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://sprac/departments/IT/DataServices/Integration Services/Informatica/Administration/"/>
    </mc:Choice>
  </mc:AlternateContent>
  <bookViews>
    <workbookView xWindow="330" yWindow="2895" windowWidth="12720" windowHeight="3255" activeTab="4"/>
  </bookViews>
  <sheets>
    <sheet name="privileges" sheetId="16" r:id="rId1"/>
    <sheet name="enum" sheetId="5" r:id="rId2"/>
    <sheet name="ACL" sheetId="25" r:id="rId3"/>
    <sheet name="CPST" sheetId="24" r:id="rId4"/>
    <sheet name="Deployments" sheetId="18" r:id="rId5"/>
    <sheet name="Deployments_BR" sheetId="23" state="hidden" r:id="rId6"/>
    <sheet name="ServiceDB" sheetId="20" r:id="rId7"/>
    <sheet name="Dependency Analysis" sheetId="22" r:id="rId8"/>
  </sheets>
  <definedNames>
    <definedName name="_xlnm._FilterDatabase" localSheetId="4" hidden="1">Deployments!$A$1:$X$2329</definedName>
    <definedName name="_xlnm._FilterDatabase" localSheetId="5" hidden="1">Deployments_BR!$A$4:$R$207</definedName>
    <definedName name="codepage">enum!$M$2:$M$246</definedName>
    <definedName name="conn_type">enum!$I$2:$I$63</definedName>
    <definedName name="dgnm">enum!$L$2</definedName>
    <definedName name="dgxml">enum!$L$3</definedName>
    <definedName name="domain">enum!$K$2:$K$5</definedName>
    <definedName name="host_p">enum!$F$5</definedName>
    <definedName name="host_q">enum!$F$3</definedName>
    <definedName name="host_u">enum!$F$4</definedName>
    <definedName name="int_p1">enum!$E$6</definedName>
    <definedName name="int_p2">enum!$E$7</definedName>
    <definedName name="int_q1">enum!$E$3</definedName>
    <definedName name="int_u1">enum!$E$4</definedName>
    <definedName name="int_u2">enum!$E$5</definedName>
    <definedName name="nodes_dev">enum!$H$2:$H$3</definedName>
    <definedName name="nodes_prod">enum!$H$8:$H$9</definedName>
    <definedName name="nodes_qa">enum!$H$4:$H$5</definedName>
    <definedName name="nodes_uat">enum!$H$6:$H$7</definedName>
    <definedName name="pd">enum!$B$2</definedName>
    <definedName name="pdv">enum!$C$2</definedName>
    <definedName name="privpath">privileges!$F$2:$F$119</definedName>
    <definedName name="pswd_br_p">enum!$G$7</definedName>
    <definedName name="pswd_br_q">enum!$G$5</definedName>
    <definedName name="pswd_br_u">enum!$G$6</definedName>
    <definedName name="pswd_sj_p">enum!$G$4</definedName>
    <definedName name="pswd_sj_q">enum!$G$2</definedName>
    <definedName name="pswd_sj_u">enum!$G$3</definedName>
    <definedName name="rep_p">enum!$D$5</definedName>
    <definedName name="rep_q">enum!$D$3</definedName>
    <definedName name="rep_u">enum!$D$4</definedName>
    <definedName name="un">enum!$B$1</definedName>
    <definedName name="unv">enum!$C$1</definedName>
    <definedName name="userorgroup">enum!$J$2:$J$3</definedName>
  </definedNames>
  <calcPr calcId="162913"/>
</workbook>
</file>

<file path=xl/calcChain.xml><?xml version="1.0" encoding="utf-8"?>
<calcChain xmlns="http://schemas.openxmlformats.org/spreadsheetml/2006/main">
  <c r="AC2572" i="18" l="1"/>
  <c r="AB2572" i="18"/>
  <c r="AA2572" i="18"/>
  <c r="Z2572" i="18"/>
  <c r="X2572" i="18"/>
  <c r="V2572" i="18"/>
  <c r="U2572" i="18"/>
  <c r="W2572" i="18" s="1"/>
  <c r="T2572" i="18"/>
  <c r="S2572" i="18"/>
  <c r="R2572" i="18"/>
  <c r="Q2572" i="18"/>
  <c r="P2572" i="18"/>
  <c r="AC2571" i="18"/>
  <c r="AB2571" i="18"/>
  <c r="AA2571" i="18"/>
  <c r="Z2571" i="18"/>
  <c r="X2571" i="18"/>
  <c r="V2571" i="18"/>
  <c r="U2571" i="18"/>
  <c r="W2571" i="18" s="1"/>
  <c r="T2571" i="18"/>
  <c r="S2571" i="18"/>
  <c r="R2571" i="18"/>
  <c r="Q2571" i="18"/>
  <c r="P2571" i="18"/>
  <c r="K2572" i="18"/>
  <c r="J2572" i="18"/>
  <c r="I2572" i="18"/>
  <c r="H2572" i="18"/>
  <c r="G2572" i="18"/>
  <c r="F2572" i="18"/>
  <c r="E2572" i="18"/>
  <c r="K2571" i="18"/>
  <c r="J2571" i="18"/>
  <c r="I2571" i="18"/>
  <c r="H2571" i="18"/>
  <c r="G2571" i="18"/>
  <c r="F2571" i="18"/>
  <c r="T2570" i="18" s="1"/>
  <c r="E2571" i="18"/>
  <c r="AC2570" i="18"/>
  <c r="AB2570" i="18"/>
  <c r="AA2570" i="18"/>
  <c r="Z2570" i="18"/>
  <c r="X2570" i="18"/>
  <c r="U2570" i="18"/>
  <c r="W2570" i="18" s="1"/>
  <c r="R2570" i="18"/>
  <c r="Q2570" i="18"/>
  <c r="P2570" i="18"/>
  <c r="AC2569" i="18"/>
  <c r="AB2569" i="18"/>
  <c r="AA2569" i="18"/>
  <c r="Z2569" i="18"/>
  <c r="X2569" i="18"/>
  <c r="V2569" i="18"/>
  <c r="U2569" i="18"/>
  <c r="W2569" i="18" s="1"/>
  <c r="T2569" i="18"/>
  <c r="S2569" i="18"/>
  <c r="R2569" i="18"/>
  <c r="Q2569" i="18"/>
  <c r="P2569" i="18"/>
  <c r="K2570" i="18"/>
  <c r="J2570" i="18"/>
  <c r="I2570" i="18"/>
  <c r="H2570" i="18"/>
  <c r="G2570" i="18"/>
  <c r="F2570" i="18"/>
  <c r="E2570" i="18"/>
  <c r="K2569" i="18"/>
  <c r="J2569" i="18"/>
  <c r="I2569" i="18"/>
  <c r="H2569" i="18"/>
  <c r="G2569" i="18"/>
  <c r="F2569" i="18"/>
  <c r="T2568" i="18" s="1"/>
  <c r="E2569" i="18"/>
  <c r="X2568" i="18"/>
  <c r="AC2568" i="18"/>
  <c r="AB2568" i="18"/>
  <c r="AA2568" i="18"/>
  <c r="Z2568" i="18"/>
  <c r="U2568" i="18"/>
  <c r="W2568" i="18" s="1"/>
  <c r="R2568" i="18"/>
  <c r="Q2568" i="18"/>
  <c r="P2568" i="18"/>
  <c r="AC2567" i="18"/>
  <c r="AB2567" i="18"/>
  <c r="AA2567" i="18"/>
  <c r="Z2567" i="18"/>
  <c r="X2567" i="18"/>
  <c r="V2567" i="18"/>
  <c r="U2567" i="18"/>
  <c r="W2567" i="18" s="1"/>
  <c r="T2567" i="18"/>
  <c r="S2567" i="18"/>
  <c r="R2567" i="18"/>
  <c r="Q2567" i="18"/>
  <c r="P2567" i="18"/>
  <c r="V2570" i="18" l="1"/>
  <c r="S2570" i="18"/>
  <c r="V2568" i="18"/>
  <c r="S2568" i="18"/>
  <c r="K2568" i="18"/>
  <c r="J2568" i="18"/>
  <c r="I2568" i="18"/>
  <c r="H2568" i="18"/>
  <c r="G2568" i="18"/>
  <c r="F2568" i="18"/>
  <c r="E2568" i="18"/>
  <c r="K181" i="24" l="1"/>
  <c r="J181" i="24"/>
  <c r="I181" i="24"/>
  <c r="K180" i="24"/>
  <c r="J180" i="24"/>
  <c r="I180" i="24"/>
  <c r="AC2566" i="18" l="1"/>
  <c r="AB2566" i="18"/>
  <c r="AA2566" i="18"/>
  <c r="Z2566" i="18"/>
  <c r="X2566" i="18"/>
  <c r="R2566" i="18"/>
  <c r="P2566" i="18"/>
  <c r="K2567" i="18"/>
  <c r="J2567" i="18"/>
  <c r="I2567" i="18"/>
  <c r="H2567" i="18"/>
  <c r="G2567" i="18"/>
  <c r="F2567" i="18"/>
  <c r="E2567" i="18"/>
  <c r="K2566" i="18"/>
  <c r="J2566" i="18"/>
  <c r="I2566" i="18"/>
  <c r="H2566" i="18"/>
  <c r="G2566" i="18"/>
  <c r="F2566" i="18"/>
  <c r="U2566" i="18" s="1"/>
  <c r="W2566" i="18" s="1"/>
  <c r="E2566" i="18"/>
  <c r="AC2565" i="18"/>
  <c r="AB2565" i="18"/>
  <c r="AA2565" i="18"/>
  <c r="Z2565" i="18"/>
  <c r="T2565" i="18"/>
  <c r="P2565" i="18"/>
  <c r="AC2564" i="18"/>
  <c r="AB2564" i="18"/>
  <c r="AA2564" i="18"/>
  <c r="Z2564" i="18"/>
  <c r="U2564" i="18"/>
  <c r="W2564" i="18" s="1"/>
  <c r="R2564" i="18"/>
  <c r="P2564" i="18"/>
  <c r="K2565" i="18"/>
  <c r="R2565" i="18" s="1"/>
  <c r="J2565" i="18"/>
  <c r="I2565" i="18"/>
  <c r="H2565" i="18"/>
  <c r="G2565" i="18"/>
  <c r="X2565" i="18" s="1"/>
  <c r="F2565" i="18"/>
  <c r="S2565" i="18" s="1"/>
  <c r="E2565" i="18"/>
  <c r="K2564" i="18"/>
  <c r="J2564" i="18"/>
  <c r="I2564" i="18"/>
  <c r="H2564" i="18"/>
  <c r="G2564" i="18"/>
  <c r="X2564" i="18" s="1"/>
  <c r="F2564" i="18"/>
  <c r="T2564" i="18" s="1"/>
  <c r="E2564" i="18"/>
  <c r="V2566" i="18" l="1"/>
  <c r="V2564" i="18"/>
  <c r="Q2565" i="18"/>
  <c r="U2565" i="18"/>
  <c r="W2565" i="18" s="1"/>
  <c r="S2566" i="18"/>
  <c r="S2564" i="18"/>
  <c r="V2565" i="18"/>
  <c r="T2566" i="18"/>
  <c r="Q2566" i="18"/>
  <c r="K179" i="24"/>
  <c r="J179" i="24"/>
  <c r="I179" i="24"/>
  <c r="K178" i="24"/>
  <c r="J178" i="24"/>
  <c r="I178" i="24"/>
  <c r="AC2563" i="18" l="1"/>
  <c r="AB2563" i="18"/>
  <c r="AA2563" i="18"/>
  <c r="Z2563" i="18"/>
  <c r="U2563" i="18"/>
  <c r="W2563" i="18" s="1"/>
  <c r="T2563" i="18"/>
  <c r="P2563" i="18"/>
  <c r="AC2562" i="18"/>
  <c r="AB2562" i="18"/>
  <c r="AA2562" i="18"/>
  <c r="Z2562" i="18"/>
  <c r="X2562" i="18"/>
  <c r="P2562" i="18"/>
  <c r="K2563" i="18"/>
  <c r="R2563" i="18" s="1"/>
  <c r="J2563" i="18"/>
  <c r="I2563" i="18"/>
  <c r="H2563" i="18"/>
  <c r="G2563" i="18"/>
  <c r="X2563" i="18" s="1"/>
  <c r="F2563" i="18"/>
  <c r="Q2564" i="18" s="1"/>
  <c r="E2563" i="18"/>
  <c r="K2562" i="18"/>
  <c r="R2562" i="18" s="1"/>
  <c r="J2562" i="18"/>
  <c r="I2562" i="18"/>
  <c r="H2562" i="18"/>
  <c r="G2562" i="18"/>
  <c r="F2562" i="18"/>
  <c r="V2562" i="18" s="1"/>
  <c r="E2562" i="18"/>
  <c r="S2562" i="18" l="1"/>
  <c r="S2563" i="18"/>
  <c r="T2562" i="18"/>
  <c r="U2562" i="18"/>
  <c r="W2562" i="18" s="1"/>
  <c r="Q2563" i="18"/>
  <c r="V2563" i="18"/>
  <c r="K177" i="24"/>
  <c r="J177" i="24"/>
  <c r="I177" i="24"/>
  <c r="K176" i="24"/>
  <c r="J176" i="24"/>
  <c r="I176" i="24"/>
  <c r="K175" i="24"/>
  <c r="J175" i="24"/>
  <c r="I175" i="24"/>
  <c r="AC2561" i="18" l="1"/>
  <c r="AB2561" i="18"/>
  <c r="AA2561" i="18"/>
  <c r="Z2561" i="18"/>
  <c r="U2561" i="18"/>
  <c r="W2561" i="18" s="1"/>
  <c r="T2561" i="18"/>
  <c r="P2561" i="18"/>
  <c r="K2561" i="18"/>
  <c r="R2561" i="18" s="1"/>
  <c r="J2561" i="18"/>
  <c r="I2561" i="18"/>
  <c r="H2561" i="18"/>
  <c r="G2561" i="18"/>
  <c r="X2561" i="18" s="1"/>
  <c r="F2561" i="18"/>
  <c r="E2561" i="18"/>
  <c r="AC2560" i="18"/>
  <c r="AB2560" i="18"/>
  <c r="AA2560" i="18"/>
  <c r="Z2560" i="18"/>
  <c r="X2560" i="18"/>
  <c r="U2560" i="18"/>
  <c r="W2560" i="18" s="1"/>
  <c r="R2560" i="18"/>
  <c r="Q2560" i="18"/>
  <c r="P2560" i="18"/>
  <c r="K2560" i="18"/>
  <c r="J2560" i="18"/>
  <c r="I2560" i="18"/>
  <c r="H2560" i="18"/>
  <c r="G2560" i="18"/>
  <c r="F2560" i="18"/>
  <c r="E2560" i="18"/>
  <c r="AC2559" i="18"/>
  <c r="AB2559" i="18"/>
  <c r="AA2559" i="18"/>
  <c r="Z2559" i="18"/>
  <c r="R2559" i="18"/>
  <c r="Q2559" i="18"/>
  <c r="P2559" i="18"/>
  <c r="AC2558" i="18"/>
  <c r="AB2558" i="18"/>
  <c r="AA2558" i="18"/>
  <c r="Z2558" i="18"/>
  <c r="U2558" i="18"/>
  <c r="W2558" i="18" s="1"/>
  <c r="R2558" i="18"/>
  <c r="P2558" i="18"/>
  <c r="K2559" i="18"/>
  <c r="J2559" i="18"/>
  <c r="I2559" i="18"/>
  <c r="H2559" i="18"/>
  <c r="G2559" i="18"/>
  <c r="X2559" i="18" s="1"/>
  <c r="F2559" i="18"/>
  <c r="V2559" i="18" s="1"/>
  <c r="E2559" i="18"/>
  <c r="K2558" i="18"/>
  <c r="J2558" i="18"/>
  <c r="I2558" i="18"/>
  <c r="H2558" i="18"/>
  <c r="X2558" i="18" s="1"/>
  <c r="G2558" i="18"/>
  <c r="F2558" i="18"/>
  <c r="T2558" i="18" s="1"/>
  <c r="E2558" i="18"/>
  <c r="S2561" i="18" l="1"/>
  <c r="V2558" i="18"/>
  <c r="U2559" i="18"/>
  <c r="W2559" i="18" s="1"/>
  <c r="S2558" i="18"/>
  <c r="S2560" i="18"/>
  <c r="Q2561" i="18"/>
  <c r="T2560" i="18"/>
  <c r="V2560" i="18"/>
  <c r="Q2562" i="18"/>
  <c r="V2561" i="18"/>
  <c r="S2559" i="18"/>
  <c r="T2559" i="18"/>
  <c r="AC2557" i="18"/>
  <c r="AB2557" i="18"/>
  <c r="AA2557" i="18"/>
  <c r="Z2557" i="18"/>
  <c r="U2557" i="18"/>
  <c r="W2557" i="18" s="1"/>
  <c r="P2557" i="18"/>
  <c r="AC2556" i="18"/>
  <c r="AB2556" i="18"/>
  <c r="AA2556" i="18"/>
  <c r="Z2556" i="18"/>
  <c r="R2556" i="18"/>
  <c r="P2556" i="18"/>
  <c r="K2557" i="18"/>
  <c r="R2557" i="18" s="1"/>
  <c r="J2557" i="18"/>
  <c r="I2557" i="18"/>
  <c r="H2557" i="18"/>
  <c r="G2557" i="18"/>
  <c r="X2557" i="18" s="1"/>
  <c r="F2557" i="18"/>
  <c r="E2557" i="18"/>
  <c r="K2556" i="18"/>
  <c r="J2556" i="18"/>
  <c r="I2556" i="18"/>
  <c r="H2556" i="18"/>
  <c r="X2556" i="18" s="1"/>
  <c r="G2556" i="18"/>
  <c r="F2556" i="18"/>
  <c r="U2556" i="18" s="1"/>
  <c r="W2556" i="18" s="1"/>
  <c r="E2556" i="18"/>
  <c r="S2557" i="18" l="1"/>
  <c r="Q2558" i="18"/>
  <c r="T2556" i="18"/>
  <c r="Q2557" i="18"/>
  <c r="T2557" i="18"/>
  <c r="V2556" i="18"/>
  <c r="V2557" i="18"/>
  <c r="S2556" i="18"/>
  <c r="AC2555" i="18"/>
  <c r="AB2555" i="18"/>
  <c r="AA2555" i="18"/>
  <c r="Z2555" i="18"/>
  <c r="U2555" i="18"/>
  <c r="W2555" i="18" s="1"/>
  <c r="T2555" i="18"/>
  <c r="P2555" i="18"/>
  <c r="AC2554" i="18"/>
  <c r="AB2554" i="18"/>
  <c r="AA2554" i="18"/>
  <c r="Z2554" i="18"/>
  <c r="X2554" i="18"/>
  <c r="P2554" i="18"/>
  <c r="K2555" i="18"/>
  <c r="R2555" i="18" s="1"/>
  <c r="J2555" i="18"/>
  <c r="I2555" i="18"/>
  <c r="H2555" i="18"/>
  <c r="G2555" i="18"/>
  <c r="X2555" i="18" s="1"/>
  <c r="F2555" i="18"/>
  <c r="Q2556" i="18" s="1"/>
  <c r="E2555" i="18"/>
  <c r="K2554" i="18"/>
  <c r="R2554" i="18" s="1"/>
  <c r="J2554" i="18"/>
  <c r="I2554" i="18"/>
  <c r="H2554" i="18"/>
  <c r="G2554" i="18"/>
  <c r="F2554" i="18"/>
  <c r="E2554" i="18"/>
  <c r="AC2553" i="18"/>
  <c r="AB2553" i="18"/>
  <c r="AA2553" i="18"/>
  <c r="Z2553" i="18"/>
  <c r="R2553" i="18"/>
  <c r="P2553" i="18"/>
  <c r="K2553" i="18"/>
  <c r="J2553" i="18"/>
  <c r="I2553" i="18"/>
  <c r="H2553" i="18"/>
  <c r="G2553" i="18"/>
  <c r="X2553" i="18" s="1"/>
  <c r="F2553" i="18"/>
  <c r="V2552" i="18" s="1"/>
  <c r="E2553" i="18"/>
  <c r="AC2552" i="18"/>
  <c r="AB2552" i="18"/>
  <c r="AA2552" i="18"/>
  <c r="Z2552" i="18"/>
  <c r="X2552" i="18"/>
  <c r="P2552" i="18"/>
  <c r="AC2551" i="18"/>
  <c r="AB2551" i="18"/>
  <c r="AA2551" i="18"/>
  <c r="Z2551" i="18"/>
  <c r="X2551" i="18"/>
  <c r="P2551" i="18"/>
  <c r="K2552" i="18"/>
  <c r="R2552" i="18" s="1"/>
  <c r="J2552" i="18"/>
  <c r="I2552" i="18"/>
  <c r="H2552" i="18"/>
  <c r="G2552" i="18"/>
  <c r="S2552" i="18" s="1"/>
  <c r="F2552" i="18"/>
  <c r="E2552" i="18"/>
  <c r="K2551" i="18"/>
  <c r="R2551" i="18" s="1"/>
  <c r="J2551" i="18"/>
  <c r="I2551" i="18"/>
  <c r="H2551" i="18"/>
  <c r="G2551" i="18"/>
  <c r="F2551" i="18"/>
  <c r="V2551" i="18" s="1"/>
  <c r="E2551" i="18"/>
  <c r="AC2550" i="18"/>
  <c r="AB2550" i="18"/>
  <c r="AA2550" i="18"/>
  <c r="Z2550" i="18"/>
  <c r="U2550" i="18"/>
  <c r="W2550" i="18" s="1"/>
  <c r="R2550" i="18"/>
  <c r="P2550" i="18"/>
  <c r="K2550" i="18"/>
  <c r="J2550" i="18"/>
  <c r="I2550" i="18"/>
  <c r="H2550" i="18"/>
  <c r="G2550" i="18"/>
  <c r="X2550" i="18" s="1"/>
  <c r="F2550" i="18"/>
  <c r="T2550" i="18" s="1"/>
  <c r="E2550" i="18"/>
  <c r="S2551" i="18" l="1"/>
  <c r="T2553" i="18"/>
  <c r="S2554" i="18"/>
  <c r="S2555" i="18"/>
  <c r="V2550" i="18"/>
  <c r="T2551" i="18"/>
  <c r="T2552" i="18"/>
  <c r="U2553" i="18"/>
  <c r="W2553" i="18" s="1"/>
  <c r="T2554" i="18"/>
  <c r="S2550" i="18"/>
  <c r="Q2551" i="18"/>
  <c r="U2551" i="18"/>
  <c r="W2551" i="18" s="1"/>
  <c r="Q2552" i="18"/>
  <c r="Q2554" i="18"/>
  <c r="U2554" i="18"/>
  <c r="W2554" i="18" s="1"/>
  <c r="Q2555" i="18"/>
  <c r="Q2553" i="18"/>
  <c r="V2554" i="18"/>
  <c r="V2555" i="18"/>
  <c r="V2553" i="18"/>
  <c r="S2553" i="18"/>
  <c r="U2552" i="18"/>
  <c r="W2552" i="18" s="1"/>
  <c r="AC2549" i="18"/>
  <c r="AB2549" i="18"/>
  <c r="AA2549" i="18"/>
  <c r="Z2549" i="18"/>
  <c r="X2549" i="18"/>
  <c r="V2549" i="18"/>
  <c r="R2549" i="18"/>
  <c r="P2549" i="18"/>
  <c r="AC2548" i="18"/>
  <c r="AB2548" i="18"/>
  <c r="AA2548" i="18"/>
  <c r="Z2548" i="18"/>
  <c r="V2548" i="18"/>
  <c r="R2548" i="18"/>
  <c r="Q2548" i="18"/>
  <c r="P2548" i="18"/>
  <c r="K2549" i="18"/>
  <c r="J2549" i="18"/>
  <c r="I2549" i="18"/>
  <c r="H2549" i="18"/>
  <c r="G2549" i="18"/>
  <c r="F2549" i="18"/>
  <c r="Q2550" i="18" s="1"/>
  <c r="E2549" i="18"/>
  <c r="K2548" i="18"/>
  <c r="J2548" i="18"/>
  <c r="I2548" i="18"/>
  <c r="H2548" i="18"/>
  <c r="X2548" i="18" s="1"/>
  <c r="G2548" i="18"/>
  <c r="F2548" i="18"/>
  <c r="U2548" i="18" s="1"/>
  <c r="W2548" i="18" s="1"/>
  <c r="E2548" i="18"/>
  <c r="AC2547" i="18"/>
  <c r="AB2547" i="18"/>
  <c r="AA2547" i="18"/>
  <c r="Z2547" i="18"/>
  <c r="U2547" i="18"/>
  <c r="W2547" i="18" s="1"/>
  <c r="T2547" i="18"/>
  <c r="P2547" i="18"/>
  <c r="AC2546" i="18"/>
  <c r="AB2546" i="18"/>
  <c r="AA2546" i="18"/>
  <c r="Z2546" i="18"/>
  <c r="X2546" i="18"/>
  <c r="P2546" i="18"/>
  <c r="K2547" i="18"/>
  <c r="R2547" i="18" s="1"/>
  <c r="J2547" i="18"/>
  <c r="I2547" i="18"/>
  <c r="H2547" i="18"/>
  <c r="G2547" i="18"/>
  <c r="X2547" i="18" s="1"/>
  <c r="F2547" i="18"/>
  <c r="V2547" i="18" s="1"/>
  <c r="E2547" i="18"/>
  <c r="K2546" i="18"/>
  <c r="R2546" i="18" s="1"/>
  <c r="J2546" i="18"/>
  <c r="I2546" i="18"/>
  <c r="H2546" i="18"/>
  <c r="G2546" i="18"/>
  <c r="F2546" i="18"/>
  <c r="V2546" i="18" s="1"/>
  <c r="E2546" i="18"/>
  <c r="S2546" i="18" l="1"/>
  <c r="S2547" i="18"/>
  <c r="T2546" i="18"/>
  <c r="S2549" i="18"/>
  <c r="Q2546" i="18"/>
  <c r="U2546" i="18"/>
  <c r="W2546" i="18" s="1"/>
  <c r="Q2547" i="18"/>
  <c r="T2548" i="18"/>
  <c r="T2549" i="18"/>
  <c r="S2548" i="18"/>
  <c r="Q2549" i="18"/>
  <c r="U2549" i="18"/>
  <c r="W2549" i="18" s="1"/>
  <c r="AC2545" i="18"/>
  <c r="AB2545" i="18"/>
  <c r="AA2545" i="18"/>
  <c r="Z2545" i="18"/>
  <c r="T2545" i="18"/>
  <c r="S2545" i="18"/>
  <c r="P2545" i="18"/>
  <c r="AC2544" i="18"/>
  <c r="AB2544" i="18"/>
  <c r="AA2544" i="18"/>
  <c r="Z2544" i="18"/>
  <c r="U2544" i="18"/>
  <c r="W2544" i="18" s="1"/>
  <c r="T2544" i="18"/>
  <c r="Q2544" i="18"/>
  <c r="P2544" i="18"/>
  <c r="K2545" i="18"/>
  <c r="R2545" i="18" s="1"/>
  <c r="J2545" i="18"/>
  <c r="I2545" i="18"/>
  <c r="H2545" i="18"/>
  <c r="X2545" i="18" s="1"/>
  <c r="G2545" i="18"/>
  <c r="F2545" i="18"/>
  <c r="V2545" i="18" s="1"/>
  <c r="E2545" i="18"/>
  <c r="K2544" i="18"/>
  <c r="R2544" i="18" s="1"/>
  <c r="J2544" i="18"/>
  <c r="I2544" i="18"/>
  <c r="H2544" i="18"/>
  <c r="G2544" i="18"/>
  <c r="X2544" i="18" s="1"/>
  <c r="F2544" i="18"/>
  <c r="E2544" i="18"/>
  <c r="AC2543" i="18"/>
  <c r="AB2543" i="18"/>
  <c r="AA2543" i="18"/>
  <c r="Z2543" i="18"/>
  <c r="U2543" i="18"/>
  <c r="W2543" i="18" s="1"/>
  <c r="R2543" i="18"/>
  <c r="P2543" i="18"/>
  <c r="K2543" i="18"/>
  <c r="J2543" i="18"/>
  <c r="I2543" i="18"/>
  <c r="H2543" i="18"/>
  <c r="X2543" i="18" s="1"/>
  <c r="G2543" i="18"/>
  <c r="F2543" i="18"/>
  <c r="E2543" i="18"/>
  <c r="AC2542" i="18"/>
  <c r="AB2542" i="18"/>
  <c r="AA2542" i="18"/>
  <c r="Z2542" i="18"/>
  <c r="X2542" i="18"/>
  <c r="P2542" i="18"/>
  <c r="AC2541" i="18"/>
  <c r="AB2541" i="18"/>
  <c r="AA2541" i="18"/>
  <c r="Z2541" i="18"/>
  <c r="U2541" i="18"/>
  <c r="W2541" i="18" s="1"/>
  <c r="R2541" i="18"/>
  <c r="Q2541" i="18"/>
  <c r="P2541" i="18"/>
  <c r="K2542" i="18"/>
  <c r="R2542" i="18" s="1"/>
  <c r="J2542" i="18"/>
  <c r="I2542" i="18"/>
  <c r="H2542" i="18"/>
  <c r="G2542" i="18"/>
  <c r="F2542" i="18"/>
  <c r="U2542" i="18" s="1"/>
  <c r="W2542" i="18" s="1"/>
  <c r="E2542" i="18"/>
  <c r="K2541" i="18"/>
  <c r="J2541" i="18"/>
  <c r="I2541" i="18"/>
  <c r="H2541" i="18"/>
  <c r="G2541" i="18"/>
  <c r="X2541" i="18" s="1"/>
  <c r="F2541" i="18"/>
  <c r="E2541" i="18"/>
  <c r="AC2540" i="18"/>
  <c r="AB2540" i="18"/>
  <c r="AA2540" i="18"/>
  <c r="Z2540" i="18"/>
  <c r="X2540" i="18"/>
  <c r="R2540" i="18"/>
  <c r="Q2540" i="18"/>
  <c r="P2540" i="18"/>
  <c r="AC2539" i="18"/>
  <c r="AB2539" i="18"/>
  <c r="AA2539" i="18"/>
  <c r="Z2539" i="18"/>
  <c r="U2539" i="18"/>
  <c r="W2539" i="18" s="1"/>
  <c r="R2539" i="18"/>
  <c r="Q2539" i="18"/>
  <c r="P2539" i="18"/>
  <c r="K2540" i="18"/>
  <c r="J2540" i="18"/>
  <c r="I2540" i="18"/>
  <c r="H2540" i="18"/>
  <c r="G2540" i="18"/>
  <c r="F2540" i="18"/>
  <c r="U2540" i="18" s="1"/>
  <c r="W2540" i="18" s="1"/>
  <c r="E2540" i="18"/>
  <c r="K2539" i="18"/>
  <c r="J2539" i="18"/>
  <c r="I2539" i="18"/>
  <c r="H2539" i="18"/>
  <c r="X2539" i="18" s="1"/>
  <c r="G2539" i="18"/>
  <c r="F2539" i="18"/>
  <c r="E2539" i="18"/>
  <c r="J173" i="24"/>
  <c r="K174" i="24"/>
  <c r="J174" i="24"/>
  <c r="I174" i="24"/>
  <c r="K173" i="24"/>
  <c r="I173" i="24"/>
  <c r="AC2538" i="18"/>
  <c r="AB2538" i="18"/>
  <c r="AA2538" i="18"/>
  <c r="Z2538" i="18"/>
  <c r="T2538" i="18"/>
  <c r="S2538" i="18"/>
  <c r="P2538" i="18"/>
  <c r="AC2537" i="18"/>
  <c r="AB2537" i="18"/>
  <c r="AA2537" i="18"/>
  <c r="Z2537" i="18"/>
  <c r="U2537" i="18"/>
  <c r="W2537" i="18" s="1"/>
  <c r="T2537" i="18"/>
  <c r="P2537" i="18"/>
  <c r="K2538" i="18"/>
  <c r="R2538" i="18" s="1"/>
  <c r="J2538" i="18"/>
  <c r="I2538" i="18"/>
  <c r="H2538" i="18"/>
  <c r="X2538" i="18" s="1"/>
  <c r="G2538" i="18"/>
  <c r="F2538" i="18"/>
  <c r="Q2538" i="18" s="1"/>
  <c r="E2538" i="18"/>
  <c r="K2537" i="18"/>
  <c r="R2537" i="18" s="1"/>
  <c r="J2537" i="18"/>
  <c r="I2537" i="18"/>
  <c r="H2537" i="18"/>
  <c r="G2537" i="18"/>
  <c r="X2537" i="18" s="1"/>
  <c r="F2537" i="18"/>
  <c r="S2537" i="18" s="1"/>
  <c r="E2537" i="18"/>
  <c r="V2539" i="18" l="1"/>
  <c r="V2541" i="18"/>
  <c r="Q2542" i="18"/>
  <c r="Q2543" i="18"/>
  <c r="V2537" i="18"/>
  <c r="V2538" i="18"/>
  <c r="S2539" i="18"/>
  <c r="T2540" i="18"/>
  <c r="S2540" i="18"/>
  <c r="S2541" i="18"/>
  <c r="S2542" i="18"/>
  <c r="V2544" i="18"/>
  <c r="Q2545" i="18"/>
  <c r="U2545" i="18"/>
  <c r="W2545" i="18" s="1"/>
  <c r="T2539" i="18"/>
  <c r="T2541" i="18"/>
  <c r="T2543" i="18"/>
  <c r="S2543" i="18"/>
  <c r="S2544" i="18"/>
  <c r="V2543" i="18"/>
  <c r="V2542" i="18"/>
  <c r="T2542" i="18"/>
  <c r="V2540" i="18"/>
  <c r="U2538" i="18"/>
  <c r="W2538" i="18" s="1"/>
  <c r="AC2536" i="18"/>
  <c r="AB2536" i="18"/>
  <c r="AA2536" i="18"/>
  <c r="Z2536" i="18"/>
  <c r="U2536" i="18"/>
  <c r="W2536" i="18" s="1"/>
  <c r="T2536" i="18"/>
  <c r="P2536" i="18"/>
  <c r="AC2535" i="18"/>
  <c r="AB2535" i="18"/>
  <c r="AA2535" i="18"/>
  <c r="Z2535" i="18"/>
  <c r="X2535" i="18"/>
  <c r="P2535" i="18"/>
  <c r="K2536" i="18"/>
  <c r="R2536" i="18" s="1"/>
  <c r="J2536" i="18"/>
  <c r="I2536" i="18"/>
  <c r="H2536" i="18"/>
  <c r="G2536" i="18"/>
  <c r="X2536" i="18" s="1"/>
  <c r="F2536" i="18"/>
  <c r="Q2537" i="18" s="1"/>
  <c r="E2536" i="18"/>
  <c r="K2535" i="18"/>
  <c r="R2535" i="18" s="1"/>
  <c r="J2535" i="18"/>
  <c r="I2535" i="18"/>
  <c r="H2535" i="18"/>
  <c r="G2535" i="18"/>
  <c r="F2535" i="18"/>
  <c r="E2535" i="18"/>
  <c r="AC2534" i="18"/>
  <c r="AB2534" i="18"/>
  <c r="AA2534" i="18"/>
  <c r="Z2534" i="18"/>
  <c r="T2534" i="18"/>
  <c r="P2534" i="18"/>
  <c r="AC2533" i="18"/>
  <c r="AB2533" i="18"/>
  <c r="AA2533" i="18"/>
  <c r="Z2533" i="18"/>
  <c r="X2533" i="18"/>
  <c r="P2533" i="18"/>
  <c r="K2534" i="18"/>
  <c r="R2534" i="18" s="1"/>
  <c r="J2534" i="18"/>
  <c r="I2534" i="18"/>
  <c r="H2534" i="18"/>
  <c r="G2534" i="18"/>
  <c r="X2534" i="18" s="1"/>
  <c r="F2534" i="18"/>
  <c r="E2534" i="18"/>
  <c r="K2533" i="18"/>
  <c r="R2533" i="18" s="1"/>
  <c r="J2533" i="18"/>
  <c r="I2533" i="18"/>
  <c r="H2533" i="18"/>
  <c r="G2533" i="18"/>
  <c r="F2533" i="18"/>
  <c r="V2533" i="18" s="1"/>
  <c r="E2533" i="18"/>
  <c r="AC2532" i="18"/>
  <c r="AB2532" i="18"/>
  <c r="AA2532" i="18"/>
  <c r="Z2532" i="18"/>
  <c r="R2532" i="18"/>
  <c r="P2532" i="18"/>
  <c r="AC2531" i="18"/>
  <c r="AB2531" i="18"/>
  <c r="AA2531" i="18"/>
  <c r="Z2531" i="18"/>
  <c r="X2531" i="18"/>
  <c r="R2531" i="18"/>
  <c r="P2531" i="18"/>
  <c r="K2532" i="18"/>
  <c r="J2532" i="18"/>
  <c r="I2532" i="18"/>
  <c r="H2532" i="18"/>
  <c r="G2532" i="18"/>
  <c r="X2532" i="18" s="1"/>
  <c r="F2532" i="18"/>
  <c r="U2532" i="18" s="1"/>
  <c r="W2532" i="18" s="1"/>
  <c r="E2532" i="18"/>
  <c r="K2531" i="18"/>
  <c r="J2531" i="18"/>
  <c r="I2531" i="18"/>
  <c r="H2531" i="18"/>
  <c r="G2531" i="18"/>
  <c r="F2531" i="18"/>
  <c r="E2531" i="18"/>
  <c r="AC2530" i="18"/>
  <c r="AB2530" i="18"/>
  <c r="AA2530" i="18"/>
  <c r="Z2530" i="18"/>
  <c r="R2530" i="18"/>
  <c r="Q2530" i="18"/>
  <c r="P2530" i="18"/>
  <c r="K2530" i="18"/>
  <c r="J2530" i="18"/>
  <c r="I2530" i="18"/>
  <c r="H2530" i="18"/>
  <c r="G2530" i="18"/>
  <c r="X2530" i="18" s="1"/>
  <c r="F2530" i="18"/>
  <c r="U2530" i="18" s="1"/>
  <c r="W2530" i="18" s="1"/>
  <c r="E2530" i="18"/>
  <c r="AC2528" i="18"/>
  <c r="AB2528" i="18"/>
  <c r="AA2528" i="18"/>
  <c r="Z2528" i="18"/>
  <c r="P2528" i="18"/>
  <c r="AC2529" i="18"/>
  <c r="AB2529" i="18"/>
  <c r="AA2529" i="18"/>
  <c r="Z2529" i="18"/>
  <c r="R2529" i="18"/>
  <c r="Q2529" i="18"/>
  <c r="P2529" i="18"/>
  <c r="K2529" i="18"/>
  <c r="J2529" i="18"/>
  <c r="I2529" i="18"/>
  <c r="H2529" i="18"/>
  <c r="X2529" i="18" s="1"/>
  <c r="G2529" i="18"/>
  <c r="F2529" i="18"/>
  <c r="E2529" i="18"/>
  <c r="K2528" i="18"/>
  <c r="R2528" i="18" s="1"/>
  <c r="J2528" i="18"/>
  <c r="I2528" i="18"/>
  <c r="H2528" i="18"/>
  <c r="G2528" i="18"/>
  <c r="F2528" i="18"/>
  <c r="E2528" i="18"/>
  <c r="V2531" i="18" l="1"/>
  <c r="V2532" i="18"/>
  <c r="S2533" i="18"/>
  <c r="S2534" i="18"/>
  <c r="S2535" i="18"/>
  <c r="S2536" i="18"/>
  <c r="X2528" i="18"/>
  <c r="T2530" i="18"/>
  <c r="S2531" i="18"/>
  <c r="S2532" i="18"/>
  <c r="T2533" i="18"/>
  <c r="U2534" i="18"/>
  <c r="W2534" i="18" s="1"/>
  <c r="T2535" i="18"/>
  <c r="T2529" i="18"/>
  <c r="T2531" i="18"/>
  <c r="T2532" i="18"/>
  <c r="Q2533" i="18"/>
  <c r="U2533" i="18"/>
  <c r="W2533" i="18" s="1"/>
  <c r="Q2534" i="18"/>
  <c r="Q2535" i="18"/>
  <c r="U2535" i="18"/>
  <c r="W2535" i="18" s="1"/>
  <c r="Q2536" i="18"/>
  <c r="T2528" i="18"/>
  <c r="V2529" i="18"/>
  <c r="V2528" i="18"/>
  <c r="Q2531" i="18"/>
  <c r="U2531" i="18"/>
  <c r="W2531" i="18" s="1"/>
  <c r="Q2532" i="18"/>
  <c r="V2535" i="18"/>
  <c r="V2536" i="18"/>
  <c r="V2534" i="18"/>
  <c r="V2530" i="18"/>
  <c r="S2530" i="18"/>
  <c r="S2528" i="18"/>
  <c r="U2529" i="18"/>
  <c r="W2529" i="18" s="1"/>
  <c r="U2528" i="18"/>
  <c r="W2528" i="18" s="1"/>
  <c r="S2529" i="18"/>
  <c r="AC2527" i="18"/>
  <c r="AB2527" i="18"/>
  <c r="AA2527" i="18"/>
  <c r="Z2527" i="18"/>
  <c r="P2527" i="18"/>
  <c r="AC2526" i="18"/>
  <c r="AB2526" i="18"/>
  <c r="AA2526" i="18"/>
  <c r="Z2526" i="18"/>
  <c r="P2526" i="18"/>
  <c r="AC2525" i="18"/>
  <c r="AB2525" i="18"/>
  <c r="AA2525" i="18"/>
  <c r="Z2525" i="18"/>
  <c r="P2525" i="18"/>
  <c r="AC2524" i="18"/>
  <c r="AB2524" i="18"/>
  <c r="AA2524" i="18"/>
  <c r="Z2524" i="18"/>
  <c r="P2524" i="18"/>
  <c r="K2527" i="18"/>
  <c r="R2527" i="18" s="1"/>
  <c r="J2527" i="18"/>
  <c r="I2527" i="18"/>
  <c r="H2527" i="18"/>
  <c r="G2527" i="18"/>
  <c r="F2527" i="18"/>
  <c r="T2527" i="18" s="1"/>
  <c r="E2527" i="18"/>
  <c r="K2526" i="18"/>
  <c r="R2526" i="18" s="1"/>
  <c r="J2526" i="18"/>
  <c r="I2526" i="18"/>
  <c r="H2526" i="18"/>
  <c r="G2526" i="18"/>
  <c r="X2526" i="18" s="1"/>
  <c r="F2526" i="18"/>
  <c r="E2526" i="18"/>
  <c r="K2525" i="18"/>
  <c r="R2525" i="18" s="1"/>
  <c r="J2525" i="18"/>
  <c r="I2525" i="18"/>
  <c r="H2525" i="18"/>
  <c r="G2525" i="18"/>
  <c r="X2525" i="18" s="1"/>
  <c r="F2525" i="18"/>
  <c r="T2525" i="18" s="1"/>
  <c r="E2525" i="18"/>
  <c r="K2524" i="18"/>
  <c r="R2524" i="18" s="1"/>
  <c r="J2524" i="18"/>
  <c r="I2524" i="18"/>
  <c r="H2524" i="18"/>
  <c r="G2524" i="18"/>
  <c r="F2524" i="18"/>
  <c r="E2524" i="18"/>
  <c r="AC2523" i="18"/>
  <c r="AB2523" i="18"/>
  <c r="AA2523" i="18"/>
  <c r="Z2523" i="18"/>
  <c r="P2523" i="18"/>
  <c r="AC2522" i="18"/>
  <c r="AB2522" i="18"/>
  <c r="AA2522" i="18"/>
  <c r="Z2522" i="18"/>
  <c r="T2522" i="18"/>
  <c r="P2522" i="18"/>
  <c r="K2523" i="18"/>
  <c r="R2523" i="18" s="1"/>
  <c r="J2523" i="18"/>
  <c r="I2523" i="18"/>
  <c r="H2523" i="18"/>
  <c r="G2523" i="18"/>
  <c r="F2523" i="18"/>
  <c r="U2523" i="18" s="1"/>
  <c r="W2523" i="18" s="1"/>
  <c r="E2523" i="18"/>
  <c r="K2522" i="18"/>
  <c r="R2522" i="18" s="1"/>
  <c r="J2522" i="18"/>
  <c r="I2522" i="18"/>
  <c r="H2522" i="18"/>
  <c r="G2522" i="18"/>
  <c r="F2522" i="18"/>
  <c r="E2522" i="18"/>
  <c r="T2524" i="18" l="1"/>
  <c r="S2524" i="18"/>
  <c r="S2522" i="18"/>
  <c r="X2522" i="18"/>
  <c r="X2523" i="18"/>
  <c r="T2523" i="18"/>
  <c r="X2524" i="18"/>
  <c r="T2526" i="18"/>
  <c r="X2527" i="18"/>
  <c r="U2527" i="18"/>
  <c r="W2527" i="18" s="1"/>
  <c r="V2522" i="18"/>
  <c r="V2523" i="18"/>
  <c r="Q2524" i="18"/>
  <c r="U2524" i="18"/>
  <c r="W2524" i="18" s="1"/>
  <c r="Q2525" i="18"/>
  <c r="U2525" i="18"/>
  <c r="W2525" i="18" s="1"/>
  <c r="Q2526" i="18"/>
  <c r="U2526" i="18"/>
  <c r="W2526" i="18" s="1"/>
  <c r="Q2527" i="18"/>
  <c r="S2523" i="18"/>
  <c r="V2524" i="18"/>
  <c r="V2525" i="18"/>
  <c r="V2526" i="18"/>
  <c r="V2527" i="18"/>
  <c r="Q2528" i="18"/>
  <c r="S2525" i="18"/>
  <c r="S2526" i="18"/>
  <c r="S2527" i="18"/>
  <c r="U2522" i="18"/>
  <c r="W2522" i="18" s="1"/>
  <c r="Q2523" i="18"/>
  <c r="AC2521" i="18"/>
  <c r="AB2521" i="18"/>
  <c r="AA2521" i="18"/>
  <c r="Z2521" i="18"/>
  <c r="R2521" i="18"/>
  <c r="P2521" i="18"/>
  <c r="AC2520" i="18"/>
  <c r="AB2520" i="18"/>
  <c r="AA2520" i="18"/>
  <c r="Z2520" i="18"/>
  <c r="P2520" i="18"/>
  <c r="K2521" i="18"/>
  <c r="J2521" i="18"/>
  <c r="I2521" i="18"/>
  <c r="H2521" i="18"/>
  <c r="G2521" i="18"/>
  <c r="F2521" i="18"/>
  <c r="Q2522" i="18" s="1"/>
  <c r="E2521" i="18"/>
  <c r="K2520" i="18"/>
  <c r="R2520" i="18" s="1"/>
  <c r="J2520" i="18"/>
  <c r="I2520" i="18"/>
  <c r="H2520" i="18"/>
  <c r="G2520" i="18"/>
  <c r="X2520" i="18" s="1"/>
  <c r="F2520" i="18"/>
  <c r="E2520" i="18"/>
  <c r="S2520" i="18" l="1"/>
  <c r="X2521" i="18"/>
  <c r="T2520" i="18"/>
  <c r="T2521" i="18"/>
  <c r="U2520" i="18"/>
  <c r="W2520" i="18" s="1"/>
  <c r="Q2521" i="18"/>
  <c r="U2521" i="18"/>
  <c r="W2521" i="18" s="1"/>
  <c r="V2520" i="18"/>
  <c r="V2521" i="18"/>
  <c r="S2521" i="18"/>
  <c r="AC2519" i="18"/>
  <c r="AB2519" i="18"/>
  <c r="AA2519" i="18"/>
  <c r="Z2519" i="18"/>
  <c r="P2519" i="18"/>
  <c r="AC2518" i="18"/>
  <c r="AB2518" i="18"/>
  <c r="AA2518" i="18"/>
  <c r="Z2518" i="18"/>
  <c r="P2518" i="18"/>
  <c r="K2519" i="18"/>
  <c r="R2519" i="18" s="1"/>
  <c r="J2519" i="18"/>
  <c r="I2519" i="18"/>
  <c r="H2519" i="18"/>
  <c r="G2519" i="18"/>
  <c r="X2519" i="18" s="1"/>
  <c r="F2519" i="18"/>
  <c r="Q2520" i="18" s="1"/>
  <c r="E2519" i="18"/>
  <c r="K2518" i="18"/>
  <c r="R2518" i="18" s="1"/>
  <c r="J2518" i="18"/>
  <c r="I2518" i="18"/>
  <c r="H2518" i="18"/>
  <c r="X2518" i="18" s="1"/>
  <c r="G2518" i="18"/>
  <c r="F2518" i="18"/>
  <c r="E2518" i="18"/>
  <c r="AC2517" i="18"/>
  <c r="AB2517" i="18"/>
  <c r="AA2517" i="18"/>
  <c r="Z2517" i="18"/>
  <c r="U2517" i="18"/>
  <c r="W2517" i="18" s="1"/>
  <c r="P2517" i="18"/>
  <c r="K2517" i="18"/>
  <c r="R2517" i="18" s="1"/>
  <c r="J2517" i="18"/>
  <c r="I2517" i="18"/>
  <c r="H2517" i="18"/>
  <c r="G2517" i="18"/>
  <c r="X2517" i="18" s="1"/>
  <c r="F2517" i="18"/>
  <c r="E2517" i="18"/>
  <c r="AC2516" i="18"/>
  <c r="AB2516" i="18"/>
  <c r="AA2516" i="18"/>
  <c r="Z2516" i="18"/>
  <c r="P2516" i="18"/>
  <c r="AC2515" i="18"/>
  <c r="AB2515" i="18"/>
  <c r="AA2515" i="18"/>
  <c r="Z2515" i="18"/>
  <c r="P2515" i="18"/>
  <c r="K2516" i="18"/>
  <c r="R2516" i="18" s="1"/>
  <c r="J2516" i="18"/>
  <c r="I2516" i="18"/>
  <c r="H2516" i="18"/>
  <c r="G2516" i="18"/>
  <c r="X2516" i="18" s="1"/>
  <c r="F2516" i="18"/>
  <c r="Q2517" i="18" s="1"/>
  <c r="E2516" i="18"/>
  <c r="K2515" i="18"/>
  <c r="R2515" i="18" s="1"/>
  <c r="J2515" i="18"/>
  <c r="I2515" i="18"/>
  <c r="H2515" i="18"/>
  <c r="G2515" i="18"/>
  <c r="X2515" i="18" s="1"/>
  <c r="F2515" i="18"/>
  <c r="E2515" i="18"/>
  <c r="AC2514" i="18"/>
  <c r="AB2514" i="18"/>
  <c r="AA2514" i="18"/>
  <c r="Z2514" i="18"/>
  <c r="P2514" i="18"/>
  <c r="AC2513" i="18"/>
  <c r="AB2513" i="18"/>
  <c r="AA2513" i="18"/>
  <c r="Z2513" i="18"/>
  <c r="Q2513" i="18"/>
  <c r="P2513" i="18"/>
  <c r="K2514" i="18"/>
  <c r="R2514" i="18" s="1"/>
  <c r="J2514" i="18"/>
  <c r="I2514" i="18"/>
  <c r="H2514" i="18"/>
  <c r="X2514" i="18" s="1"/>
  <c r="G2514" i="18"/>
  <c r="F2514" i="18"/>
  <c r="E2514" i="18"/>
  <c r="K2513" i="18"/>
  <c r="R2513" i="18" s="1"/>
  <c r="J2513" i="18"/>
  <c r="I2513" i="18"/>
  <c r="H2513" i="18"/>
  <c r="G2513" i="18"/>
  <c r="X2513" i="18" s="1"/>
  <c r="F2513" i="18"/>
  <c r="E2513" i="18"/>
  <c r="AC2512" i="18"/>
  <c r="AB2512" i="18"/>
  <c r="AA2512" i="18"/>
  <c r="Z2512" i="18"/>
  <c r="U2512" i="18"/>
  <c r="W2512" i="18" s="1"/>
  <c r="P2512" i="18"/>
  <c r="K2512" i="18"/>
  <c r="R2512" i="18" s="1"/>
  <c r="J2512" i="18"/>
  <c r="I2512" i="18"/>
  <c r="H2512" i="18"/>
  <c r="G2512" i="18"/>
  <c r="F2512" i="18"/>
  <c r="E2512" i="18"/>
  <c r="V2515" i="18" l="1"/>
  <c r="T2516" i="18"/>
  <c r="T2518" i="18"/>
  <c r="T2519" i="18"/>
  <c r="X2512" i="18"/>
  <c r="V2516" i="18"/>
  <c r="U2519" i="18"/>
  <c r="W2519" i="18" s="1"/>
  <c r="S2515" i="18"/>
  <c r="S2516" i="18"/>
  <c r="S2518" i="18"/>
  <c r="S2519" i="18"/>
  <c r="T2515" i="18"/>
  <c r="V2517" i="18"/>
  <c r="Q2515" i="18"/>
  <c r="U2515" i="18"/>
  <c r="W2515" i="18" s="1"/>
  <c r="Q2516" i="18"/>
  <c r="U2516" i="18"/>
  <c r="W2516" i="18" s="1"/>
  <c r="S2517" i="18"/>
  <c r="Q2518" i="18"/>
  <c r="U2518" i="18"/>
  <c r="W2518" i="18" s="1"/>
  <c r="Q2519" i="18"/>
  <c r="T2512" i="18"/>
  <c r="T2517" i="18"/>
  <c r="V2518" i="18"/>
  <c r="V2519" i="18"/>
  <c r="S2514" i="18"/>
  <c r="T2513" i="18"/>
  <c r="T2514" i="18"/>
  <c r="U2513" i="18"/>
  <c r="W2513" i="18" s="1"/>
  <c r="Q2514" i="18"/>
  <c r="U2514" i="18"/>
  <c r="W2514" i="18" s="1"/>
  <c r="V2513" i="18"/>
  <c r="V2514" i="18"/>
  <c r="S2513" i="18"/>
  <c r="V2512" i="18"/>
  <c r="S2512" i="18"/>
  <c r="AC2511" i="18"/>
  <c r="AB2511" i="18"/>
  <c r="AA2511" i="18"/>
  <c r="Z2511" i="18"/>
  <c r="U2511" i="18"/>
  <c r="W2511" i="18" s="1"/>
  <c r="Q2511" i="18"/>
  <c r="P2511" i="18"/>
  <c r="AC2510" i="18"/>
  <c r="AB2510" i="18"/>
  <c r="AA2510" i="18"/>
  <c r="Z2510" i="18"/>
  <c r="R2510" i="18"/>
  <c r="P2510" i="18"/>
  <c r="K2511" i="18"/>
  <c r="R2511" i="18" s="1"/>
  <c r="J2511" i="18"/>
  <c r="I2511" i="18"/>
  <c r="H2511" i="18"/>
  <c r="G2511" i="18"/>
  <c r="X2511" i="18" s="1"/>
  <c r="F2511" i="18"/>
  <c r="Q2512" i="18" s="1"/>
  <c r="E2511" i="18"/>
  <c r="K2510" i="18"/>
  <c r="J2510" i="18"/>
  <c r="I2510" i="18"/>
  <c r="H2510" i="18"/>
  <c r="X2510" i="18" s="1"/>
  <c r="G2510" i="18"/>
  <c r="F2510" i="18"/>
  <c r="T2510" i="18" s="1"/>
  <c r="E2510" i="18"/>
  <c r="AC2509" i="18"/>
  <c r="AB2509" i="18"/>
  <c r="AA2509" i="18"/>
  <c r="Z2509" i="18"/>
  <c r="P2509" i="18"/>
  <c r="AC2508" i="18"/>
  <c r="AB2508" i="18"/>
  <c r="AA2508" i="18"/>
  <c r="Z2508" i="18"/>
  <c r="P2508" i="18"/>
  <c r="K2509" i="18"/>
  <c r="R2509" i="18" s="1"/>
  <c r="J2509" i="18"/>
  <c r="I2509" i="18"/>
  <c r="H2509" i="18"/>
  <c r="X2509" i="18" s="1"/>
  <c r="G2509" i="18"/>
  <c r="F2509" i="18"/>
  <c r="V2509" i="18" s="1"/>
  <c r="E2509" i="18"/>
  <c r="K2508" i="18"/>
  <c r="R2508" i="18" s="1"/>
  <c r="J2508" i="18"/>
  <c r="I2508" i="18"/>
  <c r="H2508" i="18"/>
  <c r="G2508" i="18"/>
  <c r="X2508" i="18" s="1"/>
  <c r="F2508" i="18"/>
  <c r="Q2508" i="18" s="1"/>
  <c r="E2508" i="18"/>
  <c r="AC2507" i="18"/>
  <c r="AB2507" i="18"/>
  <c r="AA2507" i="18"/>
  <c r="Z2507" i="18"/>
  <c r="P2507" i="18"/>
  <c r="AC2506" i="18"/>
  <c r="AB2506" i="18"/>
  <c r="AA2506" i="18"/>
  <c r="Z2506" i="18"/>
  <c r="P2506" i="18"/>
  <c r="K2507" i="18"/>
  <c r="R2507" i="18" s="1"/>
  <c r="J2507" i="18"/>
  <c r="I2507" i="18"/>
  <c r="H2507" i="18"/>
  <c r="G2507" i="18"/>
  <c r="F2507" i="18"/>
  <c r="U2507" i="18" s="1"/>
  <c r="W2507" i="18" s="1"/>
  <c r="E2507" i="18"/>
  <c r="K2506" i="18"/>
  <c r="R2506" i="18" s="1"/>
  <c r="J2506" i="18"/>
  <c r="I2506" i="18"/>
  <c r="H2506" i="18"/>
  <c r="G2506" i="18"/>
  <c r="X2506" i="18" s="1"/>
  <c r="F2506" i="18"/>
  <c r="E2506" i="18"/>
  <c r="T2509" i="18" l="1"/>
  <c r="Q2510" i="18"/>
  <c r="T2507" i="18"/>
  <c r="U2510" i="18"/>
  <c r="W2510" i="18" s="1"/>
  <c r="V2506" i="18"/>
  <c r="X2507" i="18"/>
  <c r="V2507" i="18"/>
  <c r="S2509" i="18"/>
  <c r="T2508" i="18"/>
  <c r="S2508" i="18"/>
  <c r="U2508" i="18"/>
  <c r="W2508" i="18" s="1"/>
  <c r="S2506" i="18"/>
  <c r="T2506" i="18"/>
  <c r="S2507" i="18"/>
  <c r="V2510" i="18"/>
  <c r="V2511" i="18"/>
  <c r="U2506" i="18"/>
  <c r="W2506" i="18" s="1"/>
  <c r="V2508" i="18"/>
  <c r="Q2509" i="18"/>
  <c r="U2509" i="18"/>
  <c r="W2509" i="18" s="1"/>
  <c r="S2510" i="18"/>
  <c r="S2511" i="18"/>
  <c r="Q2507" i="18"/>
  <c r="T2511" i="18"/>
  <c r="AC2505" i="18"/>
  <c r="AB2505" i="18"/>
  <c r="AA2505" i="18"/>
  <c r="Z2505" i="18"/>
  <c r="R2505" i="18"/>
  <c r="Q2505" i="18"/>
  <c r="P2505" i="18"/>
  <c r="K2505" i="18"/>
  <c r="J2505" i="18"/>
  <c r="I2505" i="18"/>
  <c r="H2505" i="18"/>
  <c r="G2505" i="18"/>
  <c r="X2505" i="18" s="1"/>
  <c r="F2505" i="18"/>
  <c r="V2504" i="18" s="1"/>
  <c r="E2505" i="18"/>
  <c r="AC2504" i="18"/>
  <c r="AB2504" i="18"/>
  <c r="AA2504" i="18"/>
  <c r="Z2504" i="18"/>
  <c r="P2504" i="18"/>
  <c r="AC2503" i="18"/>
  <c r="AB2503" i="18"/>
  <c r="AA2503" i="18"/>
  <c r="Z2503" i="18"/>
  <c r="P2503" i="18"/>
  <c r="K2504" i="18"/>
  <c r="R2504" i="18" s="1"/>
  <c r="J2504" i="18"/>
  <c r="I2504" i="18"/>
  <c r="H2504" i="18"/>
  <c r="G2504" i="18"/>
  <c r="F2504" i="18"/>
  <c r="T2504" i="18" s="1"/>
  <c r="E2504" i="18"/>
  <c r="K2503" i="18"/>
  <c r="R2503" i="18" s="1"/>
  <c r="J2503" i="18"/>
  <c r="I2503" i="18"/>
  <c r="H2503" i="18"/>
  <c r="G2503" i="18"/>
  <c r="X2503" i="18" s="1"/>
  <c r="F2503" i="18"/>
  <c r="E2503" i="18"/>
  <c r="V2503" i="18" l="1"/>
  <c r="X2504" i="18"/>
  <c r="U2505" i="18"/>
  <c r="W2505" i="18" s="1"/>
  <c r="S2504" i="18"/>
  <c r="T2503" i="18"/>
  <c r="V2505" i="18"/>
  <c r="U2503" i="18"/>
  <c r="W2503" i="18" s="1"/>
  <c r="S2505" i="18"/>
  <c r="S2503" i="18"/>
  <c r="Q2504" i="18"/>
  <c r="U2504" i="18"/>
  <c r="W2504" i="18" s="1"/>
  <c r="T2505" i="18"/>
  <c r="Q2506" i="18"/>
  <c r="AC2502" i="18"/>
  <c r="AB2502" i="18"/>
  <c r="AA2502" i="18"/>
  <c r="Z2502" i="18"/>
  <c r="R2502" i="18"/>
  <c r="P2502" i="18"/>
  <c r="AC2501" i="18"/>
  <c r="AB2501" i="18"/>
  <c r="AA2501" i="18"/>
  <c r="Z2501" i="18"/>
  <c r="R2501" i="18"/>
  <c r="P2501" i="18"/>
  <c r="K2502" i="18"/>
  <c r="J2502" i="18"/>
  <c r="I2502" i="18"/>
  <c r="H2502" i="18"/>
  <c r="G2502" i="18"/>
  <c r="X2502" i="18" s="1"/>
  <c r="F2502" i="18"/>
  <c r="Q2503" i="18" s="1"/>
  <c r="E2502" i="18"/>
  <c r="K2501" i="18"/>
  <c r="J2501" i="18"/>
  <c r="I2501" i="18"/>
  <c r="H2501" i="18"/>
  <c r="X2501" i="18" s="1"/>
  <c r="G2501" i="18"/>
  <c r="F2501" i="18"/>
  <c r="E2501" i="18"/>
  <c r="U2502" i="18" l="1"/>
  <c r="W2502" i="18" s="1"/>
  <c r="Q2502" i="18"/>
  <c r="U2501" i="18"/>
  <c r="W2501" i="18" s="1"/>
  <c r="T2501" i="18"/>
  <c r="V2501" i="18"/>
  <c r="V2502" i="18"/>
  <c r="S2501" i="18"/>
  <c r="S2502" i="18"/>
  <c r="T2502" i="18"/>
  <c r="AC2500" i="18"/>
  <c r="AB2500" i="18"/>
  <c r="AA2500" i="18"/>
  <c r="Z2500" i="18"/>
  <c r="U2500" i="18"/>
  <c r="W2500" i="18" s="1"/>
  <c r="T2500" i="18"/>
  <c r="P2500" i="18"/>
  <c r="AC2499" i="18"/>
  <c r="AB2499" i="18"/>
  <c r="AA2499" i="18"/>
  <c r="Z2499" i="18"/>
  <c r="P2499" i="18"/>
  <c r="K2500" i="18"/>
  <c r="R2500" i="18" s="1"/>
  <c r="J2500" i="18"/>
  <c r="I2500" i="18"/>
  <c r="H2500" i="18"/>
  <c r="G2500" i="18"/>
  <c r="S2500" i="18" s="1"/>
  <c r="F2500" i="18"/>
  <c r="Q2501" i="18" s="1"/>
  <c r="E2500" i="18"/>
  <c r="K2499" i="18"/>
  <c r="R2499" i="18" s="1"/>
  <c r="J2499" i="18"/>
  <c r="I2499" i="18"/>
  <c r="H2499" i="18"/>
  <c r="G2499" i="18"/>
  <c r="X2499" i="18" s="1"/>
  <c r="F2499" i="18"/>
  <c r="T2499" i="18" s="1"/>
  <c r="E2499" i="18"/>
  <c r="S2499" i="18" l="1"/>
  <c r="X2500" i="18"/>
  <c r="U2499" i="18"/>
  <c r="W2499" i="18" s="1"/>
  <c r="Q2500" i="18"/>
  <c r="V2499" i="18"/>
  <c r="V2500" i="18"/>
  <c r="AC2498" i="18"/>
  <c r="AB2498" i="18"/>
  <c r="AA2498" i="18"/>
  <c r="Z2498" i="18"/>
  <c r="P2498" i="18"/>
  <c r="AC2497" i="18"/>
  <c r="AB2497" i="18"/>
  <c r="AA2497" i="18"/>
  <c r="Z2497" i="18"/>
  <c r="P2497" i="18"/>
  <c r="K2498" i="18"/>
  <c r="R2498" i="18" s="1"/>
  <c r="J2498" i="18"/>
  <c r="I2498" i="18"/>
  <c r="H2498" i="18"/>
  <c r="G2498" i="18"/>
  <c r="F2498" i="18"/>
  <c r="T2498" i="18" s="1"/>
  <c r="E2498" i="18"/>
  <c r="K2497" i="18"/>
  <c r="R2497" i="18" s="1"/>
  <c r="J2497" i="18"/>
  <c r="I2497" i="18"/>
  <c r="H2497" i="18"/>
  <c r="G2497" i="18"/>
  <c r="X2497" i="18" s="1"/>
  <c r="F2497" i="18"/>
  <c r="E2497" i="18"/>
  <c r="AC2496" i="18"/>
  <c r="AB2496" i="18"/>
  <c r="AA2496" i="18"/>
  <c r="Z2496" i="18"/>
  <c r="P2496" i="18"/>
  <c r="AC2495" i="18"/>
  <c r="AB2495" i="18"/>
  <c r="AA2495" i="18"/>
  <c r="Z2495" i="18"/>
  <c r="P2495" i="18"/>
  <c r="K2496" i="18"/>
  <c r="R2496" i="18" s="1"/>
  <c r="J2496" i="18"/>
  <c r="I2496" i="18"/>
  <c r="H2496" i="18"/>
  <c r="G2496" i="18"/>
  <c r="F2496" i="18"/>
  <c r="E2496" i="18"/>
  <c r="K2495" i="18"/>
  <c r="R2495" i="18" s="1"/>
  <c r="J2495" i="18"/>
  <c r="I2495" i="18"/>
  <c r="H2495" i="18"/>
  <c r="G2495" i="18"/>
  <c r="F2495" i="18"/>
  <c r="E2495" i="18"/>
  <c r="AC2494" i="18"/>
  <c r="AB2494" i="18"/>
  <c r="AA2494" i="18"/>
  <c r="Z2494" i="18"/>
  <c r="P2494" i="18"/>
  <c r="K2494" i="18"/>
  <c r="R2494" i="18" s="1"/>
  <c r="J2494" i="18"/>
  <c r="I2494" i="18"/>
  <c r="H2494" i="18"/>
  <c r="G2494" i="18"/>
  <c r="F2494" i="18"/>
  <c r="U2494" i="18" s="1"/>
  <c r="W2494" i="18" s="1"/>
  <c r="E2494" i="18"/>
  <c r="AC2493" i="18"/>
  <c r="AB2493" i="18"/>
  <c r="AA2493" i="18"/>
  <c r="Z2493" i="18"/>
  <c r="P2493" i="18"/>
  <c r="K2493" i="18"/>
  <c r="R2493" i="18" s="1"/>
  <c r="J2493" i="18"/>
  <c r="I2493" i="18"/>
  <c r="H2493" i="18"/>
  <c r="G2493" i="18"/>
  <c r="F2493" i="18"/>
  <c r="T2493" i="18" s="1"/>
  <c r="E2493" i="18"/>
  <c r="Q2499" i="18" l="1"/>
  <c r="U2497" i="18"/>
  <c r="W2497" i="18" s="1"/>
  <c r="X2493" i="18"/>
  <c r="X2494" i="18"/>
  <c r="U2496" i="18"/>
  <c r="W2496" i="18" s="1"/>
  <c r="X2496" i="18"/>
  <c r="U2493" i="18"/>
  <c r="W2493" i="18" s="1"/>
  <c r="T2495" i="18"/>
  <c r="U2495" i="18"/>
  <c r="W2495" i="18" s="1"/>
  <c r="Q2497" i="18"/>
  <c r="T2494" i="18"/>
  <c r="S2498" i="18"/>
  <c r="X2495" i="18"/>
  <c r="Q2495" i="18"/>
  <c r="Q2496" i="18"/>
  <c r="X2498" i="18"/>
  <c r="S2494" i="18"/>
  <c r="V2495" i="18"/>
  <c r="V2497" i="18"/>
  <c r="Q2498" i="18"/>
  <c r="U2498" i="18"/>
  <c r="W2498" i="18" s="1"/>
  <c r="S2493" i="18"/>
  <c r="Q2494" i="18"/>
  <c r="S2495" i="18"/>
  <c r="T2496" i="18"/>
  <c r="S2496" i="18"/>
  <c r="S2497" i="18"/>
  <c r="V2498" i="18"/>
  <c r="V2493" i="18"/>
  <c r="V2494" i="18"/>
  <c r="T2497" i="18"/>
  <c r="V2496" i="18"/>
  <c r="P2492" i="18"/>
  <c r="V2492" i="18"/>
  <c r="Z2492" i="18"/>
  <c r="AA2492" i="18"/>
  <c r="AB2492" i="18"/>
  <c r="AC2492" i="18"/>
  <c r="E2492" i="18"/>
  <c r="F2492" i="18"/>
  <c r="Q2493" i="18" s="1"/>
  <c r="G2492" i="18"/>
  <c r="H2492" i="18"/>
  <c r="X2492" i="18" s="1"/>
  <c r="I2492" i="18"/>
  <c r="J2492" i="18"/>
  <c r="K2492" i="18"/>
  <c r="R2492" i="18" s="1"/>
  <c r="P2490" i="18"/>
  <c r="Z2490" i="18"/>
  <c r="AA2490" i="18"/>
  <c r="AB2490" i="18"/>
  <c r="AC2490" i="18"/>
  <c r="P2491" i="18"/>
  <c r="Z2491" i="18"/>
  <c r="AA2491" i="18"/>
  <c r="AB2491" i="18"/>
  <c r="AC2491" i="18"/>
  <c r="K2491" i="18"/>
  <c r="R2491" i="18" s="1"/>
  <c r="J2491" i="18"/>
  <c r="I2491" i="18"/>
  <c r="H2491" i="18"/>
  <c r="G2491" i="18"/>
  <c r="F2491" i="18"/>
  <c r="T2491" i="18" s="1"/>
  <c r="E2491" i="18"/>
  <c r="K2490" i="18"/>
  <c r="R2490" i="18" s="1"/>
  <c r="J2490" i="18"/>
  <c r="I2490" i="18"/>
  <c r="H2490" i="18"/>
  <c r="G2490" i="18"/>
  <c r="F2490" i="18"/>
  <c r="E2490" i="18"/>
  <c r="T2490" i="18" l="1"/>
  <c r="S2490" i="18"/>
  <c r="X2491" i="18"/>
  <c r="V2491" i="18"/>
  <c r="S2491" i="18"/>
  <c r="S2492" i="18"/>
  <c r="X2490" i="18"/>
  <c r="U2491" i="18"/>
  <c r="W2491" i="18" s="1"/>
  <c r="Q2491" i="18"/>
  <c r="V2490" i="18"/>
  <c r="U2492" i="18"/>
  <c r="W2492" i="18" s="1"/>
  <c r="Q2492" i="18"/>
  <c r="U2490" i="18"/>
  <c r="W2490" i="18" s="1"/>
  <c r="T2492" i="18"/>
  <c r="AC2488" i="18"/>
  <c r="AC2487" i="18"/>
  <c r="AC2486" i="18"/>
  <c r="AC2485" i="18"/>
  <c r="AC2484" i="18"/>
  <c r="AC2483" i="18"/>
  <c r="AC2482" i="18"/>
  <c r="AC2481" i="18"/>
  <c r="AC2480" i="18"/>
  <c r="AC2479" i="18"/>
  <c r="AC2478" i="18"/>
  <c r="AC2477" i="18"/>
  <c r="AC2476" i="18"/>
  <c r="AC2475" i="18"/>
  <c r="AC2474" i="18"/>
  <c r="AC2473" i="18"/>
  <c r="AC2472" i="18"/>
  <c r="AC2471" i="18"/>
  <c r="AC2470" i="18"/>
  <c r="AC2469" i="18"/>
  <c r="AC2468" i="18"/>
  <c r="AC2467" i="18"/>
  <c r="AC2466" i="18"/>
  <c r="AC2465" i="18"/>
  <c r="AC2464" i="18"/>
  <c r="AC2463" i="18"/>
  <c r="AC2462" i="18"/>
  <c r="AC2461" i="18"/>
  <c r="AC2460" i="18"/>
  <c r="AC2459" i="18"/>
  <c r="AC2458" i="18"/>
  <c r="AC2457" i="18"/>
  <c r="AC2456" i="18"/>
  <c r="AC2455" i="18"/>
  <c r="AC2454" i="18"/>
  <c r="AC2453" i="18"/>
  <c r="AC2452" i="18"/>
  <c r="AC2451" i="18"/>
  <c r="AC2450" i="18"/>
  <c r="AC2449" i="18"/>
  <c r="AC2448" i="18"/>
  <c r="AC2447" i="18"/>
  <c r="AC2446" i="18"/>
  <c r="AC2445" i="18"/>
  <c r="AC2444" i="18"/>
  <c r="AC2443" i="18"/>
  <c r="AC2442" i="18"/>
  <c r="AC2441" i="18"/>
  <c r="AC2440" i="18"/>
  <c r="AC2439" i="18"/>
  <c r="AC2438" i="18"/>
  <c r="AC2437" i="18"/>
  <c r="AC2436" i="18"/>
  <c r="AC2435" i="18"/>
  <c r="AC2434" i="18"/>
  <c r="AC2433" i="18"/>
  <c r="AC2432" i="18"/>
  <c r="AC2431" i="18"/>
  <c r="AC2430" i="18"/>
  <c r="AC2429" i="18"/>
  <c r="AC2428" i="18"/>
  <c r="AC2427" i="18"/>
  <c r="AC2426" i="18"/>
  <c r="AC2425" i="18"/>
  <c r="AC2424" i="18"/>
  <c r="AC2423" i="18"/>
  <c r="AC2422" i="18"/>
  <c r="AC2421" i="18"/>
  <c r="AC2420" i="18"/>
  <c r="AC2419" i="18"/>
  <c r="AC2418" i="18"/>
  <c r="AC2417" i="18"/>
  <c r="AC2416" i="18"/>
  <c r="AC2415" i="18"/>
  <c r="AC2414" i="18"/>
  <c r="AC2413" i="18"/>
  <c r="AC2412" i="18"/>
  <c r="AC2411" i="18"/>
  <c r="AC2410" i="18"/>
  <c r="AC2409" i="18"/>
  <c r="AC2408" i="18"/>
  <c r="AC2407" i="18"/>
  <c r="AC2406" i="18"/>
  <c r="AC2405" i="18"/>
  <c r="AC2404" i="18"/>
  <c r="AC2403" i="18"/>
  <c r="AC2402" i="18"/>
  <c r="AC2401" i="18"/>
  <c r="AC2400" i="18"/>
  <c r="AC2399" i="18"/>
  <c r="AC2398" i="18"/>
  <c r="AC2397" i="18"/>
  <c r="AC2396" i="18"/>
  <c r="AC2395" i="18"/>
  <c r="AC2394" i="18"/>
  <c r="AC2393" i="18"/>
  <c r="AC2392" i="18"/>
  <c r="AC2391" i="18"/>
  <c r="AC2390" i="18"/>
  <c r="AC2389" i="18"/>
  <c r="AC2388" i="18"/>
  <c r="AC2387" i="18"/>
  <c r="AC2386" i="18"/>
  <c r="AC2385" i="18"/>
  <c r="AC2384" i="18"/>
  <c r="AC2383" i="18"/>
  <c r="AC2382" i="18"/>
  <c r="AC2381" i="18"/>
  <c r="AC2380" i="18"/>
  <c r="AC2379" i="18"/>
  <c r="AC2378" i="18"/>
  <c r="AC2377" i="18"/>
  <c r="AC2376" i="18"/>
  <c r="AC2375" i="18"/>
  <c r="AC2374" i="18"/>
  <c r="AC2373" i="18"/>
  <c r="AC2372" i="18"/>
  <c r="AC2371" i="18"/>
  <c r="AC2370" i="18"/>
  <c r="AC2369" i="18"/>
  <c r="AC2368" i="18"/>
  <c r="AC2367" i="18"/>
  <c r="AC2366" i="18"/>
  <c r="AC2365" i="18"/>
  <c r="AC2364" i="18"/>
  <c r="AC2363" i="18"/>
  <c r="AC2362" i="18"/>
  <c r="AC2361" i="18"/>
  <c r="AC2360" i="18"/>
  <c r="AC2359" i="18"/>
  <c r="AC2358" i="18"/>
  <c r="AC2357" i="18"/>
  <c r="AC2356" i="18"/>
  <c r="AC2355" i="18"/>
  <c r="AC2354" i="18"/>
  <c r="AC2353" i="18"/>
  <c r="AC2352" i="18"/>
  <c r="AC2351" i="18"/>
  <c r="AC2350" i="18"/>
  <c r="AC2349" i="18"/>
  <c r="AC2348" i="18"/>
  <c r="AC2347" i="18"/>
  <c r="AC2346" i="18"/>
  <c r="AC2345" i="18"/>
  <c r="AC2344" i="18"/>
  <c r="AC2343" i="18"/>
  <c r="AC2342" i="18"/>
  <c r="AC2341" i="18"/>
  <c r="AC2340" i="18"/>
  <c r="AC2339" i="18"/>
  <c r="AC2338" i="18"/>
  <c r="AC2337" i="18"/>
  <c r="AC2336" i="18"/>
  <c r="AC2335" i="18"/>
  <c r="AC2334" i="18"/>
  <c r="AC2333" i="18"/>
  <c r="AC2332" i="18"/>
  <c r="AC2331" i="18"/>
  <c r="AC2330" i="18"/>
  <c r="AC2329" i="18"/>
  <c r="AC2328" i="18"/>
  <c r="AC2327" i="18"/>
  <c r="AC2326" i="18"/>
  <c r="AC2325" i="18"/>
  <c r="AC2324" i="18"/>
  <c r="AC2323" i="18"/>
  <c r="AC2322" i="18"/>
  <c r="AC2321" i="18"/>
  <c r="AC2320" i="18"/>
  <c r="AC2319" i="18"/>
  <c r="AC2318" i="18"/>
  <c r="AC2317" i="18"/>
  <c r="AC2316" i="18"/>
  <c r="AC2315" i="18"/>
  <c r="AC2314" i="18"/>
  <c r="AC2313" i="18"/>
  <c r="AC2312" i="18"/>
  <c r="AC2311" i="18"/>
  <c r="AC2310" i="18"/>
  <c r="AC2309" i="18"/>
  <c r="AC2308" i="18"/>
  <c r="AC2307" i="18"/>
  <c r="AC2306" i="18"/>
  <c r="AC2305" i="18"/>
  <c r="AC2304" i="18"/>
  <c r="AC2303" i="18"/>
  <c r="AC2302" i="18"/>
  <c r="AC2301" i="18"/>
  <c r="AC2300" i="18"/>
  <c r="AC2299" i="18"/>
  <c r="AC2298" i="18"/>
  <c r="AC2297" i="18"/>
  <c r="AC2296" i="18"/>
  <c r="AC2295" i="18"/>
  <c r="AC2294" i="18"/>
  <c r="AC2293" i="18"/>
  <c r="AC2292" i="18"/>
  <c r="AC2291" i="18"/>
  <c r="AC2290" i="18"/>
  <c r="AC2289" i="18"/>
  <c r="AC2288" i="18"/>
  <c r="AC2287" i="18"/>
  <c r="AC2286" i="18"/>
  <c r="AC2285" i="18"/>
  <c r="AC2284" i="18"/>
  <c r="AC2283" i="18"/>
  <c r="AC2282" i="18"/>
  <c r="AC2281" i="18"/>
  <c r="AC2280" i="18"/>
  <c r="AC2279" i="18"/>
  <c r="AC2278" i="18"/>
  <c r="AC2277" i="18"/>
  <c r="AC2276" i="18"/>
  <c r="AC2275" i="18"/>
  <c r="AC2274" i="18"/>
  <c r="AC2273" i="18"/>
  <c r="AC2272" i="18"/>
  <c r="AC2271" i="18"/>
  <c r="AC2270" i="18"/>
  <c r="AC2269" i="18"/>
  <c r="AC2268" i="18"/>
  <c r="AC2267" i="18"/>
  <c r="AC2266" i="18"/>
  <c r="AC2265" i="18"/>
  <c r="AC2264" i="18"/>
  <c r="AC2263" i="18"/>
  <c r="AC2262" i="18"/>
  <c r="AC2261" i="18"/>
  <c r="AC2260" i="18"/>
  <c r="AC2259" i="18"/>
  <c r="AC2258" i="18"/>
  <c r="AC2257" i="18"/>
  <c r="AC2256" i="18"/>
  <c r="AC2255" i="18"/>
  <c r="AC2254" i="18"/>
  <c r="AC2253" i="18"/>
  <c r="AC2252" i="18"/>
  <c r="AC2251" i="18"/>
  <c r="AC2250" i="18"/>
  <c r="AC2249" i="18"/>
  <c r="AC2248" i="18"/>
  <c r="AC2247" i="18"/>
  <c r="AC2246" i="18"/>
  <c r="AC2245" i="18"/>
  <c r="AC2244" i="18"/>
  <c r="AC2243" i="18"/>
  <c r="AC2242" i="18"/>
  <c r="AC2241" i="18"/>
  <c r="AC2240" i="18"/>
  <c r="AC2239" i="18"/>
  <c r="AC2238" i="18"/>
  <c r="AC2237" i="18"/>
  <c r="AC2236" i="18"/>
  <c r="AC2235" i="18"/>
  <c r="AC2234" i="18"/>
  <c r="AC2233" i="18"/>
  <c r="AC2232" i="18"/>
  <c r="AC2231" i="18"/>
  <c r="AC2230" i="18"/>
  <c r="AC2229" i="18"/>
  <c r="AC2228" i="18"/>
  <c r="AC2227" i="18"/>
  <c r="AC2226" i="18"/>
  <c r="AC2225" i="18"/>
  <c r="AC2224" i="18"/>
  <c r="AC2223" i="18"/>
  <c r="AC2222" i="18"/>
  <c r="AC2221" i="18"/>
  <c r="AC2220" i="18"/>
  <c r="AC2219" i="18"/>
  <c r="AC2218" i="18"/>
  <c r="AC2217" i="18"/>
  <c r="AC2216" i="18"/>
  <c r="AC2215" i="18"/>
  <c r="AC2214" i="18"/>
  <c r="AC2213" i="18"/>
  <c r="AC2212" i="18"/>
  <c r="AC2211" i="18"/>
  <c r="AC2210" i="18"/>
  <c r="AC2209" i="18"/>
  <c r="AC2208" i="18"/>
  <c r="AC2207" i="18"/>
  <c r="AC2206" i="18"/>
  <c r="AC2205" i="18"/>
  <c r="AC2204" i="18"/>
  <c r="AC2203" i="18"/>
  <c r="AC2202" i="18"/>
  <c r="AC2201" i="18"/>
  <c r="AC2200" i="18"/>
  <c r="AC2199" i="18"/>
  <c r="AC2198" i="18"/>
  <c r="AC2197" i="18"/>
  <c r="AC2196" i="18"/>
  <c r="AC2195" i="18"/>
  <c r="AC2194" i="18"/>
  <c r="AC2193" i="18"/>
  <c r="AC2192" i="18"/>
  <c r="AC2191" i="18"/>
  <c r="AC2190" i="18"/>
  <c r="AC2189" i="18"/>
  <c r="AC2188" i="18"/>
  <c r="AC2187" i="18"/>
  <c r="AC2186" i="18"/>
  <c r="AC2185" i="18"/>
  <c r="AC2184" i="18"/>
  <c r="AC2183" i="18"/>
  <c r="AC2182" i="18"/>
  <c r="AC2181" i="18"/>
  <c r="AC2180" i="18"/>
  <c r="AC2179" i="18"/>
  <c r="AC2178" i="18"/>
  <c r="AC2177" i="18"/>
  <c r="AC2176" i="18"/>
  <c r="AC2175" i="18"/>
  <c r="AC2174" i="18"/>
  <c r="AC2173" i="18"/>
  <c r="AC2172" i="18"/>
  <c r="AC2171" i="18"/>
  <c r="AC2170" i="18"/>
  <c r="AC2169" i="18"/>
  <c r="AC2168" i="18"/>
  <c r="AC2167" i="18"/>
  <c r="AC2166" i="18"/>
  <c r="AC2165" i="18"/>
  <c r="AC2164" i="18"/>
  <c r="AC2163" i="18"/>
  <c r="AC2162" i="18"/>
  <c r="AC2161" i="18"/>
  <c r="AC2160" i="18"/>
  <c r="AC2159" i="18"/>
  <c r="AC2158" i="18"/>
  <c r="AC2157" i="18"/>
  <c r="AC2156" i="18"/>
  <c r="AC2155" i="18"/>
  <c r="AC2154" i="18"/>
  <c r="AC2153" i="18"/>
  <c r="AC2152" i="18"/>
  <c r="AC2151" i="18"/>
  <c r="AC2150" i="18"/>
  <c r="AC2149" i="18"/>
  <c r="AC2148" i="18"/>
  <c r="AC2147" i="18"/>
  <c r="AC2146" i="18"/>
  <c r="AC2145" i="18"/>
  <c r="AC2144" i="18"/>
  <c r="AC2143" i="18"/>
  <c r="AC2142" i="18"/>
  <c r="AC2141" i="18"/>
  <c r="AC2140" i="18"/>
  <c r="AC2139" i="18"/>
  <c r="AC2138" i="18"/>
  <c r="AC2137" i="18"/>
  <c r="AC2136" i="18"/>
  <c r="AC2135" i="18"/>
  <c r="AC2134" i="18"/>
  <c r="AC2133" i="18"/>
  <c r="AC2132" i="18"/>
  <c r="AC2131" i="18"/>
  <c r="AC2130" i="18"/>
  <c r="AC2129" i="18"/>
  <c r="AC2128" i="18"/>
  <c r="AC2127" i="18"/>
  <c r="AC2126" i="18"/>
  <c r="AC2125" i="18"/>
  <c r="AC2124" i="18"/>
  <c r="AC2123" i="18"/>
  <c r="AC2122" i="18"/>
  <c r="AC2121" i="18"/>
  <c r="AC2120" i="18"/>
  <c r="AC2119" i="18"/>
  <c r="AC2118" i="18"/>
  <c r="AC2117" i="18"/>
  <c r="AC2116" i="18"/>
  <c r="AC2115" i="18"/>
  <c r="AC2114" i="18"/>
  <c r="AC2113" i="18"/>
  <c r="AC2112" i="18"/>
  <c r="AC2111" i="18"/>
  <c r="AC2110" i="18"/>
  <c r="AC2109" i="18"/>
  <c r="AC2108" i="18"/>
  <c r="AC2107" i="18"/>
  <c r="AC2106" i="18"/>
  <c r="AC2105" i="18"/>
  <c r="AC2104" i="18"/>
  <c r="AC2103" i="18"/>
  <c r="AC2102" i="18"/>
  <c r="AC2101" i="18"/>
  <c r="AC2100" i="18"/>
  <c r="AC2099" i="18"/>
  <c r="AC2098" i="18"/>
  <c r="AC2097" i="18"/>
  <c r="AC2096" i="18"/>
  <c r="AC2095" i="18"/>
  <c r="AC2094" i="18"/>
  <c r="AC2093" i="18"/>
  <c r="AC2092" i="18"/>
  <c r="AC2091" i="18"/>
  <c r="AC2090" i="18"/>
  <c r="AC2089" i="18"/>
  <c r="AC2088" i="18"/>
  <c r="AC2087" i="18"/>
  <c r="AC2086" i="18"/>
  <c r="AC2085" i="18"/>
  <c r="AC2084" i="18"/>
  <c r="AC2083" i="18"/>
  <c r="AC2082" i="18"/>
  <c r="AC2081" i="18"/>
  <c r="AC2080" i="18"/>
  <c r="AC2079" i="18"/>
  <c r="AC2078" i="18"/>
  <c r="AC2077" i="18"/>
  <c r="AC2076" i="18"/>
  <c r="AC2075" i="18"/>
  <c r="AC2074" i="18"/>
  <c r="AC2073" i="18"/>
  <c r="AC2072" i="18"/>
  <c r="AC2071" i="18"/>
  <c r="AC2070" i="18"/>
  <c r="AC2069" i="18"/>
  <c r="AC2068" i="18"/>
  <c r="AC2067" i="18"/>
  <c r="AC2066" i="18"/>
  <c r="AC2065" i="18"/>
  <c r="AC2064" i="18"/>
  <c r="AC2063" i="18"/>
  <c r="AC2062" i="18"/>
  <c r="AC2061" i="18"/>
  <c r="AC2060" i="18"/>
  <c r="AC2059" i="18"/>
  <c r="AC2058" i="18"/>
  <c r="AC2057" i="18"/>
  <c r="AC2056" i="18"/>
  <c r="AC2055" i="18"/>
  <c r="AC2054" i="18"/>
  <c r="AC2053" i="18"/>
  <c r="AC2052" i="18"/>
  <c r="AC2051" i="18"/>
  <c r="AC2050" i="18"/>
  <c r="AC2049" i="18"/>
  <c r="AC2048" i="18"/>
  <c r="AC2047" i="18"/>
  <c r="AC2046" i="18"/>
  <c r="AC2045" i="18"/>
  <c r="AC2044" i="18"/>
  <c r="AC2043" i="18"/>
  <c r="AC2042" i="18"/>
  <c r="AC2041" i="18"/>
  <c r="AC2040" i="18"/>
  <c r="AC2039" i="18"/>
  <c r="AC2038" i="18"/>
  <c r="AC2037" i="18"/>
  <c r="AC2036" i="18"/>
  <c r="AC2035" i="18"/>
  <c r="AC2034" i="18"/>
  <c r="AC2033" i="18"/>
  <c r="AC2032" i="18"/>
  <c r="AC2031" i="18"/>
  <c r="AC2030" i="18"/>
  <c r="AC2029" i="18"/>
  <c r="AC2028" i="18"/>
  <c r="AC2027" i="18"/>
  <c r="AC2026" i="18"/>
  <c r="AC2025" i="18"/>
  <c r="AC2024" i="18"/>
  <c r="AC2023" i="18"/>
  <c r="AC2022" i="18"/>
  <c r="AC2021" i="18"/>
  <c r="AC2020" i="18"/>
  <c r="AC2019" i="18"/>
  <c r="AC2018" i="18"/>
  <c r="AC2017" i="18"/>
  <c r="AC2016" i="18"/>
  <c r="AC2015" i="18"/>
  <c r="AC2014" i="18"/>
  <c r="AC2013" i="18"/>
  <c r="AC2012" i="18"/>
  <c r="AC2011" i="18"/>
  <c r="AC2010" i="18"/>
  <c r="AC2009" i="18"/>
  <c r="AC2008" i="18"/>
  <c r="AC2007" i="18"/>
  <c r="AC2006" i="18"/>
  <c r="AC2005" i="18"/>
  <c r="AC2004" i="18"/>
  <c r="AC2003" i="18"/>
  <c r="AC2002" i="18"/>
  <c r="AC2001" i="18"/>
  <c r="AC2000" i="18"/>
  <c r="AC1999" i="18"/>
  <c r="AC1998" i="18"/>
  <c r="AC1997" i="18"/>
  <c r="AC1996" i="18"/>
  <c r="AC1995" i="18"/>
  <c r="AC1994" i="18"/>
  <c r="AC1993" i="18"/>
  <c r="AC1992" i="18"/>
  <c r="AC1991" i="18"/>
  <c r="AC1990" i="18"/>
  <c r="AC1989" i="18"/>
  <c r="AC1988" i="18"/>
  <c r="AC1987" i="18"/>
  <c r="AC1986" i="18"/>
  <c r="AC1985" i="18"/>
  <c r="AC1984" i="18"/>
  <c r="AC1983" i="18"/>
  <c r="AC1982" i="18"/>
  <c r="AC1981" i="18"/>
  <c r="AC1980" i="18"/>
  <c r="AC1979" i="18"/>
  <c r="AC1978" i="18"/>
  <c r="AC1977" i="18"/>
  <c r="AC1976" i="18"/>
  <c r="AC1975" i="18"/>
  <c r="AC1974" i="18"/>
  <c r="AC1973" i="18"/>
  <c r="AC1972" i="18"/>
  <c r="AC1971" i="18"/>
  <c r="AC1970" i="18"/>
  <c r="AC1969" i="18"/>
  <c r="AC1968" i="18"/>
  <c r="AC1967" i="18"/>
  <c r="AC1966" i="18"/>
  <c r="AC1965" i="18"/>
  <c r="AC1964" i="18"/>
  <c r="AC1963" i="18"/>
  <c r="AC1962" i="18"/>
  <c r="AC1961" i="18"/>
  <c r="AC1960" i="18"/>
  <c r="AC1959" i="18"/>
  <c r="AC1958" i="18"/>
  <c r="AC1957" i="18"/>
  <c r="AC1956" i="18"/>
  <c r="AC1955" i="18"/>
  <c r="AC1954" i="18"/>
  <c r="AC1953" i="18"/>
  <c r="AC1952" i="18"/>
  <c r="AC1951" i="18"/>
  <c r="AC1950" i="18"/>
  <c r="AC1949" i="18"/>
  <c r="AC1948" i="18"/>
  <c r="AC1947" i="18"/>
  <c r="AC1946" i="18"/>
  <c r="AC1945" i="18"/>
  <c r="AC1944" i="18"/>
  <c r="AC1943" i="18"/>
  <c r="AC1942" i="18"/>
  <c r="AC1941" i="18"/>
  <c r="AC1940" i="18"/>
  <c r="AC1939" i="18"/>
  <c r="AC1938" i="18"/>
  <c r="AC1937" i="18"/>
  <c r="AC1936" i="18"/>
  <c r="AC1935" i="18"/>
  <c r="AC1934" i="18"/>
  <c r="AC1933" i="18"/>
  <c r="AC1932" i="18"/>
  <c r="AC1931" i="18"/>
  <c r="AC1930" i="18"/>
  <c r="AC1929" i="18"/>
  <c r="AC1928" i="18"/>
  <c r="AC1927" i="18"/>
  <c r="AC1926" i="18"/>
  <c r="AC1925" i="18"/>
  <c r="AC1924" i="18"/>
  <c r="AC1923" i="18"/>
  <c r="AC1922" i="18"/>
  <c r="AC1921" i="18"/>
  <c r="AC1920" i="18"/>
  <c r="AC1919" i="18"/>
  <c r="AC1918" i="18"/>
  <c r="AC1917" i="18"/>
  <c r="AC1916" i="18"/>
  <c r="AC1915" i="18"/>
  <c r="AC1914" i="18"/>
  <c r="AC1913" i="18"/>
  <c r="AC1912" i="18"/>
  <c r="AC1911" i="18"/>
  <c r="AC1910" i="18"/>
  <c r="AC1909" i="18"/>
  <c r="AC1908" i="18"/>
  <c r="AC1907" i="18"/>
  <c r="AC1906" i="18"/>
  <c r="AC1905" i="18"/>
  <c r="AC1904" i="18"/>
  <c r="AC1903" i="18"/>
  <c r="AC1902" i="18"/>
  <c r="AC1901" i="18"/>
  <c r="AC1900" i="18"/>
  <c r="AC1899" i="18"/>
  <c r="AC1898" i="18"/>
  <c r="AC1897" i="18"/>
  <c r="AC1896" i="18"/>
  <c r="AC1895" i="18"/>
  <c r="AC1894" i="18"/>
  <c r="AC1893" i="18"/>
  <c r="AC1892" i="18"/>
  <c r="AC1891" i="18"/>
  <c r="AC1890" i="18"/>
  <c r="AC1889" i="18"/>
  <c r="AC1888" i="18"/>
  <c r="AC1887" i="18"/>
  <c r="AC1886" i="18"/>
  <c r="AC1885" i="18"/>
  <c r="AC1884" i="18"/>
  <c r="AC1883" i="18"/>
  <c r="AC1882" i="18"/>
  <c r="AC1881" i="18"/>
  <c r="AC1880" i="18"/>
  <c r="AC1879" i="18"/>
  <c r="AC1878" i="18"/>
  <c r="AC1877" i="18"/>
  <c r="AC1876" i="18"/>
  <c r="AC1875" i="18"/>
  <c r="AC1874" i="18"/>
  <c r="AC1873" i="18"/>
  <c r="AC1872" i="18"/>
  <c r="AC1871" i="18"/>
  <c r="AC1870" i="18"/>
  <c r="AC1869" i="18"/>
  <c r="AC1868" i="18"/>
  <c r="AC1867" i="18"/>
  <c r="AC1866" i="18"/>
  <c r="AC1865" i="18"/>
  <c r="AC1864" i="18"/>
  <c r="AC1863" i="18"/>
  <c r="AC1862" i="18"/>
  <c r="AC1861" i="18"/>
  <c r="AC1860" i="18"/>
  <c r="AC1859" i="18"/>
  <c r="AC1858" i="18"/>
  <c r="AC1857" i="18"/>
  <c r="AC1856" i="18"/>
  <c r="AC1855" i="18"/>
  <c r="AC1854" i="18"/>
  <c r="AC1853" i="18"/>
  <c r="AC1852" i="18"/>
  <c r="AC1851" i="18"/>
  <c r="AC1850" i="18"/>
  <c r="AC1849" i="18"/>
  <c r="AC1848" i="18"/>
  <c r="AC1847" i="18"/>
  <c r="AC1846" i="18"/>
  <c r="AC1845" i="18"/>
  <c r="AC1844" i="18"/>
  <c r="AC1843" i="18"/>
  <c r="AC1842" i="18"/>
  <c r="AC1841" i="18"/>
  <c r="AC1840" i="18"/>
  <c r="AC1839" i="18"/>
  <c r="AC1838" i="18"/>
  <c r="AC1837" i="18"/>
  <c r="AC1836" i="18"/>
  <c r="AC1835" i="18"/>
  <c r="AC1834" i="18"/>
  <c r="AC1833" i="18"/>
  <c r="AC1832" i="18"/>
  <c r="AC1831" i="18"/>
  <c r="AC1830" i="18"/>
  <c r="AC1829" i="18"/>
  <c r="AC1828" i="18"/>
  <c r="AC1827" i="18"/>
  <c r="AC1826" i="18"/>
  <c r="AC1825" i="18"/>
  <c r="AC1824" i="18"/>
  <c r="AC1823" i="18"/>
  <c r="AC1822" i="18"/>
  <c r="AC1821" i="18"/>
  <c r="AC1820" i="18"/>
  <c r="AC1819" i="18"/>
  <c r="AC1818" i="18"/>
  <c r="AC1817" i="18"/>
  <c r="AC1816" i="18"/>
  <c r="AC1815" i="18"/>
  <c r="AC1814" i="18"/>
  <c r="AC1813" i="18"/>
  <c r="AC1812" i="18"/>
  <c r="AC1811" i="18"/>
  <c r="AC1810" i="18"/>
  <c r="AC1809" i="18"/>
  <c r="AC1808" i="18"/>
  <c r="AC1807" i="18"/>
  <c r="AC1806" i="18"/>
  <c r="AC1805" i="18"/>
  <c r="AC1804" i="18"/>
  <c r="AC1803" i="18"/>
  <c r="AC1802" i="18"/>
  <c r="AC1801" i="18"/>
  <c r="AC1800" i="18"/>
  <c r="AC1799" i="18"/>
  <c r="AC1798" i="18"/>
  <c r="AC1797" i="18"/>
  <c r="AC1796" i="18"/>
  <c r="AC1795" i="18"/>
  <c r="AC1794" i="18"/>
  <c r="AC1793" i="18"/>
  <c r="AC1792" i="18"/>
  <c r="AC1791" i="18"/>
  <c r="AC1790" i="18"/>
  <c r="AC1789" i="18"/>
  <c r="AC1788" i="18"/>
  <c r="AC1787" i="18"/>
  <c r="AC1786" i="18"/>
  <c r="AC1785" i="18"/>
  <c r="AC1784" i="18"/>
  <c r="AC1783" i="18"/>
  <c r="AC1782" i="18"/>
  <c r="AC1781" i="18"/>
  <c r="AC1780" i="18"/>
  <c r="AC1779" i="18"/>
  <c r="AC1778" i="18"/>
  <c r="AC1777" i="18"/>
  <c r="AC1776" i="18"/>
  <c r="AC1775" i="18"/>
  <c r="AC1774" i="18"/>
  <c r="AC1773" i="18"/>
  <c r="AC1772" i="18"/>
  <c r="AC1771" i="18"/>
  <c r="AC1770" i="18"/>
  <c r="AC1769" i="18"/>
  <c r="AC1768" i="18"/>
  <c r="AC1767" i="18"/>
  <c r="AC1766" i="18"/>
  <c r="AC1765" i="18"/>
  <c r="AC1764" i="18"/>
  <c r="AC1763" i="18"/>
  <c r="AC1762" i="18"/>
  <c r="AC1761" i="18"/>
  <c r="AC1760" i="18"/>
  <c r="AC1759" i="18"/>
  <c r="AC1758" i="18"/>
  <c r="AC1757" i="18"/>
  <c r="AC1756" i="18"/>
  <c r="AC1755" i="18"/>
  <c r="AC1754" i="18"/>
  <c r="AC1753" i="18"/>
  <c r="AC1752" i="18"/>
  <c r="AC1751" i="18"/>
  <c r="AC1750" i="18"/>
  <c r="AC1749" i="18"/>
  <c r="AC1748" i="18"/>
  <c r="AC1747" i="18"/>
  <c r="AC1746" i="18"/>
  <c r="AC1745" i="18"/>
  <c r="AC1744" i="18"/>
  <c r="AC1743" i="18"/>
  <c r="AC1742" i="18"/>
  <c r="AC1741" i="18"/>
  <c r="AC1740" i="18"/>
  <c r="AC1739" i="18"/>
  <c r="AC1738" i="18"/>
  <c r="AC1737" i="18"/>
  <c r="AC1736" i="18"/>
  <c r="AC1735" i="18"/>
  <c r="AC1734" i="18"/>
  <c r="AC1733" i="18"/>
  <c r="AC1732" i="18"/>
  <c r="AC1731" i="18"/>
  <c r="AC1730" i="18"/>
  <c r="AC1729" i="18"/>
  <c r="AC1728" i="18"/>
  <c r="AC1727" i="18"/>
  <c r="AC1726" i="18"/>
  <c r="AC1725" i="18"/>
  <c r="AC1724" i="18"/>
  <c r="AC1723" i="18"/>
  <c r="AC1722" i="18"/>
  <c r="AC1721" i="18"/>
  <c r="AC1720" i="18"/>
  <c r="AC1719" i="18"/>
  <c r="AC1718" i="18"/>
  <c r="AC1717" i="18"/>
  <c r="AC1716" i="18"/>
  <c r="AC1715" i="18"/>
  <c r="AC1714" i="18"/>
  <c r="AC1713" i="18"/>
  <c r="AC1712" i="18"/>
  <c r="AC1711" i="18"/>
  <c r="AC1710" i="18"/>
  <c r="AC1709" i="18"/>
  <c r="AC1708" i="18"/>
  <c r="AC1707" i="18"/>
  <c r="AC1706" i="18"/>
  <c r="AC1705" i="18"/>
  <c r="AC1704" i="18"/>
  <c r="AC1703" i="18"/>
  <c r="AC1702" i="18"/>
  <c r="AC1701" i="18"/>
  <c r="AC1700" i="18"/>
  <c r="AC1699" i="18"/>
  <c r="AC1698" i="18"/>
  <c r="AC1697" i="18"/>
  <c r="AC1696" i="18"/>
  <c r="AC1695" i="18"/>
  <c r="AC1694" i="18"/>
  <c r="AC1693" i="18"/>
  <c r="AC1692" i="18"/>
  <c r="AC1691" i="18"/>
  <c r="AC1690" i="18"/>
  <c r="AC1689" i="18"/>
  <c r="AC1688" i="18"/>
  <c r="AC1687" i="18"/>
  <c r="AC1686" i="18"/>
  <c r="AC1685" i="18"/>
  <c r="AC1684" i="18"/>
  <c r="AC1683" i="18"/>
  <c r="AC1682" i="18"/>
  <c r="AC1681" i="18"/>
  <c r="AC1680" i="18"/>
  <c r="AC1679" i="18"/>
  <c r="AC1678" i="18"/>
  <c r="AC1677" i="18"/>
  <c r="AC1676" i="18"/>
  <c r="AC1675" i="18"/>
  <c r="AC1674" i="18"/>
  <c r="AC1673" i="18"/>
  <c r="AC1672" i="18"/>
  <c r="AC1671" i="18"/>
  <c r="AC1670" i="18"/>
  <c r="AC1669" i="18"/>
  <c r="AC1668" i="18"/>
  <c r="AC1667" i="18"/>
  <c r="AC1666" i="18"/>
  <c r="AC1665" i="18"/>
  <c r="AC1664" i="18"/>
  <c r="AC1663" i="18"/>
  <c r="AC1662" i="18"/>
  <c r="AC1661" i="18"/>
  <c r="AC1660" i="18"/>
  <c r="AC1659" i="18"/>
  <c r="AC1658" i="18"/>
  <c r="AC1657" i="18"/>
  <c r="AC1656" i="18"/>
  <c r="AC1655" i="18"/>
  <c r="AC1654" i="18"/>
  <c r="AC1653" i="18"/>
  <c r="AC1652" i="18"/>
  <c r="AC1651" i="18"/>
  <c r="AC1650" i="18"/>
  <c r="AC1649" i="18"/>
  <c r="AC1648" i="18"/>
  <c r="AC1647" i="18"/>
  <c r="AC1646" i="18"/>
  <c r="AC1645" i="18"/>
  <c r="AC1644" i="18"/>
  <c r="AC1643" i="18"/>
  <c r="AC1642" i="18"/>
  <c r="AC1641" i="18"/>
  <c r="AC1640" i="18"/>
  <c r="AC1639" i="18"/>
  <c r="AC1638" i="18"/>
  <c r="AC1637" i="18"/>
  <c r="AC1636" i="18"/>
  <c r="AC1635" i="18"/>
  <c r="AC1634" i="18"/>
  <c r="AC1633" i="18"/>
  <c r="AC1632" i="18"/>
  <c r="AC1631" i="18"/>
  <c r="AC1630" i="18"/>
  <c r="AC1629" i="18"/>
  <c r="AC1628" i="18"/>
  <c r="AC1627" i="18"/>
  <c r="AC1626" i="18"/>
  <c r="AC1625" i="18"/>
  <c r="AC1624" i="18"/>
  <c r="AC1623" i="18"/>
  <c r="AC1622" i="18"/>
  <c r="AC1621" i="18"/>
  <c r="AC1620" i="18"/>
  <c r="AC1619" i="18"/>
  <c r="AC1618" i="18"/>
  <c r="AC1617" i="18"/>
  <c r="AC1616" i="18"/>
  <c r="AC1615" i="18"/>
  <c r="AC1614" i="18"/>
  <c r="AC1613" i="18"/>
  <c r="AC1612" i="18"/>
  <c r="AC1611" i="18"/>
  <c r="AC1610" i="18"/>
  <c r="AC1609" i="18"/>
  <c r="AC1608" i="18"/>
  <c r="AC1607" i="18"/>
  <c r="AC1606" i="18"/>
  <c r="AC1605" i="18"/>
  <c r="AC1604" i="18"/>
  <c r="AC1603" i="18"/>
  <c r="AC1602" i="18"/>
  <c r="AC1601" i="18"/>
  <c r="AC1600" i="18"/>
  <c r="AC1599" i="18"/>
  <c r="AC1598" i="18"/>
  <c r="AC1597" i="18"/>
  <c r="AC1596" i="18"/>
  <c r="AC1595" i="18"/>
  <c r="AC1594" i="18"/>
  <c r="AC1593" i="18"/>
  <c r="AC1592" i="18"/>
  <c r="AC1591" i="18"/>
  <c r="AC1590" i="18"/>
  <c r="AC1589" i="18"/>
  <c r="AC1588" i="18"/>
  <c r="AC1587" i="18"/>
  <c r="AC1586" i="18"/>
  <c r="AC1585" i="18"/>
  <c r="AC1584" i="18"/>
  <c r="AC1583" i="18"/>
  <c r="AC1582" i="18"/>
  <c r="AC1581" i="18"/>
  <c r="AC1580" i="18"/>
  <c r="AC1579" i="18"/>
  <c r="AC1578" i="18"/>
  <c r="AC1577" i="18"/>
  <c r="AC1576" i="18"/>
  <c r="AC1575" i="18"/>
  <c r="AC1574" i="18"/>
  <c r="AC1573" i="18"/>
  <c r="AC1572" i="18"/>
  <c r="AC1571" i="18"/>
  <c r="AC1570" i="18"/>
  <c r="AC1569" i="18"/>
  <c r="AC1568" i="18"/>
  <c r="AC1567" i="18"/>
  <c r="AC1566" i="18"/>
  <c r="AC1565" i="18"/>
  <c r="AC1564" i="18"/>
  <c r="AC1563" i="18"/>
  <c r="AC1562" i="18"/>
  <c r="AC1561" i="18"/>
  <c r="AC1560" i="18"/>
  <c r="AC1559" i="18"/>
  <c r="AC1558" i="18"/>
  <c r="AC1557" i="18"/>
  <c r="AC1556" i="18"/>
  <c r="AC1555" i="18"/>
  <c r="AC1554" i="18"/>
  <c r="AC1553" i="18"/>
  <c r="AC1552" i="18"/>
  <c r="AC1551" i="18"/>
  <c r="AC1550" i="18"/>
  <c r="AC1549" i="18"/>
  <c r="AC1548" i="18"/>
  <c r="AC1547" i="18"/>
  <c r="AC1546" i="18"/>
  <c r="AC1545" i="18"/>
  <c r="AC1544" i="18"/>
  <c r="AC1543" i="18"/>
  <c r="AC1542" i="18"/>
  <c r="AC1541" i="18"/>
  <c r="AC1540" i="18"/>
  <c r="AC1539" i="18"/>
  <c r="AC1538" i="18"/>
  <c r="AC1537" i="18"/>
  <c r="AC1536" i="18"/>
  <c r="AC1535" i="18"/>
  <c r="AC1534" i="18"/>
  <c r="AC1533" i="18"/>
  <c r="AC1532" i="18"/>
  <c r="AC1531" i="18"/>
  <c r="AC1530" i="18"/>
  <c r="AC1529" i="18"/>
  <c r="AC1528" i="18"/>
  <c r="AC1527" i="18"/>
  <c r="AC1526" i="18"/>
  <c r="AC1525" i="18"/>
  <c r="AC1524" i="18"/>
  <c r="AC1523" i="18"/>
  <c r="AC1522" i="18"/>
  <c r="AC1521" i="18"/>
  <c r="AC1520" i="18"/>
  <c r="AC1519" i="18"/>
  <c r="AC1518" i="18"/>
  <c r="AC1517" i="18"/>
  <c r="AC1516" i="18"/>
  <c r="AC1515" i="18"/>
  <c r="AC1514" i="18"/>
  <c r="AC1513" i="18"/>
  <c r="AC1512" i="18"/>
  <c r="AC1511" i="18"/>
  <c r="AC1510" i="18"/>
  <c r="AC1509" i="18"/>
  <c r="AC1508" i="18"/>
  <c r="AC1507" i="18"/>
  <c r="AC1506" i="18"/>
  <c r="AC1505" i="18"/>
  <c r="AC1504" i="18"/>
  <c r="AC1503" i="18"/>
  <c r="AC1502" i="18"/>
  <c r="AC1501" i="18"/>
  <c r="AC1500" i="18"/>
  <c r="AC1499" i="18"/>
  <c r="AC1498" i="18"/>
  <c r="AC1497" i="18"/>
  <c r="AC1496" i="18"/>
  <c r="AC1495" i="18"/>
  <c r="AC1494" i="18"/>
  <c r="AC1493" i="18"/>
  <c r="AC1492" i="18"/>
  <c r="AC1491" i="18"/>
  <c r="AC1490" i="18"/>
  <c r="AC1489" i="18"/>
  <c r="AC1488" i="18"/>
  <c r="AC1487" i="18"/>
  <c r="AC1486" i="18"/>
  <c r="AC1485" i="18"/>
  <c r="AC1484" i="18"/>
  <c r="AC1483" i="18"/>
  <c r="AC1482" i="18"/>
  <c r="AC1481" i="18"/>
  <c r="AC1480" i="18"/>
  <c r="AC1479" i="18"/>
  <c r="AC1478" i="18"/>
  <c r="AC1477" i="18"/>
  <c r="AC1476" i="18"/>
  <c r="AC1475" i="18"/>
  <c r="AC1474" i="18"/>
  <c r="AC1473" i="18"/>
  <c r="AC1472" i="18"/>
  <c r="AC1471" i="18"/>
  <c r="AC1470" i="18"/>
  <c r="AC1469" i="18"/>
  <c r="AC1468" i="18"/>
  <c r="AC1467" i="18"/>
  <c r="AC1466" i="18"/>
  <c r="AC1465" i="18"/>
  <c r="AC1464" i="18"/>
  <c r="AC1463" i="18"/>
  <c r="AC1462" i="18"/>
  <c r="AC1461" i="18"/>
  <c r="AC1460" i="18"/>
  <c r="AC1459" i="18"/>
  <c r="AC1458" i="18"/>
  <c r="AC1457" i="18"/>
  <c r="AC1456" i="18"/>
  <c r="AC1455" i="18"/>
  <c r="AC1454" i="18"/>
  <c r="AC1453" i="18"/>
  <c r="AC1452" i="18"/>
  <c r="AC1451" i="18"/>
  <c r="AC1450" i="18"/>
  <c r="AC1449" i="18"/>
  <c r="AC1448" i="18"/>
  <c r="AC1447" i="18"/>
  <c r="AC1446" i="18"/>
  <c r="AC1445" i="18"/>
  <c r="AC1444" i="18"/>
  <c r="AC1443" i="18"/>
  <c r="AC1442" i="18"/>
  <c r="AC1441" i="18"/>
  <c r="AC1440" i="18"/>
  <c r="AC1439" i="18"/>
  <c r="AC1438" i="18"/>
  <c r="AC1437" i="18"/>
  <c r="AC1436" i="18"/>
  <c r="AC1435" i="18"/>
  <c r="AC1434" i="18"/>
  <c r="AC1433" i="18"/>
  <c r="AC1432" i="18"/>
  <c r="AC1431" i="18"/>
  <c r="AC1430" i="18"/>
  <c r="AC1429" i="18"/>
  <c r="AC1428" i="18"/>
  <c r="AC1427" i="18"/>
  <c r="AC1426" i="18"/>
  <c r="AC1425" i="18"/>
  <c r="AC1424" i="18"/>
  <c r="AC1423" i="18"/>
  <c r="AC1422" i="18"/>
  <c r="AC1421" i="18"/>
  <c r="AC1420" i="18"/>
  <c r="AC1419" i="18"/>
  <c r="AC1418" i="18"/>
  <c r="AC1417" i="18"/>
  <c r="AC1416" i="18"/>
  <c r="AC1415" i="18"/>
  <c r="AC1414" i="18"/>
  <c r="AC1413" i="18"/>
  <c r="AC1412" i="18"/>
  <c r="AC1411" i="18"/>
  <c r="AC1410" i="18"/>
  <c r="AC1409" i="18"/>
  <c r="AC1408" i="18"/>
  <c r="AC1407" i="18"/>
  <c r="AC1406" i="18"/>
  <c r="AC1405" i="18"/>
  <c r="AC1404" i="18"/>
  <c r="AC1403" i="18"/>
  <c r="AC1402" i="18"/>
  <c r="AC1401" i="18"/>
  <c r="AC1400" i="18"/>
  <c r="AC1399" i="18"/>
  <c r="AC1398" i="18"/>
  <c r="AC1397" i="18"/>
  <c r="AC1396" i="18"/>
  <c r="AC1395" i="18"/>
  <c r="AC1394" i="18"/>
  <c r="AC1393" i="18"/>
  <c r="AC1392" i="18"/>
  <c r="AC1391" i="18"/>
  <c r="AC1390" i="18"/>
  <c r="AC1389" i="18"/>
  <c r="AC1388" i="18"/>
  <c r="AC1387" i="18"/>
  <c r="AC1386" i="18"/>
  <c r="AC1385" i="18"/>
  <c r="AC1384" i="18"/>
  <c r="AC1383" i="18"/>
  <c r="AC1382" i="18"/>
  <c r="AC1381" i="18"/>
  <c r="AC1380" i="18"/>
  <c r="AC1379" i="18"/>
  <c r="AC1378" i="18"/>
  <c r="AC1377" i="18"/>
  <c r="AC1376" i="18"/>
  <c r="AC1375" i="18"/>
  <c r="AC1374" i="18"/>
  <c r="AC1373" i="18"/>
  <c r="AC1372" i="18"/>
  <c r="AC1371" i="18"/>
  <c r="AC1370" i="18"/>
  <c r="AC1369" i="18"/>
  <c r="AC1368" i="18"/>
  <c r="AC1367" i="18"/>
  <c r="AC1366" i="18"/>
  <c r="AC1365" i="18"/>
  <c r="AC1364" i="18"/>
  <c r="AC1363" i="18"/>
  <c r="AC1362" i="18"/>
  <c r="AC1361" i="18"/>
  <c r="AC1360" i="18"/>
  <c r="AC1359" i="18"/>
  <c r="AC1358" i="18"/>
  <c r="AC1357" i="18"/>
  <c r="AC1356" i="18"/>
  <c r="AC1355" i="18"/>
  <c r="AC1354" i="18"/>
  <c r="AC1353" i="18"/>
  <c r="AC1352" i="18"/>
  <c r="AC1351" i="18"/>
  <c r="AC1350" i="18"/>
  <c r="AC1349" i="18"/>
  <c r="AC1348" i="18"/>
  <c r="AC1347" i="18"/>
  <c r="AC1346" i="18"/>
  <c r="AC1345" i="18"/>
  <c r="AC1344" i="18"/>
  <c r="AC1343" i="18"/>
  <c r="AC1342" i="18"/>
  <c r="AC1341" i="18"/>
  <c r="AC1340" i="18"/>
  <c r="AC1339" i="18"/>
  <c r="AC1338" i="18"/>
  <c r="AC1337" i="18"/>
  <c r="AC1336" i="18"/>
  <c r="AC1335" i="18"/>
  <c r="AC1334" i="18"/>
  <c r="AC1333" i="18"/>
  <c r="AC1332" i="18"/>
  <c r="AC1331" i="18"/>
  <c r="AC1330" i="18"/>
  <c r="AC1329" i="18"/>
  <c r="AC1328" i="18"/>
  <c r="AC1327" i="18"/>
  <c r="AC1326" i="18"/>
  <c r="AC1325" i="18"/>
  <c r="AC1324" i="18"/>
  <c r="AC1323" i="18"/>
  <c r="AC1322" i="18"/>
  <c r="AC1321" i="18"/>
  <c r="AC1320" i="18"/>
  <c r="AC1319" i="18"/>
  <c r="AC1318" i="18"/>
  <c r="AC1317" i="18"/>
  <c r="AC1316" i="18"/>
  <c r="AC1315" i="18"/>
  <c r="AC1314" i="18"/>
  <c r="AC1313" i="18"/>
  <c r="AC1312" i="18"/>
  <c r="AC1311" i="18"/>
  <c r="AC1310" i="18"/>
  <c r="AC1309" i="18"/>
  <c r="AC1308" i="18"/>
  <c r="AC1307" i="18"/>
  <c r="AC1306" i="18"/>
  <c r="AC1305" i="18"/>
  <c r="AC1304" i="18"/>
  <c r="AC1303" i="18"/>
  <c r="AC1302" i="18"/>
  <c r="AC1301" i="18"/>
  <c r="AC1300" i="18"/>
  <c r="AC1299" i="18"/>
  <c r="AC1298" i="18"/>
  <c r="AC1297" i="18"/>
  <c r="AC1296" i="18"/>
  <c r="AC1295" i="18"/>
  <c r="AC1294" i="18"/>
  <c r="AC1293" i="18"/>
  <c r="AC1292" i="18"/>
  <c r="AC1291" i="18"/>
  <c r="AC1290" i="18"/>
  <c r="AC1289" i="18"/>
  <c r="AC1288" i="18"/>
  <c r="AC1287" i="18"/>
  <c r="AC1286" i="18"/>
  <c r="AC1285" i="18"/>
  <c r="AC1284" i="18"/>
  <c r="AC1283" i="18"/>
  <c r="AC1282" i="18"/>
  <c r="AC1281" i="18"/>
  <c r="AC1280" i="18"/>
  <c r="AC1279" i="18"/>
  <c r="AC1278" i="18"/>
  <c r="AC1277" i="18"/>
  <c r="AC1276" i="18"/>
  <c r="AC1275" i="18"/>
  <c r="AC1274" i="18"/>
  <c r="AC1273" i="18"/>
  <c r="AC1272" i="18"/>
  <c r="AC1271" i="18"/>
  <c r="AC1270" i="18"/>
  <c r="AC1269" i="18"/>
  <c r="AC1268" i="18"/>
  <c r="AC1267" i="18"/>
  <c r="AC1266" i="18"/>
  <c r="AC1265" i="18"/>
  <c r="AC1264" i="18"/>
  <c r="AC1263" i="18"/>
  <c r="AC1262" i="18"/>
  <c r="AC1261" i="18"/>
  <c r="AC1260" i="18"/>
  <c r="AC1259" i="18"/>
  <c r="AC1258" i="18"/>
  <c r="AC1257" i="18"/>
  <c r="AC1256" i="18"/>
  <c r="AC1255" i="18"/>
  <c r="AC1254" i="18"/>
  <c r="AC1253" i="18"/>
  <c r="AC1252" i="18"/>
  <c r="AC1251" i="18"/>
  <c r="AC1250" i="18"/>
  <c r="AC1249" i="18"/>
  <c r="AC1248" i="18"/>
  <c r="AC1247" i="18"/>
  <c r="AC1246" i="18"/>
  <c r="AC1245" i="18"/>
  <c r="AC1244" i="18"/>
  <c r="AC1243" i="18"/>
  <c r="AC1242" i="18"/>
  <c r="AC1241" i="18"/>
  <c r="AC1240" i="18"/>
  <c r="AC1239" i="18"/>
  <c r="AC1238" i="18"/>
  <c r="AC1237" i="18"/>
  <c r="AC1236" i="18"/>
  <c r="AC1235" i="18"/>
  <c r="AC1234" i="18"/>
  <c r="AC1233" i="18"/>
  <c r="AC1232" i="18"/>
  <c r="AC1231" i="18"/>
  <c r="AC1230" i="18"/>
  <c r="AC1229" i="18"/>
  <c r="AC1228" i="18"/>
  <c r="AC1227" i="18"/>
  <c r="AC1226" i="18"/>
  <c r="AC1225" i="18"/>
  <c r="AC1224" i="18"/>
  <c r="AC1223" i="18"/>
  <c r="AC1222" i="18"/>
  <c r="AC1221" i="18"/>
  <c r="AC1220" i="18"/>
  <c r="AC1219" i="18"/>
  <c r="AC1218" i="18"/>
  <c r="AC1217" i="18"/>
  <c r="AC1216" i="18"/>
  <c r="AC1215" i="18"/>
  <c r="AC1214" i="18"/>
  <c r="AC1213" i="18"/>
  <c r="AC1212" i="18"/>
  <c r="AC1211" i="18"/>
  <c r="AC1210" i="18"/>
  <c r="AC1209" i="18"/>
  <c r="AC1208" i="18"/>
  <c r="AC1207" i="18"/>
  <c r="AC1206" i="18"/>
  <c r="AC1205" i="18"/>
  <c r="AC1204" i="18"/>
  <c r="AC1203" i="18"/>
  <c r="AC1202" i="18"/>
  <c r="AC1201" i="18"/>
  <c r="AC1200" i="18"/>
  <c r="AC1199" i="18"/>
  <c r="AC1198" i="18"/>
  <c r="AC1197" i="18"/>
  <c r="AC1196" i="18"/>
  <c r="AC1195" i="18"/>
  <c r="AC1194" i="18"/>
  <c r="AC1193" i="18"/>
  <c r="AC1192" i="18"/>
  <c r="AC1191" i="18"/>
  <c r="AC1190" i="18"/>
  <c r="AC1189" i="18"/>
  <c r="AC1188" i="18"/>
  <c r="AC1187" i="18"/>
  <c r="AC1186" i="18"/>
  <c r="AC1185" i="18"/>
  <c r="AC1184" i="18"/>
  <c r="AC1183" i="18"/>
  <c r="AC1182" i="18"/>
  <c r="AC1181" i="18"/>
  <c r="AC1180" i="18"/>
  <c r="AC1179" i="18"/>
  <c r="AC1178" i="18"/>
  <c r="AC1177" i="18"/>
  <c r="AC1176" i="18"/>
  <c r="AC1175" i="18"/>
  <c r="AC1174" i="18"/>
  <c r="AC1173" i="18"/>
  <c r="AC1172" i="18"/>
  <c r="AC1171" i="18"/>
  <c r="AC1170" i="18"/>
  <c r="AC1169" i="18"/>
  <c r="AC1168" i="18"/>
  <c r="AC1167" i="18"/>
  <c r="AC1166" i="18"/>
  <c r="AC1165" i="18"/>
  <c r="AC1164" i="18"/>
  <c r="AC1163" i="18"/>
  <c r="AC1162" i="18"/>
  <c r="AC1161" i="18"/>
  <c r="AC1160" i="18"/>
  <c r="AC1159" i="18"/>
  <c r="AC1158" i="18"/>
  <c r="AC1157" i="18"/>
  <c r="AC1156" i="18"/>
  <c r="AC1155" i="18"/>
  <c r="AC1154" i="18"/>
  <c r="AC1153" i="18"/>
  <c r="AC1152" i="18"/>
  <c r="AC1151" i="18"/>
  <c r="AC1150" i="18"/>
  <c r="AC1149" i="18"/>
  <c r="AC1148" i="18"/>
  <c r="AC1147" i="18"/>
  <c r="AC1146" i="18"/>
  <c r="AC1145" i="18"/>
  <c r="AC1144" i="18"/>
  <c r="AC1143" i="18"/>
  <c r="AC1142" i="18"/>
  <c r="AC1141" i="18"/>
  <c r="AC1140" i="18"/>
  <c r="AC1139" i="18"/>
  <c r="AC1138" i="18"/>
  <c r="AC1137" i="18"/>
  <c r="AC1136" i="18"/>
  <c r="AC1135" i="18"/>
  <c r="AC1134" i="18"/>
  <c r="AC1133" i="18"/>
  <c r="AC1132" i="18"/>
  <c r="AC1131" i="18"/>
  <c r="AC1130" i="18"/>
  <c r="AC1129" i="18"/>
  <c r="AC1128" i="18"/>
  <c r="AC1127" i="18"/>
  <c r="AC1126" i="18"/>
  <c r="AC1125" i="18"/>
  <c r="AC1124" i="18"/>
  <c r="AC1123" i="18"/>
  <c r="AC1122" i="18"/>
  <c r="AC1121" i="18"/>
  <c r="AC1120" i="18"/>
  <c r="AC1119" i="18"/>
  <c r="AC1118" i="18"/>
  <c r="AC1117" i="18"/>
  <c r="AC1116" i="18"/>
  <c r="AC1115" i="18"/>
  <c r="AC1114" i="18"/>
  <c r="AC1113" i="18"/>
  <c r="AC1112" i="18"/>
  <c r="AC1111" i="18"/>
  <c r="AC1110" i="18"/>
  <c r="AC1109" i="18"/>
  <c r="AC1108" i="18"/>
  <c r="AC1107" i="18"/>
  <c r="AC1106" i="18"/>
  <c r="AC1105" i="18"/>
  <c r="AC1104" i="18"/>
  <c r="AC1103" i="18"/>
  <c r="AC1102" i="18"/>
  <c r="AC1101" i="18"/>
  <c r="AC1100" i="18"/>
  <c r="AC1099" i="18"/>
  <c r="AC1098" i="18"/>
  <c r="AC1097" i="18"/>
  <c r="AC1096" i="18"/>
  <c r="AC1095" i="18"/>
  <c r="AC1094" i="18"/>
  <c r="AC1093" i="18"/>
  <c r="AC1092" i="18"/>
  <c r="AC1091" i="18"/>
  <c r="AC1090" i="18"/>
  <c r="AC1089" i="18"/>
  <c r="AC1088" i="18"/>
  <c r="AC1087" i="18"/>
  <c r="AC1086" i="18"/>
  <c r="AC1085" i="18"/>
  <c r="AC1084" i="18"/>
  <c r="AC1083" i="18"/>
  <c r="AC1082" i="18"/>
  <c r="AC1081" i="18"/>
  <c r="AC1080" i="18"/>
  <c r="AC1079" i="18"/>
  <c r="AC1078" i="18"/>
  <c r="AC1077" i="18"/>
  <c r="AC1076" i="18"/>
  <c r="AC1075" i="18"/>
  <c r="AC1074" i="18"/>
  <c r="AC1073" i="18"/>
  <c r="AC1072" i="18"/>
  <c r="AC1071" i="18"/>
  <c r="AC1070" i="18"/>
  <c r="AC1069" i="18"/>
  <c r="AC1068" i="18"/>
  <c r="AC1067" i="18"/>
  <c r="AC1066" i="18"/>
  <c r="AC1065" i="18"/>
  <c r="AC1064" i="18"/>
  <c r="AC1063" i="18"/>
  <c r="AC1062" i="18"/>
  <c r="AC1061" i="18"/>
  <c r="AC1060" i="18"/>
  <c r="AC1059" i="18"/>
  <c r="AC1058" i="18"/>
  <c r="AC1057" i="18"/>
  <c r="AC1056" i="18"/>
  <c r="AC1055" i="18"/>
  <c r="AC1054" i="18"/>
  <c r="AC1053" i="18"/>
  <c r="AC1052" i="18"/>
  <c r="AC1051" i="18"/>
  <c r="AC1050" i="18"/>
  <c r="AC1049" i="18"/>
  <c r="AC1048" i="18"/>
  <c r="AC1047" i="18"/>
  <c r="AC1046" i="18"/>
  <c r="AC1045" i="18"/>
  <c r="AC1044" i="18"/>
  <c r="AC1043" i="18"/>
  <c r="AC1042" i="18"/>
  <c r="AC1041" i="18"/>
  <c r="AC1040" i="18"/>
  <c r="AC1039" i="18"/>
  <c r="AC1038" i="18"/>
  <c r="AC1037" i="18"/>
  <c r="AC1036" i="18"/>
  <c r="AC1035" i="18"/>
  <c r="AC1034" i="18"/>
  <c r="AC1033" i="18"/>
  <c r="AC1032" i="18"/>
  <c r="AC1031" i="18"/>
  <c r="AC1030" i="18"/>
  <c r="AC1029" i="18"/>
  <c r="AC1028" i="18"/>
  <c r="AC1027" i="18"/>
  <c r="AC1026" i="18"/>
  <c r="AC1025" i="18"/>
  <c r="AC1024" i="18"/>
  <c r="AC1023" i="18"/>
  <c r="AC1022" i="18"/>
  <c r="AC1021" i="18"/>
  <c r="AC1020" i="18"/>
  <c r="AC1019" i="18"/>
  <c r="AC1018" i="18"/>
  <c r="AC1017" i="18"/>
  <c r="AC1016" i="18"/>
  <c r="AC1015" i="18"/>
  <c r="AC1014" i="18"/>
  <c r="AC1013" i="18"/>
  <c r="AC1012" i="18"/>
  <c r="AC1011" i="18"/>
  <c r="AC1010" i="18"/>
  <c r="AC1009" i="18"/>
  <c r="AC1008" i="18"/>
  <c r="AC1007" i="18"/>
  <c r="AC1006" i="18"/>
  <c r="AC1005" i="18"/>
  <c r="AC1004" i="18"/>
  <c r="AC1003" i="18"/>
  <c r="AC1002" i="18"/>
  <c r="AC1001" i="18"/>
  <c r="AC1000" i="18"/>
  <c r="AC999" i="18"/>
  <c r="AC998" i="18"/>
  <c r="AC997" i="18"/>
  <c r="AC996" i="18"/>
  <c r="AC995" i="18"/>
  <c r="AC994" i="18"/>
  <c r="AC993" i="18"/>
  <c r="AC992" i="18"/>
  <c r="AC991" i="18"/>
  <c r="AC990" i="18"/>
  <c r="AC989" i="18"/>
  <c r="AC988" i="18"/>
  <c r="AC987" i="18"/>
  <c r="AC986" i="18"/>
  <c r="AC985" i="18"/>
  <c r="AC984" i="18"/>
  <c r="AC983" i="18"/>
  <c r="AC982" i="18"/>
  <c r="AC981" i="18"/>
  <c r="AC980" i="18"/>
  <c r="AC979" i="18"/>
  <c r="AC978" i="18"/>
  <c r="AC977" i="18"/>
  <c r="AC976" i="18"/>
  <c r="AC975" i="18"/>
  <c r="AC974" i="18"/>
  <c r="AC973" i="18"/>
  <c r="AC972" i="18"/>
  <c r="AC971" i="18"/>
  <c r="AC970" i="18"/>
  <c r="AC969" i="18"/>
  <c r="AC968" i="18"/>
  <c r="AC967" i="18"/>
  <c r="AC966" i="18"/>
  <c r="AC965" i="18"/>
  <c r="AC964" i="18"/>
  <c r="AC963" i="18"/>
  <c r="AC962" i="18"/>
  <c r="AC961" i="18"/>
  <c r="AC960" i="18"/>
  <c r="AC959" i="18"/>
  <c r="AC958" i="18"/>
  <c r="AC957" i="18"/>
  <c r="AC956" i="18"/>
  <c r="AC955" i="18"/>
  <c r="AC954" i="18"/>
  <c r="AC953" i="18"/>
  <c r="AC952" i="18"/>
  <c r="AC951" i="18"/>
  <c r="AC950" i="18"/>
  <c r="AC949" i="18"/>
  <c r="AC948" i="18"/>
  <c r="AC947" i="18"/>
  <c r="AC946" i="18"/>
  <c r="AC945" i="18"/>
  <c r="AC944" i="18"/>
  <c r="AC943" i="18"/>
  <c r="AC942" i="18"/>
  <c r="AC941" i="18"/>
  <c r="AC940" i="18"/>
  <c r="AC939" i="18"/>
  <c r="AC938" i="18"/>
  <c r="AC937" i="18"/>
  <c r="AC936" i="18"/>
  <c r="AC935" i="18"/>
  <c r="AC934" i="18"/>
  <c r="AC933" i="18"/>
  <c r="AC932" i="18"/>
  <c r="AC931" i="18"/>
  <c r="AC930" i="18"/>
  <c r="AC929" i="18"/>
  <c r="AC928" i="18"/>
  <c r="AC927" i="18"/>
  <c r="AC926" i="18"/>
  <c r="AC925" i="18"/>
  <c r="AC924" i="18"/>
  <c r="AC923" i="18"/>
  <c r="AC922" i="18"/>
  <c r="AC921" i="18"/>
  <c r="AC920" i="18"/>
  <c r="AC919" i="18"/>
  <c r="AC918" i="18"/>
  <c r="AC917" i="18"/>
  <c r="AC916" i="18"/>
  <c r="AC915" i="18"/>
  <c r="AC914" i="18"/>
  <c r="AC913" i="18"/>
  <c r="AC912" i="18"/>
  <c r="AC911" i="18"/>
  <c r="AC910" i="18"/>
  <c r="AC909" i="18"/>
  <c r="AC908" i="18"/>
  <c r="AC907" i="18"/>
  <c r="AC906" i="18"/>
  <c r="AC905" i="18"/>
  <c r="AC904" i="18"/>
  <c r="AC903" i="18"/>
  <c r="AC902" i="18"/>
  <c r="AC901" i="18"/>
  <c r="AC900" i="18"/>
  <c r="AC899" i="18"/>
  <c r="AC898" i="18"/>
  <c r="AC897" i="18"/>
  <c r="AC896" i="18"/>
  <c r="AC895" i="18"/>
  <c r="AC894" i="18"/>
  <c r="AC893" i="18"/>
  <c r="AC892" i="18"/>
  <c r="AC891" i="18"/>
  <c r="AC890" i="18"/>
  <c r="AC889" i="18"/>
  <c r="AC888" i="18"/>
  <c r="AC887" i="18"/>
  <c r="AC886" i="18"/>
  <c r="AC885" i="18"/>
  <c r="AC884" i="18"/>
  <c r="AC883" i="18"/>
  <c r="AC882" i="18"/>
  <c r="AC881" i="18"/>
  <c r="AC880" i="18"/>
  <c r="AC879" i="18"/>
  <c r="AC878" i="18"/>
  <c r="AC877" i="18"/>
  <c r="AC876" i="18"/>
  <c r="AC875" i="18"/>
  <c r="AC874" i="18"/>
  <c r="AC873" i="18"/>
  <c r="AC872" i="18"/>
  <c r="AC871" i="18"/>
  <c r="AC870" i="18"/>
  <c r="AC869" i="18"/>
  <c r="AC868" i="18"/>
  <c r="AC867" i="18"/>
  <c r="AC866" i="18"/>
  <c r="AC865" i="18"/>
  <c r="AC864" i="18"/>
  <c r="AC863" i="18"/>
  <c r="AC862" i="18"/>
  <c r="AC861" i="18"/>
  <c r="AC860" i="18"/>
  <c r="AC859" i="18"/>
  <c r="AC858" i="18"/>
  <c r="AC857" i="18"/>
  <c r="AC856" i="18"/>
  <c r="AC855" i="18"/>
  <c r="AC854" i="18"/>
  <c r="AC853" i="18"/>
  <c r="AC852" i="18"/>
  <c r="AC851" i="18"/>
  <c r="AC850" i="18"/>
  <c r="AC849" i="18"/>
  <c r="AC848" i="18"/>
  <c r="AC847" i="18"/>
  <c r="AC846" i="18"/>
  <c r="AC845" i="18"/>
  <c r="AC844" i="18"/>
  <c r="AC843" i="18"/>
  <c r="AC842" i="18"/>
  <c r="AC841" i="18"/>
  <c r="AC840" i="18"/>
  <c r="AC839" i="18"/>
  <c r="AC838" i="18"/>
  <c r="AC837" i="18"/>
  <c r="AC836" i="18"/>
  <c r="AC835" i="18"/>
  <c r="AC834" i="18"/>
  <c r="AC833" i="18"/>
  <c r="AC832" i="18"/>
  <c r="AC831" i="18"/>
  <c r="AC830" i="18"/>
  <c r="AC829" i="18"/>
  <c r="AC828" i="18"/>
  <c r="AC827" i="18"/>
  <c r="AC826" i="18"/>
  <c r="AC825" i="18"/>
  <c r="AC824" i="18"/>
  <c r="AC823" i="18"/>
  <c r="AC822" i="18"/>
  <c r="AC821" i="18"/>
  <c r="AC820" i="18"/>
  <c r="AC819" i="18"/>
  <c r="AC818" i="18"/>
  <c r="AC817" i="18"/>
  <c r="AC816" i="18"/>
  <c r="AC815" i="18"/>
  <c r="AC814" i="18"/>
  <c r="AC813" i="18"/>
  <c r="AC812" i="18"/>
  <c r="AC811" i="18"/>
  <c r="AC810" i="18"/>
  <c r="AC809" i="18"/>
  <c r="AC808" i="18"/>
  <c r="AC807" i="18"/>
  <c r="AC806" i="18"/>
  <c r="AC805" i="18"/>
  <c r="AC804" i="18"/>
  <c r="AC803" i="18"/>
  <c r="AC802" i="18"/>
  <c r="AC801" i="18"/>
  <c r="AC800" i="18"/>
  <c r="AC799" i="18"/>
  <c r="AC798" i="18"/>
  <c r="AC797" i="18"/>
  <c r="AC796" i="18"/>
  <c r="AC795" i="18"/>
  <c r="AC794" i="18"/>
  <c r="AC793" i="18"/>
  <c r="AC792" i="18"/>
  <c r="AC791" i="18"/>
  <c r="AC790" i="18"/>
  <c r="AC789" i="18"/>
  <c r="AC788" i="18"/>
  <c r="AC787" i="18"/>
  <c r="AC786" i="18"/>
  <c r="AC785" i="18"/>
  <c r="AC784" i="18"/>
  <c r="AC783" i="18"/>
  <c r="AC782" i="18"/>
  <c r="AC781" i="18"/>
  <c r="AC780" i="18"/>
  <c r="AC779" i="18"/>
  <c r="AC778" i="18"/>
  <c r="AC777" i="18"/>
  <c r="AC776" i="18"/>
  <c r="AC775" i="18"/>
  <c r="AC774" i="18"/>
  <c r="AC773" i="18"/>
  <c r="AC772" i="18"/>
  <c r="AC771" i="18"/>
  <c r="AC770" i="18"/>
  <c r="AC769" i="18"/>
  <c r="AC768" i="18"/>
  <c r="AC767" i="18"/>
  <c r="AC766" i="18"/>
  <c r="AC765" i="18"/>
  <c r="AC764" i="18"/>
  <c r="AC763" i="18"/>
  <c r="AC762" i="18"/>
  <c r="AC761" i="18"/>
  <c r="AC760" i="18"/>
  <c r="AC759" i="18"/>
  <c r="AC758" i="18"/>
  <c r="AC757" i="18"/>
  <c r="AC756" i="18"/>
  <c r="AC755" i="18"/>
  <c r="AC754" i="18"/>
  <c r="AC753" i="18"/>
  <c r="AC752" i="18"/>
  <c r="AC751" i="18"/>
  <c r="AC750" i="18"/>
  <c r="AC749" i="18"/>
  <c r="AC748" i="18"/>
  <c r="AC747" i="18"/>
  <c r="AC746" i="18"/>
  <c r="AC745" i="18"/>
  <c r="AC744" i="18"/>
  <c r="AC743" i="18"/>
  <c r="AC742" i="18"/>
  <c r="AC741" i="18"/>
  <c r="AC740" i="18"/>
  <c r="AC739" i="18"/>
  <c r="AC738" i="18"/>
  <c r="AC737" i="18"/>
  <c r="AC736" i="18"/>
  <c r="AC735" i="18"/>
  <c r="AC734" i="18"/>
  <c r="AC733" i="18"/>
  <c r="AC732" i="18"/>
  <c r="AC731" i="18"/>
  <c r="AC730" i="18"/>
  <c r="AC729" i="18"/>
  <c r="AC728" i="18"/>
  <c r="AC727" i="18"/>
  <c r="AC726" i="18"/>
  <c r="AC725" i="18"/>
  <c r="AC724" i="18"/>
  <c r="AC723" i="18"/>
  <c r="AC722" i="18"/>
  <c r="AC721" i="18"/>
  <c r="AC720" i="18"/>
  <c r="AC719" i="18"/>
  <c r="AC718" i="18"/>
  <c r="AC717" i="18"/>
  <c r="AC716" i="18"/>
  <c r="AC715" i="18"/>
  <c r="AC714" i="18"/>
  <c r="AC713" i="18"/>
  <c r="AC712" i="18"/>
  <c r="AC711" i="18"/>
  <c r="AC710" i="18"/>
  <c r="AC709" i="18"/>
  <c r="AC708" i="18"/>
  <c r="AC707" i="18"/>
  <c r="AC706" i="18"/>
  <c r="AC705" i="18"/>
  <c r="AC704" i="18"/>
  <c r="AC703" i="18"/>
  <c r="AC702" i="18"/>
  <c r="AC701" i="18"/>
  <c r="AC700" i="18"/>
  <c r="AC699" i="18"/>
  <c r="AC698" i="18"/>
  <c r="AC697" i="18"/>
  <c r="AC696" i="18"/>
  <c r="AC695" i="18"/>
  <c r="AC694" i="18"/>
  <c r="AC693" i="18"/>
  <c r="AC692" i="18"/>
  <c r="AC691" i="18"/>
  <c r="AC690" i="18"/>
  <c r="AC689" i="18"/>
  <c r="AC688" i="18"/>
  <c r="AC687" i="18"/>
  <c r="AC686" i="18"/>
  <c r="AC685" i="18"/>
  <c r="AC684" i="18"/>
  <c r="AC683" i="18"/>
  <c r="AC682" i="18"/>
  <c r="AC681" i="18"/>
  <c r="AC680" i="18"/>
  <c r="AC679" i="18"/>
  <c r="AC678" i="18"/>
  <c r="AC677" i="18"/>
  <c r="AC676" i="18"/>
  <c r="AC675" i="18"/>
  <c r="AC674" i="18"/>
  <c r="AC673" i="18"/>
  <c r="AC672" i="18"/>
  <c r="AC671" i="18"/>
  <c r="AC670" i="18"/>
  <c r="AC669" i="18"/>
  <c r="AC668" i="18"/>
  <c r="AC667" i="18"/>
  <c r="AC666" i="18"/>
  <c r="AC665" i="18"/>
  <c r="AC664" i="18"/>
  <c r="AC663" i="18"/>
  <c r="AC662" i="18"/>
  <c r="AC661" i="18"/>
  <c r="AC660" i="18"/>
  <c r="AC659" i="18"/>
  <c r="AC658" i="18"/>
  <c r="AC657" i="18"/>
  <c r="AC656" i="18"/>
  <c r="AC655" i="18"/>
  <c r="AC654" i="18"/>
  <c r="AC653" i="18"/>
  <c r="AC652" i="18"/>
  <c r="AC651" i="18"/>
  <c r="AC650" i="18"/>
  <c r="AC649" i="18"/>
  <c r="AC648" i="18"/>
  <c r="AC647" i="18"/>
  <c r="AC646" i="18"/>
  <c r="AC645" i="18"/>
  <c r="AC644" i="18"/>
  <c r="AC643" i="18"/>
  <c r="AC642" i="18"/>
  <c r="AC641" i="18"/>
  <c r="AC640" i="18"/>
  <c r="AC639" i="18"/>
  <c r="AC638" i="18"/>
  <c r="AC637" i="18"/>
  <c r="AC636" i="18"/>
  <c r="AC635" i="18"/>
  <c r="AC634" i="18"/>
  <c r="AC633" i="18"/>
  <c r="AC632" i="18"/>
  <c r="AC631" i="18"/>
  <c r="AC630" i="18"/>
  <c r="AC629" i="18"/>
  <c r="AC628" i="18"/>
  <c r="AC627" i="18"/>
  <c r="AC626" i="18"/>
  <c r="AC625" i="18"/>
  <c r="AC624" i="18"/>
  <c r="AC623" i="18"/>
  <c r="AC622" i="18"/>
  <c r="AC621" i="18"/>
  <c r="AC620" i="18"/>
  <c r="AC619" i="18"/>
  <c r="AC618" i="18"/>
  <c r="AC617" i="18"/>
  <c r="AC616" i="18"/>
  <c r="AC615" i="18"/>
  <c r="AC614" i="18"/>
  <c r="AC613" i="18"/>
  <c r="AC612" i="18"/>
  <c r="AC611" i="18"/>
  <c r="AC610" i="18"/>
  <c r="AC609" i="18"/>
  <c r="AC608" i="18"/>
  <c r="AC607" i="18"/>
  <c r="AC606" i="18"/>
  <c r="AC605" i="18"/>
  <c r="AC604" i="18"/>
  <c r="AC603" i="18"/>
  <c r="AC602" i="18"/>
  <c r="AC601" i="18"/>
  <c r="AC600" i="18"/>
  <c r="AC599" i="18"/>
  <c r="AC598" i="18"/>
  <c r="AC597" i="18"/>
  <c r="AC596" i="18"/>
  <c r="AC595" i="18"/>
  <c r="AC594" i="18"/>
  <c r="AC593" i="18"/>
  <c r="AC592" i="18"/>
  <c r="AC591" i="18"/>
  <c r="AC590" i="18"/>
  <c r="AC589" i="18"/>
  <c r="AC588" i="18"/>
  <c r="AC587" i="18"/>
  <c r="AC586" i="18"/>
  <c r="AC585" i="18"/>
  <c r="AC584" i="18"/>
  <c r="AC583" i="18"/>
  <c r="AC582" i="18"/>
  <c r="AC581" i="18"/>
  <c r="AC580" i="18"/>
  <c r="AC579" i="18"/>
  <c r="AC578" i="18"/>
  <c r="AC577" i="18"/>
  <c r="AC576" i="18"/>
  <c r="AC575" i="18"/>
  <c r="AC574" i="18"/>
  <c r="AC573" i="18"/>
  <c r="AC572" i="18"/>
  <c r="AC571" i="18"/>
  <c r="AC570" i="18"/>
  <c r="AC569" i="18"/>
  <c r="AC568" i="18"/>
  <c r="AC567" i="18"/>
  <c r="AC566" i="18"/>
  <c r="AC565" i="18"/>
  <c r="AC564" i="18"/>
  <c r="AC563" i="18"/>
  <c r="AC562" i="18"/>
  <c r="AC561" i="18"/>
  <c r="AC560" i="18"/>
  <c r="AC559" i="18"/>
  <c r="AC558" i="18"/>
  <c r="AC557" i="18"/>
  <c r="AC556" i="18"/>
  <c r="AC555" i="18"/>
  <c r="AC554" i="18"/>
  <c r="AC553" i="18"/>
  <c r="AC552" i="18"/>
  <c r="AC551" i="18"/>
  <c r="AC550" i="18"/>
  <c r="AC549" i="18"/>
  <c r="AC548" i="18"/>
  <c r="AC547" i="18"/>
  <c r="AC546" i="18"/>
  <c r="AC545" i="18"/>
  <c r="AC544" i="18"/>
  <c r="AC543" i="18"/>
  <c r="AC542" i="18"/>
  <c r="AC541" i="18"/>
  <c r="AC540" i="18"/>
  <c r="AC539" i="18"/>
  <c r="AC538" i="18"/>
  <c r="AC537" i="18"/>
  <c r="AC536" i="18"/>
  <c r="AC535" i="18"/>
  <c r="AC534" i="18"/>
  <c r="AC533" i="18"/>
  <c r="AC532" i="18"/>
  <c r="AC531" i="18"/>
  <c r="AC530" i="18"/>
  <c r="AC529" i="18"/>
  <c r="AC528" i="18"/>
  <c r="AC527" i="18"/>
  <c r="AC526" i="18"/>
  <c r="AC525" i="18"/>
  <c r="AC524" i="18"/>
  <c r="AC523" i="18"/>
  <c r="AC522" i="18"/>
  <c r="AC521" i="18"/>
  <c r="AC520" i="18"/>
  <c r="AC519" i="18"/>
  <c r="AC518" i="18"/>
  <c r="AC517" i="18"/>
  <c r="AC516" i="18"/>
  <c r="AC515" i="18"/>
  <c r="AC514" i="18"/>
  <c r="AC513" i="18"/>
  <c r="AC512" i="18"/>
  <c r="AC511" i="18"/>
  <c r="AC510" i="18"/>
  <c r="AC509" i="18"/>
  <c r="AC508" i="18"/>
  <c r="AC507" i="18"/>
  <c r="AC506" i="18"/>
  <c r="AC505" i="18"/>
  <c r="AC504" i="18"/>
  <c r="AC503" i="18"/>
  <c r="AC502" i="18"/>
  <c r="AC501" i="18"/>
  <c r="AC500" i="18"/>
  <c r="AC499" i="18"/>
  <c r="AC498" i="18"/>
  <c r="AC497" i="18"/>
  <c r="AC496" i="18"/>
  <c r="AC495" i="18"/>
  <c r="AC494" i="18"/>
  <c r="AC493" i="18"/>
  <c r="AC492" i="18"/>
  <c r="AC491" i="18"/>
  <c r="AC490" i="18"/>
  <c r="AC489" i="18"/>
  <c r="AC488" i="18"/>
  <c r="AC487" i="18"/>
  <c r="AC486" i="18"/>
  <c r="AC485" i="18"/>
  <c r="AC484" i="18"/>
  <c r="AC483" i="18"/>
  <c r="AC482" i="18"/>
  <c r="AC481" i="18"/>
  <c r="AC480" i="18"/>
  <c r="AC479" i="18"/>
  <c r="AC478" i="18"/>
  <c r="AC477" i="18"/>
  <c r="AC476" i="18"/>
  <c r="AC475" i="18"/>
  <c r="AC474" i="18"/>
  <c r="AC473" i="18"/>
  <c r="AC472" i="18"/>
  <c r="AC471" i="18"/>
  <c r="AC470" i="18"/>
  <c r="AC469" i="18"/>
  <c r="AC468" i="18"/>
  <c r="AC467" i="18"/>
  <c r="AC466" i="18"/>
  <c r="AC465" i="18"/>
  <c r="AC464" i="18"/>
  <c r="AC463" i="18"/>
  <c r="AC462" i="18"/>
  <c r="AC461" i="18"/>
  <c r="AC460" i="18"/>
  <c r="AC459" i="18"/>
  <c r="AC458" i="18"/>
  <c r="AC457" i="18"/>
  <c r="AC456" i="18"/>
  <c r="AC455" i="18"/>
  <c r="AC454" i="18"/>
  <c r="AC453" i="18"/>
  <c r="AC452" i="18"/>
  <c r="AC451" i="18"/>
  <c r="AC450" i="18"/>
  <c r="AC449" i="18"/>
  <c r="AC448" i="18"/>
  <c r="AC447" i="18"/>
  <c r="AC446" i="18"/>
  <c r="AC445" i="18"/>
  <c r="AC444" i="18"/>
  <c r="AC443" i="18"/>
  <c r="AC442" i="18"/>
  <c r="AC441" i="18"/>
  <c r="AC440" i="18"/>
  <c r="AC439" i="18"/>
  <c r="AC438" i="18"/>
  <c r="AC437" i="18"/>
  <c r="AC436" i="18"/>
  <c r="AC435" i="18"/>
  <c r="AC434" i="18"/>
  <c r="AC433" i="18"/>
  <c r="AC432" i="18"/>
  <c r="AC431" i="18"/>
  <c r="AC430" i="18"/>
  <c r="AC429" i="18"/>
  <c r="AC428" i="18"/>
  <c r="AC427" i="18"/>
  <c r="AC426" i="18"/>
  <c r="AC425" i="18"/>
  <c r="AC424" i="18"/>
  <c r="AC423" i="18"/>
  <c r="AC422" i="18"/>
  <c r="AC421" i="18"/>
  <c r="AC420" i="18"/>
  <c r="AC419" i="18"/>
  <c r="AC418" i="18"/>
  <c r="AC417" i="18"/>
  <c r="AC416" i="18"/>
  <c r="AC415" i="18"/>
  <c r="AC414" i="18"/>
  <c r="AC413" i="18"/>
  <c r="AC412" i="18"/>
  <c r="AC411" i="18"/>
  <c r="AC410" i="18"/>
  <c r="AC409" i="18"/>
  <c r="AC408" i="18"/>
  <c r="AC407" i="18"/>
  <c r="AC406" i="18"/>
  <c r="AC405" i="18"/>
  <c r="AC404" i="18"/>
  <c r="AC403" i="18"/>
  <c r="AC402" i="18"/>
  <c r="AC401" i="18"/>
  <c r="AC400" i="18"/>
  <c r="AC399" i="18"/>
  <c r="AC398" i="18"/>
  <c r="AC397" i="18"/>
  <c r="AC396" i="18"/>
  <c r="AC395" i="18"/>
  <c r="AC394" i="18"/>
  <c r="AC393" i="18"/>
  <c r="AC392" i="18"/>
  <c r="AC391" i="18"/>
  <c r="AC390" i="18"/>
  <c r="AC389" i="18"/>
  <c r="AC388" i="18"/>
  <c r="AC387" i="18"/>
  <c r="AC386" i="18"/>
  <c r="AC385" i="18"/>
  <c r="AC384" i="18"/>
  <c r="AC383" i="18"/>
  <c r="AC382" i="18"/>
  <c r="AC381" i="18"/>
  <c r="AC380" i="18"/>
  <c r="AC379" i="18"/>
  <c r="AC378" i="18"/>
  <c r="AC377" i="18"/>
  <c r="AC376" i="18"/>
  <c r="AC375" i="18"/>
  <c r="AC374" i="18"/>
  <c r="AC373" i="18"/>
  <c r="AC372" i="18"/>
  <c r="AC371" i="18"/>
  <c r="AC370" i="18"/>
  <c r="AC369" i="18"/>
  <c r="AC368" i="18"/>
  <c r="AC367" i="18"/>
  <c r="AC366" i="18"/>
  <c r="AC365" i="18"/>
  <c r="AC364" i="18"/>
  <c r="AC363" i="18"/>
  <c r="AC362" i="18"/>
  <c r="AC361" i="18"/>
  <c r="AC360" i="18"/>
  <c r="AC359" i="18"/>
  <c r="AC358" i="18"/>
  <c r="AC357" i="18"/>
  <c r="AC356" i="18"/>
  <c r="AC355" i="18"/>
  <c r="AC354" i="18"/>
  <c r="AC353" i="18"/>
  <c r="AC352" i="18"/>
  <c r="AC351" i="18"/>
  <c r="AC350" i="18"/>
  <c r="AC349" i="18"/>
  <c r="AC348" i="18"/>
  <c r="AC347" i="18"/>
  <c r="AC346" i="18"/>
  <c r="AC345" i="18"/>
  <c r="AC344" i="18"/>
  <c r="AC343" i="18"/>
  <c r="AC342" i="18"/>
  <c r="AC341" i="18"/>
  <c r="AC340" i="18"/>
  <c r="AC339" i="18"/>
  <c r="AC338" i="18"/>
  <c r="AC337" i="18"/>
  <c r="AC336" i="18"/>
  <c r="AC335" i="18"/>
  <c r="AC334" i="18"/>
  <c r="AC333" i="18"/>
  <c r="AC332" i="18"/>
  <c r="AC331" i="18"/>
  <c r="AC330" i="18"/>
  <c r="AC329" i="18"/>
  <c r="AC328" i="18"/>
  <c r="AC327" i="18"/>
  <c r="AC326" i="18"/>
  <c r="AC325" i="18"/>
  <c r="AC324" i="18"/>
  <c r="AC323" i="18"/>
  <c r="AC322" i="18"/>
  <c r="AC321" i="18"/>
  <c r="AC320" i="18"/>
  <c r="AC319" i="18"/>
  <c r="AC318" i="18"/>
  <c r="AC317" i="18"/>
  <c r="AC316" i="18"/>
  <c r="AC315" i="18"/>
  <c r="AC314" i="18"/>
  <c r="AC313" i="18"/>
  <c r="AC312" i="18"/>
  <c r="AC311" i="18"/>
  <c r="AC310" i="18"/>
  <c r="AC309" i="18"/>
  <c r="AC308" i="18"/>
  <c r="AC307" i="18"/>
  <c r="AC306" i="18"/>
  <c r="AC305" i="18"/>
  <c r="AC304" i="18"/>
  <c r="AC303" i="18"/>
  <c r="AC302" i="18"/>
  <c r="AC301" i="18"/>
  <c r="AC300" i="18"/>
  <c r="AC299" i="18"/>
  <c r="AC298" i="18"/>
  <c r="AC297" i="18"/>
  <c r="AC296" i="18"/>
  <c r="AC295" i="18"/>
  <c r="AC294" i="18"/>
  <c r="AC293" i="18"/>
  <c r="AC292" i="18"/>
  <c r="AC291" i="18"/>
  <c r="AC290" i="18"/>
  <c r="AC289" i="18"/>
  <c r="AC288" i="18"/>
  <c r="AC287" i="18"/>
  <c r="AC286" i="18"/>
  <c r="AC285" i="18"/>
  <c r="AC284" i="18"/>
  <c r="AC283" i="18"/>
  <c r="AC282" i="18"/>
  <c r="AC281" i="18"/>
  <c r="AC280" i="18"/>
  <c r="AC279" i="18"/>
  <c r="AC278" i="18"/>
  <c r="AC277" i="18"/>
  <c r="AC276" i="18"/>
  <c r="AC275" i="18"/>
  <c r="AC274" i="18"/>
  <c r="AC273" i="18"/>
  <c r="AC272" i="18"/>
  <c r="AC271" i="18"/>
  <c r="AC270" i="18"/>
  <c r="AC269" i="18"/>
  <c r="AC268" i="18"/>
  <c r="AC267" i="18"/>
  <c r="AC266" i="18"/>
  <c r="AC265" i="18"/>
  <c r="AC264" i="18"/>
  <c r="AC263" i="18"/>
  <c r="AC262" i="18"/>
  <c r="AC261" i="18"/>
  <c r="AC260" i="18"/>
  <c r="AC259" i="18"/>
  <c r="AC258" i="18"/>
  <c r="AC257" i="18"/>
  <c r="AC256" i="18"/>
  <c r="AC255" i="18"/>
  <c r="AC254" i="18"/>
  <c r="AC253" i="18"/>
  <c r="AC252" i="18"/>
  <c r="AC251" i="18"/>
  <c r="AC250" i="18"/>
  <c r="AC249" i="18"/>
  <c r="AC248" i="18"/>
  <c r="AC247" i="18"/>
  <c r="AC246" i="18"/>
  <c r="AC245" i="18"/>
  <c r="AC244" i="18"/>
  <c r="AC243" i="18"/>
  <c r="AC242" i="18"/>
  <c r="AC241" i="18"/>
  <c r="AC240" i="18"/>
  <c r="AC239" i="18"/>
  <c r="AC238" i="18"/>
  <c r="AC237" i="18"/>
  <c r="AC236" i="18"/>
  <c r="AC235" i="18"/>
  <c r="AC234" i="18"/>
  <c r="AC233" i="18"/>
  <c r="AC232" i="18"/>
  <c r="AC231" i="18"/>
  <c r="AC230" i="18"/>
  <c r="AC229" i="18"/>
  <c r="AC228" i="18"/>
  <c r="AC227" i="18"/>
  <c r="AC226" i="18"/>
  <c r="AC225" i="18"/>
  <c r="AC224" i="18"/>
  <c r="AC223" i="18"/>
  <c r="AC222" i="18"/>
  <c r="AC221" i="18"/>
  <c r="AC220" i="18"/>
  <c r="AC219" i="18"/>
  <c r="AC218" i="18"/>
  <c r="AC217" i="18"/>
  <c r="AC216" i="18"/>
  <c r="AC215" i="18"/>
  <c r="AC214" i="18"/>
  <c r="AC213" i="18"/>
  <c r="AC212" i="18"/>
  <c r="AC211" i="18"/>
  <c r="AC210" i="18"/>
  <c r="AC209" i="18"/>
  <c r="AC208" i="18"/>
  <c r="AC207" i="18"/>
  <c r="AC206" i="18"/>
  <c r="AC205" i="18"/>
  <c r="AC204" i="18"/>
  <c r="AC203" i="18"/>
  <c r="AC202" i="18"/>
  <c r="AC201" i="18"/>
  <c r="AC200" i="18"/>
  <c r="AC199" i="18"/>
  <c r="AC198" i="18"/>
  <c r="AC197" i="18"/>
  <c r="AC196" i="18"/>
  <c r="AC195" i="18"/>
  <c r="AC194" i="18"/>
  <c r="AC193" i="18"/>
  <c r="AC192" i="18"/>
  <c r="AC191" i="18"/>
  <c r="AC190" i="18"/>
  <c r="AC189" i="18"/>
  <c r="AC188" i="18"/>
  <c r="AC187" i="18"/>
  <c r="AC186" i="18"/>
  <c r="AC185" i="18"/>
  <c r="AC184" i="18"/>
  <c r="AC183" i="18"/>
  <c r="AC182" i="18"/>
  <c r="AC181" i="18"/>
  <c r="AC180" i="18"/>
  <c r="AC179" i="18"/>
  <c r="AC178" i="18"/>
  <c r="AC177" i="18"/>
  <c r="AC176" i="18"/>
  <c r="AC175" i="18"/>
  <c r="AC174" i="18"/>
  <c r="AC173" i="18"/>
  <c r="AC172" i="18"/>
  <c r="AC171" i="18"/>
  <c r="AC170" i="18"/>
  <c r="AC169" i="18"/>
  <c r="AC168" i="18"/>
  <c r="AC167" i="18"/>
  <c r="AC166" i="18"/>
  <c r="AC165" i="18"/>
  <c r="AC164" i="18"/>
  <c r="AC163" i="18"/>
  <c r="AC162" i="18"/>
  <c r="AC161" i="18"/>
  <c r="AC160" i="18"/>
  <c r="AC159" i="18"/>
  <c r="AC158" i="18"/>
  <c r="AC157" i="18"/>
  <c r="AC156" i="18"/>
  <c r="AC155" i="18"/>
  <c r="AC154" i="18"/>
  <c r="AC153" i="18"/>
  <c r="AC152" i="18"/>
  <c r="AC151" i="18"/>
  <c r="AC150" i="18"/>
  <c r="AC149" i="18"/>
  <c r="AC148" i="18"/>
  <c r="AC147" i="18"/>
  <c r="AC146" i="18"/>
  <c r="AC145" i="18"/>
  <c r="AC144" i="18"/>
  <c r="AC143" i="18"/>
  <c r="AC142" i="18"/>
  <c r="AC141" i="18"/>
  <c r="AC140" i="18"/>
  <c r="AC139" i="18"/>
  <c r="AC138" i="18"/>
  <c r="AC137" i="18"/>
  <c r="AC136" i="18"/>
  <c r="AC135" i="18"/>
  <c r="AC134" i="18"/>
  <c r="AC133" i="18"/>
  <c r="AC132" i="18"/>
  <c r="AC131" i="18"/>
  <c r="AC130" i="18"/>
  <c r="AC129" i="18"/>
  <c r="AC128" i="18"/>
  <c r="AC127" i="18"/>
  <c r="AC126" i="18"/>
  <c r="AC125" i="18"/>
  <c r="AC124" i="18"/>
  <c r="AC123" i="18"/>
  <c r="AC122" i="18"/>
  <c r="AC121" i="18"/>
  <c r="AC120" i="18"/>
  <c r="AC119" i="18"/>
  <c r="AC118" i="18"/>
  <c r="AC117" i="18"/>
  <c r="AC116" i="18"/>
  <c r="AC115" i="18"/>
  <c r="AC114" i="18"/>
  <c r="AC113" i="18"/>
  <c r="AC112" i="18"/>
  <c r="AC111" i="18"/>
  <c r="AC110" i="18"/>
  <c r="AC109" i="18"/>
  <c r="AC108" i="18"/>
  <c r="AC107" i="18"/>
  <c r="AC106" i="18"/>
  <c r="AC105" i="18"/>
  <c r="AC104" i="18"/>
  <c r="AC103" i="18"/>
  <c r="AC102" i="18"/>
  <c r="AC101" i="18"/>
  <c r="AC100" i="18"/>
  <c r="AC99" i="18"/>
  <c r="AC98" i="18"/>
  <c r="AC97" i="18"/>
  <c r="AC96" i="18"/>
  <c r="AC95" i="18"/>
  <c r="AC94" i="18"/>
  <c r="AC93" i="18"/>
  <c r="AC92" i="18"/>
  <c r="AC91" i="18"/>
  <c r="AC90" i="18"/>
  <c r="AC89" i="18"/>
  <c r="AC88" i="18"/>
  <c r="AC87" i="18"/>
  <c r="AC86" i="18"/>
  <c r="AC85" i="18"/>
  <c r="AC84" i="18"/>
  <c r="AC83" i="18"/>
  <c r="AC82" i="18"/>
  <c r="AC81" i="18"/>
  <c r="AC80" i="18"/>
  <c r="AC79" i="18"/>
  <c r="AC78" i="18"/>
  <c r="AC77" i="18"/>
  <c r="AC76" i="18"/>
  <c r="AC75" i="18"/>
  <c r="AC74" i="18"/>
  <c r="AC73" i="18"/>
  <c r="AC72" i="18"/>
  <c r="AC71" i="18"/>
  <c r="AC70" i="18"/>
  <c r="AC69" i="18"/>
  <c r="AC68" i="18"/>
  <c r="AC67" i="18"/>
  <c r="AC66" i="18"/>
  <c r="AC65" i="18"/>
  <c r="AC64" i="18"/>
  <c r="AC63" i="18"/>
  <c r="AC62" i="18"/>
  <c r="AC61" i="18"/>
  <c r="AC60" i="18"/>
  <c r="AC59" i="18"/>
  <c r="AC58" i="18"/>
  <c r="AC57" i="18"/>
  <c r="AC56" i="18"/>
  <c r="AC55" i="18"/>
  <c r="AC54" i="18"/>
  <c r="AC53" i="18"/>
  <c r="AC52" i="18"/>
  <c r="AC51" i="18"/>
  <c r="AC50" i="18"/>
  <c r="AC49" i="18"/>
  <c r="AC48" i="18"/>
  <c r="AC47" i="18"/>
  <c r="AC46" i="18"/>
  <c r="AC45" i="18"/>
  <c r="AC44" i="18"/>
  <c r="AC43" i="18"/>
  <c r="AC42" i="18"/>
  <c r="AC41" i="18"/>
  <c r="AC40" i="18"/>
  <c r="AC39" i="18"/>
  <c r="AC38" i="18"/>
  <c r="AC37" i="18"/>
  <c r="AC36" i="18"/>
  <c r="AC35" i="18"/>
  <c r="AC34" i="18"/>
  <c r="AC33" i="18"/>
  <c r="AC32" i="18"/>
  <c r="AC31" i="18"/>
  <c r="AC30" i="18"/>
  <c r="AC29" i="18"/>
  <c r="AC28" i="18"/>
  <c r="AC27" i="18"/>
  <c r="AC26" i="18"/>
  <c r="AC25" i="18"/>
  <c r="AC24" i="18"/>
  <c r="AC23" i="18"/>
  <c r="AC22" i="18"/>
  <c r="AC21" i="18"/>
  <c r="AC20" i="18"/>
  <c r="AC19" i="18"/>
  <c r="AC18" i="18"/>
  <c r="AC17" i="18"/>
  <c r="AC16" i="18"/>
  <c r="AC15" i="18"/>
  <c r="AC14" i="18"/>
  <c r="AC13" i="18"/>
  <c r="AC12" i="18"/>
  <c r="AC11" i="18"/>
  <c r="AC10" i="18"/>
  <c r="AC9" i="18"/>
  <c r="AC8" i="18"/>
  <c r="AC7" i="18"/>
  <c r="AC6" i="18"/>
  <c r="AC5" i="18"/>
  <c r="AC4" i="18"/>
  <c r="AC3" i="18"/>
  <c r="AC2" i="18"/>
  <c r="AC2489" i="18"/>
  <c r="AB3" i="18"/>
  <c r="AB4" i="18"/>
  <c r="AB5" i="18"/>
  <c r="AB6" i="18"/>
  <c r="AB7" i="18"/>
  <c r="AB8" i="18"/>
  <c r="AB9" i="18"/>
  <c r="AB10" i="18"/>
  <c r="AB11" i="18"/>
  <c r="AB12" i="18"/>
  <c r="AB13" i="18"/>
  <c r="AB14" i="18"/>
  <c r="AB15" i="18"/>
  <c r="AB16" i="18"/>
  <c r="AB17" i="18"/>
  <c r="AB18" i="18"/>
  <c r="AB19" i="18"/>
  <c r="AB20" i="18"/>
  <c r="AB21" i="18"/>
  <c r="AB22" i="18"/>
  <c r="AB23" i="18"/>
  <c r="AB24" i="18"/>
  <c r="AB25" i="18"/>
  <c r="AB26" i="18"/>
  <c r="AB27" i="18"/>
  <c r="AB28" i="18"/>
  <c r="AB29" i="18"/>
  <c r="AB30" i="18"/>
  <c r="AB31" i="18"/>
  <c r="AB32" i="18"/>
  <c r="AB33" i="18"/>
  <c r="AB34" i="18"/>
  <c r="AB35" i="18"/>
  <c r="AB36" i="18"/>
  <c r="AB37" i="18"/>
  <c r="AB38" i="18"/>
  <c r="AB39" i="18"/>
  <c r="AB40" i="18"/>
  <c r="AB41" i="18"/>
  <c r="AB42" i="18"/>
  <c r="AB43" i="18"/>
  <c r="AB44" i="18"/>
  <c r="AB45" i="18"/>
  <c r="AB46" i="18"/>
  <c r="AB47" i="18"/>
  <c r="AB48" i="18"/>
  <c r="AB49" i="18"/>
  <c r="AB50" i="18"/>
  <c r="AB51" i="18"/>
  <c r="AB52" i="18"/>
  <c r="AB53" i="18"/>
  <c r="AB54" i="18"/>
  <c r="AB55" i="18"/>
  <c r="AB56" i="18"/>
  <c r="AB57" i="18"/>
  <c r="AB58" i="18"/>
  <c r="AB59" i="18"/>
  <c r="AB60" i="18"/>
  <c r="AB61" i="18"/>
  <c r="AB62" i="18"/>
  <c r="AB63" i="18"/>
  <c r="AB64" i="18"/>
  <c r="AB65" i="18"/>
  <c r="AB66" i="18"/>
  <c r="AB67" i="18"/>
  <c r="AB68" i="18"/>
  <c r="AB69" i="18"/>
  <c r="AB70" i="18"/>
  <c r="AB71" i="18"/>
  <c r="AB72" i="18"/>
  <c r="AB73" i="18"/>
  <c r="AB74" i="18"/>
  <c r="AB75" i="18"/>
  <c r="AB76" i="18"/>
  <c r="AB77" i="18"/>
  <c r="AB78" i="18"/>
  <c r="AB79" i="18"/>
  <c r="AB80" i="18"/>
  <c r="AB81" i="18"/>
  <c r="AB82" i="18"/>
  <c r="AB83" i="18"/>
  <c r="AB84" i="18"/>
  <c r="AB85" i="18"/>
  <c r="AB86" i="18"/>
  <c r="AB87" i="18"/>
  <c r="AB88" i="18"/>
  <c r="AB89" i="18"/>
  <c r="AB90" i="18"/>
  <c r="AB91" i="18"/>
  <c r="AB92" i="18"/>
  <c r="AB93" i="18"/>
  <c r="AB94" i="18"/>
  <c r="AB95" i="18"/>
  <c r="AB96" i="18"/>
  <c r="AB97" i="18"/>
  <c r="AB98" i="18"/>
  <c r="AB99" i="18"/>
  <c r="AB100" i="18"/>
  <c r="AB101" i="18"/>
  <c r="AB102" i="18"/>
  <c r="AB103" i="18"/>
  <c r="AB104" i="18"/>
  <c r="AB105" i="18"/>
  <c r="AB106" i="18"/>
  <c r="AB107" i="18"/>
  <c r="AB108" i="18"/>
  <c r="AB109" i="18"/>
  <c r="AB110" i="18"/>
  <c r="AB111" i="18"/>
  <c r="AB112" i="18"/>
  <c r="AB113" i="18"/>
  <c r="AB114" i="18"/>
  <c r="AB115" i="18"/>
  <c r="AB116" i="18"/>
  <c r="AB117" i="18"/>
  <c r="AB118" i="18"/>
  <c r="AB119" i="18"/>
  <c r="AB120" i="18"/>
  <c r="AB121" i="18"/>
  <c r="AB122" i="18"/>
  <c r="AB123" i="18"/>
  <c r="AB124" i="18"/>
  <c r="AB125" i="18"/>
  <c r="AB126" i="18"/>
  <c r="AB127" i="18"/>
  <c r="AB128" i="18"/>
  <c r="AB129" i="18"/>
  <c r="AB130" i="18"/>
  <c r="AB131" i="18"/>
  <c r="AB132" i="18"/>
  <c r="AB133" i="18"/>
  <c r="AB134" i="18"/>
  <c r="AB135" i="18"/>
  <c r="AB136" i="18"/>
  <c r="AB137" i="18"/>
  <c r="AB138" i="18"/>
  <c r="AB139" i="18"/>
  <c r="AB140" i="18"/>
  <c r="AB141" i="18"/>
  <c r="AB142" i="18"/>
  <c r="AB143" i="18"/>
  <c r="AB144" i="18"/>
  <c r="AB145" i="18"/>
  <c r="AB146" i="18"/>
  <c r="AB147" i="18"/>
  <c r="AB148" i="18"/>
  <c r="AB149" i="18"/>
  <c r="AB150" i="18"/>
  <c r="AB151" i="18"/>
  <c r="AB152" i="18"/>
  <c r="AB153" i="18"/>
  <c r="AB154" i="18"/>
  <c r="AB155" i="18"/>
  <c r="AB156" i="18"/>
  <c r="AB157" i="18"/>
  <c r="AB158" i="18"/>
  <c r="AB159" i="18"/>
  <c r="AB160" i="18"/>
  <c r="AB161" i="18"/>
  <c r="AB162" i="18"/>
  <c r="AB163" i="18"/>
  <c r="AB164" i="18"/>
  <c r="AB165" i="18"/>
  <c r="AB166" i="18"/>
  <c r="AB167" i="18"/>
  <c r="AB168" i="18"/>
  <c r="AB169" i="18"/>
  <c r="AB170" i="18"/>
  <c r="AB171" i="18"/>
  <c r="AB172" i="18"/>
  <c r="AB173" i="18"/>
  <c r="AB174" i="18"/>
  <c r="AB175" i="18"/>
  <c r="AB176" i="18"/>
  <c r="AB177" i="18"/>
  <c r="AB178" i="18"/>
  <c r="AB179" i="18"/>
  <c r="AB180" i="18"/>
  <c r="AB181" i="18"/>
  <c r="AB182" i="18"/>
  <c r="AB183" i="18"/>
  <c r="AB184" i="18"/>
  <c r="AB185" i="18"/>
  <c r="AB186" i="18"/>
  <c r="AB187" i="18"/>
  <c r="AB188" i="18"/>
  <c r="AB189" i="18"/>
  <c r="AB190" i="18"/>
  <c r="AB191" i="18"/>
  <c r="AB192" i="18"/>
  <c r="AB193" i="18"/>
  <c r="AB194" i="18"/>
  <c r="AB195" i="18"/>
  <c r="AB196" i="18"/>
  <c r="AB197" i="18"/>
  <c r="AB198" i="18"/>
  <c r="AB199" i="18"/>
  <c r="AB200" i="18"/>
  <c r="AB201" i="18"/>
  <c r="AB202" i="18"/>
  <c r="AB203" i="18"/>
  <c r="AB204" i="18"/>
  <c r="AB205" i="18"/>
  <c r="AB206" i="18"/>
  <c r="AB207" i="18"/>
  <c r="AB208" i="18"/>
  <c r="AB209" i="18"/>
  <c r="AB210" i="18"/>
  <c r="AB211" i="18"/>
  <c r="AB212" i="18"/>
  <c r="AB213" i="18"/>
  <c r="AB214" i="18"/>
  <c r="AB215" i="18"/>
  <c r="AB216" i="18"/>
  <c r="AB217" i="18"/>
  <c r="AB218" i="18"/>
  <c r="AB219" i="18"/>
  <c r="AB220" i="18"/>
  <c r="AB221" i="18"/>
  <c r="AB222" i="18"/>
  <c r="AB223" i="18"/>
  <c r="AB224" i="18"/>
  <c r="AB225" i="18"/>
  <c r="AB226" i="18"/>
  <c r="AB227" i="18"/>
  <c r="AB228" i="18"/>
  <c r="AB229" i="18"/>
  <c r="AB230" i="18"/>
  <c r="AB231" i="18"/>
  <c r="AB232" i="18"/>
  <c r="AB233" i="18"/>
  <c r="AB234" i="18"/>
  <c r="AB235" i="18"/>
  <c r="AB236" i="18"/>
  <c r="AB237" i="18"/>
  <c r="AB238" i="18"/>
  <c r="AB239" i="18"/>
  <c r="AB240" i="18"/>
  <c r="AB241" i="18"/>
  <c r="AB242" i="18"/>
  <c r="AB243" i="18"/>
  <c r="AB244" i="18"/>
  <c r="AB245" i="18"/>
  <c r="AB246" i="18"/>
  <c r="AB247" i="18"/>
  <c r="AB248" i="18"/>
  <c r="AB249" i="18"/>
  <c r="AB250" i="18"/>
  <c r="AB251" i="18"/>
  <c r="AB252" i="18"/>
  <c r="AB253" i="18"/>
  <c r="AB254" i="18"/>
  <c r="AB255" i="18"/>
  <c r="AB256" i="18"/>
  <c r="AB257" i="18"/>
  <c r="AB258" i="18"/>
  <c r="AB259" i="18"/>
  <c r="AB260" i="18"/>
  <c r="AB261" i="18"/>
  <c r="AB262" i="18"/>
  <c r="AB263" i="18"/>
  <c r="AB264" i="18"/>
  <c r="AB265" i="18"/>
  <c r="AB266" i="18"/>
  <c r="AB267" i="18"/>
  <c r="AB268" i="18"/>
  <c r="AB269" i="18"/>
  <c r="AB270" i="18"/>
  <c r="AB271" i="18"/>
  <c r="AB272" i="18"/>
  <c r="AB273" i="18"/>
  <c r="AB274" i="18"/>
  <c r="AB275" i="18"/>
  <c r="AB276" i="18"/>
  <c r="AB277" i="18"/>
  <c r="AB278" i="18"/>
  <c r="AB279" i="18"/>
  <c r="AB280" i="18"/>
  <c r="AB281" i="18"/>
  <c r="AB282" i="18"/>
  <c r="AB283" i="18"/>
  <c r="AB284" i="18"/>
  <c r="AB285" i="18"/>
  <c r="AB286" i="18"/>
  <c r="AB287" i="18"/>
  <c r="AB288" i="18"/>
  <c r="AB289" i="18"/>
  <c r="AB290" i="18"/>
  <c r="AB291" i="18"/>
  <c r="AB292" i="18"/>
  <c r="AB293" i="18"/>
  <c r="AB294" i="18"/>
  <c r="AB295" i="18"/>
  <c r="AB296" i="18"/>
  <c r="AB297" i="18"/>
  <c r="AB298" i="18"/>
  <c r="AB299" i="18"/>
  <c r="AB300" i="18"/>
  <c r="AB301" i="18"/>
  <c r="AB302" i="18"/>
  <c r="AB303" i="18"/>
  <c r="AB304" i="18"/>
  <c r="AB305" i="18"/>
  <c r="AB306" i="18"/>
  <c r="AB307" i="18"/>
  <c r="AB308" i="18"/>
  <c r="AB309" i="18"/>
  <c r="AB310" i="18"/>
  <c r="AB311" i="18"/>
  <c r="AB312" i="18"/>
  <c r="AB313" i="18"/>
  <c r="AB314" i="18"/>
  <c r="AB315" i="18"/>
  <c r="AB316" i="18"/>
  <c r="AB317" i="18"/>
  <c r="AB318" i="18"/>
  <c r="AB319" i="18"/>
  <c r="AB320" i="18"/>
  <c r="AB321" i="18"/>
  <c r="AB322" i="18"/>
  <c r="AB323" i="18"/>
  <c r="AB324" i="18"/>
  <c r="AB325" i="18"/>
  <c r="AB326" i="18"/>
  <c r="AB327" i="18"/>
  <c r="AB328" i="18"/>
  <c r="AB329" i="18"/>
  <c r="AB330" i="18"/>
  <c r="AB331" i="18"/>
  <c r="AB332" i="18"/>
  <c r="AB333" i="18"/>
  <c r="AB334" i="18"/>
  <c r="AB335" i="18"/>
  <c r="AB336" i="18"/>
  <c r="AB337" i="18"/>
  <c r="AB338" i="18"/>
  <c r="AB339" i="18"/>
  <c r="AB340" i="18"/>
  <c r="AB341" i="18"/>
  <c r="AB342" i="18"/>
  <c r="AB343" i="18"/>
  <c r="AB344" i="18"/>
  <c r="AB345" i="18"/>
  <c r="AB346" i="18"/>
  <c r="AB347" i="18"/>
  <c r="AB348" i="18"/>
  <c r="AB349" i="18"/>
  <c r="AB350" i="18"/>
  <c r="AB351" i="18"/>
  <c r="AB352" i="18"/>
  <c r="AB353" i="18"/>
  <c r="AB354" i="18"/>
  <c r="AB355" i="18"/>
  <c r="AB356" i="18"/>
  <c r="AB357" i="18"/>
  <c r="AB358" i="18"/>
  <c r="AB359" i="18"/>
  <c r="AB360" i="18"/>
  <c r="AB361" i="18"/>
  <c r="AB362" i="18"/>
  <c r="AB363" i="18"/>
  <c r="AB364" i="18"/>
  <c r="AB365" i="18"/>
  <c r="AB366" i="18"/>
  <c r="AB367" i="18"/>
  <c r="AB368" i="18"/>
  <c r="AB369" i="18"/>
  <c r="AB370" i="18"/>
  <c r="AB371" i="18"/>
  <c r="AB372" i="18"/>
  <c r="AB373" i="18"/>
  <c r="AB374" i="18"/>
  <c r="AB375" i="18"/>
  <c r="AB376" i="18"/>
  <c r="AB377" i="18"/>
  <c r="AB378" i="18"/>
  <c r="AB379" i="18"/>
  <c r="AB380" i="18"/>
  <c r="AB381" i="18"/>
  <c r="AB382" i="18"/>
  <c r="AB383" i="18"/>
  <c r="AB384" i="18"/>
  <c r="AB385" i="18"/>
  <c r="AB386" i="18"/>
  <c r="AB387" i="18"/>
  <c r="AB388" i="18"/>
  <c r="AB389" i="18"/>
  <c r="AB390" i="18"/>
  <c r="AB391" i="18"/>
  <c r="AB392" i="18"/>
  <c r="AB393" i="18"/>
  <c r="AB394" i="18"/>
  <c r="AB395" i="18"/>
  <c r="AB396" i="18"/>
  <c r="AB397" i="18"/>
  <c r="AB398" i="18"/>
  <c r="AB399" i="18"/>
  <c r="AB400" i="18"/>
  <c r="AB401" i="18"/>
  <c r="AB402" i="18"/>
  <c r="AB403" i="18"/>
  <c r="AB404" i="18"/>
  <c r="AB405" i="18"/>
  <c r="AB406" i="18"/>
  <c r="AB407" i="18"/>
  <c r="AB408" i="18"/>
  <c r="AB409" i="18"/>
  <c r="AB410" i="18"/>
  <c r="AB411" i="18"/>
  <c r="AB412" i="18"/>
  <c r="AB413" i="18"/>
  <c r="AB414" i="18"/>
  <c r="AB415" i="18"/>
  <c r="AB416" i="18"/>
  <c r="AB417" i="18"/>
  <c r="AB418" i="18"/>
  <c r="AB419" i="18"/>
  <c r="AB420" i="18"/>
  <c r="AB421" i="18"/>
  <c r="AB422" i="18"/>
  <c r="AB423" i="18"/>
  <c r="AB424" i="18"/>
  <c r="AB425" i="18"/>
  <c r="AB426" i="18"/>
  <c r="AB427" i="18"/>
  <c r="AB428" i="18"/>
  <c r="AB429" i="18"/>
  <c r="AB430" i="18"/>
  <c r="AB431" i="18"/>
  <c r="AB432" i="18"/>
  <c r="AB433" i="18"/>
  <c r="AB434" i="18"/>
  <c r="AB435" i="18"/>
  <c r="AB436" i="18"/>
  <c r="AB437" i="18"/>
  <c r="AB438" i="18"/>
  <c r="AB439" i="18"/>
  <c r="AB440" i="18"/>
  <c r="AB441" i="18"/>
  <c r="AB442" i="18"/>
  <c r="AB443" i="18"/>
  <c r="AB444" i="18"/>
  <c r="AB445" i="18"/>
  <c r="AB446" i="18"/>
  <c r="AB447" i="18"/>
  <c r="AB448" i="18"/>
  <c r="AB449" i="18"/>
  <c r="AB450" i="18"/>
  <c r="AB451" i="18"/>
  <c r="AB452" i="18"/>
  <c r="AB453" i="18"/>
  <c r="AB454" i="18"/>
  <c r="AB455" i="18"/>
  <c r="AB456" i="18"/>
  <c r="AB457" i="18"/>
  <c r="AB458" i="18"/>
  <c r="AB459" i="18"/>
  <c r="AB460" i="18"/>
  <c r="AB461" i="18"/>
  <c r="AB462" i="18"/>
  <c r="AB463" i="18"/>
  <c r="AB464" i="18"/>
  <c r="AB465" i="18"/>
  <c r="AB466" i="18"/>
  <c r="AB467" i="18"/>
  <c r="AB468" i="18"/>
  <c r="AB469" i="18"/>
  <c r="AB470" i="18"/>
  <c r="AB471" i="18"/>
  <c r="AB472" i="18"/>
  <c r="AB473" i="18"/>
  <c r="AB474" i="18"/>
  <c r="AB475" i="18"/>
  <c r="AB476" i="18"/>
  <c r="AB477" i="18"/>
  <c r="AB478" i="18"/>
  <c r="AB479" i="18"/>
  <c r="AB480" i="18"/>
  <c r="AB481" i="18"/>
  <c r="AB482" i="18"/>
  <c r="AB483" i="18"/>
  <c r="AB484" i="18"/>
  <c r="AB485" i="18"/>
  <c r="AB486" i="18"/>
  <c r="AB487" i="18"/>
  <c r="AB488" i="18"/>
  <c r="AB489" i="18"/>
  <c r="AB490" i="18"/>
  <c r="AB491" i="18"/>
  <c r="AB492" i="18"/>
  <c r="AB493" i="18"/>
  <c r="AB494" i="18"/>
  <c r="AB495" i="18"/>
  <c r="AB496" i="18"/>
  <c r="AB497" i="18"/>
  <c r="AB498" i="18"/>
  <c r="AB499" i="18"/>
  <c r="AB500" i="18"/>
  <c r="AB501" i="18"/>
  <c r="AB502" i="18"/>
  <c r="AB503" i="18"/>
  <c r="AB504" i="18"/>
  <c r="AB505" i="18"/>
  <c r="AB506" i="18"/>
  <c r="AB507" i="18"/>
  <c r="AB508" i="18"/>
  <c r="AB509" i="18"/>
  <c r="AB510" i="18"/>
  <c r="AB511" i="18"/>
  <c r="AB512" i="18"/>
  <c r="AB513" i="18"/>
  <c r="AB514" i="18"/>
  <c r="AB515" i="18"/>
  <c r="AB516" i="18"/>
  <c r="AB517" i="18"/>
  <c r="AB518" i="18"/>
  <c r="AB519" i="18"/>
  <c r="AB520" i="18"/>
  <c r="AB521" i="18"/>
  <c r="AB522" i="18"/>
  <c r="AB523" i="18"/>
  <c r="AB524" i="18"/>
  <c r="AB525" i="18"/>
  <c r="AB526" i="18"/>
  <c r="AB527" i="18"/>
  <c r="AB528" i="18"/>
  <c r="AB529" i="18"/>
  <c r="AB530" i="18"/>
  <c r="AB531" i="18"/>
  <c r="AB532" i="18"/>
  <c r="AB533" i="18"/>
  <c r="AB534" i="18"/>
  <c r="AB535" i="18"/>
  <c r="AB536" i="18"/>
  <c r="AB537" i="18"/>
  <c r="AB538" i="18"/>
  <c r="AB539" i="18"/>
  <c r="AB540" i="18"/>
  <c r="AB541" i="18"/>
  <c r="AB542" i="18"/>
  <c r="AB543" i="18"/>
  <c r="AB544" i="18"/>
  <c r="AB545" i="18"/>
  <c r="AB546" i="18"/>
  <c r="AB547" i="18"/>
  <c r="AB548" i="18"/>
  <c r="AB549" i="18"/>
  <c r="AB550" i="18"/>
  <c r="AB551" i="18"/>
  <c r="AB552" i="18"/>
  <c r="AB553" i="18"/>
  <c r="AB554" i="18"/>
  <c r="AB555" i="18"/>
  <c r="AB556" i="18"/>
  <c r="AB557" i="18"/>
  <c r="AB558" i="18"/>
  <c r="AB559" i="18"/>
  <c r="AB560" i="18"/>
  <c r="AB561" i="18"/>
  <c r="AB562" i="18"/>
  <c r="AB563" i="18"/>
  <c r="AB564" i="18"/>
  <c r="AB565" i="18"/>
  <c r="AB566" i="18"/>
  <c r="AB567" i="18"/>
  <c r="AB568" i="18"/>
  <c r="AB569" i="18"/>
  <c r="AB570" i="18"/>
  <c r="AB571" i="18"/>
  <c r="AB572" i="18"/>
  <c r="AB573" i="18"/>
  <c r="AB574" i="18"/>
  <c r="AB575" i="18"/>
  <c r="AB576" i="18"/>
  <c r="AB577" i="18"/>
  <c r="AB578" i="18"/>
  <c r="AB579" i="18"/>
  <c r="AB580" i="18"/>
  <c r="AB581" i="18"/>
  <c r="AB582" i="18"/>
  <c r="AB583" i="18"/>
  <c r="AB584" i="18"/>
  <c r="AB585" i="18"/>
  <c r="AB586" i="18"/>
  <c r="AB587" i="18"/>
  <c r="AB588" i="18"/>
  <c r="AB589" i="18"/>
  <c r="AB590" i="18"/>
  <c r="AB591" i="18"/>
  <c r="AB592" i="18"/>
  <c r="AB593" i="18"/>
  <c r="AB594" i="18"/>
  <c r="AB595" i="18"/>
  <c r="AB596" i="18"/>
  <c r="AB597" i="18"/>
  <c r="AB598" i="18"/>
  <c r="AB599" i="18"/>
  <c r="AB600" i="18"/>
  <c r="AB601" i="18"/>
  <c r="AB602" i="18"/>
  <c r="AB603" i="18"/>
  <c r="AB604" i="18"/>
  <c r="AB605" i="18"/>
  <c r="AB606" i="18"/>
  <c r="AB607" i="18"/>
  <c r="AB608" i="18"/>
  <c r="AB609" i="18"/>
  <c r="AB610" i="18"/>
  <c r="AB611" i="18"/>
  <c r="AB612" i="18"/>
  <c r="AB613" i="18"/>
  <c r="AB614" i="18"/>
  <c r="AB615" i="18"/>
  <c r="AB616" i="18"/>
  <c r="AB617" i="18"/>
  <c r="AB618" i="18"/>
  <c r="AB619" i="18"/>
  <c r="AB620" i="18"/>
  <c r="AB621" i="18"/>
  <c r="AB622" i="18"/>
  <c r="AB623" i="18"/>
  <c r="AB624" i="18"/>
  <c r="AB625" i="18"/>
  <c r="AB626" i="18"/>
  <c r="AB627" i="18"/>
  <c r="AB628" i="18"/>
  <c r="AB629" i="18"/>
  <c r="AB630" i="18"/>
  <c r="AB631" i="18"/>
  <c r="AB632" i="18"/>
  <c r="AB633" i="18"/>
  <c r="AB634" i="18"/>
  <c r="AB635" i="18"/>
  <c r="AB636" i="18"/>
  <c r="AB637" i="18"/>
  <c r="AB638" i="18"/>
  <c r="AB639" i="18"/>
  <c r="AB640" i="18"/>
  <c r="AB641" i="18"/>
  <c r="AB642" i="18"/>
  <c r="AB643" i="18"/>
  <c r="AB644" i="18"/>
  <c r="AB645" i="18"/>
  <c r="AB646" i="18"/>
  <c r="AB647" i="18"/>
  <c r="AB648" i="18"/>
  <c r="AB649" i="18"/>
  <c r="AB650" i="18"/>
  <c r="AB651" i="18"/>
  <c r="AB652" i="18"/>
  <c r="AB653" i="18"/>
  <c r="AB654" i="18"/>
  <c r="AB655" i="18"/>
  <c r="AB656" i="18"/>
  <c r="AB657" i="18"/>
  <c r="AB658" i="18"/>
  <c r="AB659" i="18"/>
  <c r="AB660" i="18"/>
  <c r="AB661" i="18"/>
  <c r="AB662" i="18"/>
  <c r="AB663" i="18"/>
  <c r="AB664" i="18"/>
  <c r="AB665" i="18"/>
  <c r="AB666" i="18"/>
  <c r="AB667" i="18"/>
  <c r="AB668" i="18"/>
  <c r="AB669" i="18"/>
  <c r="AB670" i="18"/>
  <c r="AB671" i="18"/>
  <c r="AB672" i="18"/>
  <c r="AB673" i="18"/>
  <c r="AB674" i="18"/>
  <c r="AB675" i="18"/>
  <c r="AB676" i="18"/>
  <c r="AB677" i="18"/>
  <c r="AB678" i="18"/>
  <c r="AB679" i="18"/>
  <c r="AB680" i="18"/>
  <c r="AB681" i="18"/>
  <c r="AB682" i="18"/>
  <c r="AB683" i="18"/>
  <c r="AB684" i="18"/>
  <c r="AB685" i="18"/>
  <c r="AB686" i="18"/>
  <c r="AB687" i="18"/>
  <c r="AB688" i="18"/>
  <c r="AB689" i="18"/>
  <c r="AB690" i="18"/>
  <c r="AB691" i="18"/>
  <c r="AB692" i="18"/>
  <c r="AB693" i="18"/>
  <c r="AB694" i="18"/>
  <c r="AB695" i="18"/>
  <c r="AB696" i="18"/>
  <c r="AB697" i="18"/>
  <c r="AB698" i="18"/>
  <c r="AB699" i="18"/>
  <c r="AB700" i="18"/>
  <c r="AB701" i="18"/>
  <c r="AB702" i="18"/>
  <c r="AB703" i="18"/>
  <c r="AB704" i="18"/>
  <c r="AB705" i="18"/>
  <c r="AB706" i="18"/>
  <c r="AB707" i="18"/>
  <c r="AB708" i="18"/>
  <c r="AB709" i="18"/>
  <c r="AB710" i="18"/>
  <c r="AB711" i="18"/>
  <c r="AB712" i="18"/>
  <c r="AB713" i="18"/>
  <c r="AB714" i="18"/>
  <c r="AB715" i="18"/>
  <c r="AB716" i="18"/>
  <c r="AB717" i="18"/>
  <c r="AB718" i="18"/>
  <c r="AB719" i="18"/>
  <c r="AB720" i="18"/>
  <c r="AB721" i="18"/>
  <c r="AB722" i="18"/>
  <c r="AB723" i="18"/>
  <c r="AB724" i="18"/>
  <c r="AB725" i="18"/>
  <c r="AB726" i="18"/>
  <c r="AB727" i="18"/>
  <c r="AB728" i="18"/>
  <c r="AB729" i="18"/>
  <c r="AB730" i="18"/>
  <c r="AB731" i="18"/>
  <c r="AB732" i="18"/>
  <c r="AB733" i="18"/>
  <c r="AB734" i="18"/>
  <c r="AB735" i="18"/>
  <c r="AB736" i="18"/>
  <c r="AB737" i="18"/>
  <c r="AB738" i="18"/>
  <c r="AB739" i="18"/>
  <c r="AB740" i="18"/>
  <c r="AB741" i="18"/>
  <c r="AB742" i="18"/>
  <c r="AB743" i="18"/>
  <c r="AB744" i="18"/>
  <c r="AB745" i="18"/>
  <c r="AB746" i="18"/>
  <c r="AB747" i="18"/>
  <c r="AB748" i="18"/>
  <c r="AB749" i="18"/>
  <c r="AB750" i="18"/>
  <c r="AB751" i="18"/>
  <c r="AB752" i="18"/>
  <c r="AB753" i="18"/>
  <c r="AB754" i="18"/>
  <c r="AB755" i="18"/>
  <c r="AB756" i="18"/>
  <c r="AB757" i="18"/>
  <c r="AB758" i="18"/>
  <c r="AB759" i="18"/>
  <c r="AB760" i="18"/>
  <c r="AB761" i="18"/>
  <c r="AB762" i="18"/>
  <c r="AB763" i="18"/>
  <c r="AB764" i="18"/>
  <c r="AB765" i="18"/>
  <c r="AB766" i="18"/>
  <c r="AB767" i="18"/>
  <c r="AB768" i="18"/>
  <c r="AB769" i="18"/>
  <c r="AB770" i="18"/>
  <c r="AB771" i="18"/>
  <c r="AB772" i="18"/>
  <c r="AB773" i="18"/>
  <c r="AB774" i="18"/>
  <c r="AB775" i="18"/>
  <c r="AB776" i="18"/>
  <c r="AB777" i="18"/>
  <c r="AB778" i="18"/>
  <c r="AB779" i="18"/>
  <c r="AB780" i="18"/>
  <c r="AB781" i="18"/>
  <c r="AB782" i="18"/>
  <c r="AB783" i="18"/>
  <c r="AB784" i="18"/>
  <c r="AB785" i="18"/>
  <c r="AB786" i="18"/>
  <c r="AB787" i="18"/>
  <c r="AB788" i="18"/>
  <c r="AB789" i="18"/>
  <c r="AB790" i="18"/>
  <c r="AB791" i="18"/>
  <c r="AB792" i="18"/>
  <c r="AB793" i="18"/>
  <c r="AB794" i="18"/>
  <c r="AB795" i="18"/>
  <c r="AB796" i="18"/>
  <c r="AB797" i="18"/>
  <c r="AB798" i="18"/>
  <c r="AB799" i="18"/>
  <c r="AB800" i="18"/>
  <c r="AB801" i="18"/>
  <c r="AB802" i="18"/>
  <c r="AB803" i="18"/>
  <c r="AB804" i="18"/>
  <c r="AB805" i="18"/>
  <c r="AB806" i="18"/>
  <c r="AB807" i="18"/>
  <c r="AB808" i="18"/>
  <c r="AB809" i="18"/>
  <c r="AB810" i="18"/>
  <c r="AB811" i="18"/>
  <c r="AB812" i="18"/>
  <c r="AB813" i="18"/>
  <c r="AB814" i="18"/>
  <c r="AB815" i="18"/>
  <c r="AB816" i="18"/>
  <c r="AB817" i="18"/>
  <c r="AB818" i="18"/>
  <c r="AB819" i="18"/>
  <c r="AB820" i="18"/>
  <c r="AB821" i="18"/>
  <c r="AB822" i="18"/>
  <c r="AB823" i="18"/>
  <c r="AB824" i="18"/>
  <c r="AB825" i="18"/>
  <c r="AB826" i="18"/>
  <c r="AB827" i="18"/>
  <c r="AB828" i="18"/>
  <c r="AB829" i="18"/>
  <c r="AB830" i="18"/>
  <c r="AB831" i="18"/>
  <c r="AB832" i="18"/>
  <c r="AB833" i="18"/>
  <c r="AB834" i="18"/>
  <c r="AB835" i="18"/>
  <c r="AB836" i="18"/>
  <c r="AB837" i="18"/>
  <c r="AB838" i="18"/>
  <c r="AB839" i="18"/>
  <c r="AB840" i="18"/>
  <c r="AB841" i="18"/>
  <c r="AB842" i="18"/>
  <c r="AB843" i="18"/>
  <c r="AB844" i="18"/>
  <c r="AB845" i="18"/>
  <c r="AB846" i="18"/>
  <c r="AB847" i="18"/>
  <c r="AB848" i="18"/>
  <c r="AB849" i="18"/>
  <c r="AB850" i="18"/>
  <c r="AB851" i="18"/>
  <c r="AB852" i="18"/>
  <c r="AB853" i="18"/>
  <c r="AB854" i="18"/>
  <c r="AB855" i="18"/>
  <c r="AB856" i="18"/>
  <c r="AB857" i="18"/>
  <c r="AB858" i="18"/>
  <c r="AB859" i="18"/>
  <c r="AB860" i="18"/>
  <c r="AB861" i="18"/>
  <c r="AB862" i="18"/>
  <c r="AB863" i="18"/>
  <c r="AB864" i="18"/>
  <c r="AB865" i="18"/>
  <c r="AB866" i="18"/>
  <c r="AB867" i="18"/>
  <c r="AB868" i="18"/>
  <c r="AB869" i="18"/>
  <c r="AB870" i="18"/>
  <c r="AB871" i="18"/>
  <c r="AB872" i="18"/>
  <c r="AB873" i="18"/>
  <c r="AB874" i="18"/>
  <c r="AB875" i="18"/>
  <c r="AB876" i="18"/>
  <c r="AB877" i="18"/>
  <c r="AB878" i="18"/>
  <c r="AB879" i="18"/>
  <c r="AB880" i="18"/>
  <c r="AB881" i="18"/>
  <c r="AB882" i="18"/>
  <c r="AB883" i="18"/>
  <c r="AB884" i="18"/>
  <c r="AB885" i="18"/>
  <c r="AB886" i="18"/>
  <c r="AB887" i="18"/>
  <c r="AB888" i="18"/>
  <c r="AB889" i="18"/>
  <c r="AB890" i="18"/>
  <c r="AB891" i="18"/>
  <c r="AB892" i="18"/>
  <c r="AB893" i="18"/>
  <c r="AB894" i="18"/>
  <c r="AB895" i="18"/>
  <c r="AB896" i="18"/>
  <c r="AB897" i="18"/>
  <c r="AB898" i="18"/>
  <c r="AB899" i="18"/>
  <c r="AB900" i="18"/>
  <c r="AB901" i="18"/>
  <c r="AB902" i="18"/>
  <c r="AB903" i="18"/>
  <c r="AB904" i="18"/>
  <c r="AB905" i="18"/>
  <c r="AB906" i="18"/>
  <c r="AB907" i="18"/>
  <c r="AB908" i="18"/>
  <c r="AB909" i="18"/>
  <c r="AB910" i="18"/>
  <c r="AB911" i="18"/>
  <c r="AB912" i="18"/>
  <c r="AB913" i="18"/>
  <c r="AB914" i="18"/>
  <c r="AB915" i="18"/>
  <c r="AB916" i="18"/>
  <c r="AB917" i="18"/>
  <c r="AB918" i="18"/>
  <c r="AB919" i="18"/>
  <c r="AB920" i="18"/>
  <c r="AB921" i="18"/>
  <c r="AB922" i="18"/>
  <c r="AB923" i="18"/>
  <c r="AB924" i="18"/>
  <c r="AB925" i="18"/>
  <c r="AB926" i="18"/>
  <c r="AB927" i="18"/>
  <c r="AB928" i="18"/>
  <c r="AB929" i="18"/>
  <c r="AB930" i="18"/>
  <c r="AB931" i="18"/>
  <c r="AB932" i="18"/>
  <c r="AB933" i="18"/>
  <c r="AB934" i="18"/>
  <c r="AB935" i="18"/>
  <c r="AB936" i="18"/>
  <c r="AB937" i="18"/>
  <c r="AB938" i="18"/>
  <c r="AB939" i="18"/>
  <c r="AB940" i="18"/>
  <c r="AB941" i="18"/>
  <c r="AB942" i="18"/>
  <c r="AB943" i="18"/>
  <c r="AB944" i="18"/>
  <c r="AB945" i="18"/>
  <c r="AB946" i="18"/>
  <c r="AB947" i="18"/>
  <c r="AB948" i="18"/>
  <c r="AB949" i="18"/>
  <c r="AB950" i="18"/>
  <c r="AB951" i="18"/>
  <c r="AB952" i="18"/>
  <c r="AB953" i="18"/>
  <c r="AB954" i="18"/>
  <c r="AB955" i="18"/>
  <c r="AB956" i="18"/>
  <c r="AB957" i="18"/>
  <c r="AB958" i="18"/>
  <c r="AB959" i="18"/>
  <c r="AB960" i="18"/>
  <c r="AB961" i="18"/>
  <c r="AB962" i="18"/>
  <c r="AB963" i="18"/>
  <c r="AB964" i="18"/>
  <c r="AB965" i="18"/>
  <c r="AB966" i="18"/>
  <c r="AB967" i="18"/>
  <c r="AB968" i="18"/>
  <c r="AB969" i="18"/>
  <c r="AB970" i="18"/>
  <c r="AB971" i="18"/>
  <c r="AB972" i="18"/>
  <c r="AB973" i="18"/>
  <c r="AB974" i="18"/>
  <c r="AB975" i="18"/>
  <c r="AB976" i="18"/>
  <c r="AB977" i="18"/>
  <c r="AB978" i="18"/>
  <c r="AB979" i="18"/>
  <c r="AB980" i="18"/>
  <c r="AB981" i="18"/>
  <c r="AB982" i="18"/>
  <c r="AB983" i="18"/>
  <c r="AB984" i="18"/>
  <c r="AB985" i="18"/>
  <c r="AB986" i="18"/>
  <c r="AB987" i="18"/>
  <c r="AB988" i="18"/>
  <c r="AB989" i="18"/>
  <c r="AB990" i="18"/>
  <c r="AB991" i="18"/>
  <c r="AB992" i="18"/>
  <c r="AB993" i="18"/>
  <c r="AB994" i="18"/>
  <c r="AB995" i="18"/>
  <c r="AB996" i="18"/>
  <c r="AB997" i="18"/>
  <c r="AB998" i="18"/>
  <c r="AB999" i="18"/>
  <c r="AB1000" i="18"/>
  <c r="AB1001" i="18"/>
  <c r="AB1002" i="18"/>
  <c r="AB1003" i="18"/>
  <c r="AB1004" i="18"/>
  <c r="AB1005" i="18"/>
  <c r="AB1006" i="18"/>
  <c r="AB1007" i="18"/>
  <c r="AB1008" i="18"/>
  <c r="AB1009" i="18"/>
  <c r="AB1010" i="18"/>
  <c r="AB1011" i="18"/>
  <c r="AB1012" i="18"/>
  <c r="AB1013" i="18"/>
  <c r="AB1014" i="18"/>
  <c r="AB1015" i="18"/>
  <c r="AB1016" i="18"/>
  <c r="AB1017" i="18"/>
  <c r="AB1018" i="18"/>
  <c r="AB1019" i="18"/>
  <c r="AB1020" i="18"/>
  <c r="AB1021" i="18"/>
  <c r="AB1022" i="18"/>
  <c r="AB1023" i="18"/>
  <c r="AB1024" i="18"/>
  <c r="AB1025" i="18"/>
  <c r="AB1026" i="18"/>
  <c r="AB1027" i="18"/>
  <c r="AB1028" i="18"/>
  <c r="AB1029" i="18"/>
  <c r="AB1030" i="18"/>
  <c r="AB1031" i="18"/>
  <c r="AB1032" i="18"/>
  <c r="AB1033" i="18"/>
  <c r="AB1034" i="18"/>
  <c r="AB1035" i="18"/>
  <c r="AB1036" i="18"/>
  <c r="AB1037" i="18"/>
  <c r="AB1038" i="18"/>
  <c r="AB1039" i="18"/>
  <c r="AB1040" i="18"/>
  <c r="AB1041" i="18"/>
  <c r="AB1042" i="18"/>
  <c r="AB1043" i="18"/>
  <c r="AB1044" i="18"/>
  <c r="AB1045" i="18"/>
  <c r="AB1046" i="18"/>
  <c r="AB1047" i="18"/>
  <c r="AB1048" i="18"/>
  <c r="AB1049" i="18"/>
  <c r="AB1050" i="18"/>
  <c r="AB1051" i="18"/>
  <c r="AB1052" i="18"/>
  <c r="AB1053" i="18"/>
  <c r="AB1054" i="18"/>
  <c r="AB1055" i="18"/>
  <c r="AB1056" i="18"/>
  <c r="AB1057" i="18"/>
  <c r="AB1058" i="18"/>
  <c r="AB1059" i="18"/>
  <c r="AB1060" i="18"/>
  <c r="AB1061" i="18"/>
  <c r="AB1062" i="18"/>
  <c r="AB1063" i="18"/>
  <c r="AB1064" i="18"/>
  <c r="AB1065" i="18"/>
  <c r="AB1066" i="18"/>
  <c r="AB1067" i="18"/>
  <c r="AB1068" i="18"/>
  <c r="AB1069" i="18"/>
  <c r="AB1070" i="18"/>
  <c r="AB1071" i="18"/>
  <c r="AB1072" i="18"/>
  <c r="AB1073" i="18"/>
  <c r="AB1074" i="18"/>
  <c r="AB1075" i="18"/>
  <c r="AB1076" i="18"/>
  <c r="AB1077" i="18"/>
  <c r="AB1078" i="18"/>
  <c r="AB1079" i="18"/>
  <c r="AB1080" i="18"/>
  <c r="AB1081" i="18"/>
  <c r="AB1082" i="18"/>
  <c r="AB1083" i="18"/>
  <c r="AB1084" i="18"/>
  <c r="AB1085" i="18"/>
  <c r="AB1086" i="18"/>
  <c r="AB1087" i="18"/>
  <c r="AB1088" i="18"/>
  <c r="AB1089" i="18"/>
  <c r="AB1090" i="18"/>
  <c r="AB1091" i="18"/>
  <c r="AB1092" i="18"/>
  <c r="AB1093" i="18"/>
  <c r="AB1094" i="18"/>
  <c r="AB1095" i="18"/>
  <c r="AB1096" i="18"/>
  <c r="AB1097" i="18"/>
  <c r="AB1098" i="18"/>
  <c r="AB1099" i="18"/>
  <c r="AB1100" i="18"/>
  <c r="AB1101" i="18"/>
  <c r="AB1102" i="18"/>
  <c r="AB1103" i="18"/>
  <c r="AB1104" i="18"/>
  <c r="AB1105" i="18"/>
  <c r="AB1106" i="18"/>
  <c r="AB1107" i="18"/>
  <c r="AB1108" i="18"/>
  <c r="AB1109" i="18"/>
  <c r="AB1110" i="18"/>
  <c r="AB1111" i="18"/>
  <c r="AB1112" i="18"/>
  <c r="AB1113" i="18"/>
  <c r="AB1114" i="18"/>
  <c r="AB1115" i="18"/>
  <c r="AB1116" i="18"/>
  <c r="AB1117" i="18"/>
  <c r="AB1118" i="18"/>
  <c r="AB1119" i="18"/>
  <c r="AB1120" i="18"/>
  <c r="AB1121" i="18"/>
  <c r="AB1122" i="18"/>
  <c r="AB1123" i="18"/>
  <c r="AB1124" i="18"/>
  <c r="AB1125" i="18"/>
  <c r="AB1126" i="18"/>
  <c r="AB1127" i="18"/>
  <c r="AB1128" i="18"/>
  <c r="AB1129" i="18"/>
  <c r="AB1130" i="18"/>
  <c r="AB1131" i="18"/>
  <c r="AB1132" i="18"/>
  <c r="AB1133" i="18"/>
  <c r="AB1134" i="18"/>
  <c r="AB1135" i="18"/>
  <c r="AB1136" i="18"/>
  <c r="AB1137" i="18"/>
  <c r="AB1138" i="18"/>
  <c r="AB1139" i="18"/>
  <c r="AB1140" i="18"/>
  <c r="AB1141" i="18"/>
  <c r="AB1142" i="18"/>
  <c r="AB1143" i="18"/>
  <c r="AB1144" i="18"/>
  <c r="AB1145" i="18"/>
  <c r="AB1146" i="18"/>
  <c r="AB1147" i="18"/>
  <c r="AB1148" i="18"/>
  <c r="AB1149" i="18"/>
  <c r="AB1150" i="18"/>
  <c r="AB1151" i="18"/>
  <c r="AB1152" i="18"/>
  <c r="AB1153" i="18"/>
  <c r="AB1154" i="18"/>
  <c r="AB1155" i="18"/>
  <c r="AB1156" i="18"/>
  <c r="AB1157" i="18"/>
  <c r="AB1158" i="18"/>
  <c r="AB1159" i="18"/>
  <c r="AB1160" i="18"/>
  <c r="AB1161" i="18"/>
  <c r="AB1162" i="18"/>
  <c r="AB1163" i="18"/>
  <c r="AB1164" i="18"/>
  <c r="AB1165" i="18"/>
  <c r="AB1166" i="18"/>
  <c r="AB1167" i="18"/>
  <c r="AB1168" i="18"/>
  <c r="AB1169" i="18"/>
  <c r="AB1170" i="18"/>
  <c r="AB1171" i="18"/>
  <c r="AB1172" i="18"/>
  <c r="AB1173" i="18"/>
  <c r="AB1174" i="18"/>
  <c r="AB1175" i="18"/>
  <c r="AB1176" i="18"/>
  <c r="AB1177" i="18"/>
  <c r="AB1178" i="18"/>
  <c r="AB1179" i="18"/>
  <c r="AB1180" i="18"/>
  <c r="AB1181" i="18"/>
  <c r="AB1182" i="18"/>
  <c r="AB1183" i="18"/>
  <c r="AB1184" i="18"/>
  <c r="AB1185" i="18"/>
  <c r="AB1186" i="18"/>
  <c r="AB1187" i="18"/>
  <c r="AB1188" i="18"/>
  <c r="AB1189" i="18"/>
  <c r="AB1190" i="18"/>
  <c r="AB1191" i="18"/>
  <c r="AB1192" i="18"/>
  <c r="AB1193" i="18"/>
  <c r="AB1194" i="18"/>
  <c r="AB1195" i="18"/>
  <c r="AB1196" i="18"/>
  <c r="AB1197" i="18"/>
  <c r="AB1198" i="18"/>
  <c r="AB1199" i="18"/>
  <c r="AB1200" i="18"/>
  <c r="AB1201" i="18"/>
  <c r="AB1202" i="18"/>
  <c r="AB1203" i="18"/>
  <c r="AB1204" i="18"/>
  <c r="AB1205" i="18"/>
  <c r="AB1206" i="18"/>
  <c r="AB1207" i="18"/>
  <c r="AB1208" i="18"/>
  <c r="AB1209" i="18"/>
  <c r="AB1210" i="18"/>
  <c r="AB1211" i="18"/>
  <c r="AB1212" i="18"/>
  <c r="AB1213" i="18"/>
  <c r="AB1214" i="18"/>
  <c r="AB1215" i="18"/>
  <c r="AB1216" i="18"/>
  <c r="AB1217" i="18"/>
  <c r="AB1218" i="18"/>
  <c r="AB1219" i="18"/>
  <c r="AB1220" i="18"/>
  <c r="AB1221" i="18"/>
  <c r="AB1222" i="18"/>
  <c r="AB1223" i="18"/>
  <c r="AB1224" i="18"/>
  <c r="AB1225" i="18"/>
  <c r="AB1226" i="18"/>
  <c r="AB1227" i="18"/>
  <c r="AB1228" i="18"/>
  <c r="AB1229" i="18"/>
  <c r="AB1230" i="18"/>
  <c r="AB1231" i="18"/>
  <c r="AB1232" i="18"/>
  <c r="AB1233" i="18"/>
  <c r="AB1234" i="18"/>
  <c r="AB1235" i="18"/>
  <c r="AB1236" i="18"/>
  <c r="AB1237" i="18"/>
  <c r="AB1238" i="18"/>
  <c r="AB1239" i="18"/>
  <c r="AB1240" i="18"/>
  <c r="AB1241" i="18"/>
  <c r="AB1242" i="18"/>
  <c r="AB1243" i="18"/>
  <c r="AB1244" i="18"/>
  <c r="AB1245" i="18"/>
  <c r="AB1246" i="18"/>
  <c r="AB1247" i="18"/>
  <c r="AB1248" i="18"/>
  <c r="AB1249" i="18"/>
  <c r="AB1250" i="18"/>
  <c r="AB1251" i="18"/>
  <c r="AB1252" i="18"/>
  <c r="AB1253" i="18"/>
  <c r="AB1254" i="18"/>
  <c r="AB1255" i="18"/>
  <c r="AB1256" i="18"/>
  <c r="AB1257" i="18"/>
  <c r="AB1258" i="18"/>
  <c r="AB1259" i="18"/>
  <c r="AB1260" i="18"/>
  <c r="AB1261" i="18"/>
  <c r="AB1262" i="18"/>
  <c r="AB1263" i="18"/>
  <c r="AB1264" i="18"/>
  <c r="AB1265" i="18"/>
  <c r="AB1266" i="18"/>
  <c r="AB1267" i="18"/>
  <c r="AB1268" i="18"/>
  <c r="AB1269" i="18"/>
  <c r="AB1270" i="18"/>
  <c r="AB1271" i="18"/>
  <c r="AB1272" i="18"/>
  <c r="AB1273" i="18"/>
  <c r="AB1274" i="18"/>
  <c r="AB1275" i="18"/>
  <c r="AB1276" i="18"/>
  <c r="AB1277" i="18"/>
  <c r="AB1278" i="18"/>
  <c r="AB1279" i="18"/>
  <c r="AB1280" i="18"/>
  <c r="AB1281" i="18"/>
  <c r="AB1282" i="18"/>
  <c r="AB1283" i="18"/>
  <c r="AB1284" i="18"/>
  <c r="AB1285" i="18"/>
  <c r="AB1286" i="18"/>
  <c r="AB1287" i="18"/>
  <c r="AB1288" i="18"/>
  <c r="AB1289" i="18"/>
  <c r="AB1290" i="18"/>
  <c r="AB1291" i="18"/>
  <c r="AB1292" i="18"/>
  <c r="AB1293" i="18"/>
  <c r="AB1294" i="18"/>
  <c r="AB1295" i="18"/>
  <c r="AB1296" i="18"/>
  <c r="AB1297" i="18"/>
  <c r="AB1298" i="18"/>
  <c r="AB1299" i="18"/>
  <c r="AB1300" i="18"/>
  <c r="AB1301" i="18"/>
  <c r="AB1302" i="18"/>
  <c r="AB1303" i="18"/>
  <c r="AB1304" i="18"/>
  <c r="AB1305" i="18"/>
  <c r="AB1306" i="18"/>
  <c r="AB1307" i="18"/>
  <c r="AB1308" i="18"/>
  <c r="AB1309" i="18"/>
  <c r="AB1310" i="18"/>
  <c r="AB1311" i="18"/>
  <c r="AB1312" i="18"/>
  <c r="AB1313" i="18"/>
  <c r="AB1314" i="18"/>
  <c r="AB1315" i="18"/>
  <c r="AB1316" i="18"/>
  <c r="AB1317" i="18"/>
  <c r="AB1318" i="18"/>
  <c r="AB1319" i="18"/>
  <c r="AB1320" i="18"/>
  <c r="AB1321" i="18"/>
  <c r="AB1322" i="18"/>
  <c r="AB1323" i="18"/>
  <c r="AB1324" i="18"/>
  <c r="AB1325" i="18"/>
  <c r="AB1326" i="18"/>
  <c r="AB1327" i="18"/>
  <c r="AB1328" i="18"/>
  <c r="AB1329" i="18"/>
  <c r="AB1330" i="18"/>
  <c r="AB1331" i="18"/>
  <c r="AB1332" i="18"/>
  <c r="AB1333" i="18"/>
  <c r="AB1334" i="18"/>
  <c r="AB1335" i="18"/>
  <c r="AB1336" i="18"/>
  <c r="AB1337" i="18"/>
  <c r="AB1338" i="18"/>
  <c r="AB1339" i="18"/>
  <c r="AB1340" i="18"/>
  <c r="AB1341" i="18"/>
  <c r="AB1342" i="18"/>
  <c r="AB1343" i="18"/>
  <c r="AB1344" i="18"/>
  <c r="AB1345" i="18"/>
  <c r="AB1346" i="18"/>
  <c r="AB1347" i="18"/>
  <c r="AB1348" i="18"/>
  <c r="AB1349" i="18"/>
  <c r="AB1350" i="18"/>
  <c r="AB1351" i="18"/>
  <c r="AB1352" i="18"/>
  <c r="AB1353" i="18"/>
  <c r="AB1354" i="18"/>
  <c r="AB1355" i="18"/>
  <c r="AB1356" i="18"/>
  <c r="AB1357" i="18"/>
  <c r="AB1358" i="18"/>
  <c r="AB1359" i="18"/>
  <c r="AB1360" i="18"/>
  <c r="AB1361" i="18"/>
  <c r="AB1362" i="18"/>
  <c r="AB1363" i="18"/>
  <c r="AB1364" i="18"/>
  <c r="AB1365" i="18"/>
  <c r="AB1366" i="18"/>
  <c r="AB1367" i="18"/>
  <c r="AB1368" i="18"/>
  <c r="AB1369" i="18"/>
  <c r="AB1370" i="18"/>
  <c r="AB1371" i="18"/>
  <c r="AB1372" i="18"/>
  <c r="AB1373" i="18"/>
  <c r="AB1374" i="18"/>
  <c r="AB1375" i="18"/>
  <c r="AB1376" i="18"/>
  <c r="AB1377" i="18"/>
  <c r="AB1378" i="18"/>
  <c r="AB1379" i="18"/>
  <c r="AB1380" i="18"/>
  <c r="AB1381" i="18"/>
  <c r="AB1382" i="18"/>
  <c r="AB1383" i="18"/>
  <c r="AB1384" i="18"/>
  <c r="AB1385" i="18"/>
  <c r="AB1386" i="18"/>
  <c r="AB1387" i="18"/>
  <c r="AB1388" i="18"/>
  <c r="AB1389" i="18"/>
  <c r="AB1390" i="18"/>
  <c r="AB1391" i="18"/>
  <c r="AB1392" i="18"/>
  <c r="AB1393" i="18"/>
  <c r="AB1394" i="18"/>
  <c r="AB1395" i="18"/>
  <c r="AB1396" i="18"/>
  <c r="AB1397" i="18"/>
  <c r="AB1398" i="18"/>
  <c r="AB1399" i="18"/>
  <c r="AB1400" i="18"/>
  <c r="AB1401" i="18"/>
  <c r="AB1402" i="18"/>
  <c r="AB1403" i="18"/>
  <c r="AB1404" i="18"/>
  <c r="AB1405" i="18"/>
  <c r="AB1406" i="18"/>
  <c r="AB1407" i="18"/>
  <c r="AB1408" i="18"/>
  <c r="AB1409" i="18"/>
  <c r="AB1410" i="18"/>
  <c r="AB1411" i="18"/>
  <c r="AB1412" i="18"/>
  <c r="AB1413" i="18"/>
  <c r="AB1414" i="18"/>
  <c r="AB1415" i="18"/>
  <c r="AB1416" i="18"/>
  <c r="AB1417" i="18"/>
  <c r="AB1418" i="18"/>
  <c r="AB1419" i="18"/>
  <c r="AB1420" i="18"/>
  <c r="AB1421" i="18"/>
  <c r="AB1422" i="18"/>
  <c r="AB1423" i="18"/>
  <c r="AB1424" i="18"/>
  <c r="AB1425" i="18"/>
  <c r="AB1426" i="18"/>
  <c r="AB1427" i="18"/>
  <c r="AB1428" i="18"/>
  <c r="AB1429" i="18"/>
  <c r="AB1430" i="18"/>
  <c r="AB1431" i="18"/>
  <c r="AB1432" i="18"/>
  <c r="AB1433" i="18"/>
  <c r="AB1434" i="18"/>
  <c r="AB1435" i="18"/>
  <c r="AB1436" i="18"/>
  <c r="AB1437" i="18"/>
  <c r="AB1438" i="18"/>
  <c r="AB1439" i="18"/>
  <c r="AB1440" i="18"/>
  <c r="AB1441" i="18"/>
  <c r="AB1442" i="18"/>
  <c r="AB1443" i="18"/>
  <c r="AB1444" i="18"/>
  <c r="AB1445" i="18"/>
  <c r="AB1446" i="18"/>
  <c r="AB1447" i="18"/>
  <c r="AB1448" i="18"/>
  <c r="AB1449" i="18"/>
  <c r="AB1450" i="18"/>
  <c r="AB1451" i="18"/>
  <c r="AB1452" i="18"/>
  <c r="AB1453" i="18"/>
  <c r="AB1454" i="18"/>
  <c r="AB1455" i="18"/>
  <c r="AB1456" i="18"/>
  <c r="AB1457" i="18"/>
  <c r="AB1458" i="18"/>
  <c r="AB1459" i="18"/>
  <c r="AB1460" i="18"/>
  <c r="AB1461" i="18"/>
  <c r="AB1462" i="18"/>
  <c r="AB1463" i="18"/>
  <c r="AB1464" i="18"/>
  <c r="AB1465" i="18"/>
  <c r="AB1466" i="18"/>
  <c r="AB1467" i="18"/>
  <c r="AB1468" i="18"/>
  <c r="AB1469" i="18"/>
  <c r="AB1470" i="18"/>
  <c r="AB1471" i="18"/>
  <c r="AB1472" i="18"/>
  <c r="AB1473" i="18"/>
  <c r="AB1474" i="18"/>
  <c r="AB1475" i="18"/>
  <c r="AB1476" i="18"/>
  <c r="AB1477" i="18"/>
  <c r="AB1478" i="18"/>
  <c r="AB1479" i="18"/>
  <c r="AB1480" i="18"/>
  <c r="AB1481" i="18"/>
  <c r="AB1482" i="18"/>
  <c r="AB1483" i="18"/>
  <c r="AB1484" i="18"/>
  <c r="AB1485" i="18"/>
  <c r="AB1486" i="18"/>
  <c r="AB1487" i="18"/>
  <c r="AB1488" i="18"/>
  <c r="AB1489" i="18"/>
  <c r="AB1490" i="18"/>
  <c r="AB1491" i="18"/>
  <c r="AB1492" i="18"/>
  <c r="AB1493" i="18"/>
  <c r="AB1494" i="18"/>
  <c r="AB1495" i="18"/>
  <c r="AB1496" i="18"/>
  <c r="AB1497" i="18"/>
  <c r="AB1498" i="18"/>
  <c r="AB1499" i="18"/>
  <c r="AB1500" i="18"/>
  <c r="AB1501" i="18"/>
  <c r="AB1502" i="18"/>
  <c r="AB1503" i="18"/>
  <c r="AB1504" i="18"/>
  <c r="AB1505" i="18"/>
  <c r="AB1506" i="18"/>
  <c r="AB1507" i="18"/>
  <c r="AB1508" i="18"/>
  <c r="AB1509" i="18"/>
  <c r="AB1510" i="18"/>
  <c r="AB1511" i="18"/>
  <c r="AB1512" i="18"/>
  <c r="AB1513" i="18"/>
  <c r="AB1514" i="18"/>
  <c r="AB1515" i="18"/>
  <c r="AB1516" i="18"/>
  <c r="AB1517" i="18"/>
  <c r="AB1518" i="18"/>
  <c r="AB1519" i="18"/>
  <c r="AB1520" i="18"/>
  <c r="AB1521" i="18"/>
  <c r="AB1522" i="18"/>
  <c r="AB1523" i="18"/>
  <c r="AB1524" i="18"/>
  <c r="AB1525" i="18"/>
  <c r="AB1526" i="18"/>
  <c r="AB1527" i="18"/>
  <c r="AB1528" i="18"/>
  <c r="AB1529" i="18"/>
  <c r="AB1530" i="18"/>
  <c r="AB1531" i="18"/>
  <c r="AB1532" i="18"/>
  <c r="AB1533" i="18"/>
  <c r="AB1534" i="18"/>
  <c r="AB1535" i="18"/>
  <c r="AB1536" i="18"/>
  <c r="AB1537" i="18"/>
  <c r="AB1538" i="18"/>
  <c r="AB1539" i="18"/>
  <c r="AB1540" i="18"/>
  <c r="AB1541" i="18"/>
  <c r="AB1542" i="18"/>
  <c r="AB1543" i="18"/>
  <c r="AB1544" i="18"/>
  <c r="AB1545" i="18"/>
  <c r="AB1546" i="18"/>
  <c r="AB1547" i="18"/>
  <c r="AB1548" i="18"/>
  <c r="AB1549" i="18"/>
  <c r="AB1550" i="18"/>
  <c r="AB1551" i="18"/>
  <c r="AB1552" i="18"/>
  <c r="AB1553" i="18"/>
  <c r="AB1554" i="18"/>
  <c r="AB1555" i="18"/>
  <c r="AB1556" i="18"/>
  <c r="AB1557" i="18"/>
  <c r="AB1558" i="18"/>
  <c r="AB1559" i="18"/>
  <c r="AB1560" i="18"/>
  <c r="AB1561" i="18"/>
  <c r="AB1562" i="18"/>
  <c r="AB1563" i="18"/>
  <c r="AB1564" i="18"/>
  <c r="AB1565" i="18"/>
  <c r="AB1566" i="18"/>
  <c r="AB1567" i="18"/>
  <c r="AB1568" i="18"/>
  <c r="AB1569" i="18"/>
  <c r="AB1570" i="18"/>
  <c r="AB1571" i="18"/>
  <c r="AB1572" i="18"/>
  <c r="AB1573" i="18"/>
  <c r="AB1574" i="18"/>
  <c r="AB1575" i="18"/>
  <c r="AB1576" i="18"/>
  <c r="AB1577" i="18"/>
  <c r="AB1578" i="18"/>
  <c r="AB1579" i="18"/>
  <c r="AB1580" i="18"/>
  <c r="AB1581" i="18"/>
  <c r="AB1582" i="18"/>
  <c r="AB1583" i="18"/>
  <c r="AB1584" i="18"/>
  <c r="AB1585" i="18"/>
  <c r="AB1586" i="18"/>
  <c r="AB1587" i="18"/>
  <c r="AB1588" i="18"/>
  <c r="AB1589" i="18"/>
  <c r="AB1590" i="18"/>
  <c r="AB1591" i="18"/>
  <c r="AB1592" i="18"/>
  <c r="AB1593" i="18"/>
  <c r="AB1594" i="18"/>
  <c r="AB1595" i="18"/>
  <c r="AB1596" i="18"/>
  <c r="AB1597" i="18"/>
  <c r="AB1598" i="18"/>
  <c r="AB1599" i="18"/>
  <c r="AB1600" i="18"/>
  <c r="AB1601" i="18"/>
  <c r="AB1602" i="18"/>
  <c r="AB1603" i="18"/>
  <c r="AB1604" i="18"/>
  <c r="AB1605" i="18"/>
  <c r="AB1606" i="18"/>
  <c r="AB1607" i="18"/>
  <c r="AB1608" i="18"/>
  <c r="AB1609" i="18"/>
  <c r="AB1610" i="18"/>
  <c r="AB1611" i="18"/>
  <c r="AB1612" i="18"/>
  <c r="AB1613" i="18"/>
  <c r="AB1614" i="18"/>
  <c r="AB1615" i="18"/>
  <c r="AB1616" i="18"/>
  <c r="AB1617" i="18"/>
  <c r="AB1618" i="18"/>
  <c r="AB1619" i="18"/>
  <c r="AB1620" i="18"/>
  <c r="AB1621" i="18"/>
  <c r="AB1622" i="18"/>
  <c r="AB1623" i="18"/>
  <c r="AB1624" i="18"/>
  <c r="AB1625" i="18"/>
  <c r="AB1626" i="18"/>
  <c r="AB1627" i="18"/>
  <c r="AB1628" i="18"/>
  <c r="AB1629" i="18"/>
  <c r="AB1630" i="18"/>
  <c r="AB1631" i="18"/>
  <c r="AB1632" i="18"/>
  <c r="AB1633" i="18"/>
  <c r="AB1634" i="18"/>
  <c r="AB1635" i="18"/>
  <c r="AB1636" i="18"/>
  <c r="AB1637" i="18"/>
  <c r="AB1638" i="18"/>
  <c r="AB1639" i="18"/>
  <c r="AB1640" i="18"/>
  <c r="AB1641" i="18"/>
  <c r="AB1642" i="18"/>
  <c r="AB1643" i="18"/>
  <c r="AB1644" i="18"/>
  <c r="AB1645" i="18"/>
  <c r="AB1646" i="18"/>
  <c r="AB1647" i="18"/>
  <c r="AB1648" i="18"/>
  <c r="AB1649" i="18"/>
  <c r="AB1650" i="18"/>
  <c r="AB1651" i="18"/>
  <c r="AB1652" i="18"/>
  <c r="AB1653" i="18"/>
  <c r="AB1654" i="18"/>
  <c r="AB1655" i="18"/>
  <c r="AB1656" i="18"/>
  <c r="AB1657" i="18"/>
  <c r="AB1658" i="18"/>
  <c r="AB1659" i="18"/>
  <c r="AB1660" i="18"/>
  <c r="AB1661" i="18"/>
  <c r="AB1662" i="18"/>
  <c r="AB1663" i="18"/>
  <c r="AB1664" i="18"/>
  <c r="AB1665" i="18"/>
  <c r="AB1666" i="18"/>
  <c r="AB1667" i="18"/>
  <c r="AB1668" i="18"/>
  <c r="AB1669" i="18"/>
  <c r="AB1670" i="18"/>
  <c r="AB1671" i="18"/>
  <c r="AB1672" i="18"/>
  <c r="AB1673" i="18"/>
  <c r="AB1674" i="18"/>
  <c r="AB1675" i="18"/>
  <c r="AB1676" i="18"/>
  <c r="AB1677" i="18"/>
  <c r="AB1678" i="18"/>
  <c r="AB1679" i="18"/>
  <c r="AB1680" i="18"/>
  <c r="AB1681" i="18"/>
  <c r="AB1682" i="18"/>
  <c r="AB1683" i="18"/>
  <c r="AB1684" i="18"/>
  <c r="AB1685" i="18"/>
  <c r="AB1686" i="18"/>
  <c r="AB1687" i="18"/>
  <c r="AB1688" i="18"/>
  <c r="AB1689" i="18"/>
  <c r="AB1690" i="18"/>
  <c r="AB1691" i="18"/>
  <c r="AB1692" i="18"/>
  <c r="AB1693" i="18"/>
  <c r="AB1694" i="18"/>
  <c r="AB1695" i="18"/>
  <c r="AB1696" i="18"/>
  <c r="AB1697" i="18"/>
  <c r="AB1698" i="18"/>
  <c r="AB1699" i="18"/>
  <c r="AB1700" i="18"/>
  <c r="AB1701" i="18"/>
  <c r="AB1702" i="18"/>
  <c r="AB1703" i="18"/>
  <c r="AB1704" i="18"/>
  <c r="AB1705" i="18"/>
  <c r="AB1706" i="18"/>
  <c r="AB1707" i="18"/>
  <c r="AB1708" i="18"/>
  <c r="AB1709" i="18"/>
  <c r="AB1710" i="18"/>
  <c r="AB1711" i="18"/>
  <c r="AB1712" i="18"/>
  <c r="AB1713" i="18"/>
  <c r="AB1714" i="18"/>
  <c r="AB1715" i="18"/>
  <c r="AB1716" i="18"/>
  <c r="AB1717" i="18"/>
  <c r="AB1718" i="18"/>
  <c r="AB1719" i="18"/>
  <c r="AB1720" i="18"/>
  <c r="AB1721" i="18"/>
  <c r="AB1722" i="18"/>
  <c r="AB1723" i="18"/>
  <c r="AB1724" i="18"/>
  <c r="AB1725" i="18"/>
  <c r="AB1726" i="18"/>
  <c r="AB1727" i="18"/>
  <c r="AB1728" i="18"/>
  <c r="AB1729" i="18"/>
  <c r="AB1730" i="18"/>
  <c r="AB1731" i="18"/>
  <c r="AB1732" i="18"/>
  <c r="AB1733" i="18"/>
  <c r="AB1734" i="18"/>
  <c r="AB1735" i="18"/>
  <c r="AB1736" i="18"/>
  <c r="AB1737" i="18"/>
  <c r="AB1738" i="18"/>
  <c r="AB1739" i="18"/>
  <c r="AB1740" i="18"/>
  <c r="AB1741" i="18"/>
  <c r="AB1742" i="18"/>
  <c r="AB1743" i="18"/>
  <c r="AB1744" i="18"/>
  <c r="AB1745" i="18"/>
  <c r="AB1746" i="18"/>
  <c r="AB1747" i="18"/>
  <c r="AB1748" i="18"/>
  <c r="AB1749" i="18"/>
  <c r="AB1750" i="18"/>
  <c r="AB1751" i="18"/>
  <c r="AB1752" i="18"/>
  <c r="AB1753" i="18"/>
  <c r="AB1754" i="18"/>
  <c r="AB1755" i="18"/>
  <c r="AB1756" i="18"/>
  <c r="AB1757" i="18"/>
  <c r="AB1758" i="18"/>
  <c r="AB1759" i="18"/>
  <c r="AB1760" i="18"/>
  <c r="AB1761" i="18"/>
  <c r="AB1762" i="18"/>
  <c r="AB1763" i="18"/>
  <c r="AB1764" i="18"/>
  <c r="AB1765" i="18"/>
  <c r="AB1766" i="18"/>
  <c r="AB1767" i="18"/>
  <c r="AB1768" i="18"/>
  <c r="AB1769" i="18"/>
  <c r="AB1770" i="18"/>
  <c r="AB1771" i="18"/>
  <c r="AB1772" i="18"/>
  <c r="AB1773" i="18"/>
  <c r="AB1774" i="18"/>
  <c r="AB1775" i="18"/>
  <c r="AB1776" i="18"/>
  <c r="AB1777" i="18"/>
  <c r="AB1778" i="18"/>
  <c r="AB1779" i="18"/>
  <c r="AB1780" i="18"/>
  <c r="AB1781" i="18"/>
  <c r="AB1782" i="18"/>
  <c r="AB1783" i="18"/>
  <c r="AB1784" i="18"/>
  <c r="AB1785" i="18"/>
  <c r="AB1786" i="18"/>
  <c r="AB1787" i="18"/>
  <c r="AB1788" i="18"/>
  <c r="AB1789" i="18"/>
  <c r="AB1790" i="18"/>
  <c r="AB1791" i="18"/>
  <c r="AB1792" i="18"/>
  <c r="AB1793" i="18"/>
  <c r="AB1794" i="18"/>
  <c r="AB1795" i="18"/>
  <c r="AB1796" i="18"/>
  <c r="AB1797" i="18"/>
  <c r="AB1798" i="18"/>
  <c r="AB1799" i="18"/>
  <c r="AB1800" i="18"/>
  <c r="AB1801" i="18"/>
  <c r="AB1802" i="18"/>
  <c r="AB1803" i="18"/>
  <c r="AB1804" i="18"/>
  <c r="AB1805" i="18"/>
  <c r="AB1806" i="18"/>
  <c r="AB1807" i="18"/>
  <c r="AB1808" i="18"/>
  <c r="AB1809" i="18"/>
  <c r="AB1810" i="18"/>
  <c r="AB1811" i="18"/>
  <c r="AB1812" i="18"/>
  <c r="AB1813" i="18"/>
  <c r="AB1814" i="18"/>
  <c r="AB1815" i="18"/>
  <c r="AB1816" i="18"/>
  <c r="AB1817" i="18"/>
  <c r="AB1818" i="18"/>
  <c r="AB1819" i="18"/>
  <c r="AB1820" i="18"/>
  <c r="AB1821" i="18"/>
  <c r="AB1822" i="18"/>
  <c r="AB1823" i="18"/>
  <c r="AB1824" i="18"/>
  <c r="AB1825" i="18"/>
  <c r="AB1826" i="18"/>
  <c r="AB1827" i="18"/>
  <c r="AB1828" i="18"/>
  <c r="AB1829" i="18"/>
  <c r="AB1830" i="18"/>
  <c r="AB1831" i="18"/>
  <c r="AB1832" i="18"/>
  <c r="AB1833" i="18"/>
  <c r="AB1834" i="18"/>
  <c r="AB1835" i="18"/>
  <c r="AB1836" i="18"/>
  <c r="AB1837" i="18"/>
  <c r="AB1838" i="18"/>
  <c r="AB1839" i="18"/>
  <c r="AB1840" i="18"/>
  <c r="AB1841" i="18"/>
  <c r="AB1842" i="18"/>
  <c r="AB1843" i="18"/>
  <c r="AB1844" i="18"/>
  <c r="AB1845" i="18"/>
  <c r="AB1846" i="18"/>
  <c r="AB1847" i="18"/>
  <c r="AB1848" i="18"/>
  <c r="AB1849" i="18"/>
  <c r="AB1850" i="18"/>
  <c r="AB1851" i="18"/>
  <c r="AB1852" i="18"/>
  <c r="AB1853" i="18"/>
  <c r="AB1854" i="18"/>
  <c r="AB1855" i="18"/>
  <c r="AB1856" i="18"/>
  <c r="AB1857" i="18"/>
  <c r="AB1858" i="18"/>
  <c r="AB1859" i="18"/>
  <c r="AB1860" i="18"/>
  <c r="AB1861" i="18"/>
  <c r="AB1862" i="18"/>
  <c r="AB1863" i="18"/>
  <c r="AB1864" i="18"/>
  <c r="AB1865" i="18"/>
  <c r="AB1866" i="18"/>
  <c r="AB1867" i="18"/>
  <c r="AB1868" i="18"/>
  <c r="AB1869" i="18"/>
  <c r="AB1870" i="18"/>
  <c r="AB1871" i="18"/>
  <c r="AB1872" i="18"/>
  <c r="AB1873" i="18"/>
  <c r="AB1874" i="18"/>
  <c r="AB1875" i="18"/>
  <c r="AB1876" i="18"/>
  <c r="AB1877" i="18"/>
  <c r="AB1878" i="18"/>
  <c r="AB1879" i="18"/>
  <c r="AB1880" i="18"/>
  <c r="AB1881" i="18"/>
  <c r="AB1882" i="18"/>
  <c r="AB1883" i="18"/>
  <c r="AB1884" i="18"/>
  <c r="AB1885" i="18"/>
  <c r="AB1886" i="18"/>
  <c r="AB1887" i="18"/>
  <c r="AB1888" i="18"/>
  <c r="AB1889" i="18"/>
  <c r="AB1890" i="18"/>
  <c r="AB1891" i="18"/>
  <c r="AB1892" i="18"/>
  <c r="AB1893" i="18"/>
  <c r="AB1894" i="18"/>
  <c r="AB1895" i="18"/>
  <c r="AB1896" i="18"/>
  <c r="AB1897" i="18"/>
  <c r="AB1898" i="18"/>
  <c r="AB1899" i="18"/>
  <c r="AB1900" i="18"/>
  <c r="AB1901" i="18"/>
  <c r="AB1902" i="18"/>
  <c r="AB1903" i="18"/>
  <c r="AB1904" i="18"/>
  <c r="AB1905" i="18"/>
  <c r="AB1906" i="18"/>
  <c r="AB1907" i="18"/>
  <c r="AB1908" i="18"/>
  <c r="AB1909" i="18"/>
  <c r="AB1910" i="18"/>
  <c r="AB1911" i="18"/>
  <c r="AB1912" i="18"/>
  <c r="AB1913" i="18"/>
  <c r="AB1914" i="18"/>
  <c r="AB1915" i="18"/>
  <c r="AB1916" i="18"/>
  <c r="AB1917" i="18"/>
  <c r="AB1918" i="18"/>
  <c r="AB1919" i="18"/>
  <c r="AB1920" i="18"/>
  <c r="AB1921" i="18"/>
  <c r="AB1922" i="18"/>
  <c r="AB1923" i="18"/>
  <c r="AB1924" i="18"/>
  <c r="AB1925" i="18"/>
  <c r="AB1926" i="18"/>
  <c r="AB1927" i="18"/>
  <c r="AB1928" i="18"/>
  <c r="AB1929" i="18"/>
  <c r="AB1930" i="18"/>
  <c r="AB1931" i="18"/>
  <c r="AB1932" i="18"/>
  <c r="AB1933" i="18"/>
  <c r="AB1934" i="18"/>
  <c r="AB1935" i="18"/>
  <c r="AB1936" i="18"/>
  <c r="AB1937" i="18"/>
  <c r="AB1938" i="18"/>
  <c r="AB1939" i="18"/>
  <c r="AB1940" i="18"/>
  <c r="AB1941" i="18"/>
  <c r="AB1942" i="18"/>
  <c r="AB1943" i="18"/>
  <c r="AB1944" i="18"/>
  <c r="AB1945" i="18"/>
  <c r="AB1946" i="18"/>
  <c r="AB1947" i="18"/>
  <c r="AB1948" i="18"/>
  <c r="AB1949" i="18"/>
  <c r="AB1950" i="18"/>
  <c r="AB1951" i="18"/>
  <c r="AB1952" i="18"/>
  <c r="AB1953" i="18"/>
  <c r="AB1954" i="18"/>
  <c r="AB1955" i="18"/>
  <c r="AB1956" i="18"/>
  <c r="AB1957" i="18"/>
  <c r="AB1958" i="18"/>
  <c r="AB1959" i="18"/>
  <c r="AB1960" i="18"/>
  <c r="AB1961" i="18"/>
  <c r="AB1962" i="18"/>
  <c r="AB1963" i="18"/>
  <c r="AB1964" i="18"/>
  <c r="AB1965" i="18"/>
  <c r="AB1966" i="18"/>
  <c r="AB1967" i="18"/>
  <c r="AB1968" i="18"/>
  <c r="AB1969" i="18"/>
  <c r="AB1970" i="18"/>
  <c r="AB1971" i="18"/>
  <c r="AB1972" i="18"/>
  <c r="AB1973" i="18"/>
  <c r="AB1974" i="18"/>
  <c r="AB1975" i="18"/>
  <c r="AB1976" i="18"/>
  <c r="AB1977" i="18"/>
  <c r="AB1978" i="18"/>
  <c r="AB1979" i="18"/>
  <c r="AB1980" i="18"/>
  <c r="AB1981" i="18"/>
  <c r="AB1982" i="18"/>
  <c r="AB1983" i="18"/>
  <c r="AB1984" i="18"/>
  <c r="AB1985" i="18"/>
  <c r="AB1986" i="18"/>
  <c r="AB1987" i="18"/>
  <c r="AB1988" i="18"/>
  <c r="AB1989" i="18"/>
  <c r="AB1990" i="18"/>
  <c r="AB1991" i="18"/>
  <c r="AB1992" i="18"/>
  <c r="AB1993" i="18"/>
  <c r="AB1994" i="18"/>
  <c r="AB1995" i="18"/>
  <c r="AB1996" i="18"/>
  <c r="AB1997" i="18"/>
  <c r="AB1998" i="18"/>
  <c r="AB1999" i="18"/>
  <c r="AB2000" i="18"/>
  <c r="AB2001" i="18"/>
  <c r="AB2002" i="18"/>
  <c r="AB2003" i="18"/>
  <c r="AB2004" i="18"/>
  <c r="AB2005" i="18"/>
  <c r="AB2006" i="18"/>
  <c r="AB2007" i="18"/>
  <c r="AB2008" i="18"/>
  <c r="AB2009" i="18"/>
  <c r="AB2010" i="18"/>
  <c r="AB2011" i="18"/>
  <c r="AB2012" i="18"/>
  <c r="AB2013" i="18"/>
  <c r="AB2014" i="18"/>
  <c r="AB2015" i="18"/>
  <c r="AB2016" i="18"/>
  <c r="AB2017" i="18"/>
  <c r="AB2018" i="18"/>
  <c r="AB2019" i="18"/>
  <c r="AB2020" i="18"/>
  <c r="AB2021" i="18"/>
  <c r="AB2022" i="18"/>
  <c r="AB2023" i="18"/>
  <c r="AB2024" i="18"/>
  <c r="AB2025" i="18"/>
  <c r="AB2026" i="18"/>
  <c r="AB2027" i="18"/>
  <c r="AB2028" i="18"/>
  <c r="AB2029" i="18"/>
  <c r="AB2030" i="18"/>
  <c r="AB2031" i="18"/>
  <c r="AB2032" i="18"/>
  <c r="AB2033" i="18"/>
  <c r="AB2034" i="18"/>
  <c r="AB2035" i="18"/>
  <c r="AB2036" i="18"/>
  <c r="AB2037" i="18"/>
  <c r="AB2038" i="18"/>
  <c r="AB2039" i="18"/>
  <c r="AB2040" i="18"/>
  <c r="AB2041" i="18"/>
  <c r="AB2042" i="18"/>
  <c r="AB2043" i="18"/>
  <c r="AB2044" i="18"/>
  <c r="AB2045" i="18"/>
  <c r="AB2046" i="18"/>
  <c r="AB2047" i="18"/>
  <c r="AB2048" i="18"/>
  <c r="AB2049" i="18"/>
  <c r="AB2050" i="18"/>
  <c r="AB2051" i="18"/>
  <c r="AB2052" i="18"/>
  <c r="AB2053" i="18"/>
  <c r="AB2054" i="18"/>
  <c r="AB2055" i="18"/>
  <c r="AB2056" i="18"/>
  <c r="AB2057" i="18"/>
  <c r="AB2058" i="18"/>
  <c r="AB2059" i="18"/>
  <c r="AB2060" i="18"/>
  <c r="AB2061" i="18"/>
  <c r="AB2062" i="18"/>
  <c r="AB2063" i="18"/>
  <c r="AB2064" i="18"/>
  <c r="AB2065" i="18"/>
  <c r="AB2066" i="18"/>
  <c r="AB2067" i="18"/>
  <c r="AB2068" i="18"/>
  <c r="AB2069" i="18"/>
  <c r="AB2070" i="18"/>
  <c r="AB2071" i="18"/>
  <c r="AB2072" i="18"/>
  <c r="AB2073" i="18"/>
  <c r="AB2074" i="18"/>
  <c r="AB2075" i="18"/>
  <c r="AB2076" i="18"/>
  <c r="AB2077" i="18"/>
  <c r="AB2078" i="18"/>
  <c r="AB2079" i="18"/>
  <c r="AB2080" i="18"/>
  <c r="AB2081" i="18"/>
  <c r="AB2082" i="18"/>
  <c r="AB2083" i="18"/>
  <c r="AB2084" i="18"/>
  <c r="AB2085" i="18"/>
  <c r="AB2086" i="18"/>
  <c r="AB2087" i="18"/>
  <c r="AB2088" i="18"/>
  <c r="AB2089" i="18"/>
  <c r="AB2090" i="18"/>
  <c r="AB2091" i="18"/>
  <c r="AB2092" i="18"/>
  <c r="AB2093" i="18"/>
  <c r="AB2094" i="18"/>
  <c r="AB2095" i="18"/>
  <c r="AB2096" i="18"/>
  <c r="AB2097" i="18"/>
  <c r="AB2098" i="18"/>
  <c r="AB2099" i="18"/>
  <c r="AB2100" i="18"/>
  <c r="AB2101" i="18"/>
  <c r="AB2102" i="18"/>
  <c r="AB2103" i="18"/>
  <c r="AB2104" i="18"/>
  <c r="AB2105" i="18"/>
  <c r="AB2106" i="18"/>
  <c r="AB2107" i="18"/>
  <c r="AB2108" i="18"/>
  <c r="AB2109" i="18"/>
  <c r="AB2110" i="18"/>
  <c r="AB2111" i="18"/>
  <c r="AB2112" i="18"/>
  <c r="AB2113" i="18"/>
  <c r="AB2114" i="18"/>
  <c r="AB2115" i="18"/>
  <c r="AB2116" i="18"/>
  <c r="AB2117" i="18"/>
  <c r="AB2118" i="18"/>
  <c r="AB2119" i="18"/>
  <c r="AB2120" i="18"/>
  <c r="AB2121" i="18"/>
  <c r="AB2122" i="18"/>
  <c r="AB2123" i="18"/>
  <c r="AB2124" i="18"/>
  <c r="AB2125" i="18"/>
  <c r="AB2126" i="18"/>
  <c r="AB2127" i="18"/>
  <c r="AB2128" i="18"/>
  <c r="AB2129" i="18"/>
  <c r="AB2130" i="18"/>
  <c r="AB2131" i="18"/>
  <c r="AB2132" i="18"/>
  <c r="AB2133" i="18"/>
  <c r="AB2134" i="18"/>
  <c r="AB2135" i="18"/>
  <c r="AB2136" i="18"/>
  <c r="AB2137" i="18"/>
  <c r="AB2138" i="18"/>
  <c r="AB2139" i="18"/>
  <c r="AB2140" i="18"/>
  <c r="AB2141" i="18"/>
  <c r="AB2142" i="18"/>
  <c r="AB2143" i="18"/>
  <c r="AB2144" i="18"/>
  <c r="AB2145" i="18"/>
  <c r="AB2146" i="18"/>
  <c r="AB2147" i="18"/>
  <c r="AB2148" i="18"/>
  <c r="AB2149" i="18"/>
  <c r="AB2150" i="18"/>
  <c r="AB2151" i="18"/>
  <c r="AB2152" i="18"/>
  <c r="AB2153" i="18"/>
  <c r="AB2154" i="18"/>
  <c r="AB2155" i="18"/>
  <c r="AB2156" i="18"/>
  <c r="AB2157" i="18"/>
  <c r="AB2158" i="18"/>
  <c r="AB2159" i="18"/>
  <c r="AB2160" i="18"/>
  <c r="AB2161" i="18"/>
  <c r="AB2162" i="18"/>
  <c r="AB2163" i="18"/>
  <c r="AB2164" i="18"/>
  <c r="AB2165" i="18"/>
  <c r="AB2166" i="18"/>
  <c r="AB2167" i="18"/>
  <c r="AB2168" i="18"/>
  <c r="AB2169" i="18"/>
  <c r="AB2170" i="18"/>
  <c r="AB2171" i="18"/>
  <c r="AB2172" i="18"/>
  <c r="AB2173" i="18"/>
  <c r="AB2174" i="18"/>
  <c r="AB2175" i="18"/>
  <c r="AB2176" i="18"/>
  <c r="AB2177" i="18"/>
  <c r="AB2178" i="18"/>
  <c r="AB2179" i="18"/>
  <c r="AB2180" i="18"/>
  <c r="AB2181" i="18"/>
  <c r="AB2182" i="18"/>
  <c r="AB2183" i="18"/>
  <c r="AB2184" i="18"/>
  <c r="AB2185" i="18"/>
  <c r="AB2186" i="18"/>
  <c r="AB2187" i="18"/>
  <c r="AB2188" i="18"/>
  <c r="AB2189" i="18"/>
  <c r="AB2190" i="18"/>
  <c r="AB2191" i="18"/>
  <c r="AB2192" i="18"/>
  <c r="AB2193" i="18"/>
  <c r="AB2194" i="18"/>
  <c r="AB2195" i="18"/>
  <c r="AB2196" i="18"/>
  <c r="AB2197" i="18"/>
  <c r="AB2198" i="18"/>
  <c r="AB2199" i="18"/>
  <c r="AB2200" i="18"/>
  <c r="AB2201" i="18"/>
  <c r="AB2202" i="18"/>
  <c r="AB2203" i="18"/>
  <c r="AB2204" i="18"/>
  <c r="AB2205" i="18"/>
  <c r="AB2206" i="18"/>
  <c r="AB2207" i="18"/>
  <c r="AB2208" i="18"/>
  <c r="AB2209" i="18"/>
  <c r="AB2210" i="18"/>
  <c r="AB2211" i="18"/>
  <c r="AB2212" i="18"/>
  <c r="AB2213" i="18"/>
  <c r="AB2214" i="18"/>
  <c r="AB2215" i="18"/>
  <c r="AB2216" i="18"/>
  <c r="AB2217" i="18"/>
  <c r="AB2218" i="18"/>
  <c r="AB2219" i="18"/>
  <c r="AB2220" i="18"/>
  <c r="AB2221" i="18"/>
  <c r="AB2222" i="18"/>
  <c r="AB2223" i="18"/>
  <c r="AB2224" i="18"/>
  <c r="AB2225" i="18"/>
  <c r="AB2226" i="18"/>
  <c r="AB2227" i="18"/>
  <c r="AB2228" i="18"/>
  <c r="AB2229" i="18"/>
  <c r="AB2230" i="18"/>
  <c r="AB2231" i="18"/>
  <c r="AB2232" i="18"/>
  <c r="AB2233" i="18"/>
  <c r="AB2234" i="18"/>
  <c r="AB2235" i="18"/>
  <c r="AB2236" i="18"/>
  <c r="AB2237" i="18"/>
  <c r="AB2238" i="18"/>
  <c r="AB2239" i="18"/>
  <c r="AB2240" i="18"/>
  <c r="AB2241" i="18"/>
  <c r="AB2242" i="18"/>
  <c r="AB2243" i="18"/>
  <c r="AB2244" i="18"/>
  <c r="AB2245" i="18"/>
  <c r="AB2246" i="18"/>
  <c r="AB2247" i="18"/>
  <c r="AB2248" i="18"/>
  <c r="AB2249" i="18"/>
  <c r="AB2250" i="18"/>
  <c r="AB2251" i="18"/>
  <c r="AB2252" i="18"/>
  <c r="AB2253" i="18"/>
  <c r="AB2254" i="18"/>
  <c r="AB2255" i="18"/>
  <c r="AB2256" i="18"/>
  <c r="AB2257" i="18"/>
  <c r="AB2258" i="18"/>
  <c r="AB2259" i="18"/>
  <c r="AB2260" i="18"/>
  <c r="AB2261" i="18"/>
  <c r="AB2262" i="18"/>
  <c r="AB2263" i="18"/>
  <c r="AB2264" i="18"/>
  <c r="AB2265" i="18"/>
  <c r="AB2266" i="18"/>
  <c r="AB2267" i="18"/>
  <c r="AB2268" i="18"/>
  <c r="AB2269" i="18"/>
  <c r="AB2270" i="18"/>
  <c r="AB2271" i="18"/>
  <c r="AB2272" i="18"/>
  <c r="AB2273" i="18"/>
  <c r="AB2274" i="18"/>
  <c r="AB2275" i="18"/>
  <c r="AB2276" i="18"/>
  <c r="AB2277" i="18"/>
  <c r="AB2278" i="18"/>
  <c r="AB2279" i="18"/>
  <c r="AB2280" i="18"/>
  <c r="AB2281" i="18"/>
  <c r="AB2282" i="18"/>
  <c r="AB2283" i="18"/>
  <c r="AB2284" i="18"/>
  <c r="AB2285" i="18"/>
  <c r="AB2286" i="18"/>
  <c r="AB2287" i="18"/>
  <c r="AB2288" i="18"/>
  <c r="AB2289" i="18"/>
  <c r="AB2290" i="18"/>
  <c r="AB2291" i="18"/>
  <c r="AB2292" i="18"/>
  <c r="AB2293" i="18"/>
  <c r="AB2294" i="18"/>
  <c r="AB2295" i="18"/>
  <c r="AB2296" i="18"/>
  <c r="AB2297" i="18"/>
  <c r="AB2298" i="18"/>
  <c r="AB2299" i="18"/>
  <c r="AB2300" i="18"/>
  <c r="AB2301" i="18"/>
  <c r="AB2302" i="18"/>
  <c r="AB2303" i="18"/>
  <c r="AB2304" i="18"/>
  <c r="AB2305" i="18"/>
  <c r="AB2306" i="18"/>
  <c r="AB2307" i="18"/>
  <c r="AB2308" i="18"/>
  <c r="AB2309" i="18"/>
  <c r="AB2310" i="18"/>
  <c r="AB2311" i="18"/>
  <c r="AB2312" i="18"/>
  <c r="AB2313" i="18"/>
  <c r="AB2314" i="18"/>
  <c r="AB2315" i="18"/>
  <c r="AB2316" i="18"/>
  <c r="AB2317" i="18"/>
  <c r="AB2318" i="18"/>
  <c r="AB2319" i="18"/>
  <c r="AB2320" i="18"/>
  <c r="AB2321" i="18"/>
  <c r="AB2322" i="18"/>
  <c r="AB2323" i="18"/>
  <c r="AB2324" i="18"/>
  <c r="AB2325" i="18"/>
  <c r="AB2326" i="18"/>
  <c r="AB2327" i="18"/>
  <c r="AB2328" i="18"/>
  <c r="AB2329" i="18"/>
  <c r="AB2330" i="18"/>
  <c r="AB2331" i="18"/>
  <c r="AB2332" i="18"/>
  <c r="AB2333" i="18"/>
  <c r="AB2334" i="18"/>
  <c r="AB2335" i="18"/>
  <c r="AB2336" i="18"/>
  <c r="AB2337" i="18"/>
  <c r="AB2338" i="18"/>
  <c r="AB2339" i="18"/>
  <c r="AB2340" i="18"/>
  <c r="AB2341" i="18"/>
  <c r="AB2342" i="18"/>
  <c r="AB2343" i="18"/>
  <c r="AB2344" i="18"/>
  <c r="AB2345" i="18"/>
  <c r="AB2346" i="18"/>
  <c r="AB2347" i="18"/>
  <c r="AB2348" i="18"/>
  <c r="AB2349" i="18"/>
  <c r="AB2350" i="18"/>
  <c r="AB2351" i="18"/>
  <c r="AB2352" i="18"/>
  <c r="AB2353" i="18"/>
  <c r="AB2354" i="18"/>
  <c r="AB2355" i="18"/>
  <c r="AB2356" i="18"/>
  <c r="AB2357" i="18"/>
  <c r="AB2358" i="18"/>
  <c r="AB2359" i="18"/>
  <c r="AB2360" i="18"/>
  <c r="AB2361" i="18"/>
  <c r="AB2362" i="18"/>
  <c r="AB2363" i="18"/>
  <c r="AB2364" i="18"/>
  <c r="AB2365" i="18"/>
  <c r="AB2366" i="18"/>
  <c r="AB2367" i="18"/>
  <c r="AB2368" i="18"/>
  <c r="AB2369" i="18"/>
  <c r="AB2370" i="18"/>
  <c r="AB2371" i="18"/>
  <c r="AB2372" i="18"/>
  <c r="AB2373" i="18"/>
  <c r="AB2374" i="18"/>
  <c r="AB2375" i="18"/>
  <c r="AB2376" i="18"/>
  <c r="AB2377" i="18"/>
  <c r="AB2378" i="18"/>
  <c r="AB2379" i="18"/>
  <c r="AB2380" i="18"/>
  <c r="AB2381" i="18"/>
  <c r="AB2382" i="18"/>
  <c r="AB2383" i="18"/>
  <c r="AB2384" i="18"/>
  <c r="AB2385" i="18"/>
  <c r="AB2386" i="18"/>
  <c r="AB2387" i="18"/>
  <c r="AB2388" i="18"/>
  <c r="AB2389" i="18"/>
  <c r="AB2390" i="18"/>
  <c r="AB2391" i="18"/>
  <c r="AB2392" i="18"/>
  <c r="AB2393" i="18"/>
  <c r="AB2394" i="18"/>
  <c r="AB2395" i="18"/>
  <c r="AB2396" i="18"/>
  <c r="AB2397" i="18"/>
  <c r="AB2398" i="18"/>
  <c r="AB2399" i="18"/>
  <c r="AB2400" i="18"/>
  <c r="AB2401" i="18"/>
  <c r="AB2402" i="18"/>
  <c r="AB2403" i="18"/>
  <c r="AB2404" i="18"/>
  <c r="AB2405" i="18"/>
  <c r="AB2406" i="18"/>
  <c r="AB2407" i="18"/>
  <c r="AB2408" i="18"/>
  <c r="AB2409" i="18"/>
  <c r="AB2410" i="18"/>
  <c r="AB2411" i="18"/>
  <c r="AB2412" i="18"/>
  <c r="AB2413" i="18"/>
  <c r="AB2414" i="18"/>
  <c r="AB2415" i="18"/>
  <c r="AB2416" i="18"/>
  <c r="AB2417" i="18"/>
  <c r="AB2418" i="18"/>
  <c r="AB2419" i="18"/>
  <c r="AB2420" i="18"/>
  <c r="AB2421" i="18"/>
  <c r="AB2422" i="18"/>
  <c r="AB2423" i="18"/>
  <c r="AB2424" i="18"/>
  <c r="AB2425" i="18"/>
  <c r="AB2426" i="18"/>
  <c r="AB2427" i="18"/>
  <c r="AB2428" i="18"/>
  <c r="AB2429" i="18"/>
  <c r="AB2430" i="18"/>
  <c r="AB2431" i="18"/>
  <c r="AB2432" i="18"/>
  <c r="AB2433" i="18"/>
  <c r="AB2434" i="18"/>
  <c r="AB2435" i="18"/>
  <c r="AB2436" i="18"/>
  <c r="AB2437" i="18"/>
  <c r="AB2438" i="18"/>
  <c r="AB2439" i="18"/>
  <c r="AB2440" i="18"/>
  <c r="AB2441" i="18"/>
  <c r="AB2442" i="18"/>
  <c r="AB2443" i="18"/>
  <c r="AB2444" i="18"/>
  <c r="AB2445" i="18"/>
  <c r="AB2446" i="18"/>
  <c r="AB2447" i="18"/>
  <c r="AB2448" i="18"/>
  <c r="AB2449" i="18"/>
  <c r="AB2450" i="18"/>
  <c r="AB2451" i="18"/>
  <c r="AB2452" i="18"/>
  <c r="AB2453" i="18"/>
  <c r="AB2454" i="18"/>
  <c r="AB2455" i="18"/>
  <c r="AB2456" i="18"/>
  <c r="AB2457" i="18"/>
  <c r="AB2458" i="18"/>
  <c r="AB2459" i="18"/>
  <c r="AB2460" i="18"/>
  <c r="AB2461" i="18"/>
  <c r="AB2462" i="18"/>
  <c r="AB2463" i="18"/>
  <c r="AB2464" i="18"/>
  <c r="AB2465" i="18"/>
  <c r="AB2466" i="18"/>
  <c r="AB2467" i="18"/>
  <c r="AB2468" i="18"/>
  <c r="AB2469" i="18"/>
  <c r="AB2470" i="18"/>
  <c r="AB2471" i="18"/>
  <c r="AB2472" i="18"/>
  <c r="AB2473" i="18"/>
  <c r="AB2474" i="18"/>
  <c r="AB2475" i="18"/>
  <c r="AB2476" i="18"/>
  <c r="AB2477" i="18"/>
  <c r="AB2478" i="18"/>
  <c r="AB2479" i="18"/>
  <c r="AB2480" i="18"/>
  <c r="AB2481" i="18"/>
  <c r="AB2482" i="18"/>
  <c r="AB2483" i="18"/>
  <c r="AB2484" i="18"/>
  <c r="AB2485" i="18"/>
  <c r="AB2486" i="18"/>
  <c r="AB2487" i="18"/>
  <c r="AB2488" i="18"/>
  <c r="AB2489" i="18"/>
  <c r="AB2" i="18"/>
  <c r="P2488" i="18"/>
  <c r="Z2488" i="18"/>
  <c r="AA2488" i="18"/>
  <c r="P2489" i="18"/>
  <c r="Z2489" i="18"/>
  <c r="AA2489" i="18"/>
  <c r="E2488" i="18"/>
  <c r="F2488" i="18"/>
  <c r="G2488" i="18"/>
  <c r="H2488" i="18"/>
  <c r="I2488" i="18"/>
  <c r="J2488" i="18"/>
  <c r="K2488" i="18"/>
  <c r="R2488" i="18" s="1"/>
  <c r="E2489" i="18"/>
  <c r="F2489" i="18"/>
  <c r="Q2490" i="18" s="1"/>
  <c r="G2489" i="18"/>
  <c r="H2489" i="18"/>
  <c r="I2489" i="18"/>
  <c r="J2489" i="18"/>
  <c r="K2489" i="18"/>
  <c r="R2489" i="18" s="1"/>
  <c r="P2486" i="18"/>
  <c r="Z2486" i="18"/>
  <c r="AA2486" i="18"/>
  <c r="P2487" i="18"/>
  <c r="Z2487" i="18"/>
  <c r="AA2487" i="18"/>
  <c r="E2486" i="18"/>
  <c r="F2486" i="18"/>
  <c r="G2486" i="18"/>
  <c r="H2486" i="18"/>
  <c r="I2486" i="18"/>
  <c r="J2486" i="18"/>
  <c r="K2486" i="18"/>
  <c r="R2486" i="18" s="1"/>
  <c r="E2487" i="18"/>
  <c r="F2487" i="18"/>
  <c r="G2487" i="18"/>
  <c r="H2487" i="18"/>
  <c r="I2487" i="18"/>
  <c r="J2487" i="18"/>
  <c r="K2487" i="18"/>
  <c r="R2487" i="18" s="1"/>
  <c r="P2484" i="18"/>
  <c r="Z2484" i="18"/>
  <c r="AA2484" i="18"/>
  <c r="P2485" i="18"/>
  <c r="Z2485" i="18"/>
  <c r="AA2485" i="18"/>
  <c r="E2484" i="18"/>
  <c r="F2484" i="18"/>
  <c r="G2484" i="18"/>
  <c r="H2484" i="18"/>
  <c r="I2484" i="18"/>
  <c r="J2484" i="18"/>
  <c r="K2484" i="18"/>
  <c r="R2484" i="18" s="1"/>
  <c r="E2485" i="18"/>
  <c r="F2485" i="18"/>
  <c r="G2485" i="18"/>
  <c r="H2485" i="18"/>
  <c r="I2485" i="18"/>
  <c r="J2485" i="18"/>
  <c r="K2485" i="18"/>
  <c r="R2485" i="18" s="1"/>
  <c r="P2482" i="18"/>
  <c r="Z2482" i="18"/>
  <c r="AA2482" i="18"/>
  <c r="P2483" i="18"/>
  <c r="Z2483" i="18"/>
  <c r="AA2483" i="18"/>
  <c r="E2483" i="18"/>
  <c r="F2483" i="18"/>
  <c r="G2483" i="18"/>
  <c r="H2483" i="18"/>
  <c r="I2483" i="18"/>
  <c r="J2483" i="18"/>
  <c r="K2483" i="18"/>
  <c r="R2483" i="18" s="1"/>
  <c r="E2482" i="18"/>
  <c r="F2482" i="18"/>
  <c r="T2481" i="18" s="1"/>
  <c r="G2482" i="18"/>
  <c r="H2482" i="18"/>
  <c r="I2482" i="18"/>
  <c r="J2482" i="18"/>
  <c r="K2482" i="18"/>
  <c r="R2482" i="18" s="1"/>
  <c r="P2481" i="18"/>
  <c r="Z2481" i="18"/>
  <c r="AA2481" i="18"/>
  <c r="E2481" i="18"/>
  <c r="F2481" i="18"/>
  <c r="G2481" i="18"/>
  <c r="H2481" i="18"/>
  <c r="I2481" i="18"/>
  <c r="J2481" i="18"/>
  <c r="K2481" i="18"/>
  <c r="R2481" i="18" s="1"/>
  <c r="P2479" i="18"/>
  <c r="Z2479" i="18"/>
  <c r="AA2479" i="18"/>
  <c r="P2480" i="18"/>
  <c r="Z2480" i="18"/>
  <c r="AA2480" i="18"/>
  <c r="K2480" i="18"/>
  <c r="R2480" i="18" s="1"/>
  <c r="J2480" i="18"/>
  <c r="I2480" i="18"/>
  <c r="H2480" i="18"/>
  <c r="G2480" i="18"/>
  <c r="F2480" i="18"/>
  <c r="E2480" i="18"/>
  <c r="K2479" i="18"/>
  <c r="R2479" i="18" s="1"/>
  <c r="J2479" i="18"/>
  <c r="I2479" i="18"/>
  <c r="H2479" i="18"/>
  <c r="G2479" i="18"/>
  <c r="F2479" i="18"/>
  <c r="E2479" i="18"/>
  <c r="I172" i="24"/>
  <c r="J172" i="24"/>
  <c r="K172" i="24"/>
  <c r="P2477" i="18"/>
  <c r="Z2477" i="18"/>
  <c r="AA2477" i="18"/>
  <c r="P2478" i="18"/>
  <c r="Z2478" i="18"/>
  <c r="AA2478" i="18"/>
  <c r="K2478" i="18"/>
  <c r="R2478" i="18" s="1"/>
  <c r="J2478" i="18"/>
  <c r="I2478" i="18"/>
  <c r="H2478" i="18"/>
  <c r="G2478" i="18"/>
  <c r="F2478" i="18"/>
  <c r="T2478" i="18" s="1"/>
  <c r="E2478" i="18"/>
  <c r="K2477" i="18"/>
  <c r="R2477" i="18" s="1"/>
  <c r="J2477" i="18"/>
  <c r="I2477" i="18"/>
  <c r="H2477" i="18"/>
  <c r="G2477" i="18"/>
  <c r="F2477" i="18"/>
  <c r="E2477" i="18"/>
  <c r="P2475" i="18"/>
  <c r="Z2475" i="18"/>
  <c r="AA2475" i="18"/>
  <c r="P2476" i="18"/>
  <c r="Z2476" i="18"/>
  <c r="AA2476" i="18"/>
  <c r="E2475" i="18"/>
  <c r="F2475" i="18"/>
  <c r="G2475" i="18"/>
  <c r="H2475" i="18"/>
  <c r="I2475" i="18"/>
  <c r="J2475" i="18"/>
  <c r="K2475" i="18"/>
  <c r="R2475" i="18" s="1"/>
  <c r="E2476" i="18"/>
  <c r="F2476" i="18"/>
  <c r="G2476" i="18"/>
  <c r="H2476" i="18"/>
  <c r="I2476" i="18"/>
  <c r="J2476" i="18"/>
  <c r="K2476" i="18"/>
  <c r="R2476" i="18" s="1"/>
  <c r="X2488" i="18" l="1"/>
  <c r="X2482" i="18"/>
  <c r="X2489" i="18"/>
  <c r="X2487" i="18"/>
  <c r="X2475" i="18"/>
  <c r="T2484" i="18"/>
  <c r="Q2479" i="18"/>
  <c r="Q2481" i="18"/>
  <c r="Q2482" i="18"/>
  <c r="X2484" i="18"/>
  <c r="S2477" i="18"/>
  <c r="Q2478" i="18"/>
  <c r="U2477" i="18"/>
  <c r="W2477" i="18" s="1"/>
  <c r="X2479" i="18"/>
  <c r="X2485" i="18"/>
  <c r="Q2484" i="18"/>
  <c r="S2486" i="18"/>
  <c r="S2478" i="18"/>
  <c r="S2487" i="18"/>
  <c r="T2487" i="18"/>
  <c r="T2475" i="18"/>
  <c r="X2481" i="18"/>
  <c r="X2477" i="18"/>
  <c r="T2479" i="18"/>
  <c r="Q2487" i="18"/>
  <c r="X2483" i="18"/>
  <c r="Q2485" i="18"/>
  <c r="S2484" i="18"/>
  <c r="U2485" i="18"/>
  <c r="W2485" i="18" s="1"/>
  <c r="V2486" i="18"/>
  <c r="V2489" i="18"/>
  <c r="U2488" i="18"/>
  <c r="W2488" i="18" s="1"/>
  <c r="Q2488" i="18"/>
  <c r="X2486" i="18"/>
  <c r="S2489" i="18"/>
  <c r="V2477" i="18"/>
  <c r="U2478" i="18"/>
  <c r="W2478" i="18" s="1"/>
  <c r="T2477" i="18"/>
  <c r="X2480" i="18"/>
  <c r="T2482" i="18"/>
  <c r="U2483" i="18"/>
  <c r="W2483" i="18" s="1"/>
  <c r="V2484" i="18"/>
  <c r="U2486" i="18"/>
  <c r="W2486" i="18" s="1"/>
  <c r="Q2486" i="18"/>
  <c r="U2489" i="18"/>
  <c r="W2489" i="18" s="1"/>
  <c r="Q2489" i="18"/>
  <c r="T2488" i="18"/>
  <c r="V2488" i="18"/>
  <c r="X2478" i="18"/>
  <c r="S2482" i="18"/>
  <c r="U2484" i="18"/>
  <c r="W2484" i="18" s="1"/>
  <c r="T2486" i="18"/>
  <c r="T2489" i="18"/>
  <c r="S2488" i="18"/>
  <c r="V2487" i="18"/>
  <c r="U2487" i="18"/>
  <c r="W2487" i="18" s="1"/>
  <c r="T2485" i="18"/>
  <c r="S2485" i="18"/>
  <c r="V2485" i="18"/>
  <c r="V2482" i="18"/>
  <c r="Q2483" i="18"/>
  <c r="U2482" i="18"/>
  <c r="W2482" i="18" s="1"/>
  <c r="T2483" i="18"/>
  <c r="S2483" i="18"/>
  <c r="V2483" i="18"/>
  <c r="V2481" i="18"/>
  <c r="U2481" i="18"/>
  <c r="W2481" i="18" s="1"/>
  <c r="S2481" i="18"/>
  <c r="S2479" i="18"/>
  <c r="Q2480" i="18"/>
  <c r="V2479" i="18"/>
  <c r="U2479" i="18"/>
  <c r="W2479" i="18" s="1"/>
  <c r="S2480" i="18"/>
  <c r="V2480" i="18"/>
  <c r="V2478" i="18"/>
  <c r="Q2476" i="18"/>
  <c r="S2475" i="18"/>
  <c r="V2476" i="18"/>
  <c r="Q2477" i="18"/>
  <c r="U2476" i="18"/>
  <c r="W2476" i="18" s="1"/>
  <c r="X2476" i="18"/>
  <c r="V2475" i="18"/>
  <c r="T2476" i="18"/>
  <c r="U2475" i="18"/>
  <c r="W2475" i="18" s="1"/>
  <c r="S2476" i="18"/>
  <c r="T2480" i="18"/>
  <c r="U2480" i="18"/>
  <c r="W2480" i="18" s="1"/>
  <c r="K171" i="24"/>
  <c r="J171" i="24"/>
  <c r="I171" i="24"/>
  <c r="K170" i="24"/>
  <c r="J170" i="24"/>
  <c r="I170" i="24"/>
  <c r="AA2474" i="18"/>
  <c r="Z2474" i="18"/>
  <c r="P2474" i="18"/>
  <c r="AA2473" i="18"/>
  <c r="Z2473" i="18"/>
  <c r="P2473" i="18"/>
  <c r="K2474" i="18"/>
  <c r="R2474" i="18" s="1"/>
  <c r="J2474" i="18"/>
  <c r="I2474" i="18"/>
  <c r="H2474" i="18"/>
  <c r="G2474" i="18"/>
  <c r="F2474" i="18"/>
  <c r="Q2475" i="18" s="1"/>
  <c r="E2474" i="18"/>
  <c r="K2473" i="18"/>
  <c r="R2473" i="18" s="1"/>
  <c r="J2473" i="18"/>
  <c r="I2473" i="18"/>
  <c r="H2473" i="18"/>
  <c r="G2473" i="18"/>
  <c r="X2473" i="18" s="1"/>
  <c r="F2473" i="18"/>
  <c r="E2473" i="18"/>
  <c r="AA2472" i="18"/>
  <c r="Z2472" i="18"/>
  <c r="P2472" i="18"/>
  <c r="AA2471" i="18"/>
  <c r="Z2471" i="18"/>
  <c r="P2471" i="18"/>
  <c r="AA2470" i="18"/>
  <c r="Z2470" i="18"/>
  <c r="P2470" i="18"/>
  <c r="AA2469" i="18"/>
  <c r="Z2469" i="18"/>
  <c r="P2469" i="18"/>
  <c r="K2472" i="18"/>
  <c r="R2472" i="18" s="1"/>
  <c r="J2472" i="18"/>
  <c r="I2472" i="18"/>
  <c r="H2472" i="18"/>
  <c r="G2472" i="18"/>
  <c r="F2472" i="18"/>
  <c r="E2472" i="18"/>
  <c r="K2471" i="18"/>
  <c r="R2471" i="18" s="1"/>
  <c r="J2471" i="18"/>
  <c r="I2471" i="18"/>
  <c r="H2471" i="18"/>
  <c r="G2471" i="18"/>
  <c r="F2471" i="18"/>
  <c r="E2471" i="18"/>
  <c r="K2470" i="18"/>
  <c r="R2470" i="18" s="1"/>
  <c r="J2470" i="18"/>
  <c r="I2470" i="18"/>
  <c r="H2470" i="18"/>
  <c r="G2470" i="18"/>
  <c r="F2470" i="18"/>
  <c r="E2470" i="18"/>
  <c r="K2469" i="18"/>
  <c r="R2469" i="18" s="1"/>
  <c r="J2469" i="18"/>
  <c r="I2469" i="18"/>
  <c r="H2469" i="18"/>
  <c r="G2469" i="18"/>
  <c r="X2469" i="18" s="1"/>
  <c r="F2469" i="18"/>
  <c r="E2469" i="18"/>
  <c r="AA2468" i="18"/>
  <c r="Z2468" i="18"/>
  <c r="P2468" i="18"/>
  <c r="AA2467" i="18"/>
  <c r="Z2467" i="18"/>
  <c r="P2467" i="18"/>
  <c r="AA2466" i="18"/>
  <c r="Z2466" i="18"/>
  <c r="P2466" i="18"/>
  <c r="K2468" i="18"/>
  <c r="R2468" i="18" s="1"/>
  <c r="J2468" i="18"/>
  <c r="I2468" i="18"/>
  <c r="H2468" i="18"/>
  <c r="G2468" i="18"/>
  <c r="X2468" i="18" s="1"/>
  <c r="F2468" i="18"/>
  <c r="E2468" i="18"/>
  <c r="K2467" i="18"/>
  <c r="R2467" i="18" s="1"/>
  <c r="J2467" i="18"/>
  <c r="I2467" i="18"/>
  <c r="H2467" i="18"/>
  <c r="G2467" i="18"/>
  <c r="F2467" i="18"/>
  <c r="E2467" i="18"/>
  <c r="K2466" i="18"/>
  <c r="R2466" i="18" s="1"/>
  <c r="J2466" i="18"/>
  <c r="I2466" i="18"/>
  <c r="H2466" i="18"/>
  <c r="G2466" i="18"/>
  <c r="F2466" i="18"/>
  <c r="E2466" i="18"/>
  <c r="T2472" i="18" l="1"/>
  <c r="X2467" i="18"/>
  <c r="X2472" i="18"/>
  <c r="U2472" i="18"/>
  <c r="W2472" i="18" s="1"/>
  <c r="X2474" i="18"/>
  <c r="T2469" i="18"/>
  <c r="X2470" i="18"/>
  <c r="V2472" i="18"/>
  <c r="T2473" i="18"/>
  <c r="U2473" i="18"/>
  <c r="W2473" i="18" s="1"/>
  <c r="S2471" i="18"/>
  <c r="V2474" i="18"/>
  <c r="X2466" i="18"/>
  <c r="S2468" i="18"/>
  <c r="V2470" i="18"/>
  <c r="X2471" i="18"/>
  <c r="T2471" i="18"/>
  <c r="Q2472" i="18"/>
  <c r="Q2473" i="18"/>
  <c r="U2469" i="18"/>
  <c r="W2469" i="18" s="1"/>
  <c r="S2470" i="18"/>
  <c r="V2469" i="18"/>
  <c r="T2470" i="18"/>
  <c r="Q2471" i="18"/>
  <c r="U2471" i="18"/>
  <c r="W2471" i="18" s="1"/>
  <c r="V2473" i="18"/>
  <c r="S2474" i="18"/>
  <c r="S2469" i="18"/>
  <c r="Q2470" i="18"/>
  <c r="U2470" i="18"/>
  <c r="W2470" i="18" s="1"/>
  <c r="V2471" i="18"/>
  <c r="S2472" i="18"/>
  <c r="S2473" i="18"/>
  <c r="T2474" i="18"/>
  <c r="Q2474" i="18"/>
  <c r="U2474" i="18"/>
  <c r="W2474" i="18" s="1"/>
  <c r="S2467" i="18"/>
  <c r="S2466" i="18"/>
  <c r="T2468" i="18"/>
  <c r="T2466" i="18"/>
  <c r="T2467" i="18"/>
  <c r="U2466" i="18"/>
  <c r="W2466" i="18" s="1"/>
  <c r="Q2467" i="18"/>
  <c r="U2467" i="18"/>
  <c r="W2467" i="18" s="1"/>
  <c r="Q2468" i="18"/>
  <c r="U2468" i="18"/>
  <c r="W2468" i="18" s="1"/>
  <c r="Q2469" i="18"/>
  <c r="V2466" i="18"/>
  <c r="V2467" i="18"/>
  <c r="V2468" i="18"/>
  <c r="AA2465" i="18"/>
  <c r="Z2465" i="18"/>
  <c r="P2465" i="18"/>
  <c r="AA2464" i="18"/>
  <c r="Z2464" i="18"/>
  <c r="P2464" i="18"/>
  <c r="AA2463" i="18"/>
  <c r="Z2463" i="18"/>
  <c r="P2463" i="18"/>
  <c r="AA2462" i="18"/>
  <c r="Z2462" i="18"/>
  <c r="P2462" i="18"/>
  <c r="K2465" i="18"/>
  <c r="R2465" i="18" s="1"/>
  <c r="J2465" i="18"/>
  <c r="I2465" i="18"/>
  <c r="H2465" i="18"/>
  <c r="G2465" i="18"/>
  <c r="X2465" i="18" s="1"/>
  <c r="F2465" i="18"/>
  <c r="T2465" i="18" s="1"/>
  <c r="E2465" i="18"/>
  <c r="K2464" i="18"/>
  <c r="R2464" i="18" s="1"/>
  <c r="J2464" i="18"/>
  <c r="I2464" i="18"/>
  <c r="H2464" i="18"/>
  <c r="G2464" i="18"/>
  <c r="F2464" i="18"/>
  <c r="E2464" i="18"/>
  <c r="K2463" i="18"/>
  <c r="R2463" i="18" s="1"/>
  <c r="J2463" i="18"/>
  <c r="I2463" i="18"/>
  <c r="H2463" i="18"/>
  <c r="G2463" i="18"/>
  <c r="F2463" i="18"/>
  <c r="E2463" i="18"/>
  <c r="K2462" i="18"/>
  <c r="R2462" i="18" s="1"/>
  <c r="J2462" i="18"/>
  <c r="I2462" i="18"/>
  <c r="H2462" i="18"/>
  <c r="G2462" i="18"/>
  <c r="X2462" i="18" s="1"/>
  <c r="F2462" i="18"/>
  <c r="E2462" i="18"/>
  <c r="S2464" i="18" l="1"/>
  <c r="T2464" i="18"/>
  <c r="Q2465" i="18"/>
  <c r="V2463" i="18"/>
  <c r="T2463" i="18"/>
  <c r="Q2464" i="18"/>
  <c r="U2465" i="18"/>
  <c r="W2465" i="18" s="1"/>
  <c r="T2462" i="18"/>
  <c r="X2463" i="18"/>
  <c r="X2464" i="18"/>
  <c r="U2462" i="18"/>
  <c r="W2462" i="18" s="1"/>
  <c r="S2463" i="18"/>
  <c r="V2462" i="18"/>
  <c r="U2464" i="18"/>
  <c r="W2464" i="18" s="1"/>
  <c r="V2465" i="18"/>
  <c r="S2462" i="18"/>
  <c r="Q2463" i="18"/>
  <c r="U2463" i="18"/>
  <c r="W2463" i="18" s="1"/>
  <c r="V2464" i="18"/>
  <c r="S2465" i="18"/>
  <c r="Q2466" i="18"/>
  <c r="AA2461" i="18"/>
  <c r="Z2461" i="18"/>
  <c r="R2461" i="18"/>
  <c r="P2461" i="18"/>
  <c r="AA2460" i="18"/>
  <c r="Z2460" i="18"/>
  <c r="P2460" i="18"/>
  <c r="K2461" i="18"/>
  <c r="J2461" i="18"/>
  <c r="I2461" i="18"/>
  <c r="H2461" i="18"/>
  <c r="G2461" i="18"/>
  <c r="F2461" i="18"/>
  <c r="Q2462" i="18" s="1"/>
  <c r="E2461" i="18"/>
  <c r="S2461" i="18" s="1"/>
  <c r="K2460" i="18"/>
  <c r="R2460" i="18" s="1"/>
  <c r="J2460" i="18"/>
  <c r="I2460" i="18"/>
  <c r="H2460" i="18"/>
  <c r="G2460" i="18"/>
  <c r="F2460" i="18"/>
  <c r="E2460" i="18"/>
  <c r="X2461" i="18" l="1"/>
  <c r="U2460" i="18"/>
  <c r="W2460" i="18" s="1"/>
  <c r="S2460" i="18"/>
  <c r="X2460" i="18"/>
  <c r="V2460" i="18"/>
  <c r="T2461" i="18"/>
  <c r="T2460" i="18"/>
  <c r="V2461" i="18"/>
  <c r="Q2461" i="18"/>
  <c r="U2461" i="18"/>
  <c r="W2461" i="18" s="1"/>
  <c r="P2458" i="18"/>
  <c r="Z2458" i="18"/>
  <c r="AA2458" i="18"/>
  <c r="P2459" i="18"/>
  <c r="Z2459" i="18"/>
  <c r="AA2459" i="18"/>
  <c r="K2459" i="18"/>
  <c r="R2459" i="18" s="1"/>
  <c r="J2459" i="18"/>
  <c r="I2459" i="18"/>
  <c r="H2459" i="18"/>
  <c r="G2459" i="18"/>
  <c r="F2459" i="18"/>
  <c r="V2459" i="18" s="1"/>
  <c r="E2459" i="18"/>
  <c r="K2458" i="18"/>
  <c r="R2458" i="18" s="1"/>
  <c r="J2458" i="18"/>
  <c r="I2458" i="18"/>
  <c r="H2458" i="18"/>
  <c r="G2458" i="18"/>
  <c r="F2458" i="18"/>
  <c r="E2458" i="18"/>
  <c r="P2456" i="18"/>
  <c r="Z2456" i="18"/>
  <c r="AA2456" i="18"/>
  <c r="P2457" i="18"/>
  <c r="Z2457" i="18"/>
  <c r="AA2457" i="18"/>
  <c r="K2457" i="18"/>
  <c r="R2457" i="18" s="1"/>
  <c r="J2457" i="18"/>
  <c r="I2457" i="18"/>
  <c r="H2457" i="18"/>
  <c r="G2457" i="18"/>
  <c r="F2457" i="18"/>
  <c r="E2457" i="18"/>
  <c r="K2456" i="18"/>
  <c r="R2456" i="18" s="1"/>
  <c r="J2456" i="18"/>
  <c r="I2456" i="18"/>
  <c r="H2456" i="18"/>
  <c r="G2456" i="18"/>
  <c r="F2456" i="18"/>
  <c r="E2456" i="18"/>
  <c r="P2454" i="18"/>
  <c r="Z2454" i="18"/>
  <c r="AA2454" i="18"/>
  <c r="P2455" i="18"/>
  <c r="Z2455" i="18"/>
  <c r="AA2455" i="18"/>
  <c r="E2455" i="18"/>
  <c r="F2455" i="18"/>
  <c r="G2455" i="18"/>
  <c r="H2455" i="18"/>
  <c r="I2455" i="18"/>
  <c r="J2455" i="18"/>
  <c r="K2455" i="18"/>
  <c r="R2455" i="18" s="1"/>
  <c r="E2454" i="18"/>
  <c r="F2454" i="18"/>
  <c r="G2454" i="18"/>
  <c r="H2454" i="18"/>
  <c r="I2454" i="18"/>
  <c r="J2454" i="18"/>
  <c r="K2454" i="18"/>
  <c r="R2454" i="18" s="1"/>
  <c r="P2453" i="18"/>
  <c r="Z2453" i="18"/>
  <c r="AA2453" i="18"/>
  <c r="K2453" i="18"/>
  <c r="R2453" i="18" s="1"/>
  <c r="J2453" i="18"/>
  <c r="I2453" i="18"/>
  <c r="H2453" i="18"/>
  <c r="G2453" i="18"/>
  <c r="F2453" i="18"/>
  <c r="E2453" i="18"/>
  <c r="P2451" i="18"/>
  <c r="Z2451" i="18"/>
  <c r="AA2451" i="18"/>
  <c r="P2452" i="18"/>
  <c r="Z2452" i="18"/>
  <c r="AA2452" i="18"/>
  <c r="K2452" i="18"/>
  <c r="R2452" i="18" s="1"/>
  <c r="J2452" i="18"/>
  <c r="I2452" i="18"/>
  <c r="H2452" i="18"/>
  <c r="G2452" i="18"/>
  <c r="F2452" i="18"/>
  <c r="E2452" i="18"/>
  <c r="K2451" i="18"/>
  <c r="R2451" i="18" s="1"/>
  <c r="J2451" i="18"/>
  <c r="I2451" i="18"/>
  <c r="H2451" i="18"/>
  <c r="G2451" i="18"/>
  <c r="X2451" i="18" s="1"/>
  <c r="F2451" i="18"/>
  <c r="T2451" i="18" s="1"/>
  <c r="E2451" i="18"/>
  <c r="P2450" i="18"/>
  <c r="Z2450" i="18"/>
  <c r="AA2450" i="18"/>
  <c r="E2450" i="18"/>
  <c r="F2450" i="18"/>
  <c r="G2450" i="18"/>
  <c r="H2450" i="18"/>
  <c r="I2450" i="18"/>
  <c r="J2450" i="18"/>
  <c r="K2450" i="18"/>
  <c r="R2450" i="18" s="1"/>
  <c r="P2448" i="18"/>
  <c r="Z2448" i="18"/>
  <c r="AA2448" i="18"/>
  <c r="P2449" i="18"/>
  <c r="Z2449" i="18"/>
  <c r="AA2449" i="18"/>
  <c r="K2449" i="18"/>
  <c r="R2449" i="18" s="1"/>
  <c r="J2449" i="18"/>
  <c r="I2449" i="18"/>
  <c r="H2449" i="18"/>
  <c r="G2449" i="18"/>
  <c r="F2449" i="18"/>
  <c r="Q2449" i="18" s="1"/>
  <c r="E2449" i="18"/>
  <c r="K2448" i="18"/>
  <c r="R2448" i="18" s="1"/>
  <c r="J2448" i="18"/>
  <c r="I2448" i="18"/>
  <c r="H2448" i="18"/>
  <c r="G2448" i="18"/>
  <c r="F2448" i="18"/>
  <c r="E2448" i="18"/>
  <c r="P2446" i="18"/>
  <c r="Z2446" i="18"/>
  <c r="AA2446" i="18"/>
  <c r="P2447" i="18"/>
  <c r="Z2447" i="18"/>
  <c r="AA2447" i="18"/>
  <c r="K2447" i="18"/>
  <c r="R2447" i="18" s="1"/>
  <c r="J2447" i="18"/>
  <c r="I2447" i="18"/>
  <c r="H2447" i="18"/>
  <c r="X2447" i="18" s="1"/>
  <c r="G2447" i="18"/>
  <c r="F2447" i="18"/>
  <c r="E2447" i="18"/>
  <c r="K2446" i="18"/>
  <c r="R2446" i="18" s="1"/>
  <c r="J2446" i="18"/>
  <c r="I2446" i="18"/>
  <c r="H2446" i="18"/>
  <c r="G2446" i="18"/>
  <c r="F2446" i="18"/>
  <c r="E2446" i="18"/>
  <c r="P2444" i="18"/>
  <c r="Z2444" i="18"/>
  <c r="AA2444" i="18"/>
  <c r="P2445" i="18"/>
  <c r="Z2445" i="18"/>
  <c r="AA2445" i="18"/>
  <c r="E2445" i="18"/>
  <c r="F2445" i="18"/>
  <c r="U2445" i="18" s="1"/>
  <c r="W2445" i="18" s="1"/>
  <c r="G2445" i="18"/>
  <c r="H2445" i="18"/>
  <c r="I2445" i="18"/>
  <c r="J2445" i="18"/>
  <c r="K2445" i="18"/>
  <c r="R2445" i="18" s="1"/>
  <c r="E2444" i="18"/>
  <c r="F2444" i="18"/>
  <c r="G2444" i="18"/>
  <c r="H2444" i="18"/>
  <c r="X2444" i="18" s="1"/>
  <c r="I2444" i="18"/>
  <c r="J2444" i="18"/>
  <c r="K2444" i="18"/>
  <c r="R2444" i="18" s="1"/>
  <c r="P2443" i="18"/>
  <c r="X2443" i="18"/>
  <c r="Z2443" i="18"/>
  <c r="AA2443" i="18"/>
  <c r="E2443" i="18"/>
  <c r="F2443" i="18"/>
  <c r="G2443" i="18"/>
  <c r="H2443" i="18"/>
  <c r="I2443" i="18"/>
  <c r="J2443" i="18"/>
  <c r="K2443" i="18"/>
  <c r="R2443" i="18" s="1"/>
  <c r="P2441" i="18"/>
  <c r="Z2441" i="18"/>
  <c r="AA2441" i="18"/>
  <c r="P2442" i="18"/>
  <c r="Z2442" i="18"/>
  <c r="AA2442" i="18"/>
  <c r="K2442" i="18"/>
  <c r="R2442" i="18" s="1"/>
  <c r="J2442" i="18"/>
  <c r="I2442" i="18"/>
  <c r="H2442" i="18"/>
  <c r="G2442" i="18"/>
  <c r="F2442" i="18"/>
  <c r="E2442" i="18"/>
  <c r="K2441" i="18"/>
  <c r="R2441" i="18" s="1"/>
  <c r="J2441" i="18"/>
  <c r="I2441" i="18"/>
  <c r="H2441" i="18"/>
  <c r="G2441" i="18"/>
  <c r="F2441" i="18"/>
  <c r="T2441" i="18" s="1"/>
  <c r="E2441" i="18"/>
  <c r="P2439" i="18"/>
  <c r="Z2439" i="18"/>
  <c r="AA2439" i="18"/>
  <c r="P2440" i="18"/>
  <c r="Z2440" i="18"/>
  <c r="AA2440" i="18"/>
  <c r="E2439" i="18"/>
  <c r="F2439" i="18"/>
  <c r="G2439" i="18"/>
  <c r="H2439" i="18"/>
  <c r="I2439" i="18"/>
  <c r="J2439" i="18"/>
  <c r="K2439" i="18"/>
  <c r="R2439" i="18" s="1"/>
  <c r="E2440" i="18"/>
  <c r="F2440" i="18"/>
  <c r="G2440" i="18"/>
  <c r="H2440" i="18"/>
  <c r="I2440" i="18"/>
  <c r="J2440" i="18"/>
  <c r="K2440" i="18"/>
  <c r="R2440" i="18" s="1"/>
  <c r="P2437" i="18"/>
  <c r="X2437" i="18"/>
  <c r="Z2437" i="18"/>
  <c r="AA2437" i="18"/>
  <c r="P2438" i="18"/>
  <c r="X2438" i="18"/>
  <c r="Z2438" i="18"/>
  <c r="AA2438" i="18"/>
  <c r="K2438" i="18"/>
  <c r="R2438" i="18" s="1"/>
  <c r="J2438" i="18"/>
  <c r="I2438" i="18"/>
  <c r="H2438" i="18"/>
  <c r="G2438" i="18"/>
  <c r="F2438" i="18"/>
  <c r="E2438" i="18"/>
  <c r="K2437" i="18"/>
  <c r="R2437" i="18" s="1"/>
  <c r="J2437" i="18"/>
  <c r="I2437" i="18"/>
  <c r="H2437" i="18"/>
  <c r="G2437" i="18"/>
  <c r="F2437" i="18"/>
  <c r="E2437" i="18"/>
  <c r="P2432" i="18"/>
  <c r="Z2432" i="18"/>
  <c r="AA2432" i="18"/>
  <c r="P2433" i="18"/>
  <c r="Z2433" i="18"/>
  <c r="AA2433" i="18"/>
  <c r="P2434" i="18"/>
  <c r="Z2434" i="18"/>
  <c r="AA2434" i="18"/>
  <c r="P2435" i="18"/>
  <c r="Z2435" i="18"/>
  <c r="AA2435" i="18"/>
  <c r="P2436" i="18"/>
  <c r="Z2436" i="18"/>
  <c r="AA2436" i="18"/>
  <c r="E2432" i="18"/>
  <c r="F2432" i="18"/>
  <c r="G2432" i="18"/>
  <c r="H2432" i="18"/>
  <c r="I2432" i="18"/>
  <c r="J2432" i="18"/>
  <c r="K2432" i="18"/>
  <c r="R2432" i="18" s="1"/>
  <c r="E2433" i="18"/>
  <c r="F2433" i="18"/>
  <c r="U2433" i="18" s="1"/>
  <c r="W2433" i="18" s="1"/>
  <c r="G2433" i="18"/>
  <c r="H2433" i="18"/>
  <c r="I2433" i="18"/>
  <c r="J2433" i="18"/>
  <c r="K2433" i="18"/>
  <c r="R2433" i="18" s="1"/>
  <c r="E2434" i="18"/>
  <c r="F2434" i="18"/>
  <c r="G2434" i="18"/>
  <c r="H2434" i="18"/>
  <c r="I2434" i="18"/>
  <c r="J2434" i="18"/>
  <c r="K2434" i="18"/>
  <c r="R2434" i="18" s="1"/>
  <c r="E2435" i="18"/>
  <c r="F2435" i="18"/>
  <c r="G2435" i="18"/>
  <c r="H2435" i="18"/>
  <c r="I2435" i="18"/>
  <c r="J2435" i="18"/>
  <c r="K2435" i="18"/>
  <c r="R2435" i="18" s="1"/>
  <c r="E2436" i="18"/>
  <c r="F2436" i="18"/>
  <c r="G2436" i="18"/>
  <c r="H2436" i="18"/>
  <c r="I2436" i="18"/>
  <c r="J2436" i="18"/>
  <c r="K2436" i="18"/>
  <c r="R2436" i="18" s="1"/>
  <c r="P2427" i="18"/>
  <c r="Z2427" i="18"/>
  <c r="AA2427" i="18"/>
  <c r="P2428" i="18"/>
  <c r="Z2428" i="18"/>
  <c r="AA2428" i="18"/>
  <c r="P2429" i="18"/>
  <c r="Z2429" i="18"/>
  <c r="AA2429" i="18"/>
  <c r="P2430" i="18"/>
  <c r="Z2430" i="18"/>
  <c r="AA2430" i="18"/>
  <c r="P2431" i="18"/>
  <c r="Z2431" i="18"/>
  <c r="AA2431" i="18"/>
  <c r="E2427" i="18"/>
  <c r="F2427" i="18"/>
  <c r="G2427" i="18"/>
  <c r="H2427" i="18"/>
  <c r="I2427" i="18"/>
  <c r="J2427" i="18"/>
  <c r="K2427" i="18"/>
  <c r="R2427" i="18" s="1"/>
  <c r="E2428" i="18"/>
  <c r="F2428" i="18"/>
  <c r="G2428" i="18"/>
  <c r="H2428" i="18"/>
  <c r="I2428" i="18"/>
  <c r="J2428" i="18"/>
  <c r="K2428" i="18"/>
  <c r="R2428" i="18" s="1"/>
  <c r="E2429" i="18"/>
  <c r="F2429" i="18"/>
  <c r="G2429" i="18"/>
  <c r="X2429" i="18" s="1"/>
  <c r="H2429" i="18"/>
  <c r="I2429" i="18"/>
  <c r="J2429" i="18"/>
  <c r="K2429" i="18"/>
  <c r="R2429" i="18" s="1"/>
  <c r="E2430" i="18"/>
  <c r="F2430" i="18"/>
  <c r="G2430" i="18"/>
  <c r="X2430" i="18" s="1"/>
  <c r="H2430" i="18"/>
  <c r="I2430" i="18"/>
  <c r="J2430" i="18"/>
  <c r="K2430" i="18"/>
  <c r="R2430" i="18" s="1"/>
  <c r="E2431" i="18"/>
  <c r="F2431" i="18"/>
  <c r="G2431" i="18"/>
  <c r="H2431" i="18"/>
  <c r="I2431" i="18"/>
  <c r="J2431" i="18"/>
  <c r="K2431" i="18"/>
  <c r="R2431" i="18" s="1"/>
  <c r="P2422" i="18"/>
  <c r="Z2422" i="18"/>
  <c r="AA2422" i="18"/>
  <c r="P2423" i="18"/>
  <c r="Z2423" i="18"/>
  <c r="AA2423" i="18"/>
  <c r="P2424" i="18"/>
  <c r="Z2424" i="18"/>
  <c r="AA2424" i="18"/>
  <c r="P2425" i="18"/>
  <c r="Z2425" i="18"/>
  <c r="AA2425" i="18"/>
  <c r="P2426" i="18"/>
  <c r="Z2426" i="18"/>
  <c r="AA2426" i="18"/>
  <c r="E2422" i="18"/>
  <c r="F2422" i="18"/>
  <c r="G2422" i="18"/>
  <c r="H2422" i="18"/>
  <c r="I2422" i="18"/>
  <c r="J2422" i="18"/>
  <c r="K2422" i="18"/>
  <c r="R2422" i="18" s="1"/>
  <c r="E2423" i="18"/>
  <c r="F2423" i="18"/>
  <c r="G2423" i="18"/>
  <c r="X2423" i="18" s="1"/>
  <c r="H2423" i="18"/>
  <c r="I2423" i="18"/>
  <c r="J2423" i="18"/>
  <c r="K2423" i="18"/>
  <c r="R2423" i="18" s="1"/>
  <c r="E2424" i="18"/>
  <c r="F2424" i="18"/>
  <c r="G2424" i="18"/>
  <c r="H2424" i="18"/>
  <c r="I2424" i="18"/>
  <c r="J2424" i="18"/>
  <c r="K2424" i="18"/>
  <c r="R2424" i="18" s="1"/>
  <c r="E2425" i="18"/>
  <c r="F2425" i="18"/>
  <c r="G2425" i="18"/>
  <c r="H2425" i="18"/>
  <c r="I2425" i="18"/>
  <c r="J2425" i="18"/>
  <c r="K2425" i="18"/>
  <c r="R2425" i="18" s="1"/>
  <c r="E2426" i="18"/>
  <c r="F2426" i="18"/>
  <c r="V2426" i="18" s="1"/>
  <c r="G2426" i="18"/>
  <c r="H2426" i="18"/>
  <c r="I2426" i="18"/>
  <c r="J2426" i="18"/>
  <c r="K2426" i="18"/>
  <c r="R2426" i="18" s="1"/>
  <c r="P2420" i="18"/>
  <c r="Z2420" i="18"/>
  <c r="AA2420" i="18"/>
  <c r="P2421" i="18"/>
  <c r="Z2421" i="18"/>
  <c r="AA2421" i="18"/>
  <c r="E2420" i="18"/>
  <c r="F2420" i="18"/>
  <c r="G2420" i="18"/>
  <c r="H2420" i="18"/>
  <c r="I2420" i="18"/>
  <c r="J2420" i="18"/>
  <c r="K2420" i="18"/>
  <c r="R2420" i="18" s="1"/>
  <c r="E2421" i="18"/>
  <c r="F2421" i="18"/>
  <c r="G2421" i="18"/>
  <c r="H2421" i="18"/>
  <c r="I2421" i="18"/>
  <c r="J2421" i="18"/>
  <c r="K2421" i="18"/>
  <c r="R2421" i="18" s="1"/>
  <c r="P2419" i="18"/>
  <c r="Z2419" i="18"/>
  <c r="AA2419" i="18"/>
  <c r="E2419" i="18"/>
  <c r="F2419" i="18"/>
  <c r="G2419" i="18"/>
  <c r="H2419" i="18"/>
  <c r="I2419" i="18"/>
  <c r="J2419" i="18"/>
  <c r="K2419" i="18"/>
  <c r="R2419" i="18" s="1"/>
  <c r="P2417" i="18"/>
  <c r="Z2417" i="18"/>
  <c r="AA2417" i="18"/>
  <c r="P2418" i="18"/>
  <c r="Z2418" i="18"/>
  <c r="AA2418" i="18"/>
  <c r="E2417" i="18"/>
  <c r="F2417" i="18"/>
  <c r="G2417" i="18"/>
  <c r="H2417" i="18"/>
  <c r="I2417" i="18"/>
  <c r="J2417" i="18"/>
  <c r="K2417" i="18"/>
  <c r="R2417" i="18" s="1"/>
  <c r="E2418" i="18"/>
  <c r="F2418" i="18"/>
  <c r="V2418" i="18" s="1"/>
  <c r="G2418" i="18"/>
  <c r="H2418" i="18"/>
  <c r="I2418" i="18"/>
  <c r="J2418" i="18"/>
  <c r="K2418" i="18"/>
  <c r="R2418" i="18" s="1"/>
  <c r="P2416" i="18"/>
  <c r="Z2416" i="18"/>
  <c r="AA2416" i="18"/>
  <c r="E2416" i="18"/>
  <c r="F2416" i="18"/>
  <c r="G2416" i="18"/>
  <c r="H2416" i="18"/>
  <c r="I2416" i="18"/>
  <c r="J2416" i="18"/>
  <c r="K2416" i="18"/>
  <c r="R2416" i="18" s="1"/>
  <c r="P2408" i="18"/>
  <c r="Z2408" i="18"/>
  <c r="AA2408" i="18"/>
  <c r="P2409" i="18"/>
  <c r="Z2409" i="18"/>
  <c r="AA2409" i="18"/>
  <c r="P2410" i="18"/>
  <c r="Z2410" i="18"/>
  <c r="AA2410" i="18"/>
  <c r="P2411" i="18"/>
  <c r="Z2411" i="18"/>
  <c r="AA2411" i="18"/>
  <c r="P2412" i="18"/>
  <c r="Z2412" i="18"/>
  <c r="AA2412" i="18"/>
  <c r="P2413" i="18"/>
  <c r="Z2413" i="18"/>
  <c r="AA2413" i="18"/>
  <c r="P2414" i="18"/>
  <c r="Z2414" i="18"/>
  <c r="AA2414" i="18"/>
  <c r="P2415" i="18"/>
  <c r="Z2415" i="18"/>
  <c r="AA2415" i="18"/>
  <c r="E2408" i="18"/>
  <c r="F2408" i="18"/>
  <c r="G2408" i="18"/>
  <c r="H2408" i="18"/>
  <c r="I2408" i="18"/>
  <c r="J2408" i="18"/>
  <c r="K2408" i="18"/>
  <c r="R2408" i="18" s="1"/>
  <c r="E2409" i="18"/>
  <c r="F2409" i="18"/>
  <c r="G2409" i="18"/>
  <c r="H2409" i="18"/>
  <c r="I2409" i="18"/>
  <c r="J2409" i="18"/>
  <c r="K2409" i="18"/>
  <c r="R2409" i="18" s="1"/>
  <c r="E2410" i="18"/>
  <c r="F2410" i="18"/>
  <c r="G2410" i="18"/>
  <c r="H2410" i="18"/>
  <c r="I2410" i="18"/>
  <c r="J2410" i="18"/>
  <c r="K2410" i="18"/>
  <c r="R2410" i="18" s="1"/>
  <c r="E2411" i="18"/>
  <c r="F2411" i="18"/>
  <c r="G2411" i="18"/>
  <c r="H2411" i="18"/>
  <c r="I2411" i="18"/>
  <c r="J2411" i="18"/>
  <c r="K2411" i="18"/>
  <c r="R2411" i="18" s="1"/>
  <c r="E2412" i="18"/>
  <c r="F2412" i="18"/>
  <c r="G2412" i="18"/>
  <c r="H2412" i="18"/>
  <c r="I2412" i="18"/>
  <c r="J2412" i="18"/>
  <c r="K2412" i="18"/>
  <c r="R2412" i="18" s="1"/>
  <c r="E2413" i="18"/>
  <c r="F2413" i="18"/>
  <c r="G2413" i="18"/>
  <c r="H2413" i="18"/>
  <c r="I2413" i="18"/>
  <c r="J2413" i="18"/>
  <c r="K2413" i="18"/>
  <c r="R2413" i="18" s="1"/>
  <c r="E2414" i="18"/>
  <c r="F2414" i="18"/>
  <c r="G2414" i="18"/>
  <c r="H2414" i="18"/>
  <c r="I2414" i="18"/>
  <c r="J2414" i="18"/>
  <c r="K2414" i="18"/>
  <c r="R2414" i="18" s="1"/>
  <c r="E2415" i="18"/>
  <c r="F2415" i="18"/>
  <c r="G2415" i="18"/>
  <c r="H2415" i="18"/>
  <c r="I2415" i="18"/>
  <c r="J2415" i="18"/>
  <c r="K2415" i="18"/>
  <c r="R2415" i="18" s="1"/>
  <c r="P2406" i="18"/>
  <c r="X2406" i="18"/>
  <c r="Z2406" i="18"/>
  <c r="AA2406" i="18"/>
  <c r="P2407" i="18"/>
  <c r="X2407" i="18"/>
  <c r="Z2407" i="18"/>
  <c r="AA2407" i="18"/>
  <c r="E2406" i="18"/>
  <c r="F2406" i="18"/>
  <c r="G2406" i="18"/>
  <c r="H2406" i="18"/>
  <c r="I2406" i="18"/>
  <c r="J2406" i="18"/>
  <c r="K2406" i="18"/>
  <c r="R2406" i="18" s="1"/>
  <c r="E2407" i="18"/>
  <c r="F2407" i="18"/>
  <c r="G2407" i="18"/>
  <c r="S2407" i="18" s="1"/>
  <c r="H2407" i="18"/>
  <c r="I2407" i="18"/>
  <c r="J2407" i="18"/>
  <c r="K2407" i="18"/>
  <c r="R2407" i="18" s="1"/>
  <c r="P2404" i="18"/>
  <c r="Z2404" i="18"/>
  <c r="AA2404" i="18"/>
  <c r="P2405" i="18"/>
  <c r="Z2405" i="18"/>
  <c r="AA2405" i="18"/>
  <c r="K2405" i="18"/>
  <c r="R2405" i="18" s="1"/>
  <c r="J2405" i="18"/>
  <c r="I2405" i="18"/>
  <c r="H2405" i="18"/>
  <c r="G2405" i="18"/>
  <c r="F2405" i="18"/>
  <c r="V2405" i="18" s="1"/>
  <c r="E2405" i="18"/>
  <c r="K2404" i="18"/>
  <c r="R2404" i="18" s="1"/>
  <c r="J2404" i="18"/>
  <c r="I2404" i="18"/>
  <c r="H2404" i="18"/>
  <c r="G2404" i="18"/>
  <c r="F2404" i="18"/>
  <c r="E2404" i="18"/>
  <c r="P2402" i="18"/>
  <c r="Z2402" i="18"/>
  <c r="AA2402" i="18"/>
  <c r="P2403" i="18"/>
  <c r="Z2403" i="18"/>
  <c r="AA2403" i="18"/>
  <c r="E2402" i="18"/>
  <c r="F2402" i="18"/>
  <c r="G2402" i="18"/>
  <c r="H2402" i="18"/>
  <c r="I2402" i="18"/>
  <c r="J2402" i="18"/>
  <c r="K2402" i="18"/>
  <c r="R2402" i="18" s="1"/>
  <c r="E2403" i="18"/>
  <c r="F2403" i="18"/>
  <c r="G2403" i="18"/>
  <c r="H2403" i="18"/>
  <c r="I2403" i="18"/>
  <c r="J2403" i="18"/>
  <c r="K2403" i="18"/>
  <c r="R2403" i="18" s="1"/>
  <c r="E2401" i="18"/>
  <c r="F2401" i="18"/>
  <c r="G2401" i="18"/>
  <c r="H2401" i="18"/>
  <c r="I2401" i="18"/>
  <c r="J2401" i="18"/>
  <c r="K2401" i="18"/>
  <c r="R2401" i="18" s="1"/>
  <c r="E2400" i="18"/>
  <c r="F2400" i="18"/>
  <c r="G2400" i="18"/>
  <c r="H2400" i="18"/>
  <c r="I2400" i="18"/>
  <c r="J2400" i="18"/>
  <c r="K2400" i="18"/>
  <c r="R2400" i="18" s="1"/>
  <c r="P2400" i="18"/>
  <c r="Z2400" i="18"/>
  <c r="AA2400" i="18"/>
  <c r="P2401" i="18"/>
  <c r="Z2401" i="18"/>
  <c r="AA2401" i="18"/>
  <c r="T2422" i="18" l="1"/>
  <c r="X2446" i="18"/>
  <c r="X2448" i="18"/>
  <c r="X2425" i="18"/>
  <c r="U2431" i="18"/>
  <c r="W2431" i="18" s="1"/>
  <c r="T2434" i="18"/>
  <c r="S2446" i="18"/>
  <c r="X2450" i="18"/>
  <c r="V2401" i="18"/>
  <c r="X2404" i="18"/>
  <c r="T2439" i="18"/>
  <c r="U2450" i="18"/>
  <c r="W2450" i="18" s="1"/>
  <c r="X2457" i="18"/>
  <c r="V2433" i="18"/>
  <c r="Q2447" i="18"/>
  <c r="Q2450" i="18"/>
  <c r="V2452" i="18"/>
  <c r="X2417" i="18"/>
  <c r="X2436" i="18"/>
  <c r="V2434" i="18"/>
  <c r="X2432" i="18"/>
  <c r="T2440" i="18"/>
  <c r="V2441" i="18"/>
  <c r="X2454" i="18"/>
  <c r="X2458" i="18"/>
  <c r="T2404" i="18"/>
  <c r="X2405" i="18"/>
  <c r="S2423" i="18"/>
  <c r="S2428" i="18"/>
  <c r="X2435" i="18"/>
  <c r="T2433" i="18"/>
  <c r="V2437" i="18"/>
  <c r="S2439" i="18"/>
  <c r="X2441" i="18"/>
  <c r="X2442" i="18"/>
  <c r="T2445" i="18"/>
  <c r="T2448" i="18"/>
  <c r="X2449" i="18"/>
  <c r="T2450" i="18"/>
  <c r="V2451" i="18"/>
  <c r="X2455" i="18"/>
  <c r="U2405" i="18"/>
  <c r="W2405" i="18" s="1"/>
  <c r="S2406" i="18"/>
  <c r="T2421" i="18"/>
  <c r="T2420" i="18"/>
  <c r="Q2421" i="18"/>
  <c r="S2434" i="18"/>
  <c r="T2400" i="18"/>
  <c r="T2401" i="18"/>
  <c r="T2412" i="18"/>
  <c r="S2412" i="18"/>
  <c r="V2412" i="18"/>
  <c r="T2408" i="18"/>
  <c r="S2408" i="18"/>
  <c r="S2427" i="18"/>
  <c r="T2427" i="18"/>
  <c r="S2400" i="18"/>
  <c r="X2402" i="18"/>
  <c r="X2414" i="18"/>
  <c r="Q2413" i="18"/>
  <c r="X2416" i="18"/>
  <c r="X2419" i="18"/>
  <c r="Q2424" i="18"/>
  <c r="T2423" i="18"/>
  <c r="Q2429" i="18"/>
  <c r="T2428" i="18"/>
  <c r="T2436" i="18"/>
  <c r="X2433" i="18"/>
  <c r="X2439" i="18"/>
  <c r="V2453" i="18"/>
  <c r="X2403" i="18"/>
  <c r="Q2407" i="18"/>
  <c r="T2407" i="18"/>
  <c r="X2415" i="18"/>
  <c r="T2413" i="18"/>
  <c r="X2411" i="18"/>
  <c r="S2409" i="18"/>
  <c r="X2420" i="18"/>
  <c r="X2434" i="18"/>
  <c r="X2440" i="18"/>
  <c r="V2445" i="18"/>
  <c r="Q2446" i="18"/>
  <c r="V2450" i="18"/>
  <c r="S2452" i="18"/>
  <c r="Q2451" i="18"/>
  <c r="U2453" i="18"/>
  <c r="W2453" i="18" s="1"/>
  <c r="X2400" i="18"/>
  <c r="Q2403" i="18"/>
  <c r="X2413" i="18"/>
  <c r="X2412" i="18"/>
  <c r="X2409" i="18"/>
  <c r="X2408" i="18"/>
  <c r="X2418" i="18"/>
  <c r="S2426" i="18"/>
  <c r="V2425" i="18"/>
  <c r="X2422" i="18"/>
  <c r="X2431" i="18"/>
  <c r="T2430" i="18"/>
  <c r="X2428" i="18"/>
  <c r="X2427" i="18"/>
  <c r="S2437" i="18"/>
  <c r="Q2440" i="18"/>
  <c r="T2442" i="18"/>
  <c r="V2446" i="18"/>
  <c r="Q2452" i="18"/>
  <c r="U2451" i="18"/>
  <c r="W2451" i="18" s="1"/>
  <c r="X2459" i="18"/>
  <c r="U2402" i="18"/>
  <c r="W2402" i="18" s="1"/>
  <c r="Q2415" i="18"/>
  <c r="V2415" i="18"/>
  <c r="S2411" i="18"/>
  <c r="T2411" i="18"/>
  <c r="S2403" i="18"/>
  <c r="Q2404" i="18"/>
  <c r="U2404" i="18"/>
  <c r="W2404" i="18" s="1"/>
  <c r="V2404" i="18"/>
  <c r="S2404" i="18"/>
  <c r="T2415" i="18"/>
  <c r="Q2414" i="18"/>
  <c r="Q2411" i="18"/>
  <c r="V2410" i="18"/>
  <c r="S2417" i="18"/>
  <c r="Q2418" i="18"/>
  <c r="T2417" i="18"/>
  <c r="X2401" i="18"/>
  <c r="S2402" i="18"/>
  <c r="T2402" i="18"/>
  <c r="S2401" i="18"/>
  <c r="Q2402" i="18"/>
  <c r="Q2405" i="18"/>
  <c r="S2415" i="18"/>
  <c r="V2414" i="18"/>
  <c r="V2411" i="18"/>
  <c r="S2416" i="18"/>
  <c r="V2403" i="18"/>
  <c r="V2402" i="18"/>
  <c r="T2405" i="18"/>
  <c r="T2406" i="18"/>
  <c r="Q2406" i="18"/>
  <c r="U2406" i="18"/>
  <c r="W2406" i="18" s="1"/>
  <c r="S2405" i="18"/>
  <c r="V2406" i="18"/>
  <c r="S2414" i="18"/>
  <c r="V2413" i="18"/>
  <c r="T2414" i="18"/>
  <c r="S2410" i="18"/>
  <c r="T2410" i="18"/>
  <c r="V2409" i="18"/>
  <c r="U2410" i="18"/>
  <c r="W2410" i="18" s="1"/>
  <c r="Q2410" i="18"/>
  <c r="U2414" i="18"/>
  <c r="W2414" i="18" s="1"/>
  <c r="S2413" i="18"/>
  <c r="U2411" i="18"/>
  <c r="W2411" i="18" s="1"/>
  <c r="U2415" i="18"/>
  <c r="W2415" i="18" s="1"/>
  <c r="Q2416" i="18"/>
  <c r="U2416" i="18"/>
  <c r="W2416" i="18" s="1"/>
  <c r="T2418" i="18"/>
  <c r="S2420" i="18"/>
  <c r="X2426" i="18"/>
  <c r="Q2426" i="18"/>
  <c r="S2425" i="18"/>
  <c r="S2422" i="18"/>
  <c r="V2430" i="18"/>
  <c r="Q2430" i="18"/>
  <c r="T2431" i="18"/>
  <c r="V2432" i="18"/>
  <c r="T2435" i="18"/>
  <c r="U2432" i="18"/>
  <c r="W2432" i="18" s="1"/>
  <c r="T2443" i="18"/>
  <c r="V2444" i="18"/>
  <c r="Q2444" i="18"/>
  <c r="V2455" i="18"/>
  <c r="S2455" i="18"/>
  <c r="Q2457" i="18"/>
  <c r="U2457" i="18"/>
  <c r="W2457" i="18" s="1"/>
  <c r="V2457" i="18"/>
  <c r="S2456" i="18"/>
  <c r="V2458" i="18"/>
  <c r="S2458" i="18"/>
  <c r="Q2458" i="18"/>
  <c r="V2407" i="18"/>
  <c r="U2412" i="18"/>
  <c r="W2412" i="18" s="1"/>
  <c r="Q2412" i="18"/>
  <c r="V2408" i="18"/>
  <c r="Q2408" i="18"/>
  <c r="V2416" i="18"/>
  <c r="X2421" i="18"/>
  <c r="Q2420" i="18"/>
  <c r="V2421" i="18"/>
  <c r="X2424" i="18"/>
  <c r="Q2423" i="18"/>
  <c r="U2426" i="18"/>
  <c r="W2426" i="18" s="1"/>
  <c r="V2424" i="18"/>
  <c r="U2430" i="18"/>
  <c r="W2430" i="18" s="1"/>
  <c r="U2429" i="18"/>
  <c r="W2429" i="18" s="1"/>
  <c r="V2427" i="18"/>
  <c r="Q2427" i="18"/>
  <c r="V2436" i="18"/>
  <c r="Q2436" i="18"/>
  <c r="S2433" i="18"/>
  <c r="T2432" i="18"/>
  <c r="T2437" i="18"/>
  <c r="U2438" i="18"/>
  <c r="W2438" i="18" s="1"/>
  <c r="V2439" i="18"/>
  <c r="Q2439" i="18"/>
  <c r="S2442" i="18"/>
  <c r="U2442" i="18"/>
  <c r="W2442" i="18" s="1"/>
  <c r="S2443" i="18"/>
  <c r="Q2443" i="18"/>
  <c r="U2444" i="18"/>
  <c r="W2444" i="18" s="1"/>
  <c r="U2455" i="18"/>
  <c r="W2455" i="18" s="1"/>
  <c r="T2454" i="18"/>
  <c r="T2456" i="18"/>
  <c r="T2457" i="18"/>
  <c r="S2459" i="18"/>
  <c r="V2400" i="18"/>
  <c r="U2407" i="18"/>
  <c r="W2407" i="18" s="1"/>
  <c r="X2410" i="18"/>
  <c r="Q2409" i="18"/>
  <c r="U2409" i="18"/>
  <c r="W2409" i="18" s="1"/>
  <c r="U2413" i="18"/>
  <c r="W2413" i="18" s="1"/>
  <c r="T2409" i="18"/>
  <c r="U2408" i="18"/>
  <c r="W2408" i="18" s="1"/>
  <c r="T2416" i="18"/>
  <c r="Q2417" i="18"/>
  <c r="U2417" i="18"/>
  <c r="W2417" i="18" s="1"/>
  <c r="V2417" i="18"/>
  <c r="S2421" i="18"/>
  <c r="U2421" i="18"/>
  <c r="W2421" i="18" s="1"/>
  <c r="V2420" i="18"/>
  <c r="S2424" i="18"/>
  <c r="T2426" i="18"/>
  <c r="U2424" i="18"/>
  <c r="W2424" i="18" s="1"/>
  <c r="V2423" i="18"/>
  <c r="V2422" i="18"/>
  <c r="Q2422" i="18"/>
  <c r="Q2428" i="18"/>
  <c r="U2428" i="18"/>
  <c r="W2428" i="18" s="1"/>
  <c r="S2430" i="18"/>
  <c r="T2429" i="18"/>
  <c r="V2428" i="18"/>
  <c r="U2427" i="18"/>
  <c r="W2427" i="18" s="1"/>
  <c r="Q2434" i="18"/>
  <c r="U2434" i="18"/>
  <c r="W2434" i="18" s="1"/>
  <c r="U2436" i="18"/>
  <c r="W2436" i="18" s="1"/>
  <c r="V2435" i="18"/>
  <c r="Q2435" i="18"/>
  <c r="S2432" i="18"/>
  <c r="Q2437" i="18"/>
  <c r="Q2438" i="18"/>
  <c r="U2440" i="18"/>
  <c r="W2440" i="18" s="1"/>
  <c r="U2439" i="18"/>
  <c r="W2439" i="18" s="1"/>
  <c r="Q2441" i="18"/>
  <c r="X2445" i="18"/>
  <c r="T2444" i="18"/>
  <c r="Q2448" i="18"/>
  <c r="U2446" i="18"/>
  <c r="W2446" i="18" s="1"/>
  <c r="U2447" i="18"/>
  <c r="W2447" i="18" s="1"/>
  <c r="T2446" i="18"/>
  <c r="U2448" i="18"/>
  <c r="W2448" i="18" s="1"/>
  <c r="T2449" i="18"/>
  <c r="V2449" i="18"/>
  <c r="S2448" i="18"/>
  <c r="X2453" i="18"/>
  <c r="T2455" i="18"/>
  <c r="S2454" i="18"/>
  <c r="X2456" i="18"/>
  <c r="S2457" i="18"/>
  <c r="U2458" i="18"/>
  <c r="W2458" i="18" s="1"/>
  <c r="Q2425" i="18"/>
  <c r="U2425" i="18"/>
  <c r="W2425" i="18" s="1"/>
  <c r="T2425" i="18"/>
  <c r="T2424" i="18"/>
  <c r="U2422" i="18"/>
  <c r="W2422" i="18" s="1"/>
  <c r="V2429" i="18"/>
  <c r="Q2431" i="18"/>
  <c r="S2429" i="18"/>
  <c r="S2435" i="18"/>
  <c r="S2436" i="18"/>
  <c r="U2435" i="18"/>
  <c r="W2435" i="18" s="1"/>
  <c r="Q2433" i="18"/>
  <c r="Q2432" i="18"/>
  <c r="Q2442" i="18"/>
  <c r="V2442" i="18"/>
  <c r="U2441" i="18"/>
  <c r="W2441" i="18" s="1"/>
  <c r="U2443" i="18"/>
  <c r="W2443" i="18" s="1"/>
  <c r="S2445" i="18"/>
  <c r="Q2445" i="18"/>
  <c r="S2444" i="18"/>
  <c r="X2452" i="18"/>
  <c r="Q2455" i="18"/>
  <c r="V2456" i="18"/>
  <c r="Q2460" i="18"/>
  <c r="T2459" i="18"/>
  <c r="Q2459" i="18"/>
  <c r="U2459" i="18"/>
  <c r="W2459" i="18" s="1"/>
  <c r="T2458" i="18"/>
  <c r="U2420" i="18"/>
  <c r="W2420" i="18" s="1"/>
  <c r="U2423" i="18"/>
  <c r="W2423" i="18" s="1"/>
  <c r="U2437" i="18"/>
  <c r="W2437" i="18" s="1"/>
  <c r="V2440" i="18"/>
  <c r="S2441" i="18"/>
  <c r="V2447" i="18"/>
  <c r="V2448" i="18"/>
  <c r="U2449" i="18"/>
  <c r="W2449" i="18" s="1"/>
  <c r="S2450" i="18"/>
  <c r="S2451" i="18"/>
  <c r="T2453" i="18"/>
  <c r="V2454" i="18"/>
  <c r="U2456" i="18"/>
  <c r="W2456" i="18" s="1"/>
  <c r="Q2456" i="18"/>
  <c r="Q2453" i="18"/>
  <c r="U2454" i="18"/>
  <c r="W2454" i="18" s="1"/>
  <c r="Q2454" i="18"/>
  <c r="S2453" i="18"/>
  <c r="U2452" i="18"/>
  <c r="W2452" i="18" s="1"/>
  <c r="T2452" i="18"/>
  <c r="S2449" i="18"/>
  <c r="T2447" i="18"/>
  <c r="S2447" i="18"/>
  <c r="V2443" i="18"/>
  <c r="S2440" i="18"/>
  <c r="T2438" i="18"/>
  <c r="S2438" i="18"/>
  <c r="V2438" i="18"/>
  <c r="S2431" i="18"/>
  <c r="V2431" i="18"/>
  <c r="S2419" i="18"/>
  <c r="V2419" i="18"/>
  <c r="U2418" i="18"/>
  <c r="W2418" i="18" s="1"/>
  <c r="U2419" i="18"/>
  <c r="W2419" i="18" s="1"/>
  <c r="Q2419" i="18"/>
  <c r="S2418" i="18"/>
  <c r="T2419" i="18"/>
  <c r="U2403" i="18"/>
  <c r="W2403" i="18" s="1"/>
  <c r="T2403" i="18"/>
  <c r="U2401" i="18"/>
  <c r="W2401" i="18" s="1"/>
  <c r="Q2401" i="18"/>
  <c r="U2400" i="18"/>
  <c r="W2400" i="18" s="1"/>
  <c r="AA2399" i="18"/>
  <c r="Z2399" i="18"/>
  <c r="P2399" i="18"/>
  <c r="K2399" i="18"/>
  <c r="R2399" i="18" s="1"/>
  <c r="J2399" i="18"/>
  <c r="I2399" i="18"/>
  <c r="H2399" i="18"/>
  <c r="G2399" i="18"/>
  <c r="X2399" i="18" s="1"/>
  <c r="F2399" i="18"/>
  <c r="E2399" i="18"/>
  <c r="AA2398" i="18"/>
  <c r="Z2398" i="18"/>
  <c r="X2398" i="18"/>
  <c r="P2398" i="18"/>
  <c r="K2398" i="18"/>
  <c r="R2398" i="18" s="1"/>
  <c r="J2398" i="18"/>
  <c r="I2398" i="18"/>
  <c r="H2398" i="18"/>
  <c r="G2398" i="18"/>
  <c r="F2398" i="18"/>
  <c r="U2398" i="18" s="1"/>
  <c r="W2398" i="18" s="1"/>
  <c r="E2398" i="18"/>
  <c r="V2398" i="18" l="1"/>
  <c r="V2399" i="18"/>
  <c r="S2398" i="18"/>
  <c r="S2399" i="18"/>
  <c r="T2398" i="18"/>
  <c r="T2399" i="18"/>
  <c r="Q2399" i="18"/>
  <c r="U2399" i="18"/>
  <c r="W2399" i="18" s="1"/>
  <c r="Q2400" i="18"/>
  <c r="AA2397" i="18"/>
  <c r="Z2397" i="18"/>
  <c r="P2397" i="18"/>
  <c r="AA2396" i="18"/>
  <c r="Z2396" i="18"/>
  <c r="P2396" i="18"/>
  <c r="K2397" i="18"/>
  <c r="R2397" i="18" s="1"/>
  <c r="J2397" i="18"/>
  <c r="I2397" i="18"/>
  <c r="H2397" i="18"/>
  <c r="G2397" i="18"/>
  <c r="X2397" i="18" s="1"/>
  <c r="F2397" i="18"/>
  <c r="V2397" i="18" s="1"/>
  <c r="E2397" i="18"/>
  <c r="K2396" i="18"/>
  <c r="R2396" i="18" s="1"/>
  <c r="J2396" i="18"/>
  <c r="I2396" i="18"/>
  <c r="H2396" i="18"/>
  <c r="G2396" i="18"/>
  <c r="F2396" i="18"/>
  <c r="E2396" i="18"/>
  <c r="AA2395" i="18"/>
  <c r="Z2395" i="18"/>
  <c r="R2395" i="18"/>
  <c r="P2395" i="18"/>
  <c r="K2395" i="18"/>
  <c r="J2395" i="18"/>
  <c r="I2395" i="18"/>
  <c r="H2395" i="18"/>
  <c r="G2395" i="18"/>
  <c r="F2395" i="18"/>
  <c r="E2395" i="18"/>
  <c r="T2395" i="18" l="1"/>
  <c r="X2395" i="18"/>
  <c r="U2395" i="18"/>
  <c r="W2395" i="18" s="1"/>
  <c r="T2396" i="18"/>
  <c r="U2396" i="18"/>
  <c r="W2396" i="18" s="1"/>
  <c r="X2396" i="18"/>
  <c r="S2397" i="18"/>
  <c r="Q2396" i="18"/>
  <c r="V2395" i="18"/>
  <c r="V2396" i="18"/>
  <c r="T2397" i="18"/>
  <c r="S2395" i="18"/>
  <c r="S2396" i="18"/>
  <c r="Q2397" i="18"/>
  <c r="U2397" i="18"/>
  <c r="W2397" i="18" s="1"/>
  <c r="Q2398" i="18"/>
  <c r="P2391" i="18"/>
  <c r="Z2391" i="18"/>
  <c r="AA2391" i="18"/>
  <c r="P2392" i="18"/>
  <c r="Z2392" i="18"/>
  <c r="AA2392" i="18"/>
  <c r="P2393" i="18"/>
  <c r="Z2393" i="18"/>
  <c r="AA2393" i="18"/>
  <c r="P2394" i="18"/>
  <c r="Z2394" i="18"/>
  <c r="AA2394" i="18"/>
  <c r="E2391" i="18"/>
  <c r="F2391" i="18"/>
  <c r="G2391" i="18"/>
  <c r="H2391" i="18"/>
  <c r="I2391" i="18"/>
  <c r="J2391" i="18"/>
  <c r="K2391" i="18"/>
  <c r="R2391" i="18" s="1"/>
  <c r="E2392" i="18"/>
  <c r="F2392" i="18"/>
  <c r="G2392" i="18"/>
  <c r="H2392" i="18"/>
  <c r="I2392" i="18"/>
  <c r="J2392" i="18"/>
  <c r="K2392" i="18"/>
  <c r="R2392" i="18" s="1"/>
  <c r="E2393" i="18"/>
  <c r="F2393" i="18"/>
  <c r="G2393" i="18"/>
  <c r="H2393" i="18"/>
  <c r="I2393" i="18"/>
  <c r="J2393" i="18"/>
  <c r="K2393" i="18"/>
  <c r="R2393" i="18" s="1"/>
  <c r="E2394" i="18"/>
  <c r="F2394" i="18"/>
  <c r="Q2395" i="18" s="1"/>
  <c r="G2394" i="18"/>
  <c r="H2394" i="18"/>
  <c r="I2394" i="18"/>
  <c r="J2394" i="18"/>
  <c r="K2394" i="18"/>
  <c r="R2394" i="18" s="1"/>
  <c r="P2390" i="18"/>
  <c r="Z2390" i="18"/>
  <c r="AA2390" i="18"/>
  <c r="E2390" i="18"/>
  <c r="F2390" i="18"/>
  <c r="G2390" i="18"/>
  <c r="H2390" i="18"/>
  <c r="I2390" i="18"/>
  <c r="J2390" i="18"/>
  <c r="K2390" i="18"/>
  <c r="R2390" i="18" s="1"/>
  <c r="V2392" i="18" l="1"/>
  <c r="X2393" i="18"/>
  <c r="X2394" i="18"/>
  <c r="S2393" i="18"/>
  <c r="Q2393" i="18"/>
  <c r="U2392" i="18"/>
  <c r="W2392" i="18" s="1"/>
  <c r="X2391" i="18"/>
  <c r="T2392" i="18"/>
  <c r="X2392" i="18"/>
  <c r="T2391" i="18"/>
  <c r="X2390" i="18"/>
  <c r="S2394" i="18"/>
  <c r="U2393" i="18"/>
  <c r="W2393" i="18" s="1"/>
  <c r="S2391" i="18"/>
  <c r="T2390" i="18"/>
  <c r="V2394" i="18"/>
  <c r="T2393" i="18"/>
  <c r="S2392" i="18"/>
  <c r="V2391" i="18"/>
  <c r="U2394" i="18"/>
  <c r="W2394" i="18" s="1"/>
  <c r="Q2394" i="18"/>
  <c r="U2391" i="18"/>
  <c r="W2391" i="18" s="1"/>
  <c r="Q2391" i="18"/>
  <c r="T2394" i="18"/>
  <c r="V2393" i="18"/>
  <c r="Q2392" i="18"/>
  <c r="S2390" i="18"/>
  <c r="V2390" i="18"/>
  <c r="U2390" i="18"/>
  <c r="W2390" i="18" s="1"/>
  <c r="AA2389" i="18"/>
  <c r="Z2389" i="18"/>
  <c r="P2389" i="18"/>
  <c r="AA2388" i="18"/>
  <c r="Z2388" i="18"/>
  <c r="P2388" i="18"/>
  <c r="K2389" i="18"/>
  <c r="R2389" i="18" s="1"/>
  <c r="J2389" i="18"/>
  <c r="I2389" i="18"/>
  <c r="H2389" i="18"/>
  <c r="G2389" i="18"/>
  <c r="F2389" i="18"/>
  <c r="T2389" i="18" s="1"/>
  <c r="E2389" i="18"/>
  <c r="K2388" i="18"/>
  <c r="R2388" i="18" s="1"/>
  <c r="J2388" i="18"/>
  <c r="I2388" i="18"/>
  <c r="H2388" i="18"/>
  <c r="G2388" i="18"/>
  <c r="F2388" i="18"/>
  <c r="T2388" i="18" s="1"/>
  <c r="E2388" i="18"/>
  <c r="V2389" i="18" l="1"/>
  <c r="U2388" i="18"/>
  <c r="W2388" i="18" s="1"/>
  <c r="Q2389" i="18"/>
  <c r="S2388" i="18"/>
  <c r="X2388" i="18"/>
  <c r="X2389" i="18"/>
  <c r="U2389" i="18"/>
  <c r="W2389" i="18" s="1"/>
  <c r="Q2390" i="18"/>
  <c r="V2388" i="18"/>
  <c r="S2389" i="18"/>
  <c r="AA2387" i="18"/>
  <c r="Z2387" i="18"/>
  <c r="P2387" i="18"/>
  <c r="AA2386" i="18"/>
  <c r="Z2386" i="18"/>
  <c r="P2386" i="18"/>
  <c r="K2387" i="18"/>
  <c r="R2387" i="18" s="1"/>
  <c r="J2387" i="18"/>
  <c r="I2387" i="18"/>
  <c r="H2387" i="18"/>
  <c r="G2387" i="18"/>
  <c r="F2387" i="18"/>
  <c r="Q2388" i="18" s="1"/>
  <c r="E2387" i="18"/>
  <c r="K2386" i="18"/>
  <c r="R2386" i="18" s="1"/>
  <c r="J2386" i="18"/>
  <c r="I2386" i="18"/>
  <c r="H2386" i="18"/>
  <c r="G2386" i="18"/>
  <c r="F2386" i="18"/>
  <c r="E2386" i="18"/>
  <c r="X2387" i="18" l="1"/>
  <c r="X2386" i="18"/>
  <c r="S2387" i="18"/>
  <c r="U2386" i="18"/>
  <c r="W2386" i="18" s="1"/>
  <c r="T2386" i="18"/>
  <c r="V2386" i="18"/>
  <c r="T2387" i="18"/>
  <c r="S2386" i="18"/>
  <c r="Q2387" i="18"/>
  <c r="U2387" i="18"/>
  <c r="W2387" i="18" s="1"/>
  <c r="V2387" i="18"/>
  <c r="AA2385" i="18"/>
  <c r="Z2385" i="18"/>
  <c r="P2385" i="18"/>
  <c r="K2385" i="18"/>
  <c r="R2385" i="18" s="1"/>
  <c r="J2385" i="18"/>
  <c r="I2385" i="18"/>
  <c r="H2385" i="18"/>
  <c r="G2385" i="18"/>
  <c r="X2385" i="18" s="1"/>
  <c r="F2385" i="18"/>
  <c r="T2385" i="18" s="1"/>
  <c r="E2385" i="18"/>
  <c r="AA2384" i="18"/>
  <c r="Z2384" i="18"/>
  <c r="P2384" i="18"/>
  <c r="AA2383" i="18"/>
  <c r="Z2383" i="18"/>
  <c r="P2383" i="18"/>
  <c r="K2384" i="18"/>
  <c r="R2384" i="18" s="1"/>
  <c r="J2384" i="18"/>
  <c r="I2384" i="18"/>
  <c r="H2384" i="18"/>
  <c r="G2384" i="18"/>
  <c r="F2384" i="18"/>
  <c r="E2384" i="18"/>
  <c r="K2383" i="18"/>
  <c r="R2383" i="18" s="1"/>
  <c r="J2383" i="18"/>
  <c r="I2383" i="18"/>
  <c r="H2383" i="18"/>
  <c r="G2383" i="18"/>
  <c r="F2383" i="18"/>
  <c r="E2383" i="18"/>
  <c r="AA2382" i="18"/>
  <c r="Z2382" i="18"/>
  <c r="P2382" i="18"/>
  <c r="AA2381" i="18"/>
  <c r="Z2381" i="18"/>
  <c r="P2381" i="18"/>
  <c r="AA2380" i="18"/>
  <c r="Z2380" i="18"/>
  <c r="P2380" i="18"/>
  <c r="AA2379" i="18"/>
  <c r="Z2379" i="18"/>
  <c r="P2379" i="18"/>
  <c r="K2382" i="18"/>
  <c r="R2382" i="18" s="1"/>
  <c r="J2382" i="18"/>
  <c r="I2382" i="18"/>
  <c r="H2382" i="18"/>
  <c r="G2382" i="18"/>
  <c r="X2382" i="18" s="1"/>
  <c r="F2382" i="18"/>
  <c r="E2382" i="18"/>
  <c r="K2381" i="18"/>
  <c r="R2381" i="18" s="1"/>
  <c r="J2381" i="18"/>
  <c r="I2381" i="18"/>
  <c r="H2381" i="18"/>
  <c r="G2381" i="18"/>
  <c r="F2381" i="18"/>
  <c r="E2381" i="18"/>
  <c r="K2380" i="18"/>
  <c r="R2380" i="18" s="1"/>
  <c r="J2380" i="18"/>
  <c r="I2380" i="18"/>
  <c r="H2380" i="18"/>
  <c r="G2380" i="18"/>
  <c r="F2380" i="18"/>
  <c r="E2380" i="18"/>
  <c r="K2379" i="18"/>
  <c r="R2379" i="18" s="1"/>
  <c r="J2379" i="18"/>
  <c r="I2379" i="18"/>
  <c r="H2379" i="18"/>
  <c r="G2379" i="18"/>
  <c r="F2379" i="18"/>
  <c r="E2379" i="18"/>
  <c r="T2382" i="18" l="1"/>
  <c r="U2384" i="18"/>
  <c r="W2384" i="18" s="1"/>
  <c r="Q2385" i="18"/>
  <c r="X2379" i="18"/>
  <c r="X2383" i="18"/>
  <c r="T2381" i="18"/>
  <c r="Q2382" i="18"/>
  <c r="S2381" i="18"/>
  <c r="V2380" i="18"/>
  <c r="T2380" i="18"/>
  <c r="Q2381" i="18"/>
  <c r="U2382" i="18"/>
  <c r="W2382" i="18" s="1"/>
  <c r="T2384" i="18"/>
  <c r="U2385" i="18"/>
  <c r="W2385" i="18" s="1"/>
  <c r="T2379" i="18"/>
  <c r="X2380" i="18"/>
  <c r="X2381" i="18"/>
  <c r="V2383" i="18"/>
  <c r="X2384" i="18"/>
  <c r="U2379" i="18"/>
  <c r="W2379" i="18" s="1"/>
  <c r="S2380" i="18"/>
  <c r="V2379" i="18"/>
  <c r="U2381" i="18"/>
  <c r="W2381" i="18" s="1"/>
  <c r="V2382" i="18"/>
  <c r="S2383" i="18"/>
  <c r="Q2384" i="18"/>
  <c r="S2379" i="18"/>
  <c r="Q2380" i="18"/>
  <c r="U2380" i="18"/>
  <c r="W2380" i="18" s="1"/>
  <c r="V2381" i="18"/>
  <c r="S2382" i="18"/>
  <c r="T2383" i="18"/>
  <c r="V2384" i="18"/>
  <c r="Q2386" i="18"/>
  <c r="V2385" i="18"/>
  <c r="Q2383" i="18"/>
  <c r="U2383" i="18"/>
  <c r="W2383" i="18" s="1"/>
  <c r="S2384" i="18"/>
  <c r="S2385" i="18"/>
  <c r="AA2378" i="18"/>
  <c r="Z2378" i="18"/>
  <c r="P2378" i="18"/>
  <c r="K2378" i="18"/>
  <c r="R2378" i="18" s="1"/>
  <c r="J2378" i="18"/>
  <c r="I2378" i="18"/>
  <c r="H2378" i="18"/>
  <c r="G2378" i="18"/>
  <c r="F2378" i="18"/>
  <c r="U2378" i="18" s="1"/>
  <c r="W2378" i="18" s="1"/>
  <c r="E2378" i="18"/>
  <c r="AA2377" i="18"/>
  <c r="Z2377" i="18"/>
  <c r="P2377" i="18"/>
  <c r="AA2376" i="18"/>
  <c r="Z2376" i="18"/>
  <c r="P2376" i="18"/>
  <c r="K2377" i="18"/>
  <c r="R2377" i="18" s="1"/>
  <c r="J2377" i="18"/>
  <c r="I2377" i="18"/>
  <c r="H2377" i="18"/>
  <c r="G2377" i="18"/>
  <c r="F2377" i="18"/>
  <c r="E2377" i="18"/>
  <c r="K2376" i="18"/>
  <c r="R2376" i="18" s="1"/>
  <c r="J2376" i="18"/>
  <c r="I2376" i="18"/>
  <c r="H2376" i="18"/>
  <c r="G2376" i="18"/>
  <c r="F2376" i="18"/>
  <c r="E2376" i="18"/>
  <c r="AA2375" i="18"/>
  <c r="Z2375" i="18"/>
  <c r="P2375" i="18"/>
  <c r="AA2374" i="18"/>
  <c r="Z2374" i="18"/>
  <c r="P2374" i="18"/>
  <c r="AA2373" i="18"/>
  <c r="Z2373" i="18"/>
  <c r="P2373" i="18"/>
  <c r="K2375" i="18"/>
  <c r="R2375" i="18" s="1"/>
  <c r="J2375" i="18"/>
  <c r="I2375" i="18"/>
  <c r="H2375" i="18"/>
  <c r="G2375" i="18"/>
  <c r="F2375" i="18"/>
  <c r="V2375" i="18" s="1"/>
  <c r="E2375" i="18"/>
  <c r="K2374" i="18"/>
  <c r="R2374" i="18" s="1"/>
  <c r="J2374" i="18"/>
  <c r="I2374" i="18"/>
  <c r="H2374" i="18"/>
  <c r="G2374" i="18"/>
  <c r="F2374" i="18"/>
  <c r="E2374" i="18"/>
  <c r="K2373" i="18"/>
  <c r="R2373" i="18" s="1"/>
  <c r="J2373" i="18"/>
  <c r="I2373" i="18"/>
  <c r="H2373" i="18"/>
  <c r="G2373" i="18"/>
  <c r="F2373" i="18"/>
  <c r="E2373" i="18"/>
  <c r="U2374" i="18" l="1"/>
  <c r="W2374" i="18" s="1"/>
  <c r="U2375" i="18"/>
  <c r="W2375" i="18" s="1"/>
  <c r="X2373" i="18"/>
  <c r="Q2378" i="18"/>
  <c r="X2374" i="18"/>
  <c r="Q2376" i="18"/>
  <c r="X2377" i="18"/>
  <c r="X2378" i="18"/>
  <c r="S2373" i="18"/>
  <c r="X2375" i="18"/>
  <c r="S2374" i="18"/>
  <c r="U2376" i="18"/>
  <c r="W2376" i="18" s="1"/>
  <c r="V2374" i="18"/>
  <c r="Q2375" i="18"/>
  <c r="S2375" i="18"/>
  <c r="X2376" i="18"/>
  <c r="S2377" i="18"/>
  <c r="T2378" i="18"/>
  <c r="T2373" i="18"/>
  <c r="S2378" i="18"/>
  <c r="U2373" i="18"/>
  <c r="W2373" i="18" s="1"/>
  <c r="V2376" i="18"/>
  <c r="T2377" i="18"/>
  <c r="V2373" i="18"/>
  <c r="T2374" i="18"/>
  <c r="T2375" i="18"/>
  <c r="S2376" i="18"/>
  <c r="Q2377" i="18"/>
  <c r="U2377" i="18"/>
  <c r="W2377" i="18" s="1"/>
  <c r="Q2374" i="18"/>
  <c r="T2376" i="18"/>
  <c r="V2377" i="18"/>
  <c r="V2378" i="18"/>
  <c r="Q2379" i="18"/>
  <c r="AA2372" i="18"/>
  <c r="Z2372" i="18"/>
  <c r="P2372" i="18"/>
  <c r="AA2371" i="18"/>
  <c r="Z2371" i="18"/>
  <c r="P2371" i="18"/>
  <c r="AA2370" i="18"/>
  <c r="Z2370" i="18"/>
  <c r="P2370" i="18"/>
  <c r="AA2369" i="18"/>
  <c r="Z2369" i="18"/>
  <c r="P2369" i="18"/>
  <c r="K2372" i="18"/>
  <c r="R2372" i="18" s="1"/>
  <c r="J2372" i="18"/>
  <c r="I2372" i="18"/>
  <c r="H2372" i="18"/>
  <c r="G2372" i="18"/>
  <c r="F2372" i="18"/>
  <c r="V2372" i="18" s="1"/>
  <c r="E2372" i="18"/>
  <c r="K2371" i="18"/>
  <c r="R2371" i="18" s="1"/>
  <c r="J2371" i="18"/>
  <c r="I2371" i="18"/>
  <c r="H2371" i="18"/>
  <c r="G2371" i="18"/>
  <c r="F2371" i="18"/>
  <c r="E2371" i="18"/>
  <c r="K2370" i="18"/>
  <c r="R2370" i="18" s="1"/>
  <c r="J2370" i="18"/>
  <c r="I2370" i="18"/>
  <c r="H2370" i="18"/>
  <c r="G2370" i="18"/>
  <c r="F2370" i="18"/>
  <c r="E2370" i="18"/>
  <c r="K2369" i="18"/>
  <c r="R2369" i="18" s="1"/>
  <c r="J2369" i="18"/>
  <c r="I2369" i="18"/>
  <c r="H2369" i="18"/>
  <c r="G2369" i="18"/>
  <c r="F2369" i="18"/>
  <c r="E2369" i="18"/>
  <c r="T2370" i="18" l="1"/>
  <c r="X2371" i="18"/>
  <c r="X2370" i="18"/>
  <c r="Q2373" i="18"/>
  <c r="V2369" i="18"/>
  <c r="S2369" i="18"/>
  <c r="Q2370" i="18"/>
  <c r="T2372" i="18"/>
  <c r="X2369" i="18"/>
  <c r="U2371" i="18"/>
  <c r="W2371" i="18" s="1"/>
  <c r="X2372" i="18"/>
  <c r="U2372" i="18"/>
  <c r="W2372" i="18" s="1"/>
  <c r="U2370" i="18"/>
  <c r="W2370" i="18" s="1"/>
  <c r="V2371" i="18"/>
  <c r="S2372" i="18"/>
  <c r="T2369" i="18"/>
  <c r="V2370" i="18"/>
  <c r="S2371" i="18"/>
  <c r="U2369" i="18"/>
  <c r="W2369" i="18" s="1"/>
  <c r="S2370" i="18"/>
  <c r="T2371" i="18"/>
  <c r="Q2372" i="18"/>
  <c r="Q2371" i="18"/>
  <c r="AA2368" i="18"/>
  <c r="Z2368" i="18"/>
  <c r="P2368" i="18"/>
  <c r="K2368" i="18"/>
  <c r="R2368" i="18" s="1"/>
  <c r="J2368" i="18"/>
  <c r="I2368" i="18"/>
  <c r="H2368" i="18"/>
  <c r="G2368" i="18"/>
  <c r="X2368" i="18" s="1"/>
  <c r="F2368" i="18"/>
  <c r="U2368" i="18" s="1"/>
  <c r="W2368" i="18" s="1"/>
  <c r="E2368" i="18"/>
  <c r="V2368" i="18" l="1"/>
  <c r="S2368" i="18"/>
  <c r="Q2369" i="18"/>
  <c r="T2368" i="18"/>
  <c r="P2365" i="18"/>
  <c r="Z2365" i="18"/>
  <c r="AA2365" i="18"/>
  <c r="P2366" i="18"/>
  <c r="Z2366" i="18"/>
  <c r="AA2366" i="18"/>
  <c r="P2367" i="18"/>
  <c r="Z2367" i="18"/>
  <c r="AA2367" i="18"/>
  <c r="E2366" i="18"/>
  <c r="F2366" i="18"/>
  <c r="G2366" i="18"/>
  <c r="H2366" i="18"/>
  <c r="X2366" i="18" s="1"/>
  <c r="I2366" i="18"/>
  <c r="J2366" i="18"/>
  <c r="K2366" i="18"/>
  <c r="R2366" i="18" s="1"/>
  <c r="E2367" i="18"/>
  <c r="F2367" i="18"/>
  <c r="Q2368" i="18" s="1"/>
  <c r="G2367" i="18"/>
  <c r="H2367" i="18"/>
  <c r="I2367" i="18"/>
  <c r="J2367" i="18"/>
  <c r="K2367" i="18"/>
  <c r="R2367" i="18" s="1"/>
  <c r="E2365" i="18"/>
  <c r="F2365" i="18"/>
  <c r="G2365" i="18"/>
  <c r="H2365" i="18"/>
  <c r="I2365" i="18"/>
  <c r="J2365" i="18"/>
  <c r="K2365" i="18"/>
  <c r="R2365" i="18" s="1"/>
  <c r="P2362" i="18"/>
  <c r="Z2362" i="18"/>
  <c r="AA2362" i="18"/>
  <c r="P2363" i="18"/>
  <c r="Z2363" i="18"/>
  <c r="AA2363" i="18"/>
  <c r="P2364" i="18"/>
  <c r="Z2364" i="18"/>
  <c r="AA2364" i="18"/>
  <c r="K2364" i="18"/>
  <c r="R2364" i="18" s="1"/>
  <c r="J2364" i="18"/>
  <c r="I2364" i="18"/>
  <c r="H2364" i="18"/>
  <c r="G2364" i="18"/>
  <c r="X2364" i="18" s="1"/>
  <c r="F2364" i="18"/>
  <c r="E2364" i="18"/>
  <c r="K2363" i="18"/>
  <c r="R2363" i="18" s="1"/>
  <c r="J2363" i="18"/>
  <c r="I2363" i="18"/>
  <c r="H2363" i="18"/>
  <c r="G2363" i="18"/>
  <c r="F2363" i="18"/>
  <c r="Q2363" i="18" s="1"/>
  <c r="E2363" i="18"/>
  <c r="K2362" i="18"/>
  <c r="R2362" i="18" s="1"/>
  <c r="J2362" i="18"/>
  <c r="I2362" i="18"/>
  <c r="H2362" i="18"/>
  <c r="G2362" i="18"/>
  <c r="X2362" i="18" s="1"/>
  <c r="F2362" i="18"/>
  <c r="E2362" i="18"/>
  <c r="X2367" i="18" l="1"/>
  <c r="T2366" i="18"/>
  <c r="U2367" i="18"/>
  <c r="W2367" i="18" s="1"/>
  <c r="X2363" i="18"/>
  <c r="S2364" i="18"/>
  <c r="X2365" i="18"/>
  <c r="T2367" i="18"/>
  <c r="V2362" i="18"/>
  <c r="S2367" i="18"/>
  <c r="Q2367" i="18"/>
  <c r="V2366" i="18"/>
  <c r="S2362" i="18"/>
  <c r="S2366" i="18"/>
  <c r="T2363" i="18"/>
  <c r="U2364" i="18"/>
  <c r="W2364" i="18" s="1"/>
  <c r="V2364" i="18"/>
  <c r="Q2364" i="18"/>
  <c r="U2365" i="18"/>
  <c r="W2365" i="18" s="1"/>
  <c r="Q2365" i="18"/>
  <c r="T2364" i="18"/>
  <c r="T2362" i="18"/>
  <c r="U2366" i="18"/>
  <c r="W2366" i="18" s="1"/>
  <c r="Q2366" i="18"/>
  <c r="T2365" i="18"/>
  <c r="V2365" i="18"/>
  <c r="S2363" i="18"/>
  <c r="U2362" i="18"/>
  <c r="W2362" i="18" s="1"/>
  <c r="V2363" i="18"/>
  <c r="U2363" i="18"/>
  <c r="W2363" i="18" s="1"/>
  <c r="V2367" i="18"/>
  <c r="S2365" i="18"/>
  <c r="AA2361" i="18"/>
  <c r="Z2361" i="18"/>
  <c r="P2361" i="18"/>
  <c r="AA2360" i="18"/>
  <c r="Z2360" i="18"/>
  <c r="P2360" i="18"/>
  <c r="K2361" i="18"/>
  <c r="R2361" i="18" s="1"/>
  <c r="J2361" i="18"/>
  <c r="I2361" i="18"/>
  <c r="H2361" i="18"/>
  <c r="G2361" i="18"/>
  <c r="X2361" i="18" s="1"/>
  <c r="F2361" i="18"/>
  <c r="E2361" i="18"/>
  <c r="K2360" i="18"/>
  <c r="R2360" i="18" s="1"/>
  <c r="J2360" i="18"/>
  <c r="I2360" i="18"/>
  <c r="H2360" i="18"/>
  <c r="G2360" i="18"/>
  <c r="F2360" i="18"/>
  <c r="E2360" i="18"/>
  <c r="AA2359" i="18"/>
  <c r="Z2359" i="18"/>
  <c r="P2359" i="18"/>
  <c r="AA2358" i="18"/>
  <c r="Z2358" i="18"/>
  <c r="P2358" i="18"/>
  <c r="K2359" i="18"/>
  <c r="R2359" i="18" s="1"/>
  <c r="J2359" i="18"/>
  <c r="I2359" i="18"/>
  <c r="H2359" i="18"/>
  <c r="G2359" i="18"/>
  <c r="F2359" i="18"/>
  <c r="E2359" i="18"/>
  <c r="K2358" i="18"/>
  <c r="R2358" i="18" s="1"/>
  <c r="J2358" i="18"/>
  <c r="I2358" i="18"/>
  <c r="H2358" i="18"/>
  <c r="G2358" i="18"/>
  <c r="F2358" i="18"/>
  <c r="E2358" i="18"/>
  <c r="X2357" i="18"/>
  <c r="P2357" i="18"/>
  <c r="AA2357" i="18"/>
  <c r="Z2357" i="18"/>
  <c r="K2357" i="18"/>
  <c r="R2357" i="18" s="1"/>
  <c r="J2357" i="18"/>
  <c r="I2357" i="18"/>
  <c r="H2357" i="18"/>
  <c r="G2357" i="18"/>
  <c r="F2357" i="18"/>
  <c r="U2357" i="18" s="1"/>
  <c r="W2357" i="18" s="1"/>
  <c r="E2357" i="18"/>
  <c r="AA2356" i="18"/>
  <c r="Z2356" i="18"/>
  <c r="P2356" i="18"/>
  <c r="AA2355" i="18"/>
  <c r="Z2355" i="18"/>
  <c r="R2355" i="18"/>
  <c r="P2355" i="18"/>
  <c r="K2356" i="18"/>
  <c r="R2356" i="18" s="1"/>
  <c r="J2356" i="18"/>
  <c r="I2356" i="18"/>
  <c r="H2356" i="18"/>
  <c r="G2356" i="18"/>
  <c r="F2356" i="18"/>
  <c r="U2356" i="18" s="1"/>
  <c r="W2356" i="18" s="1"/>
  <c r="E2356" i="18"/>
  <c r="K2355" i="18"/>
  <c r="J2355" i="18"/>
  <c r="I2355" i="18"/>
  <c r="H2355" i="18"/>
  <c r="X2355" i="18" s="1"/>
  <c r="G2355" i="18"/>
  <c r="F2355" i="18"/>
  <c r="E2355" i="18"/>
  <c r="AA2354" i="18"/>
  <c r="Z2354" i="18"/>
  <c r="P2354" i="18"/>
  <c r="AA2353" i="18"/>
  <c r="Z2353" i="18"/>
  <c r="P2353" i="18"/>
  <c r="K2354" i="18"/>
  <c r="R2354" i="18" s="1"/>
  <c r="J2354" i="18"/>
  <c r="I2354" i="18"/>
  <c r="H2354" i="18"/>
  <c r="G2354" i="18"/>
  <c r="F2354" i="18"/>
  <c r="E2354" i="18"/>
  <c r="K2353" i="18"/>
  <c r="R2353" i="18" s="1"/>
  <c r="J2353" i="18"/>
  <c r="I2353" i="18"/>
  <c r="H2353" i="18"/>
  <c r="G2353" i="18"/>
  <c r="F2353" i="18"/>
  <c r="E2353" i="18"/>
  <c r="AA2352" i="18"/>
  <c r="Z2352" i="18"/>
  <c r="P2352" i="18"/>
  <c r="K2352" i="18"/>
  <c r="R2352" i="18" s="1"/>
  <c r="J2352" i="18"/>
  <c r="I2352" i="18"/>
  <c r="H2352" i="18"/>
  <c r="G2352" i="18"/>
  <c r="F2352" i="18"/>
  <c r="S2352" i="18" s="1"/>
  <c r="E2352" i="18"/>
  <c r="X2358" i="18" l="1"/>
  <c r="X2360" i="18"/>
  <c r="X2354" i="18"/>
  <c r="X2356" i="18"/>
  <c r="T2358" i="18"/>
  <c r="V2359" i="18"/>
  <c r="X2353" i="18"/>
  <c r="T2352" i="18"/>
  <c r="V2352" i="18"/>
  <c r="U2355" i="18"/>
  <c r="W2355" i="18" s="1"/>
  <c r="Q2357" i="18"/>
  <c r="U2358" i="18"/>
  <c r="W2358" i="18" s="1"/>
  <c r="X2352" i="18"/>
  <c r="X2359" i="18"/>
  <c r="U2354" i="18"/>
  <c r="W2354" i="18" s="1"/>
  <c r="S2357" i="18"/>
  <c r="Q2358" i="18"/>
  <c r="S2356" i="18"/>
  <c r="V2358" i="18"/>
  <c r="V2353" i="18"/>
  <c r="T2354" i="18"/>
  <c r="V2361" i="18"/>
  <c r="Q2362" i="18"/>
  <c r="S2353" i="18"/>
  <c r="Q2354" i="18"/>
  <c r="V2355" i="18"/>
  <c r="S2361" i="18"/>
  <c r="V2354" i="18"/>
  <c r="Q2353" i="18"/>
  <c r="U2353" i="18"/>
  <c r="W2353" i="18" s="1"/>
  <c r="S2354" i="18"/>
  <c r="T2355" i="18"/>
  <c r="V2356" i="18"/>
  <c r="T2357" i="18"/>
  <c r="V2357" i="18"/>
  <c r="S2358" i="18"/>
  <c r="Q2359" i="18"/>
  <c r="Q2355" i="18"/>
  <c r="T2356" i="18"/>
  <c r="T2353" i="18"/>
  <c r="S2355" i="18"/>
  <c r="Q2356" i="18"/>
  <c r="T2361" i="18"/>
  <c r="U2361" i="18"/>
  <c r="W2361" i="18" s="1"/>
  <c r="T2359" i="18"/>
  <c r="U2359" i="18"/>
  <c r="W2359" i="18" s="1"/>
  <c r="T2360" i="18"/>
  <c r="Q2360" i="18"/>
  <c r="U2360" i="18"/>
  <c r="W2360" i="18" s="1"/>
  <c r="Q2361" i="18"/>
  <c r="S2359" i="18"/>
  <c r="V2360" i="18"/>
  <c r="S2360" i="18"/>
  <c r="U2352" i="18"/>
  <c r="W2352" i="18" s="1"/>
  <c r="AA2351" i="18"/>
  <c r="Z2351" i="18"/>
  <c r="P2351" i="18"/>
  <c r="AA2350" i="18"/>
  <c r="Z2350" i="18"/>
  <c r="R2350" i="18"/>
  <c r="P2350" i="18"/>
  <c r="K2351" i="18"/>
  <c r="R2351" i="18" s="1"/>
  <c r="J2351" i="18"/>
  <c r="I2351" i="18"/>
  <c r="H2351" i="18"/>
  <c r="G2351" i="18"/>
  <c r="X2351" i="18" s="1"/>
  <c r="F2351" i="18"/>
  <c r="Q2352" i="18" s="1"/>
  <c r="E2351" i="18"/>
  <c r="K2350" i="18"/>
  <c r="J2350" i="18"/>
  <c r="I2350" i="18"/>
  <c r="H2350" i="18"/>
  <c r="G2350" i="18"/>
  <c r="F2350" i="18"/>
  <c r="E2350" i="18"/>
  <c r="AA2349" i="18"/>
  <c r="Z2349" i="18"/>
  <c r="P2349" i="18"/>
  <c r="K2349" i="18"/>
  <c r="R2349" i="18" s="1"/>
  <c r="J2349" i="18"/>
  <c r="I2349" i="18"/>
  <c r="H2349" i="18"/>
  <c r="G2349" i="18"/>
  <c r="F2349" i="18"/>
  <c r="V2349" i="18" s="1"/>
  <c r="E2349" i="18"/>
  <c r="AA2348" i="18"/>
  <c r="Z2348" i="18"/>
  <c r="X2348" i="18"/>
  <c r="P2348" i="18"/>
  <c r="K2348" i="18"/>
  <c r="R2348" i="18" s="1"/>
  <c r="J2348" i="18"/>
  <c r="I2348" i="18"/>
  <c r="H2348" i="18"/>
  <c r="G2348" i="18"/>
  <c r="F2348" i="18"/>
  <c r="E2348" i="18"/>
  <c r="AA2347" i="18"/>
  <c r="Z2347" i="18"/>
  <c r="X2347" i="18"/>
  <c r="P2347" i="18"/>
  <c r="AA2346" i="18"/>
  <c r="Z2346" i="18"/>
  <c r="X2346" i="18"/>
  <c r="P2346" i="18"/>
  <c r="K2347" i="18"/>
  <c r="R2347" i="18" s="1"/>
  <c r="J2347" i="18"/>
  <c r="I2347" i="18"/>
  <c r="H2347" i="18"/>
  <c r="G2347" i="18"/>
  <c r="F2347" i="18"/>
  <c r="E2347" i="18"/>
  <c r="K2346" i="18"/>
  <c r="R2346" i="18" s="1"/>
  <c r="J2346" i="18"/>
  <c r="I2346" i="18"/>
  <c r="H2346" i="18"/>
  <c r="G2346" i="18"/>
  <c r="F2346" i="18"/>
  <c r="T2346" i="18" s="1"/>
  <c r="E2346" i="18"/>
  <c r="U2349" i="18" l="1"/>
  <c r="W2349" i="18" s="1"/>
  <c r="V2346" i="18"/>
  <c r="Q2348" i="18"/>
  <c r="X2350" i="18"/>
  <c r="U2346" i="18"/>
  <c r="W2346" i="18" s="1"/>
  <c r="T2348" i="18"/>
  <c r="X2349" i="18"/>
  <c r="T2350" i="18"/>
  <c r="U2350" i="18"/>
  <c r="W2350" i="18" s="1"/>
  <c r="S2346" i="18"/>
  <c r="Q2347" i="18"/>
  <c r="U2348" i="18"/>
  <c r="W2348" i="18" s="1"/>
  <c r="Q2349" i="18"/>
  <c r="V2351" i="18"/>
  <c r="Q2350" i="18"/>
  <c r="S2351" i="18"/>
  <c r="S2347" i="18"/>
  <c r="V2348" i="18"/>
  <c r="S2348" i="18"/>
  <c r="S2349" i="18"/>
  <c r="Q2351" i="18"/>
  <c r="U2351" i="18"/>
  <c r="W2351" i="18" s="1"/>
  <c r="V2350" i="18"/>
  <c r="T2349" i="18"/>
  <c r="S2350" i="18"/>
  <c r="T2351" i="18"/>
  <c r="T2347" i="18"/>
  <c r="U2347" i="18"/>
  <c r="W2347" i="18" s="1"/>
  <c r="V2347" i="18"/>
  <c r="I168" i="24"/>
  <c r="J168" i="24"/>
  <c r="K168" i="24"/>
  <c r="I169" i="24"/>
  <c r="J169" i="24"/>
  <c r="K169" i="24"/>
  <c r="P2344" i="18"/>
  <c r="Z2344" i="18"/>
  <c r="AA2344" i="18"/>
  <c r="P2345" i="18"/>
  <c r="Z2345" i="18"/>
  <c r="AA2345" i="18"/>
  <c r="E2344" i="18"/>
  <c r="F2344" i="18"/>
  <c r="G2344" i="18"/>
  <c r="H2344" i="18"/>
  <c r="I2344" i="18"/>
  <c r="J2344" i="18"/>
  <c r="K2344" i="18"/>
  <c r="R2344" i="18" s="1"/>
  <c r="E2345" i="18"/>
  <c r="F2345" i="18"/>
  <c r="Q2346" i="18" s="1"/>
  <c r="G2345" i="18"/>
  <c r="H2345" i="18"/>
  <c r="I2345" i="18"/>
  <c r="J2345" i="18"/>
  <c r="K2345" i="18"/>
  <c r="R2345" i="18" s="1"/>
  <c r="P2342" i="18"/>
  <c r="Z2342" i="18"/>
  <c r="AA2342" i="18"/>
  <c r="P2343" i="18"/>
  <c r="Z2343" i="18"/>
  <c r="AA2343" i="18"/>
  <c r="K2343" i="18"/>
  <c r="R2343" i="18" s="1"/>
  <c r="J2343" i="18"/>
  <c r="I2343" i="18"/>
  <c r="H2343" i="18"/>
  <c r="G2343" i="18"/>
  <c r="F2343" i="18"/>
  <c r="E2343" i="18"/>
  <c r="K2342" i="18"/>
  <c r="R2342" i="18" s="1"/>
  <c r="J2342" i="18"/>
  <c r="I2342" i="18"/>
  <c r="H2342" i="18"/>
  <c r="G2342" i="18"/>
  <c r="F2342" i="18"/>
  <c r="E2342" i="18"/>
  <c r="P2340" i="18"/>
  <c r="Z2340" i="18"/>
  <c r="AA2340" i="18"/>
  <c r="P2341" i="18"/>
  <c r="Z2341" i="18"/>
  <c r="AA2341" i="18"/>
  <c r="K2341" i="18"/>
  <c r="R2341" i="18" s="1"/>
  <c r="J2341" i="18"/>
  <c r="I2341" i="18"/>
  <c r="H2341" i="18"/>
  <c r="G2341" i="18"/>
  <c r="F2341" i="18"/>
  <c r="E2341" i="18"/>
  <c r="K2340" i="18"/>
  <c r="R2340" i="18" s="1"/>
  <c r="J2340" i="18"/>
  <c r="I2340" i="18"/>
  <c r="H2340" i="18"/>
  <c r="G2340" i="18"/>
  <c r="F2340" i="18"/>
  <c r="E2340" i="18"/>
  <c r="P2336" i="18"/>
  <c r="Z2336" i="18"/>
  <c r="AA2336" i="18"/>
  <c r="P2337" i="18"/>
  <c r="Z2337" i="18"/>
  <c r="AA2337" i="18"/>
  <c r="P2338" i="18"/>
  <c r="Z2338" i="18"/>
  <c r="AA2338" i="18"/>
  <c r="P2339" i="18"/>
  <c r="Z2339" i="18"/>
  <c r="AA2339" i="18"/>
  <c r="K2339" i="18"/>
  <c r="R2339" i="18" s="1"/>
  <c r="J2339" i="18"/>
  <c r="I2339" i="18"/>
  <c r="H2339" i="18"/>
  <c r="G2339" i="18"/>
  <c r="F2339" i="18"/>
  <c r="U2339" i="18" s="1"/>
  <c r="W2339" i="18" s="1"/>
  <c r="E2339" i="18"/>
  <c r="K2338" i="18"/>
  <c r="R2338" i="18" s="1"/>
  <c r="J2338" i="18"/>
  <c r="I2338" i="18"/>
  <c r="H2338" i="18"/>
  <c r="G2338" i="18"/>
  <c r="F2338" i="18"/>
  <c r="E2338" i="18"/>
  <c r="K2337" i="18"/>
  <c r="R2337" i="18" s="1"/>
  <c r="J2337" i="18"/>
  <c r="I2337" i="18"/>
  <c r="H2337" i="18"/>
  <c r="G2337" i="18"/>
  <c r="F2337" i="18"/>
  <c r="E2337" i="18"/>
  <c r="K2336" i="18"/>
  <c r="R2336" i="18" s="1"/>
  <c r="J2336" i="18"/>
  <c r="I2336" i="18"/>
  <c r="H2336" i="18"/>
  <c r="G2336" i="18"/>
  <c r="F2336" i="18"/>
  <c r="E2336" i="18"/>
  <c r="P2334" i="18"/>
  <c r="Z2334" i="18"/>
  <c r="AA2334" i="18"/>
  <c r="P2335" i="18"/>
  <c r="Z2335" i="18"/>
  <c r="AA2335" i="18"/>
  <c r="E2335" i="18"/>
  <c r="F2335" i="18"/>
  <c r="G2335" i="18"/>
  <c r="H2335" i="18"/>
  <c r="I2335" i="18"/>
  <c r="J2335" i="18"/>
  <c r="K2335" i="18"/>
  <c r="R2335" i="18" s="1"/>
  <c r="E2334" i="18"/>
  <c r="F2334" i="18"/>
  <c r="G2334" i="18"/>
  <c r="H2334" i="18"/>
  <c r="I2334" i="18"/>
  <c r="J2334" i="18"/>
  <c r="K2334" i="18"/>
  <c r="R2334" i="18" s="1"/>
  <c r="P2332" i="18"/>
  <c r="Z2332" i="18"/>
  <c r="AA2332" i="18"/>
  <c r="P2333" i="18"/>
  <c r="Z2333" i="18"/>
  <c r="AA2333" i="18"/>
  <c r="E2332" i="18"/>
  <c r="F2332" i="18"/>
  <c r="G2332" i="18"/>
  <c r="H2332" i="18"/>
  <c r="I2332" i="18"/>
  <c r="J2332" i="18"/>
  <c r="K2332" i="18"/>
  <c r="R2332" i="18" s="1"/>
  <c r="E2333" i="18"/>
  <c r="F2333" i="18"/>
  <c r="T2333" i="18" s="1"/>
  <c r="G2333" i="18"/>
  <c r="H2333" i="18"/>
  <c r="I2333" i="18"/>
  <c r="J2333" i="18"/>
  <c r="K2333" i="18"/>
  <c r="R2333" i="18" s="1"/>
  <c r="I167" i="24"/>
  <c r="J167" i="24"/>
  <c r="K167" i="24"/>
  <c r="T2337" i="18" l="1"/>
  <c r="X2339" i="18"/>
  <c r="X2336" i="18"/>
  <c r="S2332" i="18"/>
  <c r="S2333" i="18"/>
  <c r="T2332" i="18"/>
  <c r="X2335" i="18"/>
  <c r="X2340" i="18"/>
  <c r="X2342" i="18"/>
  <c r="X2343" i="18"/>
  <c r="V2342" i="18"/>
  <c r="X2345" i="18"/>
  <c r="S2344" i="18"/>
  <c r="V2337" i="18"/>
  <c r="T2336" i="18"/>
  <c r="S2337" i="18"/>
  <c r="X2338" i="18"/>
  <c r="Q2333" i="18"/>
  <c r="X2334" i="18"/>
  <c r="V2335" i="18"/>
  <c r="S2342" i="18"/>
  <c r="T2334" i="18"/>
  <c r="U2337" i="18"/>
  <c r="W2337" i="18" s="1"/>
  <c r="T2338" i="18"/>
  <c r="X2341" i="18"/>
  <c r="Q2342" i="18"/>
  <c r="X2344" i="18"/>
  <c r="S2335" i="18"/>
  <c r="V2334" i="18"/>
  <c r="V2336" i="18"/>
  <c r="S2345" i="18"/>
  <c r="V2344" i="18"/>
  <c r="X2333" i="18"/>
  <c r="V2332" i="18"/>
  <c r="U2334" i="18"/>
  <c r="W2334" i="18" s="1"/>
  <c r="Q2339" i="18"/>
  <c r="S2338" i="18"/>
  <c r="U2336" i="18"/>
  <c r="W2336" i="18" s="1"/>
  <c r="Q2336" i="18"/>
  <c r="Q2344" i="18"/>
  <c r="V2333" i="18"/>
  <c r="U2332" i="18"/>
  <c r="W2332" i="18" s="1"/>
  <c r="U2335" i="18"/>
  <c r="W2335" i="18" s="1"/>
  <c r="Q2335" i="18"/>
  <c r="U2333" i="18"/>
  <c r="W2333" i="18" s="1"/>
  <c r="X2332" i="18"/>
  <c r="T2335" i="18"/>
  <c r="S2334" i="18"/>
  <c r="T2339" i="18"/>
  <c r="U2338" i="18"/>
  <c r="W2338" i="18" s="1"/>
  <c r="Q2338" i="18"/>
  <c r="X2337" i="18"/>
  <c r="S2336" i="18"/>
  <c r="S2340" i="18"/>
  <c r="S2341" i="18"/>
  <c r="Q2343" i="18"/>
  <c r="T2342" i="18"/>
  <c r="T2345" i="18"/>
  <c r="S2343" i="18"/>
  <c r="Q2334" i="18"/>
  <c r="V2345" i="18"/>
  <c r="U2344" i="18"/>
  <c r="W2344" i="18" s="1"/>
  <c r="V2338" i="18"/>
  <c r="Q2337" i="18"/>
  <c r="U2342" i="18"/>
  <c r="W2342" i="18" s="1"/>
  <c r="U2345" i="18"/>
  <c r="W2345" i="18" s="1"/>
  <c r="Q2345" i="18"/>
  <c r="T2344" i="18"/>
  <c r="V2343" i="18"/>
  <c r="U2343" i="18"/>
  <c r="W2343" i="18" s="1"/>
  <c r="T2343" i="18"/>
  <c r="V2341" i="18"/>
  <c r="T2340" i="18"/>
  <c r="U2341" i="18"/>
  <c r="W2341" i="18" s="1"/>
  <c r="T2341" i="18"/>
  <c r="Q2341" i="18"/>
  <c r="V2340" i="18"/>
  <c r="S2339" i="18"/>
  <c r="U2340" i="18"/>
  <c r="W2340" i="18" s="1"/>
  <c r="Q2340" i="18"/>
  <c r="V2339" i="18"/>
  <c r="P2330" i="18" l="1"/>
  <c r="Z2330" i="18"/>
  <c r="AA2330" i="18"/>
  <c r="P2331" i="18"/>
  <c r="Z2331" i="18"/>
  <c r="AA2331" i="18"/>
  <c r="K2331" i="18"/>
  <c r="R2331" i="18" s="1"/>
  <c r="J2331" i="18"/>
  <c r="I2331" i="18"/>
  <c r="H2331" i="18"/>
  <c r="G2331" i="18"/>
  <c r="F2331" i="18"/>
  <c r="Q2332" i="18" s="1"/>
  <c r="E2331" i="18"/>
  <c r="K2330" i="18"/>
  <c r="R2330" i="18" s="1"/>
  <c r="J2330" i="18"/>
  <c r="I2330" i="18"/>
  <c r="H2330" i="18"/>
  <c r="G2330" i="18"/>
  <c r="X2330" i="18" s="1"/>
  <c r="F2330" i="18"/>
  <c r="E2330" i="18"/>
  <c r="AA2329" i="18"/>
  <c r="Z2329" i="18"/>
  <c r="P2329" i="18"/>
  <c r="AA2328" i="18"/>
  <c r="Z2328" i="18"/>
  <c r="P2328" i="18"/>
  <c r="K2329" i="18"/>
  <c r="R2329" i="18" s="1"/>
  <c r="J2329" i="18"/>
  <c r="I2329" i="18"/>
  <c r="H2329" i="18"/>
  <c r="G2329" i="18"/>
  <c r="F2329" i="18"/>
  <c r="E2329" i="18"/>
  <c r="K2328" i="18"/>
  <c r="R2328" i="18" s="1"/>
  <c r="J2328" i="18"/>
  <c r="I2328" i="18"/>
  <c r="H2328" i="18"/>
  <c r="G2328" i="18"/>
  <c r="X2328" i="18" s="1"/>
  <c r="F2328" i="18"/>
  <c r="E2328" i="18"/>
  <c r="P2324" i="18"/>
  <c r="Z2324" i="18"/>
  <c r="AA2324" i="18"/>
  <c r="P2325" i="18"/>
  <c r="Z2325" i="18"/>
  <c r="AA2325" i="18"/>
  <c r="P2326" i="18"/>
  <c r="Z2326" i="18"/>
  <c r="AA2326" i="18"/>
  <c r="P2327" i="18"/>
  <c r="Z2327" i="18"/>
  <c r="AA2327" i="18"/>
  <c r="K2327" i="18"/>
  <c r="R2327" i="18" s="1"/>
  <c r="J2327" i="18"/>
  <c r="I2327" i="18"/>
  <c r="H2327" i="18"/>
  <c r="G2327" i="18"/>
  <c r="F2327" i="18"/>
  <c r="E2327" i="18"/>
  <c r="K2326" i="18"/>
  <c r="R2326" i="18" s="1"/>
  <c r="J2326" i="18"/>
  <c r="I2326" i="18"/>
  <c r="H2326" i="18"/>
  <c r="G2326" i="18"/>
  <c r="F2326" i="18"/>
  <c r="E2326" i="18"/>
  <c r="K2325" i="18"/>
  <c r="R2325" i="18" s="1"/>
  <c r="J2325" i="18"/>
  <c r="I2325" i="18"/>
  <c r="H2325" i="18"/>
  <c r="G2325" i="18"/>
  <c r="F2325" i="18"/>
  <c r="E2325" i="18"/>
  <c r="K2324" i="18"/>
  <c r="R2324" i="18" s="1"/>
  <c r="J2324" i="18"/>
  <c r="I2324" i="18"/>
  <c r="H2324" i="18"/>
  <c r="G2324" i="18"/>
  <c r="X2324" i="18" s="1"/>
  <c r="F2324" i="18"/>
  <c r="E2324" i="18"/>
  <c r="P2322" i="18"/>
  <c r="Z2322" i="18"/>
  <c r="AA2322" i="18"/>
  <c r="P2323" i="18"/>
  <c r="Z2323" i="18"/>
  <c r="AA2323" i="18"/>
  <c r="K2323" i="18"/>
  <c r="R2323" i="18" s="1"/>
  <c r="J2323" i="18"/>
  <c r="I2323" i="18"/>
  <c r="H2323" i="18"/>
  <c r="G2323" i="18"/>
  <c r="F2323" i="18"/>
  <c r="E2323" i="18"/>
  <c r="K2322" i="18"/>
  <c r="R2322" i="18" s="1"/>
  <c r="J2322" i="18"/>
  <c r="I2322" i="18"/>
  <c r="H2322" i="18"/>
  <c r="G2322" i="18"/>
  <c r="X2322" i="18" s="1"/>
  <c r="F2322" i="18"/>
  <c r="E2322" i="18"/>
  <c r="P2320" i="18"/>
  <c r="Z2320" i="18"/>
  <c r="AA2320" i="18"/>
  <c r="P2321" i="18"/>
  <c r="Z2321" i="18"/>
  <c r="AA2321" i="18"/>
  <c r="E2320" i="18"/>
  <c r="F2320" i="18"/>
  <c r="G2320" i="18"/>
  <c r="H2320" i="18"/>
  <c r="I2320" i="18"/>
  <c r="J2320" i="18"/>
  <c r="K2320" i="18"/>
  <c r="R2320" i="18" s="1"/>
  <c r="E2321" i="18"/>
  <c r="F2321" i="18"/>
  <c r="G2321" i="18"/>
  <c r="H2321" i="18"/>
  <c r="I2321" i="18"/>
  <c r="J2321" i="18"/>
  <c r="K2321" i="18"/>
  <c r="R2321" i="18" s="1"/>
  <c r="U2329" i="18" l="1"/>
  <c r="W2329" i="18" s="1"/>
  <c r="X2325" i="18"/>
  <c r="T2330" i="18"/>
  <c r="T2331" i="18"/>
  <c r="X2323" i="18"/>
  <c r="V2327" i="18"/>
  <c r="X2331" i="18"/>
  <c r="Q2331" i="18"/>
  <c r="V2330" i="18"/>
  <c r="S2330" i="18"/>
  <c r="U2331" i="18"/>
  <c r="W2331" i="18" s="1"/>
  <c r="X2320" i="18"/>
  <c r="V2328" i="18"/>
  <c r="V2326" i="18"/>
  <c r="T2320" i="18"/>
  <c r="T2322" i="18"/>
  <c r="V2325" i="18"/>
  <c r="T2328" i="18"/>
  <c r="S2329" i="18"/>
  <c r="V2331" i="18"/>
  <c r="V2323" i="18"/>
  <c r="Q2323" i="18"/>
  <c r="X2329" i="18"/>
  <c r="S2331" i="18"/>
  <c r="U2330" i="18"/>
  <c r="W2330" i="18" s="1"/>
  <c r="X2327" i="18"/>
  <c r="S2328" i="18"/>
  <c r="V2329" i="18"/>
  <c r="V2320" i="18"/>
  <c r="S2323" i="18"/>
  <c r="X2326" i="18"/>
  <c r="S2327" i="18"/>
  <c r="S2326" i="18"/>
  <c r="Q2328" i="18"/>
  <c r="U2328" i="18"/>
  <c r="W2328" i="18" s="1"/>
  <c r="T2329" i="18"/>
  <c r="Q2330" i="18"/>
  <c r="V2322" i="18"/>
  <c r="Q2329" i="18"/>
  <c r="S2325" i="18"/>
  <c r="T2324" i="18"/>
  <c r="Q2321" i="18"/>
  <c r="S2320" i="18"/>
  <c r="U2323" i="18"/>
  <c r="W2323" i="18" s="1"/>
  <c r="U2327" i="18"/>
  <c r="W2327" i="18" s="1"/>
  <c r="Q2327" i="18"/>
  <c r="U2326" i="18"/>
  <c r="W2326" i="18" s="1"/>
  <c r="Q2326" i="18"/>
  <c r="U2325" i="18"/>
  <c r="W2325" i="18" s="1"/>
  <c r="Q2325" i="18"/>
  <c r="V2324" i="18"/>
  <c r="X2321" i="18"/>
  <c r="V2321" i="18"/>
  <c r="S2322" i="18"/>
  <c r="T2327" i="18"/>
  <c r="T2326" i="18"/>
  <c r="T2325" i="18"/>
  <c r="U2324" i="18"/>
  <c r="W2324" i="18" s="1"/>
  <c r="Q2324" i="18"/>
  <c r="U2322" i="18"/>
  <c r="W2322" i="18" s="1"/>
  <c r="Q2322" i="18"/>
  <c r="S2324" i="18"/>
  <c r="T2323" i="18"/>
  <c r="U2321" i="18"/>
  <c r="W2321" i="18" s="1"/>
  <c r="T2321" i="18"/>
  <c r="U2320" i="18"/>
  <c r="W2320" i="18" s="1"/>
  <c r="S2321" i="18"/>
  <c r="P2318" i="18" l="1"/>
  <c r="Z2318" i="18"/>
  <c r="AA2318" i="18"/>
  <c r="P2319" i="18"/>
  <c r="Z2319" i="18"/>
  <c r="AA2319" i="18"/>
  <c r="K2319" i="18"/>
  <c r="R2319" i="18" s="1"/>
  <c r="J2319" i="18"/>
  <c r="I2319" i="18"/>
  <c r="H2319" i="18"/>
  <c r="G2319" i="18"/>
  <c r="F2319" i="18"/>
  <c r="Q2320" i="18" s="1"/>
  <c r="E2319" i="18"/>
  <c r="K2318" i="18"/>
  <c r="R2318" i="18" s="1"/>
  <c r="J2318" i="18"/>
  <c r="I2318" i="18"/>
  <c r="H2318" i="18"/>
  <c r="G2318" i="18"/>
  <c r="F2318" i="18"/>
  <c r="E2318" i="18"/>
  <c r="E2316" i="18"/>
  <c r="F2316" i="18"/>
  <c r="G2316" i="18"/>
  <c r="H2316" i="18"/>
  <c r="I2316" i="18"/>
  <c r="J2316" i="18"/>
  <c r="K2316" i="18"/>
  <c r="R2316" i="18" s="1"/>
  <c r="E2317" i="18"/>
  <c r="F2317" i="18"/>
  <c r="G2317" i="18"/>
  <c r="H2317" i="18"/>
  <c r="I2317" i="18"/>
  <c r="J2317" i="18"/>
  <c r="K2317" i="18"/>
  <c r="R2317" i="18" s="1"/>
  <c r="P2315" i="18"/>
  <c r="Z2315" i="18"/>
  <c r="AA2315" i="18"/>
  <c r="P2316" i="18"/>
  <c r="Z2316" i="18"/>
  <c r="AA2316" i="18"/>
  <c r="P2317" i="18"/>
  <c r="Z2317" i="18"/>
  <c r="AA2317" i="18"/>
  <c r="E2315" i="18"/>
  <c r="F2315" i="18"/>
  <c r="G2315" i="18"/>
  <c r="H2315" i="18"/>
  <c r="I2315" i="18"/>
  <c r="J2315" i="18"/>
  <c r="K2315" i="18"/>
  <c r="R2315" i="18" s="1"/>
  <c r="U2316" i="18" l="1"/>
  <c r="W2316" i="18" s="1"/>
  <c r="X2318" i="18"/>
  <c r="X2317" i="18"/>
  <c r="Q2318" i="18"/>
  <c r="X2319" i="18"/>
  <c r="T2316" i="18"/>
  <c r="X2315" i="18"/>
  <c r="U2317" i="18"/>
  <c r="W2317" i="18" s="1"/>
  <c r="V2318" i="18"/>
  <c r="V2319" i="18"/>
  <c r="Q2317" i="18"/>
  <c r="Q2316" i="18"/>
  <c r="T2315" i="18"/>
  <c r="S2316" i="18"/>
  <c r="T2319" i="18"/>
  <c r="T2318" i="18"/>
  <c r="V2317" i="18"/>
  <c r="S2315" i="18"/>
  <c r="V2315" i="18"/>
  <c r="S2319" i="18"/>
  <c r="S2318" i="18"/>
  <c r="T2317" i="18"/>
  <c r="U2315" i="18"/>
  <c r="W2315" i="18" s="1"/>
  <c r="S2317" i="18"/>
  <c r="U2319" i="18"/>
  <c r="W2319" i="18" s="1"/>
  <c r="Q2319" i="18"/>
  <c r="U2318" i="18"/>
  <c r="W2318" i="18" s="1"/>
  <c r="X2316" i="18"/>
  <c r="V2316" i="18"/>
  <c r="P2313" i="18"/>
  <c r="Z2313" i="18"/>
  <c r="AA2313" i="18"/>
  <c r="P2314" i="18"/>
  <c r="Z2314" i="18"/>
  <c r="AA2314" i="18"/>
  <c r="E2313" i="18"/>
  <c r="F2313" i="18"/>
  <c r="G2313" i="18"/>
  <c r="H2313" i="18"/>
  <c r="I2313" i="18"/>
  <c r="J2313" i="18"/>
  <c r="K2313" i="18"/>
  <c r="R2313" i="18" s="1"/>
  <c r="E2314" i="18"/>
  <c r="F2314" i="18"/>
  <c r="Q2315" i="18" s="1"/>
  <c r="G2314" i="18"/>
  <c r="H2314" i="18"/>
  <c r="I2314" i="18"/>
  <c r="J2314" i="18"/>
  <c r="K2314" i="18"/>
  <c r="R2314" i="18" s="1"/>
  <c r="P2311" i="18"/>
  <c r="Z2311" i="18"/>
  <c r="AA2311" i="18"/>
  <c r="P2312" i="18"/>
  <c r="Z2312" i="18"/>
  <c r="AA2312" i="18"/>
  <c r="K2312" i="18"/>
  <c r="R2312" i="18" s="1"/>
  <c r="J2312" i="18"/>
  <c r="I2312" i="18"/>
  <c r="H2312" i="18"/>
  <c r="G2312" i="18"/>
  <c r="F2312" i="18"/>
  <c r="E2312" i="18"/>
  <c r="K2311" i="18"/>
  <c r="R2311" i="18" s="1"/>
  <c r="J2311" i="18"/>
  <c r="I2311" i="18"/>
  <c r="H2311" i="18"/>
  <c r="G2311" i="18"/>
  <c r="F2311" i="18"/>
  <c r="E2311" i="18"/>
  <c r="P2309" i="18"/>
  <c r="Z2309" i="18"/>
  <c r="AA2309" i="18"/>
  <c r="P2310" i="18"/>
  <c r="Z2310" i="18"/>
  <c r="AA2310" i="18"/>
  <c r="K2310" i="18"/>
  <c r="R2310" i="18" s="1"/>
  <c r="J2310" i="18"/>
  <c r="I2310" i="18"/>
  <c r="H2310" i="18"/>
  <c r="G2310" i="18"/>
  <c r="F2310" i="18"/>
  <c r="E2310" i="18"/>
  <c r="K2309" i="18"/>
  <c r="R2309" i="18" s="1"/>
  <c r="J2309" i="18"/>
  <c r="I2309" i="18"/>
  <c r="H2309" i="18"/>
  <c r="G2309" i="18"/>
  <c r="F2309" i="18"/>
  <c r="E2309" i="18"/>
  <c r="P2307" i="18"/>
  <c r="Z2307" i="18"/>
  <c r="AA2307" i="18"/>
  <c r="P2308" i="18"/>
  <c r="Z2308" i="18"/>
  <c r="AA2308" i="18"/>
  <c r="E2307" i="18"/>
  <c r="F2307" i="18"/>
  <c r="G2307" i="18"/>
  <c r="H2307" i="18"/>
  <c r="I2307" i="18"/>
  <c r="J2307" i="18"/>
  <c r="K2307" i="18"/>
  <c r="R2307" i="18" s="1"/>
  <c r="E2308" i="18"/>
  <c r="F2308" i="18"/>
  <c r="V2308" i="18" s="1"/>
  <c r="G2308" i="18"/>
  <c r="H2308" i="18"/>
  <c r="I2308" i="18"/>
  <c r="J2308" i="18"/>
  <c r="K2308" i="18"/>
  <c r="R2308" i="18" s="1"/>
  <c r="P2305" i="18"/>
  <c r="Z2305" i="18"/>
  <c r="AA2305" i="18"/>
  <c r="P2306" i="18"/>
  <c r="Z2306" i="18"/>
  <c r="AA2306" i="18"/>
  <c r="K2306" i="18"/>
  <c r="R2306" i="18" s="1"/>
  <c r="J2306" i="18"/>
  <c r="I2306" i="18"/>
  <c r="H2306" i="18"/>
  <c r="G2306" i="18"/>
  <c r="F2306" i="18"/>
  <c r="E2306" i="18"/>
  <c r="K2305" i="18"/>
  <c r="R2305" i="18" s="1"/>
  <c r="J2305" i="18"/>
  <c r="I2305" i="18"/>
  <c r="H2305" i="18"/>
  <c r="G2305" i="18"/>
  <c r="F2305" i="18"/>
  <c r="E2305" i="18"/>
  <c r="P2303" i="18"/>
  <c r="Z2303" i="18"/>
  <c r="AA2303" i="18"/>
  <c r="P2304" i="18"/>
  <c r="Z2304" i="18"/>
  <c r="AA2304" i="18"/>
  <c r="E2304" i="18"/>
  <c r="F2304" i="18"/>
  <c r="G2304" i="18"/>
  <c r="H2304" i="18"/>
  <c r="X2304" i="18" s="1"/>
  <c r="I2304" i="18"/>
  <c r="J2304" i="18"/>
  <c r="K2304" i="18"/>
  <c r="R2304" i="18" s="1"/>
  <c r="E2303" i="18"/>
  <c r="F2303" i="18"/>
  <c r="G2303" i="18"/>
  <c r="H2303" i="18"/>
  <c r="I2303" i="18"/>
  <c r="J2303" i="18"/>
  <c r="K2303" i="18"/>
  <c r="R2303" i="18" s="1"/>
  <c r="P2301" i="18"/>
  <c r="Z2301" i="18"/>
  <c r="AA2301" i="18"/>
  <c r="P2302" i="18"/>
  <c r="Z2302" i="18"/>
  <c r="AA2302" i="18"/>
  <c r="E2302" i="18"/>
  <c r="F2302" i="18"/>
  <c r="G2302" i="18"/>
  <c r="H2302" i="18"/>
  <c r="I2302" i="18"/>
  <c r="J2302" i="18"/>
  <c r="K2302" i="18"/>
  <c r="R2302" i="18" s="1"/>
  <c r="P2299" i="18"/>
  <c r="Z2299" i="18"/>
  <c r="AA2299" i="18"/>
  <c r="P2300" i="18"/>
  <c r="Z2300" i="18"/>
  <c r="AA2300" i="18"/>
  <c r="E2296" i="18"/>
  <c r="E2300" i="18"/>
  <c r="F2300" i="18"/>
  <c r="G2300" i="18"/>
  <c r="H2300" i="18"/>
  <c r="I2300" i="18"/>
  <c r="J2300" i="18"/>
  <c r="K2300" i="18"/>
  <c r="R2300" i="18" s="1"/>
  <c r="E2301" i="18"/>
  <c r="F2301" i="18"/>
  <c r="G2301" i="18"/>
  <c r="H2301" i="18"/>
  <c r="I2301" i="18"/>
  <c r="J2301" i="18"/>
  <c r="K2301" i="18"/>
  <c r="R2301" i="18" s="1"/>
  <c r="P2295" i="18"/>
  <c r="Z2295" i="18"/>
  <c r="AA2295" i="18"/>
  <c r="P2296" i="18"/>
  <c r="Z2296" i="18"/>
  <c r="AA2296" i="18"/>
  <c r="P2297" i="18"/>
  <c r="Z2297" i="18"/>
  <c r="AA2297" i="18"/>
  <c r="P2298" i="18"/>
  <c r="Z2298" i="18"/>
  <c r="AA2298" i="18"/>
  <c r="F2296" i="18"/>
  <c r="G2296" i="18"/>
  <c r="H2296" i="18"/>
  <c r="I2296" i="18"/>
  <c r="J2296" i="18"/>
  <c r="K2296" i="18"/>
  <c r="R2296" i="18" s="1"/>
  <c r="E2297" i="18"/>
  <c r="F2297" i="18"/>
  <c r="G2297" i="18"/>
  <c r="H2297" i="18"/>
  <c r="I2297" i="18"/>
  <c r="J2297" i="18"/>
  <c r="K2297" i="18"/>
  <c r="R2297" i="18" s="1"/>
  <c r="E2298" i="18"/>
  <c r="F2298" i="18"/>
  <c r="G2298" i="18"/>
  <c r="H2298" i="18"/>
  <c r="I2298" i="18"/>
  <c r="J2298" i="18"/>
  <c r="K2298" i="18"/>
  <c r="R2298" i="18" s="1"/>
  <c r="E2299" i="18"/>
  <c r="F2299" i="18"/>
  <c r="G2299" i="18"/>
  <c r="H2299" i="18"/>
  <c r="I2299" i="18"/>
  <c r="J2299" i="18"/>
  <c r="K2299" i="18"/>
  <c r="R2299" i="18" s="1"/>
  <c r="E2295" i="18"/>
  <c r="F2295" i="18"/>
  <c r="G2295" i="18"/>
  <c r="H2295" i="18"/>
  <c r="I2295" i="18"/>
  <c r="J2295" i="18"/>
  <c r="K2295" i="18"/>
  <c r="R2295" i="18" s="1"/>
  <c r="X2306" i="18" l="1"/>
  <c r="X2303" i="18"/>
  <c r="V2304" i="18"/>
  <c r="Q2310" i="18"/>
  <c r="X2298" i="18"/>
  <c r="X2301" i="18"/>
  <c r="X2295" i="18"/>
  <c r="Q2299" i="18"/>
  <c r="X2296" i="18"/>
  <c r="X2302" i="18"/>
  <c r="X2309" i="18"/>
  <c r="X2310" i="18"/>
  <c r="S2311" i="18"/>
  <c r="X2312" i="18"/>
  <c r="X2314" i="18"/>
  <c r="T2313" i="18"/>
  <c r="S2304" i="18"/>
  <c r="Q2297" i="18"/>
  <c r="X2308" i="18"/>
  <c r="Q2307" i="18"/>
  <c r="T2305" i="18"/>
  <c r="S2302" i="18"/>
  <c r="U2306" i="18"/>
  <c r="W2306" i="18" s="1"/>
  <c r="U2305" i="18"/>
  <c r="W2305" i="18" s="1"/>
  <c r="U2307" i="18"/>
  <c r="W2307" i="18" s="1"/>
  <c r="Q2309" i="18"/>
  <c r="T2312" i="18"/>
  <c r="X2313" i="18"/>
  <c r="Q2305" i="18"/>
  <c r="X2299" i="18"/>
  <c r="T2301" i="18"/>
  <c r="T2302" i="18"/>
  <c r="S2303" i="18"/>
  <c r="T2303" i="18"/>
  <c r="X2305" i="18"/>
  <c r="V2306" i="18"/>
  <c r="X2307" i="18"/>
  <c r="Q2308" i="18"/>
  <c r="X2311" i="18"/>
  <c r="U2301" i="18"/>
  <c r="W2301" i="18" s="1"/>
  <c r="V2311" i="18"/>
  <c r="T2314" i="18"/>
  <c r="S2300" i="18"/>
  <c r="V2302" i="18"/>
  <c r="S2301" i="18"/>
  <c r="U2304" i="18"/>
  <c r="W2304" i="18" s="1"/>
  <c r="Q2304" i="18"/>
  <c r="V2303" i="18"/>
  <c r="S2305" i="18"/>
  <c r="T2306" i="18"/>
  <c r="S2308" i="18"/>
  <c r="S2307" i="18"/>
  <c r="U2310" i="18"/>
  <c r="W2310" i="18" s="1"/>
  <c r="U2309" i="18"/>
  <c r="W2309" i="18" s="1"/>
  <c r="S2312" i="18"/>
  <c r="T2311" i="18"/>
  <c r="V2314" i="18"/>
  <c r="S2313" i="18"/>
  <c r="S2309" i="18"/>
  <c r="U2313" i="18"/>
  <c r="W2313" i="18" s="1"/>
  <c r="Q2313" i="18"/>
  <c r="V2298" i="18"/>
  <c r="T2297" i="18"/>
  <c r="T2300" i="18"/>
  <c r="U2302" i="18"/>
  <c r="W2302" i="18" s="1"/>
  <c r="Q2302" i="18"/>
  <c r="V2301" i="18"/>
  <c r="T2304" i="18"/>
  <c r="U2303" i="18"/>
  <c r="W2303" i="18" s="1"/>
  <c r="Q2303" i="18"/>
  <c r="Q2306" i="18"/>
  <c r="V2305" i="18"/>
  <c r="V2307" i="18"/>
  <c r="T2308" i="18"/>
  <c r="S2310" i="18"/>
  <c r="T2309" i="18"/>
  <c r="V2312" i="18"/>
  <c r="U2314" i="18"/>
  <c r="W2314" i="18" s="1"/>
  <c r="Q2314" i="18"/>
  <c r="V2313" i="18"/>
  <c r="Q2301" i="18"/>
  <c r="U2312" i="18"/>
  <c r="W2312" i="18" s="1"/>
  <c r="Q2312" i="18"/>
  <c r="X2297" i="18"/>
  <c r="V2295" i="18"/>
  <c r="T2307" i="18"/>
  <c r="V2310" i="18"/>
  <c r="V2309" i="18"/>
  <c r="T2310" i="18"/>
  <c r="U2311" i="18"/>
  <c r="W2311" i="18" s="1"/>
  <c r="Q2311" i="18"/>
  <c r="S2314" i="18"/>
  <c r="U2308" i="18"/>
  <c r="W2308" i="18" s="1"/>
  <c r="S2306" i="18"/>
  <c r="U2298" i="18"/>
  <c r="W2298" i="18" s="1"/>
  <c r="X2300" i="18"/>
  <c r="T2299" i="18"/>
  <c r="T2298" i="18"/>
  <c r="V2300" i="18"/>
  <c r="S2299" i="18"/>
  <c r="S2298" i="18"/>
  <c r="U2300" i="18"/>
  <c r="W2300" i="18" s="1"/>
  <c r="Q2300" i="18"/>
  <c r="V2299" i="18"/>
  <c r="U2299" i="18"/>
  <c r="W2299" i="18" s="1"/>
  <c r="U2296" i="18"/>
  <c r="W2296" i="18" s="1"/>
  <c r="Q2296" i="18"/>
  <c r="S2297" i="18"/>
  <c r="T2296" i="18"/>
  <c r="U2295" i="18"/>
  <c r="W2295" i="18" s="1"/>
  <c r="V2297" i="18"/>
  <c r="S2296" i="18"/>
  <c r="T2295" i="18"/>
  <c r="Q2298" i="18"/>
  <c r="U2297" i="18"/>
  <c r="W2297" i="18" s="1"/>
  <c r="V2296" i="18"/>
  <c r="S2295" i="18"/>
  <c r="P2293" i="18" l="1"/>
  <c r="Z2293" i="18"/>
  <c r="AA2293" i="18"/>
  <c r="P2294" i="18"/>
  <c r="Z2294" i="18"/>
  <c r="AA2294" i="18"/>
  <c r="E2294" i="18"/>
  <c r="F2294" i="18"/>
  <c r="Q2295" i="18" s="1"/>
  <c r="G2294" i="18"/>
  <c r="H2294" i="18"/>
  <c r="I2294" i="18"/>
  <c r="J2294" i="18"/>
  <c r="K2294" i="18"/>
  <c r="R2294" i="18" s="1"/>
  <c r="E2293" i="18"/>
  <c r="F2293" i="18"/>
  <c r="G2293" i="18"/>
  <c r="H2293" i="18"/>
  <c r="I2293" i="18"/>
  <c r="J2293" i="18"/>
  <c r="K2293" i="18"/>
  <c r="R2293" i="18" s="1"/>
  <c r="I166" i="24"/>
  <c r="J166" i="24"/>
  <c r="K166" i="24"/>
  <c r="I165" i="24"/>
  <c r="J165" i="24"/>
  <c r="K165" i="24"/>
  <c r="X2293" i="18" l="1"/>
  <c r="T2294" i="18"/>
  <c r="T2293" i="18"/>
  <c r="X2294" i="18"/>
  <c r="U2293" i="18"/>
  <c r="W2293" i="18" s="1"/>
  <c r="V2294" i="18"/>
  <c r="S2293" i="18"/>
  <c r="U2294" i="18"/>
  <c r="W2294" i="18" s="1"/>
  <c r="Q2294" i="18"/>
  <c r="V2293" i="18"/>
  <c r="S2294" i="18"/>
  <c r="I164" i="24"/>
  <c r="J164" i="24"/>
  <c r="K164" i="24"/>
  <c r="P2292" i="18"/>
  <c r="Z2292" i="18"/>
  <c r="AA2292" i="18"/>
  <c r="E2292" i="18"/>
  <c r="F2292" i="18"/>
  <c r="Q2292" i="18" s="1"/>
  <c r="G2292" i="18"/>
  <c r="H2292" i="18"/>
  <c r="I2292" i="18"/>
  <c r="J2292" i="18"/>
  <c r="K2292" i="18"/>
  <c r="R2292" i="18" s="1"/>
  <c r="P2290" i="18"/>
  <c r="X2290" i="18"/>
  <c r="Z2290" i="18"/>
  <c r="AA2290" i="18"/>
  <c r="P2291" i="18"/>
  <c r="X2291" i="18"/>
  <c r="Z2291" i="18"/>
  <c r="AA2291" i="18"/>
  <c r="E2290" i="18"/>
  <c r="F2290" i="18"/>
  <c r="G2290" i="18"/>
  <c r="H2290" i="18"/>
  <c r="I2290" i="18"/>
  <c r="J2290" i="18"/>
  <c r="K2290" i="18"/>
  <c r="R2290" i="18" s="1"/>
  <c r="E2291" i="18"/>
  <c r="F2291" i="18"/>
  <c r="G2291" i="18"/>
  <c r="H2291" i="18"/>
  <c r="I2291" i="18"/>
  <c r="J2291" i="18"/>
  <c r="K2291" i="18"/>
  <c r="R2291" i="18" s="1"/>
  <c r="X2292" i="18" l="1"/>
  <c r="T2290" i="18"/>
  <c r="V2292" i="18"/>
  <c r="T2292" i="18"/>
  <c r="U2291" i="18"/>
  <c r="W2291" i="18" s="1"/>
  <c r="S2292" i="18"/>
  <c r="Q2293" i="18"/>
  <c r="V2291" i="18"/>
  <c r="U2292" i="18"/>
  <c r="W2292" i="18" s="1"/>
  <c r="Q2291" i="18"/>
  <c r="S2290" i="18"/>
  <c r="V2290" i="18"/>
  <c r="T2291" i="18"/>
  <c r="U2290" i="18"/>
  <c r="W2290" i="18" s="1"/>
  <c r="S2291" i="18"/>
  <c r="AA2289" i="18"/>
  <c r="Z2289" i="18"/>
  <c r="P2289" i="18"/>
  <c r="AA2288" i="18"/>
  <c r="Z2288" i="18"/>
  <c r="P2288" i="18"/>
  <c r="K2289" i="18"/>
  <c r="R2289" i="18" s="1"/>
  <c r="J2289" i="18"/>
  <c r="I2289" i="18"/>
  <c r="H2289" i="18"/>
  <c r="G2289" i="18"/>
  <c r="F2289" i="18"/>
  <c r="Q2290" i="18" s="1"/>
  <c r="E2289" i="18"/>
  <c r="K2288" i="18"/>
  <c r="R2288" i="18" s="1"/>
  <c r="J2288" i="18"/>
  <c r="I2288" i="18"/>
  <c r="H2288" i="18"/>
  <c r="G2288" i="18"/>
  <c r="F2288" i="18"/>
  <c r="E2288" i="18"/>
  <c r="X2288" i="18" l="1"/>
  <c r="X2289" i="18"/>
  <c r="S2288" i="18"/>
  <c r="V2288" i="18"/>
  <c r="V2289" i="18"/>
  <c r="T2288" i="18"/>
  <c r="T2289" i="18"/>
  <c r="U2288" i="18"/>
  <c r="W2288" i="18" s="1"/>
  <c r="Q2289" i="18"/>
  <c r="U2289" i="18"/>
  <c r="W2289" i="18" s="1"/>
  <c r="S2289" i="18"/>
  <c r="AA2287" i="18"/>
  <c r="Z2287" i="18"/>
  <c r="P2287" i="18"/>
  <c r="AA2286" i="18"/>
  <c r="Z2286" i="18"/>
  <c r="P2286" i="18"/>
  <c r="K2287" i="18"/>
  <c r="R2287" i="18" s="1"/>
  <c r="J2287" i="18"/>
  <c r="I2287" i="18"/>
  <c r="H2287" i="18"/>
  <c r="G2287" i="18"/>
  <c r="F2287" i="18"/>
  <c r="Q2288" i="18" s="1"/>
  <c r="E2287" i="18"/>
  <c r="K2286" i="18"/>
  <c r="R2286" i="18" s="1"/>
  <c r="J2286" i="18"/>
  <c r="I2286" i="18"/>
  <c r="H2286" i="18"/>
  <c r="G2286" i="18"/>
  <c r="X2286" i="18" s="1"/>
  <c r="F2286" i="18"/>
  <c r="E2286" i="18"/>
  <c r="T2286" i="18" l="1"/>
  <c r="X2287" i="18"/>
  <c r="S2287" i="18"/>
  <c r="U2286" i="18"/>
  <c r="W2286" i="18" s="1"/>
  <c r="Q2287" i="18"/>
  <c r="U2287" i="18"/>
  <c r="W2287" i="18" s="1"/>
  <c r="V2286" i="18"/>
  <c r="V2287" i="18"/>
  <c r="S2286" i="18"/>
  <c r="T2287" i="18"/>
  <c r="AA2285" i="18"/>
  <c r="Z2285" i="18"/>
  <c r="P2285" i="18"/>
  <c r="AA2284" i="18"/>
  <c r="Z2284" i="18"/>
  <c r="P2284" i="18"/>
  <c r="K2285" i="18"/>
  <c r="R2285" i="18" s="1"/>
  <c r="J2285" i="18"/>
  <c r="I2285" i="18"/>
  <c r="H2285" i="18"/>
  <c r="G2285" i="18"/>
  <c r="F2285" i="18"/>
  <c r="T2285" i="18" s="1"/>
  <c r="E2285" i="18"/>
  <c r="K2284" i="18"/>
  <c r="R2284" i="18" s="1"/>
  <c r="J2284" i="18"/>
  <c r="I2284" i="18"/>
  <c r="H2284" i="18"/>
  <c r="G2284" i="18"/>
  <c r="F2284" i="18"/>
  <c r="E2284" i="18"/>
  <c r="AA2283" i="18"/>
  <c r="Z2283" i="18"/>
  <c r="P2283" i="18"/>
  <c r="AA2282" i="18"/>
  <c r="Z2282" i="18"/>
  <c r="P2282" i="18"/>
  <c r="AA2281" i="18"/>
  <c r="Z2281" i="18"/>
  <c r="P2281" i="18"/>
  <c r="K2283" i="18"/>
  <c r="R2283" i="18" s="1"/>
  <c r="J2283" i="18"/>
  <c r="I2283" i="18"/>
  <c r="H2283" i="18"/>
  <c r="G2283" i="18"/>
  <c r="F2283" i="18"/>
  <c r="U2283" i="18" s="1"/>
  <c r="W2283" i="18" s="1"/>
  <c r="E2283" i="18"/>
  <c r="K2282" i="18"/>
  <c r="R2282" i="18" s="1"/>
  <c r="J2282" i="18"/>
  <c r="I2282" i="18"/>
  <c r="H2282" i="18"/>
  <c r="G2282" i="18"/>
  <c r="F2282" i="18"/>
  <c r="E2282" i="18"/>
  <c r="K2281" i="18"/>
  <c r="R2281" i="18" s="1"/>
  <c r="J2281" i="18"/>
  <c r="I2281" i="18"/>
  <c r="H2281" i="18"/>
  <c r="G2281" i="18"/>
  <c r="F2281" i="18"/>
  <c r="E2281" i="18"/>
  <c r="AA2280" i="18"/>
  <c r="Z2280" i="18"/>
  <c r="P2280" i="18"/>
  <c r="AA2279" i="18"/>
  <c r="Z2279" i="18"/>
  <c r="P2279" i="18"/>
  <c r="K2280" i="18"/>
  <c r="R2280" i="18" s="1"/>
  <c r="J2280" i="18"/>
  <c r="I2280" i="18"/>
  <c r="H2280" i="18"/>
  <c r="G2280" i="18"/>
  <c r="F2280" i="18"/>
  <c r="E2280" i="18"/>
  <c r="K2279" i="18"/>
  <c r="R2279" i="18" s="1"/>
  <c r="J2279" i="18"/>
  <c r="I2279" i="18"/>
  <c r="H2279" i="18"/>
  <c r="G2279" i="18"/>
  <c r="F2279" i="18"/>
  <c r="E2279" i="18"/>
  <c r="AA2278" i="18"/>
  <c r="Z2278" i="18"/>
  <c r="P2278" i="18"/>
  <c r="K2278" i="18"/>
  <c r="R2278" i="18" s="1"/>
  <c r="J2278" i="18"/>
  <c r="I2278" i="18"/>
  <c r="H2278" i="18"/>
  <c r="G2278" i="18"/>
  <c r="F2278" i="18"/>
  <c r="E2278" i="18"/>
  <c r="X2278" i="18" l="1"/>
  <c r="U2278" i="18"/>
  <c r="W2278" i="18" s="1"/>
  <c r="V2278" i="18"/>
  <c r="U2280" i="18"/>
  <c r="W2280" i="18" s="1"/>
  <c r="X2283" i="18"/>
  <c r="X2284" i="18"/>
  <c r="T2279" i="18"/>
  <c r="X2280" i="18"/>
  <c r="T2280" i="18"/>
  <c r="X2282" i="18"/>
  <c r="Q2286" i="18"/>
  <c r="T2282" i="18"/>
  <c r="U2282" i="18"/>
  <c r="W2282" i="18" s="1"/>
  <c r="X2279" i="18"/>
  <c r="X2281" i="18"/>
  <c r="V2283" i="18"/>
  <c r="S2285" i="18"/>
  <c r="S2278" i="18"/>
  <c r="Q2279" i="18"/>
  <c r="U2279" i="18"/>
  <c r="W2279" i="18" s="1"/>
  <c r="V2281" i="18"/>
  <c r="V2282" i="18"/>
  <c r="Q2284" i="18"/>
  <c r="U2284" i="18"/>
  <c r="W2284" i="18" s="1"/>
  <c r="Q2285" i="18"/>
  <c r="U2285" i="18"/>
  <c r="W2285" i="18" s="1"/>
  <c r="T2281" i="18"/>
  <c r="T2283" i="18"/>
  <c r="S2284" i="18"/>
  <c r="X2285" i="18"/>
  <c r="T2278" i="18"/>
  <c r="V2279" i="18"/>
  <c r="Q2280" i="18"/>
  <c r="S2281" i="18"/>
  <c r="S2282" i="18"/>
  <c r="S2283" i="18"/>
  <c r="V2284" i="18"/>
  <c r="V2285" i="18"/>
  <c r="S2279" i="18"/>
  <c r="Q2281" i="18"/>
  <c r="U2281" i="18"/>
  <c r="W2281" i="18" s="1"/>
  <c r="Q2282" i="18"/>
  <c r="Q2283" i="18"/>
  <c r="T2284" i="18"/>
  <c r="V2280" i="18"/>
  <c r="S2280" i="18"/>
  <c r="AA2277" i="18"/>
  <c r="Z2277" i="18"/>
  <c r="P2277" i="18"/>
  <c r="AA2276" i="18"/>
  <c r="Z2276" i="18"/>
  <c r="P2276" i="18"/>
  <c r="K2277" i="18"/>
  <c r="R2277" i="18" s="1"/>
  <c r="J2277" i="18"/>
  <c r="I2277" i="18"/>
  <c r="H2277" i="18"/>
  <c r="G2277" i="18"/>
  <c r="F2277" i="18"/>
  <c r="Q2278" i="18" s="1"/>
  <c r="E2277" i="18"/>
  <c r="K2276" i="18"/>
  <c r="R2276" i="18" s="1"/>
  <c r="J2276" i="18"/>
  <c r="I2276" i="18"/>
  <c r="H2276" i="18"/>
  <c r="G2276" i="18"/>
  <c r="F2276" i="18"/>
  <c r="E2276" i="18"/>
  <c r="AA2275" i="18"/>
  <c r="Z2275" i="18"/>
  <c r="P2275" i="18"/>
  <c r="AA2274" i="18"/>
  <c r="Z2274" i="18"/>
  <c r="P2274" i="18"/>
  <c r="K2275" i="18"/>
  <c r="R2275" i="18" s="1"/>
  <c r="J2275" i="18"/>
  <c r="I2275" i="18"/>
  <c r="H2275" i="18"/>
  <c r="G2275" i="18"/>
  <c r="F2275" i="18"/>
  <c r="E2275" i="18"/>
  <c r="K2274" i="18"/>
  <c r="R2274" i="18" s="1"/>
  <c r="J2274" i="18"/>
  <c r="I2274" i="18"/>
  <c r="H2274" i="18"/>
  <c r="G2274" i="18"/>
  <c r="F2274" i="18"/>
  <c r="E2274" i="18"/>
  <c r="AA2273" i="18"/>
  <c r="Z2273" i="18"/>
  <c r="P2273" i="18"/>
  <c r="AA2272" i="18"/>
  <c r="Z2272" i="18"/>
  <c r="P2272" i="18"/>
  <c r="AA2271" i="18"/>
  <c r="Z2271" i="18"/>
  <c r="P2271" i="18"/>
  <c r="K2273" i="18"/>
  <c r="R2273" i="18" s="1"/>
  <c r="J2273" i="18"/>
  <c r="I2273" i="18"/>
  <c r="H2273" i="18"/>
  <c r="G2273" i="18"/>
  <c r="F2273" i="18"/>
  <c r="E2273" i="18"/>
  <c r="K2272" i="18"/>
  <c r="R2272" i="18" s="1"/>
  <c r="J2272" i="18"/>
  <c r="I2272" i="18"/>
  <c r="H2272" i="18"/>
  <c r="G2272" i="18"/>
  <c r="F2272" i="18"/>
  <c r="E2272" i="18"/>
  <c r="K2271" i="18"/>
  <c r="R2271" i="18" s="1"/>
  <c r="J2271" i="18"/>
  <c r="I2271" i="18"/>
  <c r="H2271" i="18"/>
  <c r="G2271" i="18"/>
  <c r="F2271" i="18"/>
  <c r="E2271" i="18"/>
  <c r="AA2270" i="18"/>
  <c r="Z2270" i="18"/>
  <c r="P2270" i="18"/>
  <c r="AA2269" i="18"/>
  <c r="Z2269" i="18"/>
  <c r="P2269" i="18"/>
  <c r="K2270" i="18"/>
  <c r="R2270" i="18" s="1"/>
  <c r="J2270" i="18"/>
  <c r="I2270" i="18"/>
  <c r="H2270" i="18"/>
  <c r="G2270" i="18"/>
  <c r="X2270" i="18" s="1"/>
  <c r="F2270" i="18"/>
  <c r="E2270" i="18"/>
  <c r="K2269" i="18"/>
  <c r="R2269" i="18" s="1"/>
  <c r="J2269" i="18"/>
  <c r="I2269" i="18"/>
  <c r="H2269" i="18"/>
  <c r="G2269" i="18"/>
  <c r="F2269" i="18"/>
  <c r="E2269" i="18"/>
  <c r="X2274" i="18" l="1"/>
  <c r="X2276" i="18"/>
  <c r="U2274" i="18"/>
  <c r="W2274" i="18" s="1"/>
  <c r="T2276" i="18"/>
  <c r="S2277" i="18"/>
  <c r="V2271" i="18"/>
  <c r="X2271" i="18"/>
  <c r="T2273" i="18"/>
  <c r="Q2270" i="18"/>
  <c r="X2269" i="18"/>
  <c r="S2272" i="18"/>
  <c r="X2273" i="18"/>
  <c r="V2275" i="18"/>
  <c r="V2269" i="18"/>
  <c r="U2269" i="18"/>
  <c r="W2269" i="18" s="1"/>
  <c r="X2272" i="18"/>
  <c r="X2275" i="18"/>
  <c r="V2274" i="18"/>
  <c r="S2276" i="18"/>
  <c r="X2277" i="18"/>
  <c r="S2269" i="18"/>
  <c r="V2270" i="18"/>
  <c r="T2271" i="18"/>
  <c r="T2272" i="18"/>
  <c r="U2273" i="18"/>
  <c r="W2273" i="18" s="1"/>
  <c r="T2274" i="18"/>
  <c r="S2275" i="18"/>
  <c r="Q2276" i="18"/>
  <c r="U2276" i="18"/>
  <c r="W2276" i="18" s="1"/>
  <c r="Q2277" i="18"/>
  <c r="U2277" i="18"/>
  <c r="W2277" i="18" s="1"/>
  <c r="U2275" i="18"/>
  <c r="W2275" i="18" s="1"/>
  <c r="T2269" i="18"/>
  <c r="T2270" i="18"/>
  <c r="Q2271" i="18"/>
  <c r="U2271" i="18"/>
  <c r="W2271" i="18" s="1"/>
  <c r="Q2272" i="18"/>
  <c r="U2272" i="18"/>
  <c r="W2272" i="18" s="1"/>
  <c r="Q2273" i="18"/>
  <c r="Q2274" i="18"/>
  <c r="T2275" i="18"/>
  <c r="V2276" i="18"/>
  <c r="V2277" i="18"/>
  <c r="V2272" i="18"/>
  <c r="Q2275" i="18"/>
  <c r="S2271" i="18"/>
  <c r="S2273" i="18"/>
  <c r="S2274" i="18"/>
  <c r="T2277" i="18"/>
  <c r="V2273" i="18"/>
  <c r="U2270" i="18"/>
  <c r="W2270" i="18" s="1"/>
  <c r="S2270" i="18"/>
  <c r="AA2268" i="18"/>
  <c r="Z2268" i="18"/>
  <c r="P2268" i="18"/>
  <c r="AA2267" i="18"/>
  <c r="Z2267" i="18"/>
  <c r="P2267" i="18"/>
  <c r="AA2266" i="18"/>
  <c r="Z2266" i="18"/>
  <c r="P2266" i="18"/>
  <c r="K2268" i="18"/>
  <c r="R2268" i="18" s="1"/>
  <c r="J2268" i="18"/>
  <c r="I2268" i="18"/>
  <c r="H2268" i="18"/>
  <c r="G2268" i="18"/>
  <c r="F2268" i="18"/>
  <c r="Q2269" i="18" s="1"/>
  <c r="E2268" i="18"/>
  <c r="K2267" i="18"/>
  <c r="R2267" i="18" s="1"/>
  <c r="J2267" i="18"/>
  <c r="I2267" i="18"/>
  <c r="H2267" i="18"/>
  <c r="G2267" i="18"/>
  <c r="F2267" i="18"/>
  <c r="E2267" i="18"/>
  <c r="AA2265" i="18"/>
  <c r="Z2265" i="18"/>
  <c r="P2265" i="18"/>
  <c r="AA2264" i="18"/>
  <c r="Z2264" i="18"/>
  <c r="P2264" i="18"/>
  <c r="AA2263" i="18"/>
  <c r="Z2263" i="18"/>
  <c r="P2263" i="18"/>
  <c r="K2266" i="18"/>
  <c r="R2266" i="18" s="1"/>
  <c r="J2266" i="18"/>
  <c r="I2266" i="18"/>
  <c r="H2266" i="18"/>
  <c r="G2266" i="18"/>
  <c r="F2266" i="18"/>
  <c r="U2266" i="18" s="1"/>
  <c r="W2266" i="18" s="1"/>
  <c r="E2266" i="18"/>
  <c r="K2265" i="18"/>
  <c r="R2265" i="18" s="1"/>
  <c r="J2265" i="18"/>
  <c r="I2265" i="18"/>
  <c r="H2265" i="18"/>
  <c r="G2265" i="18"/>
  <c r="F2265" i="18"/>
  <c r="E2265" i="18"/>
  <c r="K2264" i="18"/>
  <c r="R2264" i="18" s="1"/>
  <c r="J2264" i="18"/>
  <c r="I2264" i="18"/>
  <c r="H2264" i="18"/>
  <c r="G2264" i="18"/>
  <c r="F2264" i="18"/>
  <c r="E2264" i="18"/>
  <c r="K2263" i="18"/>
  <c r="R2263" i="18" s="1"/>
  <c r="J2263" i="18"/>
  <c r="I2263" i="18"/>
  <c r="H2263" i="18"/>
  <c r="G2263" i="18"/>
  <c r="F2263" i="18"/>
  <c r="E2263" i="18"/>
  <c r="AA2262" i="18"/>
  <c r="Z2262" i="18"/>
  <c r="P2262" i="18"/>
  <c r="AA2261" i="18"/>
  <c r="Z2261" i="18"/>
  <c r="P2261" i="18"/>
  <c r="AA2260" i="18"/>
  <c r="Z2260" i="18"/>
  <c r="P2260" i="18"/>
  <c r="K2262" i="18"/>
  <c r="R2262" i="18" s="1"/>
  <c r="J2262" i="18"/>
  <c r="I2262" i="18"/>
  <c r="H2262" i="18"/>
  <c r="G2262" i="18"/>
  <c r="F2262" i="18"/>
  <c r="E2262" i="18"/>
  <c r="K2261" i="18"/>
  <c r="R2261" i="18" s="1"/>
  <c r="J2261" i="18"/>
  <c r="I2261" i="18"/>
  <c r="H2261" i="18"/>
  <c r="G2261" i="18"/>
  <c r="F2261" i="18"/>
  <c r="E2261" i="18"/>
  <c r="X2268" i="18" l="1"/>
  <c r="X2261" i="18"/>
  <c r="X2266" i="18"/>
  <c r="S2262" i="18"/>
  <c r="U2267" i="18"/>
  <c r="W2267" i="18" s="1"/>
  <c r="U2265" i="18"/>
  <c r="W2265" i="18" s="1"/>
  <c r="X2265" i="18"/>
  <c r="S2268" i="18"/>
  <c r="U2268" i="18"/>
  <c r="W2268" i="18" s="1"/>
  <c r="Q2266" i="18"/>
  <c r="V2264" i="18"/>
  <c r="V2267" i="18"/>
  <c r="Q2268" i="18"/>
  <c r="T2265" i="18"/>
  <c r="V2266" i="18"/>
  <c r="X2267" i="18"/>
  <c r="Q2267" i="18"/>
  <c r="T2268" i="18"/>
  <c r="X2263" i="18"/>
  <c r="U2264" i="18"/>
  <c r="W2264" i="18" s="1"/>
  <c r="S2266" i="18"/>
  <c r="S2267" i="18"/>
  <c r="S2261" i="18"/>
  <c r="X2262" i="18"/>
  <c r="T2266" i="18"/>
  <c r="T2267" i="18"/>
  <c r="V2263" i="18"/>
  <c r="X2264" i="18"/>
  <c r="V2268" i="18"/>
  <c r="V2262" i="18"/>
  <c r="Q2264" i="18"/>
  <c r="T2262" i="18"/>
  <c r="S2263" i="18"/>
  <c r="S2264" i="18"/>
  <c r="V2265" i="18"/>
  <c r="V2261" i="18"/>
  <c r="U2263" i="18"/>
  <c r="W2263" i="18" s="1"/>
  <c r="T2261" i="18"/>
  <c r="U2261" i="18"/>
  <c r="W2261" i="18" s="1"/>
  <c r="Q2262" i="18"/>
  <c r="U2262" i="18"/>
  <c r="W2262" i="18" s="1"/>
  <c r="T2263" i="18"/>
  <c r="T2264" i="18"/>
  <c r="S2265" i="18"/>
  <c r="Q2263" i="18"/>
  <c r="Q2265" i="18"/>
  <c r="AA2259" i="18"/>
  <c r="Z2259" i="18"/>
  <c r="P2259" i="18"/>
  <c r="AA2258" i="18"/>
  <c r="Z2258" i="18"/>
  <c r="P2258" i="18"/>
  <c r="AA2257" i="18"/>
  <c r="Z2257" i="18"/>
  <c r="P2257" i="18"/>
  <c r="K2260" i="18"/>
  <c r="R2260" i="18" s="1"/>
  <c r="J2260" i="18"/>
  <c r="I2260" i="18"/>
  <c r="H2260" i="18"/>
  <c r="G2260" i="18"/>
  <c r="F2260" i="18"/>
  <c r="E2260" i="18"/>
  <c r="K2259" i="18"/>
  <c r="R2259" i="18" s="1"/>
  <c r="J2259" i="18"/>
  <c r="I2259" i="18"/>
  <c r="H2259" i="18"/>
  <c r="G2259" i="18"/>
  <c r="F2259" i="18"/>
  <c r="E2259" i="18"/>
  <c r="K2258" i="18"/>
  <c r="R2258" i="18" s="1"/>
  <c r="J2258" i="18"/>
  <c r="I2258" i="18"/>
  <c r="H2258" i="18"/>
  <c r="G2258" i="18"/>
  <c r="F2258" i="18"/>
  <c r="E2258" i="18"/>
  <c r="K2257" i="18"/>
  <c r="R2257" i="18" s="1"/>
  <c r="J2257" i="18"/>
  <c r="I2257" i="18"/>
  <c r="H2257" i="18"/>
  <c r="G2257" i="18"/>
  <c r="F2257" i="18"/>
  <c r="E2257" i="18"/>
  <c r="AA2256" i="18"/>
  <c r="Z2256" i="18"/>
  <c r="P2256" i="18"/>
  <c r="AA2255" i="18"/>
  <c r="Z2255" i="18"/>
  <c r="P2255" i="18"/>
  <c r="K2256" i="18"/>
  <c r="R2256" i="18" s="1"/>
  <c r="J2256" i="18"/>
  <c r="I2256" i="18"/>
  <c r="H2256" i="18"/>
  <c r="G2256" i="18"/>
  <c r="F2256" i="18"/>
  <c r="E2256" i="18"/>
  <c r="K2255" i="18"/>
  <c r="R2255" i="18" s="1"/>
  <c r="J2255" i="18"/>
  <c r="I2255" i="18"/>
  <c r="H2255" i="18"/>
  <c r="G2255" i="18"/>
  <c r="F2255" i="18"/>
  <c r="E2255" i="18"/>
  <c r="AA2254" i="18"/>
  <c r="Z2254" i="18"/>
  <c r="P2254" i="18"/>
  <c r="AA2253" i="18"/>
  <c r="Z2253" i="18"/>
  <c r="P2253" i="18"/>
  <c r="AA2252" i="18"/>
  <c r="Z2252" i="18"/>
  <c r="P2252" i="18"/>
  <c r="K2254" i="18"/>
  <c r="R2254" i="18" s="1"/>
  <c r="J2254" i="18"/>
  <c r="I2254" i="18"/>
  <c r="H2254" i="18"/>
  <c r="G2254" i="18"/>
  <c r="F2254" i="18"/>
  <c r="Q2255" i="18" s="1"/>
  <c r="E2254" i="18"/>
  <c r="K2253" i="18"/>
  <c r="R2253" i="18" s="1"/>
  <c r="J2253" i="18"/>
  <c r="I2253" i="18"/>
  <c r="H2253" i="18"/>
  <c r="G2253" i="18"/>
  <c r="F2253" i="18"/>
  <c r="E2253" i="18"/>
  <c r="X2258" i="18" l="1"/>
  <c r="T2255" i="18"/>
  <c r="X2254" i="18"/>
  <c r="T2258" i="18"/>
  <c r="S2257" i="18"/>
  <c r="X2259" i="18"/>
  <c r="X2253" i="18"/>
  <c r="T2256" i="18"/>
  <c r="S2255" i="18"/>
  <c r="U2255" i="18"/>
  <c r="W2255" i="18" s="1"/>
  <c r="T2257" i="18"/>
  <c r="U2253" i="18"/>
  <c r="W2253" i="18" s="1"/>
  <c r="X2255" i="18"/>
  <c r="X2256" i="18"/>
  <c r="S2256" i="18"/>
  <c r="X2257" i="18"/>
  <c r="T2259" i="18"/>
  <c r="X2260" i="18"/>
  <c r="S2258" i="18"/>
  <c r="S2259" i="18"/>
  <c r="S2253" i="18"/>
  <c r="T2254" i="18"/>
  <c r="V2255" i="18"/>
  <c r="Q2256" i="18"/>
  <c r="U2256" i="18"/>
  <c r="W2256" i="18" s="1"/>
  <c r="Q2257" i="18"/>
  <c r="U2257" i="18"/>
  <c r="W2257" i="18" s="1"/>
  <c r="Q2258" i="18"/>
  <c r="U2258" i="18"/>
  <c r="W2258" i="18" s="1"/>
  <c r="Q2259" i="18"/>
  <c r="U2259" i="18"/>
  <c r="W2259" i="18" s="1"/>
  <c r="V2253" i="18"/>
  <c r="V2254" i="18"/>
  <c r="S2254" i="18"/>
  <c r="T2253" i="18"/>
  <c r="Q2254" i="18"/>
  <c r="U2254" i="18"/>
  <c r="W2254" i="18" s="1"/>
  <c r="V2256" i="18"/>
  <c r="T2260" i="18"/>
  <c r="S2260" i="18"/>
  <c r="V2260" i="18"/>
  <c r="U2260" i="18"/>
  <c r="W2260" i="18" s="1"/>
  <c r="Q2260" i="18"/>
  <c r="V2257" i="18"/>
  <c r="V2258" i="18"/>
  <c r="V2259" i="18"/>
  <c r="Q2261" i="18"/>
  <c r="I163" i="24"/>
  <c r="K163" i="24"/>
  <c r="J163" i="24"/>
  <c r="K162" i="24"/>
  <c r="J162" i="24"/>
  <c r="I162" i="24"/>
  <c r="K2252" i="18"/>
  <c r="R2252" i="18" s="1"/>
  <c r="J2252" i="18"/>
  <c r="I2252" i="18"/>
  <c r="H2252" i="18"/>
  <c r="G2252" i="18"/>
  <c r="F2252" i="18"/>
  <c r="E2252" i="18"/>
  <c r="AA2251" i="18"/>
  <c r="Z2251" i="18"/>
  <c r="P2251" i="18"/>
  <c r="AA2250" i="18"/>
  <c r="Z2250" i="18"/>
  <c r="P2250" i="18"/>
  <c r="AA2249" i="18"/>
  <c r="Z2249" i="18"/>
  <c r="P2249" i="18"/>
  <c r="AA2248" i="18"/>
  <c r="Z2248" i="18"/>
  <c r="P2248" i="18"/>
  <c r="K2251" i="18"/>
  <c r="R2251" i="18" s="1"/>
  <c r="J2251" i="18"/>
  <c r="I2251" i="18"/>
  <c r="H2251" i="18"/>
  <c r="G2251" i="18"/>
  <c r="F2251" i="18"/>
  <c r="E2251" i="18"/>
  <c r="K2250" i="18"/>
  <c r="R2250" i="18" s="1"/>
  <c r="J2250" i="18"/>
  <c r="I2250" i="18"/>
  <c r="H2250" i="18"/>
  <c r="G2250" i="18"/>
  <c r="F2250" i="18"/>
  <c r="E2250" i="18"/>
  <c r="K2249" i="18"/>
  <c r="R2249" i="18" s="1"/>
  <c r="J2249" i="18"/>
  <c r="I2249" i="18"/>
  <c r="H2249" i="18"/>
  <c r="G2249" i="18"/>
  <c r="F2249" i="18"/>
  <c r="E2249" i="18"/>
  <c r="K2248" i="18"/>
  <c r="R2248" i="18" s="1"/>
  <c r="J2248" i="18"/>
  <c r="I2248" i="18"/>
  <c r="H2248" i="18"/>
  <c r="G2248" i="18"/>
  <c r="F2248" i="18"/>
  <c r="E2248" i="18"/>
  <c r="X2248" i="18" l="1"/>
  <c r="V2248" i="18"/>
  <c r="U2249" i="18"/>
  <c r="W2249" i="18" s="1"/>
  <c r="X2249" i="18"/>
  <c r="S2251" i="18"/>
  <c r="X2250" i="18"/>
  <c r="X2252" i="18"/>
  <c r="T2250" i="18"/>
  <c r="X2251" i="18"/>
  <c r="Q2250" i="18"/>
  <c r="U2248" i="18"/>
  <c r="W2248" i="18" s="1"/>
  <c r="S2248" i="18"/>
  <c r="V2249" i="18"/>
  <c r="U2250" i="18"/>
  <c r="W2250" i="18" s="1"/>
  <c r="T2251" i="18"/>
  <c r="V2251" i="18"/>
  <c r="U2252" i="18"/>
  <c r="W2252" i="18" s="1"/>
  <c r="Q2252" i="18"/>
  <c r="S2252" i="18"/>
  <c r="V2252" i="18"/>
  <c r="T2252" i="18"/>
  <c r="Q2253" i="18"/>
  <c r="S2249" i="18"/>
  <c r="V2250" i="18"/>
  <c r="Q2251" i="18"/>
  <c r="U2251" i="18"/>
  <c r="W2251" i="18" s="1"/>
  <c r="T2248" i="18"/>
  <c r="T2249" i="18"/>
  <c r="S2250" i="18"/>
  <c r="Q2249" i="18"/>
  <c r="AA2239" i="18"/>
  <c r="Z2239" i="18"/>
  <c r="P2239" i="18"/>
  <c r="AA2238" i="18"/>
  <c r="Z2238" i="18"/>
  <c r="P2238" i="18"/>
  <c r="AA2237" i="18"/>
  <c r="Z2237" i="18"/>
  <c r="P2237" i="18"/>
  <c r="AA2236" i="18"/>
  <c r="Z2236" i="18"/>
  <c r="P2236" i="18"/>
  <c r="AA2235" i="18"/>
  <c r="Z2235" i="18"/>
  <c r="P2235" i="18"/>
  <c r="AA2234" i="18"/>
  <c r="Z2234" i="18"/>
  <c r="P2234" i="18"/>
  <c r="AA2233" i="18"/>
  <c r="Z2233" i="18"/>
  <c r="P2233" i="18"/>
  <c r="AA2247" i="18"/>
  <c r="Z2247" i="18"/>
  <c r="P2247" i="18"/>
  <c r="AA2246" i="18"/>
  <c r="Z2246" i="18"/>
  <c r="P2246" i="18"/>
  <c r="K2247" i="18"/>
  <c r="R2247" i="18" s="1"/>
  <c r="J2247" i="18"/>
  <c r="I2247" i="18"/>
  <c r="H2247" i="18"/>
  <c r="G2247" i="18"/>
  <c r="F2247" i="18"/>
  <c r="U2247" i="18" s="1"/>
  <c r="W2247" i="18" s="1"/>
  <c r="E2247" i="18"/>
  <c r="K2246" i="18"/>
  <c r="R2246" i="18" s="1"/>
  <c r="J2246" i="18"/>
  <c r="I2246" i="18"/>
  <c r="H2246" i="18"/>
  <c r="G2246" i="18"/>
  <c r="X2246" i="18" s="1"/>
  <c r="F2246" i="18"/>
  <c r="E2246" i="18"/>
  <c r="AA2245" i="18"/>
  <c r="Z2245" i="18"/>
  <c r="P2245" i="18"/>
  <c r="AA2244" i="18"/>
  <c r="Z2244" i="18"/>
  <c r="P2244" i="18"/>
  <c r="AA2243" i="18"/>
  <c r="Z2243" i="18"/>
  <c r="P2243" i="18"/>
  <c r="AA2242" i="18"/>
  <c r="Z2242" i="18"/>
  <c r="P2242" i="18"/>
  <c r="K2245" i="18"/>
  <c r="R2245" i="18" s="1"/>
  <c r="J2245" i="18"/>
  <c r="I2245" i="18"/>
  <c r="H2245" i="18"/>
  <c r="G2245" i="18"/>
  <c r="F2245" i="18"/>
  <c r="E2245" i="18"/>
  <c r="K2244" i="18"/>
  <c r="R2244" i="18" s="1"/>
  <c r="J2244" i="18"/>
  <c r="I2244" i="18"/>
  <c r="H2244" i="18"/>
  <c r="G2244" i="18"/>
  <c r="F2244" i="18"/>
  <c r="E2244" i="18"/>
  <c r="K2243" i="18"/>
  <c r="R2243" i="18" s="1"/>
  <c r="J2243" i="18"/>
  <c r="I2243" i="18"/>
  <c r="H2243" i="18"/>
  <c r="G2243" i="18"/>
  <c r="F2243" i="18"/>
  <c r="E2243" i="18"/>
  <c r="K2242" i="18"/>
  <c r="R2242" i="18" s="1"/>
  <c r="J2242" i="18"/>
  <c r="I2242" i="18"/>
  <c r="H2242" i="18"/>
  <c r="G2242" i="18"/>
  <c r="F2242" i="18"/>
  <c r="E2242" i="18"/>
  <c r="AA2241" i="18"/>
  <c r="Z2241" i="18"/>
  <c r="P2241" i="18"/>
  <c r="AA2240" i="18"/>
  <c r="Z2240" i="18"/>
  <c r="P2240" i="18"/>
  <c r="K2241" i="18"/>
  <c r="R2241" i="18" s="1"/>
  <c r="J2241" i="18"/>
  <c r="I2241" i="18"/>
  <c r="H2241" i="18"/>
  <c r="G2241" i="18"/>
  <c r="F2241" i="18"/>
  <c r="E2241" i="18"/>
  <c r="K2240" i="18"/>
  <c r="R2240" i="18" s="1"/>
  <c r="J2240" i="18"/>
  <c r="I2240" i="18"/>
  <c r="H2240" i="18"/>
  <c r="G2240" i="18"/>
  <c r="F2240" i="18"/>
  <c r="E2240" i="18"/>
  <c r="X2240" i="18" l="1"/>
  <c r="X2243" i="18"/>
  <c r="U2246" i="18"/>
  <c r="W2246" i="18" s="1"/>
  <c r="U2241" i="18"/>
  <c r="W2241" i="18" s="1"/>
  <c r="X2244" i="18"/>
  <c r="S2247" i="18"/>
  <c r="V2241" i="18"/>
  <c r="T2241" i="18"/>
  <c r="T2245" i="18"/>
  <c r="S2241" i="18"/>
  <c r="X2242" i="18"/>
  <c r="X2245" i="18"/>
  <c r="U2245" i="18"/>
  <c r="W2245" i="18" s="1"/>
  <c r="Q2246" i="18"/>
  <c r="Q2247" i="18"/>
  <c r="Q2248" i="18"/>
  <c r="T2246" i="18"/>
  <c r="V2242" i="18"/>
  <c r="S2242" i="18"/>
  <c r="T2247" i="18"/>
  <c r="V2240" i="18"/>
  <c r="Q2241" i="18"/>
  <c r="U2240" i="18"/>
  <c r="W2240" i="18" s="1"/>
  <c r="T2240" i="18"/>
  <c r="X2241" i="18"/>
  <c r="U2244" i="18"/>
  <c r="W2244" i="18" s="1"/>
  <c r="Q2244" i="18"/>
  <c r="T2244" i="18"/>
  <c r="S2244" i="18"/>
  <c r="Q2245" i="18"/>
  <c r="S2240" i="18"/>
  <c r="S2245" i="18"/>
  <c r="V2244" i="18"/>
  <c r="X2247" i="18"/>
  <c r="V2243" i="18"/>
  <c r="S2243" i="18"/>
  <c r="T2242" i="18"/>
  <c r="T2243" i="18"/>
  <c r="Q2242" i="18"/>
  <c r="U2242" i="18"/>
  <c r="W2242" i="18" s="1"/>
  <c r="Q2243" i="18"/>
  <c r="U2243" i="18"/>
  <c r="W2243" i="18" s="1"/>
  <c r="V2246" i="18"/>
  <c r="V2247" i="18"/>
  <c r="V2245" i="18"/>
  <c r="S2246" i="18"/>
  <c r="K2239" i="18"/>
  <c r="R2239" i="18" s="1"/>
  <c r="J2239" i="18"/>
  <c r="I2239" i="18"/>
  <c r="H2239" i="18"/>
  <c r="G2239" i="18"/>
  <c r="F2239" i="18"/>
  <c r="Q2240" i="18" s="1"/>
  <c r="E2239" i="18"/>
  <c r="K2238" i="18"/>
  <c r="R2238" i="18" s="1"/>
  <c r="J2238" i="18"/>
  <c r="I2238" i="18"/>
  <c r="H2238" i="18"/>
  <c r="G2238" i="18"/>
  <c r="F2238" i="18"/>
  <c r="E2238" i="18"/>
  <c r="K2237" i="18"/>
  <c r="R2237" i="18" s="1"/>
  <c r="J2237" i="18"/>
  <c r="I2237" i="18"/>
  <c r="H2237" i="18"/>
  <c r="G2237" i="18"/>
  <c r="F2237" i="18"/>
  <c r="E2237" i="18"/>
  <c r="K2236" i="18"/>
  <c r="R2236" i="18" s="1"/>
  <c r="J2236" i="18"/>
  <c r="I2236" i="18"/>
  <c r="H2236" i="18"/>
  <c r="G2236" i="18"/>
  <c r="F2236" i="18"/>
  <c r="E2236" i="18"/>
  <c r="K2235" i="18"/>
  <c r="R2235" i="18" s="1"/>
  <c r="J2235" i="18"/>
  <c r="I2235" i="18"/>
  <c r="H2235" i="18"/>
  <c r="G2235" i="18"/>
  <c r="F2235" i="18"/>
  <c r="E2235" i="18"/>
  <c r="K2234" i="18"/>
  <c r="R2234" i="18" s="1"/>
  <c r="J2234" i="18"/>
  <c r="I2234" i="18"/>
  <c r="H2234" i="18"/>
  <c r="G2234" i="18"/>
  <c r="F2234" i="18"/>
  <c r="E2234" i="18"/>
  <c r="AA2232" i="18"/>
  <c r="Z2232" i="18"/>
  <c r="P2232" i="18"/>
  <c r="AA2231" i="18"/>
  <c r="Z2231" i="18"/>
  <c r="P2231" i="18"/>
  <c r="AA2230" i="18"/>
  <c r="Z2230" i="18"/>
  <c r="P2230" i="18"/>
  <c r="K2233" i="18"/>
  <c r="R2233" i="18" s="1"/>
  <c r="J2233" i="18"/>
  <c r="I2233" i="18"/>
  <c r="H2233" i="18"/>
  <c r="G2233" i="18"/>
  <c r="F2233" i="18"/>
  <c r="E2233" i="18"/>
  <c r="K2232" i="18"/>
  <c r="R2232" i="18" s="1"/>
  <c r="J2232" i="18"/>
  <c r="I2232" i="18"/>
  <c r="H2232" i="18"/>
  <c r="G2232" i="18"/>
  <c r="F2232" i="18"/>
  <c r="E2232" i="18"/>
  <c r="K2231" i="18"/>
  <c r="R2231" i="18" s="1"/>
  <c r="J2231" i="18"/>
  <c r="I2231" i="18"/>
  <c r="H2231" i="18"/>
  <c r="G2231" i="18"/>
  <c r="F2231" i="18"/>
  <c r="E2231" i="18"/>
  <c r="K2230" i="18"/>
  <c r="R2230" i="18" s="1"/>
  <c r="J2230" i="18"/>
  <c r="I2230" i="18"/>
  <c r="H2230" i="18"/>
  <c r="G2230" i="18"/>
  <c r="F2230" i="18"/>
  <c r="E2230" i="18"/>
  <c r="AA2229" i="18"/>
  <c r="Z2229" i="18"/>
  <c r="P2229" i="18"/>
  <c r="AA2228" i="18"/>
  <c r="Z2228" i="18"/>
  <c r="P2228" i="18"/>
  <c r="K2229" i="18"/>
  <c r="R2229" i="18" s="1"/>
  <c r="J2229" i="18"/>
  <c r="I2229" i="18"/>
  <c r="H2229" i="18"/>
  <c r="G2229" i="18"/>
  <c r="F2229" i="18"/>
  <c r="E2229" i="18"/>
  <c r="K2228" i="18"/>
  <c r="R2228" i="18" s="1"/>
  <c r="J2228" i="18"/>
  <c r="I2228" i="18"/>
  <c r="H2228" i="18"/>
  <c r="G2228" i="18"/>
  <c r="F2228" i="18"/>
  <c r="E2228" i="18"/>
  <c r="AA2218" i="18"/>
  <c r="Z2218" i="18"/>
  <c r="P2218" i="18"/>
  <c r="AA2227" i="18"/>
  <c r="Z2227" i="18"/>
  <c r="P2227" i="18"/>
  <c r="AA2226" i="18"/>
  <c r="Z2226" i="18"/>
  <c r="P2226" i="18"/>
  <c r="AA2225" i="18"/>
  <c r="Z2225" i="18"/>
  <c r="P2225" i="18"/>
  <c r="AA2224" i="18"/>
  <c r="Z2224" i="18"/>
  <c r="P2224" i="18"/>
  <c r="AA2223" i="18"/>
  <c r="Z2223" i="18"/>
  <c r="P2223" i="18"/>
  <c r="AA2222" i="18"/>
  <c r="Z2222" i="18"/>
  <c r="P2222" i="18"/>
  <c r="AA2221" i="18"/>
  <c r="Z2221" i="18"/>
  <c r="P2221" i="18"/>
  <c r="AA2220" i="18"/>
  <c r="Z2220" i="18"/>
  <c r="P2220" i="18"/>
  <c r="AA2219" i="18"/>
  <c r="Z2219" i="18"/>
  <c r="P2219" i="18"/>
  <c r="K2227" i="18"/>
  <c r="R2227" i="18" s="1"/>
  <c r="J2227" i="18"/>
  <c r="I2227" i="18"/>
  <c r="H2227" i="18"/>
  <c r="G2227" i="18"/>
  <c r="F2227" i="18"/>
  <c r="T2227" i="18" s="1"/>
  <c r="E2227" i="18"/>
  <c r="K2222" i="18"/>
  <c r="R2222" i="18" s="1"/>
  <c r="J2222" i="18"/>
  <c r="I2222" i="18"/>
  <c r="H2222" i="18"/>
  <c r="G2222" i="18"/>
  <c r="F2222" i="18"/>
  <c r="E2222" i="18"/>
  <c r="K2226" i="18"/>
  <c r="R2226" i="18" s="1"/>
  <c r="J2226" i="18"/>
  <c r="I2226" i="18"/>
  <c r="H2226" i="18"/>
  <c r="G2226" i="18"/>
  <c r="F2226" i="18"/>
  <c r="E2226" i="18"/>
  <c r="K2225" i="18"/>
  <c r="R2225" i="18" s="1"/>
  <c r="J2225" i="18"/>
  <c r="I2225" i="18"/>
  <c r="H2225" i="18"/>
  <c r="G2225" i="18"/>
  <c r="F2225" i="18"/>
  <c r="E2225" i="18"/>
  <c r="K2224" i="18"/>
  <c r="R2224" i="18" s="1"/>
  <c r="J2224" i="18"/>
  <c r="I2224" i="18"/>
  <c r="H2224" i="18"/>
  <c r="G2224" i="18"/>
  <c r="F2224" i="18"/>
  <c r="E2224" i="18"/>
  <c r="K2223" i="18"/>
  <c r="R2223" i="18" s="1"/>
  <c r="J2223" i="18"/>
  <c r="I2223" i="18"/>
  <c r="H2223" i="18"/>
  <c r="G2223" i="18"/>
  <c r="F2223" i="18"/>
  <c r="E2223" i="18"/>
  <c r="K2221" i="18"/>
  <c r="R2221" i="18" s="1"/>
  <c r="J2221" i="18"/>
  <c r="I2221" i="18"/>
  <c r="H2221" i="18"/>
  <c r="G2221" i="18"/>
  <c r="F2221" i="18"/>
  <c r="E2221" i="18"/>
  <c r="K2220" i="18"/>
  <c r="R2220" i="18" s="1"/>
  <c r="J2220" i="18"/>
  <c r="I2220" i="18"/>
  <c r="H2220" i="18"/>
  <c r="G2220" i="18"/>
  <c r="F2220" i="18"/>
  <c r="E2220" i="18"/>
  <c r="K2219" i="18"/>
  <c r="R2219" i="18" s="1"/>
  <c r="J2219" i="18"/>
  <c r="I2219" i="18"/>
  <c r="H2219" i="18"/>
  <c r="G2219" i="18"/>
  <c r="F2219" i="18"/>
  <c r="E2219" i="18"/>
  <c r="K2218" i="18"/>
  <c r="R2218" i="18" s="1"/>
  <c r="J2218" i="18"/>
  <c r="I2218" i="18"/>
  <c r="H2218" i="18"/>
  <c r="G2218" i="18"/>
  <c r="F2218" i="18"/>
  <c r="E2218" i="18"/>
  <c r="AA2217" i="18"/>
  <c r="Z2217" i="18"/>
  <c r="P2217" i="18"/>
  <c r="AA2216" i="18"/>
  <c r="Z2216" i="18"/>
  <c r="P2216" i="18"/>
  <c r="K2217" i="18"/>
  <c r="R2217" i="18" s="1"/>
  <c r="J2217" i="18"/>
  <c r="I2217" i="18"/>
  <c r="H2217" i="18"/>
  <c r="G2217" i="18"/>
  <c r="F2217" i="18"/>
  <c r="E2217" i="18"/>
  <c r="K2216" i="18"/>
  <c r="R2216" i="18" s="1"/>
  <c r="J2216" i="18"/>
  <c r="I2216" i="18"/>
  <c r="H2216" i="18"/>
  <c r="G2216" i="18"/>
  <c r="F2216" i="18"/>
  <c r="E2216" i="18"/>
  <c r="V2219" i="18" l="1"/>
  <c r="X2221" i="18"/>
  <c r="T2224" i="18"/>
  <c r="S2231" i="18"/>
  <c r="X2218" i="18"/>
  <c r="X2222" i="18"/>
  <c r="X2228" i="18"/>
  <c r="X2230" i="18"/>
  <c r="X2235" i="18"/>
  <c r="X2239" i="18"/>
  <c r="T2221" i="18"/>
  <c r="V2226" i="18"/>
  <c r="T2229" i="18"/>
  <c r="U2227" i="18"/>
  <c r="W2227" i="18" s="1"/>
  <c r="T2232" i="18"/>
  <c r="S2232" i="18"/>
  <c r="X2237" i="18"/>
  <c r="T2220" i="18"/>
  <c r="X2223" i="18"/>
  <c r="V2225" i="18"/>
  <c r="X2226" i="18"/>
  <c r="U2224" i="18"/>
  <c r="W2224" i="18" s="1"/>
  <c r="U2225" i="18"/>
  <c r="W2225" i="18" s="1"/>
  <c r="U2226" i="18"/>
  <c r="W2226" i="18" s="1"/>
  <c r="T2230" i="18"/>
  <c r="X2231" i="18"/>
  <c r="X2232" i="18"/>
  <c r="S2226" i="18"/>
  <c r="S2220" i="18"/>
  <c r="T2231" i="18"/>
  <c r="X2217" i="18"/>
  <c r="V2218" i="18"/>
  <c r="X2219" i="18"/>
  <c r="X2220" i="18"/>
  <c r="S2223" i="18"/>
  <c r="X2224" i="18"/>
  <c r="X2225" i="18"/>
  <c r="T2222" i="18"/>
  <c r="X2227" i="18"/>
  <c r="Q2225" i="18"/>
  <c r="Q2226" i="18"/>
  <c r="Q2227" i="18"/>
  <c r="T2228" i="18"/>
  <c r="X2229" i="18"/>
  <c r="X2233" i="18"/>
  <c r="S2219" i="18"/>
  <c r="S2221" i="18"/>
  <c r="V2223" i="18"/>
  <c r="Q2224" i="18"/>
  <c r="Q2218" i="18"/>
  <c r="S2222" i="18"/>
  <c r="Q2219" i="18"/>
  <c r="U2219" i="18"/>
  <c r="W2219" i="18" s="1"/>
  <c r="Q2220" i="18"/>
  <c r="U2220" i="18"/>
  <c r="W2220" i="18" s="1"/>
  <c r="Q2221" i="18"/>
  <c r="U2221" i="18"/>
  <c r="W2221" i="18" s="1"/>
  <c r="Q2222" i="18"/>
  <c r="U2222" i="18"/>
  <c r="W2222" i="18" s="1"/>
  <c r="T2223" i="18"/>
  <c r="S2224" i="18"/>
  <c r="S2225" i="18"/>
  <c r="S2227" i="18"/>
  <c r="S2218" i="18"/>
  <c r="Q2228" i="18"/>
  <c r="U2228" i="18"/>
  <c r="W2228" i="18" s="1"/>
  <c r="Q2229" i="18"/>
  <c r="S2230" i="18"/>
  <c r="V2231" i="18"/>
  <c r="Q2232" i="18"/>
  <c r="U2232" i="18"/>
  <c r="W2232" i="18" s="1"/>
  <c r="V2234" i="18"/>
  <c r="U2234" i="18"/>
  <c r="W2234" i="18" s="1"/>
  <c r="Q2234" i="18"/>
  <c r="T2234" i="18"/>
  <c r="S2234" i="18"/>
  <c r="T2238" i="18"/>
  <c r="S2238" i="18"/>
  <c r="V2238" i="18"/>
  <c r="U2238" i="18"/>
  <c r="W2238" i="18" s="1"/>
  <c r="Q2238" i="18"/>
  <c r="S2217" i="18"/>
  <c r="V2220" i="18"/>
  <c r="V2221" i="18"/>
  <c r="V2222" i="18"/>
  <c r="Q2223" i="18"/>
  <c r="U2223" i="18"/>
  <c r="W2223" i="18" s="1"/>
  <c r="T2225" i="18"/>
  <c r="T2226" i="18"/>
  <c r="T2218" i="18"/>
  <c r="V2228" i="18"/>
  <c r="V2232" i="18"/>
  <c r="X2234" i="18"/>
  <c r="U2237" i="18"/>
  <c r="W2237" i="18" s="1"/>
  <c r="Q2237" i="18"/>
  <c r="T2237" i="18"/>
  <c r="S2237" i="18"/>
  <c r="V2237" i="18"/>
  <c r="X2238" i="18"/>
  <c r="U2218" i="18"/>
  <c r="W2218" i="18" s="1"/>
  <c r="S2228" i="18"/>
  <c r="S2229" i="18"/>
  <c r="Q2230" i="18"/>
  <c r="U2230" i="18"/>
  <c r="W2230" i="18" s="1"/>
  <c r="U2236" i="18"/>
  <c r="W2236" i="18" s="1"/>
  <c r="Q2236" i="18"/>
  <c r="T2236" i="18"/>
  <c r="S2236" i="18"/>
  <c r="V2236" i="18"/>
  <c r="X2216" i="18"/>
  <c r="T2219" i="18"/>
  <c r="V2224" i="18"/>
  <c r="V2227" i="18"/>
  <c r="U2229" i="18"/>
  <c r="W2229" i="18" s="1"/>
  <c r="S2233" i="18"/>
  <c r="V2233" i="18"/>
  <c r="U2233" i="18"/>
  <c r="W2233" i="18" s="1"/>
  <c r="Q2233" i="18"/>
  <c r="T2233" i="18"/>
  <c r="V2230" i="18"/>
  <c r="Q2231" i="18"/>
  <c r="U2231" i="18"/>
  <c r="W2231" i="18" s="1"/>
  <c r="U2235" i="18"/>
  <c r="W2235" i="18" s="1"/>
  <c r="Q2235" i="18"/>
  <c r="T2235" i="18"/>
  <c r="S2235" i="18"/>
  <c r="V2235" i="18"/>
  <c r="X2236" i="18"/>
  <c r="S2239" i="18"/>
  <c r="V2239" i="18"/>
  <c r="U2239" i="18"/>
  <c r="W2239" i="18" s="1"/>
  <c r="Q2239" i="18"/>
  <c r="T2239" i="18"/>
  <c r="V2229" i="18"/>
  <c r="U2216" i="18"/>
  <c r="W2216" i="18" s="1"/>
  <c r="T2216" i="18"/>
  <c r="T2217" i="18"/>
  <c r="V2216" i="18"/>
  <c r="Q2217" i="18"/>
  <c r="U2217" i="18"/>
  <c r="W2217" i="18" s="1"/>
  <c r="S2216" i="18"/>
  <c r="V2217" i="18"/>
  <c r="AA2215" i="18"/>
  <c r="Z2215" i="18"/>
  <c r="P2215" i="18"/>
  <c r="AA2214" i="18"/>
  <c r="Z2214" i="18"/>
  <c r="P2214" i="18"/>
  <c r="AA2213" i="18"/>
  <c r="Z2213" i="18"/>
  <c r="P2213" i="18"/>
  <c r="AA2212" i="18"/>
  <c r="Z2212" i="18"/>
  <c r="P2212" i="18"/>
  <c r="AA2211" i="18"/>
  <c r="Z2211" i="18"/>
  <c r="P2211" i="18"/>
  <c r="AA2210" i="18"/>
  <c r="Z2210" i="18"/>
  <c r="P2210" i="18"/>
  <c r="K161" i="24"/>
  <c r="J161" i="24"/>
  <c r="I161" i="24"/>
  <c r="K2212" i="18"/>
  <c r="R2212" i="18" s="1"/>
  <c r="J2212" i="18"/>
  <c r="I2212" i="18"/>
  <c r="H2212" i="18"/>
  <c r="G2212" i="18"/>
  <c r="F2212" i="18"/>
  <c r="E2212" i="18"/>
  <c r="K2215" i="18"/>
  <c r="R2215" i="18" s="1"/>
  <c r="J2215" i="18"/>
  <c r="I2215" i="18"/>
  <c r="H2215" i="18"/>
  <c r="G2215" i="18"/>
  <c r="F2215" i="18"/>
  <c r="Q2216" i="18" s="1"/>
  <c r="E2215" i="18"/>
  <c r="K160" i="24"/>
  <c r="J160" i="24"/>
  <c r="I160" i="24"/>
  <c r="K159" i="24"/>
  <c r="J159" i="24"/>
  <c r="I159" i="24"/>
  <c r="K2214" i="18"/>
  <c r="R2214" i="18" s="1"/>
  <c r="J2214" i="18"/>
  <c r="I2214" i="18"/>
  <c r="H2214" i="18"/>
  <c r="G2214" i="18"/>
  <c r="F2214" i="18"/>
  <c r="E2214" i="18"/>
  <c r="K2213" i="18"/>
  <c r="R2213" i="18" s="1"/>
  <c r="J2213" i="18"/>
  <c r="I2213" i="18"/>
  <c r="H2213" i="18"/>
  <c r="G2213" i="18"/>
  <c r="F2213" i="18"/>
  <c r="E2213" i="18"/>
  <c r="K2211" i="18"/>
  <c r="R2211" i="18" s="1"/>
  <c r="J2211" i="18"/>
  <c r="I2211" i="18"/>
  <c r="H2211" i="18"/>
  <c r="G2211" i="18"/>
  <c r="F2211" i="18"/>
  <c r="E2211" i="18"/>
  <c r="K2210" i="18"/>
  <c r="R2210" i="18" s="1"/>
  <c r="J2210" i="18"/>
  <c r="I2210" i="18"/>
  <c r="H2210" i="18"/>
  <c r="G2210" i="18"/>
  <c r="F2210" i="18"/>
  <c r="E2210" i="18"/>
  <c r="X2214" i="18" l="1"/>
  <c r="X2212" i="18"/>
  <c r="X2211" i="18"/>
  <c r="T2213" i="18"/>
  <c r="U2211" i="18"/>
  <c r="W2211" i="18" s="1"/>
  <c r="X2215" i="18"/>
  <c r="U2215" i="18"/>
  <c r="W2215" i="18" s="1"/>
  <c r="V2210" i="18"/>
  <c r="T2214" i="18"/>
  <c r="X2213" i="18"/>
  <c r="S2210" i="18"/>
  <c r="T2210" i="18"/>
  <c r="X2210" i="18"/>
  <c r="U2212" i="18"/>
  <c r="W2212" i="18" s="1"/>
  <c r="V2211" i="18"/>
  <c r="V2212" i="18"/>
  <c r="Q2213" i="18"/>
  <c r="U2213" i="18"/>
  <c r="W2213" i="18" s="1"/>
  <c r="Q2214" i="18"/>
  <c r="U2214" i="18"/>
  <c r="W2214" i="18" s="1"/>
  <c r="Q2215" i="18"/>
  <c r="S2211" i="18"/>
  <c r="S2212" i="18"/>
  <c r="V2213" i="18"/>
  <c r="V2214" i="18"/>
  <c r="V2215" i="18"/>
  <c r="U2210" i="18"/>
  <c r="W2210" i="18" s="1"/>
  <c r="T2211" i="18"/>
  <c r="T2212" i="18"/>
  <c r="S2213" i="18"/>
  <c r="S2214" i="18"/>
  <c r="S2215" i="18"/>
  <c r="Q2211" i="18"/>
  <c r="Q2212" i="18"/>
  <c r="T2215" i="18"/>
  <c r="P2208" i="18"/>
  <c r="Z2208" i="18"/>
  <c r="AA2208" i="18"/>
  <c r="P2209" i="18"/>
  <c r="Z2209" i="18"/>
  <c r="AA2209" i="18"/>
  <c r="K2209" i="18"/>
  <c r="R2209" i="18" s="1"/>
  <c r="J2209" i="18"/>
  <c r="I2209" i="18"/>
  <c r="H2209" i="18"/>
  <c r="G2209" i="18"/>
  <c r="F2209" i="18"/>
  <c r="Q2210" i="18" s="1"/>
  <c r="E2209" i="18"/>
  <c r="K2208" i="18"/>
  <c r="R2208" i="18" s="1"/>
  <c r="J2208" i="18"/>
  <c r="I2208" i="18"/>
  <c r="H2208" i="18"/>
  <c r="G2208" i="18"/>
  <c r="F2208" i="18"/>
  <c r="E2208" i="18"/>
  <c r="X2208" i="18" l="1"/>
  <c r="V2209" i="18"/>
  <c r="S2209" i="18"/>
  <c r="T2209" i="18"/>
  <c r="T2208" i="18"/>
  <c r="X2209" i="18"/>
  <c r="S2208" i="18"/>
  <c r="U2209" i="18"/>
  <c r="W2209" i="18" s="1"/>
  <c r="Q2209" i="18"/>
  <c r="V2208" i="18"/>
  <c r="U2208" i="18"/>
  <c r="W2208" i="18" s="1"/>
  <c r="P2206" i="18"/>
  <c r="Z2206" i="18"/>
  <c r="AA2206" i="18"/>
  <c r="P2207" i="18"/>
  <c r="Z2207" i="18"/>
  <c r="AA2207" i="18"/>
  <c r="K2207" i="18"/>
  <c r="R2207" i="18" s="1"/>
  <c r="J2207" i="18"/>
  <c r="I2207" i="18"/>
  <c r="H2207" i="18"/>
  <c r="G2207" i="18"/>
  <c r="F2207" i="18"/>
  <c r="T2207" i="18" s="1"/>
  <c r="E2207" i="18"/>
  <c r="K2206" i="18"/>
  <c r="R2206" i="18" s="1"/>
  <c r="J2206" i="18"/>
  <c r="I2206" i="18"/>
  <c r="H2206" i="18"/>
  <c r="G2206" i="18"/>
  <c r="F2206" i="18"/>
  <c r="E2206" i="18"/>
  <c r="I156" i="24"/>
  <c r="J156" i="24"/>
  <c r="K156" i="24"/>
  <c r="I157" i="24"/>
  <c r="J157" i="24"/>
  <c r="K157" i="24"/>
  <c r="I158" i="24"/>
  <c r="J158" i="24"/>
  <c r="K158" i="24"/>
  <c r="P2203" i="18"/>
  <c r="Z2203" i="18"/>
  <c r="AA2203" i="18"/>
  <c r="P2204" i="18"/>
  <c r="Z2204" i="18"/>
  <c r="AA2204" i="18"/>
  <c r="P2205" i="18"/>
  <c r="Z2205" i="18"/>
  <c r="AA2205" i="18"/>
  <c r="E2204" i="18"/>
  <c r="F2204" i="18"/>
  <c r="G2204" i="18"/>
  <c r="H2204" i="18"/>
  <c r="I2204" i="18"/>
  <c r="J2204" i="18"/>
  <c r="K2204" i="18"/>
  <c r="R2204" i="18" s="1"/>
  <c r="E2205" i="18"/>
  <c r="F2205" i="18"/>
  <c r="G2205" i="18"/>
  <c r="H2205" i="18"/>
  <c r="I2205" i="18"/>
  <c r="J2205" i="18"/>
  <c r="K2205" i="18"/>
  <c r="R2205" i="18" s="1"/>
  <c r="E2203" i="18"/>
  <c r="F2203" i="18"/>
  <c r="G2203" i="18"/>
  <c r="H2203" i="18"/>
  <c r="I2203" i="18"/>
  <c r="J2203" i="18"/>
  <c r="K2203" i="18"/>
  <c r="R2203" i="18" s="1"/>
  <c r="P2201" i="18"/>
  <c r="Z2201" i="18"/>
  <c r="AA2201" i="18"/>
  <c r="P2202" i="18"/>
  <c r="Z2202" i="18"/>
  <c r="AA2202" i="18"/>
  <c r="E2202" i="18"/>
  <c r="F2202" i="18"/>
  <c r="G2202" i="18"/>
  <c r="H2202" i="18"/>
  <c r="I2202" i="18"/>
  <c r="J2202" i="18"/>
  <c r="K2202" i="18"/>
  <c r="R2202" i="18" s="1"/>
  <c r="E2201" i="18"/>
  <c r="F2201" i="18"/>
  <c r="G2201" i="18"/>
  <c r="H2201" i="18"/>
  <c r="I2201" i="18"/>
  <c r="J2201" i="18"/>
  <c r="K2201" i="18"/>
  <c r="R2201" i="18" s="1"/>
  <c r="P2200" i="18"/>
  <c r="Z2200" i="18"/>
  <c r="AA2200" i="18"/>
  <c r="E2200" i="18"/>
  <c r="F2200" i="18"/>
  <c r="G2200" i="18"/>
  <c r="H2200" i="18"/>
  <c r="I2200" i="18"/>
  <c r="J2200" i="18"/>
  <c r="K2200" i="18"/>
  <c r="R2200" i="18" s="1"/>
  <c r="P2199" i="18"/>
  <c r="Z2199" i="18"/>
  <c r="AA2199" i="18"/>
  <c r="E2199" i="18"/>
  <c r="F2199" i="18"/>
  <c r="G2199" i="18"/>
  <c r="H2199" i="18"/>
  <c r="I2199" i="18"/>
  <c r="J2199" i="18"/>
  <c r="K2199" i="18"/>
  <c r="R2199" i="18" s="1"/>
  <c r="P2197" i="18"/>
  <c r="Z2197" i="18"/>
  <c r="AA2197" i="18"/>
  <c r="P2198" i="18"/>
  <c r="Z2198" i="18"/>
  <c r="AA2198" i="18"/>
  <c r="K2198" i="18"/>
  <c r="R2198" i="18" s="1"/>
  <c r="J2198" i="18"/>
  <c r="I2198" i="18"/>
  <c r="H2198" i="18"/>
  <c r="G2198" i="18"/>
  <c r="F2198" i="18"/>
  <c r="E2198" i="18"/>
  <c r="K2197" i="18"/>
  <c r="R2197" i="18" s="1"/>
  <c r="J2197" i="18"/>
  <c r="I2197" i="18"/>
  <c r="H2197" i="18"/>
  <c r="G2197" i="18"/>
  <c r="F2197" i="18"/>
  <c r="E2197" i="18"/>
  <c r="P2195" i="18"/>
  <c r="Z2195" i="18"/>
  <c r="AA2195" i="18"/>
  <c r="P2196" i="18"/>
  <c r="Z2196" i="18"/>
  <c r="AA2196" i="18"/>
  <c r="E2196" i="18"/>
  <c r="F2196" i="18"/>
  <c r="G2196" i="18"/>
  <c r="H2196" i="18"/>
  <c r="I2196" i="18"/>
  <c r="J2196" i="18"/>
  <c r="K2196" i="18"/>
  <c r="R2196" i="18" s="1"/>
  <c r="E2195" i="18"/>
  <c r="F2195" i="18"/>
  <c r="G2195" i="18"/>
  <c r="H2195" i="18"/>
  <c r="I2195" i="18"/>
  <c r="J2195" i="18"/>
  <c r="K2195" i="18"/>
  <c r="R2195" i="18" s="1"/>
  <c r="P2194" i="18"/>
  <c r="Z2194" i="18"/>
  <c r="AA2194" i="18"/>
  <c r="E2194" i="18"/>
  <c r="F2194" i="18"/>
  <c r="G2194" i="18"/>
  <c r="H2194" i="18"/>
  <c r="I2194" i="18"/>
  <c r="J2194" i="18"/>
  <c r="K2194" i="18"/>
  <c r="R2194" i="18" s="1"/>
  <c r="V2194" i="18" l="1"/>
  <c r="V2195" i="18"/>
  <c r="U2198" i="18"/>
  <c r="W2198" i="18" s="1"/>
  <c r="U2201" i="18"/>
  <c r="W2201" i="18" s="1"/>
  <c r="V2203" i="18"/>
  <c r="X2197" i="18"/>
  <c r="X2205" i="18"/>
  <c r="Q2200" i="18"/>
  <c r="X2195" i="18"/>
  <c r="V2199" i="18"/>
  <c r="X2201" i="18"/>
  <c r="X2203" i="18"/>
  <c r="U2195" i="18"/>
  <c r="W2195" i="18" s="1"/>
  <c r="X2199" i="18"/>
  <c r="U2200" i="18"/>
  <c r="W2200" i="18" s="1"/>
  <c r="U2203" i="18"/>
  <c r="W2203" i="18" s="1"/>
  <c r="X2194" i="18"/>
  <c r="X2198" i="18"/>
  <c r="X2200" i="18"/>
  <c r="V2206" i="18"/>
  <c r="X2207" i="18"/>
  <c r="S2195" i="18"/>
  <c r="S2198" i="18"/>
  <c r="V2196" i="18"/>
  <c r="Q2195" i="18"/>
  <c r="Q2198" i="18"/>
  <c r="T2197" i="18"/>
  <c r="Q2199" i="18"/>
  <c r="U2202" i="18"/>
  <c r="W2202" i="18" s="1"/>
  <c r="V2205" i="18"/>
  <c r="S2203" i="18"/>
  <c r="X2196" i="18"/>
  <c r="T2196" i="18"/>
  <c r="X2202" i="18"/>
  <c r="X2204" i="18"/>
  <c r="Q2207" i="18"/>
  <c r="Q2208" i="18"/>
  <c r="Q2203" i="18"/>
  <c r="S2194" i="18"/>
  <c r="S2197" i="18"/>
  <c r="V2197" i="18"/>
  <c r="T2198" i="18"/>
  <c r="S2199" i="18"/>
  <c r="T2200" i="18"/>
  <c r="Q2205" i="18"/>
  <c r="V2204" i="18"/>
  <c r="X2206" i="18"/>
  <c r="V2207" i="18"/>
  <c r="S2206" i="18"/>
  <c r="T2205" i="18"/>
  <c r="T2204" i="18"/>
  <c r="U2206" i="18"/>
  <c r="W2206" i="18" s="1"/>
  <c r="Q2206" i="18"/>
  <c r="S2196" i="18"/>
  <c r="T2195" i="18"/>
  <c r="U2197" i="18"/>
  <c r="W2197" i="18" s="1"/>
  <c r="Q2197" i="18"/>
  <c r="S2205" i="18"/>
  <c r="S2204" i="18"/>
  <c r="T2203" i="18"/>
  <c r="S2207" i="18"/>
  <c r="T2206" i="18"/>
  <c r="U2196" i="18"/>
  <c r="W2196" i="18" s="1"/>
  <c r="Q2196" i="18"/>
  <c r="U2205" i="18"/>
  <c r="W2205" i="18" s="1"/>
  <c r="U2204" i="18"/>
  <c r="W2204" i="18" s="1"/>
  <c r="Q2204" i="18"/>
  <c r="U2207" i="18"/>
  <c r="W2207" i="18" s="1"/>
  <c r="T2201" i="18"/>
  <c r="Q2201" i="18"/>
  <c r="S2201" i="18"/>
  <c r="Q2202" i="18"/>
  <c r="V2201" i="18"/>
  <c r="T2202" i="18"/>
  <c r="S2202" i="18"/>
  <c r="V2202" i="18"/>
  <c r="S2200" i="18"/>
  <c r="V2200" i="18"/>
  <c r="U2199" i="18"/>
  <c r="W2199" i="18" s="1"/>
  <c r="T2199" i="18"/>
  <c r="V2198" i="18"/>
  <c r="U2194" i="18"/>
  <c r="W2194" i="18" s="1"/>
  <c r="T2194" i="18"/>
  <c r="AA2193" i="18" l="1"/>
  <c r="Z2193" i="18"/>
  <c r="P2193" i="18"/>
  <c r="AA2192" i="18"/>
  <c r="Z2192" i="18"/>
  <c r="P2192" i="18"/>
  <c r="K2193" i="18"/>
  <c r="R2193" i="18" s="1"/>
  <c r="J2193" i="18"/>
  <c r="I2193" i="18"/>
  <c r="H2193" i="18"/>
  <c r="G2193" i="18"/>
  <c r="F2193" i="18"/>
  <c r="E2193" i="18"/>
  <c r="K2192" i="18"/>
  <c r="R2192" i="18" s="1"/>
  <c r="J2192" i="18"/>
  <c r="I2192" i="18"/>
  <c r="H2192" i="18"/>
  <c r="G2192" i="18"/>
  <c r="F2192" i="18"/>
  <c r="E2192" i="18"/>
  <c r="X2193" i="18" l="1"/>
  <c r="X2192" i="18"/>
  <c r="U2193" i="18"/>
  <c r="W2193" i="18" s="1"/>
  <c r="Q2194" i="18"/>
  <c r="V2192" i="18"/>
  <c r="V2193" i="18"/>
  <c r="S2192" i="18"/>
  <c r="S2193" i="18"/>
  <c r="T2192" i="18"/>
  <c r="T2193" i="18"/>
  <c r="U2192" i="18"/>
  <c r="W2192" i="18" s="1"/>
  <c r="Q2193" i="18"/>
  <c r="P2191" i="18"/>
  <c r="Z2191" i="18"/>
  <c r="AA2191" i="18"/>
  <c r="E2191" i="18"/>
  <c r="F2191" i="18"/>
  <c r="G2191" i="18"/>
  <c r="H2191" i="18"/>
  <c r="I2191" i="18"/>
  <c r="J2191" i="18"/>
  <c r="K2191" i="18"/>
  <c r="R2191" i="18" s="1"/>
  <c r="P2187" i="18"/>
  <c r="Z2187" i="18"/>
  <c r="AA2187" i="18"/>
  <c r="P2188" i="18"/>
  <c r="Z2188" i="18"/>
  <c r="AA2188" i="18"/>
  <c r="P2189" i="18"/>
  <c r="Z2189" i="18"/>
  <c r="AA2189" i="18"/>
  <c r="P2190" i="18"/>
  <c r="Z2190" i="18"/>
  <c r="AA2190" i="18"/>
  <c r="K2190" i="18"/>
  <c r="R2190" i="18" s="1"/>
  <c r="J2190" i="18"/>
  <c r="I2190" i="18"/>
  <c r="H2190" i="18"/>
  <c r="G2190" i="18"/>
  <c r="F2190" i="18"/>
  <c r="E2190" i="18"/>
  <c r="K2189" i="18"/>
  <c r="R2189" i="18" s="1"/>
  <c r="J2189" i="18"/>
  <c r="I2189" i="18"/>
  <c r="H2189" i="18"/>
  <c r="G2189" i="18"/>
  <c r="F2189" i="18"/>
  <c r="E2189" i="18"/>
  <c r="K2188" i="18"/>
  <c r="R2188" i="18" s="1"/>
  <c r="J2188" i="18"/>
  <c r="I2188" i="18"/>
  <c r="H2188" i="18"/>
  <c r="G2188" i="18"/>
  <c r="F2188" i="18"/>
  <c r="E2188" i="18"/>
  <c r="K2187" i="18"/>
  <c r="R2187" i="18" s="1"/>
  <c r="J2187" i="18"/>
  <c r="I2187" i="18"/>
  <c r="H2187" i="18"/>
  <c r="G2187" i="18"/>
  <c r="F2187" i="18"/>
  <c r="E2187" i="18"/>
  <c r="U918" i="18"/>
  <c r="U917" i="18"/>
  <c r="U916" i="18"/>
  <c r="U915" i="18"/>
  <c r="U914" i="18"/>
  <c r="U913" i="18"/>
  <c r="U912" i="18"/>
  <c r="U911" i="18"/>
  <c r="U910" i="18"/>
  <c r="U909" i="18"/>
  <c r="U908" i="18"/>
  <c r="U907" i="18"/>
  <c r="U906" i="18"/>
  <c r="U905" i="18"/>
  <c r="U904" i="18"/>
  <c r="U903" i="18"/>
  <c r="U902" i="18"/>
  <c r="U901" i="18"/>
  <c r="U900" i="18"/>
  <c r="U899" i="18"/>
  <c r="U898" i="18"/>
  <c r="U897" i="18"/>
  <c r="U896" i="18"/>
  <c r="U895" i="18"/>
  <c r="U894" i="18"/>
  <c r="U893" i="18"/>
  <c r="U892" i="18"/>
  <c r="U891" i="18"/>
  <c r="U890" i="18"/>
  <c r="U889" i="18"/>
  <c r="U888" i="18"/>
  <c r="U887" i="18"/>
  <c r="U886" i="18"/>
  <c r="U885" i="18"/>
  <c r="U884" i="18"/>
  <c r="U883" i="18"/>
  <c r="U882" i="18"/>
  <c r="U881" i="18"/>
  <c r="U880" i="18"/>
  <c r="U879" i="18"/>
  <c r="U878" i="18"/>
  <c r="U877" i="18"/>
  <c r="U876" i="18"/>
  <c r="U875" i="18"/>
  <c r="U874" i="18"/>
  <c r="U873" i="18"/>
  <c r="U872" i="18"/>
  <c r="U871" i="18"/>
  <c r="U870" i="18"/>
  <c r="U869" i="18"/>
  <c r="U868" i="18"/>
  <c r="U867" i="18"/>
  <c r="U866" i="18"/>
  <c r="U865" i="18"/>
  <c r="U864" i="18"/>
  <c r="U863" i="18"/>
  <c r="U862" i="18"/>
  <c r="U861" i="18"/>
  <c r="U860" i="18"/>
  <c r="U859" i="18"/>
  <c r="U858" i="18"/>
  <c r="U857" i="18"/>
  <c r="U856" i="18"/>
  <c r="U855" i="18"/>
  <c r="U854" i="18"/>
  <c r="U853" i="18"/>
  <c r="U852" i="18"/>
  <c r="U851" i="18"/>
  <c r="U850" i="18"/>
  <c r="U849" i="18"/>
  <c r="U848" i="18"/>
  <c r="U847" i="18"/>
  <c r="U846" i="18"/>
  <c r="U845" i="18"/>
  <c r="U844" i="18"/>
  <c r="U843" i="18"/>
  <c r="U842" i="18"/>
  <c r="U841" i="18"/>
  <c r="U840" i="18"/>
  <c r="U839" i="18"/>
  <c r="U838" i="18"/>
  <c r="U837" i="18"/>
  <c r="U836" i="18"/>
  <c r="U835" i="18"/>
  <c r="U834" i="18"/>
  <c r="U833" i="18"/>
  <c r="U832" i="18"/>
  <c r="U831" i="18"/>
  <c r="U830" i="18"/>
  <c r="U829" i="18"/>
  <c r="U828" i="18"/>
  <c r="U827" i="18"/>
  <c r="U826" i="18"/>
  <c r="U825" i="18"/>
  <c r="U824" i="18"/>
  <c r="U823" i="18"/>
  <c r="U822" i="18"/>
  <c r="U821" i="18"/>
  <c r="U820" i="18"/>
  <c r="U819" i="18"/>
  <c r="U818" i="18"/>
  <c r="U817" i="18"/>
  <c r="U816" i="18"/>
  <c r="U815" i="18"/>
  <c r="U814" i="18"/>
  <c r="U813" i="18"/>
  <c r="U812" i="18"/>
  <c r="U811" i="18"/>
  <c r="U810" i="18"/>
  <c r="U809" i="18"/>
  <c r="U808" i="18"/>
  <c r="U807" i="18"/>
  <c r="U806" i="18"/>
  <c r="U805" i="18"/>
  <c r="U804" i="18"/>
  <c r="U803" i="18"/>
  <c r="U802" i="18"/>
  <c r="U801" i="18"/>
  <c r="U800" i="18"/>
  <c r="U799" i="18"/>
  <c r="U798" i="18"/>
  <c r="U797" i="18"/>
  <c r="U796" i="18"/>
  <c r="U795" i="18"/>
  <c r="U794" i="18"/>
  <c r="U793" i="18"/>
  <c r="U792" i="18"/>
  <c r="U791" i="18"/>
  <c r="U790" i="18"/>
  <c r="U789" i="18"/>
  <c r="U788" i="18"/>
  <c r="U787" i="18"/>
  <c r="U786" i="18"/>
  <c r="U785" i="18"/>
  <c r="U784" i="18"/>
  <c r="U783" i="18"/>
  <c r="U782" i="18"/>
  <c r="U781" i="18"/>
  <c r="U780" i="18"/>
  <c r="U779" i="18"/>
  <c r="U778" i="18"/>
  <c r="U777" i="18"/>
  <c r="U776" i="18"/>
  <c r="U775" i="18"/>
  <c r="U774" i="18"/>
  <c r="U773" i="18"/>
  <c r="U772" i="18"/>
  <c r="U771" i="18"/>
  <c r="U770" i="18"/>
  <c r="U769" i="18"/>
  <c r="U768" i="18"/>
  <c r="U767" i="18"/>
  <c r="U766" i="18"/>
  <c r="U765" i="18"/>
  <c r="U764" i="18"/>
  <c r="U763" i="18"/>
  <c r="U762" i="18"/>
  <c r="U761" i="18"/>
  <c r="U760" i="18"/>
  <c r="U759" i="18"/>
  <c r="U758" i="18"/>
  <c r="U757" i="18"/>
  <c r="U756" i="18"/>
  <c r="U755" i="18"/>
  <c r="U754" i="18"/>
  <c r="U753" i="18"/>
  <c r="U752" i="18"/>
  <c r="U751" i="18"/>
  <c r="U750" i="18"/>
  <c r="U749" i="18"/>
  <c r="U748" i="18"/>
  <c r="U747" i="18"/>
  <c r="U746" i="18"/>
  <c r="U745" i="18"/>
  <c r="U744" i="18"/>
  <c r="U743" i="18"/>
  <c r="U742" i="18"/>
  <c r="U741" i="18"/>
  <c r="U740" i="18"/>
  <c r="U739" i="18"/>
  <c r="U738" i="18"/>
  <c r="U737" i="18"/>
  <c r="U736" i="18"/>
  <c r="U735" i="18"/>
  <c r="U734" i="18"/>
  <c r="U733" i="18"/>
  <c r="U732" i="18"/>
  <c r="U731" i="18"/>
  <c r="U730" i="18"/>
  <c r="U729" i="18"/>
  <c r="U728" i="18"/>
  <c r="U727" i="18"/>
  <c r="U726" i="18"/>
  <c r="U725" i="18"/>
  <c r="U724" i="18"/>
  <c r="U723" i="18"/>
  <c r="U722" i="18"/>
  <c r="U721" i="18"/>
  <c r="U720" i="18"/>
  <c r="U719" i="18"/>
  <c r="U718" i="18"/>
  <c r="U717" i="18"/>
  <c r="U716" i="18"/>
  <c r="U715" i="18"/>
  <c r="U714" i="18"/>
  <c r="U713" i="18"/>
  <c r="U712" i="18"/>
  <c r="U711" i="18"/>
  <c r="U710" i="18"/>
  <c r="U709" i="18"/>
  <c r="U708" i="18"/>
  <c r="U707" i="18"/>
  <c r="U706" i="18"/>
  <c r="U705" i="18"/>
  <c r="U704" i="18"/>
  <c r="U703" i="18"/>
  <c r="U702" i="18"/>
  <c r="U701" i="18"/>
  <c r="U700" i="18"/>
  <c r="U699" i="18"/>
  <c r="U698" i="18"/>
  <c r="U697" i="18"/>
  <c r="U696" i="18"/>
  <c r="U695" i="18"/>
  <c r="U694" i="18"/>
  <c r="U693" i="18"/>
  <c r="U692" i="18"/>
  <c r="U691" i="18"/>
  <c r="U690" i="18"/>
  <c r="U689" i="18"/>
  <c r="U688" i="18"/>
  <c r="U687" i="18"/>
  <c r="U686" i="18"/>
  <c r="U685" i="18"/>
  <c r="U684" i="18"/>
  <c r="U683" i="18"/>
  <c r="U682" i="18"/>
  <c r="U681" i="18"/>
  <c r="U680" i="18"/>
  <c r="U679" i="18"/>
  <c r="U678" i="18"/>
  <c r="U677" i="18"/>
  <c r="U676" i="18"/>
  <c r="U675" i="18"/>
  <c r="U674" i="18"/>
  <c r="U673" i="18"/>
  <c r="U672" i="18"/>
  <c r="U671" i="18"/>
  <c r="U670" i="18"/>
  <c r="U669" i="18"/>
  <c r="U668" i="18"/>
  <c r="U667" i="18"/>
  <c r="U666" i="18"/>
  <c r="U665" i="18"/>
  <c r="U664" i="18"/>
  <c r="U663" i="18"/>
  <c r="U662" i="18"/>
  <c r="U661" i="18"/>
  <c r="U660" i="18"/>
  <c r="U659" i="18"/>
  <c r="U658" i="18"/>
  <c r="U657" i="18"/>
  <c r="U656" i="18"/>
  <c r="U655" i="18"/>
  <c r="U654" i="18"/>
  <c r="U653" i="18"/>
  <c r="U652" i="18"/>
  <c r="U651" i="18"/>
  <c r="U650" i="18"/>
  <c r="U649" i="18"/>
  <c r="U648" i="18"/>
  <c r="U647" i="18"/>
  <c r="U646" i="18"/>
  <c r="U645" i="18"/>
  <c r="U644" i="18"/>
  <c r="U643" i="18"/>
  <c r="U642" i="18"/>
  <c r="U641" i="18"/>
  <c r="U640" i="18"/>
  <c r="U639" i="18"/>
  <c r="U638" i="18"/>
  <c r="U637" i="18"/>
  <c r="U636" i="18"/>
  <c r="U635" i="18"/>
  <c r="U634" i="18"/>
  <c r="U633" i="18"/>
  <c r="U632" i="18"/>
  <c r="U631" i="18"/>
  <c r="U630" i="18"/>
  <c r="U629" i="18"/>
  <c r="U628" i="18"/>
  <c r="U627" i="18"/>
  <c r="U626" i="18"/>
  <c r="U625" i="18"/>
  <c r="U624" i="18"/>
  <c r="U623" i="18"/>
  <c r="U622" i="18"/>
  <c r="U621" i="18"/>
  <c r="U620" i="18"/>
  <c r="U619" i="18"/>
  <c r="U618" i="18"/>
  <c r="U617" i="18"/>
  <c r="U616" i="18"/>
  <c r="U615" i="18"/>
  <c r="U614" i="18"/>
  <c r="U613" i="18"/>
  <c r="U612" i="18"/>
  <c r="U611" i="18"/>
  <c r="U610" i="18"/>
  <c r="U609" i="18"/>
  <c r="U608" i="18"/>
  <c r="U607" i="18"/>
  <c r="U606" i="18"/>
  <c r="U605" i="18"/>
  <c r="U604" i="18"/>
  <c r="U603" i="18"/>
  <c r="U602" i="18"/>
  <c r="U601" i="18"/>
  <c r="U600" i="18"/>
  <c r="U599" i="18"/>
  <c r="U598" i="18"/>
  <c r="U597" i="18"/>
  <c r="U596" i="18"/>
  <c r="U595" i="18"/>
  <c r="U594" i="18"/>
  <c r="U593" i="18"/>
  <c r="U592" i="18"/>
  <c r="U591" i="18"/>
  <c r="U590" i="18"/>
  <c r="U589" i="18"/>
  <c r="U588" i="18"/>
  <c r="U587" i="18"/>
  <c r="U586" i="18"/>
  <c r="U585" i="18"/>
  <c r="U584" i="18"/>
  <c r="U583" i="18"/>
  <c r="U582" i="18"/>
  <c r="U581" i="18"/>
  <c r="U580" i="18"/>
  <c r="U579" i="18"/>
  <c r="U578" i="18"/>
  <c r="U577" i="18"/>
  <c r="U576" i="18"/>
  <c r="U575" i="18"/>
  <c r="U574" i="18"/>
  <c r="U573" i="18"/>
  <c r="U572" i="18"/>
  <c r="U571" i="18"/>
  <c r="U570" i="18"/>
  <c r="U569" i="18"/>
  <c r="U568" i="18"/>
  <c r="U567" i="18"/>
  <c r="U566" i="18"/>
  <c r="U565" i="18"/>
  <c r="U564" i="18"/>
  <c r="U563" i="18"/>
  <c r="U562" i="18"/>
  <c r="U561" i="18"/>
  <c r="U560" i="18"/>
  <c r="U559" i="18"/>
  <c r="U558" i="18"/>
  <c r="U557" i="18"/>
  <c r="U556" i="18"/>
  <c r="U555" i="18"/>
  <c r="U554" i="18"/>
  <c r="U553" i="18"/>
  <c r="U552" i="18"/>
  <c r="U551" i="18"/>
  <c r="U550" i="18"/>
  <c r="U549" i="18"/>
  <c r="U548" i="18"/>
  <c r="U547" i="18"/>
  <c r="U546" i="18"/>
  <c r="U545" i="18"/>
  <c r="U544" i="18"/>
  <c r="U543" i="18"/>
  <c r="U542" i="18"/>
  <c r="U541" i="18"/>
  <c r="U540" i="18"/>
  <c r="U539" i="18"/>
  <c r="U538" i="18"/>
  <c r="U537" i="18"/>
  <c r="U536" i="18"/>
  <c r="U535" i="18"/>
  <c r="U534" i="18"/>
  <c r="U533" i="18"/>
  <c r="U532" i="18"/>
  <c r="U531" i="18"/>
  <c r="U530" i="18"/>
  <c r="U529" i="18"/>
  <c r="U528" i="18"/>
  <c r="U527" i="18"/>
  <c r="U526" i="18"/>
  <c r="U525" i="18"/>
  <c r="U524" i="18"/>
  <c r="U523" i="18"/>
  <c r="U522" i="18"/>
  <c r="U521" i="18"/>
  <c r="U520" i="18"/>
  <c r="U519" i="18"/>
  <c r="U518" i="18"/>
  <c r="U517" i="18"/>
  <c r="U516" i="18"/>
  <c r="U515" i="18"/>
  <c r="U514" i="18"/>
  <c r="U513" i="18"/>
  <c r="U512" i="18"/>
  <c r="U511" i="18"/>
  <c r="U510" i="18"/>
  <c r="U509" i="18"/>
  <c r="U508" i="18"/>
  <c r="U507" i="18"/>
  <c r="U506" i="18"/>
  <c r="U505" i="18"/>
  <c r="U504" i="18"/>
  <c r="U503" i="18"/>
  <c r="U502" i="18"/>
  <c r="U501" i="18"/>
  <c r="U500" i="18"/>
  <c r="U499" i="18"/>
  <c r="U498" i="18"/>
  <c r="U497" i="18"/>
  <c r="U496" i="18"/>
  <c r="U495" i="18"/>
  <c r="U494" i="18"/>
  <c r="U493" i="18"/>
  <c r="U492" i="18"/>
  <c r="U491" i="18"/>
  <c r="U490" i="18"/>
  <c r="U489" i="18"/>
  <c r="U488" i="18"/>
  <c r="U487" i="18"/>
  <c r="U486" i="18"/>
  <c r="U485" i="18"/>
  <c r="U484" i="18"/>
  <c r="U483" i="18"/>
  <c r="U482" i="18"/>
  <c r="U481" i="18"/>
  <c r="U480" i="18"/>
  <c r="U479" i="18"/>
  <c r="U478" i="18"/>
  <c r="U477" i="18"/>
  <c r="U476" i="18"/>
  <c r="U475" i="18"/>
  <c r="U474" i="18"/>
  <c r="U473" i="18"/>
  <c r="U472" i="18"/>
  <c r="U471" i="18"/>
  <c r="U470" i="18"/>
  <c r="U469" i="18"/>
  <c r="U468" i="18"/>
  <c r="U467" i="18"/>
  <c r="U466" i="18"/>
  <c r="U465" i="18"/>
  <c r="U464" i="18"/>
  <c r="U463" i="18"/>
  <c r="U462" i="18"/>
  <c r="U461" i="18"/>
  <c r="U460" i="18"/>
  <c r="U459" i="18"/>
  <c r="U458" i="18"/>
  <c r="U457" i="18"/>
  <c r="U456" i="18"/>
  <c r="U455" i="18"/>
  <c r="U454" i="18"/>
  <c r="U453" i="18"/>
  <c r="U452" i="18"/>
  <c r="U451" i="18"/>
  <c r="U450" i="18"/>
  <c r="U449" i="18"/>
  <c r="U448" i="18"/>
  <c r="U447" i="18"/>
  <c r="U446" i="18"/>
  <c r="U445" i="18"/>
  <c r="U444" i="18"/>
  <c r="U443" i="18"/>
  <c r="U442" i="18"/>
  <c r="U441" i="18"/>
  <c r="U440" i="18"/>
  <c r="U439" i="18"/>
  <c r="U438" i="18"/>
  <c r="U437" i="18"/>
  <c r="U436" i="18"/>
  <c r="U435" i="18"/>
  <c r="U434" i="18"/>
  <c r="U433" i="18"/>
  <c r="U432" i="18"/>
  <c r="U431" i="18"/>
  <c r="U430" i="18"/>
  <c r="U429" i="18"/>
  <c r="U428" i="18"/>
  <c r="U427" i="18"/>
  <c r="U426" i="18"/>
  <c r="U425" i="18"/>
  <c r="U424" i="18"/>
  <c r="U423" i="18"/>
  <c r="U422" i="18"/>
  <c r="U421" i="18"/>
  <c r="U420" i="18"/>
  <c r="U419" i="18"/>
  <c r="U418" i="18"/>
  <c r="U417" i="18"/>
  <c r="U416" i="18"/>
  <c r="U415" i="18"/>
  <c r="U414" i="18"/>
  <c r="U413" i="18"/>
  <c r="U412" i="18"/>
  <c r="U411" i="18"/>
  <c r="U410" i="18"/>
  <c r="U409" i="18"/>
  <c r="U408" i="18"/>
  <c r="U407" i="18"/>
  <c r="U406" i="18"/>
  <c r="U405" i="18"/>
  <c r="U404" i="18"/>
  <c r="U403" i="18"/>
  <c r="U402" i="18"/>
  <c r="U401" i="18"/>
  <c r="U400" i="18"/>
  <c r="U399" i="18"/>
  <c r="U398" i="18"/>
  <c r="U397" i="18"/>
  <c r="U396" i="18"/>
  <c r="U395" i="18"/>
  <c r="U394" i="18"/>
  <c r="U393" i="18"/>
  <c r="U392" i="18"/>
  <c r="U391" i="18"/>
  <c r="U390" i="18"/>
  <c r="U389" i="18"/>
  <c r="U388" i="18"/>
  <c r="U387" i="18"/>
  <c r="U386" i="18"/>
  <c r="U385" i="18"/>
  <c r="U384" i="18"/>
  <c r="U383" i="18"/>
  <c r="U382" i="18"/>
  <c r="U381" i="18"/>
  <c r="U380" i="18"/>
  <c r="U379" i="18"/>
  <c r="U378" i="18"/>
  <c r="U377" i="18"/>
  <c r="U376" i="18"/>
  <c r="U375" i="18"/>
  <c r="U374" i="18"/>
  <c r="U373" i="18"/>
  <c r="U372" i="18"/>
  <c r="U371" i="18"/>
  <c r="U370" i="18"/>
  <c r="U369" i="18"/>
  <c r="U368" i="18"/>
  <c r="U367" i="18"/>
  <c r="U366" i="18"/>
  <c r="U365" i="18"/>
  <c r="U364" i="18"/>
  <c r="U363" i="18"/>
  <c r="U362" i="18"/>
  <c r="U361" i="18"/>
  <c r="U360" i="18"/>
  <c r="U359" i="18"/>
  <c r="U358" i="18"/>
  <c r="U357" i="18"/>
  <c r="U356" i="18"/>
  <c r="U355" i="18"/>
  <c r="U354" i="18"/>
  <c r="U353" i="18"/>
  <c r="U352" i="18"/>
  <c r="U351" i="18"/>
  <c r="U350" i="18"/>
  <c r="U349" i="18"/>
  <c r="U348" i="18"/>
  <c r="U347" i="18"/>
  <c r="U346" i="18"/>
  <c r="U345" i="18"/>
  <c r="U344" i="18"/>
  <c r="U343" i="18"/>
  <c r="U342" i="18"/>
  <c r="U341" i="18"/>
  <c r="U340" i="18"/>
  <c r="U339" i="18"/>
  <c r="U338" i="18"/>
  <c r="U337" i="18"/>
  <c r="U336" i="18"/>
  <c r="U335" i="18"/>
  <c r="U334" i="18"/>
  <c r="U333" i="18"/>
  <c r="U332" i="18"/>
  <c r="U331" i="18"/>
  <c r="U330" i="18"/>
  <c r="U329" i="18"/>
  <c r="U328" i="18"/>
  <c r="U327" i="18"/>
  <c r="U326" i="18"/>
  <c r="U325" i="18"/>
  <c r="U324" i="18"/>
  <c r="U323" i="18"/>
  <c r="U322" i="18"/>
  <c r="U321" i="18"/>
  <c r="U320" i="18"/>
  <c r="U319" i="18"/>
  <c r="U318" i="18"/>
  <c r="U317" i="18"/>
  <c r="U316" i="18"/>
  <c r="U315" i="18"/>
  <c r="U314" i="18"/>
  <c r="U313" i="18"/>
  <c r="U312" i="18"/>
  <c r="U311" i="18"/>
  <c r="U310" i="18"/>
  <c r="U309" i="18"/>
  <c r="U308" i="18"/>
  <c r="U307" i="18"/>
  <c r="U306" i="18"/>
  <c r="U305" i="18"/>
  <c r="U304" i="18"/>
  <c r="U303" i="18"/>
  <c r="U302" i="18"/>
  <c r="U301" i="18"/>
  <c r="U300" i="18"/>
  <c r="U299" i="18"/>
  <c r="U298" i="18"/>
  <c r="U297" i="18"/>
  <c r="U296" i="18"/>
  <c r="U295" i="18"/>
  <c r="U294" i="18"/>
  <c r="U293" i="18"/>
  <c r="U292" i="18"/>
  <c r="U291" i="18"/>
  <c r="U290" i="18"/>
  <c r="U289" i="18"/>
  <c r="U288" i="18"/>
  <c r="U287" i="18"/>
  <c r="U286" i="18"/>
  <c r="U285" i="18"/>
  <c r="U284" i="18"/>
  <c r="U283" i="18"/>
  <c r="U282" i="18"/>
  <c r="U281" i="18"/>
  <c r="U280" i="18"/>
  <c r="U279" i="18"/>
  <c r="U278" i="18"/>
  <c r="U277" i="18"/>
  <c r="U276" i="18"/>
  <c r="U275" i="18"/>
  <c r="U274" i="18"/>
  <c r="U273" i="18"/>
  <c r="U272" i="18"/>
  <c r="U271" i="18"/>
  <c r="U270" i="18"/>
  <c r="U269" i="18"/>
  <c r="U268" i="18"/>
  <c r="U267" i="18"/>
  <c r="U266" i="18"/>
  <c r="U265" i="18"/>
  <c r="U264" i="18"/>
  <c r="U263" i="18"/>
  <c r="U262" i="18"/>
  <c r="U261" i="18"/>
  <c r="U260" i="18"/>
  <c r="U259" i="18"/>
  <c r="U258" i="18"/>
  <c r="U257" i="18"/>
  <c r="U256" i="18"/>
  <c r="U255" i="18"/>
  <c r="U254" i="18"/>
  <c r="U253" i="18"/>
  <c r="U252" i="18"/>
  <c r="U251" i="18"/>
  <c r="U250" i="18"/>
  <c r="U249" i="18"/>
  <c r="U248" i="18"/>
  <c r="U247" i="18"/>
  <c r="U246" i="18"/>
  <c r="U245" i="18"/>
  <c r="U244" i="18"/>
  <c r="U243" i="18"/>
  <c r="U242" i="18"/>
  <c r="U241" i="18"/>
  <c r="U240" i="18"/>
  <c r="U239" i="18"/>
  <c r="U238" i="18"/>
  <c r="U237" i="18"/>
  <c r="U236" i="18"/>
  <c r="U235" i="18"/>
  <c r="U234" i="18"/>
  <c r="U233" i="18"/>
  <c r="U232" i="18"/>
  <c r="U231" i="18"/>
  <c r="U230" i="18"/>
  <c r="U229" i="18"/>
  <c r="U228" i="18"/>
  <c r="U227" i="18"/>
  <c r="U226" i="18"/>
  <c r="U225" i="18"/>
  <c r="U224" i="18"/>
  <c r="U223" i="18"/>
  <c r="U222" i="18"/>
  <c r="U221" i="18"/>
  <c r="U220" i="18"/>
  <c r="U219" i="18"/>
  <c r="U218" i="18"/>
  <c r="U217" i="18"/>
  <c r="U216" i="18"/>
  <c r="U215" i="18"/>
  <c r="U214" i="18"/>
  <c r="U213" i="18"/>
  <c r="U212" i="18"/>
  <c r="U211" i="18"/>
  <c r="U210" i="18"/>
  <c r="U209" i="18"/>
  <c r="U208" i="18"/>
  <c r="U207" i="18"/>
  <c r="U206" i="18"/>
  <c r="U205" i="18"/>
  <c r="U204" i="18"/>
  <c r="U203" i="18"/>
  <c r="U202" i="18"/>
  <c r="U201" i="18"/>
  <c r="U200" i="18"/>
  <c r="U199" i="18"/>
  <c r="U198" i="18"/>
  <c r="U197" i="18"/>
  <c r="U196" i="18"/>
  <c r="U195" i="18"/>
  <c r="U194" i="18"/>
  <c r="U193" i="18"/>
  <c r="U192" i="18"/>
  <c r="U191" i="18"/>
  <c r="U190" i="18"/>
  <c r="U189" i="18"/>
  <c r="U188" i="18"/>
  <c r="U187" i="18"/>
  <c r="U186" i="18"/>
  <c r="U185" i="18"/>
  <c r="U184" i="18"/>
  <c r="U183" i="18"/>
  <c r="U182" i="18"/>
  <c r="U181" i="18"/>
  <c r="U180" i="18"/>
  <c r="U179" i="18"/>
  <c r="U178" i="18"/>
  <c r="U177" i="18"/>
  <c r="U176" i="18"/>
  <c r="U175" i="18"/>
  <c r="U174" i="18"/>
  <c r="U173" i="18"/>
  <c r="U172" i="18"/>
  <c r="U171" i="18"/>
  <c r="U170" i="18"/>
  <c r="U169" i="18"/>
  <c r="U168" i="18"/>
  <c r="U167" i="18"/>
  <c r="U166" i="18"/>
  <c r="U165" i="18"/>
  <c r="U164" i="18"/>
  <c r="U163" i="18"/>
  <c r="U162" i="18"/>
  <c r="U161" i="18"/>
  <c r="U160" i="18"/>
  <c r="U159" i="18"/>
  <c r="U158" i="18"/>
  <c r="U157" i="18"/>
  <c r="U156" i="18"/>
  <c r="U155" i="18"/>
  <c r="U154" i="18"/>
  <c r="U153" i="18"/>
  <c r="U152" i="18"/>
  <c r="U151" i="18"/>
  <c r="U150" i="18"/>
  <c r="U149" i="18"/>
  <c r="U148" i="18"/>
  <c r="U147" i="18"/>
  <c r="U146" i="18"/>
  <c r="U145" i="18"/>
  <c r="U144" i="18"/>
  <c r="U143" i="18"/>
  <c r="U142" i="18"/>
  <c r="U141" i="18"/>
  <c r="U140" i="18"/>
  <c r="U139" i="18"/>
  <c r="U138" i="18"/>
  <c r="U137" i="18"/>
  <c r="U136" i="18"/>
  <c r="U135" i="18"/>
  <c r="U134" i="18"/>
  <c r="U133" i="18"/>
  <c r="U132" i="18"/>
  <c r="U131" i="18"/>
  <c r="U130" i="18"/>
  <c r="U129" i="18"/>
  <c r="U128" i="18"/>
  <c r="U127" i="18"/>
  <c r="U126" i="18"/>
  <c r="U125" i="18"/>
  <c r="U124" i="18"/>
  <c r="U123" i="18"/>
  <c r="U122" i="18"/>
  <c r="U121" i="18"/>
  <c r="U120" i="18"/>
  <c r="U119" i="18"/>
  <c r="U118" i="18"/>
  <c r="U117" i="18"/>
  <c r="U116" i="18"/>
  <c r="U115" i="18"/>
  <c r="U114" i="18"/>
  <c r="U113" i="18"/>
  <c r="U112" i="18"/>
  <c r="U111" i="18"/>
  <c r="U110" i="18"/>
  <c r="U109" i="18"/>
  <c r="U108" i="18"/>
  <c r="U107" i="18"/>
  <c r="U106" i="18"/>
  <c r="U105" i="18"/>
  <c r="U104" i="18"/>
  <c r="U103" i="18"/>
  <c r="U102" i="18"/>
  <c r="U101" i="18"/>
  <c r="U100" i="18"/>
  <c r="U99" i="18"/>
  <c r="U98" i="18"/>
  <c r="U97" i="18"/>
  <c r="U96" i="18"/>
  <c r="U95" i="18"/>
  <c r="U94" i="18"/>
  <c r="U93" i="18"/>
  <c r="U92" i="18"/>
  <c r="U91" i="18"/>
  <c r="U90" i="18"/>
  <c r="U89" i="18"/>
  <c r="U88" i="18"/>
  <c r="U87" i="18"/>
  <c r="U86" i="18"/>
  <c r="U85" i="18"/>
  <c r="U84" i="18"/>
  <c r="U83" i="18"/>
  <c r="U82" i="18"/>
  <c r="U81" i="18"/>
  <c r="U80" i="18"/>
  <c r="U79" i="18"/>
  <c r="U78" i="18"/>
  <c r="U77" i="18"/>
  <c r="U76" i="18"/>
  <c r="U75" i="18"/>
  <c r="U74" i="18"/>
  <c r="U73" i="18"/>
  <c r="U72" i="18"/>
  <c r="U71" i="18"/>
  <c r="U70" i="18"/>
  <c r="U69" i="18"/>
  <c r="U68" i="18"/>
  <c r="U67" i="18"/>
  <c r="U66" i="18"/>
  <c r="U65" i="18"/>
  <c r="U64" i="18"/>
  <c r="U63" i="18"/>
  <c r="U62" i="18"/>
  <c r="U61" i="18"/>
  <c r="U60" i="18"/>
  <c r="U59" i="18"/>
  <c r="U58" i="18"/>
  <c r="U57" i="18"/>
  <c r="U56" i="18"/>
  <c r="U55" i="18"/>
  <c r="U54" i="18"/>
  <c r="U53" i="18"/>
  <c r="U52" i="18"/>
  <c r="U51" i="18"/>
  <c r="U50" i="18"/>
  <c r="U49" i="18"/>
  <c r="U48" i="18"/>
  <c r="U47" i="18"/>
  <c r="U46" i="18"/>
  <c r="U45" i="18"/>
  <c r="U44" i="18"/>
  <c r="U43" i="18"/>
  <c r="U42" i="18"/>
  <c r="U41" i="18"/>
  <c r="U40" i="18"/>
  <c r="U39" i="18"/>
  <c r="U38" i="18"/>
  <c r="U37" i="18"/>
  <c r="U36" i="18"/>
  <c r="U35" i="18"/>
  <c r="U34" i="18"/>
  <c r="U33" i="18"/>
  <c r="U32" i="18"/>
  <c r="U31" i="18"/>
  <c r="U30" i="18"/>
  <c r="U29" i="18"/>
  <c r="U28" i="18"/>
  <c r="U27" i="18"/>
  <c r="U26" i="18"/>
  <c r="U25" i="18"/>
  <c r="U24" i="18"/>
  <c r="U23" i="18"/>
  <c r="U22" i="18"/>
  <c r="U21" i="18"/>
  <c r="U20" i="18"/>
  <c r="U19" i="18"/>
  <c r="U18" i="18"/>
  <c r="U17" i="18"/>
  <c r="U16" i="18"/>
  <c r="U15" i="18"/>
  <c r="U14" i="18"/>
  <c r="U13" i="18"/>
  <c r="U12" i="18"/>
  <c r="U11" i="18"/>
  <c r="U10" i="18"/>
  <c r="U9" i="18"/>
  <c r="U8" i="18"/>
  <c r="U7" i="18"/>
  <c r="U6" i="18"/>
  <c r="U5" i="18"/>
  <c r="U4" i="18"/>
  <c r="U3" i="18"/>
  <c r="U2" i="18"/>
  <c r="P2185" i="18"/>
  <c r="Z2185" i="18"/>
  <c r="AA2185" i="18"/>
  <c r="P2186" i="18"/>
  <c r="Z2186" i="18"/>
  <c r="AA2186" i="18"/>
  <c r="E2185" i="18"/>
  <c r="F2185" i="18"/>
  <c r="G2185" i="18"/>
  <c r="H2185" i="18"/>
  <c r="I2185" i="18"/>
  <c r="J2185" i="18"/>
  <c r="K2185" i="18"/>
  <c r="R2185" i="18" s="1"/>
  <c r="E2186" i="18"/>
  <c r="F2186" i="18"/>
  <c r="G2186" i="18"/>
  <c r="H2186" i="18"/>
  <c r="I2186" i="18"/>
  <c r="J2186" i="18"/>
  <c r="K2186" i="18"/>
  <c r="R2186" i="18" s="1"/>
  <c r="S918" i="18"/>
  <c r="S917" i="18"/>
  <c r="S916" i="18"/>
  <c r="S915" i="18"/>
  <c r="S914" i="18"/>
  <c r="S913" i="18"/>
  <c r="S912" i="18"/>
  <c r="S911" i="18"/>
  <c r="S910" i="18"/>
  <c r="S909" i="18"/>
  <c r="S908" i="18"/>
  <c r="S907" i="18"/>
  <c r="S906" i="18"/>
  <c r="S905" i="18"/>
  <c r="S904" i="18"/>
  <c r="S903" i="18"/>
  <c r="S902" i="18"/>
  <c r="S901" i="18"/>
  <c r="S900" i="18"/>
  <c r="S899" i="18"/>
  <c r="S898" i="18"/>
  <c r="S897" i="18"/>
  <c r="S896" i="18"/>
  <c r="S895" i="18"/>
  <c r="S894" i="18"/>
  <c r="S893" i="18"/>
  <c r="S892" i="18"/>
  <c r="S891" i="18"/>
  <c r="S890" i="18"/>
  <c r="S889" i="18"/>
  <c r="S888" i="18"/>
  <c r="S887" i="18"/>
  <c r="S886" i="18"/>
  <c r="S885" i="18"/>
  <c r="S884" i="18"/>
  <c r="S883" i="18"/>
  <c r="S882" i="18"/>
  <c r="S881" i="18"/>
  <c r="S880" i="18"/>
  <c r="S879" i="18"/>
  <c r="S878" i="18"/>
  <c r="S877" i="18"/>
  <c r="S876" i="18"/>
  <c r="S875" i="18"/>
  <c r="S874" i="18"/>
  <c r="S873" i="18"/>
  <c r="S872" i="18"/>
  <c r="S871" i="18"/>
  <c r="S870" i="18"/>
  <c r="S869" i="18"/>
  <c r="S868" i="18"/>
  <c r="S867" i="18"/>
  <c r="S866" i="18"/>
  <c r="S865" i="18"/>
  <c r="S864" i="18"/>
  <c r="S863" i="18"/>
  <c r="S862" i="18"/>
  <c r="S861" i="18"/>
  <c r="S860" i="18"/>
  <c r="S859" i="18"/>
  <c r="S858" i="18"/>
  <c r="S857" i="18"/>
  <c r="S856" i="18"/>
  <c r="S855" i="18"/>
  <c r="S854" i="18"/>
  <c r="S853" i="18"/>
  <c r="S852" i="18"/>
  <c r="S851" i="18"/>
  <c r="S850" i="18"/>
  <c r="S849" i="18"/>
  <c r="S848" i="18"/>
  <c r="S847" i="18"/>
  <c r="S846" i="18"/>
  <c r="S845" i="18"/>
  <c r="S844" i="18"/>
  <c r="S843" i="18"/>
  <c r="S842" i="18"/>
  <c r="S841" i="18"/>
  <c r="S840" i="18"/>
  <c r="S839" i="18"/>
  <c r="S838" i="18"/>
  <c r="S837" i="18"/>
  <c r="S836" i="18"/>
  <c r="S835" i="18"/>
  <c r="S834" i="18"/>
  <c r="S833" i="18"/>
  <c r="S832" i="18"/>
  <c r="S831" i="18"/>
  <c r="S830" i="18"/>
  <c r="S829" i="18"/>
  <c r="S828" i="18"/>
  <c r="S827" i="18"/>
  <c r="S826" i="18"/>
  <c r="S825" i="18"/>
  <c r="S824" i="18"/>
  <c r="S823" i="18"/>
  <c r="S822" i="18"/>
  <c r="S821" i="18"/>
  <c r="S820" i="18"/>
  <c r="S819" i="18"/>
  <c r="S818" i="18"/>
  <c r="S817" i="18"/>
  <c r="S816" i="18"/>
  <c r="S815" i="18"/>
  <c r="S814" i="18"/>
  <c r="S813" i="18"/>
  <c r="S812" i="18"/>
  <c r="S811" i="18"/>
  <c r="S810" i="18"/>
  <c r="S809" i="18"/>
  <c r="S808" i="18"/>
  <c r="S807" i="18"/>
  <c r="S806" i="18"/>
  <c r="S805" i="18"/>
  <c r="S804" i="18"/>
  <c r="S803" i="18"/>
  <c r="S802" i="18"/>
  <c r="S801" i="18"/>
  <c r="S800" i="18"/>
  <c r="S799" i="18"/>
  <c r="S798" i="18"/>
  <c r="S797" i="18"/>
  <c r="S796" i="18"/>
  <c r="S795" i="18"/>
  <c r="S794" i="18"/>
  <c r="S793" i="18"/>
  <c r="S792" i="18"/>
  <c r="S791" i="18"/>
  <c r="S790" i="18"/>
  <c r="S789" i="18"/>
  <c r="S788" i="18"/>
  <c r="S787" i="18"/>
  <c r="S786" i="18"/>
  <c r="S785" i="18"/>
  <c r="S784" i="18"/>
  <c r="S783" i="18"/>
  <c r="S782" i="18"/>
  <c r="S781" i="18"/>
  <c r="S780" i="18"/>
  <c r="S779" i="18"/>
  <c r="S778" i="18"/>
  <c r="S777" i="18"/>
  <c r="S776" i="18"/>
  <c r="S775" i="18"/>
  <c r="S774" i="18"/>
  <c r="S773" i="18"/>
  <c r="S772" i="18"/>
  <c r="S771" i="18"/>
  <c r="S770" i="18"/>
  <c r="S769" i="18"/>
  <c r="S768" i="18"/>
  <c r="S767" i="18"/>
  <c r="S766" i="18"/>
  <c r="S765" i="18"/>
  <c r="S764" i="18"/>
  <c r="S763" i="18"/>
  <c r="S762" i="18"/>
  <c r="S761" i="18"/>
  <c r="S760" i="18"/>
  <c r="S759" i="18"/>
  <c r="S758" i="18"/>
  <c r="S757" i="18"/>
  <c r="S756" i="18"/>
  <c r="S755" i="18"/>
  <c r="S754" i="18"/>
  <c r="S753" i="18"/>
  <c r="S752" i="18"/>
  <c r="S751" i="18"/>
  <c r="S750" i="18"/>
  <c r="S749" i="18"/>
  <c r="S748" i="18"/>
  <c r="S747" i="18"/>
  <c r="S746" i="18"/>
  <c r="S745" i="18"/>
  <c r="S744" i="18"/>
  <c r="S743" i="18"/>
  <c r="S742" i="18"/>
  <c r="S741" i="18"/>
  <c r="S740" i="18"/>
  <c r="S739" i="18"/>
  <c r="S738" i="18"/>
  <c r="S737" i="18"/>
  <c r="S736" i="18"/>
  <c r="S735" i="18"/>
  <c r="S734" i="18"/>
  <c r="S733" i="18"/>
  <c r="S732" i="18"/>
  <c r="S731" i="18"/>
  <c r="S730" i="18"/>
  <c r="S729" i="18"/>
  <c r="S728" i="18"/>
  <c r="S727" i="18"/>
  <c r="S726" i="18"/>
  <c r="S725" i="18"/>
  <c r="S724" i="18"/>
  <c r="S723" i="18"/>
  <c r="S722" i="18"/>
  <c r="S721" i="18"/>
  <c r="S720" i="18"/>
  <c r="S719" i="18"/>
  <c r="S718" i="18"/>
  <c r="S717" i="18"/>
  <c r="S716" i="18"/>
  <c r="S715" i="18"/>
  <c r="S714" i="18"/>
  <c r="S713" i="18"/>
  <c r="S712" i="18"/>
  <c r="S711" i="18"/>
  <c r="S710" i="18"/>
  <c r="S709" i="18"/>
  <c r="S708" i="18"/>
  <c r="S707" i="18"/>
  <c r="S706" i="18"/>
  <c r="S705" i="18"/>
  <c r="S704" i="18"/>
  <c r="S703" i="18"/>
  <c r="S702" i="18"/>
  <c r="S701" i="18"/>
  <c r="S700" i="18"/>
  <c r="S699" i="18"/>
  <c r="S698" i="18"/>
  <c r="S697" i="18"/>
  <c r="S696" i="18"/>
  <c r="S695" i="18"/>
  <c r="S694" i="18"/>
  <c r="S693" i="18"/>
  <c r="S692" i="18"/>
  <c r="S691" i="18"/>
  <c r="S690" i="18"/>
  <c r="S689" i="18"/>
  <c r="S688" i="18"/>
  <c r="S687" i="18"/>
  <c r="S686" i="18"/>
  <c r="S685" i="18"/>
  <c r="S684" i="18"/>
  <c r="S683" i="18"/>
  <c r="S682" i="18"/>
  <c r="S681" i="18"/>
  <c r="S680" i="18"/>
  <c r="S679" i="18"/>
  <c r="S678" i="18"/>
  <c r="S677" i="18"/>
  <c r="S676" i="18"/>
  <c r="S675" i="18"/>
  <c r="S674" i="18"/>
  <c r="S673" i="18"/>
  <c r="S672" i="18"/>
  <c r="S671" i="18"/>
  <c r="S670" i="18"/>
  <c r="S669" i="18"/>
  <c r="S668" i="18"/>
  <c r="S667" i="18"/>
  <c r="S666" i="18"/>
  <c r="S665" i="18"/>
  <c r="S664" i="18"/>
  <c r="S663" i="18"/>
  <c r="S662" i="18"/>
  <c r="S661" i="18"/>
  <c r="S660" i="18"/>
  <c r="S659" i="18"/>
  <c r="S658" i="18"/>
  <c r="S657" i="18"/>
  <c r="S656" i="18"/>
  <c r="S655" i="18"/>
  <c r="S654" i="18"/>
  <c r="S653" i="18"/>
  <c r="S652" i="18"/>
  <c r="S651" i="18"/>
  <c r="S650" i="18"/>
  <c r="S649" i="18"/>
  <c r="S648" i="18"/>
  <c r="S647" i="18"/>
  <c r="S646" i="18"/>
  <c r="S645" i="18"/>
  <c r="S644" i="18"/>
  <c r="S643" i="18"/>
  <c r="S642" i="18"/>
  <c r="S641" i="18"/>
  <c r="S640" i="18"/>
  <c r="S639" i="18"/>
  <c r="S638" i="18"/>
  <c r="S637" i="18"/>
  <c r="S636" i="18"/>
  <c r="S635" i="18"/>
  <c r="S634" i="18"/>
  <c r="S633" i="18"/>
  <c r="S632" i="18"/>
  <c r="S631" i="18"/>
  <c r="S630" i="18"/>
  <c r="S629" i="18"/>
  <c r="S628" i="18"/>
  <c r="S627" i="18"/>
  <c r="S626" i="18"/>
  <c r="S625" i="18"/>
  <c r="S624" i="18"/>
  <c r="S623" i="18"/>
  <c r="S622" i="18"/>
  <c r="S621" i="18"/>
  <c r="S620" i="18"/>
  <c r="S619" i="18"/>
  <c r="S618" i="18"/>
  <c r="S617" i="18"/>
  <c r="S616" i="18"/>
  <c r="S615" i="18"/>
  <c r="S614" i="18"/>
  <c r="S613" i="18"/>
  <c r="S612" i="18"/>
  <c r="S611" i="18"/>
  <c r="S610" i="18"/>
  <c r="S609" i="18"/>
  <c r="S608" i="18"/>
  <c r="S607" i="18"/>
  <c r="S606" i="18"/>
  <c r="S605" i="18"/>
  <c r="S604" i="18"/>
  <c r="S603" i="18"/>
  <c r="S602" i="18"/>
  <c r="S601" i="18"/>
  <c r="S600" i="18"/>
  <c r="S599" i="18"/>
  <c r="S598" i="18"/>
  <c r="S597" i="18"/>
  <c r="S596" i="18"/>
  <c r="S595" i="18"/>
  <c r="S594" i="18"/>
  <c r="S593" i="18"/>
  <c r="S592" i="18"/>
  <c r="S591" i="18"/>
  <c r="S590" i="18"/>
  <c r="S589" i="18"/>
  <c r="S588" i="18"/>
  <c r="S587" i="18"/>
  <c r="S586" i="18"/>
  <c r="S585" i="18"/>
  <c r="S584" i="18"/>
  <c r="S583" i="18"/>
  <c r="S582" i="18"/>
  <c r="S581" i="18"/>
  <c r="S580" i="18"/>
  <c r="S579" i="18"/>
  <c r="S578" i="18"/>
  <c r="S577" i="18"/>
  <c r="S576" i="18"/>
  <c r="S575" i="18"/>
  <c r="S574" i="18"/>
  <c r="S573" i="18"/>
  <c r="S572" i="18"/>
  <c r="S571" i="18"/>
  <c r="S570" i="18"/>
  <c r="S569" i="18"/>
  <c r="S568" i="18"/>
  <c r="S567" i="18"/>
  <c r="S566" i="18"/>
  <c r="S565" i="18"/>
  <c r="S564" i="18"/>
  <c r="S563" i="18"/>
  <c r="S562" i="18"/>
  <c r="S561" i="18"/>
  <c r="S560" i="18"/>
  <c r="S559" i="18"/>
  <c r="S558" i="18"/>
  <c r="S557" i="18"/>
  <c r="S556" i="18"/>
  <c r="S555" i="18"/>
  <c r="S554" i="18"/>
  <c r="S553" i="18"/>
  <c r="S552" i="18"/>
  <c r="S551" i="18"/>
  <c r="S550" i="18"/>
  <c r="S549" i="18"/>
  <c r="S548" i="18"/>
  <c r="S547" i="18"/>
  <c r="S546" i="18"/>
  <c r="S545" i="18"/>
  <c r="S544" i="18"/>
  <c r="S543" i="18"/>
  <c r="S542" i="18"/>
  <c r="S541" i="18"/>
  <c r="S540" i="18"/>
  <c r="S539" i="18"/>
  <c r="S538" i="18"/>
  <c r="S537" i="18"/>
  <c r="S536" i="18"/>
  <c r="S535" i="18"/>
  <c r="S534" i="18"/>
  <c r="S533" i="18"/>
  <c r="S532" i="18"/>
  <c r="S531" i="18"/>
  <c r="S530" i="18"/>
  <c r="S529" i="18"/>
  <c r="S528" i="18"/>
  <c r="S527" i="18"/>
  <c r="S526" i="18"/>
  <c r="S525" i="18"/>
  <c r="S524" i="18"/>
  <c r="S523" i="18"/>
  <c r="S522" i="18"/>
  <c r="S521" i="18"/>
  <c r="S520" i="18"/>
  <c r="S519" i="18"/>
  <c r="S518" i="18"/>
  <c r="S517" i="18"/>
  <c r="S516" i="18"/>
  <c r="S515" i="18"/>
  <c r="S514" i="18"/>
  <c r="S513" i="18"/>
  <c r="S512" i="18"/>
  <c r="S511" i="18"/>
  <c r="S510" i="18"/>
  <c r="S509" i="18"/>
  <c r="S508" i="18"/>
  <c r="S507" i="18"/>
  <c r="S506" i="18"/>
  <c r="S505" i="18"/>
  <c r="S504" i="18"/>
  <c r="S503" i="18"/>
  <c r="S502" i="18"/>
  <c r="S501" i="18"/>
  <c r="S500" i="18"/>
  <c r="S499" i="18"/>
  <c r="S498" i="18"/>
  <c r="S497" i="18"/>
  <c r="S496" i="18"/>
  <c r="S495" i="18"/>
  <c r="S494" i="18"/>
  <c r="S493" i="18"/>
  <c r="S492" i="18"/>
  <c r="S491" i="18"/>
  <c r="S490" i="18"/>
  <c r="S489" i="18"/>
  <c r="S488" i="18"/>
  <c r="S487" i="18"/>
  <c r="S486" i="18"/>
  <c r="S485" i="18"/>
  <c r="S484" i="18"/>
  <c r="S483" i="18"/>
  <c r="S482" i="18"/>
  <c r="S481" i="18"/>
  <c r="S480" i="18"/>
  <c r="S479" i="18"/>
  <c r="S478" i="18"/>
  <c r="S477" i="18"/>
  <c r="S476" i="18"/>
  <c r="S475" i="18"/>
  <c r="S474" i="18"/>
  <c r="S473" i="18"/>
  <c r="S472" i="18"/>
  <c r="S471" i="18"/>
  <c r="S470" i="18"/>
  <c r="S469" i="18"/>
  <c r="S468" i="18"/>
  <c r="S467" i="18"/>
  <c r="S466" i="18"/>
  <c r="S465" i="18"/>
  <c r="S464" i="18"/>
  <c r="S463" i="18"/>
  <c r="S462" i="18"/>
  <c r="S461" i="18"/>
  <c r="S460" i="18"/>
  <c r="S459" i="18"/>
  <c r="S458" i="18"/>
  <c r="S457" i="18"/>
  <c r="S456" i="18"/>
  <c r="S455" i="18"/>
  <c r="S454" i="18"/>
  <c r="S453" i="18"/>
  <c r="S452" i="18"/>
  <c r="S451" i="18"/>
  <c r="S450" i="18"/>
  <c r="S449" i="18"/>
  <c r="S448" i="18"/>
  <c r="S447" i="18"/>
  <c r="S446" i="18"/>
  <c r="S445" i="18"/>
  <c r="S444" i="18"/>
  <c r="S443" i="18"/>
  <c r="S442" i="18"/>
  <c r="S441" i="18"/>
  <c r="S440" i="18"/>
  <c r="S439" i="18"/>
  <c r="S438" i="18"/>
  <c r="S437" i="18"/>
  <c r="S436" i="18"/>
  <c r="S435" i="18"/>
  <c r="S434" i="18"/>
  <c r="S433" i="18"/>
  <c r="S432" i="18"/>
  <c r="S431" i="18"/>
  <c r="S430" i="18"/>
  <c r="S429" i="18"/>
  <c r="S428" i="18"/>
  <c r="S427" i="18"/>
  <c r="S426" i="18"/>
  <c r="S425" i="18"/>
  <c r="S424" i="18"/>
  <c r="S423" i="18"/>
  <c r="S422" i="18"/>
  <c r="S421" i="18"/>
  <c r="S420" i="18"/>
  <c r="S419" i="18"/>
  <c r="S418" i="18"/>
  <c r="S417" i="18"/>
  <c r="S416" i="18"/>
  <c r="S415" i="18"/>
  <c r="S414" i="18"/>
  <c r="S413" i="18"/>
  <c r="S412" i="18"/>
  <c r="S411" i="18"/>
  <c r="S410" i="18"/>
  <c r="S409" i="18"/>
  <c r="S408" i="18"/>
  <c r="S407" i="18"/>
  <c r="S406" i="18"/>
  <c r="S405" i="18"/>
  <c r="S404" i="18"/>
  <c r="S403" i="18"/>
  <c r="S402" i="18"/>
  <c r="S401" i="18"/>
  <c r="S400" i="18"/>
  <c r="S399" i="18"/>
  <c r="S398" i="18"/>
  <c r="S397" i="18"/>
  <c r="S396" i="18"/>
  <c r="S395" i="18"/>
  <c r="S394" i="18"/>
  <c r="S393" i="18"/>
  <c r="S392" i="18"/>
  <c r="S391" i="18"/>
  <c r="S390" i="18"/>
  <c r="S389" i="18"/>
  <c r="S388" i="18"/>
  <c r="S387" i="18"/>
  <c r="S386" i="18"/>
  <c r="S385" i="18"/>
  <c r="S384" i="18"/>
  <c r="S383" i="18"/>
  <c r="S382" i="18"/>
  <c r="S381" i="18"/>
  <c r="S380" i="18"/>
  <c r="S379" i="18"/>
  <c r="S378" i="18"/>
  <c r="S377" i="18"/>
  <c r="S376" i="18"/>
  <c r="S375" i="18"/>
  <c r="S374" i="18"/>
  <c r="S373" i="18"/>
  <c r="S372" i="18"/>
  <c r="S371" i="18"/>
  <c r="S370" i="18"/>
  <c r="S369" i="18"/>
  <c r="S368" i="18"/>
  <c r="S367" i="18"/>
  <c r="S366" i="18"/>
  <c r="S365" i="18"/>
  <c r="S364" i="18"/>
  <c r="S363" i="18"/>
  <c r="S362" i="18"/>
  <c r="S361" i="18"/>
  <c r="S360" i="18"/>
  <c r="S359" i="18"/>
  <c r="S358" i="18"/>
  <c r="S357" i="18"/>
  <c r="S356" i="18"/>
  <c r="S355" i="18"/>
  <c r="S354" i="18"/>
  <c r="S353" i="18"/>
  <c r="S352" i="18"/>
  <c r="S351" i="18"/>
  <c r="S350" i="18"/>
  <c r="S349" i="18"/>
  <c r="S348" i="18"/>
  <c r="S347" i="18"/>
  <c r="S346" i="18"/>
  <c r="S345" i="18"/>
  <c r="S344" i="18"/>
  <c r="S343" i="18"/>
  <c r="S342" i="18"/>
  <c r="S341" i="18"/>
  <c r="S340" i="18"/>
  <c r="S339" i="18"/>
  <c r="S338" i="18"/>
  <c r="S337" i="18"/>
  <c r="S336" i="18"/>
  <c r="S335" i="18"/>
  <c r="S334" i="18"/>
  <c r="S333" i="18"/>
  <c r="S332" i="18"/>
  <c r="S331" i="18"/>
  <c r="S330" i="18"/>
  <c r="S329" i="18"/>
  <c r="S328" i="18"/>
  <c r="S327" i="18"/>
  <c r="S326" i="18"/>
  <c r="S325" i="18"/>
  <c r="S324" i="18"/>
  <c r="S323" i="18"/>
  <c r="S322" i="18"/>
  <c r="S321" i="18"/>
  <c r="S320" i="18"/>
  <c r="S319" i="18"/>
  <c r="S318" i="18"/>
  <c r="S317" i="18"/>
  <c r="S316" i="18"/>
  <c r="S315" i="18"/>
  <c r="S314" i="18"/>
  <c r="S313" i="18"/>
  <c r="S312" i="18"/>
  <c r="S311" i="18"/>
  <c r="S310" i="18"/>
  <c r="S309" i="18"/>
  <c r="S308" i="18"/>
  <c r="S307" i="18"/>
  <c r="S306" i="18"/>
  <c r="S305" i="18"/>
  <c r="S304" i="18"/>
  <c r="S303" i="18"/>
  <c r="S302" i="18"/>
  <c r="S301" i="18"/>
  <c r="S300" i="18"/>
  <c r="S299" i="18"/>
  <c r="S298" i="18"/>
  <c r="S297" i="18"/>
  <c r="S296" i="18"/>
  <c r="S295" i="18"/>
  <c r="S294" i="18"/>
  <c r="S293" i="18"/>
  <c r="S292" i="18"/>
  <c r="S291" i="18"/>
  <c r="S290" i="18"/>
  <c r="S289" i="18"/>
  <c r="S288" i="18"/>
  <c r="S287" i="18"/>
  <c r="S286" i="18"/>
  <c r="S285" i="18"/>
  <c r="S284" i="18"/>
  <c r="S283" i="18"/>
  <c r="S282" i="18"/>
  <c r="S281" i="18"/>
  <c r="S280" i="18"/>
  <c r="S279" i="18"/>
  <c r="S278" i="18"/>
  <c r="S277" i="18"/>
  <c r="S276" i="18"/>
  <c r="S275" i="18"/>
  <c r="S274" i="18"/>
  <c r="S273" i="18"/>
  <c r="S272" i="18"/>
  <c r="S271" i="18"/>
  <c r="S270" i="18"/>
  <c r="S269" i="18"/>
  <c r="S268" i="18"/>
  <c r="S267" i="18"/>
  <c r="S266" i="18"/>
  <c r="S265" i="18"/>
  <c r="S264" i="18"/>
  <c r="S263" i="18"/>
  <c r="S262" i="18"/>
  <c r="S261" i="18"/>
  <c r="S260" i="18"/>
  <c r="S259" i="18"/>
  <c r="S258" i="18"/>
  <c r="S257" i="18"/>
  <c r="S256" i="18"/>
  <c r="S255" i="18"/>
  <c r="S254" i="18"/>
  <c r="S253" i="18"/>
  <c r="S252" i="18"/>
  <c r="S251" i="18"/>
  <c r="S250" i="18"/>
  <c r="S249" i="18"/>
  <c r="S248" i="18"/>
  <c r="S247" i="18"/>
  <c r="S246" i="18"/>
  <c r="S245" i="18"/>
  <c r="S244" i="18"/>
  <c r="S243" i="18"/>
  <c r="S242" i="18"/>
  <c r="S241" i="18"/>
  <c r="S240" i="18"/>
  <c r="S239" i="18"/>
  <c r="S238" i="18"/>
  <c r="S237" i="18"/>
  <c r="S236" i="18"/>
  <c r="S235" i="18"/>
  <c r="S234" i="18"/>
  <c r="S233" i="18"/>
  <c r="S232" i="18"/>
  <c r="S231" i="18"/>
  <c r="S230" i="18"/>
  <c r="S229" i="18"/>
  <c r="S228" i="18"/>
  <c r="S227" i="18"/>
  <c r="S226" i="18"/>
  <c r="S225" i="18"/>
  <c r="S224" i="18"/>
  <c r="S223" i="18"/>
  <c r="S222" i="18"/>
  <c r="S221" i="18"/>
  <c r="S220" i="18"/>
  <c r="S219" i="18"/>
  <c r="S218" i="18"/>
  <c r="S217" i="18"/>
  <c r="S216" i="18"/>
  <c r="S215" i="18"/>
  <c r="S214" i="18"/>
  <c r="S213" i="18"/>
  <c r="S212" i="18"/>
  <c r="S211" i="18"/>
  <c r="S210" i="18"/>
  <c r="S209" i="18"/>
  <c r="S208" i="18"/>
  <c r="S207" i="18"/>
  <c r="S206" i="18"/>
  <c r="S205" i="18"/>
  <c r="S204" i="18"/>
  <c r="S203" i="18"/>
  <c r="S202" i="18"/>
  <c r="S201" i="18"/>
  <c r="S200" i="18"/>
  <c r="S199" i="18"/>
  <c r="S198" i="18"/>
  <c r="S197" i="18"/>
  <c r="S196" i="18"/>
  <c r="S195" i="18"/>
  <c r="S194" i="18"/>
  <c r="S193" i="18"/>
  <c r="S192" i="18"/>
  <c r="S191" i="18"/>
  <c r="S190" i="18"/>
  <c r="S189" i="18"/>
  <c r="S188" i="18"/>
  <c r="S187" i="18"/>
  <c r="S186" i="18"/>
  <c r="S185" i="18"/>
  <c r="S184" i="18"/>
  <c r="S183" i="18"/>
  <c r="S182" i="18"/>
  <c r="S181" i="18"/>
  <c r="S180" i="18"/>
  <c r="S179" i="18"/>
  <c r="S178" i="18"/>
  <c r="S177" i="18"/>
  <c r="S176" i="18"/>
  <c r="S175" i="18"/>
  <c r="S174" i="18"/>
  <c r="S173" i="18"/>
  <c r="S172" i="18"/>
  <c r="S171" i="18"/>
  <c r="S170" i="18"/>
  <c r="S169" i="18"/>
  <c r="S168" i="18"/>
  <c r="S167" i="18"/>
  <c r="S166" i="18"/>
  <c r="S165" i="18"/>
  <c r="S164" i="18"/>
  <c r="S163" i="18"/>
  <c r="S162" i="18"/>
  <c r="S161" i="18"/>
  <c r="S160" i="18"/>
  <c r="S159" i="18"/>
  <c r="S158" i="18"/>
  <c r="S157" i="18"/>
  <c r="S156" i="18"/>
  <c r="S155" i="18"/>
  <c r="S154" i="18"/>
  <c r="S153" i="18"/>
  <c r="S152" i="18"/>
  <c r="S151" i="18"/>
  <c r="S150" i="18"/>
  <c r="S149" i="18"/>
  <c r="S148" i="18"/>
  <c r="S147" i="18"/>
  <c r="S146" i="18"/>
  <c r="S145" i="18"/>
  <c r="S144" i="18"/>
  <c r="S143" i="18"/>
  <c r="S142" i="18"/>
  <c r="S141" i="18"/>
  <c r="S140" i="18"/>
  <c r="S139" i="18"/>
  <c r="S138" i="18"/>
  <c r="S137" i="18"/>
  <c r="S136" i="18"/>
  <c r="S135" i="18"/>
  <c r="S134" i="18"/>
  <c r="S133" i="18"/>
  <c r="S132" i="18"/>
  <c r="S131" i="18"/>
  <c r="S130" i="18"/>
  <c r="S129" i="18"/>
  <c r="S128" i="18"/>
  <c r="S127" i="18"/>
  <c r="S126" i="18"/>
  <c r="S125" i="18"/>
  <c r="S124" i="18"/>
  <c r="S123" i="18"/>
  <c r="S122" i="18"/>
  <c r="S121" i="18"/>
  <c r="S120" i="18"/>
  <c r="S119" i="18"/>
  <c r="S118" i="18"/>
  <c r="S117" i="18"/>
  <c r="S116" i="18"/>
  <c r="S115" i="18"/>
  <c r="S114" i="18"/>
  <c r="S113" i="18"/>
  <c r="S112" i="18"/>
  <c r="S111" i="18"/>
  <c r="S110" i="18"/>
  <c r="S109" i="18"/>
  <c r="S108" i="18"/>
  <c r="S107" i="18"/>
  <c r="S106" i="18"/>
  <c r="S105" i="18"/>
  <c r="S104" i="18"/>
  <c r="S103" i="18"/>
  <c r="S102" i="18"/>
  <c r="S101" i="18"/>
  <c r="S100" i="18"/>
  <c r="S99" i="18"/>
  <c r="S98" i="18"/>
  <c r="S97" i="18"/>
  <c r="S96" i="18"/>
  <c r="S95" i="18"/>
  <c r="S94" i="18"/>
  <c r="S93" i="18"/>
  <c r="S92" i="18"/>
  <c r="S91" i="18"/>
  <c r="S90" i="18"/>
  <c r="S89" i="18"/>
  <c r="S88" i="18"/>
  <c r="S87" i="18"/>
  <c r="S86" i="18"/>
  <c r="S85" i="18"/>
  <c r="S84" i="18"/>
  <c r="S83" i="18"/>
  <c r="S82" i="18"/>
  <c r="S81" i="18"/>
  <c r="S80" i="18"/>
  <c r="S79" i="18"/>
  <c r="S78" i="18"/>
  <c r="S77" i="18"/>
  <c r="S76" i="18"/>
  <c r="S75" i="18"/>
  <c r="S74" i="18"/>
  <c r="S73" i="18"/>
  <c r="S72" i="18"/>
  <c r="S71" i="18"/>
  <c r="S70" i="18"/>
  <c r="S69" i="18"/>
  <c r="S68" i="18"/>
  <c r="S67" i="18"/>
  <c r="S66" i="18"/>
  <c r="S65" i="18"/>
  <c r="S64" i="18"/>
  <c r="S63" i="18"/>
  <c r="S62" i="18"/>
  <c r="S61" i="18"/>
  <c r="S60" i="18"/>
  <c r="S59" i="18"/>
  <c r="S58" i="18"/>
  <c r="S57" i="18"/>
  <c r="S56" i="18"/>
  <c r="S55" i="18"/>
  <c r="S54" i="18"/>
  <c r="S53" i="18"/>
  <c r="S52" i="18"/>
  <c r="S51" i="18"/>
  <c r="S50" i="18"/>
  <c r="S49" i="18"/>
  <c r="S48" i="18"/>
  <c r="S47" i="18"/>
  <c r="S46" i="18"/>
  <c r="S45" i="18"/>
  <c r="S44" i="18"/>
  <c r="S43" i="18"/>
  <c r="S42" i="18"/>
  <c r="S41" i="18"/>
  <c r="S40" i="18"/>
  <c r="S39" i="18"/>
  <c r="S38" i="18"/>
  <c r="S37" i="18"/>
  <c r="S36" i="18"/>
  <c r="S35" i="18"/>
  <c r="S34" i="18"/>
  <c r="S33" i="18"/>
  <c r="S32" i="18"/>
  <c r="S31" i="18"/>
  <c r="S30" i="18"/>
  <c r="S29" i="18"/>
  <c r="S28" i="18"/>
  <c r="S27" i="18"/>
  <c r="S26" i="18"/>
  <c r="S25" i="18"/>
  <c r="S24" i="18"/>
  <c r="S23" i="18"/>
  <c r="S22" i="18"/>
  <c r="S21" i="18"/>
  <c r="S20" i="18"/>
  <c r="S19" i="18"/>
  <c r="S18" i="18"/>
  <c r="S17" i="18"/>
  <c r="S16" i="18"/>
  <c r="S15" i="18"/>
  <c r="S14" i="18"/>
  <c r="S13" i="18"/>
  <c r="S12" i="18"/>
  <c r="S11" i="18"/>
  <c r="S10" i="18"/>
  <c r="S9" i="18"/>
  <c r="S8" i="18"/>
  <c r="S7" i="18"/>
  <c r="S6" i="18"/>
  <c r="S5" i="18"/>
  <c r="S4" i="18"/>
  <c r="S3" i="18"/>
  <c r="S2" i="18"/>
  <c r="P2183" i="18"/>
  <c r="Z2183" i="18"/>
  <c r="AA2183" i="18"/>
  <c r="P2184" i="18"/>
  <c r="Z2184" i="18"/>
  <c r="AA2184" i="18"/>
  <c r="E2184" i="18"/>
  <c r="F2184" i="18"/>
  <c r="G2184" i="18"/>
  <c r="H2184" i="18"/>
  <c r="I2184" i="18"/>
  <c r="J2184" i="18"/>
  <c r="K2184" i="18"/>
  <c r="R2184" i="18" s="1"/>
  <c r="E2183" i="18"/>
  <c r="F2183" i="18"/>
  <c r="G2183" i="18"/>
  <c r="H2183" i="18"/>
  <c r="I2183" i="18"/>
  <c r="J2183" i="18"/>
  <c r="K2183" i="18"/>
  <c r="R2183" i="18" s="1"/>
  <c r="P2181" i="18"/>
  <c r="Z2181" i="18"/>
  <c r="AA2181" i="18"/>
  <c r="P2182" i="18"/>
  <c r="Z2182" i="18"/>
  <c r="AA2182" i="18"/>
  <c r="K2182" i="18"/>
  <c r="R2182" i="18" s="1"/>
  <c r="J2182" i="18"/>
  <c r="I2182" i="18"/>
  <c r="H2182" i="18"/>
  <c r="G2182" i="18"/>
  <c r="F2182" i="18"/>
  <c r="E2182" i="18"/>
  <c r="K2181" i="18"/>
  <c r="R2181" i="18" s="1"/>
  <c r="J2181" i="18"/>
  <c r="I2181" i="18"/>
  <c r="H2181" i="18"/>
  <c r="G2181" i="18"/>
  <c r="F2181" i="18"/>
  <c r="E2181" i="18"/>
  <c r="P2180" i="18"/>
  <c r="Z2180" i="18"/>
  <c r="AA2180" i="18"/>
  <c r="E2180" i="18"/>
  <c r="F2180" i="18"/>
  <c r="G2180" i="18"/>
  <c r="H2180" i="18"/>
  <c r="I2180" i="18"/>
  <c r="J2180" i="18"/>
  <c r="K2180" i="18"/>
  <c r="R2180" i="18" s="1"/>
  <c r="P2178" i="18"/>
  <c r="Z2178" i="18"/>
  <c r="AA2178" i="18"/>
  <c r="P2179" i="18"/>
  <c r="Z2179" i="18"/>
  <c r="AA2179" i="18"/>
  <c r="E2178" i="18"/>
  <c r="F2178" i="18"/>
  <c r="G2178" i="18"/>
  <c r="H2178" i="18"/>
  <c r="I2178" i="18"/>
  <c r="J2178" i="18"/>
  <c r="K2178" i="18"/>
  <c r="R2178" i="18" s="1"/>
  <c r="E2179" i="18"/>
  <c r="F2179" i="18"/>
  <c r="G2179" i="18"/>
  <c r="H2179" i="18"/>
  <c r="I2179" i="18"/>
  <c r="J2179" i="18"/>
  <c r="K2179" i="18"/>
  <c r="R2179" i="18" s="1"/>
  <c r="P2176" i="18"/>
  <c r="Z2176" i="18"/>
  <c r="AA2176" i="18"/>
  <c r="P2177" i="18"/>
  <c r="Z2177" i="18"/>
  <c r="AA2177" i="18"/>
  <c r="K2177" i="18"/>
  <c r="R2177" i="18" s="1"/>
  <c r="J2177" i="18"/>
  <c r="I2177" i="18"/>
  <c r="H2177" i="18"/>
  <c r="G2177" i="18"/>
  <c r="F2177" i="18"/>
  <c r="E2177" i="18"/>
  <c r="K2176" i="18"/>
  <c r="R2176" i="18" s="1"/>
  <c r="J2176" i="18"/>
  <c r="I2176" i="18"/>
  <c r="H2176" i="18"/>
  <c r="G2176" i="18"/>
  <c r="F2176" i="18"/>
  <c r="E2176" i="18"/>
  <c r="P2174" i="18"/>
  <c r="Z2174" i="18"/>
  <c r="AA2174" i="18"/>
  <c r="P2175" i="18"/>
  <c r="Z2175" i="18"/>
  <c r="AA2175" i="18"/>
  <c r="E2174" i="18"/>
  <c r="F2174" i="18"/>
  <c r="G2174" i="18"/>
  <c r="H2174" i="18"/>
  <c r="I2174" i="18"/>
  <c r="J2174" i="18"/>
  <c r="K2174" i="18"/>
  <c r="R2174" i="18" s="1"/>
  <c r="E2175" i="18"/>
  <c r="F2175" i="18"/>
  <c r="G2175" i="18"/>
  <c r="H2175" i="18"/>
  <c r="I2175" i="18"/>
  <c r="J2175" i="18"/>
  <c r="K2175" i="18"/>
  <c r="R2175" i="18" s="1"/>
  <c r="P2172" i="18"/>
  <c r="Z2172" i="18"/>
  <c r="AA2172" i="18"/>
  <c r="P2173" i="18"/>
  <c r="Z2173" i="18"/>
  <c r="AA2173" i="18"/>
  <c r="E2172" i="18"/>
  <c r="F2172" i="18"/>
  <c r="G2172" i="18"/>
  <c r="H2172" i="18"/>
  <c r="I2172" i="18"/>
  <c r="J2172" i="18"/>
  <c r="K2172" i="18"/>
  <c r="R2172" i="18" s="1"/>
  <c r="E2173" i="18"/>
  <c r="F2173" i="18"/>
  <c r="G2173" i="18"/>
  <c r="H2173" i="18"/>
  <c r="I2173" i="18"/>
  <c r="J2173" i="18"/>
  <c r="K2173" i="18"/>
  <c r="R2173" i="18" s="1"/>
  <c r="P2170" i="18"/>
  <c r="Z2170" i="18"/>
  <c r="AA2170" i="18"/>
  <c r="P2171" i="18"/>
  <c r="Z2171" i="18"/>
  <c r="AA2171" i="18"/>
  <c r="E2170" i="18"/>
  <c r="F2170" i="18"/>
  <c r="G2170" i="18"/>
  <c r="H2170" i="18"/>
  <c r="I2170" i="18"/>
  <c r="J2170" i="18"/>
  <c r="K2170" i="18"/>
  <c r="R2170" i="18" s="1"/>
  <c r="E2171" i="18"/>
  <c r="F2171" i="18"/>
  <c r="G2171" i="18"/>
  <c r="H2171" i="18"/>
  <c r="I2171" i="18"/>
  <c r="J2171" i="18"/>
  <c r="K2171" i="18"/>
  <c r="R2171" i="18" s="1"/>
  <c r="X2190" i="18" l="1"/>
  <c r="X2191" i="18"/>
  <c r="T2181" i="18"/>
  <c r="X2184" i="18"/>
  <c r="X2188" i="18"/>
  <c r="X2189" i="18"/>
  <c r="U2190" i="18"/>
  <c r="W2190" i="18" s="1"/>
  <c r="T2173" i="18"/>
  <c r="U2183" i="18"/>
  <c r="W2183" i="18" s="1"/>
  <c r="X2177" i="18"/>
  <c r="T2179" i="18"/>
  <c r="V2191" i="18"/>
  <c r="X2185" i="18"/>
  <c r="V2183" i="18"/>
  <c r="X2171" i="18"/>
  <c r="X2175" i="18"/>
  <c r="Q2174" i="18"/>
  <c r="S2182" i="18"/>
  <c r="X2183" i="18"/>
  <c r="Q2184" i="18"/>
  <c r="Q2186" i="18"/>
  <c r="V2188" i="18"/>
  <c r="S2183" i="18"/>
  <c r="U2185" i="18"/>
  <c r="W2185" i="18" s="1"/>
  <c r="X2178" i="18"/>
  <c r="X2180" i="18"/>
  <c r="Q2183" i="18"/>
  <c r="X2186" i="18"/>
  <c r="S2177" i="18"/>
  <c r="X2172" i="18"/>
  <c r="X2174" i="18"/>
  <c r="X2176" i="18"/>
  <c r="Q2178" i="18"/>
  <c r="X2181" i="18"/>
  <c r="X2182" i="18"/>
  <c r="T2183" i="18"/>
  <c r="U2171" i="18"/>
  <c r="W2171" i="18" s="1"/>
  <c r="T2171" i="18"/>
  <c r="T2189" i="18"/>
  <c r="V2189" i="18"/>
  <c r="T2188" i="18"/>
  <c r="Q2189" i="18"/>
  <c r="U2189" i="18"/>
  <c r="W2189" i="18" s="1"/>
  <c r="Q2190" i="18"/>
  <c r="S2189" i="18"/>
  <c r="Q2171" i="18"/>
  <c r="U2175" i="18"/>
  <c r="W2175" i="18" s="1"/>
  <c r="Q2175" i="18"/>
  <c r="V2175" i="18"/>
  <c r="S2175" i="18"/>
  <c r="U2176" i="18"/>
  <c r="W2176" i="18" s="1"/>
  <c r="S2176" i="18"/>
  <c r="Q2176" i="18"/>
  <c r="V2179" i="18"/>
  <c r="U2180" i="18"/>
  <c r="W2180" i="18" s="1"/>
  <c r="S2180" i="18"/>
  <c r="T2180" i="18"/>
  <c r="S2174" i="18"/>
  <c r="Q2172" i="18"/>
  <c r="Q2180" i="18"/>
  <c r="Q2181" i="18"/>
  <c r="X2170" i="18"/>
  <c r="V2171" i="18"/>
  <c r="V2170" i="18"/>
  <c r="X2173" i="18"/>
  <c r="U2172" i="18"/>
  <c r="W2172" i="18" s="1"/>
  <c r="S2172" i="18"/>
  <c r="V2176" i="18"/>
  <c r="X2179" i="18"/>
  <c r="V2177" i="18"/>
  <c r="U2178" i="18"/>
  <c r="W2178" i="18" s="1"/>
  <c r="S2178" i="18"/>
  <c r="V2180" i="18"/>
  <c r="S2179" i="18"/>
  <c r="S2170" i="18"/>
  <c r="T2170" i="18"/>
  <c r="U2173" i="18"/>
  <c r="W2173" i="18" s="1"/>
  <c r="S2173" i="18"/>
  <c r="Q2173" i="18"/>
  <c r="V2173" i="18"/>
  <c r="U2174" i="18"/>
  <c r="W2174" i="18" s="1"/>
  <c r="T2174" i="18"/>
  <c r="T2175" i="18"/>
  <c r="V2174" i="18"/>
  <c r="Q2177" i="18"/>
  <c r="T2176" i="18"/>
  <c r="V2178" i="18"/>
  <c r="U2179" i="18"/>
  <c r="W2179" i="18" s="1"/>
  <c r="T2178" i="18"/>
  <c r="U2182" i="18"/>
  <c r="W2182" i="18" s="1"/>
  <c r="U2181" i="18"/>
  <c r="W2181" i="18" s="1"/>
  <c r="Q2182" i="18"/>
  <c r="V2181" i="18"/>
  <c r="S2171" i="18"/>
  <c r="V2184" i="18"/>
  <c r="U2184" i="18"/>
  <c r="W2184" i="18" s="1"/>
  <c r="Q2185" i="18"/>
  <c r="S2185" i="18"/>
  <c r="V2185" i="18"/>
  <c r="T2185" i="18"/>
  <c r="S2181" i="18"/>
  <c r="U2186" i="18"/>
  <c r="W2186" i="18" s="1"/>
  <c r="Q2187" i="18"/>
  <c r="U2187" i="18"/>
  <c r="W2187" i="18" s="1"/>
  <c r="S2187" i="18"/>
  <c r="T2187" i="18"/>
  <c r="V2187" i="18"/>
  <c r="U2170" i="18"/>
  <c r="W2170" i="18" s="1"/>
  <c r="U2177" i="18"/>
  <c r="W2177" i="18" s="1"/>
  <c r="Q2188" i="18"/>
  <c r="X2187" i="18"/>
  <c r="V2190" i="18"/>
  <c r="Q2192" i="18"/>
  <c r="Q2191" i="18"/>
  <c r="U2191" i="18"/>
  <c r="W2191" i="18" s="1"/>
  <c r="S2191" i="18"/>
  <c r="T2191" i="18"/>
  <c r="S2188" i="18"/>
  <c r="U2188" i="18"/>
  <c r="W2188" i="18" s="1"/>
  <c r="T2190" i="18"/>
  <c r="S2190" i="18"/>
  <c r="V2186" i="18"/>
  <c r="T2186" i="18"/>
  <c r="S2186" i="18"/>
  <c r="T2184" i="18"/>
  <c r="S2184" i="18"/>
  <c r="T2182" i="18"/>
  <c r="V2182" i="18"/>
  <c r="Q2179" i="18"/>
  <c r="T2177" i="18"/>
  <c r="V2172" i="18"/>
  <c r="T2172" i="18"/>
  <c r="P2169" i="18"/>
  <c r="Z2169" i="18"/>
  <c r="AA2169" i="18"/>
  <c r="AA2168" i="18"/>
  <c r="Z2168" i="18"/>
  <c r="P2168" i="18"/>
  <c r="AA2167" i="18"/>
  <c r="Z2167" i="18"/>
  <c r="P2167" i="18"/>
  <c r="K2169" i="18"/>
  <c r="R2169" i="18" s="1"/>
  <c r="J2169" i="18"/>
  <c r="I2169" i="18"/>
  <c r="H2169" i="18"/>
  <c r="G2169" i="18"/>
  <c r="F2169" i="18"/>
  <c r="E2169" i="18"/>
  <c r="K2168" i="18"/>
  <c r="R2168" i="18" s="1"/>
  <c r="J2168" i="18"/>
  <c r="I2168" i="18"/>
  <c r="H2168" i="18"/>
  <c r="G2168" i="18"/>
  <c r="F2168" i="18"/>
  <c r="E2168" i="18"/>
  <c r="AA2166" i="18"/>
  <c r="Z2166" i="18"/>
  <c r="P2166" i="18"/>
  <c r="K2167" i="18"/>
  <c r="R2167" i="18" s="1"/>
  <c r="J2167" i="18"/>
  <c r="I2167" i="18"/>
  <c r="H2167" i="18"/>
  <c r="G2167" i="18"/>
  <c r="F2167" i="18"/>
  <c r="E2167" i="18"/>
  <c r="K2166" i="18"/>
  <c r="R2166" i="18" s="1"/>
  <c r="J2166" i="18"/>
  <c r="I2166" i="18"/>
  <c r="H2166" i="18"/>
  <c r="G2166" i="18"/>
  <c r="F2166" i="18"/>
  <c r="E2166" i="18"/>
  <c r="X2166" i="18" l="1"/>
  <c r="Q2168" i="18"/>
  <c r="X2168" i="18"/>
  <c r="X2169" i="18"/>
  <c r="T2167" i="18"/>
  <c r="U2167" i="18"/>
  <c r="W2167" i="18" s="1"/>
  <c r="S2167" i="18"/>
  <c r="T2169" i="18"/>
  <c r="U2169" i="18"/>
  <c r="W2169" i="18" s="1"/>
  <c r="S2169" i="18"/>
  <c r="V2167" i="18"/>
  <c r="T2168" i="18"/>
  <c r="Q2170" i="18"/>
  <c r="V2166" i="18"/>
  <c r="U2166" i="18"/>
  <c r="W2166" i="18" s="1"/>
  <c r="S2166" i="18"/>
  <c r="X2167" i="18"/>
  <c r="U2168" i="18"/>
  <c r="W2168" i="18" s="1"/>
  <c r="S2168" i="18"/>
  <c r="Q2167" i="18"/>
  <c r="T2166" i="18"/>
  <c r="V2168" i="18"/>
  <c r="V2169" i="18"/>
  <c r="Q2169" i="18"/>
  <c r="AA2165" i="18"/>
  <c r="Z2165" i="18"/>
  <c r="X2165" i="18"/>
  <c r="P2165" i="18"/>
  <c r="K2165" i="18"/>
  <c r="R2165" i="18" s="1"/>
  <c r="J2165" i="18"/>
  <c r="I2165" i="18"/>
  <c r="H2165" i="18"/>
  <c r="G2165" i="18"/>
  <c r="F2165" i="18"/>
  <c r="E2165" i="18"/>
  <c r="U2165" i="18" l="1"/>
  <c r="W2165" i="18" s="1"/>
  <c r="S2165" i="18"/>
  <c r="T2165" i="18"/>
  <c r="V2165" i="18"/>
  <c r="Q2166" i="18"/>
  <c r="AA2164" i="18"/>
  <c r="Z2164" i="18"/>
  <c r="X2164" i="18"/>
  <c r="P2164" i="18"/>
  <c r="AA2163" i="18"/>
  <c r="Z2163" i="18"/>
  <c r="X2163" i="18"/>
  <c r="P2163" i="18"/>
  <c r="K2164" i="18"/>
  <c r="R2164" i="18" s="1"/>
  <c r="J2164" i="18"/>
  <c r="I2164" i="18"/>
  <c r="H2164" i="18"/>
  <c r="G2164" i="18"/>
  <c r="F2164" i="18"/>
  <c r="T2164" i="18" s="1"/>
  <c r="E2164" i="18"/>
  <c r="K2163" i="18"/>
  <c r="R2163" i="18" s="1"/>
  <c r="J2163" i="18"/>
  <c r="I2163" i="18"/>
  <c r="H2163" i="18"/>
  <c r="G2163" i="18"/>
  <c r="F2163" i="18"/>
  <c r="E2163" i="18"/>
  <c r="P2162" i="18"/>
  <c r="AA2162" i="18"/>
  <c r="Z2162" i="18"/>
  <c r="AA2161" i="18"/>
  <c r="Z2161" i="18"/>
  <c r="P2161" i="18"/>
  <c r="K2162" i="18"/>
  <c r="R2162" i="18" s="1"/>
  <c r="J2162" i="18"/>
  <c r="I2162" i="18"/>
  <c r="H2162" i="18"/>
  <c r="G2162" i="18"/>
  <c r="F2162" i="18"/>
  <c r="E2162" i="18"/>
  <c r="K2161" i="18"/>
  <c r="R2161" i="18" s="1"/>
  <c r="J2161" i="18"/>
  <c r="I2161" i="18"/>
  <c r="H2161" i="18"/>
  <c r="G2161" i="18"/>
  <c r="F2161" i="18"/>
  <c r="E2161" i="18"/>
  <c r="X2162" i="18" l="1"/>
  <c r="V2164" i="18"/>
  <c r="Q2165" i="18"/>
  <c r="S2164" i="18"/>
  <c r="X2161" i="18"/>
  <c r="U2164" i="18"/>
  <c r="W2164" i="18" s="1"/>
  <c r="V2161" i="18"/>
  <c r="U2161" i="18"/>
  <c r="W2161" i="18" s="1"/>
  <c r="S2161" i="18"/>
  <c r="T2161" i="18"/>
  <c r="T2162" i="18"/>
  <c r="U2162" i="18"/>
  <c r="W2162" i="18" s="1"/>
  <c r="S2162" i="18"/>
  <c r="U2163" i="18"/>
  <c r="S2163" i="18"/>
  <c r="Q2162" i="18"/>
  <c r="T2163" i="18"/>
  <c r="V2163" i="18"/>
  <c r="Q2164" i="18"/>
  <c r="V2162" i="18"/>
  <c r="Q2163" i="18"/>
  <c r="W2163" i="18"/>
  <c r="AA2160" i="18"/>
  <c r="Z2160" i="18"/>
  <c r="P2160" i="18"/>
  <c r="AA2159" i="18"/>
  <c r="Z2159" i="18"/>
  <c r="P2159" i="18"/>
  <c r="AA2158" i="18"/>
  <c r="Z2158" i="18"/>
  <c r="P2158" i="18"/>
  <c r="K2160" i="18"/>
  <c r="R2160" i="18" s="1"/>
  <c r="J2160" i="18"/>
  <c r="I2160" i="18"/>
  <c r="H2160" i="18"/>
  <c r="G2160" i="18"/>
  <c r="F2160" i="18"/>
  <c r="E2160" i="18"/>
  <c r="K2159" i="18"/>
  <c r="R2159" i="18" s="1"/>
  <c r="J2159" i="18"/>
  <c r="I2159" i="18"/>
  <c r="H2159" i="18"/>
  <c r="G2159" i="18"/>
  <c r="F2159" i="18"/>
  <c r="E2159" i="18"/>
  <c r="K2158" i="18"/>
  <c r="R2158" i="18" s="1"/>
  <c r="J2158" i="18"/>
  <c r="I2158" i="18"/>
  <c r="H2158" i="18"/>
  <c r="G2158" i="18"/>
  <c r="F2158" i="18"/>
  <c r="E2158" i="18"/>
  <c r="X2158" i="18" l="1"/>
  <c r="X2159" i="18"/>
  <c r="Q2161" i="18"/>
  <c r="U2160" i="18"/>
  <c r="W2160" i="18" s="1"/>
  <c r="S2160" i="18"/>
  <c r="U2158" i="18"/>
  <c r="W2158" i="18" s="1"/>
  <c r="S2158" i="18"/>
  <c r="T2160" i="18"/>
  <c r="U2159" i="18"/>
  <c r="W2159" i="18" s="1"/>
  <c r="S2159" i="18"/>
  <c r="X2160" i="18"/>
  <c r="V2158" i="18"/>
  <c r="V2159" i="18"/>
  <c r="V2160" i="18"/>
  <c r="T2158" i="18"/>
  <c r="T2159" i="18"/>
  <c r="Q2159" i="18"/>
  <c r="Q2160" i="18"/>
  <c r="AA2157" i="18"/>
  <c r="Z2157" i="18"/>
  <c r="P2157" i="18"/>
  <c r="AA2156" i="18"/>
  <c r="Z2156" i="18"/>
  <c r="P2156" i="18"/>
  <c r="K2157" i="18"/>
  <c r="R2157" i="18" s="1"/>
  <c r="J2157" i="18"/>
  <c r="I2157" i="18"/>
  <c r="H2157" i="18"/>
  <c r="G2157" i="18"/>
  <c r="F2157" i="18"/>
  <c r="E2157" i="18"/>
  <c r="K2156" i="18"/>
  <c r="R2156" i="18" s="1"/>
  <c r="J2156" i="18"/>
  <c r="I2156" i="18"/>
  <c r="H2156" i="18"/>
  <c r="G2156" i="18"/>
  <c r="F2156" i="18"/>
  <c r="E2156" i="18"/>
  <c r="AA2155" i="18"/>
  <c r="Z2155" i="18"/>
  <c r="P2155" i="18"/>
  <c r="AA2154" i="18"/>
  <c r="Z2154" i="18"/>
  <c r="P2154" i="18"/>
  <c r="K2155" i="18"/>
  <c r="R2155" i="18" s="1"/>
  <c r="J2155" i="18"/>
  <c r="I2155" i="18"/>
  <c r="H2155" i="18"/>
  <c r="G2155" i="18"/>
  <c r="F2155" i="18"/>
  <c r="E2155" i="18"/>
  <c r="K2154" i="18"/>
  <c r="R2154" i="18" s="1"/>
  <c r="J2154" i="18"/>
  <c r="I2154" i="18"/>
  <c r="H2154" i="18"/>
  <c r="G2154" i="18"/>
  <c r="F2154" i="18"/>
  <c r="E2154" i="18"/>
  <c r="AA2153" i="18"/>
  <c r="Z2153" i="18"/>
  <c r="P2153" i="18"/>
  <c r="AA2152" i="18"/>
  <c r="Z2152" i="18"/>
  <c r="P2152" i="18"/>
  <c r="K2153" i="18"/>
  <c r="R2153" i="18" s="1"/>
  <c r="J2153" i="18"/>
  <c r="I2153" i="18"/>
  <c r="H2153" i="18"/>
  <c r="G2153" i="18"/>
  <c r="F2153" i="18"/>
  <c r="E2153" i="18"/>
  <c r="K2152" i="18"/>
  <c r="R2152" i="18" s="1"/>
  <c r="J2152" i="18"/>
  <c r="I2152" i="18"/>
  <c r="H2152" i="18"/>
  <c r="G2152" i="18"/>
  <c r="F2152" i="18"/>
  <c r="E2152" i="18"/>
  <c r="AA2151" i="18"/>
  <c r="Z2151" i="18"/>
  <c r="P2151" i="18"/>
  <c r="AA2150" i="18"/>
  <c r="Z2150" i="18"/>
  <c r="P2150" i="18"/>
  <c r="K2151" i="18"/>
  <c r="R2151" i="18" s="1"/>
  <c r="J2151" i="18"/>
  <c r="I2151" i="18"/>
  <c r="H2151" i="18"/>
  <c r="G2151" i="18"/>
  <c r="F2151" i="18"/>
  <c r="E2151" i="18"/>
  <c r="T2152" i="18" l="1"/>
  <c r="Q2153" i="18"/>
  <c r="Q2157" i="18"/>
  <c r="X2153" i="18"/>
  <c r="T2153" i="18"/>
  <c r="X2156" i="18"/>
  <c r="X2155" i="18"/>
  <c r="T2151" i="18"/>
  <c r="U2151" i="18"/>
  <c r="W2151" i="18" s="1"/>
  <c r="S2151" i="18"/>
  <c r="V2152" i="18"/>
  <c r="U2152" i="18"/>
  <c r="W2152" i="18" s="1"/>
  <c r="S2152" i="18"/>
  <c r="T2154" i="18"/>
  <c r="U2154" i="18"/>
  <c r="W2154" i="18" s="1"/>
  <c r="S2154" i="18"/>
  <c r="Q2158" i="18"/>
  <c r="U2157" i="18"/>
  <c r="W2157" i="18" s="1"/>
  <c r="S2157" i="18"/>
  <c r="X2152" i="18"/>
  <c r="X2154" i="18"/>
  <c r="T2156" i="18"/>
  <c r="U2156" i="18"/>
  <c r="W2156" i="18" s="1"/>
  <c r="S2156" i="18"/>
  <c r="X2157" i="18"/>
  <c r="X2151" i="18"/>
  <c r="V2153" i="18"/>
  <c r="U2153" i="18"/>
  <c r="W2153" i="18" s="1"/>
  <c r="S2153" i="18"/>
  <c r="V2154" i="18"/>
  <c r="U2155" i="18"/>
  <c r="W2155" i="18" s="1"/>
  <c r="S2155" i="18"/>
  <c r="Q2156" i="18"/>
  <c r="V2156" i="18"/>
  <c r="Q2154" i="18"/>
  <c r="T2157" i="18"/>
  <c r="V2151" i="18"/>
  <c r="Q2152" i="18"/>
  <c r="V2157" i="18"/>
  <c r="Q2155" i="18"/>
  <c r="T2155" i="18"/>
  <c r="V2155" i="18"/>
  <c r="AA2149" i="18"/>
  <c r="Z2149" i="18"/>
  <c r="P2149" i="18"/>
  <c r="K2150" i="18"/>
  <c r="R2150" i="18" s="1"/>
  <c r="J2150" i="18"/>
  <c r="I2150" i="18"/>
  <c r="H2150" i="18"/>
  <c r="G2150" i="18"/>
  <c r="F2150" i="18"/>
  <c r="E2150" i="18"/>
  <c r="K2149" i="18"/>
  <c r="R2149" i="18" s="1"/>
  <c r="J2149" i="18"/>
  <c r="I2149" i="18"/>
  <c r="H2149" i="18"/>
  <c r="G2149" i="18"/>
  <c r="F2149" i="18"/>
  <c r="E2149" i="18"/>
  <c r="U2150" i="18" l="1"/>
  <c r="W2150" i="18" s="1"/>
  <c r="S2150" i="18"/>
  <c r="V2149" i="18"/>
  <c r="U2149" i="18"/>
  <c r="W2149" i="18" s="1"/>
  <c r="S2149" i="18"/>
  <c r="X2150" i="18"/>
  <c r="X2149" i="18"/>
  <c r="T2150" i="18"/>
  <c r="V2150" i="18"/>
  <c r="Q2150" i="18"/>
  <c r="T2149" i="18"/>
  <c r="Q2151" i="18"/>
  <c r="P2143" i="18"/>
  <c r="Z2143" i="18"/>
  <c r="AA2143" i="18"/>
  <c r="P2144" i="18"/>
  <c r="Z2144" i="18"/>
  <c r="AA2144" i="18"/>
  <c r="P2145" i="18"/>
  <c r="Z2145" i="18"/>
  <c r="AA2145" i="18"/>
  <c r="P2146" i="18"/>
  <c r="Z2146" i="18"/>
  <c r="AA2146" i="18"/>
  <c r="P2147" i="18"/>
  <c r="Z2147" i="18"/>
  <c r="AA2147" i="18"/>
  <c r="P2148" i="18"/>
  <c r="Z2148" i="18"/>
  <c r="AA2148" i="18"/>
  <c r="E2146" i="18"/>
  <c r="F2146" i="18"/>
  <c r="G2146" i="18"/>
  <c r="H2146" i="18"/>
  <c r="I2146" i="18"/>
  <c r="J2146" i="18"/>
  <c r="K2146" i="18"/>
  <c r="R2146" i="18" s="1"/>
  <c r="E2147" i="18"/>
  <c r="F2147" i="18"/>
  <c r="G2147" i="18"/>
  <c r="H2147" i="18"/>
  <c r="I2147" i="18"/>
  <c r="J2147" i="18"/>
  <c r="K2147" i="18"/>
  <c r="R2147" i="18" s="1"/>
  <c r="E2148" i="18"/>
  <c r="F2148" i="18"/>
  <c r="G2148" i="18"/>
  <c r="H2148" i="18"/>
  <c r="I2148" i="18"/>
  <c r="J2148" i="18"/>
  <c r="K2148" i="18"/>
  <c r="R2148" i="18" s="1"/>
  <c r="E2143" i="18"/>
  <c r="F2143" i="18"/>
  <c r="G2143" i="18"/>
  <c r="H2143" i="18"/>
  <c r="I2143" i="18"/>
  <c r="J2143" i="18"/>
  <c r="K2143" i="18"/>
  <c r="R2143" i="18" s="1"/>
  <c r="E2144" i="18"/>
  <c r="F2144" i="18"/>
  <c r="G2144" i="18"/>
  <c r="H2144" i="18"/>
  <c r="I2144" i="18"/>
  <c r="J2144" i="18"/>
  <c r="K2144" i="18"/>
  <c r="R2144" i="18" s="1"/>
  <c r="E2145" i="18"/>
  <c r="F2145" i="18"/>
  <c r="G2145" i="18"/>
  <c r="H2145" i="18"/>
  <c r="I2145" i="18"/>
  <c r="J2145" i="18"/>
  <c r="K2145" i="18"/>
  <c r="R2145" i="18" s="1"/>
  <c r="P2141" i="18"/>
  <c r="Z2141" i="18"/>
  <c r="AA2141" i="18"/>
  <c r="P2142" i="18"/>
  <c r="Z2142" i="18"/>
  <c r="AA2142" i="18"/>
  <c r="K2142" i="18"/>
  <c r="R2142" i="18" s="1"/>
  <c r="J2142" i="18"/>
  <c r="I2142" i="18"/>
  <c r="H2142" i="18"/>
  <c r="G2142" i="18"/>
  <c r="F2142" i="18"/>
  <c r="E2142" i="18"/>
  <c r="K2141" i="18"/>
  <c r="R2141" i="18" s="1"/>
  <c r="J2141" i="18"/>
  <c r="I2141" i="18"/>
  <c r="H2141" i="18"/>
  <c r="G2141" i="18"/>
  <c r="F2141" i="18"/>
  <c r="E2141" i="18"/>
  <c r="P2139" i="18"/>
  <c r="Z2139" i="18"/>
  <c r="AA2139" i="18"/>
  <c r="P2140" i="18"/>
  <c r="Z2140" i="18"/>
  <c r="AA2140" i="18"/>
  <c r="E2139" i="18"/>
  <c r="F2139" i="18"/>
  <c r="G2139" i="18"/>
  <c r="H2139" i="18"/>
  <c r="I2139" i="18"/>
  <c r="J2139" i="18"/>
  <c r="K2139" i="18"/>
  <c r="R2139" i="18" s="1"/>
  <c r="E2140" i="18"/>
  <c r="F2140" i="18"/>
  <c r="G2140" i="18"/>
  <c r="H2140" i="18"/>
  <c r="I2140" i="18"/>
  <c r="J2140" i="18"/>
  <c r="K2140" i="18"/>
  <c r="R2140" i="18" s="1"/>
  <c r="P2137" i="18"/>
  <c r="Z2137" i="18"/>
  <c r="AA2137" i="18"/>
  <c r="P2138" i="18"/>
  <c r="Z2138" i="18"/>
  <c r="AA2138" i="18"/>
  <c r="E2138" i="18"/>
  <c r="F2138" i="18"/>
  <c r="G2138" i="18"/>
  <c r="H2138" i="18"/>
  <c r="I2138" i="18"/>
  <c r="J2138" i="18"/>
  <c r="K2138" i="18"/>
  <c r="R2138" i="18" s="1"/>
  <c r="K2137" i="18"/>
  <c r="R2137" i="18" s="1"/>
  <c r="J2137" i="18"/>
  <c r="I2137" i="18"/>
  <c r="H2137" i="18"/>
  <c r="G2137" i="18"/>
  <c r="F2137" i="18"/>
  <c r="E2137" i="18"/>
  <c r="Q2138" i="18" l="1"/>
  <c r="X2142" i="18"/>
  <c r="X2139" i="18"/>
  <c r="X2143" i="18"/>
  <c r="X2145" i="18"/>
  <c r="X2147" i="18"/>
  <c r="X2137" i="18"/>
  <c r="X2138" i="18"/>
  <c r="U2141" i="18"/>
  <c r="S2141" i="18"/>
  <c r="U2144" i="18"/>
  <c r="W2144" i="18" s="1"/>
  <c r="S2144" i="18"/>
  <c r="V2140" i="18"/>
  <c r="U2140" i="18"/>
  <c r="W2140" i="18" s="1"/>
  <c r="S2140" i="18"/>
  <c r="Q2149" i="18"/>
  <c r="U2148" i="18"/>
  <c r="W2148" i="18" s="1"/>
  <c r="S2148" i="18"/>
  <c r="T2137" i="18"/>
  <c r="U2137" i="18"/>
  <c r="W2137" i="18" s="1"/>
  <c r="S2137" i="18"/>
  <c r="V2137" i="18"/>
  <c r="V2141" i="18"/>
  <c r="U2142" i="18"/>
  <c r="W2142" i="18" s="1"/>
  <c r="S2142" i="18"/>
  <c r="X2144" i="18"/>
  <c r="U2143" i="18"/>
  <c r="W2143" i="18" s="1"/>
  <c r="S2143" i="18"/>
  <c r="X2146" i="18"/>
  <c r="U2146" i="18"/>
  <c r="W2146" i="18" s="1"/>
  <c r="S2146" i="18"/>
  <c r="U2138" i="18"/>
  <c r="W2138" i="18" s="1"/>
  <c r="U2139" i="18"/>
  <c r="W2139" i="18" s="1"/>
  <c r="S2138" i="18"/>
  <c r="S2139" i="18"/>
  <c r="X2141" i="18"/>
  <c r="U2145" i="18"/>
  <c r="W2145" i="18" s="1"/>
  <c r="S2145" i="18"/>
  <c r="X2148" i="18"/>
  <c r="T2146" i="18"/>
  <c r="U2147" i="18"/>
  <c r="W2147" i="18" s="1"/>
  <c r="S2147" i="18"/>
  <c r="V2138" i="18"/>
  <c r="V2139" i="18"/>
  <c r="T2140" i="18"/>
  <c r="T2138" i="18"/>
  <c r="X2140" i="18"/>
  <c r="Q2140" i="18"/>
  <c r="Q2139" i="18"/>
  <c r="T2141" i="18"/>
  <c r="T2142" i="18"/>
  <c r="Q2142" i="18"/>
  <c r="W2141" i="18"/>
  <c r="Q2141" i="18"/>
  <c r="T2139" i="18"/>
  <c r="V2148" i="18"/>
  <c r="V2147" i="18"/>
  <c r="T2148" i="18"/>
  <c r="Q2148" i="18"/>
  <c r="T2147" i="18"/>
  <c r="Q2147" i="18"/>
  <c r="V2146" i="18"/>
  <c r="V2145" i="18"/>
  <c r="Q2146" i="18"/>
  <c r="T2145" i="18"/>
  <c r="V2144" i="18"/>
  <c r="T2144" i="18"/>
  <c r="Q2145" i="18"/>
  <c r="Q2143" i="18"/>
  <c r="V2142" i="18"/>
  <c r="Q2144" i="18"/>
  <c r="V2143" i="18"/>
  <c r="T2143" i="18"/>
  <c r="P2135" i="18" l="1"/>
  <c r="Z2135" i="18"/>
  <c r="AA2135" i="18"/>
  <c r="P2136" i="18"/>
  <c r="Z2136" i="18"/>
  <c r="AA2136" i="18"/>
  <c r="E2136" i="18"/>
  <c r="F2136" i="18"/>
  <c r="G2136" i="18"/>
  <c r="H2136" i="18"/>
  <c r="I2136" i="18"/>
  <c r="J2136" i="18"/>
  <c r="K2136" i="18"/>
  <c r="R2136" i="18" s="1"/>
  <c r="E2135" i="18"/>
  <c r="F2135" i="18"/>
  <c r="G2135" i="18"/>
  <c r="H2135" i="18"/>
  <c r="I2135" i="18"/>
  <c r="J2135" i="18"/>
  <c r="K2135" i="18"/>
  <c r="R2135" i="18" s="1"/>
  <c r="P2131" i="18"/>
  <c r="Z2131" i="18"/>
  <c r="AA2131" i="18"/>
  <c r="P2132" i="18"/>
  <c r="Z2132" i="18"/>
  <c r="AA2132" i="18"/>
  <c r="P2133" i="18"/>
  <c r="Z2133" i="18"/>
  <c r="AA2133" i="18"/>
  <c r="P2134" i="18"/>
  <c r="Z2134" i="18"/>
  <c r="AA2134" i="18"/>
  <c r="E2131" i="18"/>
  <c r="F2131" i="18"/>
  <c r="G2131" i="18"/>
  <c r="H2131" i="18"/>
  <c r="I2131" i="18"/>
  <c r="J2131" i="18"/>
  <c r="K2131" i="18"/>
  <c r="R2131" i="18" s="1"/>
  <c r="E2132" i="18"/>
  <c r="F2132" i="18"/>
  <c r="G2132" i="18"/>
  <c r="H2132" i="18"/>
  <c r="I2132" i="18"/>
  <c r="J2132" i="18"/>
  <c r="K2132" i="18"/>
  <c r="R2132" i="18" s="1"/>
  <c r="E2133" i="18"/>
  <c r="F2133" i="18"/>
  <c r="G2133" i="18"/>
  <c r="H2133" i="18"/>
  <c r="I2133" i="18"/>
  <c r="J2133" i="18"/>
  <c r="K2133" i="18"/>
  <c r="R2133" i="18" s="1"/>
  <c r="E2134" i="18"/>
  <c r="F2134" i="18"/>
  <c r="G2134" i="18"/>
  <c r="H2134" i="18"/>
  <c r="I2134" i="18"/>
  <c r="J2134" i="18"/>
  <c r="K2134" i="18"/>
  <c r="R2134" i="18" s="1"/>
  <c r="X2132" i="18" l="1"/>
  <c r="X2133" i="18"/>
  <c r="X2131" i="18"/>
  <c r="X2135" i="18"/>
  <c r="T2132" i="18"/>
  <c r="U2132" i="18"/>
  <c r="W2132" i="18" s="1"/>
  <c r="S2132" i="18"/>
  <c r="T2131" i="18"/>
  <c r="X2134" i="18"/>
  <c r="T2133" i="18"/>
  <c r="U2133" i="18"/>
  <c r="W2133" i="18" s="1"/>
  <c r="S2133" i="18"/>
  <c r="Q2134" i="18"/>
  <c r="U2134" i="18"/>
  <c r="W2134" i="18" s="1"/>
  <c r="S2134" i="18"/>
  <c r="Q2137" i="18"/>
  <c r="U2136" i="18"/>
  <c r="W2136" i="18" s="1"/>
  <c r="U2135" i="18"/>
  <c r="W2135" i="18" s="1"/>
  <c r="S2136" i="18"/>
  <c r="S2135" i="18"/>
  <c r="U2131" i="18"/>
  <c r="W2131" i="18" s="1"/>
  <c r="S2131" i="18"/>
  <c r="X2136" i="18"/>
  <c r="V2133" i="18"/>
  <c r="Q2133" i="18"/>
  <c r="Q2132" i="18"/>
  <c r="V2131" i="18"/>
  <c r="T2134" i="18"/>
  <c r="Q2136" i="18"/>
  <c r="Q2135" i="18"/>
  <c r="V2132" i="18"/>
  <c r="V2136" i="18"/>
  <c r="V2135" i="18"/>
  <c r="T2136" i="18"/>
  <c r="T2135" i="18"/>
  <c r="V2134" i="18"/>
  <c r="V918" i="18" l="1"/>
  <c r="V917" i="18"/>
  <c r="V916" i="18"/>
  <c r="V915" i="18"/>
  <c r="V914" i="18"/>
  <c r="V913" i="18"/>
  <c r="V912" i="18"/>
  <c r="V911" i="18"/>
  <c r="V910" i="18"/>
  <c r="V909" i="18"/>
  <c r="V908" i="18"/>
  <c r="V907" i="18"/>
  <c r="V906" i="18"/>
  <c r="V905" i="18"/>
  <c r="V904" i="18"/>
  <c r="V903" i="18"/>
  <c r="V902" i="18"/>
  <c r="V901" i="18"/>
  <c r="V900" i="18"/>
  <c r="V899" i="18"/>
  <c r="V898" i="18"/>
  <c r="V897" i="18"/>
  <c r="V896" i="18"/>
  <c r="V895" i="18"/>
  <c r="V894" i="18"/>
  <c r="V893" i="18"/>
  <c r="V892" i="18"/>
  <c r="V891" i="18"/>
  <c r="V890" i="18"/>
  <c r="V889" i="18"/>
  <c r="V888" i="18"/>
  <c r="V887" i="18"/>
  <c r="V886" i="18"/>
  <c r="V885" i="18"/>
  <c r="V884" i="18"/>
  <c r="V883" i="18"/>
  <c r="V882" i="18"/>
  <c r="V881" i="18"/>
  <c r="V880" i="18"/>
  <c r="V879" i="18"/>
  <c r="V878" i="18"/>
  <c r="V877" i="18"/>
  <c r="V876" i="18"/>
  <c r="V875" i="18"/>
  <c r="V874" i="18"/>
  <c r="V873" i="18"/>
  <c r="V872" i="18"/>
  <c r="V871" i="18"/>
  <c r="V870" i="18"/>
  <c r="V869" i="18"/>
  <c r="V868" i="18"/>
  <c r="V867" i="18"/>
  <c r="V866" i="18"/>
  <c r="V865" i="18"/>
  <c r="V864" i="18"/>
  <c r="V863" i="18"/>
  <c r="V862" i="18"/>
  <c r="V861" i="18"/>
  <c r="V860" i="18"/>
  <c r="V859" i="18"/>
  <c r="V858" i="18"/>
  <c r="V857" i="18"/>
  <c r="V856" i="18"/>
  <c r="V855" i="18"/>
  <c r="V854" i="18"/>
  <c r="V853" i="18"/>
  <c r="V852" i="18"/>
  <c r="V851" i="18"/>
  <c r="V850" i="18"/>
  <c r="V849" i="18"/>
  <c r="V848" i="18"/>
  <c r="V847" i="18"/>
  <c r="V846" i="18"/>
  <c r="V845" i="18"/>
  <c r="V844" i="18"/>
  <c r="V843" i="18"/>
  <c r="V842" i="18"/>
  <c r="V841" i="18"/>
  <c r="V840" i="18"/>
  <c r="V839" i="18"/>
  <c r="V838" i="18"/>
  <c r="V837" i="18"/>
  <c r="V836" i="18"/>
  <c r="V835" i="18"/>
  <c r="V834" i="18"/>
  <c r="V833" i="18"/>
  <c r="V832" i="18"/>
  <c r="V831" i="18"/>
  <c r="V830" i="18"/>
  <c r="V829" i="18"/>
  <c r="V828" i="18"/>
  <c r="V827" i="18"/>
  <c r="V826" i="18"/>
  <c r="V825" i="18"/>
  <c r="V824" i="18"/>
  <c r="V823" i="18"/>
  <c r="V822" i="18"/>
  <c r="V821" i="18"/>
  <c r="V820" i="18"/>
  <c r="V819" i="18"/>
  <c r="V818" i="18"/>
  <c r="V817" i="18"/>
  <c r="V816" i="18"/>
  <c r="V815" i="18"/>
  <c r="V814" i="18"/>
  <c r="V813" i="18"/>
  <c r="V812" i="18"/>
  <c r="V811" i="18"/>
  <c r="V810" i="18"/>
  <c r="V809" i="18"/>
  <c r="V808" i="18"/>
  <c r="V807" i="18"/>
  <c r="V806" i="18"/>
  <c r="V805" i="18"/>
  <c r="V804" i="18"/>
  <c r="V803" i="18"/>
  <c r="V802" i="18"/>
  <c r="V801" i="18"/>
  <c r="V800" i="18"/>
  <c r="V799" i="18"/>
  <c r="V798" i="18"/>
  <c r="V797" i="18"/>
  <c r="V796" i="18"/>
  <c r="V795" i="18"/>
  <c r="V794" i="18"/>
  <c r="V793" i="18"/>
  <c r="V792" i="18"/>
  <c r="V791" i="18"/>
  <c r="V790" i="18"/>
  <c r="V789" i="18"/>
  <c r="V788" i="18"/>
  <c r="V787" i="18"/>
  <c r="V786" i="18"/>
  <c r="V785" i="18"/>
  <c r="V784" i="18"/>
  <c r="V783" i="18"/>
  <c r="V782" i="18"/>
  <c r="V781" i="18"/>
  <c r="V780" i="18"/>
  <c r="V779" i="18"/>
  <c r="V778" i="18"/>
  <c r="V777" i="18"/>
  <c r="V776" i="18"/>
  <c r="V775" i="18"/>
  <c r="V774" i="18"/>
  <c r="V773" i="18"/>
  <c r="V772" i="18"/>
  <c r="V771" i="18"/>
  <c r="V770" i="18"/>
  <c r="V769" i="18"/>
  <c r="V768" i="18"/>
  <c r="V767" i="18"/>
  <c r="V766" i="18"/>
  <c r="V765" i="18"/>
  <c r="V764" i="18"/>
  <c r="V763" i="18"/>
  <c r="V762" i="18"/>
  <c r="V761" i="18"/>
  <c r="V760" i="18"/>
  <c r="V759" i="18"/>
  <c r="V758" i="18"/>
  <c r="V757" i="18"/>
  <c r="V756" i="18"/>
  <c r="V755" i="18"/>
  <c r="V754" i="18"/>
  <c r="V753" i="18"/>
  <c r="V752" i="18"/>
  <c r="V751" i="18"/>
  <c r="V750" i="18"/>
  <c r="V749" i="18"/>
  <c r="V748" i="18"/>
  <c r="V747" i="18"/>
  <c r="V746" i="18"/>
  <c r="V745" i="18"/>
  <c r="V744" i="18"/>
  <c r="V743" i="18"/>
  <c r="V742" i="18"/>
  <c r="V741" i="18"/>
  <c r="V740" i="18"/>
  <c r="V739" i="18"/>
  <c r="V738" i="18"/>
  <c r="V737" i="18"/>
  <c r="V736" i="18"/>
  <c r="V735" i="18"/>
  <c r="V734" i="18"/>
  <c r="V733" i="18"/>
  <c r="V732" i="18"/>
  <c r="V731" i="18"/>
  <c r="V730" i="18"/>
  <c r="V729" i="18"/>
  <c r="V728" i="18"/>
  <c r="V727" i="18"/>
  <c r="V726" i="18"/>
  <c r="V725" i="18"/>
  <c r="V724" i="18"/>
  <c r="V723" i="18"/>
  <c r="V722" i="18"/>
  <c r="V721" i="18"/>
  <c r="V720" i="18"/>
  <c r="V719" i="18"/>
  <c r="V718" i="18"/>
  <c r="V717" i="18"/>
  <c r="V716" i="18"/>
  <c r="V715" i="18"/>
  <c r="V714" i="18"/>
  <c r="V713" i="18"/>
  <c r="V712" i="18"/>
  <c r="V711" i="18"/>
  <c r="V710" i="18"/>
  <c r="V709" i="18"/>
  <c r="V708" i="18"/>
  <c r="V707" i="18"/>
  <c r="V706" i="18"/>
  <c r="V705" i="18"/>
  <c r="V704" i="18"/>
  <c r="V703" i="18"/>
  <c r="V702" i="18"/>
  <c r="V701" i="18"/>
  <c r="V700" i="18"/>
  <c r="V699" i="18"/>
  <c r="V698" i="18"/>
  <c r="V697" i="18"/>
  <c r="V696" i="18"/>
  <c r="V695" i="18"/>
  <c r="V694" i="18"/>
  <c r="V693" i="18"/>
  <c r="V692" i="18"/>
  <c r="V691" i="18"/>
  <c r="V690" i="18"/>
  <c r="V689" i="18"/>
  <c r="V688" i="18"/>
  <c r="V687" i="18"/>
  <c r="V686" i="18"/>
  <c r="V685" i="18"/>
  <c r="V684" i="18"/>
  <c r="V683" i="18"/>
  <c r="V682" i="18"/>
  <c r="V681" i="18"/>
  <c r="V680" i="18"/>
  <c r="V679" i="18"/>
  <c r="V678" i="18"/>
  <c r="V677" i="18"/>
  <c r="V676" i="18"/>
  <c r="V675" i="18"/>
  <c r="V674" i="18"/>
  <c r="V673" i="18"/>
  <c r="V672" i="18"/>
  <c r="V671" i="18"/>
  <c r="V670" i="18"/>
  <c r="V669" i="18"/>
  <c r="V668" i="18"/>
  <c r="V667" i="18"/>
  <c r="V666" i="18"/>
  <c r="V665" i="18"/>
  <c r="V664" i="18"/>
  <c r="V663" i="18"/>
  <c r="V662" i="18"/>
  <c r="V661" i="18"/>
  <c r="V660" i="18"/>
  <c r="V659" i="18"/>
  <c r="V658" i="18"/>
  <c r="V657" i="18"/>
  <c r="V656" i="18"/>
  <c r="V655" i="18"/>
  <c r="V654" i="18"/>
  <c r="V653" i="18"/>
  <c r="V652" i="18"/>
  <c r="V651" i="18"/>
  <c r="V650" i="18"/>
  <c r="V649" i="18"/>
  <c r="V648" i="18"/>
  <c r="V647" i="18"/>
  <c r="V646" i="18"/>
  <c r="V645" i="18"/>
  <c r="V644" i="18"/>
  <c r="V643" i="18"/>
  <c r="V642" i="18"/>
  <c r="V641" i="18"/>
  <c r="V640" i="18"/>
  <c r="V639" i="18"/>
  <c r="V638" i="18"/>
  <c r="V637" i="18"/>
  <c r="V636" i="18"/>
  <c r="V635" i="18"/>
  <c r="V634" i="18"/>
  <c r="V633" i="18"/>
  <c r="V632" i="18"/>
  <c r="V631" i="18"/>
  <c r="V630" i="18"/>
  <c r="V629" i="18"/>
  <c r="V628" i="18"/>
  <c r="V627" i="18"/>
  <c r="V626" i="18"/>
  <c r="V625" i="18"/>
  <c r="V624" i="18"/>
  <c r="V623" i="18"/>
  <c r="V622" i="18"/>
  <c r="V621" i="18"/>
  <c r="V620" i="18"/>
  <c r="V619" i="18"/>
  <c r="V618" i="18"/>
  <c r="V617" i="18"/>
  <c r="V616" i="18"/>
  <c r="V615" i="18"/>
  <c r="V614" i="18"/>
  <c r="V613" i="18"/>
  <c r="V612" i="18"/>
  <c r="V611" i="18"/>
  <c r="V610" i="18"/>
  <c r="V609" i="18"/>
  <c r="V608" i="18"/>
  <c r="V607" i="18"/>
  <c r="V606" i="18"/>
  <c r="V605" i="18"/>
  <c r="V604" i="18"/>
  <c r="V603" i="18"/>
  <c r="V602" i="18"/>
  <c r="V601" i="18"/>
  <c r="V600" i="18"/>
  <c r="V599" i="18"/>
  <c r="V598" i="18"/>
  <c r="V597" i="18"/>
  <c r="V596" i="18"/>
  <c r="V595" i="18"/>
  <c r="V594" i="18"/>
  <c r="V593" i="18"/>
  <c r="V592" i="18"/>
  <c r="V591" i="18"/>
  <c r="V590" i="18"/>
  <c r="V589" i="18"/>
  <c r="V588" i="18"/>
  <c r="V587" i="18"/>
  <c r="V586" i="18"/>
  <c r="V585" i="18"/>
  <c r="V584" i="18"/>
  <c r="V583" i="18"/>
  <c r="V582" i="18"/>
  <c r="V581" i="18"/>
  <c r="V580" i="18"/>
  <c r="V579" i="18"/>
  <c r="V578" i="18"/>
  <c r="V577" i="18"/>
  <c r="V576" i="18"/>
  <c r="V575" i="18"/>
  <c r="V574" i="18"/>
  <c r="V573" i="18"/>
  <c r="V572" i="18"/>
  <c r="V571" i="18"/>
  <c r="V570" i="18"/>
  <c r="V569" i="18"/>
  <c r="V568" i="18"/>
  <c r="V567" i="18"/>
  <c r="V566" i="18"/>
  <c r="V565" i="18"/>
  <c r="V564" i="18"/>
  <c r="V563" i="18"/>
  <c r="V562" i="18"/>
  <c r="V561" i="18"/>
  <c r="V560" i="18"/>
  <c r="V559" i="18"/>
  <c r="V558" i="18"/>
  <c r="V557" i="18"/>
  <c r="V556" i="18"/>
  <c r="V555" i="18"/>
  <c r="V554" i="18"/>
  <c r="V553" i="18"/>
  <c r="V552" i="18"/>
  <c r="V551" i="18"/>
  <c r="V550" i="18"/>
  <c r="V549" i="18"/>
  <c r="V548" i="18"/>
  <c r="V547" i="18"/>
  <c r="V546" i="18"/>
  <c r="V545" i="18"/>
  <c r="V544" i="18"/>
  <c r="V543" i="18"/>
  <c r="V542" i="18"/>
  <c r="V541" i="18"/>
  <c r="V540" i="18"/>
  <c r="V539" i="18"/>
  <c r="V538" i="18"/>
  <c r="V537" i="18"/>
  <c r="V536" i="18"/>
  <c r="V535" i="18"/>
  <c r="V534" i="18"/>
  <c r="V533" i="18"/>
  <c r="V532" i="18"/>
  <c r="V531" i="18"/>
  <c r="V530" i="18"/>
  <c r="V529" i="18"/>
  <c r="V528" i="18"/>
  <c r="V527" i="18"/>
  <c r="V526" i="18"/>
  <c r="V525" i="18"/>
  <c r="V524" i="18"/>
  <c r="V523" i="18"/>
  <c r="V522" i="18"/>
  <c r="V521" i="18"/>
  <c r="V520" i="18"/>
  <c r="V519" i="18"/>
  <c r="V518" i="18"/>
  <c r="V517" i="18"/>
  <c r="V516" i="18"/>
  <c r="V515" i="18"/>
  <c r="V514" i="18"/>
  <c r="V513" i="18"/>
  <c r="V512" i="18"/>
  <c r="V511" i="18"/>
  <c r="V510" i="18"/>
  <c r="V509" i="18"/>
  <c r="V508" i="18"/>
  <c r="V507" i="18"/>
  <c r="V506" i="18"/>
  <c r="V505" i="18"/>
  <c r="V504" i="18"/>
  <c r="V503" i="18"/>
  <c r="V502" i="18"/>
  <c r="V501" i="18"/>
  <c r="V500" i="18"/>
  <c r="V499" i="18"/>
  <c r="V498" i="18"/>
  <c r="V497" i="18"/>
  <c r="V496" i="18"/>
  <c r="V495" i="18"/>
  <c r="V494" i="18"/>
  <c r="V493" i="18"/>
  <c r="V492" i="18"/>
  <c r="V491" i="18"/>
  <c r="V490" i="18"/>
  <c r="V489" i="18"/>
  <c r="V488" i="18"/>
  <c r="V487" i="18"/>
  <c r="V486" i="18"/>
  <c r="V485" i="18"/>
  <c r="V484" i="18"/>
  <c r="V483" i="18"/>
  <c r="V482" i="18"/>
  <c r="V481" i="18"/>
  <c r="V480" i="18"/>
  <c r="V479" i="18"/>
  <c r="V478" i="18"/>
  <c r="V477" i="18"/>
  <c r="V476" i="18"/>
  <c r="V475" i="18"/>
  <c r="V474" i="18"/>
  <c r="V473" i="18"/>
  <c r="V472" i="18"/>
  <c r="V471" i="18"/>
  <c r="V470" i="18"/>
  <c r="V469" i="18"/>
  <c r="V468" i="18"/>
  <c r="V467" i="18"/>
  <c r="V466" i="18"/>
  <c r="V465" i="18"/>
  <c r="V464" i="18"/>
  <c r="V463" i="18"/>
  <c r="V462" i="18"/>
  <c r="V461" i="18"/>
  <c r="V460" i="18"/>
  <c r="V459" i="18"/>
  <c r="V458" i="18"/>
  <c r="V457" i="18"/>
  <c r="V456" i="18"/>
  <c r="V455" i="18"/>
  <c r="V454" i="18"/>
  <c r="V453" i="18"/>
  <c r="V452" i="18"/>
  <c r="V451" i="18"/>
  <c r="V450" i="18"/>
  <c r="V449" i="18"/>
  <c r="V448" i="18"/>
  <c r="V447" i="18"/>
  <c r="V446" i="18"/>
  <c r="V445" i="18"/>
  <c r="V444" i="18"/>
  <c r="V443" i="18"/>
  <c r="V442" i="18"/>
  <c r="V441" i="18"/>
  <c r="V440" i="18"/>
  <c r="V439" i="18"/>
  <c r="V438" i="18"/>
  <c r="V437" i="18"/>
  <c r="V436" i="18"/>
  <c r="V435" i="18"/>
  <c r="V434" i="18"/>
  <c r="V433" i="18"/>
  <c r="V432" i="18"/>
  <c r="V431" i="18"/>
  <c r="V430" i="18"/>
  <c r="V429" i="18"/>
  <c r="V428" i="18"/>
  <c r="V427" i="18"/>
  <c r="V426" i="18"/>
  <c r="V425" i="18"/>
  <c r="V424" i="18"/>
  <c r="V423" i="18"/>
  <c r="V422" i="18"/>
  <c r="V421" i="18"/>
  <c r="V420" i="18"/>
  <c r="V419" i="18"/>
  <c r="V418" i="18"/>
  <c r="V417" i="18"/>
  <c r="V416" i="18"/>
  <c r="V415" i="18"/>
  <c r="V414" i="18"/>
  <c r="V413" i="18"/>
  <c r="V412" i="18"/>
  <c r="V411" i="18"/>
  <c r="V410" i="18"/>
  <c r="V409" i="18"/>
  <c r="V408" i="18"/>
  <c r="V407" i="18"/>
  <c r="V406" i="18"/>
  <c r="V405" i="18"/>
  <c r="V404" i="18"/>
  <c r="V403" i="18"/>
  <c r="V402" i="18"/>
  <c r="V401" i="18"/>
  <c r="V400" i="18"/>
  <c r="V399" i="18"/>
  <c r="V398" i="18"/>
  <c r="V397" i="18"/>
  <c r="V396" i="18"/>
  <c r="V395" i="18"/>
  <c r="V394" i="18"/>
  <c r="V393" i="18"/>
  <c r="V392" i="18"/>
  <c r="V391" i="18"/>
  <c r="V390" i="18"/>
  <c r="V389" i="18"/>
  <c r="V388" i="18"/>
  <c r="V387" i="18"/>
  <c r="V386" i="18"/>
  <c r="V385" i="18"/>
  <c r="V384" i="18"/>
  <c r="V383" i="18"/>
  <c r="V382" i="18"/>
  <c r="V381" i="18"/>
  <c r="V380" i="18"/>
  <c r="V379" i="18"/>
  <c r="V378" i="18"/>
  <c r="V377" i="18"/>
  <c r="V376" i="18"/>
  <c r="V375" i="18"/>
  <c r="V374" i="18"/>
  <c r="V373" i="18"/>
  <c r="V372" i="18"/>
  <c r="V371" i="18"/>
  <c r="V370" i="18"/>
  <c r="V369" i="18"/>
  <c r="V368" i="18"/>
  <c r="V367" i="18"/>
  <c r="V366" i="18"/>
  <c r="V365" i="18"/>
  <c r="V364" i="18"/>
  <c r="V363" i="18"/>
  <c r="V362" i="18"/>
  <c r="V361" i="18"/>
  <c r="V360" i="18"/>
  <c r="V359" i="18"/>
  <c r="V358" i="18"/>
  <c r="V357" i="18"/>
  <c r="V356" i="18"/>
  <c r="V355" i="18"/>
  <c r="V354" i="18"/>
  <c r="V353" i="18"/>
  <c r="V352" i="18"/>
  <c r="V351" i="18"/>
  <c r="V350" i="18"/>
  <c r="V349" i="18"/>
  <c r="V348" i="18"/>
  <c r="V347" i="18"/>
  <c r="V346" i="18"/>
  <c r="V345" i="18"/>
  <c r="V344" i="18"/>
  <c r="V343" i="18"/>
  <c r="V342" i="18"/>
  <c r="V341" i="18"/>
  <c r="V340" i="18"/>
  <c r="V339" i="18"/>
  <c r="V338" i="18"/>
  <c r="V337" i="18"/>
  <c r="V336" i="18"/>
  <c r="V335" i="18"/>
  <c r="V334" i="18"/>
  <c r="V333" i="18"/>
  <c r="V332" i="18"/>
  <c r="V331" i="18"/>
  <c r="V330" i="18"/>
  <c r="V329" i="18"/>
  <c r="V328" i="18"/>
  <c r="V327" i="18"/>
  <c r="V326" i="18"/>
  <c r="V325" i="18"/>
  <c r="V324" i="18"/>
  <c r="V323" i="18"/>
  <c r="V322" i="18"/>
  <c r="V321" i="18"/>
  <c r="V320" i="18"/>
  <c r="V319" i="18"/>
  <c r="V318" i="18"/>
  <c r="V317" i="18"/>
  <c r="V316" i="18"/>
  <c r="V315" i="18"/>
  <c r="V314" i="18"/>
  <c r="V313" i="18"/>
  <c r="V312" i="18"/>
  <c r="V311" i="18"/>
  <c r="V310" i="18"/>
  <c r="V309" i="18"/>
  <c r="V308" i="18"/>
  <c r="V307" i="18"/>
  <c r="V306" i="18"/>
  <c r="V305" i="18"/>
  <c r="V304" i="18"/>
  <c r="V303" i="18"/>
  <c r="V302" i="18"/>
  <c r="V301" i="18"/>
  <c r="V300" i="18"/>
  <c r="V299" i="18"/>
  <c r="V298" i="18"/>
  <c r="V297" i="18"/>
  <c r="V296" i="18"/>
  <c r="V295" i="18"/>
  <c r="V294" i="18"/>
  <c r="V293" i="18"/>
  <c r="V292" i="18"/>
  <c r="V291" i="18"/>
  <c r="V290" i="18"/>
  <c r="V289" i="18"/>
  <c r="V288" i="18"/>
  <c r="V287" i="18"/>
  <c r="V286" i="18"/>
  <c r="V285" i="18"/>
  <c r="V284" i="18"/>
  <c r="V283" i="18"/>
  <c r="V282" i="18"/>
  <c r="V281" i="18"/>
  <c r="V280" i="18"/>
  <c r="V279" i="18"/>
  <c r="V278" i="18"/>
  <c r="V277" i="18"/>
  <c r="V276" i="18"/>
  <c r="V275" i="18"/>
  <c r="V274" i="18"/>
  <c r="V273" i="18"/>
  <c r="V272" i="18"/>
  <c r="V271" i="18"/>
  <c r="V270" i="18"/>
  <c r="V269" i="18"/>
  <c r="V268" i="18"/>
  <c r="V267" i="18"/>
  <c r="V266" i="18"/>
  <c r="V265" i="18"/>
  <c r="V264" i="18"/>
  <c r="V263" i="18"/>
  <c r="V262" i="18"/>
  <c r="V261" i="18"/>
  <c r="V260" i="18"/>
  <c r="V259" i="18"/>
  <c r="V258" i="18"/>
  <c r="V257" i="18"/>
  <c r="V256" i="18"/>
  <c r="V255" i="18"/>
  <c r="V254" i="18"/>
  <c r="V253" i="18"/>
  <c r="V252" i="18"/>
  <c r="V251" i="18"/>
  <c r="V250" i="18"/>
  <c r="V249" i="18"/>
  <c r="V248" i="18"/>
  <c r="V247" i="18"/>
  <c r="V246" i="18"/>
  <c r="V245" i="18"/>
  <c r="V244" i="18"/>
  <c r="V243" i="18"/>
  <c r="V242" i="18"/>
  <c r="V241" i="18"/>
  <c r="V240" i="18"/>
  <c r="V239" i="18"/>
  <c r="V238" i="18"/>
  <c r="V237" i="18"/>
  <c r="V236" i="18"/>
  <c r="V235" i="18"/>
  <c r="V234" i="18"/>
  <c r="V233" i="18"/>
  <c r="V232" i="18"/>
  <c r="V231" i="18"/>
  <c r="V230" i="18"/>
  <c r="V229" i="18"/>
  <c r="V228" i="18"/>
  <c r="V227" i="18"/>
  <c r="V226" i="18"/>
  <c r="V225" i="18"/>
  <c r="V224" i="18"/>
  <c r="V223" i="18"/>
  <c r="V222" i="18"/>
  <c r="V221" i="18"/>
  <c r="V220" i="18"/>
  <c r="V219" i="18"/>
  <c r="V218" i="18"/>
  <c r="V217" i="18"/>
  <c r="V216" i="18"/>
  <c r="V215" i="18"/>
  <c r="V214" i="18"/>
  <c r="V213" i="18"/>
  <c r="V212" i="18"/>
  <c r="V211" i="18"/>
  <c r="V210" i="18"/>
  <c r="V209" i="18"/>
  <c r="V208" i="18"/>
  <c r="V207" i="18"/>
  <c r="V206" i="18"/>
  <c r="V205" i="18"/>
  <c r="V204" i="18"/>
  <c r="V203" i="18"/>
  <c r="V202" i="18"/>
  <c r="V201" i="18"/>
  <c r="V200" i="18"/>
  <c r="V199" i="18"/>
  <c r="V198" i="18"/>
  <c r="V197" i="18"/>
  <c r="V196" i="18"/>
  <c r="V195" i="18"/>
  <c r="V194" i="18"/>
  <c r="V193" i="18"/>
  <c r="V192" i="18"/>
  <c r="V191" i="18"/>
  <c r="V190" i="18"/>
  <c r="V189" i="18"/>
  <c r="V188" i="18"/>
  <c r="V187" i="18"/>
  <c r="V186" i="18"/>
  <c r="V185" i="18"/>
  <c r="V184" i="18"/>
  <c r="V183" i="18"/>
  <c r="V182" i="18"/>
  <c r="V181" i="18"/>
  <c r="V180" i="18"/>
  <c r="V179" i="18"/>
  <c r="V178" i="18"/>
  <c r="V177" i="18"/>
  <c r="V176" i="18"/>
  <c r="V175" i="18"/>
  <c r="V174" i="18"/>
  <c r="V173" i="18"/>
  <c r="V172" i="18"/>
  <c r="V171" i="18"/>
  <c r="V170" i="18"/>
  <c r="V169" i="18"/>
  <c r="V168" i="18"/>
  <c r="V167" i="18"/>
  <c r="V166" i="18"/>
  <c r="V165" i="18"/>
  <c r="V164" i="18"/>
  <c r="V163" i="18"/>
  <c r="V162" i="18"/>
  <c r="V161" i="18"/>
  <c r="V160" i="18"/>
  <c r="V159" i="18"/>
  <c r="V158" i="18"/>
  <c r="V157" i="18"/>
  <c r="V156" i="18"/>
  <c r="V155" i="18"/>
  <c r="V154" i="18"/>
  <c r="V153" i="18"/>
  <c r="V152" i="18"/>
  <c r="V151" i="18"/>
  <c r="V150" i="18"/>
  <c r="V149" i="18"/>
  <c r="V148" i="18"/>
  <c r="V147" i="18"/>
  <c r="V146" i="18"/>
  <c r="V145" i="18"/>
  <c r="V144" i="18"/>
  <c r="V143" i="18"/>
  <c r="V142" i="18"/>
  <c r="V141" i="18"/>
  <c r="V140" i="18"/>
  <c r="V139" i="18"/>
  <c r="V138" i="18"/>
  <c r="V137" i="18"/>
  <c r="V136" i="18"/>
  <c r="V135" i="18"/>
  <c r="V134" i="18"/>
  <c r="V133" i="18"/>
  <c r="V132" i="18"/>
  <c r="V131" i="18"/>
  <c r="V130" i="18"/>
  <c r="V129" i="18"/>
  <c r="V128" i="18"/>
  <c r="V127" i="18"/>
  <c r="V126" i="18"/>
  <c r="V125" i="18"/>
  <c r="V124" i="18"/>
  <c r="V123" i="18"/>
  <c r="V122" i="18"/>
  <c r="V121" i="18"/>
  <c r="V120" i="18"/>
  <c r="V119" i="18"/>
  <c r="V118" i="18"/>
  <c r="V117" i="18"/>
  <c r="V116" i="18"/>
  <c r="V115" i="18"/>
  <c r="V114" i="18"/>
  <c r="V113" i="18"/>
  <c r="V112" i="18"/>
  <c r="V111" i="18"/>
  <c r="V110" i="18"/>
  <c r="V109" i="18"/>
  <c r="V108" i="18"/>
  <c r="V107" i="18"/>
  <c r="V106" i="18"/>
  <c r="V105" i="18"/>
  <c r="V104" i="18"/>
  <c r="V103" i="18"/>
  <c r="V102" i="18"/>
  <c r="V101" i="18"/>
  <c r="V100" i="18"/>
  <c r="V99" i="18"/>
  <c r="V98" i="18"/>
  <c r="V97" i="18"/>
  <c r="V96" i="18"/>
  <c r="V95" i="18"/>
  <c r="V94" i="18"/>
  <c r="V93" i="18"/>
  <c r="V92" i="18"/>
  <c r="V91" i="18"/>
  <c r="V90" i="18"/>
  <c r="V89" i="18"/>
  <c r="V88" i="18"/>
  <c r="V87" i="18"/>
  <c r="V86" i="18"/>
  <c r="V85" i="18"/>
  <c r="V84" i="18"/>
  <c r="V83" i="18"/>
  <c r="V82" i="18"/>
  <c r="V81" i="18"/>
  <c r="V80" i="18"/>
  <c r="V79" i="18"/>
  <c r="V78" i="18"/>
  <c r="V77" i="18"/>
  <c r="V76" i="18"/>
  <c r="V75" i="18"/>
  <c r="V74" i="18"/>
  <c r="V73" i="18"/>
  <c r="V72" i="18"/>
  <c r="V71" i="18"/>
  <c r="V70" i="18"/>
  <c r="V69" i="18"/>
  <c r="V68" i="18"/>
  <c r="V67" i="18"/>
  <c r="V66" i="18"/>
  <c r="V65" i="18"/>
  <c r="V64" i="18"/>
  <c r="V63" i="18"/>
  <c r="V62" i="18"/>
  <c r="V61" i="18"/>
  <c r="V60" i="18"/>
  <c r="V59" i="18"/>
  <c r="V58" i="18"/>
  <c r="V57" i="18"/>
  <c r="V56" i="18"/>
  <c r="V55" i="18"/>
  <c r="V54" i="18"/>
  <c r="V53" i="18"/>
  <c r="V52" i="18"/>
  <c r="V51" i="18"/>
  <c r="V50" i="18"/>
  <c r="V49" i="18"/>
  <c r="V48" i="18"/>
  <c r="V47" i="18"/>
  <c r="V46" i="18"/>
  <c r="V45" i="18"/>
  <c r="V44" i="18"/>
  <c r="V43" i="18"/>
  <c r="V42" i="18"/>
  <c r="V41" i="18"/>
  <c r="V40" i="18"/>
  <c r="V39" i="18"/>
  <c r="V38" i="18"/>
  <c r="V37" i="18"/>
  <c r="V36" i="18"/>
  <c r="V35" i="18"/>
  <c r="V34" i="18"/>
  <c r="V33" i="18"/>
  <c r="V32" i="18"/>
  <c r="V31" i="18"/>
  <c r="V30" i="18"/>
  <c r="V29" i="18"/>
  <c r="V28" i="18"/>
  <c r="V27" i="18"/>
  <c r="V26" i="18"/>
  <c r="V25" i="18"/>
  <c r="V24" i="18"/>
  <c r="V23" i="18"/>
  <c r="V22" i="18"/>
  <c r="V21" i="18"/>
  <c r="V20" i="18"/>
  <c r="V19" i="18"/>
  <c r="V18" i="18"/>
  <c r="V17" i="18"/>
  <c r="V16" i="18"/>
  <c r="V15" i="18"/>
  <c r="V14" i="18"/>
  <c r="V13" i="18"/>
  <c r="V12" i="18"/>
  <c r="V11" i="18"/>
  <c r="V10" i="18"/>
  <c r="V9" i="18"/>
  <c r="V8" i="18"/>
  <c r="V7" i="18"/>
  <c r="V6" i="18"/>
  <c r="V5" i="18"/>
  <c r="V4" i="18"/>
  <c r="V3" i="18"/>
  <c r="V2" i="18"/>
  <c r="T918" i="18"/>
  <c r="T917" i="18"/>
  <c r="T916" i="18"/>
  <c r="T915" i="18"/>
  <c r="T914" i="18"/>
  <c r="T913" i="18"/>
  <c r="T912" i="18"/>
  <c r="T911" i="18"/>
  <c r="T910" i="18"/>
  <c r="T909" i="18"/>
  <c r="T908" i="18"/>
  <c r="T907" i="18"/>
  <c r="T906" i="18"/>
  <c r="T905" i="18"/>
  <c r="T904" i="18"/>
  <c r="T903" i="18"/>
  <c r="T902" i="18"/>
  <c r="T901" i="18"/>
  <c r="T900" i="18"/>
  <c r="T899" i="18"/>
  <c r="T898" i="18"/>
  <c r="T897" i="18"/>
  <c r="T896" i="18"/>
  <c r="T895" i="18"/>
  <c r="T894" i="18"/>
  <c r="T893" i="18"/>
  <c r="T892" i="18"/>
  <c r="T891" i="18"/>
  <c r="T890" i="18"/>
  <c r="T889" i="18"/>
  <c r="T888" i="18"/>
  <c r="T887" i="18"/>
  <c r="T886" i="18"/>
  <c r="T885" i="18"/>
  <c r="T884" i="18"/>
  <c r="T883" i="18"/>
  <c r="T882" i="18"/>
  <c r="T881" i="18"/>
  <c r="T880" i="18"/>
  <c r="T879" i="18"/>
  <c r="T878" i="18"/>
  <c r="T877" i="18"/>
  <c r="T876" i="18"/>
  <c r="T875" i="18"/>
  <c r="T874" i="18"/>
  <c r="T873" i="18"/>
  <c r="T872" i="18"/>
  <c r="T871" i="18"/>
  <c r="T870" i="18"/>
  <c r="T869" i="18"/>
  <c r="T868" i="18"/>
  <c r="T867" i="18"/>
  <c r="T866" i="18"/>
  <c r="T865" i="18"/>
  <c r="T864" i="18"/>
  <c r="T863" i="18"/>
  <c r="T862" i="18"/>
  <c r="T861" i="18"/>
  <c r="T860" i="18"/>
  <c r="T859" i="18"/>
  <c r="T858" i="18"/>
  <c r="T857" i="18"/>
  <c r="T856" i="18"/>
  <c r="T855" i="18"/>
  <c r="T854" i="18"/>
  <c r="T853" i="18"/>
  <c r="T852" i="18"/>
  <c r="T851" i="18"/>
  <c r="T850" i="18"/>
  <c r="T849" i="18"/>
  <c r="T848" i="18"/>
  <c r="T847" i="18"/>
  <c r="T846" i="18"/>
  <c r="T845" i="18"/>
  <c r="T844" i="18"/>
  <c r="T843" i="18"/>
  <c r="T842" i="18"/>
  <c r="T841" i="18"/>
  <c r="T840" i="18"/>
  <c r="T839" i="18"/>
  <c r="T838" i="18"/>
  <c r="T837" i="18"/>
  <c r="T836" i="18"/>
  <c r="T835" i="18"/>
  <c r="T834" i="18"/>
  <c r="T833" i="18"/>
  <c r="T832" i="18"/>
  <c r="T831" i="18"/>
  <c r="T830" i="18"/>
  <c r="T829" i="18"/>
  <c r="T828" i="18"/>
  <c r="T827" i="18"/>
  <c r="T826" i="18"/>
  <c r="T825" i="18"/>
  <c r="T824" i="18"/>
  <c r="T823" i="18"/>
  <c r="T822" i="18"/>
  <c r="T821" i="18"/>
  <c r="T820" i="18"/>
  <c r="T819" i="18"/>
  <c r="T818" i="18"/>
  <c r="T817" i="18"/>
  <c r="T816" i="18"/>
  <c r="T815" i="18"/>
  <c r="T814" i="18"/>
  <c r="T813" i="18"/>
  <c r="T812" i="18"/>
  <c r="T811" i="18"/>
  <c r="T810" i="18"/>
  <c r="T809" i="18"/>
  <c r="T808" i="18"/>
  <c r="T807" i="18"/>
  <c r="T806" i="18"/>
  <c r="T805" i="18"/>
  <c r="T804" i="18"/>
  <c r="T803" i="18"/>
  <c r="T802" i="18"/>
  <c r="T801" i="18"/>
  <c r="T800" i="18"/>
  <c r="T799" i="18"/>
  <c r="T798" i="18"/>
  <c r="T797" i="18"/>
  <c r="T796" i="18"/>
  <c r="T795" i="18"/>
  <c r="T794" i="18"/>
  <c r="T793" i="18"/>
  <c r="T792" i="18"/>
  <c r="T791" i="18"/>
  <c r="T790" i="18"/>
  <c r="T789" i="18"/>
  <c r="T788" i="18"/>
  <c r="T787" i="18"/>
  <c r="T786" i="18"/>
  <c r="T785" i="18"/>
  <c r="T784" i="18"/>
  <c r="T783" i="18"/>
  <c r="T782" i="18"/>
  <c r="T781" i="18"/>
  <c r="T780" i="18"/>
  <c r="T779" i="18"/>
  <c r="T778" i="18"/>
  <c r="T777" i="18"/>
  <c r="T776" i="18"/>
  <c r="T775" i="18"/>
  <c r="T774" i="18"/>
  <c r="T773" i="18"/>
  <c r="T772" i="18"/>
  <c r="T771" i="18"/>
  <c r="T770" i="18"/>
  <c r="T769" i="18"/>
  <c r="T768" i="18"/>
  <c r="T767" i="18"/>
  <c r="T766" i="18"/>
  <c r="T765" i="18"/>
  <c r="T764" i="18"/>
  <c r="T763" i="18"/>
  <c r="T762" i="18"/>
  <c r="T761" i="18"/>
  <c r="T760" i="18"/>
  <c r="T759" i="18"/>
  <c r="T758" i="18"/>
  <c r="T757" i="18"/>
  <c r="T756" i="18"/>
  <c r="T755" i="18"/>
  <c r="T754" i="18"/>
  <c r="T753" i="18"/>
  <c r="T752" i="18"/>
  <c r="T751" i="18"/>
  <c r="T750" i="18"/>
  <c r="T749" i="18"/>
  <c r="T748" i="18"/>
  <c r="T747" i="18"/>
  <c r="T746" i="18"/>
  <c r="T745" i="18"/>
  <c r="T744" i="18"/>
  <c r="T743" i="18"/>
  <c r="T742" i="18"/>
  <c r="T741" i="18"/>
  <c r="T740" i="18"/>
  <c r="T739" i="18"/>
  <c r="T738" i="18"/>
  <c r="T737" i="18"/>
  <c r="T736" i="18"/>
  <c r="T735" i="18"/>
  <c r="T734" i="18"/>
  <c r="T733" i="18"/>
  <c r="T732" i="18"/>
  <c r="T731" i="18"/>
  <c r="T730" i="18"/>
  <c r="T729" i="18"/>
  <c r="T728" i="18"/>
  <c r="T727" i="18"/>
  <c r="T726" i="18"/>
  <c r="T725" i="18"/>
  <c r="T724" i="18"/>
  <c r="T723" i="18"/>
  <c r="T722" i="18"/>
  <c r="T721" i="18"/>
  <c r="T720" i="18"/>
  <c r="T719" i="18"/>
  <c r="T718" i="18"/>
  <c r="T717" i="18"/>
  <c r="T716" i="18"/>
  <c r="T715" i="18"/>
  <c r="T714" i="18"/>
  <c r="T713" i="18"/>
  <c r="T712" i="18"/>
  <c r="T711" i="18"/>
  <c r="T710" i="18"/>
  <c r="T709" i="18"/>
  <c r="T708" i="18"/>
  <c r="T707" i="18"/>
  <c r="T706" i="18"/>
  <c r="T705" i="18"/>
  <c r="T704" i="18"/>
  <c r="T703" i="18"/>
  <c r="T702" i="18"/>
  <c r="T701" i="18"/>
  <c r="T700" i="18"/>
  <c r="T699" i="18"/>
  <c r="T698" i="18"/>
  <c r="T697" i="18"/>
  <c r="T696" i="18"/>
  <c r="T695" i="18"/>
  <c r="T694" i="18"/>
  <c r="T693" i="18"/>
  <c r="T692" i="18"/>
  <c r="T691" i="18"/>
  <c r="T690" i="18"/>
  <c r="T689" i="18"/>
  <c r="T688" i="18"/>
  <c r="T687" i="18"/>
  <c r="T686" i="18"/>
  <c r="T685" i="18"/>
  <c r="T684" i="18"/>
  <c r="T683" i="18"/>
  <c r="T682" i="18"/>
  <c r="T681" i="18"/>
  <c r="T680" i="18"/>
  <c r="T679" i="18"/>
  <c r="T678" i="18"/>
  <c r="T677" i="18"/>
  <c r="T676" i="18"/>
  <c r="T675" i="18"/>
  <c r="T674" i="18"/>
  <c r="T673" i="18"/>
  <c r="T672" i="18"/>
  <c r="T671" i="18"/>
  <c r="T670" i="18"/>
  <c r="T669" i="18"/>
  <c r="T668" i="18"/>
  <c r="T667" i="18"/>
  <c r="T666" i="18"/>
  <c r="T665" i="18"/>
  <c r="T664" i="18"/>
  <c r="T663" i="18"/>
  <c r="T662" i="18"/>
  <c r="T661" i="18"/>
  <c r="T660" i="18"/>
  <c r="T659" i="18"/>
  <c r="T658" i="18"/>
  <c r="T657" i="18"/>
  <c r="T656" i="18"/>
  <c r="T655" i="18"/>
  <c r="T654" i="18"/>
  <c r="T653" i="18"/>
  <c r="T652" i="18"/>
  <c r="T651" i="18"/>
  <c r="T650" i="18"/>
  <c r="T649" i="18"/>
  <c r="T648" i="18"/>
  <c r="T647" i="18"/>
  <c r="T646" i="18"/>
  <c r="T645" i="18"/>
  <c r="T644" i="18"/>
  <c r="T643" i="18"/>
  <c r="T642" i="18"/>
  <c r="T641" i="18"/>
  <c r="T640" i="18"/>
  <c r="T639" i="18"/>
  <c r="T638" i="18"/>
  <c r="T637" i="18"/>
  <c r="T636" i="18"/>
  <c r="T635" i="18"/>
  <c r="T634" i="18"/>
  <c r="T633" i="18"/>
  <c r="T632" i="18"/>
  <c r="T631" i="18"/>
  <c r="T630" i="18"/>
  <c r="T629" i="18"/>
  <c r="T628" i="18"/>
  <c r="T627" i="18"/>
  <c r="T626" i="18"/>
  <c r="T625" i="18"/>
  <c r="T624" i="18"/>
  <c r="T623" i="18"/>
  <c r="T622" i="18"/>
  <c r="T621" i="18"/>
  <c r="T620" i="18"/>
  <c r="T619" i="18"/>
  <c r="T618" i="18"/>
  <c r="T617" i="18"/>
  <c r="T616" i="18"/>
  <c r="T615" i="18"/>
  <c r="T614" i="18"/>
  <c r="T613" i="18"/>
  <c r="T612" i="18"/>
  <c r="T611" i="18"/>
  <c r="T610" i="18"/>
  <c r="T609" i="18"/>
  <c r="T608" i="18"/>
  <c r="T607" i="18"/>
  <c r="T606" i="18"/>
  <c r="T605" i="18"/>
  <c r="T604" i="18"/>
  <c r="T603" i="18"/>
  <c r="T602" i="18"/>
  <c r="T601" i="18"/>
  <c r="T600" i="18"/>
  <c r="T599" i="18"/>
  <c r="T598" i="18"/>
  <c r="T597" i="18"/>
  <c r="T596" i="18"/>
  <c r="T595" i="18"/>
  <c r="T594" i="18"/>
  <c r="T593" i="18"/>
  <c r="T592" i="18"/>
  <c r="T591" i="18"/>
  <c r="T590" i="18"/>
  <c r="T589" i="18"/>
  <c r="T588" i="18"/>
  <c r="T587" i="18"/>
  <c r="T586" i="18"/>
  <c r="T585" i="18"/>
  <c r="T584" i="18"/>
  <c r="T583" i="18"/>
  <c r="T582" i="18"/>
  <c r="T581" i="18"/>
  <c r="T580" i="18"/>
  <c r="T579" i="18"/>
  <c r="T578" i="18"/>
  <c r="T577" i="18"/>
  <c r="T576" i="18"/>
  <c r="T575" i="18"/>
  <c r="T574" i="18"/>
  <c r="T573" i="18"/>
  <c r="T572" i="18"/>
  <c r="T571" i="18"/>
  <c r="T570" i="18"/>
  <c r="T569" i="18"/>
  <c r="T568" i="18"/>
  <c r="T567" i="18"/>
  <c r="T566" i="18"/>
  <c r="T565" i="18"/>
  <c r="T564" i="18"/>
  <c r="T563" i="18"/>
  <c r="T562" i="18"/>
  <c r="T561" i="18"/>
  <c r="T560" i="18"/>
  <c r="T559" i="18"/>
  <c r="T558" i="18"/>
  <c r="T557" i="18"/>
  <c r="T556" i="18"/>
  <c r="T555" i="18"/>
  <c r="T554" i="18"/>
  <c r="T553" i="18"/>
  <c r="T552" i="18"/>
  <c r="T551" i="18"/>
  <c r="T550" i="18"/>
  <c r="T549" i="18"/>
  <c r="T548" i="18"/>
  <c r="T547" i="18"/>
  <c r="T546" i="18"/>
  <c r="T545" i="18"/>
  <c r="T544" i="18"/>
  <c r="T543" i="18"/>
  <c r="T542" i="18"/>
  <c r="T541" i="18"/>
  <c r="T540" i="18"/>
  <c r="T539" i="18"/>
  <c r="T538" i="18"/>
  <c r="T537" i="18"/>
  <c r="T536" i="18"/>
  <c r="T535" i="18"/>
  <c r="T534" i="18"/>
  <c r="T533" i="18"/>
  <c r="T532" i="18"/>
  <c r="T531" i="18"/>
  <c r="T530" i="18"/>
  <c r="T529" i="18"/>
  <c r="T528" i="18"/>
  <c r="T527" i="18"/>
  <c r="T526" i="18"/>
  <c r="T525" i="18"/>
  <c r="T524" i="18"/>
  <c r="T523" i="18"/>
  <c r="T522" i="18"/>
  <c r="T521" i="18"/>
  <c r="T520" i="18"/>
  <c r="T519" i="18"/>
  <c r="T518" i="18"/>
  <c r="T517" i="18"/>
  <c r="T516" i="18"/>
  <c r="T515" i="18"/>
  <c r="T514" i="18"/>
  <c r="T513" i="18"/>
  <c r="T512" i="18"/>
  <c r="T511" i="18"/>
  <c r="T510" i="18"/>
  <c r="T509" i="18"/>
  <c r="T508" i="18"/>
  <c r="T507" i="18"/>
  <c r="T506" i="18"/>
  <c r="T505" i="18"/>
  <c r="T504" i="18"/>
  <c r="T503" i="18"/>
  <c r="T502" i="18"/>
  <c r="T501" i="18"/>
  <c r="T500" i="18"/>
  <c r="T499" i="18"/>
  <c r="T498" i="18"/>
  <c r="T497" i="18"/>
  <c r="T496" i="18"/>
  <c r="T495" i="18"/>
  <c r="T494" i="18"/>
  <c r="T493" i="18"/>
  <c r="T492" i="18"/>
  <c r="T491" i="18"/>
  <c r="T490" i="18"/>
  <c r="T489" i="18"/>
  <c r="T488" i="18"/>
  <c r="T487" i="18"/>
  <c r="T486" i="18"/>
  <c r="T485" i="18"/>
  <c r="T484" i="18"/>
  <c r="T483" i="18"/>
  <c r="T482" i="18"/>
  <c r="T481" i="18"/>
  <c r="T480" i="18"/>
  <c r="T479" i="18"/>
  <c r="T478" i="18"/>
  <c r="T477" i="18"/>
  <c r="T476" i="18"/>
  <c r="T475" i="18"/>
  <c r="T474" i="18"/>
  <c r="T473" i="18"/>
  <c r="T472" i="18"/>
  <c r="T471" i="18"/>
  <c r="T470" i="18"/>
  <c r="T469" i="18"/>
  <c r="T468" i="18"/>
  <c r="T467" i="18"/>
  <c r="T466" i="18"/>
  <c r="T465" i="18"/>
  <c r="T464" i="18"/>
  <c r="T463" i="18"/>
  <c r="T462" i="18"/>
  <c r="T461" i="18"/>
  <c r="T460" i="18"/>
  <c r="T459" i="18"/>
  <c r="T458" i="18"/>
  <c r="T457" i="18"/>
  <c r="T456" i="18"/>
  <c r="T455" i="18"/>
  <c r="T454" i="18"/>
  <c r="T453" i="18"/>
  <c r="T452" i="18"/>
  <c r="T451" i="18"/>
  <c r="T450" i="18"/>
  <c r="T449" i="18"/>
  <c r="T448" i="18"/>
  <c r="T447" i="18"/>
  <c r="T446" i="18"/>
  <c r="T445" i="18"/>
  <c r="T444" i="18"/>
  <c r="T443" i="18"/>
  <c r="T442" i="18"/>
  <c r="T441" i="18"/>
  <c r="T440" i="18"/>
  <c r="T439" i="18"/>
  <c r="T438" i="18"/>
  <c r="T437" i="18"/>
  <c r="T436" i="18"/>
  <c r="T435" i="18"/>
  <c r="T434" i="18"/>
  <c r="T433" i="18"/>
  <c r="T432" i="18"/>
  <c r="T431" i="18"/>
  <c r="T430" i="18"/>
  <c r="T429" i="18"/>
  <c r="T428" i="18"/>
  <c r="T427" i="18"/>
  <c r="T426" i="18"/>
  <c r="T425" i="18"/>
  <c r="T424" i="18"/>
  <c r="T423" i="18"/>
  <c r="T422" i="18"/>
  <c r="T421" i="18"/>
  <c r="T420" i="18"/>
  <c r="T419" i="18"/>
  <c r="T418" i="18"/>
  <c r="T417" i="18"/>
  <c r="T416" i="18"/>
  <c r="T415" i="18"/>
  <c r="T414" i="18"/>
  <c r="T413" i="18"/>
  <c r="T412" i="18"/>
  <c r="T411" i="18"/>
  <c r="T410" i="18"/>
  <c r="T409" i="18"/>
  <c r="T408" i="18"/>
  <c r="T407" i="18"/>
  <c r="T406" i="18"/>
  <c r="T405" i="18"/>
  <c r="T404" i="18"/>
  <c r="T403" i="18"/>
  <c r="T402" i="18"/>
  <c r="T401" i="18"/>
  <c r="T400" i="18"/>
  <c r="T399" i="18"/>
  <c r="T398" i="18"/>
  <c r="T397" i="18"/>
  <c r="T396" i="18"/>
  <c r="T395" i="18"/>
  <c r="T394" i="18"/>
  <c r="T393" i="18"/>
  <c r="T392" i="18"/>
  <c r="T391" i="18"/>
  <c r="T390" i="18"/>
  <c r="T389" i="18"/>
  <c r="T388" i="18"/>
  <c r="T387" i="18"/>
  <c r="T386" i="18"/>
  <c r="T385" i="18"/>
  <c r="T384" i="18"/>
  <c r="T383" i="18"/>
  <c r="T382" i="18"/>
  <c r="T381" i="18"/>
  <c r="T380" i="18"/>
  <c r="T379" i="18"/>
  <c r="T378" i="18"/>
  <c r="T377" i="18"/>
  <c r="T376" i="18"/>
  <c r="T375" i="18"/>
  <c r="T374" i="18"/>
  <c r="T373" i="18"/>
  <c r="T372" i="18"/>
  <c r="T371" i="18"/>
  <c r="T370" i="18"/>
  <c r="T369" i="18"/>
  <c r="T368" i="18"/>
  <c r="T367" i="18"/>
  <c r="T366" i="18"/>
  <c r="T365" i="18"/>
  <c r="T364" i="18"/>
  <c r="T363" i="18"/>
  <c r="T362" i="18"/>
  <c r="T361" i="18"/>
  <c r="T360" i="18"/>
  <c r="T359" i="18"/>
  <c r="T358" i="18"/>
  <c r="T357" i="18"/>
  <c r="T356" i="18"/>
  <c r="T355" i="18"/>
  <c r="T354" i="18"/>
  <c r="T353" i="18"/>
  <c r="T352" i="18"/>
  <c r="T351" i="18"/>
  <c r="T350" i="18"/>
  <c r="T349" i="18"/>
  <c r="T348" i="18"/>
  <c r="T347" i="18"/>
  <c r="T346" i="18"/>
  <c r="T345" i="18"/>
  <c r="T344" i="18"/>
  <c r="T343" i="18"/>
  <c r="T342" i="18"/>
  <c r="T341" i="18"/>
  <c r="T340" i="18"/>
  <c r="T339" i="18"/>
  <c r="T338" i="18"/>
  <c r="T337" i="18"/>
  <c r="T336" i="18"/>
  <c r="T335" i="18"/>
  <c r="T334" i="18"/>
  <c r="T333" i="18"/>
  <c r="T332" i="18"/>
  <c r="T331" i="18"/>
  <c r="T330" i="18"/>
  <c r="T329" i="18"/>
  <c r="T328" i="18"/>
  <c r="T327" i="18"/>
  <c r="T326" i="18"/>
  <c r="T325" i="18"/>
  <c r="T324" i="18"/>
  <c r="T323" i="18"/>
  <c r="T322" i="18"/>
  <c r="T321" i="18"/>
  <c r="T320" i="18"/>
  <c r="T319" i="18"/>
  <c r="T318" i="18"/>
  <c r="T317" i="18"/>
  <c r="T316" i="18"/>
  <c r="T315" i="18"/>
  <c r="T314" i="18"/>
  <c r="T313" i="18"/>
  <c r="T312" i="18"/>
  <c r="T311" i="18"/>
  <c r="T310" i="18"/>
  <c r="T309" i="18"/>
  <c r="T308" i="18"/>
  <c r="T307" i="18"/>
  <c r="T306" i="18"/>
  <c r="T305" i="18"/>
  <c r="T304" i="18"/>
  <c r="T303" i="18"/>
  <c r="T302" i="18"/>
  <c r="T301" i="18"/>
  <c r="T300" i="18"/>
  <c r="T299" i="18"/>
  <c r="T298" i="18"/>
  <c r="T297" i="18"/>
  <c r="T296" i="18"/>
  <c r="T295" i="18"/>
  <c r="T294" i="18"/>
  <c r="T293" i="18"/>
  <c r="T292" i="18"/>
  <c r="T291" i="18"/>
  <c r="T290" i="18"/>
  <c r="T289" i="18"/>
  <c r="T288" i="18"/>
  <c r="T287" i="18"/>
  <c r="T286" i="18"/>
  <c r="T285" i="18"/>
  <c r="T284" i="18"/>
  <c r="T283" i="18"/>
  <c r="T282" i="18"/>
  <c r="T281" i="18"/>
  <c r="T280" i="18"/>
  <c r="T279" i="18"/>
  <c r="T278" i="18"/>
  <c r="T277" i="18"/>
  <c r="T276" i="18"/>
  <c r="T275" i="18"/>
  <c r="T274" i="18"/>
  <c r="T273" i="18"/>
  <c r="T272" i="18"/>
  <c r="T271" i="18"/>
  <c r="T270" i="18"/>
  <c r="T269" i="18"/>
  <c r="T268" i="18"/>
  <c r="T267" i="18"/>
  <c r="T266" i="18"/>
  <c r="T265" i="18"/>
  <c r="T264" i="18"/>
  <c r="T263" i="18"/>
  <c r="T262" i="18"/>
  <c r="T261" i="18"/>
  <c r="T260" i="18"/>
  <c r="T259" i="18"/>
  <c r="T258" i="18"/>
  <c r="T257" i="18"/>
  <c r="T256" i="18"/>
  <c r="T255" i="18"/>
  <c r="T254" i="18"/>
  <c r="T253" i="18"/>
  <c r="T252" i="18"/>
  <c r="T251" i="18"/>
  <c r="T250" i="18"/>
  <c r="T249" i="18"/>
  <c r="T248" i="18"/>
  <c r="T247" i="18"/>
  <c r="T246" i="18"/>
  <c r="T245" i="18"/>
  <c r="T244" i="18"/>
  <c r="T243" i="18"/>
  <c r="T242" i="18"/>
  <c r="T241" i="18"/>
  <c r="T240" i="18"/>
  <c r="T239" i="18"/>
  <c r="T238" i="18"/>
  <c r="T237" i="18"/>
  <c r="T236" i="18"/>
  <c r="T235" i="18"/>
  <c r="T234" i="18"/>
  <c r="T233" i="18"/>
  <c r="T232" i="18"/>
  <c r="T231" i="18"/>
  <c r="T230" i="18"/>
  <c r="T229" i="18"/>
  <c r="T228" i="18"/>
  <c r="T227" i="18"/>
  <c r="T226" i="18"/>
  <c r="T225" i="18"/>
  <c r="T224" i="18"/>
  <c r="T223" i="18"/>
  <c r="T222" i="18"/>
  <c r="T221" i="18"/>
  <c r="T220" i="18"/>
  <c r="T219" i="18"/>
  <c r="T218" i="18"/>
  <c r="T217" i="18"/>
  <c r="T216" i="18"/>
  <c r="T215" i="18"/>
  <c r="T214" i="18"/>
  <c r="T213" i="18"/>
  <c r="T212" i="18"/>
  <c r="T211" i="18"/>
  <c r="T210" i="18"/>
  <c r="T209" i="18"/>
  <c r="T208" i="18"/>
  <c r="T207" i="18"/>
  <c r="T206" i="18"/>
  <c r="T205" i="18"/>
  <c r="T204" i="18"/>
  <c r="T203" i="18"/>
  <c r="T202" i="18"/>
  <c r="T201" i="18"/>
  <c r="T200" i="18"/>
  <c r="T199" i="18"/>
  <c r="T198" i="18"/>
  <c r="T197" i="18"/>
  <c r="T196" i="18"/>
  <c r="T195" i="18"/>
  <c r="T194" i="18"/>
  <c r="T193" i="18"/>
  <c r="T192" i="18"/>
  <c r="T191" i="18"/>
  <c r="T190" i="18"/>
  <c r="T189" i="18"/>
  <c r="T188" i="18"/>
  <c r="T187" i="18"/>
  <c r="T186" i="18"/>
  <c r="T185" i="18"/>
  <c r="T184" i="18"/>
  <c r="T183" i="18"/>
  <c r="T182" i="18"/>
  <c r="T181" i="18"/>
  <c r="T180" i="18"/>
  <c r="T179" i="18"/>
  <c r="T178" i="18"/>
  <c r="T177" i="18"/>
  <c r="T176" i="18"/>
  <c r="T175" i="18"/>
  <c r="T174" i="18"/>
  <c r="T173" i="18"/>
  <c r="T172" i="18"/>
  <c r="T171" i="18"/>
  <c r="T170" i="18"/>
  <c r="T169" i="18"/>
  <c r="T168" i="18"/>
  <c r="T167" i="18"/>
  <c r="T166" i="18"/>
  <c r="T165" i="18"/>
  <c r="T164" i="18"/>
  <c r="T163" i="18"/>
  <c r="T162" i="18"/>
  <c r="T161" i="18"/>
  <c r="T160" i="18"/>
  <c r="T159" i="18"/>
  <c r="T158" i="18"/>
  <c r="T157" i="18"/>
  <c r="T156" i="18"/>
  <c r="T155" i="18"/>
  <c r="T154" i="18"/>
  <c r="T153" i="18"/>
  <c r="T152" i="18"/>
  <c r="T151" i="18"/>
  <c r="T150" i="18"/>
  <c r="T149" i="18"/>
  <c r="T148" i="18"/>
  <c r="T147" i="18"/>
  <c r="T146" i="18"/>
  <c r="T145" i="18"/>
  <c r="T144" i="18"/>
  <c r="T143" i="18"/>
  <c r="T142" i="18"/>
  <c r="T141" i="18"/>
  <c r="T140" i="18"/>
  <c r="T139" i="18"/>
  <c r="T138" i="18"/>
  <c r="T137" i="18"/>
  <c r="T136" i="18"/>
  <c r="T135" i="18"/>
  <c r="T134" i="18"/>
  <c r="T133" i="18"/>
  <c r="T132" i="18"/>
  <c r="T131" i="18"/>
  <c r="T130" i="18"/>
  <c r="T129" i="18"/>
  <c r="T128" i="18"/>
  <c r="T127" i="18"/>
  <c r="T126" i="18"/>
  <c r="T125" i="18"/>
  <c r="T124" i="18"/>
  <c r="T123" i="18"/>
  <c r="T122" i="18"/>
  <c r="T121" i="18"/>
  <c r="T120" i="18"/>
  <c r="T119" i="18"/>
  <c r="T118" i="18"/>
  <c r="T117" i="18"/>
  <c r="T116" i="18"/>
  <c r="T115" i="18"/>
  <c r="T114" i="18"/>
  <c r="T113" i="18"/>
  <c r="T112" i="18"/>
  <c r="T111" i="18"/>
  <c r="T110" i="18"/>
  <c r="T109" i="18"/>
  <c r="T108" i="18"/>
  <c r="T107" i="18"/>
  <c r="T106" i="18"/>
  <c r="T105" i="18"/>
  <c r="T104" i="18"/>
  <c r="T103" i="18"/>
  <c r="T102" i="18"/>
  <c r="T101" i="18"/>
  <c r="T100" i="18"/>
  <c r="T99" i="18"/>
  <c r="T98" i="18"/>
  <c r="T97" i="18"/>
  <c r="T96" i="18"/>
  <c r="T95" i="18"/>
  <c r="T94" i="18"/>
  <c r="T93" i="18"/>
  <c r="T92" i="18"/>
  <c r="T91" i="18"/>
  <c r="T90" i="18"/>
  <c r="T89" i="18"/>
  <c r="T88" i="18"/>
  <c r="T87" i="18"/>
  <c r="T86" i="18"/>
  <c r="T85" i="18"/>
  <c r="T84" i="18"/>
  <c r="T83" i="18"/>
  <c r="T82" i="18"/>
  <c r="T81" i="18"/>
  <c r="T80" i="18"/>
  <c r="T79" i="18"/>
  <c r="T78" i="18"/>
  <c r="T77" i="18"/>
  <c r="T76" i="18"/>
  <c r="T75" i="18"/>
  <c r="T74" i="18"/>
  <c r="T73" i="18"/>
  <c r="T72" i="18"/>
  <c r="T71" i="18"/>
  <c r="T70" i="18"/>
  <c r="T69" i="18"/>
  <c r="T68" i="18"/>
  <c r="T67" i="18"/>
  <c r="T66" i="18"/>
  <c r="T65" i="18"/>
  <c r="T64" i="18"/>
  <c r="T63" i="18"/>
  <c r="T62" i="18"/>
  <c r="T61" i="18"/>
  <c r="T60" i="18"/>
  <c r="T59" i="18"/>
  <c r="T58" i="18"/>
  <c r="T57" i="18"/>
  <c r="T56" i="18"/>
  <c r="T55" i="18"/>
  <c r="T54" i="18"/>
  <c r="T53" i="18"/>
  <c r="T52" i="18"/>
  <c r="T51" i="18"/>
  <c r="T50" i="18"/>
  <c r="T49" i="18"/>
  <c r="T48" i="18"/>
  <c r="T47" i="18"/>
  <c r="T46" i="18"/>
  <c r="T45" i="18"/>
  <c r="T44" i="18"/>
  <c r="T43" i="18"/>
  <c r="T42" i="18"/>
  <c r="T41" i="18"/>
  <c r="T40" i="18"/>
  <c r="T39" i="18"/>
  <c r="T38" i="18"/>
  <c r="T37" i="18"/>
  <c r="T36" i="18"/>
  <c r="T35" i="18"/>
  <c r="T34" i="18"/>
  <c r="T33" i="18"/>
  <c r="T32" i="18"/>
  <c r="T31" i="18"/>
  <c r="T30" i="18"/>
  <c r="T29" i="18"/>
  <c r="T28" i="18"/>
  <c r="T27" i="18"/>
  <c r="T26" i="18"/>
  <c r="T25" i="18"/>
  <c r="T24" i="18"/>
  <c r="T23" i="18"/>
  <c r="T22" i="18"/>
  <c r="T21" i="18"/>
  <c r="T20" i="18"/>
  <c r="T19" i="18"/>
  <c r="T18" i="18"/>
  <c r="T17" i="18"/>
  <c r="T16" i="18"/>
  <c r="T15" i="18"/>
  <c r="T14" i="18"/>
  <c r="T13" i="18"/>
  <c r="T12" i="18"/>
  <c r="T11" i="18"/>
  <c r="T10" i="18"/>
  <c r="T9" i="18"/>
  <c r="T8" i="18"/>
  <c r="T7" i="18"/>
  <c r="T6" i="18"/>
  <c r="T5" i="18"/>
  <c r="T4" i="18"/>
  <c r="T3" i="18"/>
  <c r="T2" i="18"/>
  <c r="P2129" i="18"/>
  <c r="Z2129" i="18"/>
  <c r="AA2129" i="18"/>
  <c r="P2130" i="18"/>
  <c r="Z2130" i="18"/>
  <c r="AA2130" i="18"/>
  <c r="E2130" i="18"/>
  <c r="F2130" i="18"/>
  <c r="T2130" i="18" s="1"/>
  <c r="G2130" i="18"/>
  <c r="H2130" i="18"/>
  <c r="I2130" i="18"/>
  <c r="J2130" i="18"/>
  <c r="K2130" i="18"/>
  <c r="R2130" i="18" s="1"/>
  <c r="E2129" i="18"/>
  <c r="F2129" i="18"/>
  <c r="G2129" i="18"/>
  <c r="H2129" i="18"/>
  <c r="I2129" i="18"/>
  <c r="J2129" i="18"/>
  <c r="K2129" i="18"/>
  <c r="R2129" i="18" s="1"/>
  <c r="P2128" i="18"/>
  <c r="Z2128" i="18"/>
  <c r="AA2128" i="18"/>
  <c r="E2128" i="18"/>
  <c r="F2128" i="18"/>
  <c r="G2128" i="18"/>
  <c r="H2128" i="18"/>
  <c r="I2128" i="18"/>
  <c r="J2128" i="18"/>
  <c r="K2128" i="18"/>
  <c r="R2128" i="18" s="1"/>
  <c r="E2127" i="18"/>
  <c r="F2127" i="18"/>
  <c r="G2127" i="18"/>
  <c r="H2127" i="18"/>
  <c r="I2127" i="18"/>
  <c r="J2127" i="18"/>
  <c r="K2127" i="18"/>
  <c r="R2127" i="18" s="1"/>
  <c r="P2127" i="18"/>
  <c r="Z2127" i="18"/>
  <c r="AA2127" i="18"/>
  <c r="T2128" i="18" l="1"/>
  <c r="X2127" i="18"/>
  <c r="X2129" i="18"/>
  <c r="T2129" i="18"/>
  <c r="X2130" i="18"/>
  <c r="Q2129" i="18"/>
  <c r="X2128" i="18"/>
  <c r="Q2130" i="18"/>
  <c r="S2127" i="18"/>
  <c r="U2127" i="18"/>
  <c r="W2127" i="18" s="1"/>
  <c r="Q2128" i="18"/>
  <c r="Q2131" i="18"/>
  <c r="U2130" i="18"/>
  <c r="W2130" i="18" s="1"/>
  <c r="S2130" i="18"/>
  <c r="S2128" i="18"/>
  <c r="U2128" i="18"/>
  <c r="W2128" i="18" s="1"/>
  <c r="U2129" i="18"/>
  <c r="W2129" i="18" s="1"/>
  <c r="S2129" i="18"/>
  <c r="AH2129" i="18"/>
  <c r="T2127" i="18"/>
  <c r="V2127" i="18"/>
  <c r="V2128" i="18"/>
  <c r="V2130" i="18"/>
  <c r="V2129" i="18"/>
  <c r="K155" i="24"/>
  <c r="J155" i="24"/>
  <c r="I155" i="24"/>
  <c r="K154" i="24"/>
  <c r="J154" i="24"/>
  <c r="I154" i="24"/>
  <c r="AA2126" i="18"/>
  <c r="Z2126" i="18"/>
  <c r="P2126" i="18"/>
  <c r="AA2125" i="18"/>
  <c r="Z2125" i="18"/>
  <c r="P2125" i="18"/>
  <c r="K2126" i="18"/>
  <c r="R2126" i="18" s="1"/>
  <c r="J2126" i="18"/>
  <c r="I2126" i="18"/>
  <c r="H2126" i="18"/>
  <c r="G2126" i="18"/>
  <c r="F2126" i="18"/>
  <c r="E2126" i="18"/>
  <c r="K2125" i="18"/>
  <c r="R2125" i="18" s="1"/>
  <c r="J2125" i="18"/>
  <c r="I2125" i="18"/>
  <c r="H2125" i="18"/>
  <c r="G2125" i="18"/>
  <c r="F2125" i="18"/>
  <c r="E2125" i="18"/>
  <c r="P2114" i="18"/>
  <c r="AA2124" i="18"/>
  <c r="Z2124" i="18"/>
  <c r="P2124" i="18"/>
  <c r="AA2123" i="18"/>
  <c r="Z2123" i="18"/>
  <c r="P2123" i="18"/>
  <c r="AA2122" i="18"/>
  <c r="Z2122" i="18"/>
  <c r="P2122" i="18"/>
  <c r="AA2121" i="18"/>
  <c r="Z2121" i="18"/>
  <c r="P2121" i="18"/>
  <c r="AA2120" i="18"/>
  <c r="Z2120" i="18"/>
  <c r="P2120" i="18"/>
  <c r="AA2119" i="18"/>
  <c r="Z2119" i="18"/>
  <c r="P2119" i="18"/>
  <c r="AA2118" i="18"/>
  <c r="Z2118" i="18"/>
  <c r="P2118" i="18"/>
  <c r="AA2117" i="18"/>
  <c r="Z2117" i="18"/>
  <c r="P2117" i="18"/>
  <c r="AA2116" i="18"/>
  <c r="Z2116" i="18"/>
  <c r="P2116" i="18"/>
  <c r="AA2115" i="18"/>
  <c r="Z2115" i="18"/>
  <c r="P2115" i="18"/>
  <c r="AA2114" i="18"/>
  <c r="Z2114" i="18"/>
  <c r="AA2113" i="18"/>
  <c r="Z2113" i="18"/>
  <c r="P2113" i="18"/>
  <c r="K2124" i="18"/>
  <c r="R2124" i="18" s="1"/>
  <c r="J2124" i="18"/>
  <c r="I2124" i="18"/>
  <c r="H2124" i="18"/>
  <c r="G2124" i="18"/>
  <c r="F2124" i="18"/>
  <c r="E2124" i="18"/>
  <c r="K2123" i="18"/>
  <c r="R2123" i="18" s="1"/>
  <c r="J2123" i="18"/>
  <c r="I2123" i="18"/>
  <c r="H2123" i="18"/>
  <c r="G2123" i="18"/>
  <c r="F2123" i="18"/>
  <c r="E2123" i="18"/>
  <c r="K2122" i="18"/>
  <c r="R2122" i="18" s="1"/>
  <c r="J2122" i="18"/>
  <c r="I2122" i="18"/>
  <c r="H2122" i="18"/>
  <c r="G2122" i="18"/>
  <c r="F2122" i="18"/>
  <c r="E2122" i="18"/>
  <c r="K2121" i="18"/>
  <c r="R2121" i="18" s="1"/>
  <c r="J2121" i="18"/>
  <c r="I2121" i="18"/>
  <c r="H2121" i="18"/>
  <c r="G2121" i="18"/>
  <c r="F2121" i="18"/>
  <c r="E2121" i="18"/>
  <c r="K2120" i="18"/>
  <c r="R2120" i="18" s="1"/>
  <c r="J2120" i="18"/>
  <c r="I2120" i="18"/>
  <c r="H2120" i="18"/>
  <c r="G2120" i="18"/>
  <c r="F2120" i="18"/>
  <c r="E2120" i="18"/>
  <c r="K2119" i="18"/>
  <c r="R2119" i="18" s="1"/>
  <c r="J2119" i="18"/>
  <c r="I2119" i="18"/>
  <c r="H2119" i="18"/>
  <c r="G2119" i="18"/>
  <c r="F2119" i="18"/>
  <c r="E2119" i="18"/>
  <c r="K2118" i="18"/>
  <c r="R2118" i="18" s="1"/>
  <c r="J2118" i="18"/>
  <c r="I2118" i="18"/>
  <c r="H2118" i="18"/>
  <c r="G2118" i="18"/>
  <c r="F2118" i="18"/>
  <c r="E2118" i="18"/>
  <c r="K2117" i="18"/>
  <c r="R2117" i="18" s="1"/>
  <c r="J2117" i="18"/>
  <c r="I2117" i="18"/>
  <c r="H2117" i="18"/>
  <c r="G2117" i="18"/>
  <c r="F2117" i="18"/>
  <c r="E2117" i="18"/>
  <c r="K2116" i="18"/>
  <c r="R2116" i="18" s="1"/>
  <c r="J2116" i="18"/>
  <c r="I2116" i="18"/>
  <c r="H2116" i="18"/>
  <c r="G2116" i="18"/>
  <c r="F2116" i="18"/>
  <c r="E2116" i="18"/>
  <c r="K2115" i="18"/>
  <c r="R2115" i="18" s="1"/>
  <c r="J2115" i="18"/>
  <c r="I2115" i="18"/>
  <c r="H2115" i="18"/>
  <c r="G2115" i="18"/>
  <c r="F2115" i="18"/>
  <c r="E2115" i="18"/>
  <c r="K2114" i="18"/>
  <c r="R2114" i="18" s="1"/>
  <c r="J2114" i="18"/>
  <c r="I2114" i="18"/>
  <c r="H2114" i="18"/>
  <c r="G2114" i="18"/>
  <c r="F2114" i="18"/>
  <c r="E2114" i="18"/>
  <c r="K2113" i="18"/>
  <c r="R2113" i="18" s="1"/>
  <c r="J2113" i="18"/>
  <c r="I2113" i="18"/>
  <c r="H2113" i="18"/>
  <c r="G2113" i="18"/>
  <c r="F2113" i="18"/>
  <c r="E2113" i="18"/>
  <c r="X2126" i="18" l="1"/>
  <c r="X2125" i="18"/>
  <c r="X2116" i="18"/>
  <c r="X2120" i="18"/>
  <c r="X2124" i="18"/>
  <c r="X2114" i="18"/>
  <c r="Q2117" i="18"/>
  <c r="X2118" i="18"/>
  <c r="X2115" i="18"/>
  <c r="X2119" i="18"/>
  <c r="X2123" i="18"/>
  <c r="U2126" i="18"/>
  <c r="W2126" i="18" s="1"/>
  <c r="S2126" i="18"/>
  <c r="V2126" i="18"/>
  <c r="T2126" i="18"/>
  <c r="Q2126" i="18"/>
  <c r="X2113" i="18"/>
  <c r="X2117" i="18"/>
  <c r="X2121" i="18"/>
  <c r="X2122" i="18"/>
  <c r="Q2127" i="18"/>
  <c r="U2123" i="18"/>
  <c r="W2123" i="18" s="1"/>
  <c r="S2123" i="18"/>
  <c r="T2123" i="18"/>
  <c r="V2123" i="18"/>
  <c r="U2120" i="18"/>
  <c r="W2120" i="18" s="1"/>
  <c r="S2120" i="18"/>
  <c r="V2120" i="18"/>
  <c r="T2120" i="18"/>
  <c r="U2124" i="18"/>
  <c r="W2124" i="18" s="1"/>
  <c r="S2124" i="18"/>
  <c r="V2124" i="18"/>
  <c r="T2124" i="18"/>
  <c r="Q2120" i="18"/>
  <c r="Q2124" i="18"/>
  <c r="Q2125" i="18"/>
  <c r="U2115" i="18"/>
  <c r="W2115" i="18" s="1"/>
  <c r="S2115" i="18"/>
  <c r="T2115" i="18"/>
  <c r="V2115" i="18"/>
  <c r="Q2121" i="18"/>
  <c r="U2114" i="18"/>
  <c r="W2114" i="18" s="1"/>
  <c r="S2114" i="18"/>
  <c r="V2114" i="18"/>
  <c r="T2114" i="18"/>
  <c r="U2118" i="18"/>
  <c r="W2118" i="18" s="1"/>
  <c r="S2118" i="18"/>
  <c r="V2118" i="18"/>
  <c r="T2118" i="18"/>
  <c r="U2122" i="18"/>
  <c r="W2122" i="18" s="1"/>
  <c r="S2122" i="18"/>
  <c r="V2122" i="18"/>
  <c r="T2122" i="18"/>
  <c r="Q2114" i="18"/>
  <c r="Q2118" i="18"/>
  <c r="Q2122" i="18"/>
  <c r="U2125" i="18"/>
  <c r="W2125" i="18" s="1"/>
  <c r="S2125" i="18"/>
  <c r="V2125" i="18"/>
  <c r="T2125" i="18"/>
  <c r="U2116" i="18"/>
  <c r="W2116" i="18" s="1"/>
  <c r="S2116" i="18"/>
  <c r="V2116" i="18"/>
  <c r="T2116" i="18"/>
  <c r="Q2116" i="18"/>
  <c r="U2119" i="18"/>
  <c r="W2119" i="18" s="1"/>
  <c r="S2119" i="18"/>
  <c r="T2119" i="18"/>
  <c r="V2119" i="18"/>
  <c r="S2113" i="18"/>
  <c r="U2113" i="18"/>
  <c r="W2113" i="18" s="1"/>
  <c r="V2113" i="18"/>
  <c r="T2113" i="18"/>
  <c r="U2117" i="18"/>
  <c r="W2117" i="18" s="1"/>
  <c r="S2117" i="18"/>
  <c r="V2117" i="18"/>
  <c r="T2117" i="18"/>
  <c r="U2121" i="18"/>
  <c r="W2121" i="18" s="1"/>
  <c r="S2121" i="18"/>
  <c r="V2121" i="18"/>
  <c r="T2121" i="18"/>
  <c r="Q2115" i="18"/>
  <c r="Q2119" i="18"/>
  <c r="Q2123" i="18"/>
  <c r="AA2112" i="18"/>
  <c r="Z2112" i="18"/>
  <c r="P2112" i="18"/>
  <c r="AA2111" i="18"/>
  <c r="Z2111" i="18"/>
  <c r="P2111" i="18"/>
  <c r="AA2110" i="18"/>
  <c r="Z2110" i="18"/>
  <c r="P2110" i="18"/>
  <c r="K2112" i="18"/>
  <c r="R2112" i="18" s="1"/>
  <c r="J2112" i="18"/>
  <c r="I2112" i="18"/>
  <c r="H2112" i="18"/>
  <c r="G2112" i="18"/>
  <c r="F2112" i="18"/>
  <c r="E2112" i="18"/>
  <c r="K2111" i="18"/>
  <c r="R2111" i="18" s="1"/>
  <c r="J2111" i="18"/>
  <c r="I2111" i="18"/>
  <c r="H2111" i="18"/>
  <c r="G2111" i="18"/>
  <c r="F2111" i="18"/>
  <c r="E2111" i="18"/>
  <c r="X2112" i="18" l="1"/>
  <c r="X2111" i="18"/>
  <c r="U2112" i="18"/>
  <c r="W2112" i="18" s="1"/>
  <c r="S2112" i="18"/>
  <c r="V2112" i="18"/>
  <c r="T2112" i="18"/>
  <c r="U2111" i="18"/>
  <c r="W2111" i="18" s="1"/>
  <c r="S2111" i="18"/>
  <c r="V2111" i="18"/>
  <c r="T2111" i="18"/>
  <c r="Q2112" i="18"/>
  <c r="Q2113" i="18"/>
  <c r="P2107" i="18"/>
  <c r="Z2107" i="18"/>
  <c r="AA2107" i="18"/>
  <c r="P2108" i="18"/>
  <c r="Z2108" i="18"/>
  <c r="AA2108" i="18"/>
  <c r="P2109" i="18"/>
  <c r="Z2109" i="18"/>
  <c r="AA2109" i="18"/>
  <c r="E2107" i="18"/>
  <c r="F2107" i="18"/>
  <c r="G2107" i="18"/>
  <c r="H2107" i="18"/>
  <c r="I2107" i="18"/>
  <c r="J2107" i="18"/>
  <c r="K2107" i="18"/>
  <c r="R2107" i="18" s="1"/>
  <c r="E2108" i="18"/>
  <c r="F2108" i="18"/>
  <c r="G2108" i="18"/>
  <c r="H2108" i="18"/>
  <c r="I2108" i="18"/>
  <c r="J2108" i="18"/>
  <c r="K2108" i="18"/>
  <c r="R2108" i="18" s="1"/>
  <c r="E2109" i="18"/>
  <c r="F2109" i="18"/>
  <c r="G2109" i="18"/>
  <c r="H2109" i="18"/>
  <c r="I2109" i="18"/>
  <c r="J2109" i="18"/>
  <c r="K2109" i="18"/>
  <c r="R2109" i="18" s="1"/>
  <c r="E2110" i="18"/>
  <c r="F2110" i="18"/>
  <c r="G2110" i="18"/>
  <c r="H2110" i="18"/>
  <c r="I2110" i="18"/>
  <c r="J2110" i="18"/>
  <c r="K2110" i="18"/>
  <c r="R2110" i="18" s="1"/>
  <c r="X2107" i="18" l="1"/>
  <c r="X2108" i="18"/>
  <c r="X2109" i="18"/>
  <c r="U2110" i="18"/>
  <c r="W2110" i="18" s="1"/>
  <c r="S2110" i="18"/>
  <c r="V2110" i="18"/>
  <c r="T2110" i="18"/>
  <c r="Q2111" i="18"/>
  <c r="Q2110" i="18"/>
  <c r="U2107" i="18"/>
  <c r="W2107" i="18" s="1"/>
  <c r="S2107" i="18"/>
  <c r="T2107" i="18"/>
  <c r="V2107" i="18"/>
  <c r="U2108" i="18"/>
  <c r="W2108" i="18" s="1"/>
  <c r="S2108" i="18"/>
  <c r="V2108" i="18"/>
  <c r="T2108" i="18"/>
  <c r="X2110" i="18"/>
  <c r="U2109" i="18"/>
  <c r="W2109" i="18" s="1"/>
  <c r="S2109" i="18"/>
  <c r="V2109" i="18"/>
  <c r="T2109" i="18"/>
  <c r="Q2109" i="18"/>
  <c r="Q2108" i="18"/>
  <c r="K3" i="24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K45" i="24"/>
  <c r="K46" i="24"/>
  <c r="K47" i="24"/>
  <c r="K48" i="24"/>
  <c r="K49" i="24"/>
  <c r="K50" i="24"/>
  <c r="K51" i="24"/>
  <c r="K52" i="24"/>
  <c r="K53" i="24"/>
  <c r="K54" i="24"/>
  <c r="K55" i="24"/>
  <c r="K56" i="24"/>
  <c r="K57" i="24"/>
  <c r="K58" i="24"/>
  <c r="K59" i="24"/>
  <c r="K60" i="24"/>
  <c r="K61" i="24"/>
  <c r="K62" i="24"/>
  <c r="K63" i="24"/>
  <c r="K64" i="24"/>
  <c r="K65" i="24"/>
  <c r="K66" i="24"/>
  <c r="K67" i="24"/>
  <c r="K68" i="24"/>
  <c r="K69" i="24"/>
  <c r="K70" i="24"/>
  <c r="K71" i="24"/>
  <c r="K72" i="24"/>
  <c r="K73" i="24"/>
  <c r="K74" i="24"/>
  <c r="K75" i="24"/>
  <c r="K76" i="24"/>
  <c r="K77" i="24"/>
  <c r="K78" i="24"/>
  <c r="K79" i="24"/>
  <c r="K80" i="24"/>
  <c r="K81" i="24"/>
  <c r="K82" i="24"/>
  <c r="K83" i="24"/>
  <c r="K84" i="24"/>
  <c r="K85" i="24"/>
  <c r="K86" i="24"/>
  <c r="K87" i="24"/>
  <c r="K88" i="24"/>
  <c r="K89" i="24"/>
  <c r="K90" i="24"/>
  <c r="K91" i="24"/>
  <c r="K92" i="24"/>
  <c r="K93" i="24"/>
  <c r="K94" i="24"/>
  <c r="K95" i="24"/>
  <c r="K96" i="24"/>
  <c r="K97" i="24"/>
  <c r="K98" i="24"/>
  <c r="K99" i="24"/>
  <c r="K100" i="24"/>
  <c r="K101" i="24"/>
  <c r="K102" i="24"/>
  <c r="K103" i="24"/>
  <c r="K104" i="24"/>
  <c r="K105" i="24"/>
  <c r="K106" i="24"/>
  <c r="K107" i="24"/>
  <c r="K108" i="24"/>
  <c r="K109" i="24"/>
  <c r="K110" i="24"/>
  <c r="K111" i="24"/>
  <c r="K112" i="24"/>
  <c r="K113" i="24"/>
  <c r="K114" i="24"/>
  <c r="K115" i="24"/>
  <c r="K116" i="24"/>
  <c r="K117" i="24"/>
  <c r="K118" i="24"/>
  <c r="K119" i="24"/>
  <c r="K120" i="24"/>
  <c r="K121" i="24"/>
  <c r="K122" i="24"/>
  <c r="K123" i="24"/>
  <c r="K124" i="24"/>
  <c r="K125" i="24"/>
  <c r="K126" i="24"/>
  <c r="K127" i="24"/>
  <c r="K128" i="24"/>
  <c r="K129" i="24"/>
  <c r="K130" i="24"/>
  <c r="K131" i="24"/>
  <c r="K132" i="24"/>
  <c r="K133" i="24"/>
  <c r="K134" i="24"/>
  <c r="K135" i="24"/>
  <c r="K136" i="24"/>
  <c r="K137" i="24"/>
  <c r="K138" i="24"/>
  <c r="K139" i="24"/>
  <c r="K140" i="24"/>
  <c r="K141" i="24"/>
  <c r="K142" i="24"/>
  <c r="K143" i="24"/>
  <c r="K144" i="24"/>
  <c r="K145" i="24"/>
  <c r="K146" i="24"/>
  <c r="K147" i="24"/>
  <c r="K148" i="24"/>
  <c r="K149" i="24"/>
  <c r="K150" i="24"/>
  <c r="K151" i="24"/>
  <c r="K152" i="24"/>
  <c r="K153" i="24"/>
  <c r="K2" i="24"/>
  <c r="I85" i="24"/>
  <c r="J85" i="24"/>
  <c r="I86" i="24"/>
  <c r="J86" i="24"/>
  <c r="I87" i="24"/>
  <c r="J87" i="24"/>
  <c r="I88" i="24"/>
  <c r="J88" i="24"/>
  <c r="I89" i="24"/>
  <c r="J89" i="24"/>
  <c r="I90" i="24"/>
  <c r="J90" i="24"/>
  <c r="I91" i="24"/>
  <c r="J91" i="24"/>
  <c r="I92" i="24"/>
  <c r="J92" i="24"/>
  <c r="I93" i="24"/>
  <c r="J93" i="24"/>
  <c r="I94" i="24"/>
  <c r="J94" i="24"/>
  <c r="I95" i="24"/>
  <c r="J95" i="24"/>
  <c r="I96" i="24"/>
  <c r="J96" i="24"/>
  <c r="I97" i="24"/>
  <c r="J97" i="24"/>
  <c r="I98" i="24"/>
  <c r="J98" i="24"/>
  <c r="I99" i="24"/>
  <c r="J99" i="24"/>
  <c r="I100" i="24"/>
  <c r="J100" i="24"/>
  <c r="I101" i="24"/>
  <c r="J101" i="24"/>
  <c r="I102" i="24"/>
  <c r="J102" i="24"/>
  <c r="I103" i="24"/>
  <c r="J103" i="24"/>
  <c r="I104" i="24"/>
  <c r="J104" i="24"/>
  <c r="I105" i="24"/>
  <c r="J105" i="24"/>
  <c r="I106" i="24"/>
  <c r="J106" i="24"/>
  <c r="I107" i="24"/>
  <c r="J107" i="24"/>
  <c r="I108" i="24"/>
  <c r="J108" i="24"/>
  <c r="I109" i="24"/>
  <c r="J109" i="24"/>
  <c r="I110" i="24"/>
  <c r="J110" i="24"/>
  <c r="I111" i="24"/>
  <c r="J111" i="24"/>
  <c r="I112" i="24"/>
  <c r="J112" i="24"/>
  <c r="I113" i="24"/>
  <c r="J113" i="24"/>
  <c r="I114" i="24"/>
  <c r="J114" i="24"/>
  <c r="I115" i="24"/>
  <c r="J115" i="24"/>
  <c r="I116" i="24"/>
  <c r="J116" i="24"/>
  <c r="I117" i="24"/>
  <c r="J117" i="24"/>
  <c r="I118" i="24"/>
  <c r="J118" i="24"/>
  <c r="I119" i="24"/>
  <c r="J119" i="24"/>
  <c r="I120" i="24"/>
  <c r="J120" i="24"/>
  <c r="I121" i="24"/>
  <c r="J121" i="24"/>
  <c r="I122" i="24"/>
  <c r="J122" i="24"/>
  <c r="I123" i="24"/>
  <c r="J123" i="24"/>
  <c r="I124" i="24"/>
  <c r="J124" i="24"/>
  <c r="I125" i="24"/>
  <c r="J125" i="24"/>
  <c r="I126" i="24"/>
  <c r="J126" i="24"/>
  <c r="I127" i="24"/>
  <c r="J127" i="24"/>
  <c r="I128" i="24"/>
  <c r="J128" i="24"/>
  <c r="I129" i="24"/>
  <c r="J129" i="24"/>
  <c r="I130" i="24"/>
  <c r="J130" i="24"/>
  <c r="I131" i="24"/>
  <c r="J131" i="24"/>
  <c r="I132" i="24"/>
  <c r="J132" i="24"/>
  <c r="I133" i="24"/>
  <c r="J133" i="24"/>
  <c r="I134" i="24"/>
  <c r="J134" i="24"/>
  <c r="I135" i="24"/>
  <c r="J135" i="24"/>
  <c r="I136" i="24"/>
  <c r="J136" i="24"/>
  <c r="I137" i="24"/>
  <c r="J137" i="24"/>
  <c r="I138" i="24"/>
  <c r="J138" i="24"/>
  <c r="I139" i="24"/>
  <c r="J139" i="24"/>
  <c r="I140" i="24"/>
  <c r="J140" i="24"/>
  <c r="I141" i="24"/>
  <c r="J141" i="24"/>
  <c r="I142" i="24"/>
  <c r="J142" i="24"/>
  <c r="I143" i="24"/>
  <c r="J143" i="24"/>
  <c r="I144" i="24"/>
  <c r="J144" i="24"/>
  <c r="I145" i="24"/>
  <c r="J145" i="24"/>
  <c r="I146" i="24"/>
  <c r="J146" i="24"/>
  <c r="I147" i="24"/>
  <c r="J147" i="24"/>
  <c r="I148" i="24"/>
  <c r="J148" i="24"/>
  <c r="I149" i="24"/>
  <c r="J149" i="24"/>
  <c r="I150" i="24"/>
  <c r="J150" i="24"/>
  <c r="I151" i="24"/>
  <c r="J151" i="24"/>
  <c r="I152" i="24"/>
  <c r="J152" i="24"/>
  <c r="I153" i="24"/>
  <c r="J153" i="24"/>
  <c r="I3" i="24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2" i="24"/>
  <c r="J84" i="24"/>
  <c r="J83" i="24"/>
  <c r="J82" i="24"/>
  <c r="J81" i="24"/>
  <c r="J80" i="24"/>
  <c r="J79" i="24"/>
  <c r="J78" i="24"/>
  <c r="J77" i="24"/>
  <c r="J76" i="24"/>
  <c r="J75" i="24"/>
  <c r="J74" i="24"/>
  <c r="J73" i="24"/>
  <c r="J72" i="24"/>
  <c r="J71" i="24"/>
  <c r="J70" i="24"/>
  <c r="J69" i="24"/>
  <c r="J68" i="24"/>
  <c r="J67" i="24"/>
  <c r="J66" i="24"/>
  <c r="J65" i="24"/>
  <c r="J64" i="24"/>
  <c r="J63" i="24"/>
  <c r="J62" i="24"/>
  <c r="J61" i="24"/>
  <c r="J60" i="24"/>
  <c r="J59" i="24"/>
  <c r="J58" i="24"/>
  <c r="J57" i="24"/>
  <c r="J56" i="24"/>
  <c r="J55" i="24"/>
  <c r="J54" i="24"/>
  <c r="J53" i="24"/>
  <c r="J52" i="24"/>
  <c r="J5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1" i="24"/>
  <c r="J20" i="24"/>
  <c r="J19" i="24"/>
  <c r="J18" i="24"/>
  <c r="J17" i="24"/>
  <c r="J16" i="24"/>
  <c r="J15" i="24"/>
  <c r="J14" i="24"/>
  <c r="J13" i="24"/>
  <c r="J12" i="24"/>
  <c r="J11" i="24"/>
  <c r="J10" i="24"/>
  <c r="J9" i="24"/>
  <c r="J8" i="24"/>
  <c r="J7" i="24"/>
  <c r="J6" i="24"/>
  <c r="J5" i="24"/>
  <c r="J4" i="24"/>
  <c r="J3" i="24"/>
  <c r="J2" i="24"/>
  <c r="P2106" i="18"/>
  <c r="X2106" i="18"/>
  <c r="Z2106" i="18"/>
  <c r="AA2106" i="18"/>
  <c r="E2106" i="18"/>
  <c r="F2106" i="18"/>
  <c r="U2106" i="18" s="1"/>
  <c r="W2106" i="18" s="1"/>
  <c r="G2106" i="18"/>
  <c r="H2106" i="18"/>
  <c r="I2106" i="18"/>
  <c r="J2106" i="18"/>
  <c r="K2106" i="18"/>
  <c r="R2106" i="18" s="1"/>
  <c r="P2104" i="18"/>
  <c r="Z2104" i="18"/>
  <c r="AA2104" i="18"/>
  <c r="P2105" i="18"/>
  <c r="Z2105" i="18"/>
  <c r="AA2105" i="18"/>
  <c r="E2104" i="18"/>
  <c r="F2104" i="18"/>
  <c r="G2104" i="18"/>
  <c r="H2104" i="18"/>
  <c r="I2104" i="18"/>
  <c r="J2104" i="18"/>
  <c r="K2104" i="18"/>
  <c r="R2104" i="18" s="1"/>
  <c r="E2105" i="18"/>
  <c r="F2105" i="18"/>
  <c r="G2105" i="18"/>
  <c r="H2105" i="18"/>
  <c r="I2105" i="18"/>
  <c r="J2105" i="18"/>
  <c r="K2105" i="18"/>
  <c r="R2105" i="18" s="1"/>
  <c r="P2101" i="18"/>
  <c r="Z2101" i="18"/>
  <c r="AA2101" i="18"/>
  <c r="P2102" i="18"/>
  <c r="Z2102" i="18"/>
  <c r="AA2102" i="18"/>
  <c r="P2103" i="18"/>
  <c r="Z2103" i="18"/>
  <c r="AA2103" i="18"/>
  <c r="E2102" i="18"/>
  <c r="F2102" i="18"/>
  <c r="G2102" i="18"/>
  <c r="H2102" i="18"/>
  <c r="I2102" i="18"/>
  <c r="J2102" i="18"/>
  <c r="K2102" i="18"/>
  <c r="R2102" i="18" s="1"/>
  <c r="E2103" i="18"/>
  <c r="F2103" i="18"/>
  <c r="G2103" i="18"/>
  <c r="H2103" i="18"/>
  <c r="I2103" i="18"/>
  <c r="J2103" i="18"/>
  <c r="K2103" i="18"/>
  <c r="R2103" i="18" s="1"/>
  <c r="E2101" i="18"/>
  <c r="F2101" i="18"/>
  <c r="G2101" i="18"/>
  <c r="H2101" i="18"/>
  <c r="I2101" i="18"/>
  <c r="J2101" i="18"/>
  <c r="K2101" i="18"/>
  <c r="R2101" i="18" s="1"/>
  <c r="P2099" i="18"/>
  <c r="X2099" i="18"/>
  <c r="Z2099" i="18"/>
  <c r="AA2099" i="18"/>
  <c r="P2100" i="18"/>
  <c r="X2100" i="18"/>
  <c r="Z2100" i="18"/>
  <c r="AA2100" i="18"/>
  <c r="E2099" i="18"/>
  <c r="F2099" i="18"/>
  <c r="G2099" i="18"/>
  <c r="H2099" i="18"/>
  <c r="I2099" i="18"/>
  <c r="J2099" i="18"/>
  <c r="K2099" i="18"/>
  <c r="R2099" i="18" s="1"/>
  <c r="E2100" i="18"/>
  <c r="F2100" i="18"/>
  <c r="G2100" i="18"/>
  <c r="H2100" i="18"/>
  <c r="I2100" i="18"/>
  <c r="J2100" i="18"/>
  <c r="K2100" i="18"/>
  <c r="R2100" i="18" s="1"/>
  <c r="P2098" i="18"/>
  <c r="X2098" i="18"/>
  <c r="Z2098" i="18"/>
  <c r="AA2098" i="18"/>
  <c r="E2098" i="18"/>
  <c r="F2098" i="18"/>
  <c r="G2098" i="18"/>
  <c r="H2098" i="18"/>
  <c r="I2098" i="18"/>
  <c r="J2098" i="18"/>
  <c r="K2098" i="18"/>
  <c r="R2098" i="18" s="1"/>
  <c r="P2096" i="18"/>
  <c r="X2096" i="18"/>
  <c r="Z2096" i="18"/>
  <c r="AA2096" i="18"/>
  <c r="P2097" i="18"/>
  <c r="X2097" i="18"/>
  <c r="Z2097" i="18"/>
  <c r="AA2097" i="18"/>
  <c r="E2096" i="18"/>
  <c r="F2096" i="18"/>
  <c r="G2096" i="18"/>
  <c r="H2096" i="18"/>
  <c r="I2096" i="18"/>
  <c r="J2096" i="18"/>
  <c r="K2096" i="18"/>
  <c r="R2096" i="18" s="1"/>
  <c r="E2097" i="18"/>
  <c r="F2097" i="18"/>
  <c r="G2097" i="18"/>
  <c r="H2097" i="18"/>
  <c r="I2097" i="18"/>
  <c r="J2097" i="18"/>
  <c r="K2097" i="18"/>
  <c r="R2097" i="18" s="1"/>
  <c r="P2094" i="18"/>
  <c r="Z2094" i="18"/>
  <c r="AA2094" i="18"/>
  <c r="P2095" i="18"/>
  <c r="Z2095" i="18"/>
  <c r="AA2095" i="18"/>
  <c r="E2094" i="18"/>
  <c r="F2094" i="18"/>
  <c r="G2094" i="18"/>
  <c r="H2094" i="18"/>
  <c r="I2094" i="18"/>
  <c r="J2094" i="18"/>
  <c r="K2094" i="18"/>
  <c r="R2094" i="18" s="1"/>
  <c r="E2095" i="18"/>
  <c r="F2095" i="18"/>
  <c r="G2095" i="18"/>
  <c r="H2095" i="18"/>
  <c r="I2095" i="18"/>
  <c r="J2095" i="18"/>
  <c r="K2095" i="18"/>
  <c r="R2095" i="18" s="1"/>
  <c r="P2092" i="18"/>
  <c r="Z2092" i="18"/>
  <c r="AA2092" i="18"/>
  <c r="P2093" i="18"/>
  <c r="X2093" i="18"/>
  <c r="Z2093" i="18"/>
  <c r="AA2093" i="18"/>
  <c r="E2092" i="18"/>
  <c r="F2092" i="18"/>
  <c r="G2092" i="18"/>
  <c r="H2092" i="18"/>
  <c r="I2092" i="18"/>
  <c r="J2092" i="18"/>
  <c r="K2092" i="18"/>
  <c r="R2092" i="18" s="1"/>
  <c r="E2093" i="18"/>
  <c r="F2093" i="18"/>
  <c r="G2093" i="18"/>
  <c r="H2093" i="18"/>
  <c r="I2093" i="18"/>
  <c r="J2093" i="18"/>
  <c r="K2093" i="18"/>
  <c r="R2093" i="18" s="1"/>
  <c r="AA2091" i="18"/>
  <c r="Z2091" i="18"/>
  <c r="X2091" i="18"/>
  <c r="P2091" i="18"/>
  <c r="K2091" i="18"/>
  <c r="R2091" i="18" s="1"/>
  <c r="J2091" i="18"/>
  <c r="I2091" i="18"/>
  <c r="H2091" i="18"/>
  <c r="G2091" i="18"/>
  <c r="F2091" i="18"/>
  <c r="E2091" i="18"/>
  <c r="AA2090" i="18"/>
  <c r="Z2090" i="18"/>
  <c r="P2090" i="18"/>
  <c r="K2090" i="18"/>
  <c r="R2090" i="18" s="1"/>
  <c r="J2090" i="18"/>
  <c r="I2090" i="18"/>
  <c r="H2090" i="18"/>
  <c r="G2090" i="18"/>
  <c r="F2090" i="18"/>
  <c r="E2090" i="18"/>
  <c r="P2089" i="18"/>
  <c r="Z2089" i="18"/>
  <c r="AA2089" i="18"/>
  <c r="E2089" i="18"/>
  <c r="F2089" i="18"/>
  <c r="G2089" i="18"/>
  <c r="H2089" i="18"/>
  <c r="I2089" i="18"/>
  <c r="J2089" i="18"/>
  <c r="K2089" i="18"/>
  <c r="R2089" i="18" s="1"/>
  <c r="E2087" i="18"/>
  <c r="F2087" i="18"/>
  <c r="G2087" i="18"/>
  <c r="H2087" i="18"/>
  <c r="I2087" i="18"/>
  <c r="J2087" i="18"/>
  <c r="K2087" i="18"/>
  <c r="R2087" i="18" s="1"/>
  <c r="E2088" i="18"/>
  <c r="F2088" i="18"/>
  <c r="G2088" i="18"/>
  <c r="H2088" i="18"/>
  <c r="I2088" i="18"/>
  <c r="J2088" i="18"/>
  <c r="K2088" i="18"/>
  <c r="R2088" i="18" s="1"/>
  <c r="P2087" i="18"/>
  <c r="Z2087" i="18"/>
  <c r="AA2087" i="18"/>
  <c r="P2088" i="18"/>
  <c r="X2088" i="18"/>
  <c r="Z2088" i="18"/>
  <c r="AA2088" i="18"/>
  <c r="P2086" i="18"/>
  <c r="Z2086" i="18"/>
  <c r="AA2086" i="18"/>
  <c r="E2086" i="18"/>
  <c r="F2086" i="18"/>
  <c r="G2086" i="18"/>
  <c r="H2086" i="18"/>
  <c r="I2086" i="18"/>
  <c r="J2086" i="18"/>
  <c r="K2086" i="18"/>
  <c r="R2086" i="18" s="1"/>
  <c r="X2101" i="18" l="1"/>
  <c r="Q2092" i="18"/>
  <c r="Q2089" i="18"/>
  <c r="Q2087" i="18"/>
  <c r="X2104" i="18"/>
  <c r="X2105" i="18"/>
  <c r="X2090" i="18"/>
  <c r="X2094" i="18"/>
  <c r="X2086" i="18"/>
  <c r="X2092" i="18"/>
  <c r="X2095" i="18"/>
  <c r="X2102" i="18"/>
  <c r="S2106" i="18"/>
  <c r="X2089" i="18"/>
  <c r="Q2101" i="18"/>
  <c r="X2103" i="18"/>
  <c r="T2106" i="18"/>
  <c r="Q2096" i="18"/>
  <c r="Q2105" i="18"/>
  <c r="Q2107" i="18"/>
  <c r="V2106" i="18"/>
  <c r="Q2088" i="18"/>
  <c r="U2089" i="18"/>
  <c r="W2089" i="18" s="1"/>
  <c r="S2089" i="18"/>
  <c r="V2089" i="18"/>
  <c r="T2089" i="18"/>
  <c r="U2091" i="18"/>
  <c r="W2091" i="18" s="1"/>
  <c r="S2091" i="18"/>
  <c r="T2091" i="18"/>
  <c r="V2091" i="18"/>
  <c r="U2094" i="18"/>
  <c r="W2094" i="18" s="1"/>
  <c r="S2094" i="18"/>
  <c r="V2094" i="18"/>
  <c r="T2094" i="18"/>
  <c r="Q2095" i="18"/>
  <c r="U2097" i="18"/>
  <c r="W2097" i="18" s="1"/>
  <c r="S2097" i="18"/>
  <c r="V2097" i="18"/>
  <c r="T2097" i="18"/>
  <c r="Q2098" i="18"/>
  <c r="U2104" i="18"/>
  <c r="W2104" i="18" s="1"/>
  <c r="S2104" i="18"/>
  <c r="V2104" i="18"/>
  <c r="T2104" i="18"/>
  <c r="U2090" i="18"/>
  <c r="W2090" i="18" s="1"/>
  <c r="S2090" i="18"/>
  <c r="V2090" i="18"/>
  <c r="T2090" i="18"/>
  <c r="U2093" i="18"/>
  <c r="W2093" i="18" s="1"/>
  <c r="S2093" i="18"/>
  <c r="V2093" i="18"/>
  <c r="T2093" i="18"/>
  <c r="U2102" i="18"/>
  <c r="W2102" i="18" s="1"/>
  <c r="U2101" i="18"/>
  <c r="W2101" i="18" s="1"/>
  <c r="S2102" i="18"/>
  <c r="S2101" i="18"/>
  <c r="V2102" i="18"/>
  <c r="V2101" i="18"/>
  <c r="T2102" i="18"/>
  <c r="T2101" i="18"/>
  <c r="X2087" i="18"/>
  <c r="U2086" i="18"/>
  <c r="W2086" i="18" s="1"/>
  <c r="U2087" i="18"/>
  <c r="W2087" i="18" s="1"/>
  <c r="S2086" i="18"/>
  <c r="S2087" i="18"/>
  <c r="V2086" i="18"/>
  <c r="T2087" i="18"/>
  <c r="T2086" i="18"/>
  <c r="V2087" i="18"/>
  <c r="Q2090" i="18"/>
  <c r="U2092" i="18"/>
  <c r="W2092" i="18" s="1"/>
  <c r="S2092" i="18"/>
  <c r="V2092" i="18"/>
  <c r="T2092" i="18"/>
  <c r="Q2093" i="18"/>
  <c r="U2095" i="18"/>
  <c r="W2095" i="18" s="1"/>
  <c r="S2095" i="18"/>
  <c r="V2095" i="18"/>
  <c r="T2095" i="18"/>
  <c r="Q2094" i="18"/>
  <c r="U2105" i="18"/>
  <c r="S2105" i="18"/>
  <c r="V2105" i="18"/>
  <c r="T2105" i="18"/>
  <c r="Q2104" i="18"/>
  <c r="Q2106" i="18"/>
  <c r="U2088" i="18"/>
  <c r="W2088" i="18" s="1"/>
  <c r="S2088" i="18"/>
  <c r="V2088" i="18"/>
  <c r="T2088" i="18"/>
  <c r="U2098" i="18"/>
  <c r="W2098" i="18" s="1"/>
  <c r="U2099" i="18"/>
  <c r="W2099" i="18" s="1"/>
  <c r="S2099" i="18"/>
  <c r="S2098" i="18"/>
  <c r="V2098" i="18"/>
  <c r="T2099" i="18"/>
  <c r="T2098" i="18"/>
  <c r="V2099" i="18"/>
  <c r="Q2100" i="18"/>
  <c r="Q2103" i="18"/>
  <c r="Q2091" i="18"/>
  <c r="U2096" i="18"/>
  <c r="W2096" i="18" s="1"/>
  <c r="S2096" i="18"/>
  <c r="V2096" i="18"/>
  <c r="T2096" i="18"/>
  <c r="Q2097" i="18"/>
  <c r="U2100" i="18"/>
  <c r="W2100" i="18" s="1"/>
  <c r="S2100" i="18"/>
  <c r="V2100" i="18"/>
  <c r="T2100" i="18"/>
  <c r="U2103" i="18"/>
  <c r="W2103" i="18" s="1"/>
  <c r="S2103" i="18"/>
  <c r="T2103" i="18"/>
  <c r="V2103" i="18"/>
  <c r="Q2102" i="18"/>
  <c r="Q2099" i="18"/>
  <c r="W2105" i="18"/>
  <c r="P2084" i="18" l="1"/>
  <c r="Z2084" i="18"/>
  <c r="AA2084" i="18"/>
  <c r="P2085" i="18"/>
  <c r="Z2085" i="18"/>
  <c r="AA2085" i="18"/>
  <c r="E2084" i="18"/>
  <c r="F2084" i="18"/>
  <c r="G2084" i="18"/>
  <c r="H2084" i="18"/>
  <c r="I2084" i="18"/>
  <c r="J2084" i="18"/>
  <c r="K2084" i="18"/>
  <c r="R2084" i="18" s="1"/>
  <c r="E2085" i="18"/>
  <c r="F2085" i="18"/>
  <c r="G2085" i="18"/>
  <c r="H2085" i="18"/>
  <c r="I2085" i="18"/>
  <c r="J2085" i="18"/>
  <c r="K2085" i="18"/>
  <c r="R2085" i="18" s="1"/>
  <c r="X2085" i="18" l="1"/>
  <c r="X2084" i="18"/>
  <c r="U2084" i="18"/>
  <c r="W2084" i="18" s="1"/>
  <c r="S2084" i="18"/>
  <c r="V2084" i="18"/>
  <c r="T2084" i="18"/>
  <c r="U2085" i="18"/>
  <c r="W2085" i="18" s="1"/>
  <c r="S2085" i="18"/>
  <c r="V2085" i="18"/>
  <c r="T2085" i="18"/>
  <c r="Q2086" i="18"/>
  <c r="Q2085" i="18"/>
  <c r="AA2083" i="18"/>
  <c r="Z2083" i="18"/>
  <c r="P2083" i="18"/>
  <c r="K2083" i="18"/>
  <c r="R2083" i="18" s="1"/>
  <c r="J2083" i="18"/>
  <c r="I2083" i="18"/>
  <c r="H2083" i="18"/>
  <c r="G2083" i="18"/>
  <c r="F2083" i="18"/>
  <c r="U2083" i="18" s="1"/>
  <c r="W2083" i="18" s="1"/>
  <c r="E2083" i="18"/>
  <c r="X2083" i="18" l="1"/>
  <c r="S2083" i="18"/>
  <c r="V2083" i="18"/>
  <c r="Q2084" i="18"/>
  <c r="T2083" i="18"/>
  <c r="AA2082" i="18"/>
  <c r="Z2082" i="18"/>
  <c r="P2082" i="18"/>
  <c r="AA2081" i="18"/>
  <c r="Z2081" i="18"/>
  <c r="P2081" i="18"/>
  <c r="AA2080" i="18"/>
  <c r="Z2080" i="18"/>
  <c r="P2080" i="18"/>
  <c r="AA2079" i="18"/>
  <c r="Z2079" i="18"/>
  <c r="P2079" i="18"/>
  <c r="K2082" i="18"/>
  <c r="R2082" i="18" s="1"/>
  <c r="J2082" i="18"/>
  <c r="I2082" i="18"/>
  <c r="H2082" i="18"/>
  <c r="G2082" i="18"/>
  <c r="F2082" i="18"/>
  <c r="E2082" i="18"/>
  <c r="K2081" i="18"/>
  <c r="R2081" i="18" s="1"/>
  <c r="J2081" i="18"/>
  <c r="I2081" i="18"/>
  <c r="H2081" i="18"/>
  <c r="G2081" i="18"/>
  <c r="F2081" i="18"/>
  <c r="E2081" i="18"/>
  <c r="K2080" i="18"/>
  <c r="R2080" i="18" s="1"/>
  <c r="J2080" i="18"/>
  <c r="I2080" i="18"/>
  <c r="H2080" i="18"/>
  <c r="G2080" i="18"/>
  <c r="F2080" i="18"/>
  <c r="E2080" i="18"/>
  <c r="K2079" i="18"/>
  <c r="R2079" i="18" s="1"/>
  <c r="J2079" i="18"/>
  <c r="I2079" i="18"/>
  <c r="H2079" i="18"/>
  <c r="G2079" i="18"/>
  <c r="F2079" i="18"/>
  <c r="E2079" i="18"/>
  <c r="X2081" i="18" l="1"/>
  <c r="X2080" i="18"/>
  <c r="X2079" i="18"/>
  <c r="X2082" i="18"/>
  <c r="U2080" i="18"/>
  <c r="W2080" i="18" s="1"/>
  <c r="S2080" i="18"/>
  <c r="V2080" i="18"/>
  <c r="T2080" i="18"/>
  <c r="Q2080" i="18"/>
  <c r="U2082" i="18"/>
  <c r="W2082" i="18" s="1"/>
  <c r="S2082" i="18"/>
  <c r="V2082" i="18"/>
  <c r="T2082" i="18"/>
  <c r="Q2083" i="18"/>
  <c r="Q2082" i="18"/>
  <c r="U2079" i="18"/>
  <c r="W2079" i="18" s="1"/>
  <c r="S2079" i="18"/>
  <c r="V2079" i="18"/>
  <c r="T2079" i="18"/>
  <c r="U2081" i="18"/>
  <c r="W2081" i="18" s="1"/>
  <c r="S2081" i="18"/>
  <c r="V2081" i="18"/>
  <c r="T2081" i="18"/>
  <c r="Q2081" i="18"/>
  <c r="P2077" i="18"/>
  <c r="Z2077" i="18"/>
  <c r="AA2077" i="18"/>
  <c r="P2078" i="18"/>
  <c r="Z2078" i="18"/>
  <c r="AA2078" i="18"/>
  <c r="E2078" i="18"/>
  <c r="F2078" i="18"/>
  <c r="Q2079" i="18" s="1"/>
  <c r="G2078" i="18"/>
  <c r="H2078" i="18"/>
  <c r="I2078" i="18"/>
  <c r="J2078" i="18"/>
  <c r="K2078" i="18"/>
  <c r="R2078" i="18" s="1"/>
  <c r="E2077" i="18"/>
  <c r="F2077" i="18"/>
  <c r="G2077" i="18"/>
  <c r="H2077" i="18"/>
  <c r="I2077" i="18"/>
  <c r="J2077" i="18"/>
  <c r="K2077" i="18"/>
  <c r="R2077" i="18" s="1"/>
  <c r="X2077" i="18" l="1"/>
  <c r="Q2078" i="18"/>
  <c r="X2078" i="18"/>
  <c r="U2078" i="18"/>
  <c r="W2078" i="18" s="1"/>
  <c r="U2077" i="18"/>
  <c r="W2077" i="18" s="1"/>
  <c r="S2078" i="18"/>
  <c r="S2077" i="18"/>
  <c r="V2078" i="18"/>
  <c r="V2077" i="18"/>
  <c r="T2078" i="18"/>
  <c r="T2077" i="18"/>
  <c r="P2076" i="18"/>
  <c r="Z2076" i="18"/>
  <c r="AA2076" i="18"/>
  <c r="E2076" i="18"/>
  <c r="F2076" i="18"/>
  <c r="Q2077" i="18" s="1"/>
  <c r="G2076" i="18"/>
  <c r="H2076" i="18"/>
  <c r="I2076" i="18"/>
  <c r="J2076" i="18"/>
  <c r="K2076" i="18"/>
  <c r="R2076" i="18" s="1"/>
  <c r="P2075" i="18"/>
  <c r="Z2075" i="18"/>
  <c r="AA2075" i="18"/>
  <c r="E2075" i="18"/>
  <c r="F2075" i="18"/>
  <c r="G2075" i="18"/>
  <c r="H2075" i="18"/>
  <c r="I2075" i="18"/>
  <c r="J2075" i="18"/>
  <c r="K2075" i="18"/>
  <c r="R2075" i="18" s="1"/>
  <c r="X2076" i="18" l="1"/>
  <c r="X2075" i="18"/>
  <c r="Q2076" i="18"/>
  <c r="S2075" i="18"/>
  <c r="U2075" i="18"/>
  <c r="W2075" i="18" s="1"/>
  <c r="V2075" i="18"/>
  <c r="T2075" i="18"/>
  <c r="U2076" i="18"/>
  <c r="W2076" i="18" s="1"/>
  <c r="S2076" i="18"/>
  <c r="T2076" i="18"/>
  <c r="V2076" i="18"/>
  <c r="AA2074" i="18"/>
  <c r="Z2074" i="18"/>
  <c r="P2074" i="18"/>
  <c r="AA2073" i="18"/>
  <c r="Z2073" i="18"/>
  <c r="P2073" i="18"/>
  <c r="K2074" i="18"/>
  <c r="R2074" i="18" s="1"/>
  <c r="J2074" i="18"/>
  <c r="I2074" i="18"/>
  <c r="H2074" i="18"/>
  <c r="G2074" i="18"/>
  <c r="F2074" i="18"/>
  <c r="E2074" i="18"/>
  <c r="K2073" i="18"/>
  <c r="R2073" i="18" s="1"/>
  <c r="J2073" i="18"/>
  <c r="I2073" i="18"/>
  <c r="H2073" i="18"/>
  <c r="G2073" i="18"/>
  <c r="F2073" i="18"/>
  <c r="E2073" i="18"/>
  <c r="Q2074" i="18" l="1"/>
  <c r="X2073" i="18"/>
  <c r="X2074" i="18"/>
  <c r="U2074" i="18"/>
  <c r="W2074" i="18" s="1"/>
  <c r="S2074" i="18"/>
  <c r="V2074" i="18"/>
  <c r="T2074" i="18"/>
  <c r="Q2075" i="18"/>
  <c r="U2073" i="18"/>
  <c r="W2073" i="18" s="1"/>
  <c r="S2073" i="18"/>
  <c r="V2073" i="18"/>
  <c r="T2073" i="18"/>
  <c r="AA2071" i="18"/>
  <c r="Z2071" i="18"/>
  <c r="P2071" i="18"/>
  <c r="AA2072" i="18"/>
  <c r="Z2072" i="18"/>
  <c r="P2072" i="18"/>
  <c r="K2072" i="18"/>
  <c r="R2072" i="18" s="1"/>
  <c r="J2072" i="18"/>
  <c r="I2072" i="18"/>
  <c r="H2072" i="18"/>
  <c r="G2072" i="18"/>
  <c r="F2072" i="18"/>
  <c r="E2072" i="18"/>
  <c r="K2071" i="18"/>
  <c r="R2071" i="18" s="1"/>
  <c r="J2071" i="18"/>
  <c r="I2071" i="18"/>
  <c r="H2071" i="18"/>
  <c r="G2071" i="18"/>
  <c r="F2071" i="18"/>
  <c r="E2071" i="18"/>
  <c r="X2071" i="18" l="1"/>
  <c r="X2072" i="18"/>
  <c r="U2072" i="18"/>
  <c r="W2072" i="18" s="1"/>
  <c r="S2072" i="18"/>
  <c r="V2072" i="18"/>
  <c r="T2072" i="18"/>
  <c r="Q2073" i="18"/>
  <c r="U2071" i="18"/>
  <c r="W2071" i="18" s="1"/>
  <c r="S2071" i="18"/>
  <c r="T2071" i="18"/>
  <c r="V2071" i="18"/>
  <c r="Q2072" i="18"/>
  <c r="AA2070" i="18"/>
  <c r="Z2070" i="18"/>
  <c r="P2070" i="18"/>
  <c r="AA2069" i="18"/>
  <c r="Z2069" i="18"/>
  <c r="P2069" i="18"/>
  <c r="K2070" i="18"/>
  <c r="R2070" i="18" s="1"/>
  <c r="J2070" i="18"/>
  <c r="I2070" i="18"/>
  <c r="H2070" i="18"/>
  <c r="G2070" i="18"/>
  <c r="F2070" i="18"/>
  <c r="E2070" i="18"/>
  <c r="K2069" i="18"/>
  <c r="R2069" i="18" s="1"/>
  <c r="J2069" i="18"/>
  <c r="I2069" i="18"/>
  <c r="H2069" i="18"/>
  <c r="G2069" i="18"/>
  <c r="F2069" i="18"/>
  <c r="E2069" i="18"/>
  <c r="X2069" i="18" l="1"/>
  <c r="Q2070" i="18"/>
  <c r="X2070" i="18"/>
  <c r="U2069" i="18"/>
  <c r="W2069" i="18" s="1"/>
  <c r="S2069" i="18"/>
  <c r="V2069" i="18"/>
  <c r="T2069" i="18"/>
  <c r="U2070" i="18"/>
  <c r="W2070" i="18" s="1"/>
  <c r="S2070" i="18"/>
  <c r="V2070" i="18"/>
  <c r="T2070" i="18"/>
  <c r="Q2071" i="18"/>
  <c r="P2067" i="18"/>
  <c r="AA2068" i="18"/>
  <c r="Z2068" i="18"/>
  <c r="P2068" i="18"/>
  <c r="AA2067" i="18"/>
  <c r="Z2067" i="18"/>
  <c r="K2068" i="18"/>
  <c r="R2068" i="18" s="1"/>
  <c r="J2068" i="18"/>
  <c r="I2068" i="18"/>
  <c r="H2068" i="18"/>
  <c r="G2068" i="18"/>
  <c r="F2068" i="18"/>
  <c r="E2068" i="18"/>
  <c r="K2067" i="18"/>
  <c r="R2067" i="18" s="1"/>
  <c r="J2067" i="18"/>
  <c r="I2067" i="18"/>
  <c r="H2067" i="18"/>
  <c r="G2067" i="18"/>
  <c r="F2067" i="18"/>
  <c r="E2067" i="18"/>
  <c r="X2068" i="18" l="1"/>
  <c r="Q2068" i="18"/>
  <c r="X2067" i="18"/>
  <c r="U2067" i="18"/>
  <c r="W2067" i="18" s="1"/>
  <c r="S2067" i="18"/>
  <c r="V2067" i="18"/>
  <c r="T2067" i="18"/>
  <c r="U2068" i="18"/>
  <c r="W2068" i="18" s="1"/>
  <c r="S2068" i="18"/>
  <c r="V2068" i="18"/>
  <c r="T2068" i="18"/>
  <c r="Q2069" i="18"/>
  <c r="P2064" i="18"/>
  <c r="Z2064" i="18"/>
  <c r="AA2064" i="18"/>
  <c r="P2065" i="18"/>
  <c r="Z2065" i="18"/>
  <c r="AA2065" i="18"/>
  <c r="P2066" i="18"/>
  <c r="Z2066" i="18"/>
  <c r="AA2066" i="18"/>
  <c r="E2064" i="18"/>
  <c r="F2064" i="18"/>
  <c r="G2064" i="18"/>
  <c r="H2064" i="18"/>
  <c r="I2064" i="18"/>
  <c r="J2064" i="18"/>
  <c r="K2064" i="18"/>
  <c r="R2064" i="18" s="1"/>
  <c r="E2065" i="18"/>
  <c r="F2065" i="18"/>
  <c r="G2065" i="18"/>
  <c r="H2065" i="18"/>
  <c r="I2065" i="18"/>
  <c r="J2065" i="18"/>
  <c r="K2065" i="18"/>
  <c r="R2065" i="18" s="1"/>
  <c r="E2066" i="18"/>
  <c r="F2066" i="18"/>
  <c r="Q2067" i="18" s="1"/>
  <c r="G2066" i="18"/>
  <c r="H2066" i="18"/>
  <c r="I2066" i="18"/>
  <c r="J2066" i="18"/>
  <c r="K2066" i="18"/>
  <c r="R2066" i="18" s="1"/>
  <c r="P2059" i="18"/>
  <c r="Z2059" i="18"/>
  <c r="AA2059" i="18"/>
  <c r="P2060" i="18"/>
  <c r="Z2060" i="18"/>
  <c r="AA2060" i="18"/>
  <c r="P2061" i="18"/>
  <c r="Z2061" i="18"/>
  <c r="AA2061" i="18"/>
  <c r="P2062" i="18"/>
  <c r="Z2062" i="18"/>
  <c r="AA2062" i="18"/>
  <c r="P2063" i="18"/>
  <c r="Z2063" i="18"/>
  <c r="AA2063" i="18"/>
  <c r="E2060" i="18"/>
  <c r="E2061" i="18"/>
  <c r="E2062" i="18"/>
  <c r="E2063" i="18"/>
  <c r="E2059" i="18"/>
  <c r="F2059" i="18"/>
  <c r="G2059" i="18"/>
  <c r="H2059" i="18"/>
  <c r="I2059" i="18"/>
  <c r="J2059" i="18"/>
  <c r="K2059" i="18"/>
  <c r="R2059" i="18" s="1"/>
  <c r="F2060" i="18"/>
  <c r="G2060" i="18"/>
  <c r="H2060" i="18"/>
  <c r="I2060" i="18"/>
  <c r="J2060" i="18"/>
  <c r="K2060" i="18"/>
  <c r="R2060" i="18" s="1"/>
  <c r="F2061" i="18"/>
  <c r="G2061" i="18"/>
  <c r="H2061" i="18"/>
  <c r="I2061" i="18"/>
  <c r="J2061" i="18"/>
  <c r="K2061" i="18"/>
  <c r="R2061" i="18" s="1"/>
  <c r="F2062" i="18"/>
  <c r="G2062" i="18"/>
  <c r="H2062" i="18"/>
  <c r="I2062" i="18"/>
  <c r="J2062" i="18"/>
  <c r="K2062" i="18"/>
  <c r="R2062" i="18" s="1"/>
  <c r="F2063" i="18"/>
  <c r="G2063" i="18"/>
  <c r="H2063" i="18"/>
  <c r="I2063" i="18"/>
  <c r="J2063" i="18"/>
  <c r="K2063" i="18"/>
  <c r="R2063" i="18" s="1"/>
  <c r="X2065" i="18" l="1"/>
  <c r="X2062" i="18"/>
  <c r="X2060" i="18"/>
  <c r="X2066" i="18"/>
  <c r="Q2063" i="18"/>
  <c r="X2063" i="18"/>
  <c r="X2061" i="18"/>
  <c r="X2059" i="18"/>
  <c r="X2064" i="18"/>
  <c r="Q2061" i="18"/>
  <c r="Q2064" i="18"/>
  <c r="Q2066" i="18"/>
  <c r="U2065" i="18"/>
  <c r="W2065" i="18" s="1"/>
  <c r="S2065" i="18"/>
  <c r="V2065" i="18"/>
  <c r="T2065" i="18"/>
  <c r="U2063" i="18"/>
  <c r="W2063" i="18" s="1"/>
  <c r="S2063" i="18"/>
  <c r="T2063" i="18"/>
  <c r="V2063" i="18"/>
  <c r="U2061" i="18"/>
  <c r="W2061" i="18" s="1"/>
  <c r="S2061" i="18"/>
  <c r="V2061" i="18"/>
  <c r="T2061" i="18"/>
  <c r="U2062" i="18"/>
  <c r="W2062" i="18" s="1"/>
  <c r="S2062" i="18"/>
  <c r="V2062" i="18"/>
  <c r="T2062" i="18"/>
  <c r="U2060" i="18"/>
  <c r="W2060" i="18" s="1"/>
  <c r="S2060" i="18"/>
  <c r="V2060" i="18"/>
  <c r="T2060" i="18"/>
  <c r="Q2062" i="18"/>
  <c r="U2066" i="18"/>
  <c r="W2066" i="18" s="1"/>
  <c r="S2066" i="18"/>
  <c r="V2066" i="18"/>
  <c r="T2066" i="18"/>
  <c r="Q2065" i="18"/>
  <c r="U2059" i="18"/>
  <c r="W2059" i="18" s="1"/>
  <c r="S2059" i="18"/>
  <c r="T2059" i="18"/>
  <c r="V2059" i="18"/>
  <c r="Q2060" i="18"/>
  <c r="U2064" i="18"/>
  <c r="W2064" i="18" s="1"/>
  <c r="S2064" i="18"/>
  <c r="V2064" i="18"/>
  <c r="T2064" i="18"/>
  <c r="P2057" i="18"/>
  <c r="Z2057" i="18"/>
  <c r="AA2057" i="18"/>
  <c r="P2058" i="18"/>
  <c r="Z2058" i="18"/>
  <c r="AA2058" i="18"/>
  <c r="E2058" i="18"/>
  <c r="F2058" i="18"/>
  <c r="Q2059" i="18" s="1"/>
  <c r="G2058" i="18"/>
  <c r="H2058" i="18"/>
  <c r="I2058" i="18"/>
  <c r="J2058" i="18"/>
  <c r="K2058" i="18"/>
  <c r="R2058" i="18" s="1"/>
  <c r="E2057" i="18"/>
  <c r="F2057" i="18"/>
  <c r="G2057" i="18"/>
  <c r="H2057" i="18"/>
  <c r="I2057" i="18"/>
  <c r="J2057" i="18"/>
  <c r="K2057" i="18"/>
  <c r="R2057" i="18" s="1"/>
  <c r="P2056" i="18"/>
  <c r="Z2056" i="18"/>
  <c r="AA2056" i="18"/>
  <c r="E2056" i="18"/>
  <c r="F2056" i="18"/>
  <c r="G2056" i="18"/>
  <c r="H2056" i="18"/>
  <c r="I2056" i="18"/>
  <c r="J2056" i="18"/>
  <c r="K2056" i="18"/>
  <c r="R2056" i="18" s="1"/>
  <c r="X2056" i="18" l="1"/>
  <c r="U2058" i="18"/>
  <c r="W2058" i="18" s="1"/>
  <c r="X2057" i="18"/>
  <c r="X2058" i="18"/>
  <c r="Q2058" i="18"/>
  <c r="U2056" i="18"/>
  <c r="W2056" i="18" s="1"/>
  <c r="S2056" i="18"/>
  <c r="V2056" i="18"/>
  <c r="T2056" i="18"/>
  <c r="V2058" i="18"/>
  <c r="S2057" i="18"/>
  <c r="U2057" i="18"/>
  <c r="W2057" i="18" s="1"/>
  <c r="V2057" i="18"/>
  <c r="T2057" i="18"/>
  <c r="S2058" i="18"/>
  <c r="Q2057" i="18"/>
  <c r="T2058" i="18"/>
  <c r="P2054" i="18"/>
  <c r="Z2054" i="18"/>
  <c r="AA2054" i="18"/>
  <c r="P2055" i="18"/>
  <c r="Z2055" i="18"/>
  <c r="AA2055" i="18"/>
  <c r="E2055" i="18"/>
  <c r="F2055" i="18"/>
  <c r="G2055" i="18"/>
  <c r="H2055" i="18"/>
  <c r="I2055" i="18"/>
  <c r="J2055" i="18"/>
  <c r="K2055" i="18"/>
  <c r="R2055" i="18" s="1"/>
  <c r="E2054" i="18"/>
  <c r="F2054" i="18"/>
  <c r="G2054" i="18"/>
  <c r="H2054" i="18"/>
  <c r="I2054" i="18"/>
  <c r="J2054" i="18"/>
  <c r="K2054" i="18"/>
  <c r="R2054" i="18" s="1"/>
  <c r="Z2019" i="18"/>
  <c r="AA2019" i="18"/>
  <c r="Z2020" i="18"/>
  <c r="AA2020" i="18"/>
  <c r="Z2021" i="18"/>
  <c r="AA2021" i="18"/>
  <c r="Z2022" i="18"/>
  <c r="AA2022" i="18"/>
  <c r="Z2023" i="18"/>
  <c r="AA2023" i="18"/>
  <c r="Z2024" i="18"/>
  <c r="AA2024" i="18"/>
  <c r="Z2025" i="18"/>
  <c r="AA2025" i="18"/>
  <c r="Z2026" i="18"/>
  <c r="AA2026" i="18"/>
  <c r="Z2027" i="18"/>
  <c r="AA2027" i="18"/>
  <c r="Z2028" i="18"/>
  <c r="AA2028" i="18"/>
  <c r="Z2029" i="18"/>
  <c r="AA2029" i="18"/>
  <c r="Z2030" i="18"/>
  <c r="AA2030" i="18"/>
  <c r="Z2031" i="18"/>
  <c r="AA2031" i="18"/>
  <c r="Z2032" i="18"/>
  <c r="AA2032" i="18"/>
  <c r="Z2033" i="18"/>
  <c r="AA2033" i="18"/>
  <c r="Z2034" i="18"/>
  <c r="AA2034" i="18"/>
  <c r="Z2035" i="18"/>
  <c r="AA2035" i="18"/>
  <c r="Z2036" i="18"/>
  <c r="AA2036" i="18"/>
  <c r="Z2037" i="18"/>
  <c r="AA2037" i="18"/>
  <c r="Z2038" i="18"/>
  <c r="AA2038" i="18"/>
  <c r="Z2039" i="18"/>
  <c r="AA2039" i="18"/>
  <c r="Z2040" i="18"/>
  <c r="AA2040" i="18"/>
  <c r="Z2041" i="18"/>
  <c r="AA2041" i="18"/>
  <c r="Z2042" i="18"/>
  <c r="AA2042" i="18"/>
  <c r="Z2043" i="18"/>
  <c r="AA2043" i="18"/>
  <c r="Z2044" i="18"/>
  <c r="AA2044" i="18"/>
  <c r="Z2045" i="18"/>
  <c r="AA2045" i="18"/>
  <c r="Z2046" i="18"/>
  <c r="AA2046" i="18"/>
  <c r="Z2047" i="18"/>
  <c r="AA2047" i="18"/>
  <c r="Z2048" i="18"/>
  <c r="AA2048" i="18"/>
  <c r="Z2049" i="18"/>
  <c r="AA2049" i="18"/>
  <c r="Z2050" i="18"/>
  <c r="AA2050" i="18"/>
  <c r="Z2051" i="18"/>
  <c r="AA2051" i="18"/>
  <c r="Z2052" i="18"/>
  <c r="AA2052" i="18"/>
  <c r="Z2053" i="18"/>
  <c r="AA2053" i="18"/>
  <c r="P2052" i="18"/>
  <c r="P2053" i="18"/>
  <c r="E2053" i="18"/>
  <c r="F2053" i="18"/>
  <c r="G2053" i="18"/>
  <c r="H2053" i="18"/>
  <c r="I2053" i="18"/>
  <c r="J2053" i="18"/>
  <c r="K2053" i="18"/>
  <c r="R2053" i="18" s="1"/>
  <c r="E2052" i="18"/>
  <c r="F2052" i="18"/>
  <c r="G2052" i="18"/>
  <c r="H2052" i="18"/>
  <c r="I2052" i="18"/>
  <c r="J2052" i="18"/>
  <c r="K2052" i="18"/>
  <c r="R2052" i="18" s="1"/>
  <c r="P2051" i="18"/>
  <c r="E2051" i="18"/>
  <c r="F2051" i="18"/>
  <c r="G2051" i="18"/>
  <c r="H2051" i="18"/>
  <c r="I2051" i="18"/>
  <c r="J2051" i="18"/>
  <c r="K2051" i="18"/>
  <c r="R2051" i="18" s="1"/>
  <c r="Q2052" i="18" l="1"/>
  <c r="X2055" i="18"/>
  <c r="X2054" i="18"/>
  <c r="X2051" i="18"/>
  <c r="X2052" i="18"/>
  <c r="U2055" i="18"/>
  <c r="W2055" i="18" s="1"/>
  <c r="S2055" i="18"/>
  <c r="T2055" i="18"/>
  <c r="V2055" i="18"/>
  <c r="X2053" i="18"/>
  <c r="Q2054" i="18"/>
  <c r="S2054" i="18"/>
  <c r="U2054" i="18"/>
  <c r="W2054" i="18" s="1"/>
  <c r="V2054" i="18"/>
  <c r="T2054" i="18"/>
  <c r="Q2053" i="18"/>
  <c r="S2053" i="18"/>
  <c r="U2053" i="18"/>
  <c r="W2053" i="18" s="1"/>
  <c r="V2053" i="18"/>
  <c r="T2053" i="18"/>
  <c r="U2051" i="18"/>
  <c r="W2051" i="18" s="1"/>
  <c r="S2051" i="18"/>
  <c r="T2051" i="18"/>
  <c r="V2051" i="18"/>
  <c r="U2052" i="18"/>
  <c r="W2052" i="18" s="1"/>
  <c r="S2052" i="18"/>
  <c r="V2052" i="18"/>
  <c r="T2052" i="18"/>
  <c r="Q2056" i="18"/>
  <c r="Q2055" i="18"/>
  <c r="P2049" i="18" l="1"/>
  <c r="P2050" i="18"/>
  <c r="K2050" i="18"/>
  <c r="R2050" i="18" s="1"/>
  <c r="J2050" i="18"/>
  <c r="I2050" i="18"/>
  <c r="H2050" i="18"/>
  <c r="G2050" i="18"/>
  <c r="F2050" i="18"/>
  <c r="E2050" i="18"/>
  <c r="K2049" i="18"/>
  <c r="R2049" i="18" s="1"/>
  <c r="J2049" i="18"/>
  <c r="I2049" i="18"/>
  <c r="H2049" i="18"/>
  <c r="G2049" i="18"/>
  <c r="X2049" i="18" s="1"/>
  <c r="F2049" i="18"/>
  <c r="E2049" i="18"/>
  <c r="U2050" i="18" l="1"/>
  <c r="W2050" i="18" s="1"/>
  <c r="S2050" i="18"/>
  <c r="V2050" i="18"/>
  <c r="T2050" i="18"/>
  <c r="Q2050" i="18"/>
  <c r="Q2051" i="18"/>
  <c r="U2049" i="18"/>
  <c r="W2049" i="18" s="1"/>
  <c r="S2049" i="18"/>
  <c r="V2049" i="18"/>
  <c r="T2049" i="18"/>
  <c r="X2050" i="18"/>
  <c r="P2047" i="18"/>
  <c r="P2048" i="18"/>
  <c r="E2047" i="18"/>
  <c r="F2047" i="18"/>
  <c r="G2047" i="18"/>
  <c r="H2047" i="18"/>
  <c r="I2047" i="18"/>
  <c r="J2047" i="18"/>
  <c r="K2047" i="18"/>
  <c r="R2047" i="18" s="1"/>
  <c r="E2048" i="18"/>
  <c r="F2048" i="18"/>
  <c r="G2048" i="18"/>
  <c r="H2048" i="18"/>
  <c r="I2048" i="18"/>
  <c r="J2048" i="18"/>
  <c r="K2048" i="18"/>
  <c r="R2048" i="18" s="1"/>
  <c r="U2047" i="18" l="1"/>
  <c r="W2047" i="18" s="1"/>
  <c r="S2047" i="18"/>
  <c r="T2047" i="18"/>
  <c r="V2047" i="18"/>
  <c r="X2048" i="18"/>
  <c r="U2048" i="18"/>
  <c r="W2048" i="18" s="1"/>
  <c r="S2048" i="18"/>
  <c r="V2048" i="18"/>
  <c r="T2048" i="18"/>
  <c r="Q2048" i="18"/>
  <c r="Q2049" i="18"/>
  <c r="X2047" i="18"/>
  <c r="P2046" i="18"/>
  <c r="P2045" i="18"/>
  <c r="P2044" i="18"/>
  <c r="P2043" i="18"/>
  <c r="K2046" i="18"/>
  <c r="R2046" i="18" s="1"/>
  <c r="J2046" i="18"/>
  <c r="I2046" i="18"/>
  <c r="H2046" i="18"/>
  <c r="G2046" i="18"/>
  <c r="F2046" i="18"/>
  <c r="E2046" i="18"/>
  <c r="K2045" i="18"/>
  <c r="R2045" i="18" s="1"/>
  <c r="J2045" i="18"/>
  <c r="I2045" i="18"/>
  <c r="H2045" i="18"/>
  <c r="G2045" i="18"/>
  <c r="F2045" i="18"/>
  <c r="E2045" i="18"/>
  <c r="K2044" i="18"/>
  <c r="R2044" i="18" s="1"/>
  <c r="J2044" i="18"/>
  <c r="I2044" i="18"/>
  <c r="H2044" i="18"/>
  <c r="G2044" i="18"/>
  <c r="F2044" i="18"/>
  <c r="E2044" i="18"/>
  <c r="K2043" i="18"/>
  <c r="R2043" i="18" s="1"/>
  <c r="J2043" i="18"/>
  <c r="I2043" i="18"/>
  <c r="H2043" i="18"/>
  <c r="G2043" i="18"/>
  <c r="F2043" i="18"/>
  <c r="E2043" i="18"/>
  <c r="P2042" i="18"/>
  <c r="P2041" i="18"/>
  <c r="P2040" i="18"/>
  <c r="P2039" i="18"/>
  <c r="K2042" i="18"/>
  <c r="R2042" i="18" s="1"/>
  <c r="J2042" i="18"/>
  <c r="I2042" i="18"/>
  <c r="H2042" i="18"/>
  <c r="G2042" i="18"/>
  <c r="F2042" i="18"/>
  <c r="E2042" i="18"/>
  <c r="K2041" i="18"/>
  <c r="R2041" i="18" s="1"/>
  <c r="J2041" i="18"/>
  <c r="I2041" i="18"/>
  <c r="H2041" i="18"/>
  <c r="G2041" i="18"/>
  <c r="F2041" i="18"/>
  <c r="E2041" i="18"/>
  <c r="K2040" i="18"/>
  <c r="R2040" i="18" s="1"/>
  <c r="J2040" i="18"/>
  <c r="I2040" i="18"/>
  <c r="H2040" i="18"/>
  <c r="G2040" i="18"/>
  <c r="F2040" i="18"/>
  <c r="E2040" i="18"/>
  <c r="K2039" i="18"/>
  <c r="R2039" i="18" s="1"/>
  <c r="J2039" i="18"/>
  <c r="I2039" i="18"/>
  <c r="H2039" i="18"/>
  <c r="G2039" i="18"/>
  <c r="F2039" i="18"/>
  <c r="E2039" i="18"/>
  <c r="X2041" i="18" l="1"/>
  <c r="X2042" i="18"/>
  <c r="X2046" i="18"/>
  <c r="X2040" i="18"/>
  <c r="X2044" i="18"/>
  <c r="U2041" i="18"/>
  <c r="W2041" i="18" s="1"/>
  <c r="S2041" i="18"/>
  <c r="V2041" i="18"/>
  <c r="T2041" i="18"/>
  <c r="Q2041" i="18"/>
  <c r="U2045" i="18"/>
  <c r="W2045" i="18" s="1"/>
  <c r="S2045" i="18"/>
  <c r="V2045" i="18"/>
  <c r="T2045" i="18"/>
  <c r="Q2045" i="18"/>
  <c r="U2040" i="18"/>
  <c r="W2040" i="18" s="1"/>
  <c r="S2040" i="18"/>
  <c r="V2040" i="18"/>
  <c r="T2040" i="18"/>
  <c r="Q2040" i="18"/>
  <c r="U2039" i="18"/>
  <c r="W2039" i="18" s="1"/>
  <c r="S2039" i="18"/>
  <c r="V2039" i="18"/>
  <c r="T2039" i="18"/>
  <c r="U2043" i="18"/>
  <c r="W2043" i="18" s="1"/>
  <c r="S2043" i="18"/>
  <c r="T2043" i="18"/>
  <c r="V2043" i="18"/>
  <c r="Q2043" i="18"/>
  <c r="X2039" i="18"/>
  <c r="U2042" i="18"/>
  <c r="W2042" i="18" s="1"/>
  <c r="S2042" i="18"/>
  <c r="V2042" i="18"/>
  <c r="T2042" i="18"/>
  <c r="Q2042" i="18"/>
  <c r="X2043" i="18"/>
  <c r="U2046" i="18"/>
  <c r="W2046" i="18" s="1"/>
  <c r="S2046" i="18"/>
  <c r="V2046" i="18"/>
  <c r="T2046" i="18"/>
  <c r="Q2046" i="18"/>
  <c r="U2044" i="18"/>
  <c r="W2044" i="18" s="1"/>
  <c r="S2044" i="18"/>
  <c r="V2044" i="18"/>
  <c r="T2044" i="18"/>
  <c r="Q2044" i="18"/>
  <c r="X2045" i="18"/>
  <c r="Q2047" i="18"/>
  <c r="P2033" i="18"/>
  <c r="P2038" i="18"/>
  <c r="P2037" i="18"/>
  <c r="K2038" i="18"/>
  <c r="R2038" i="18" s="1"/>
  <c r="J2038" i="18"/>
  <c r="I2038" i="18"/>
  <c r="H2038" i="18"/>
  <c r="G2038" i="18"/>
  <c r="F2038" i="18"/>
  <c r="Q2039" i="18" s="1"/>
  <c r="E2038" i="18"/>
  <c r="K2037" i="18"/>
  <c r="R2037" i="18" s="1"/>
  <c r="J2037" i="18"/>
  <c r="I2037" i="18"/>
  <c r="H2037" i="18"/>
  <c r="G2037" i="18"/>
  <c r="F2037" i="18"/>
  <c r="E2037" i="18"/>
  <c r="P2036" i="18"/>
  <c r="P2035" i="18"/>
  <c r="K2036" i="18"/>
  <c r="R2036" i="18" s="1"/>
  <c r="J2036" i="18"/>
  <c r="I2036" i="18"/>
  <c r="H2036" i="18"/>
  <c r="G2036" i="18"/>
  <c r="F2036" i="18"/>
  <c r="E2036" i="18"/>
  <c r="K2035" i="18"/>
  <c r="R2035" i="18" s="1"/>
  <c r="J2035" i="18"/>
  <c r="I2035" i="18"/>
  <c r="H2035" i="18"/>
  <c r="G2035" i="18"/>
  <c r="F2035" i="18"/>
  <c r="E2035" i="18"/>
  <c r="X2036" i="18" l="1"/>
  <c r="X2038" i="18"/>
  <c r="U2035" i="18"/>
  <c r="W2035" i="18" s="1"/>
  <c r="S2035" i="18"/>
  <c r="T2035" i="18"/>
  <c r="V2035" i="18"/>
  <c r="U2037" i="18"/>
  <c r="W2037" i="18" s="1"/>
  <c r="S2037" i="18"/>
  <c r="V2037" i="18"/>
  <c r="T2037" i="18"/>
  <c r="Q2037" i="18"/>
  <c r="X2035" i="18"/>
  <c r="X2037" i="18"/>
  <c r="U2036" i="18"/>
  <c r="W2036" i="18" s="1"/>
  <c r="S2036" i="18"/>
  <c r="V2036" i="18"/>
  <c r="T2036" i="18"/>
  <c r="Q2036" i="18"/>
  <c r="U2038" i="18"/>
  <c r="W2038" i="18" s="1"/>
  <c r="S2038" i="18"/>
  <c r="V2038" i="18"/>
  <c r="T2038" i="18"/>
  <c r="Q2038" i="18"/>
  <c r="P2034" i="18"/>
  <c r="K2034" i="18"/>
  <c r="R2034" i="18" s="1"/>
  <c r="J2034" i="18"/>
  <c r="I2034" i="18"/>
  <c r="H2034" i="18"/>
  <c r="G2034" i="18"/>
  <c r="F2034" i="18"/>
  <c r="E2034" i="18"/>
  <c r="K2033" i="18"/>
  <c r="R2033" i="18" s="1"/>
  <c r="J2033" i="18"/>
  <c r="I2033" i="18"/>
  <c r="H2033" i="18"/>
  <c r="G2033" i="18"/>
  <c r="F2033" i="18"/>
  <c r="E2033" i="18"/>
  <c r="X2034" i="18" l="1"/>
  <c r="U2033" i="18"/>
  <c r="W2033" i="18" s="1"/>
  <c r="S2033" i="18"/>
  <c r="V2033" i="18"/>
  <c r="T2033" i="18"/>
  <c r="X2033" i="18"/>
  <c r="U2034" i="18"/>
  <c r="W2034" i="18" s="1"/>
  <c r="S2034" i="18"/>
  <c r="V2034" i="18"/>
  <c r="T2034" i="18"/>
  <c r="Q2034" i="18"/>
  <c r="Q2035" i="18"/>
  <c r="P2032" i="18"/>
  <c r="P2031" i="18"/>
  <c r="P2030" i="18"/>
  <c r="P2029" i="18"/>
  <c r="K2032" i="18"/>
  <c r="R2032" i="18" s="1"/>
  <c r="J2032" i="18"/>
  <c r="I2032" i="18"/>
  <c r="H2032" i="18"/>
  <c r="G2032" i="18"/>
  <c r="F2032" i="18"/>
  <c r="E2032" i="18"/>
  <c r="K2031" i="18"/>
  <c r="R2031" i="18" s="1"/>
  <c r="J2031" i="18"/>
  <c r="I2031" i="18"/>
  <c r="H2031" i="18"/>
  <c r="G2031" i="18"/>
  <c r="F2031" i="18"/>
  <c r="E2031" i="18"/>
  <c r="K2030" i="18"/>
  <c r="R2030" i="18" s="1"/>
  <c r="J2030" i="18"/>
  <c r="I2030" i="18"/>
  <c r="H2030" i="18"/>
  <c r="G2030" i="18"/>
  <c r="F2030" i="18"/>
  <c r="E2030" i="18"/>
  <c r="K2029" i="18"/>
  <c r="R2029" i="18" s="1"/>
  <c r="J2029" i="18"/>
  <c r="I2029" i="18"/>
  <c r="H2029" i="18"/>
  <c r="G2029" i="18"/>
  <c r="F2029" i="18"/>
  <c r="E2029" i="18"/>
  <c r="X2029" i="18" l="1"/>
  <c r="X2031" i="18"/>
  <c r="U2030" i="18"/>
  <c r="W2030" i="18" s="1"/>
  <c r="S2030" i="18"/>
  <c r="V2030" i="18"/>
  <c r="T2030" i="18"/>
  <c r="Q2030" i="18"/>
  <c r="U2032" i="18"/>
  <c r="W2032" i="18" s="1"/>
  <c r="S2032" i="18"/>
  <c r="V2032" i="18"/>
  <c r="T2032" i="18"/>
  <c r="Q2032" i="18"/>
  <c r="S2029" i="18"/>
  <c r="U2029" i="18"/>
  <c r="W2029" i="18" s="1"/>
  <c r="V2029" i="18"/>
  <c r="T2029" i="18"/>
  <c r="X2030" i="18"/>
  <c r="U2031" i="18"/>
  <c r="W2031" i="18" s="1"/>
  <c r="S2031" i="18"/>
  <c r="T2031" i="18"/>
  <c r="V2031" i="18"/>
  <c r="Q2031" i="18"/>
  <c r="X2032" i="18"/>
  <c r="Q2033" i="18"/>
  <c r="P2028" i="18"/>
  <c r="P2027" i="18"/>
  <c r="P2026" i="18"/>
  <c r="P2025" i="18"/>
  <c r="K2028" i="18"/>
  <c r="R2028" i="18" s="1"/>
  <c r="J2028" i="18"/>
  <c r="I2028" i="18"/>
  <c r="H2028" i="18"/>
  <c r="G2028" i="18"/>
  <c r="F2028" i="18"/>
  <c r="Q2029" i="18" s="1"/>
  <c r="E2028" i="18"/>
  <c r="K2027" i="18"/>
  <c r="R2027" i="18" s="1"/>
  <c r="J2027" i="18"/>
  <c r="I2027" i="18"/>
  <c r="H2027" i="18"/>
  <c r="G2027" i="18"/>
  <c r="F2027" i="18"/>
  <c r="E2027" i="18"/>
  <c r="K2026" i="18"/>
  <c r="R2026" i="18" s="1"/>
  <c r="J2026" i="18"/>
  <c r="I2026" i="18"/>
  <c r="H2026" i="18"/>
  <c r="G2026" i="18"/>
  <c r="F2026" i="18"/>
  <c r="E2026" i="18"/>
  <c r="K2025" i="18"/>
  <c r="R2025" i="18" s="1"/>
  <c r="J2025" i="18"/>
  <c r="I2025" i="18"/>
  <c r="H2025" i="18"/>
  <c r="G2025" i="18"/>
  <c r="F2025" i="18"/>
  <c r="E2025" i="18"/>
  <c r="X2025" i="18" l="1"/>
  <c r="X2026" i="18"/>
  <c r="X2028" i="18"/>
  <c r="U2025" i="18"/>
  <c r="W2025" i="18" s="1"/>
  <c r="S2025" i="18"/>
  <c r="V2025" i="18"/>
  <c r="T2025" i="18"/>
  <c r="U2027" i="18"/>
  <c r="W2027" i="18" s="1"/>
  <c r="S2027" i="18"/>
  <c r="T2027" i="18"/>
  <c r="V2027" i="18"/>
  <c r="Q2027" i="18"/>
  <c r="U2026" i="18"/>
  <c r="W2026" i="18" s="1"/>
  <c r="S2026" i="18"/>
  <c r="V2026" i="18"/>
  <c r="T2026" i="18"/>
  <c r="Q2026" i="18"/>
  <c r="X2027" i="18"/>
  <c r="U2028" i="18"/>
  <c r="W2028" i="18" s="1"/>
  <c r="S2028" i="18"/>
  <c r="V2028" i="18"/>
  <c r="T2028" i="18"/>
  <c r="Q2028" i="18"/>
  <c r="P2024" i="18"/>
  <c r="K2024" i="18"/>
  <c r="R2024" i="18" s="1"/>
  <c r="J2024" i="18"/>
  <c r="I2024" i="18"/>
  <c r="H2024" i="18"/>
  <c r="G2024" i="18"/>
  <c r="F2024" i="18"/>
  <c r="T2024" i="18" s="1"/>
  <c r="E2024" i="18"/>
  <c r="P2022" i="18"/>
  <c r="P2023" i="18"/>
  <c r="K2023" i="18"/>
  <c r="R2023" i="18" s="1"/>
  <c r="J2023" i="18"/>
  <c r="I2023" i="18"/>
  <c r="H2023" i="18"/>
  <c r="G2023" i="18"/>
  <c r="F2023" i="18"/>
  <c r="E2023" i="18"/>
  <c r="K2022" i="18"/>
  <c r="R2022" i="18" s="1"/>
  <c r="J2022" i="18"/>
  <c r="I2022" i="18"/>
  <c r="H2022" i="18"/>
  <c r="G2022" i="18"/>
  <c r="F2022" i="18"/>
  <c r="E2022" i="18"/>
  <c r="P2021" i="18"/>
  <c r="P2020" i="18"/>
  <c r="P2019" i="18"/>
  <c r="AA2018" i="18"/>
  <c r="Z2018" i="18"/>
  <c r="P2018" i="18"/>
  <c r="AA2017" i="18"/>
  <c r="Z2017" i="18"/>
  <c r="P2017" i="18"/>
  <c r="AA2016" i="18"/>
  <c r="Z2016" i="18"/>
  <c r="P2016" i="18"/>
  <c r="AA2015" i="18"/>
  <c r="Z2015" i="18"/>
  <c r="P2015" i="18"/>
  <c r="AA2014" i="18"/>
  <c r="Z2014" i="18"/>
  <c r="P2014" i="18"/>
  <c r="K2021" i="18"/>
  <c r="R2021" i="18" s="1"/>
  <c r="J2021" i="18"/>
  <c r="I2021" i="18"/>
  <c r="H2021" i="18"/>
  <c r="G2021" i="18"/>
  <c r="F2021" i="18"/>
  <c r="E2021" i="18"/>
  <c r="K2020" i="18"/>
  <c r="R2020" i="18" s="1"/>
  <c r="J2020" i="18"/>
  <c r="I2020" i="18"/>
  <c r="H2020" i="18"/>
  <c r="G2020" i="18"/>
  <c r="F2020" i="18"/>
  <c r="E2020" i="18"/>
  <c r="K2019" i="18"/>
  <c r="R2019" i="18" s="1"/>
  <c r="J2019" i="18"/>
  <c r="I2019" i="18"/>
  <c r="H2019" i="18"/>
  <c r="G2019" i="18"/>
  <c r="F2019" i="18"/>
  <c r="E2019" i="18"/>
  <c r="K2018" i="18"/>
  <c r="R2018" i="18" s="1"/>
  <c r="J2018" i="18"/>
  <c r="I2018" i="18"/>
  <c r="H2018" i="18"/>
  <c r="G2018" i="18"/>
  <c r="F2018" i="18"/>
  <c r="E2018" i="18"/>
  <c r="K2017" i="18"/>
  <c r="R2017" i="18" s="1"/>
  <c r="J2017" i="18"/>
  <c r="I2017" i="18"/>
  <c r="H2017" i="18"/>
  <c r="G2017" i="18"/>
  <c r="F2017" i="18"/>
  <c r="E2017" i="18"/>
  <c r="K2016" i="18"/>
  <c r="R2016" i="18" s="1"/>
  <c r="J2016" i="18"/>
  <c r="I2016" i="18"/>
  <c r="H2016" i="18"/>
  <c r="G2016" i="18"/>
  <c r="F2016" i="18"/>
  <c r="E2016" i="18"/>
  <c r="K2015" i="18"/>
  <c r="R2015" i="18" s="1"/>
  <c r="J2015" i="18"/>
  <c r="I2015" i="18"/>
  <c r="H2015" i="18"/>
  <c r="G2015" i="18"/>
  <c r="F2015" i="18"/>
  <c r="E2015" i="18"/>
  <c r="K2014" i="18"/>
  <c r="R2014" i="18" s="1"/>
  <c r="J2014" i="18"/>
  <c r="I2014" i="18"/>
  <c r="H2014" i="18"/>
  <c r="G2014" i="18"/>
  <c r="F2014" i="18"/>
  <c r="E2014" i="18"/>
  <c r="X2016" i="18" l="1"/>
  <c r="X2024" i="18"/>
  <c r="U2024" i="18"/>
  <c r="W2024" i="18" s="1"/>
  <c r="V2024" i="18"/>
  <c r="Q2025" i="18"/>
  <c r="X2015" i="18"/>
  <c r="X2019" i="18"/>
  <c r="Q2016" i="18"/>
  <c r="X2017" i="18"/>
  <c r="X2021" i="18"/>
  <c r="X2023" i="18"/>
  <c r="S2024" i="18"/>
  <c r="X2014" i="18"/>
  <c r="X2018" i="18"/>
  <c r="U2020" i="18"/>
  <c r="W2020" i="18" s="1"/>
  <c r="S2020" i="18"/>
  <c r="V2020" i="18"/>
  <c r="T2020" i="18"/>
  <c r="Q2020" i="18"/>
  <c r="U2022" i="18"/>
  <c r="W2022" i="18" s="1"/>
  <c r="S2022" i="18"/>
  <c r="V2022" i="18"/>
  <c r="T2022" i="18"/>
  <c r="Q2022" i="18"/>
  <c r="U2014" i="18"/>
  <c r="W2014" i="18" s="1"/>
  <c r="S2014" i="18"/>
  <c r="V2014" i="18"/>
  <c r="T2014" i="18"/>
  <c r="U2018" i="18"/>
  <c r="W2018" i="18" s="1"/>
  <c r="S2018" i="18"/>
  <c r="V2018" i="18"/>
  <c r="T2018" i="18"/>
  <c r="U2016" i="18"/>
  <c r="W2016" i="18" s="1"/>
  <c r="S2016" i="18"/>
  <c r="V2016" i="18"/>
  <c r="T2016" i="18"/>
  <c r="U2015" i="18"/>
  <c r="W2015" i="18" s="1"/>
  <c r="S2015" i="18"/>
  <c r="T2015" i="18"/>
  <c r="V2015" i="18"/>
  <c r="U2019" i="18"/>
  <c r="W2019" i="18" s="1"/>
  <c r="S2019" i="18"/>
  <c r="T2019" i="18"/>
  <c r="V2019" i="18"/>
  <c r="Q2019" i="18"/>
  <c r="X2020" i="18"/>
  <c r="Q2015" i="18"/>
  <c r="X2022" i="18"/>
  <c r="Q2018" i="18"/>
  <c r="U2017" i="18"/>
  <c r="W2017" i="18" s="1"/>
  <c r="S2017" i="18"/>
  <c r="V2017" i="18"/>
  <c r="T2017" i="18"/>
  <c r="U2021" i="18"/>
  <c r="W2021" i="18" s="1"/>
  <c r="S2021" i="18"/>
  <c r="V2021" i="18"/>
  <c r="T2021" i="18"/>
  <c r="Q2021" i="18"/>
  <c r="Q2017" i="18"/>
  <c r="U2023" i="18"/>
  <c r="W2023" i="18" s="1"/>
  <c r="S2023" i="18"/>
  <c r="V2023" i="18"/>
  <c r="T2023" i="18"/>
  <c r="Q2023" i="18"/>
  <c r="Q2024" i="18"/>
  <c r="P2011" i="18"/>
  <c r="AA2011" i="18"/>
  <c r="Z2011" i="18"/>
  <c r="AA2010" i="18"/>
  <c r="Z2010" i="18"/>
  <c r="P2010" i="18"/>
  <c r="P2009" i="18"/>
  <c r="AA2013" i="18"/>
  <c r="Z2013" i="18"/>
  <c r="P2013" i="18"/>
  <c r="AA2012" i="18"/>
  <c r="Z2012" i="18"/>
  <c r="P2012" i="18"/>
  <c r="K2013" i="18"/>
  <c r="R2013" i="18" s="1"/>
  <c r="J2013" i="18"/>
  <c r="I2013" i="18"/>
  <c r="H2013" i="18"/>
  <c r="G2013" i="18"/>
  <c r="F2013" i="18"/>
  <c r="E2013" i="18"/>
  <c r="K2012" i="18"/>
  <c r="R2012" i="18" s="1"/>
  <c r="J2012" i="18"/>
  <c r="I2012" i="18"/>
  <c r="H2012" i="18"/>
  <c r="G2012" i="18"/>
  <c r="F2012" i="18"/>
  <c r="E2012" i="18"/>
  <c r="K2011" i="18"/>
  <c r="R2011" i="18" s="1"/>
  <c r="J2011" i="18"/>
  <c r="I2011" i="18"/>
  <c r="H2011" i="18"/>
  <c r="G2011" i="18"/>
  <c r="F2011" i="18"/>
  <c r="E2011" i="18"/>
  <c r="K2010" i="18"/>
  <c r="R2010" i="18" s="1"/>
  <c r="J2010" i="18"/>
  <c r="I2010" i="18"/>
  <c r="H2010" i="18"/>
  <c r="G2010" i="18"/>
  <c r="F2010" i="18"/>
  <c r="E2010" i="18"/>
  <c r="X2011" i="18" l="1"/>
  <c r="X2010" i="18"/>
  <c r="U2010" i="18"/>
  <c r="S2010" i="18"/>
  <c r="V2010" i="18"/>
  <c r="T2010" i="18"/>
  <c r="U2011" i="18"/>
  <c r="W2011" i="18" s="1"/>
  <c r="S2011" i="18"/>
  <c r="T2011" i="18"/>
  <c r="V2011" i="18"/>
  <c r="U2013" i="18"/>
  <c r="W2013" i="18" s="1"/>
  <c r="S2013" i="18"/>
  <c r="V2013" i="18"/>
  <c r="T2013" i="18"/>
  <c r="Q2012" i="18"/>
  <c r="U2012" i="18"/>
  <c r="W2012" i="18" s="1"/>
  <c r="S2012" i="18"/>
  <c r="V2012" i="18"/>
  <c r="T2012" i="18"/>
  <c r="X2013" i="18"/>
  <c r="Q2014" i="18"/>
  <c r="X2012" i="18"/>
  <c r="W2010" i="18"/>
  <c r="Q2011" i="18"/>
  <c r="Q2013" i="18"/>
  <c r="AA2009" i="18"/>
  <c r="Z2009" i="18"/>
  <c r="K2009" i="18"/>
  <c r="R2009" i="18" s="1"/>
  <c r="J2009" i="18"/>
  <c r="I2009" i="18"/>
  <c r="H2009" i="18"/>
  <c r="G2009" i="18"/>
  <c r="F2009" i="18"/>
  <c r="E2009" i="18"/>
  <c r="AA2008" i="18"/>
  <c r="Z2008" i="18"/>
  <c r="P2008" i="18"/>
  <c r="AA2007" i="18"/>
  <c r="Z2007" i="18"/>
  <c r="P2007" i="18"/>
  <c r="K2008" i="18"/>
  <c r="R2008" i="18" s="1"/>
  <c r="J2008" i="18"/>
  <c r="I2008" i="18"/>
  <c r="H2008" i="18"/>
  <c r="G2008" i="18"/>
  <c r="F2008" i="18"/>
  <c r="E2008" i="18"/>
  <c r="K2007" i="18"/>
  <c r="R2007" i="18" s="1"/>
  <c r="J2007" i="18"/>
  <c r="I2007" i="18"/>
  <c r="H2007" i="18"/>
  <c r="G2007" i="18"/>
  <c r="F2007" i="18"/>
  <c r="E2007" i="18"/>
  <c r="X2007" i="18" l="1"/>
  <c r="S2007" i="18"/>
  <c r="U2007" i="18"/>
  <c r="W2007" i="18" s="1"/>
  <c r="V2007" i="18"/>
  <c r="T2007" i="18"/>
  <c r="U2008" i="18"/>
  <c r="W2008" i="18" s="1"/>
  <c r="U2009" i="18"/>
  <c r="W2009" i="18" s="1"/>
  <c r="S2008" i="18"/>
  <c r="S2009" i="18"/>
  <c r="V2008" i="18"/>
  <c r="V2009" i="18"/>
  <c r="T2009" i="18"/>
  <c r="T2008" i="18"/>
  <c r="X2008" i="18"/>
  <c r="Q2008" i="18"/>
  <c r="X2009" i="18"/>
  <c r="Q2010" i="18"/>
  <c r="Q2009" i="18"/>
  <c r="AA2006" i="18"/>
  <c r="Z2006" i="18"/>
  <c r="P2006" i="18"/>
  <c r="AA1986" i="18"/>
  <c r="Z1986" i="18"/>
  <c r="P1986" i="18"/>
  <c r="AA1985" i="18"/>
  <c r="Z1985" i="18"/>
  <c r="P1985" i="18"/>
  <c r="K2006" i="18"/>
  <c r="R2006" i="18" s="1"/>
  <c r="J2006" i="18"/>
  <c r="I2006" i="18"/>
  <c r="H2006" i="18"/>
  <c r="G2006" i="18"/>
  <c r="F2006" i="18"/>
  <c r="E2006" i="18"/>
  <c r="AA2005" i="18"/>
  <c r="Z2005" i="18"/>
  <c r="P2005" i="18"/>
  <c r="AA1977" i="18"/>
  <c r="Z1977" i="18"/>
  <c r="P1977" i="18"/>
  <c r="AA1976" i="18"/>
  <c r="Z1976" i="18"/>
  <c r="P1976" i="18"/>
  <c r="K2005" i="18"/>
  <c r="R2005" i="18" s="1"/>
  <c r="J2005" i="18"/>
  <c r="I2005" i="18"/>
  <c r="H2005" i="18"/>
  <c r="G2005" i="18"/>
  <c r="F2005" i="18"/>
  <c r="E2005" i="18"/>
  <c r="AA2004" i="18"/>
  <c r="Z2004" i="18"/>
  <c r="P2004" i="18"/>
  <c r="AA1964" i="18"/>
  <c r="Z1964" i="18"/>
  <c r="P1964" i="18"/>
  <c r="AA1970" i="18"/>
  <c r="Z1970" i="18"/>
  <c r="P1970" i="18"/>
  <c r="AA1969" i="18"/>
  <c r="Z1969" i="18"/>
  <c r="P1969" i="18"/>
  <c r="K2004" i="18"/>
  <c r="R2004" i="18" s="1"/>
  <c r="J2004" i="18"/>
  <c r="I2004" i="18"/>
  <c r="H2004" i="18"/>
  <c r="G2004" i="18"/>
  <c r="F2004" i="18"/>
  <c r="E2004" i="18"/>
  <c r="X2005" i="18" l="1"/>
  <c r="X2006" i="18"/>
  <c r="U2005" i="18"/>
  <c r="W2005" i="18" s="1"/>
  <c r="S2005" i="18"/>
  <c r="V2005" i="18"/>
  <c r="T2005" i="18"/>
  <c r="Q2007" i="18"/>
  <c r="U2006" i="18"/>
  <c r="W2006" i="18" s="1"/>
  <c r="S2006" i="18"/>
  <c r="V2006" i="18"/>
  <c r="T2006" i="18"/>
  <c r="U2004" i="18"/>
  <c r="W2004" i="18" s="1"/>
  <c r="S2004" i="18"/>
  <c r="V2004" i="18"/>
  <c r="T2004" i="18"/>
  <c r="Q2005" i="18"/>
  <c r="Q2006" i="18"/>
  <c r="X2004" i="18"/>
  <c r="AA2003" i="18"/>
  <c r="Z2003" i="18"/>
  <c r="P2003" i="18"/>
  <c r="AA2002" i="18"/>
  <c r="Z2002" i="18"/>
  <c r="P2002" i="18"/>
  <c r="AA2001" i="18"/>
  <c r="Z2001" i="18"/>
  <c r="P2001" i="18"/>
  <c r="AA2000" i="18"/>
  <c r="Z2000" i="18"/>
  <c r="P2000" i="18"/>
  <c r="AA1999" i="18"/>
  <c r="Z1999" i="18"/>
  <c r="P1999" i="18"/>
  <c r="AA1998" i="18"/>
  <c r="Z1998" i="18"/>
  <c r="P1998" i="18"/>
  <c r="AA1997" i="18"/>
  <c r="Z1997" i="18"/>
  <c r="P1997" i="18"/>
  <c r="AA1996" i="18"/>
  <c r="Z1996" i="18"/>
  <c r="P1996" i="18"/>
  <c r="AA1995" i="18"/>
  <c r="Z1995" i="18"/>
  <c r="P1995" i="18"/>
  <c r="AA1994" i="18"/>
  <c r="Z1994" i="18"/>
  <c r="P1994" i="18"/>
  <c r="AA1993" i="18"/>
  <c r="Z1993" i="18"/>
  <c r="P1993" i="18"/>
  <c r="AA1992" i="18"/>
  <c r="Z1992" i="18"/>
  <c r="P1992" i="18"/>
  <c r="AA1991" i="18"/>
  <c r="Z1991" i="18"/>
  <c r="P1991" i="18"/>
  <c r="AA1990" i="18"/>
  <c r="Z1990" i="18"/>
  <c r="P1990" i="18"/>
  <c r="AA1989" i="18"/>
  <c r="Z1989" i="18"/>
  <c r="P1989" i="18"/>
  <c r="AA1988" i="18"/>
  <c r="Z1988" i="18"/>
  <c r="P1988" i="18"/>
  <c r="AA1987" i="18"/>
  <c r="Z1987" i="18"/>
  <c r="P1987" i="18"/>
  <c r="AA1984" i="18"/>
  <c r="Z1984" i="18"/>
  <c r="P1984" i="18"/>
  <c r="AA1983" i="18"/>
  <c r="Z1983" i="18"/>
  <c r="P1983" i="18"/>
  <c r="AA1982" i="18"/>
  <c r="Z1982" i="18"/>
  <c r="P1982" i="18"/>
  <c r="AA1981" i="18"/>
  <c r="Z1981" i="18"/>
  <c r="P1981" i="18"/>
  <c r="AA1980" i="18"/>
  <c r="Z1980" i="18"/>
  <c r="P1980" i="18"/>
  <c r="AA1979" i="18"/>
  <c r="Z1979" i="18"/>
  <c r="P1979" i="18"/>
  <c r="AA1978" i="18"/>
  <c r="Z1978" i="18"/>
  <c r="P1978" i="18"/>
  <c r="AA1975" i="18"/>
  <c r="Z1975" i="18"/>
  <c r="P1975" i="18"/>
  <c r="AA1974" i="18"/>
  <c r="Z1974" i="18"/>
  <c r="P1974" i="18"/>
  <c r="AA1973" i="18"/>
  <c r="Z1973" i="18"/>
  <c r="P1973" i="18"/>
  <c r="AA1972" i="18"/>
  <c r="Z1972" i="18"/>
  <c r="P1972" i="18"/>
  <c r="AA1971" i="18"/>
  <c r="Z1971" i="18"/>
  <c r="P1971" i="18"/>
  <c r="AA1968" i="18"/>
  <c r="Z1968" i="18"/>
  <c r="P1968" i="18"/>
  <c r="AA1967" i="18"/>
  <c r="Z1967" i="18"/>
  <c r="P1967" i="18"/>
  <c r="AA1966" i="18"/>
  <c r="Z1966" i="18"/>
  <c r="P1966" i="18"/>
  <c r="AA1965" i="18"/>
  <c r="Z1965" i="18"/>
  <c r="P1965" i="18"/>
  <c r="K2003" i="18"/>
  <c r="R2003" i="18" s="1"/>
  <c r="J2003" i="18"/>
  <c r="I2003" i="18"/>
  <c r="H2003" i="18"/>
  <c r="G2003" i="18"/>
  <c r="F2003" i="18"/>
  <c r="E2003" i="18"/>
  <c r="K2002" i="18"/>
  <c r="R2002" i="18" s="1"/>
  <c r="J2002" i="18"/>
  <c r="I2002" i="18"/>
  <c r="H2002" i="18"/>
  <c r="G2002" i="18"/>
  <c r="F2002" i="18"/>
  <c r="E2002" i="18"/>
  <c r="K2001" i="18"/>
  <c r="R2001" i="18" s="1"/>
  <c r="J2001" i="18"/>
  <c r="I2001" i="18"/>
  <c r="H2001" i="18"/>
  <c r="G2001" i="18"/>
  <c r="F2001" i="18"/>
  <c r="E2001" i="18"/>
  <c r="K2000" i="18"/>
  <c r="R2000" i="18" s="1"/>
  <c r="J2000" i="18"/>
  <c r="I2000" i="18"/>
  <c r="H2000" i="18"/>
  <c r="G2000" i="18"/>
  <c r="F2000" i="18"/>
  <c r="E2000" i="18"/>
  <c r="K1999" i="18"/>
  <c r="R1999" i="18" s="1"/>
  <c r="J1999" i="18"/>
  <c r="I1999" i="18"/>
  <c r="H1999" i="18"/>
  <c r="G1999" i="18"/>
  <c r="F1999" i="18"/>
  <c r="E1999" i="18"/>
  <c r="K1998" i="18"/>
  <c r="R1998" i="18" s="1"/>
  <c r="J1998" i="18"/>
  <c r="I1998" i="18"/>
  <c r="H1998" i="18"/>
  <c r="G1998" i="18"/>
  <c r="F1998" i="18"/>
  <c r="E1998" i="18"/>
  <c r="K1997" i="18"/>
  <c r="R1997" i="18" s="1"/>
  <c r="J1997" i="18"/>
  <c r="I1997" i="18"/>
  <c r="H1997" i="18"/>
  <c r="G1997" i="18"/>
  <c r="F1997" i="18"/>
  <c r="E1997" i="18"/>
  <c r="K1996" i="18"/>
  <c r="R1996" i="18" s="1"/>
  <c r="J1996" i="18"/>
  <c r="I1996" i="18"/>
  <c r="H1996" i="18"/>
  <c r="G1996" i="18"/>
  <c r="F1996" i="18"/>
  <c r="E1996" i="18"/>
  <c r="K1995" i="18"/>
  <c r="R1995" i="18" s="1"/>
  <c r="J1995" i="18"/>
  <c r="I1995" i="18"/>
  <c r="H1995" i="18"/>
  <c r="G1995" i="18"/>
  <c r="F1995" i="18"/>
  <c r="E1995" i="18"/>
  <c r="K1994" i="18"/>
  <c r="R1994" i="18" s="1"/>
  <c r="J1994" i="18"/>
  <c r="I1994" i="18"/>
  <c r="H1994" i="18"/>
  <c r="G1994" i="18"/>
  <c r="F1994" i="18"/>
  <c r="E1994" i="18"/>
  <c r="K1993" i="18"/>
  <c r="R1993" i="18" s="1"/>
  <c r="J1993" i="18"/>
  <c r="I1993" i="18"/>
  <c r="H1993" i="18"/>
  <c r="G1993" i="18"/>
  <c r="F1993" i="18"/>
  <c r="E1993" i="18"/>
  <c r="K1992" i="18"/>
  <c r="R1992" i="18" s="1"/>
  <c r="J1992" i="18"/>
  <c r="I1992" i="18"/>
  <c r="H1992" i="18"/>
  <c r="G1992" i="18"/>
  <c r="F1992" i="18"/>
  <c r="E1992" i="18"/>
  <c r="K1991" i="18"/>
  <c r="R1991" i="18" s="1"/>
  <c r="J1991" i="18"/>
  <c r="I1991" i="18"/>
  <c r="H1991" i="18"/>
  <c r="G1991" i="18"/>
  <c r="F1991" i="18"/>
  <c r="E1991" i="18"/>
  <c r="K1990" i="18"/>
  <c r="R1990" i="18" s="1"/>
  <c r="J1990" i="18"/>
  <c r="I1990" i="18"/>
  <c r="H1990" i="18"/>
  <c r="G1990" i="18"/>
  <c r="F1990" i="18"/>
  <c r="E1990" i="18"/>
  <c r="K1989" i="18"/>
  <c r="R1989" i="18" s="1"/>
  <c r="J1989" i="18"/>
  <c r="I1989" i="18"/>
  <c r="H1989" i="18"/>
  <c r="G1989" i="18"/>
  <c r="F1989" i="18"/>
  <c r="E1989" i="18"/>
  <c r="K1988" i="18"/>
  <c r="R1988" i="18" s="1"/>
  <c r="J1988" i="18"/>
  <c r="I1988" i="18"/>
  <c r="H1988" i="18"/>
  <c r="G1988" i="18"/>
  <c r="F1988" i="18"/>
  <c r="E1988" i="18"/>
  <c r="K1987" i="18"/>
  <c r="R1987" i="18" s="1"/>
  <c r="J1987" i="18"/>
  <c r="I1987" i="18"/>
  <c r="H1987" i="18"/>
  <c r="G1987" i="18"/>
  <c r="F1987" i="18"/>
  <c r="E1987" i="18"/>
  <c r="K1986" i="18"/>
  <c r="R1986" i="18" s="1"/>
  <c r="J1986" i="18"/>
  <c r="I1986" i="18"/>
  <c r="H1986" i="18"/>
  <c r="G1986" i="18"/>
  <c r="F1986" i="18"/>
  <c r="E1986" i="18"/>
  <c r="K1985" i="18"/>
  <c r="R1985" i="18" s="1"/>
  <c r="J1985" i="18"/>
  <c r="I1985" i="18"/>
  <c r="H1985" i="18"/>
  <c r="G1985" i="18"/>
  <c r="F1985" i="18"/>
  <c r="E1985" i="18"/>
  <c r="K1984" i="18"/>
  <c r="R1984" i="18" s="1"/>
  <c r="J1984" i="18"/>
  <c r="I1984" i="18"/>
  <c r="H1984" i="18"/>
  <c r="G1984" i="18"/>
  <c r="F1984" i="18"/>
  <c r="E1984" i="18"/>
  <c r="K1983" i="18"/>
  <c r="R1983" i="18" s="1"/>
  <c r="J1983" i="18"/>
  <c r="I1983" i="18"/>
  <c r="H1983" i="18"/>
  <c r="G1983" i="18"/>
  <c r="F1983" i="18"/>
  <c r="E1983" i="18"/>
  <c r="K1982" i="18"/>
  <c r="R1982" i="18" s="1"/>
  <c r="J1982" i="18"/>
  <c r="I1982" i="18"/>
  <c r="H1982" i="18"/>
  <c r="G1982" i="18"/>
  <c r="F1982" i="18"/>
  <c r="E1982" i="18"/>
  <c r="K1981" i="18"/>
  <c r="R1981" i="18" s="1"/>
  <c r="J1981" i="18"/>
  <c r="I1981" i="18"/>
  <c r="H1981" i="18"/>
  <c r="G1981" i="18"/>
  <c r="F1981" i="18"/>
  <c r="E1981" i="18"/>
  <c r="K1980" i="18"/>
  <c r="R1980" i="18" s="1"/>
  <c r="J1980" i="18"/>
  <c r="I1980" i="18"/>
  <c r="H1980" i="18"/>
  <c r="G1980" i="18"/>
  <c r="F1980" i="18"/>
  <c r="E1980" i="18"/>
  <c r="K1979" i="18"/>
  <c r="R1979" i="18" s="1"/>
  <c r="J1979" i="18"/>
  <c r="I1979" i="18"/>
  <c r="H1979" i="18"/>
  <c r="G1979" i="18"/>
  <c r="F1979" i="18"/>
  <c r="E1979" i="18"/>
  <c r="K1978" i="18"/>
  <c r="R1978" i="18" s="1"/>
  <c r="J1978" i="18"/>
  <c r="I1978" i="18"/>
  <c r="H1978" i="18"/>
  <c r="G1978" i="18"/>
  <c r="F1978" i="18"/>
  <c r="E1978" i="18"/>
  <c r="K1977" i="18"/>
  <c r="R1977" i="18" s="1"/>
  <c r="J1977" i="18"/>
  <c r="I1977" i="18"/>
  <c r="H1977" i="18"/>
  <c r="G1977" i="18"/>
  <c r="F1977" i="18"/>
  <c r="E1977" i="18"/>
  <c r="K1976" i="18"/>
  <c r="R1976" i="18" s="1"/>
  <c r="J1976" i="18"/>
  <c r="I1976" i="18"/>
  <c r="H1976" i="18"/>
  <c r="G1976" i="18"/>
  <c r="F1976" i="18"/>
  <c r="E1976" i="18"/>
  <c r="K1975" i="18"/>
  <c r="R1975" i="18" s="1"/>
  <c r="J1975" i="18"/>
  <c r="I1975" i="18"/>
  <c r="H1975" i="18"/>
  <c r="G1975" i="18"/>
  <c r="F1975" i="18"/>
  <c r="E1975" i="18"/>
  <c r="K1974" i="18"/>
  <c r="R1974" i="18" s="1"/>
  <c r="J1974" i="18"/>
  <c r="I1974" i="18"/>
  <c r="H1974" i="18"/>
  <c r="G1974" i="18"/>
  <c r="F1974" i="18"/>
  <c r="E1974" i="18"/>
  <c r="K1973" i="18"/>
  <c r="R1973" i="18" s="1"/>
  <c r="J1973" i="18"/>
  <c r="I1973" i="18"/>
  <c r="H1973" i="18"/>
  <c r="G1973" i="18"/>
  <c r="F1973" i="18"/>
  <c r="E1973" i="18"/>
  <c r="K1972" i="18"/>
  <c r="R1972" i="18" s="1"/>
  <c r="J1972" i="18"/>
  <c r="I1972" i="18"/>
  <c r="H1972" i="18"/>
  <c r="G1972" i="18"/>
  <c r="F1972" i="18"/>
  <c r="E1972" i="18"/>
  <c r="K1971" i="18"/>
  <c r="R1971" i="18" s="1"/>
  <c r="J1971" i="18"/>
  <c r="I1971" i="18"/>
  <c r="H1971" i="18"/>
  <c r="G1971" i="18"/>
  <c r="F1971" i="18"/>
  <c r="E1971" i="18"/>
  <c r="K1970" i="18"/>
  <c r="R1970" i="18" s="1"/>
  <c r="J1970" i="18"/>
  <c r="I1970" i="18"/>
  <c r="H1970" i="18"/>
  <c r="G1970" i="18"/>
  <c r="F1970" i="18"/>
  <c r="E1970" i="18"/>
  <c r="K1969" i="18"/>
  <c r="R1969" i="18" s="1"/>
  <c r="J1969" i="18"/>
  <c r="I1969" i="18"/>
  <c r="H1969" i="18"/>
  <c r="G1969" i="18"/>
  <c r="F1969" i="18"/>
  <c r="E1969" i="18"/>
  <c r="K1968" i="18"/>
  <c r="R1968" i="18" s="1"/>
  <c r="J1968" i="18"/>
  <c r="I1968" i="18"/>
  <c r="H1968" i="18"/>
  <c r="G1968" i="18"/>
  <c r="F1968" i="18"/>
  <c r="E1968" i="18"/>
  <c r="K1967" i="18"/>
  <c r="R1967" i="18" s="1"/>
  <c r="J1967" i="18"/>
  <c r="I1967" i="18"/>
  <c r="H1967" i="18"/>
  <c r="G1967" i="18"/>
  <c r="F1967" i="18"/>
  <c r="E1967" i="18"/>
  <c r="K1966" i="18"/>
  <c r="R1966" i="18" s="1"/>
  <c r="J1966" i="18"/>
  <c r="I1966" i="18"/>
  <c r="H1966" i="18"/>
  <c r="G1966" i="18"/>
  <c r="F1966" i="18"/>
  <c r="E1966" i="18"/>
  <c r="K1965" i="18"/>
  <c r="R1965" i="18" s="1"/>
  <c r="J1965" i="18"/>
  <c r="I1965" i="18"/>
  <c r="H1965" i="18"/>
  <c r="G1965" i="18"/>
  <c r="F1965" i="18"/>
  <c r="E1965" i="18"/>
  <c r="K1964" i="18"/>
  <c r="R1964" i="18" s="1"/>
  <c r="J1964" i="18"/>
  <c r="I1964" i="18"/>
  <c r="H1964" i="18"/>
  <c r="G1964" i="18"/>
  <c r="F1964" i="18"/>
  <c r="E1964" i="18"/>
  <c r="AA1942" i="18"/>
  <c r="Z1942" i="18"/>
  <c r="P1942" i="18"/>
  <c r="X1966" i="18" l="1"/>
  <c r="X1974" i="18"/>
  <c r="X1978" i="18"/>
  <c r="X1986" i="18"/>
  <c r="X1990" i="18"/>
  <c r="X1998" i="18"/>
  <c r="X2002" i="18"/>
  <c r="X1985" i="18"/>
  <c r="U1981" i="18"/>
  <c r="W1981" i="18" s="1"/>
  <c r="S1981" i="18"/>
  <c r="V1981" i="18"/>
  <c r="T1981" i="18"/>
  <c r="U1987" i="18"/>
  <c r="W1987" i="18" s="1"/>
  <c r="S1987" i="18"/>
  <c r="T1987" i="18"/>
  <c r="V1987" i="18"/>
  <c r="U1991" i="18"/>
  <c r="W1991" i="18" s="1"/>
  <c r="S1991" i="18"/>
  <c r="V1991" i="18"/>
  <c r="T1991" i="18"/>
  <c r="U1995" i="18"/>
  <c r="W1995" i="18" s="1"/>
  <c r="S1995" i="18"/>
  <c r="T1995" i="18"/>
  <c r="V1995" i="18"/>
  <c r="U1999" i="18"/>
  <c r="W1999" i="18" s="1"/>
  <c r="S1999" i="18"/>
  <c r="T1999" i="18"/>
  <c r="V1999" i="18"/>
  <c r="Q2004" i="18"/>
  <c r="U2003" i="18"/>
  <c r="W2003" i="18" s="1"/>
  <c r="S2003" i="18"/>
  <c r="T2003" i="18"/>
  <c r="V2003" i="18"/>
  <c r="U1969" i="18"/>
  <c r="W1969" i="18" s="1"/>
  <c r="S1969" i="18"/>
  <c r="V1969" i="18"/>
  <c r="T1969" i="18"/>
  <c r="U1973" i="18"/>
  <c r="W1973" i="18" s="1"/>
  <c r="S1973" i="18"/>
  <c r="V1973" i="18"/>
  <c r="T1973" i="18"/>
  <c r="U1977" i="18"/>
  <c r="W1977" i="18" s="1"/>
  <c r="S1977" i="18"/>
  <c r="V1977" i="18"/>
  <c r="T1977" i="18"/>
  <c r="U1985" i="18"/>
  <c r="W1985" i="18" s="1"/>
  <c r="S1985" i="18"/>
  <c r="V1985" i="18"/>
  <c r="T1985" i="18"/>
  <c r="U1989" i="18"/>
  <c r="W1989" i="18" s="1"/>
  <c r="S1989" i="18"/>
  <c r="V1989" i="18"/>
  <c r="T1989" i="18"/>
  <c r="U1993" i="18"/>
  <c r="W1993" i="18" s="1"/>
  <c r="S1993" i="18"/>
  <c r="V1993" i="18"/>
  <c r="T1993" i="18"/>
  <c r="Q2001" i="18"/>
  <c r="U2001" i="18"/>
  <c r="W2001" i="18" s="1"/>
  <c r="S2001" i="18"/>
  <c r="V2001" i="18"/>
  <c r="T2001" i="18"/>
  <c r="U1964" i="18"/>
  <c r="W1964" i="18" s="1"/>
  <c r="S1964" i="18"/>
  <c r="V1964" i="18"/>
  <c r="T1964" i="18"/>
  <c r="U1968" i="18"/>
  <c r="W1968" i="18" s="1"/>
  <c r="S1968" i="18"/>
  <c r="V1968" i="18"/>
  <c r="T1968" i="18"/>
  <c r="U1972" i="18"/>
  <c r="W1972" i="18" s="1"/>
  <c r="S1972" i="18"/>
  <c r="V1972" i="18"/>
  <c r="T1972" i="18"/>
  <c r="U1967" i="18"/>
  <c r="W1967" i="18" s="1"/>
  <c r="S1967" i="18"/>
  <c r="T1967" i="18"/>
  <c r="V1967" i="18"/>
  <c r="U1971" i="18"/>
  <c r="W1971" i="18" s="1"/>
  <c r="S1971" i="18"/>
  <c r="T1971" i="18"/>
  <c r="V1971" i="18"/>
  <c r="U1975" i="18"/>
  <c r="W1975" i="18" s="1"/>
  <c r="S1975" i="18"/>
  <c r="V1975" i="18"/>
  <c r="T1975" i="18"/>
  <c r="U1979" i="18"/>
  <c r="W1979" i="18" s="1"/>
  <c r="S1979" i="18"/>
  <c r="T1979" i="18"/>
  <c r="V1979" i="18"/>
  <c r="U1983" i="18"/>
  <c r="W1983" i="18" s="1"/>
  <c r="S1983" i="18"/>
  <c r="T1983" i="18"/>
  <c r="V1983" i="18"/>
  <c r="U1966" i="18"/>
  <c r="W1966" i="18" s="1"/>
  <c r="S1966" i="18"/>
  <c r="V1966" i="18"/>
  <c r="T1966" i="18"/>
  <c r="U1970" i="18"/>
  <c r="W1970" i="18" s="1"/>
  <c r="S1970" i="18"/>
  <c r="V1970" i="18"/>
  <c r="T1970" i="18"/>
  <c r="U1974" i="18"/>
  <c r="W1974" i="18" s="1"/>
  <c r="S1974" i="18"/>
  <c r="V1974" i="18"/>
  <c r="T1974" i="18"/>
  <c r="U1978" i="18"/>
  <c r="W1978" i="18" s="1"/>
  <c r="S1978" i="18"/>
  <c r="V1978" i="18"/>
  <c r="T1978" i="18"/>
  <c r="U1982" i="18"/>
  <c r="W1982" i="18" s="1"/>
  <c r="S1982" i="18"/>
  <c r="V1982" i="18"/>
  <c r="T1982" i="18"/>
  <c r="U1986" i="18"/>
  <c r="W1986" i="18" s="1"/>
  <c r="S1986" i="18"/>
  <c r="V1986" i="18"/>
  <c r="T1986" i="18"/>
  <c r="U1990" i="18"/>
  <c r="W1990" i="18" s="1"/>
  <c r="S1990" i="18"/>
  <c r="V1990" i="18"/>
  <c r="T1990" i="18"/>
  <c r="U1994" i="18"/>
  <c r="W1994" i="18" s="1"/>
  <c r="S1994" i="18"/>
  <c r="V1994" i="18"/>
  <c r="T1994" i="18"/>
  <c r="U1998" i="18"/>
  <c r="W1998" i="18" s="1"/>
  <c r="S1998" i="18"/>
  <c r="V1998" i="18"/>
  <c r="T1998" i="18"/>
  <c r="U2002" i="18"/>
  <c r="W2002" i="18" s="1"/>
  <c r="S2002" i="18"/>
  <c r="V2002" i="18"/>
  <c r="T2002" i="18"/>
  <c r="U1965" i="18"/>
  <c r="W1965" i="18" s="1"/>
  <c r="S1965" i="18"/>
  <c r="V1965" i="18"/>
  <c r="T1965" i="18"/>
  <c r="U1997" i="18"/>
  <c r="W1997" i="18" s="1"/>
  <c r="S1997" i="18"/>
  <c r="V1997" i="18"/>
  <c r="T1997" i="18"/>
  <c r="U1976" i="18"/>
  <c r="W1976" i="18" s="1"/>
  <c r="S1976" i="18"/>
  <c r="V1976" i="18"/>
  <c r="T1976" i="18"/>
  <c r="U1980" i="18"/>
  <c r="W1980" i="18" s="1"/>
  <c r="S1980" i="18"/>
  <c r="V1980" i="18"/>
  <c r="T1980" i="18"/>
  <c r="U1984" i="18"/>
  <c r="W1984" i="18" s="1"/>
  <c r="S1984" i="18"/>
  <c r="V1984" i="18"/>
  <c r="T1984" i="18"/>
  <c r="U1988" i="18"/>
  <c r="W1988" i="18" s="1"/>
  <c r="S1988" i="18"/>
  <c r="V1988" i="18"/>
  <c r="T1988" i="18"/>
  <c r="U1992" i="18"/>
  <c r="W1992" i="18" s="1"/>
  <c r="S1992" i="18"/>
  <c r="V1992" i="18"/>
  <c r="T1992" i="18"/>
  <c r="U1996" i="18"/>
  <c r="W1996" i="18" s="1"/>
  <c r="S1996" i="18"/>
  <c r="V1996" i="18"/>
  <c r="T1996" i="18"/>
  <c r="U2000" i="18"/>
  <c r="W2000" i="18" s="1"/>
  <c r="S2000" i="18"/>
  <c r="V2000" i="18"/>
  <c r="T2000" i="18"/>
  <c r="X1975" i="18"/>
  <c r="X1979" i="18"/>
  <c r="X1983" i="18"/>
  <c r="X1987" i="18"/>
  <c r="Q1986" i="18"/>
  <c r="Q1985" i="18"/>
  <c r="Q1967" i="18"/>
  <c r="Q1975" i="18"/>
  <c r="X1976" i="18"/>
  <c r="Q1987" i="18"/>
  <c r="X1988" i="18"/>
  <c r="X1992" i="18"/>
  <c r="X1996" i="18"/>
  <c r="X2000" i="18"/>
  <c r="X2001" i="18"/>
  <c r="Q1971" i="18"/>
  <c r="Q1977" i="18"/>
  <c r="X1999" i="18"/>
  <c r="X2003" i="18"/>
  <c r="X1969" i="18"/>
  <c r="Q1976" i="18"/>
  <c r="X1977" i="18"/>
  <c r="X1981" i="18"/>
  <c r="X1989" i="18"/>
  <c r="X1994" i="18"/>
  <c r="Q1995" i="18"/>
  <c r="X1993" i="18"/>
  <c r="Q1966" i="18"/>
  <c r="Q1965" i="18"/>
  <c r="X1967" i="18"/>
  <c r="Q1969" i="18"/>
  <c r="X1970" i="18"/>
  <c r="X1971" i="18"/>
  <c r="Q1981" i="18"/>
  <c r="X1982" i="18"/>
  <c r="Q1996" i="18"/>
  <c r="X1997" i="18"/>
  <c r="Q2003" i="18"/>
  <c r="Q1970" i="18"/>
  <c r="Q1980" i="18"/>
  <c r="X1964" i="18"/>
  <c r="X1968" i="18"/>
  <c r="X1972" i="18"/>
  <c r="X1973" i="18"/>
  <c r="X1984" i="18"/>
  <c r="Q1988" i="18"/>
  <c r="Q1978" i="18"/>
  <c r="Q1979" i="18"/>
  <c r="Q1982" i="18"/>
  <c r="Q1989" i="18"/>
  <c r="Q1990" i="18"/>
  <c r="Q1993" i="18"/>
  <c r="Q1997" i="18"/>
  <c r="Q2002" i="18"/>
  <c r="Q1984" i="18"/>
  <c r="Q1992" i="18"/>
  <c r="Q1999" i="18"/>
  <c r="Q1973" i="18"/>
  <c r="Q1974" i="18"/>
  <c r="Q2000" i="18"/>
  <c r="X1965" i="18"/>
  <c r="X1980" i="18"/>
  <c r="Q1983" i="18"/>
  <c r="X1991" i="18"/>
  <c r="Q1994" i="18"/>
  <c r="X1995" i="18"/>
  <c r="Q1998" i="18"/>
  <c r="Q1968" i="18"/>
  <c r="Q1972" i="18"/>
  <c r="Q1991" i="18"/>
  <c r="AA1929" i="18" l="1"/>
  <c r="Z1929" i="18"/>
  <c r="P1929" i="18"/>
  <c r="AA1963" i="18" l="1"/>
  <c r="Z1963" i="18"/>
  <c r="P1963" i="18"/>
  <c r="AA1962" i="18"/>
  <c r="Z1962" i="18"/>
  <c r="P1962" i="18"/>
  <c r="K1963" i="18"/>
  <c r="R1963" i="18" s="1"/>
  <c r="J1963" i="18"/>
  <c r="I1963" i="18"/>
  <c r="H1963" i="18"/>
  <c r="G1963" i="18"/>
  <c r="F1963" i="18"/>
  <c r="E1963" i="18"/>
  <c r="K1962" i="18"/>
  <c r="R1962" i="18" s="1"/>
  <c r="J1962" i="18"/>
  <c r="I1962" i="18"/>
  <c r="H1962" i="18"/>
  <c r="G1962" i="18"/>
  <c r="F1962" i="18"/>
  <c r="E1962" i="18"/>
  <c r="AA1961" i="18"/>
  <c r="Z1961" i="18"/>
  <c r="P1961" i="18"/>
  <c r="AA1960" i="18"/>
  <c r="Z1960" i="18"/>
  <c r="P1960" i="18"/>
  <c r="AA1959" i="18"/>
  <c r="Z1959" i="18"/>
  <c r="P1959" i="18"/>
  <c r="AA1958" i="18"/>
  <c r="Z1958" i="18"/>
  <c r="P1958" i="18"/>
  <c r="AA1957" i="18"/>
  <c r="Z1957" i="18"/>
  <c r="P1957" i="18"/>
  <c r="AA1956" i="18"/>
  <c r="Z1956" i="18"/>
  <c r="P1956" i="18"/>
  <c r="K1961" i="18"/>
  <c r="R1961" i="18" s="1"/>
  <c r="J1961" i="18"/>
  <c r="I1961" i="18"/>
  <c r="H1961" i="18"/>
  <c r="G1961" i="18"/>
  <c r="F1961" i="18"/>
  <c r="E1961" i="18"/>
  <c r="K1960" i="18"/>
  <c r="R1960" i="18" s="1"/>
  <c r="J1960" i="18"/>
  <c r="I1960" i="18"/>
  <c r="H1960" i="18"/>
  <c r="G1960" i="18"/>
  <c r="F1960" i="18"/>
  <c r="E1960" i="18"/>
  <c r="K1959" i="18"/>
  <c r="R1959" i="18" s="1"/>
  <c r="J1959" i="18"/>
  <c r="I1959" i="18"/>
  <c r="H1959" i="18"/>
  <c r="G1959" i="18"/>
  <c r="F1959" i="18"/>
  <c r="E1959" i="18"/>
  <c r="K1958" i="18"/>
  <c r="R1958" i="18" s="1"/>
  <c r="J1958" i="18"/>
  <c r="I1958" i="18"/>
  <c r="H1958" i="18"/>
  <c r="G1958" i="18"/>
  <c r="F1958" i="18"/>
  <c r="E1958" i="18"/>
  <c r="K1957" i="18"/>
  <c r="R1957" i="18" s="1"/>
  <c r="J1957" i="18"/>
  <c r="I1957" i="18"/>
  <c r="H1957" i="18"/>
  <c r="G1957" i="18"/>
  <c r="F1957" i="18"/>
  <c r="E1957" i="18"/>
  <c r="K1956" i="18"/>
  <c r="R1956" i="18" s="1"/>
  <c r="J1956" i="18"/>
  <c r="I1956" i="18"/>
  <c r="H1956" i="18"/>
  <c r="G1956" i="18"/>
  <c r="F1956" i="18"/>
  <c r="E1956" i="18"/>
  <c r="U1959" i="18" l="1"/>
  <c r="S1959" i="18"/>
  <c r="V1959" i="18"/>
  <c r="T1959" i="18"/>
  <c r="U1957" i="18"/>
  <c r="S1957" i="18"/>
  <c r="V1957" i="18"/>
  <c r="T1957" i="18"/>
  <c r="U1961" i="18"/>
  <c r="S1961" i="18"/>
  <c r="V1961" i="18"/>
  <c r="T1961" i="18"/>
  <c r="Q1964" i="18"/>
  <c r="U1963" i="18"/>
  <c r="W1963" i="18" s="1"/>
  <c r="S1963" i="18"/>
  <c r="T1963" i="18"/>
  <c r="V1963" i="18"/>
  <c r="U1956" i="18"/>
  <c r="W1956" i="18" s="1"/>
  <c r="S1956" i="18"/>
  <c r="V1956" i="18"/>
  <c r="T1956" i="18"/>
  <c r="U1960" i="18"/>
  <c r="W1960" i="18" s="1"/>
  <c r="S1960" i="18"/>
  <c r="V1960" i="18"/>
  <c r="T1960" i="18"/>
  <c r="U1962" i="18"/>
  <c r="W1962" i="18" s="1"/>
  <c r="S1962" i="18"/>
  <c r="V1962" i="18"/>
  <c r="T1962" i="18"/>
  <c r="X1963" i="18"/>
  <c r="U1958" i="18"/>
  <c r="W1958" i="18" s="1"/>
  <c r="S1958" i="18"/>
  <c r="V1958" i="18"/>
  <c r="T1958" i="18"/>
  <c r="Q1960" i="18"/>
  <c r="X1961" i="18"/>
  <c r="X1958" i="18"/>
  <c r="Q1961" i="18"/>
  <c r="W1957" i="18"/>
  <c r="Q1958" i="18"/>
  <c r="X1959" i="18"/>
  <c r="X1956" i="18"/>
  <c r="X1957" i="18"/>
  <c r="Q1959" i="18"/>
  <c r="X1960" i="18"/>
  <c r="X1962" i="18"/>
  <c r="Q1957" i="18"/>
  <c r="W1959" i="18"/>
  <c r="Q1962" i="18"/>
  <c r="Q1963" i="18"/>
  <c r="W1961" i="18"/>
  <c r="AA1955" i="18"/>
  <c r="Z1955" i="18"/>
  <c r="P1955" i="18"/>
  <c r="AA1954" i="18"/>
  <c r="Z1954" i="18"/>
  <c r="P1954" i="18"/>
  <c r="K1955" i="18"/>
  <c r="R1955" i="18" s="1"/>
  <c r="J1955" i="18"/>
  <c r="I1955" i="18"/>
  <c r="H1955" i="18"/>
  <c r="G1955" i="18"/>
  <c r="F1955" i="18"/>
  <c r="E1955" i="18"/>
  <c r="K1954" i="18"/>
  <c r="R1954" i="18" s="1"/>
  <c r="J1954" i="18"/>
  <c r="I1954" i="18"/>
  <c r="H1954" i="18"/>
  <c r="G1954" i="18"/>
  <c r="F1954" i="18"/>
  <c r="E1954" i="18"/>
  <c r="AA1950" i="18"/>
  <c r="Z1950" i="18"/>
  <c r="P1950" i="18"/>
  <c r="P1951" i="18"/>
  <c r="AA1953" i="18"/>
  <c r="Z1953" i="18"/>
  <c r="P1953" i="18"/>
  <c r="AA1952" i="18"/>
  <c r="Z1952" i="18"/>
  <c r="P1952" i="18"/>
  <c r="AA1951" i="18"/>
  <c r="Z1951" i="18"/>
  <c r="K1953" i="18"/>
  <c r="R1953" i="18" s="1"/>
  <c r="J1953" i="18"/>
  <c r="I1953" i="18"/>
  <c r="H1953" i="18"/>
  <c r="G1953" i="18"/>
  <c r="F1953" i="18"/>
  <c r="E1953" i="18"/>
  <c r="K1952" i="18"/>
  <c r="R1952" i="18" s="1"/>
  <c r="J1952" i="18"/>
  <c r="I1952" i="18"/>
  <c r="H1952" i="18"/>
  <c r="G1952" i="18"/>
  <c r="F1952" i="18"/>
  <c r="E1952" i="18"/>
  <c r="K1951" i="18"/>
  <c r="R1951" i="18" s="1"/>
  <c r="J1951" i="18"/>
  <c r="I1951" i="18"/>
  <c r="H1951" i="18"/>
  <c r="G1951" i="18"/>
  <c r="F1951" i="18"/>
  <c r="E1951" i="18"/>
  <c r="K1950" i="18"/>
  <c r="R1950" i="18" s="1"/>
  <c r="J1950" i="18"/>
  <c r="I1950" i="18"/>
  <c r="H1950" i="18"/>
  <c r="G1950" i="18"/>
  <c r="F1950" i="18"/>
  <c r="E1950" i="18"/>
  <c r="U1953" i="18" l="1"/>
  <c r="S1953" i="18"/>
  <c r="V1953" i="18"/>
  <c r="T1953" i="18"/>
  <c r="U1950" i="18"/>
  <c r="W1950" i="18" s="1"/>
  <c r="U1951" i="18"/>
  <c r="W1951" i="18" s="1"/>
  <c r="S1951" i="18"/>
  <c r="S1950" i="18"/>
  <c r="V1950" i="18"/>
  <c r="T1951" i="18"/>
  <c r="T1950" i="18"/>
  <c r="V1951" i="18"/>
  <c r="U1955" i="18"/>
  <c r="S1955" i="18"/>
  <c r="T1955" i="18"/>
  <c r="V1955" i="18"/>
  <c r="X1951" i="18"/>
  <c r="U1954" i="18"/>
  <c r="W1954" i="18" s="1"/>
  <c r="S1954" i="18"/>
  <c r="V1954" i="18"/>
  <c r="T1954" i="18"/>
  <c r="U1952" i="18"/>
  <c r="W1952" i="18" s="1"/>
  <c r="S1952" i="18"/>
  <c r="V1952" i="18"/>
  <c r="T1952" i="18"/>
  <c r="X1952" i="18"/>
  <c r="X1950" i="18"/>
  <c r="Q1954" i="18"/>
  <c r="X1953" i="18"/>
  <c r="X1954" i="18"/>
  <c r="Q1951" i="18"/>
  <c r="Q1952" i="18"/>
  <c r="Q1956" i="18"/>
  <c r="X1955" i="18"/>
  <c r="Q1955" i="18"/>
  <c r="W1955" i="18"/>
  <c r="Q1953" i="18"/>
  <c r="W1953" i="18"/>
  <c r="P1907" i="18"/>
  <c r="Z1907" i="18"/>
  <c r="AA1907" i="18"/>
  <c r="P1908" i="18"/>
  <c r="Z1908" i="18"/>
  <c r="AA1908" i="18"/>
  <c r="P1909" i="18"/>
  <c r="Z1909" i="18"/>
  <c r="AA1909" i="18"/>
  <c r="P1910" i="18"/>
  <c r="Z1910" i="18"/>
  <c r="AA1910" i="18"/>
  <c r="P1911" i="18"/>
  <c r="Z1911" i="18"/>
  <c r="AA1911" i="18"/>
  <c r="P1912" i="18"/>
  <c r="Z1912" i="18"/>
  <c r="AA1912" i="18"/>
  <c r="P1913" i="18"/>
  <c r="Z1913" i="18"/>
  <c r="AA1913" i="18"/>
  <c r="P1914" i="18"/>
  <c r="Z1914" i="18"/>
  <c r="AA1914" i="18"/>
  <c r="P1915" i="18"/>
  <c r="Z1915" i="18"/>
  <c r="AA1915" i="18"/>
  <c r="P1916" i="18"/>
  <c r="Z1916" i="18"/>
  <c r="AA1916" i="18"/>
  <c r="P1917" i="18"/>
  <c r="Z1917" i="18"/>
  <c r="AA1917" i="18"/>
  <c r="P1918" i="18"/>
  <c r="Z1918" i="18"/>
  <c r="AA1918" i="18"/>
  <c r="P1919" i="18"/>
  <c r="Z1919" i="18"/>
  <c r="AA1919" i="18"/>
  <c r="P1920" i="18"/>
  <c r="Z1920" i="18"/>
  <c r="AA1920" i="18"/>
  <c r="P1921" i="18"/>
  <c r="Z1921" i="18"/>
  <c r="AA1921" i="18"/>
  <c r="P1922" i="18"/>
  <c r="Z1922" i="18"/>
  <c r="AA1922" i="18"/>
  <c r="P1923" i="18"/>
  <c r="Z1923" i="18"/>
  <c r="AA1923" i="18"/>
  <c r="P1924" i="18"/>
  <c r="Z1924" i="18"/>
  <c r="AA1924" i="18"/>
  <c r="P1925" i="18"/>
  <c r="Z1925" i="18"/>
  <c r="AA1925" i="18"/>
  <c r="P1926" i="18"/>
  <c r="Z1926" i="18"/>
  <c r="AA1926" i="18"/>
  <c r="P1927" i="18"/>
  <c r="Z1927" i="18"/>
  <c r="AA1927" i="18"/>
  <c r="P1928" i="18"/>
  <c r="Z1928" i="18"/>
  <c r="AA1928" i="18"/>
  <c r="P1930" i="18"/>
  <c r="Z1930" i="18"/>
  <c r="AA1930" i="18"/>
  <c r="P1931" i="18"/>
  <c r="Z1931" i="18"/>
  <c r="AA1931" i="18"/>
  <c r="P1932" i="18"/>
  <c r="Z1932" i="18"/>
  <c r="AA1932" i="18"/>
  <c r="P1933" i="18"/>
  <c r="Z1933" i="18"/>
  <c r="AA1933" i="18"/>
  <c r="P1934" i="18"/>
  <c r="Z1934" i="18"/>
  <c r="AA1934" i="18"/>
  <c r="P1935" i="18"/>
  <c r="Z1935" i="18"/>
  <c r="AA1935" i="18"/>
  <c r="P1936" i="18"/>
  <c r="Z1936" i="18"/>
  <c r="AA1936" i="18"/>
  <c r="P1937" i="18"/>
  <c r="Z1937" i="18"/>
  <c r="AA1937" i="18"/>
  <c r="P1938" i="18"/>
  <c r="Z1938" i="18"/>
  <c r="AA1938" i="18"/>
  <c r="P1939" i="18"/>
  <c r="Z1939" i="18"/>
  <c r="AA1939" i="18"/>
  <c r="P1940" i="18"/>
  <c r="Z1940" i="18"/>
  <c r="AA1940" i="18"/>
  <c r="P1941" i="18"/>
  <c r="Z1941" i="18"/>
  <c r="AA1941" i="18"/>
  <c r="P1943" i="18"/>
  <c r="Z1943" i="18"/>
  <c r="AA1943" i="18"/>
  <c r="P1944" i="18"/>
  <c r="Z1944" i="18"/>
  <c r="AA1944" i="18"/>
  <c r="P1945" i="18"/>
  <c r="Z1945" i="18"/>
  <c r="AA1945" i="18"/>
  <c r="P1946" i="18"/>
  <c r="Z1946" i="18"/>
  <c r="AA1946" i="18"/>
  <c r="P1947" i="18"/>
  <c r="Z1947" i="18"/>
  <c r="AA1947" i="18"/>
  <c r="P1948" i="18"/>
  <c r="Z1948" i="18"/>
  <c r="AA1948" i="18"/>
  <c r="P1949" i="18"/>
  <c r="Z1949" i="18"/>
  <c r="AA1949" i="18"/>
  <c r="K1949" i="18"/>
  <c r="R1949" i="18" s="1"/>
  <c r="J1949" i="18"/>
  <c r="I1949" i="18"/>
  <c r="H1949" i="18"/>
  <c r="G1949" i="18"/>
  <c r="F1949" i="18"/>
  <c r="E1949" i="18"/>
  <c r="K1948" i="18"/>
  <c r="R1948" i="18" s="1"/>
  <c r="J1948" i="18"/>
  <c r="I1948" i="18"/>
  <c r="H1948" i="18"/>
  <c r="G1948" i="18"/>
  <c r="F1948" i="18"/>
  <c r="E1948" i="18"/>
  <c r="K1947" i="18"/>
  <c r="R1947" i="18" s="1"/>
  <c r="J1947" i="18"/>
  <c r="I1947" i="18"/>
  <c r="H1947" i="18"/>
  <c r="G1947" i="18"/>
  <c r="F1947" i="18"/>
  <c r="E1947" i="18"/>
  <c r="K1946" i="18"/>
  <c r="R1946" i="18" s="1"/>
  <c r="J1946" i="18"/>
  <c r="I1946" i="18"/>
  <c r="H1946" i="18"/>
  <c r="G1946" i="18"/>
  <c r="F1946" i="18"/>
  <c r="E1946" i="18"/>
  <c r="K1945" i="18"/>
  <c r="R1945" i="18" s="1"/>
  <c r="J1945" i="18"/>
  <c r="I1945" i="18"/>
  <c r="H1945" i="18"/>
  <c r="G1945" i="18"/>
  <c r="F1945" i="18"/>
  <c r="E1945" i="18"/>
  <c r="K1944" i="18"/>
  <c r="R1944" i="18" s="1"/>
  <c r="J1944" i="18"/>
  <c r="I1944" i="18"/>
  <c r="H1944" i="18"/>
  <c r="G1944" i="18"/>
  <c r="F1944" i="18"/>
  <c r="E1944" i="18"/>
  <c r="K1943" i="18"/>
  <c r="R1943" i="18" s="1"/>
  <c r="J1943" i="18"/>
  <c r="I1943" i="18"/>
  <c r="H1943" i="18"/>
  <c r="G1943" i="18"/>
  <c r="F1943" i="18"/>
  <c r="E1943" i="18"/>
  <c r="K1942" i="18"/>
  <c r="R1942" i="18" s="1"/>
  <c r="J1942" i="18"/>
  <c r="I1942" i="18"/>
  <c r="H1942" i="18"/>
  <c r="G1942" i="18"/>
  <c r="F1942" i="18"/>
  <c r="E1942" i="18"/>
  <c r="K1941" i="18"/>
  <c r="R1941" i="18" s="1"/>
  <c r="J1941" i="18"/>
  <c r="I1941" i="18"/>
  <c r="H1941" i="18"/>
  <c r="G1941" i="18"/>
  <c r="F1941" i="18"/>
  <c r="E1941" i="18"/>
  <c r="K1940" i="18"/>
  <c r="R1940" i="18" s="1"/>
  <c r="J1940" i="18"/>
  <c r="I1940" i="18"/>
  <c r="H1940" i="18"/>
  <c r="G1940" i="18"/>
  <c r="F1940" i="18"/>
  <c r="E1940" i="18"/>
  <c r="K1939" i="18"/>
  <c r="R1939" i="18" s="1"/>
  <c r="J1939" i="18"/>
  <c r="I1939" i="18"/>
  <c r="H1939" i="18"/>
  <c r="G1939" i="18"/>
  <c r="F1939" i="18"/>
  <c r="E1939" i="18"/>
  <c r="K1938" i="18"/>
  <c r="R1938" i="18" s="1"/>
  <c r="J1938" i="18"/>
  <c r="I1938" i="18"/>
  <c r="H1938" i="18"/>
  <c r="G1938" i="18"/>
  <c r="F1938" i="18"/>
  <c r="E1938" i="18"/>
  <c r="K1937" i="18"/>
  <c r="R1937" i="18" s="1"/>
  <c r="J1937" i="18"/>
  <c r="I1937" i="18"/>
  <c r="H1937" i="18"/>
  <c r="G1937" i="18"/>
  <c r="F1937" i="18"/>
  <c r="E1937" i="18"/>
  <c r="K1936" i="18"/>
  <c r="R1936" i="18" s="1"/>
  <c r="J1936" i="18"/>
  <c r="I1936" i="18"/>
  <c r="H1936" i="18"/>
  <c r="G1936" i="18"/>
  <c r="F1936" i="18"/>
  <c r="E1936" i="18"/>
  <c r="K1935" i="18"/>
  <c r="R1935" i="18" s="1"/>
  <c r="J1935" i="18"/>
  <c r="I1935" i="18"/>
  <c r="H1935" i="18"/>
  <c r="G1935" i="18"/>
  <c r="F1935" i="18"/>
  <c r="E1935" i="18"/>
  <c r="K1934" i="18"/>
  <c r="R1934" i="18" s="1"/>
  <c r="J1934" i="18"/>
  <c r="I1934" i="18"/>
  <c r="H1934" i="18"/>
  <c r="G1934" i="18"/>
  <c r="F1934" i="18"/>
  <c r="E1934" i="18"/>
  <c r="K1933" i="18"/>
  <c r="R1933" i="18" s="1"/>
  <c r="J1933" i="18"/>
  <c r="I1933" i="18"/>
  <c r="H1933" i="18"/>
  <c r="G1933" i="18"/>
  <c r="F1933" i="18"/>
  <c r="E1933" i="18"/>
  <c r="K1932" i="18"/>
  <c r="R1932" i="18" s="1"/>
  <c r="J1932" i="18"/>
  <c r="I1932" i="18"/>
  <c r="H1932" i="18"/>
  <c r="G1932" i="18"/>
  <c r="F1932" i="18"/>
  <c r="E1932" i="18"/>
  <c r="K1931" i="18"/>
  <c r="R1931" i="18" s="1"/>
  <c r="J1931" i="18"/>
  <c r="I1931" i="18"/>
  <c r="H1931" i="18"/>
  <c r="G1931" i="18"/>
  <c r="F1931" i="18"/>
  <c r="E1931" i="18"/>
  <c r="K1930" i="18"/>
  <c r="R1930" i="18" s="1"/>
  <c r="J1930" i="18"/>
  <c r="I1930" i="18"/>
  <c r="H1930" i="18"/>
  <c r="G1930" i="18"/>
  <c r="F1930" i="18"/>
  <c r="E1930" i="18"/>
  <c r="K1929" i="18"/>
  <c r="R1929" i="18" s="1"/>
  <c r="J1929" i="18"/>
  <c r="I1929" i="18"/>
  <c r="H1929" i="18"/>
  <c r="G1929" i="18"/>
  <c r="F1929" i="18"/>
  <c r="E1929" i="18"/>
  <c r="K1928" i="18"/>
  <c r="R1928" i="18" s="1"/>
  <c r="J1928" i="18"/>
  <c r="I1928" i="18"/>
  <c r="H1928" i="18"/>
  <c r="G1928" i="18"/>
  <c r="F1928" i="18"/>
  <c r="E1928" i="18"/>
  <c r="K1927" i="18"/>
  <c r="R1927" i="18" s="1"/>
  <c r="J1927" i="18"/>
  <c r="I1927" i="18"/>
  <c r="H1927" i="18"/>
  <c r="G1927" i="18"/>
  <c r="F1927" i="18"/>
  <c r="E1927" i="18"/>
  <c r="K1926" i="18"/>
  <c r="R1926" i="18" s="1"/>
  <c r="J1926" i="18"/>
  <c r="I1926" i="18"/>
  <c r="H1926" i="18"/>
  <c r="G1926" i="18"/>
  <c r="F1926" i="18"/>
  <c r="E1926" i="18"/>
  <c r="K1925" i="18"/>
  <c r="R1925" i="18" s="1"/>
  <c r="J1925" i="18"/>
  <c r="I1925" i="18"/>
  <c r="H1925" i="18"/>
  <c r="G1925" i="18"/>
  <c r="F1925" i="18"/>
  <c r="E1925" i="18"/>
  <c r="K1924" i="18"/>
  <c r="R1924" i="18" s="1"/>
  <c r="J1924" i="18"/>
  <c r="I1924" i="18"/>
  <c r="H1924" i="18"/>
  <c r="G1924" i="18"/>
  <c r="F1924" i="18"/>
  <c r="E1924" i="18"/>
  <c r="K1923" i="18"/>
  <c r="R1923" i="18" s="1"/>
  <c r="J1923" i="18"/>
  <c r="I1923" i="18"/>
  <c r="H1923" i="18"/>
  <c r="G1923" i="18"/>
  <c r="F1923" i="18"/>
  <c r="E1923" i="18"/>
  <c r="K1922" i="18"/>
  <c r="R1922" i="18" s="1"/>
  <c r="J1922" i="18"/>
  <c r="I1922" i="18"/>
  <c r="H1922" i="18"/>
  <c r="G1922" i="18"/>
  <c r="F1922" i="18"/>
  <c r="E1922" i="18"/>
  <c r="K1921" i="18"/>
  <c r="R1921" i="18" s="1"/>
  <c r="J1921" i="18"/>
  <c r="I1921" i="18"/>
  <c r="H1921" i="18"/>
  <c r="G1921" i="18"/>
  <c r="F1921" i="18"/>
  <c r="E1921" i="18"/>
  <c r="K1920" i="18"/>
  <c r="R1920" i="18" s="1"/>
  <c r="J1920" i="18"/>
  <c r="I1920" i="18"/>
  <c r="H1920" i="18"/>
  <c r="G1920" i="18"/>
  <c r="F1920" i="18"/>
  <c r="E1920" i="18"/>
  <c r="K1919" i="18"/>
  <c r="R1919" i="18" s="1"/>
  <c r="J1919" i="18"/>
  <c r="I1919" i="18"/>
  <c r="H1919" i="18"/>
  <c r="G1919" i="18"/>
  <c r="F1919" i="18"/>
  <c r="E1919" i="18"/>
  <c r="K1918" i="18"/>
  <c r="R1918" i="18" s="1"/>
  <c r="J1918" i="18"/>
  <c r="I1918" i="18"/>
  <c r="H1918" i="18"/>
  <c r="G1918" i="18"/>
  <c r="F1918" i="18"/>
  <c r="E1918" i="18"/>
  <c r="K1917" i="18"/>
  <c r="R1917" i="18" s="1"/>
  <c r="J1917" i="18"/>
  <c r="I1917" i="18"/>
  <c r="H1917" i="18"/>
  <c r="G1917" i="18"/>
  <c r="F1917" i="18"/>
  <c r="E1917" i="18"/>
  <c r="K1916" i="18"/>
  <c r="R1916" i="18" s="1"/>
  <c r="J1916" i="18"/>
  <c r="I1916" i="18"/>
  <c r="H1916" i="18"/>
  <c r="G1916" i="18"/>
  <c r="F1916" i="18"/>
  <c r="E1916" i="18"/>
  <c r="K1915" i="18"/>
  <c r="R1915" i="18" s="1"/>
  <c r="J1915" i="18"/>
  <c r="I1915" i="18"/>
  <c r="H1915" i="18"/>
  <c r="G1915" i="18"/>
  <c r="F1915" i="18"/>
  <c r="E1915" i="18"/>
  <c r="K1914" i="18"/>
  <c r="R1914" i="18" s="1"/>
  <c r="J1914" i="18"/>
  <c r="I1914" i="18"/>
  <c r="H1914" i="18"/>
  <c r="G1914" i="18"/>
  <c r="F1914" i="18"/>
  <c r="E1914" i="18"/>
  <c r="K1913" i="18"/>
  <c r="R1913" i="18" s="1"/>
  <c r="J1913" i="18"/>
  <c r="I1913" i="18"/>
  <c r="H1913" i="18"/>
  <c r="G1913" i="18"/>
  <c r="F1913" i="18"/>
  <c r="E1913" i="18"/>
  <c r="K1912" i="18"/>
  <c r="R1912" i="18" s="1"/>
  <c r="J1912" i="18"/>
  <c r="I1912" i="18"/>
  <c r="H1912" i="18"/>
  <c r="G1912" i="18"/>
  <c r="F1912" i="18"/>
  <c r="E1912" i="18"/>
  <c r="K1911" i="18"/>
  <c r="R1911" i="18" s="1"/>
  <c r="J1911" i="18"/>
  <c r="I1911" i="18"/>
  <c r="H1911" i="18"/>
  <c r="G1911" i="18"/>
  <c r="F1911" i="18"/>
  <c r="E1911" i="18"/>
  <c r="K1910" i="18"/>
  <c r="R1910" i="18" s="1"/>
  <c r="J1910" i="18"/>
  <c r="I1910" i="18"/>
  <c r="H1910" i="18"/>
  <c r="G1910" i="18"/>
  <c r="F1910" i="18"/>
  <c r="E1910" i="18"/>
  <c r="K1909" i="18"/>
  <c r="R1909" i="18" s="1"/>
  <c r="J1909" i="18"/>
  <c r="I1909" i="18"/>
  <c r="H1909" i="18"/>
  <c r="G1909" i="18"/>
  <c r="F1909" i="18"/>
  <c r="E1909" i="18"/>
  <c r="K1908" i="18"/>
  <c r="R1908" i="18" s="1"/>
  <c r="J1908" i="18"/>
  <c r="I1908" i="18"/>
  <c r="H1908" i="18"/>
  <c r="G1908" i="18"/>
  <c r="F1908" i="18"/>
  <c r="E1908" i="18"/>
  <c r="K1907" i="18"/>
  <c r="R1907" i="18" s="1"/>
  <c r="J1907" i="18"/>
  <c r="I1907" i="18"/>
  <c r="H1907" i="18"/>
  <c r="G1907" i="18"/>
  <c r="F1907" i="18"/>
  <c r="E1907" i="18"/>
  <c r="P1905" i="18"/>
  <c r="Z1905" i="18"/>
  <c r="AA1905" i="18"/>
  <c r="P1906" i="18"/>
  <c r="Z1906" i="18"/>
  <c r="AA1906" i="18"/>
  <c r="K1906" i="18"/>
  <c r="R1906" i="18" s="1"/>
  <c r="J1906" i="18"/>
  <c r="I1906" i="18"/>
  <c r="H1906" i="18"/>
  <c r="G1906" i="18"/>
  <c r="F1906" i="18"/>
  <c r="E1906" i="18"/>
  <c r="K1905" i="18"/>
  <c r="R1905" i="18" s="1"/>
  <c r="J1905" i="18"/>
  <c r="I1905" i="18"/>
  <c r="H1905" i="18"/>
  <c r="G1905" i="18"/>
  <c r="F1905" i="18"/>
  <c r="E1905" i="18"/>
  <c r="P1903" i="18"/>
  <c r="Z1903" i="18"/>
  <c r="AA1903" i="18"/>
  <c r="P1904" i="18"/>
  <c r="Z1904" i="18"/>
  <c r="AA1904" i="18"/>
  <c r="E1903" i="18"/>
  <c r="F1903" i="18"/>
  <c r="G1903" i="18"/>
  <c r="H1903" i="18"/>
  <c r="I1903" i="18"/>
  <c r="J1903" i="18"/>
  <c r="K1903" i="18"/>
  <c r="R1903" i="18" s="1"/>
  <c r="E1904" i="18"/>
  <c r="F1904" i="18"/>
  <c r="G1904" i="18"/>
  <c r="H1904" i="18"/>
  <c r="I1904" i="18"/>
  <c r="J1904" i="18"/>
  <c r="K1904" i="18"/>
  <c r="R1904" i="18" s="1"/>
  <c r="E1902" i="18"/>
  <c r="F1902" i="18"/>
  <c r="G1902" i="18"/>
  <c r="H1902" i="18"/>
  <c r="I1902" i="18"/>
  <c r="J1902" i="18"/>
  <c r="K1902" i="18"/>
  <c r="R1902" i="18" s="1"/>
  <c r="P1902" i="18"/>
  <c r="X1902" i="18"/>
  <c r="Z1902" i="18"/>
  <c r="AA1902" i="18"/>
  <c r="X926" i="18"/>
  <c r="X973" i="18"/>
  <c r="X996" i="18"/>
  <c r="X1001" i="18"/>
  <c r="X1053" i="18"/>
  <c r="X1054" i="18"/>
  <c r="X1072" i="18"/>
  <c r="X1075" i="18"/>
  <c r="X1077" i="18"/>
  <c r="X1089" i="18"/>
  <c r="X1220" i="18"/>
  <c r="X1240" i="18"/>
  <c r="X1241" i="18"/>
  <c r="X1242" i="18"/>
  <c r="X1246" i="18"/>
  <c r="X1248" i="18"/>
  <c r="X1249" i="18"/>
  <c r="X1304" i="18"/>
  <c r="X1308" i="18"/>
  <c r="X1315" i="18"/>
  <c r="X1316" i="18"/>
  <c r="X1319" i="18"/>
  <c r="X1320" i="18"/>
  <c r="X1321" i="18"/>
  <c r="X1322" i="18"/>
  <c r="X1323" i="18"/>
  <c r="X1324" i="18"/>
  <c r="X1325" i="18"/>
  <c r="X1326" i="18"/>
  <c r="X1327" i="18"/>
  <c r="X1328" i="18"/>
  <c r="X1329" i="18"/>
  <c r="X1330" i="18"/>
  <c r="X1331" i="18"/>
  <c r="X1332" i="18"/>
  <c r="X1333" i="18"/>
  <c r="X1334" i="18"/>
  <c r="X1335" i="18"/>
  <c r="X1336" i="18"/>
  <c r="X1337" i="18"/>
  <c r="X1338" i="18"/>
  <c r="X1339" i="18"/>
  <c r="X1340" i="18"/>
  <c r="X1341" i="18"/>
  <c r="X1342" i="18"/>
  <c r="X1343" i="18"/>
  <c r="X1344" i="18"/>
  <c r="X1345" i="18"/>
  <c r="X1346" i="18"/>
  <c r="X1347" i="18"/>
  <c r="X1348" i="18"/>
  <c r="X1349" i="18"/>
  <c r="X1350" i="18"/>
  <c r="X1351" i="18"/>
  <c r="X1352" i="18"/>
  <c r="X1353" i="18"/>
  <c r="X1354" i="18"/>
  <c r="X1355" i="18"/>
  <c r="X1356" i="18"/>
  <c r="X1357" i="18"/>
  <c r="X1358" i="18"/>
  <c r="X1359" i="18"/>
  <c r="X1360" i="18"/>
  <c r="X1361" i="18"/>
  <c r="X1362" i="18"/>
  <c r="X1363" i="18"/>
  <c r="X1364" i="18"/>
  <c r="X1365" i="18"/>
  <c r="X1366" i="18"/>
  <c r="X1367" i="18"/>
  <c r="X1368" i="18"/>
  <c r="X1369" i="18"/>
  <c r="X1370" i="18"/>
  <c r="X1371" i="18"/>
  <c r="X1372" i="18"/>
  <c r="X1373" i="18"/>
  <c r="X1374" i="18"/>
  <c r="X1375" i="18"/>
  <c r="X1376" i="18"/>
  <c r="X1377" i="18"/>
  <c r="X1378" i="18"/>
  <c r="X1379" i="18"/>
  <c r="X1380" i="18"/>
  <c r="X1381" i="18"/>
  <c r="X1382" i="18"/>
  <c r="X1383" i="18"/>
  <c r="X1384" i="18"/>
  <c r="X1385" i="18"/>
  <c r="X1386" i="18"/>
  <c r="X1387" i="18"/>
  <c r="X1388" i="18"/>
  <c r="X1389" i="18"/>
  <c r="X1390" i="18"/>
  <c r="X1391" i="18"/>
  <c r="X1392" i="18"/>
  <c r="X1393" i="18"/>
  <c r="X1394" i="18"/>
  <c r="X1395" i="18"/>
  <c r="X1396" i="18"/>
  <c r="X1397" i="18"/>
  <c r="X1398" i="18"/>
  <c r="X1399" i="18"/>
  <c r="X1400" i="18"/>
  <c r="X1401" i="18"/>
  <c r="X1402" i="18"/>
  <c r="X1403" i="18"/>
  <c r="X1404" i="18"/>
  <c r="X1405" i="18"/>
  <c r="X1406" i="18"/>
  <c r="X1407" i="18"/>
  <c r="X1408" i="18"/>
  <c r="X1409" i="18"/>
  <c r="X1410" i="18"/>
  <c r="X1411" i="18"/>
  <c r="X1412" i="18"/>
  <c r="X1413" i="18"/>
  <c r="X1414" i="18"/>
  <c r="X1415" i="18"/>
  <c r="X1416" i="18"/>
  <c r="X1417" i="18"/>
  <c r="X1418" i="18"/>
  <c r="X1419" i="18"/>
  <c r="X1420" i="18"/>
  <c r="X1426" i="18"/>
  <c r="X1427" i="18"/>
  <c r="X1428" i="18"/>
  <c r="X1429" i="18"/>
  <c r="X1430" i="18"/>
  <c r="X1431" i="18"/>
  <c r="X1432" i="18"/>
  <c r="X1433" i="18"/>
  <c r="X1434" i="18"/>
  <c r="X1435" i="18"/>
  <c r="X1436" i="18"/>
  <c r="X1441" i="18"/>
  <c r="X1442" i="18"/>
  <c r="X1443" i="18"/>
  <c r="X1444" i="18"/>
  <c r="X1445" i="18"/>
  <c r="X1446" i="18"/>
  <c r="X1447" i="18"/>
  <c r="X1448" i="18"/>
  <c r="X1449" i="18"/>
  <c r="X1450" i="18"/>
  <c r="X1451" i="18"/>
  <c r="X1452" i="18"/>
  <c r="X1453" i="18"/>
  <c r="X1454" i="18"/>
  <c r="X1455" i="18"/>
  <c r="X1456" i="18"/>
  <c r="X1457" i="18"/>
  <c r="X1458" i="18"/>
  <c r="X1459" i="18"/>
  <c r="X1460" i="18"/>
  <c r="X1461" i="18"/>
  <c r="X1462" i="18"/>
  <c r="X1463" i="18"/>
  <c r="X1464" i="18"/>
  <c r="X1465" i="18"/>
  <c r="X1466" i="18"/>
  <c r="X1467" i="18"/>
  <c r="X1468" i="18"/>
  <c r="X1469" i="18"/>
  <c r="X1470" i="18"/>
  <c r="X1471" i="18"/>
  <c r="X1472" i="18"/>
  <c r="X1473" i="18"/>
  <c r="X1474" i="18"/>
  <c r="X1475" i="18"/>
  <c r="X1476" i="18"/>
  <c r="X1477" i="18"/>
  <c r="X1478" i="18"/>
  <c r="X1479" i="18"/>
  <c r="X1480" i="18"/>
  <c r="X1481" i="18"/>
  <c r="X1483" i="18"/>
  <c r="X1484" i="18"/>
  <c r="X1485" i="18"/>
  <c r="X1486" i="18"/>
  <c r="X1487" i="18"/>
  <c r="X1488" i="18"/>
  <c r="X1489" i="18"/>
  <c r="X1490" i="18"/>
  <c r="X1491" i="18"/>
  <c r="X1492" i="18"/>
  <c r="X1493" i="18"/>
  <c r="X1494" i="18"/>
  <c r="X1495" i="18"/>
  <c r="X1496" i="18"/>
  <c r="X1497" i="18"/>
  <c r="X1498" i="18"/>
  <c r="X1499" i="18"/>
  <c r="X1500" i="18"/>
  <c r="X1501" i="18"/>
  <c r="X1502" i="18"/>
  <c r="X1503" i="18"/>
  <c r="X1504" i="18"/>
  <c r="X1505" i="18"/>
  <c r="X1506" i="18"/>
  <c r="X1507" i="18"/>
  <c r="X1508" i="18"/>
  <c r="X1509" i="18"/>
  <c r="X1510" i="18"/>
  <c r="X1511" i="18"/>
  <c r="X1512" i="18"/>
  <c r="X1513" i="18"/>
  <c r="X1514" i="18"/>
  <c r="X1515" i="18"/>
  <c r="X1516" i="18"/>
  <c r="X1518" i="18"/>
  <c r="X1519" i="18"/>
  <c r="X1520" i="18"/>
  <c r="X1521" i="18"/>
  <c r="X1522" i="18"/>
  <c r="X1523" i="18"/>
  <c r="X1552" i="18"/>
  <c r="X1553" i="18"/>
  <c r="X1559" i="18"/>
  <c r="X1560" i="18"/>
  <c r="X1561" i="18"/>
  <c r="X1562" i="18"/>
  <c r="X1564" i="18"/>
  <c r="X1566" i="18"/>
  <c r="X1568" i="18"/>
  <c r="X1573" i="18"/>
  <c r="X1574" i="18"/>
  <c r="X1575" i="18"/>
  <c r="X1595" i="18"/>
  <c r="X1596" i="18"/>
  <c r="X1609" i="18"/>
  <c r="X1610" i="18"/>
  <c r="X1611" i="18"/>
  <c r="X1624" i="18"/>
  <c r="X1625" i="18"/>
  <c r="X1626" i="18"/>
  <c r="X1655" i="18"/>
  <c r="X1656" i="18"/>
  <c r="X1657" i="18"/>
  <c r="X1658" i="18"/>
  <c r="X1659" i="18"/>
  <c r="X1660" i="18"/>
  <c r="X1665" i="18"/>
  <c r="X1666" i="18"/>
  <c r="X1702" i="18"/>
  <c r="X1703" i="18"/>
  <c r="X1704" i="18"/>
  <c r="X1705" i="18"/>
  <c r="X1900" i="18"/>
  <c r="X1901" i="18"/>
  <c r="X920" i="18"/>
  <c r="X58" i="18"/>
  <c r="X59" i="18"/>
  <c r="X60" i="18"/>
  <c r="X61" i="18"/>
  <c r="X62" i="18"/>
  <c r="X63" i="18"/>
  <c r="X64" i="18"/>
  <c r="X65" i="18"/>
  <c r="X66" i="18"/>
  <c r="X67" i="18"/>
  <c r="X68" i="18"/>
  <c r="X69" i="18"/>
  <c r="X70" i="18"/>
  <c r="X71" i="18"/>
  <c r="X72" i="18"/>
  <c r="X73" i="18"/>
  <c r="X74" i="18"/>
  <c r="X75" i="18"/>
  <c r="X76" i="18"/>
  <c r="X77" i="18"/>
  <c r="X78" i="18"/>
  <c r="X79" i="18"/>
  <c r="X80" i="18"/>
  <c r="X81" i="18"/>
  <c r="X82" i="18"/>
  <c r="X83" i="18"/>
  <c r="X84" i="18"/>
  <c r="X85" i="18"/>
  <c r="X86" i="18"/>
  <c r="X87" i="18"/>
  <c r="X88" i="18"/>
  <c r="X89" i="18"/>
  <c r="X90" i="18"/>
  <c r="X91" i="18"/>
  <c r="X92" i="18"/>
  <c r="X93" i="18"/>
  <c r="X94" i="18"/>
  <c r="X95" i="18"/>
  <c r="X96" i="18"/>
  <c r="X97" i="18"/>
  <c r="X98" i="18"/>
  <c r="X99" i="18"/>
  <c r="X100" i="18"/>
  <c r="X101" i="18"/>
  <c r="X102" i="18"/>
  <c r="X103" i="18"/>
  <c r="X104" i="18"/>
  <c r="X105" i="18"/>
  <c r="X106" i="18"/>
  <c r="X107" i="18"/>
  <c r="X108" i="18"/>
  <c r="X109" i="18"/>
  <c r="X110" i="18"/>
  <c r="X111" i="18"/>
  <c r="X112" i="18"/>
  <c r="X113" i="18"/>
  <c r="X114" i="18"/>
  <c r="X115" i="18"/>
  <c r="X116" i="18"/>
  <c r="X117" i="18"/>
  <c r="X118" i="18"/>
  <c r="X119" i="18"/>
  <c r="X120" i="18"/>
  <c r="X121" i="18"/>
  <c r="X122" i="18"/>
  <c r="X123" i="18"/>
  <c r="X124" i="18"/>
  <c r="X125" i="18"/>
  <c r="X126" i="18"/>
  <c r="X127" i="18"/>
  <c r="X128" i="18"/>
  <c r="X129" i="18"/>
  <c r="X130" i="18"/>
  <c r="X131" i="18"/>
  <c r="X132" i="18"/>
  <c r="X133" i="18"/>
  <c r="X134" i="18"/>
  <c r="X135" i="18"/>
  <c r="X136" i="18"/>
  <c r="X137" i="18"/>
  <c r="X138" i="18"/>
  <c r="X139" i="18"/>
  <c r="X140" i="18"/>
  <c r="X141" i="18"/>
  <c r="X142" i="18"/>
  <c r="X143" i="18"/>
  <c r="X144" i="18"/>
  <c r="X145" i="18"/>
  <c r="X146" i="18"/>
  <c r="X147" i="18"/>
  <c r="X148" i="18"/>
  <c r="X149" i="18"/>
  <c r="X150" i="18"/>
  <c r="X151" i="18"/>
  <c r="X152" i="18"/>
  <c r="X153" i="18"/>
  <c r="X154" i="18"/>
  <c r="X155" i="18"/>
  <c r="X156" i="18"/>
  <c r="X157" i="18"/>
  <c r="X158" i="18"/>
  <c r="X159" i="18"/>
  <c r="X160" i="18"/>
  <c r="X161" i="18"/>
  <c r="X162" i="18"/>
  <c r="X163" i="18"/>
  <c r="X164" i="18"/>
  <c r="X165" i="18"/>
  <c r="X166" i="18"/>
  <c r="X167" i="18"/>
  <c r="X168" i="18"/>
  <c r="X169" i="18"/>
  <c r="X170" i="18"/>
  <c r="X171" i="18"/>
  <c r="X172" i="18"/>
  <c r="X173" i="18"/>
  <c r="X174" i="18"/>
  <c r="X175" i="18"/>
  <c r="X176" i="18"/>
  <c r="X177" i="18"/>
  <c r="X178" i="18"/>
  <c r="X179" i="18"/>
  <c r="X180" i="18"/>
  <c r="X181" i="18"/>
  <c r="X182" i="18"/>
  <c r="X183" i="18"/>
  <c r="X184" i="18"/>
  <c r="X185" i="18"/>
  <c r="X186" i="18"/>
  <c r="X187" i="18"/>
  <c r="X188" i="18"/>
  <c r="X189" i="18"/>
  <c r="X190" i="18"/>
  <c r="X191" i="18"/>
  <c r="X192" i="18"/>
  <c r="X193" i="18"/>
  <c r="X194" i="18"/>
  <c r="X195" i="18"/>
  <c r="X196" i="18"/>
  <c r="X197" i="18"/>
  <c r="X198" i="18"/>
  <c r="X199" i="18"/>
  <c r="X200" i="18"/>
  <c r="X201" i="18"/>
  <c r="X202" i="18"/>
  <c r="X203" i="18"/>
  <c r="X204" i="18"/>
  <c r="X205" i="18"/>
  <c r="X206" i="18"/>
  <c r="X207" i="18"/>
  <c r="X208" i="18"/>
  <c r="X209" i="18"/>
  <c r="X210" i="18"/>
  <c r="X211" i="18"/>
  <c r="X212" i="18"/>
  <c r="X213" i="18"/>
  <c r="X214" i="18"/>
  <c r="X215" i="18"/>
  <c r="X216" i="18"/>
  <c r="X217" i="18"/>
  <c r="X218" i="18"/>
  <c r="X219" i="18"/>
  <c r="X220" i="18"/>
  <c r="X221" i="18"/>
  <c r="X222" i="18"/>
  <c r="X223" i="18"/>
  <c r="X224" i="18"/>
  <c r="X225" i="18"/>
  <c r="X226" i="18"/>
  <c r="X227" i="18"/>
  <c r="X228" i="18"/>
  <c r="X229" i="18"/>
  <c r="X230" i="18"/>
  <c r="X231" i="18"/>
  <c r="X232" i="18"/>
  <c r="X233" i="18"/>
  <c r="X234" i="18"/>
  <c r="X235" i="18"/>
  <c r="X236" i="18"/>
  <c r="X237" i="18"/>
  <c r="X238" i="18"/>
  <c r="X239" i="18"/>
  <c r="X240" i="18"/>
  <c r="X241" i="18"/>
  <c r="X242" i="18"/>
  <c r="X243" i="18"/>
  <c r="X244" i="18"/>
  <c r="X245" i="18"/>
  <c r="X246" i="18"/>
  <c r="X247" i="18"/>
  <c r="X248" i="18"/>
  <c r="X249" i="18"/>
  <c r="X250" i="18"/>
  <c r="X251" i="18"/>
  <c r="X252" i="18"/>
  <c r="X253" i="18"/>
  <c r="X254" i="18"/>
  <c r="X255" i="18"/>
  <c r="X256" i="18"/>
  <c r="X257" i="18"/>
  <c r="X258" i="18"/>
  <c r="X259" i="18"/>
  <c r="X260" i="18"/>
  <c r="X261" i="18"/>
  <c r="X262" i="18"/>
  <c r="X263" i="18"/>
  <c r="X264" i="18"/>
  <c r="X265" i="18"/>
  <c r="X266" i="18"/>
  <c r="X267" i="18"/>
  <c r="X268" i="18"/>
  <c r="X269" i="18"/>
  <c r="X270" i="18"/>
  <c r="X271" i="18"/>
  <c r="X272" i="18"/>
  <c r="X273" i="18"/>
  <c r="X274" i="18"/>
  <c r="X275" i="18"/>
  <c r="X276" i="18"/>
  <c r="X277" i="18"/>
  <c r="X278" i="18"/>
  <c r="X279" i="18"/>
  <c r="X280" i="18"/>
  <c r="X281" i="18"/>
  <c r="X282" i="18"/>
  <c r="X283" i="18"/>
  <c r="X284" i="18"/>
  <c r="X285" i="18"/>
  <c r="X286" i="18"/>
  <c r="X287" i="18"/>
  <c r="X288" i="18"/>
  <c r="X289" i="18"/>
  <c r="X290" i="18"/>
  <c r="X291" i="18"/>
  <c r="X292" i="18"/>
  <c r="X293" i="18"/>
  <c r="X294" i="18"/>
  <c r="X295" i="18"/>
  <c r="X296" i="18"/>
  <c r="X297" i="18"/>
  <c r="X298" i="18"/>
  <c r="X299" i="18"/>
  <c r="X300" i="18"/>
  <c r="X301" i="18"/>
  <c r="X302" i="18"/>
  <c r="X303" i="18"/>
  <c r="X304" i="18"/>
  <c r="X305" i="18"/>
  <c r="X306" i="18"/>
  <c r="X307" i="18"/>
  <c r="X308" i="18"/>
  <c r="X309" i="18"/>
  <c r="X310" i="18"/>
  <c r="X311" i="18"/>
  <c r="X312" i="18"/>
  <c r="X313" i="18"/>
  <c r="X314" i="18"/>
  <c r="X315" i="18"/>
  <c r="X316" i="18"/>
  <c r="X317" i="18"/>
  <c r="X318" i="18"/>
  <c r="X319" i="18"/>
  <c r="X320" i="18"/>
  <c r="X321" i="18"/>
  <c r="X322" i="18"/>
  <c r="X323" i="18"/>
  <c r="X324" i="18"/>
  <c r="X325" i="18"/>
  <c r="X326" i="18"/>
  <c r="X327" i="18"/>
  <c r="X328" i="18"/>
  <c r="X329" i="18"/>
  <c r="X330" i="18"/>
  <c r="X331" i="18"/>
  <c r="X332" i="18"/>
  <c r="X333" i="18"/>
  <c r="X334" i="18"/>
  <c r="X335" i="18"/>
  <c r="X336" i="18"/>
  <c r="X337" i="18"/>
  <c r="X338" i="18"/>
  <c r="X339" i="18"/>
  <c r="X340" i="18"/>
  <c r="X341" i="18"/>
  <c r="X342" i="18"/>
  <c r="X343" i="18"/>
  <c r="X344" i="18"/>
  <c r="X345" i="18"/>
  <c r="X346" i="18"/>
  <c r="X347" i="18"/>
  <c r="X348" i="18"/>
  <c r="X349" i="18"/>
  <c r="X350" i="18"/>
  <c r="X351" i="18"/>
  <c r="X352" i="18"/>
  <c r="X353" i="18"/>
  <c r="X354" i="18"/>
  <c r="X355" i="18"/>
  <c r="X356" i="18"/>
  <c r="X357" i="18"/>
  <c r="X358" i="18"/>
  <c r="X359" i="18"/>
  <c r="X360" i="18"/>
  <c r="X361" i="18"/>
  <c r="X362" i="18"/>
  <c r="X363" i="18"/>
  <c r="X364" i="18"/>
  <c r="X365" i="18"/>
  <c r="X366" i="18"/>
  <c r="X367" i="18"/>
  <c r="X368" i="18"/>
  <c r="X369" i="18"/>
  <c r="X370" i="18"/>
  <c r="X371" i="18"/>
  <c r="X372" i="18"/>
  <c r="X373" i="18"/>
  <c r="X374" i="18"/>
  <c r="X375" i="18"/>
  <c r="X376" i="18"/>
  <c r="X377" i="18"/>
  <c r="X378" i="18"/>
  <c r="X379" i="18"/>
  <c r="X380" i="18"/>
  <c r="X381" i="18"/>
  <c r="X382" i="18"/>
  <c r="X383" i="18"/>
  <c r="X384" i="18"/>
  <c r="X385" i="18"/>
  <c r="X386" i="18"/>
  <c r="X387" i="18"/>
  <c r="X388" i="18"/>
  <c r="X389" i="18"/>
  <c r="X390" i="18"/>
  <c r="X391" i="18"/>
  <c r="X392" i="18"/>
  <c r="X393" i="18"/>
  <c r="X394" i="18"/>
  <c r="X395" i="18"/>
  <c r="X396" i="18"/>
  <c r="X397" i="18"/>
  <c r="X398" i="18"/>
  <c r="X399" i="18"/>
  <c r="X400" i="18"/>
  <c r="X401" i="18"/>
  <c r="X402" i="18"/>
  <c r="X403" i="18"/>
  <c r="X404" i="18"/>
  <c r="X405" i="18"/>
  <c r="X406" i="18"/>
  <c r="X407" i="18"/>
  <c r="X408" i="18"/>
  <c r="X409" i="18"/>
  <c r="X410" i="18"/>
  <c r="X411" i="18"/>
  <c r="X412" i="18"/>
  <c r="X413" i="18"/>
  <c r="X414" i="18"/>
  <c r="X415" i="18"/>
  <c r="X416" i="18"/>
  <c r="X417" i="18"/>
  <c r="X418" i="18"/>
  <c r="X419" i="18"/>
  <c r="X420" i="18"/>
  <c r="X421" i="18"/>
  <c r="X422" i="18"/>
  <c r="X423" i="18"/>
  <c r="X424" i="18"/>
  <c r="X425" i="18"/>
  <c r="X426" i="18"/>
  <c r="X427" i="18"/>
  <c r="X428" i="18"/>
  <c r="X429" i="18"/>
  <c r="X430" i="18"/>
  <c r="X431" i="18"/>
  <c r="X432" i="18"/>
  <c r="X433" i="18"/>
  <c r="X434" i="18"/>
  <c r="X435" i="18"/>
  <c r="X436" i="18"/>
  <c r="X437" i="18"/>
  <c r="X438" i="18"/>
  <c r="X439" i="18"/>
  <c r="X440" i="18"/>
  <c r="X441" i="18"/>
  <c r="X442" i="18"/>
  <c r="X443" i="18"/>
  <c r="X444" i="18"/>
  <c r="X445" i="18"/>
  <c r="X446" i="18"/>
  <c r="X447" i="18"/>
  <c r="X448" i="18"/>
  <c r="X449" i="18"/>
  <c r="X450" i="18"/>
  <c r="X451" i="18"/>
  <c r="X452" i="18"/>
  <c r="X453" i="18"/>
  <c r="X454" i="18"/>
  <c r="X455" i="18"/>
  <c r="X456" i="18"/>
  <c r="X457" i="18"/>
  <c r="X458" i="18"/>
  <c r="X459" i="18"/>
  <c r="X460" i="18"/>
  <c r="X461" i="18"/>
  <c r="X462" i="18"/>
  <c r="X463" i="18"/>
  <c r="X464" i="18"/>
  <c r="X465" i="18"/>
  <c r="X466" i="18"/>
  <c r="X467" i="18"/>
  <c r="X468" i="18"/>
  <c r="X469" i="18"/>
  <c r="X470" i="18"/>
  <c r="X471" i="18"/>
  <c r="X472" i="18"/>
  <c r="X473" i="18"/>
  <c r="X474" i="18"/>
  <c r="X475" i="18"/>
  <c r="X476" i="18"/>
  <c r="X477" i="18"/>
  <c r="X478" i="18"/>
  <c r="X479" i="18"/>
  <c r="X480" i="18"/>
  <c r="X481" i="18"/>
  <c r="X482" i="18"/>
  <c r="X483" i="18"/>
  <c r="X484" i="18"/>
  <c r="X485" i="18"/>
  <c r="X486" i="18"/>
  <c r="X487" i="18"/>
  <c r="X488" i="18"/>
  <c r="X489" i="18"/>
  <c r="X490" i="18"/>
  <c r="X491" i="18"/>
  <c r="X492" i="18"/>
  <c r="X493" i="18"/>
  <c r="X494" i="18"/>
  <c r="X495" i="18"/>
  <c r="X496" i="18"/>
  <c r="X497" i="18"/>
  <c r="X498" i="18"/>
  <c r="X499" i="18"/>
  <c r="X500" i="18"/>
  <c r="X501" i="18"/>
  <c r="X502" i="18"/>
  <c r="X503" i="18"/>
  <c r="X504" i="18"/>
  <c r="X505" i="18"/>
  <c r="X506" i="18"/>
  <c r="X507" i="18"/>
  <c r="X508" i="18"/>
  <c r="X509" i="18"/>
  <c r="X510" i="18"/>
  <c r="X511" i="18"/>
  <c r="X512" i="18"/>
  <c r="X513" i="18"/>
  <c r="X514" i="18"/>
  <c r="X515" i="18"/>
  <c r="X516" i="18"/>
  <c r="X517" i="18"/>
  <c r="X518" i="18"/>
  <c r="X519" i="18"/>
  <c r="X520" i="18"/>
  <c r="X521" i="18"/>
  <c r="X522" i="18"/>
  <c r="X523" i="18"/>
  <c r="X524" i="18"/>
  <c r="X525" i="18"/>
  <c r="X526" i="18"/>
  <c r="X527" i="18"/>
  <c r="X528" i="18"/>
  <c r="X529" i="18"/>
  <c r="X530" i="18"/>
  <c r="X531" i="18"/>
  <c r="X532" i="18"/>
  <c r="X533" i="18"/>
  <c r="X534" i="18"/>
  <c r="X535" i="18"/>
  <c r="X536" i="18"/>
  <c r="X537" i="18"/>
  <c r="X538" i="18"/>
  <c r="X539" i="18"/>
  <c r="X540" i="18"/>
  <c r="X541" i="18"/>
  <c r="X542" i="18"/>
  <c r="X543" i="18"/>
  <c r="X544" i="18"/>
  <c r="X545" i="18"/>
  <c r="X546" i="18"/>
  <c r="X547" i="18"/>
  <c r="X548" i="18"/>
  <c r="X549" i="18"/>
  <c r="X550" i="18"/>
  <c r="X551" i="18"/>
  <c r="X552" i="18"/>
  <c r="X553" i="18"/>
  <c r="X554" i="18"/>
  <c r="X555" i="18"/>
  <c r="X556" i="18"/>
  <c r="X557" i="18"/>
  <c r="X558" i="18"/>
  <c r="X559" i="18"/>
  <c r="X560" i="18"/>
  <c r="X561" i="18"/>
  <c r="X562" i="18"/>
  <c r="X563" i="18"/>
  <c r="X564" i="18"/>
  <c r="X565" i="18"/>
  <c r="X566" i="18"/>
  <c r="X567" i="18"/>
  <c r="X568" i="18"/>
  <c r="X569" i="18"/>
  <c r="X570" i="18"/>
  <c r="X571" i="18"/>
  <c r="X572" i="18"/>
  <c r="X573" i="18"/>
  <c r="X574" i="18"/>
  <c r="X575" i="18"/>
  <c r="X576" i="18"/>
  <c r="X577" i="18"/>
  <c r="X578" i="18"/>
  <c r="X579" i="18"/>
  <c r="X580" i="18"/>
  <c r="X581" i="18"/>
  <c r="X582" i="18"/>
  <c r="X583" i="18"/>
  <c r="X584" i="18"/>
  <c r="X585" i="18"/>
  <c r="X586" i="18"/>
  <c r="X587" i="18"/>
  <c r="X588" i="18"/>
  <c r="X589" i="18"/>
  <c r="X590" i="18"/>
  <c r="X591" i="18"/>
  <c r="X592" i="18"/>
  <c r="X593" i="18"/>
  <c r="X594" i="18"/>
  <c r="X595" i="18"/>
  <c r="X596" i="18"/>
  <c r="X597" i="18"/>
  <c r="X598" i="18"/>
  <c r="X599" i="18"/>
  <c r="X600" i="18"/>
  <c r="X601" i="18"/>
  <c r="X602" i="18"/>
  <c r="X603" i="18"/>
  <c r="X604" i="18"/>
  <c r="X605" i="18"/>
  <c r="X606" i="18"/>
  <c r="X607" i="18"/>
  <c r="X608" i="18"/>
  <c r="X609" i="18"/>
  <c r="X610" i="18"/>
  <c r="X611" i="18"/>
  <c r="X612" i="18"/>
  <c r="X613" i="18"/>
  <c r="X614" i="18"/>
  <c r="X615" i="18"/>
  <c r="X616" i="18"/>
  <c r="X617" i="18"/>
  <c r="X618" i="18"/>
  <c r="X619" i="18"/>
  <c r="X620" i="18"/>
  <c r="X621" i="18"/>
  <c r="X622" i="18"/>
  <c r="X623" i="18"/>
  <c r="X624" i="18"/>
  <c r="X625" i="18"/>
  <c r="X626" i="18"/>
  <c r="X627" i="18"/>
  <c r="X628" i="18"/>
  <c r="X629" i="18"/>
  <c r="X630" i="18"/>
  <c r="X631" i="18"/>
  <c r="X632" i="18"/>
  <c r="X633" i="18"/>
  <c r="X634" i="18"/>
  <c r="X635" i="18"/>
  <c r="X636" i="18"/>
  <c r="X637" i="18"/>
  <c r="X638" i="18"/>
  <c r="X639" i="18"/>
  <c r="X640" i="18"/>
  <c r="X641" i="18"/>
  <c r="X642" i="18"/>
  <c r="X643" i="18"/>
  <c r="X644" i="18"/>
  <c r="X645" i="18"/>
  <c r="X646" i="18"/>
  <c r="X647" i="18"/>
  <c r="X648" i="18"/>
  <c r="X649" i="18"/>
  <c r="X650" i="18"/>
  <c r="X651" i="18"/>
  <c r="X652" i="18"/>
  <c r="X653" i="18"/>
  <c r="X654" i="18"/>
  <c r="X655" i="18"/>
  <c r="X656" i="18"/>
  <c r="X657" i="18"/>
  <c r="X658" i="18"/>
  <c r="X659" i="18"/>
  <c r="X660" i="18"/>
  <c r="X661" i="18"/>
  <c r="X662" i="18"/>
  <c r="X663" i="18"/>
  <c r="X664" i="18"/>
  <c r="X665" i="18"/>
  <c r="X666" i="18"/>
  <c r="X667" i="18"/>
  <c r="X668" i="18"/>
  <c r="X669" i="18"/>
  <c r="X670" i="18"/>
  <c r="X671" i="18"/>
  <c r="X672" i="18"/>
  <c r="X673" i="18"/>
  <c r="X674" i="18"/>
  <c r="X675" i="18"/>
  <c r="X676" i="18"/>
  <c r="X677" i="18"/>
  <c r="X678" i="18"/>
  <c r="X679" i="18"/>
  <c r="X680" i="18"/>
  <c r="X681" i="18"/>
  <c r="X682" i="18"/>
  <c r="X683" i="18"/>
  <c r="X684" i="18"/>
  <c r="X685" i="18"/>
  <c r="X686" i="18"/>
  <c r="X687" i="18"/>
  <c r="X688" i="18"/>
  <c r="X689" i="18"/>
  <c r="X690" i="18"/>
  <c r="X691" i="18"/>
  <c r="X692" i="18"/>
  <c r="X693" i="18"/>
  <c r="X694" i="18"/>
  <c r="X695" i="18"/>
  <c r="X696" i="18"/>
  <c r="X697" i="18"/>
  <c r="X698" i="18"/>
  <c r="X699" i="18"/>
  <c r="X700" i="18"/>
  <c r="X701" i="18"/>
  <c r="X702" i="18"/>
  <c r="X703" i="18"/>
  <c r="X704" i="18"/>
  <c r="X705" i="18"/>
  <c r="X706" i="18"/>
  <c r="X707" i="18"/>
  <c r="X708" i="18"/>
  <c r="X709" i="18"/>
  <c r="X710" i="18"/>
  <c r="X711" i="18"/>
  <c r="X712" i="18"/>
  <c r="X713" i="18"/>
  <c r="X714" i="18"/>
  <c r="X715" i="18"/>
  <c r="X716" i="18"/>
  <c r="X717" i="18"/>
  <c r="X718" i="18"/>
  <c r="X719" i="18"/>
  <c r="X720" i="18"/>
  <c r="X721" i="18"/>
  <c r="X722" i="18"/>
  <c r="X723" i="18"/>
  <c r="X724" i="18"/>
  <c r="X725" i="18"/>
  <c r="X726" i="18"/>
  <c r="X727" i="18"/>
  <c r="X728" i="18"/>
  <c r="X729" i="18"/>
  <c r="X730" i="18"/>
  <c r="X731" i="18"/>
  <c r="X732" i="18"/>
  <c r="X733" i="18"/>
  <c r="X734" i="18"/>
  <c r="X735" i="18"/>
  <c r="X736" i="18"/>
  <c r="X737" i="18"/>
  <c r="X738" i="18"/>
  <c r="X739" i="18"/>
  <c r="X740" i="18"/>
  <c r="X741" i="18"/>
  <c r="X742" i="18"/>
  <c r="X743" i="18"/>
  <c r="X744" i="18"/>
  <c r="X745" i="18"/>
  <c r="X746" i="18"/>
  <c r="X747" i="18"/>
  <c r="X748" i="18"/>
  <c r="X749" i="18"/>
  <c r="X750" i="18"/>
  <c r="X751" i="18"/>
  <c r="X752" i="18"/>
  <c r="X753" i="18"/>
  <c r="X754" i="18"/>
  <c r="X755" i="18"/>
  <c r="X756" i="18"/>
  <c r="X757" i="18"/>
  <c r="X758" i="18"/>
  <c r="X759" i="18"/>
  <c r="X760" i="18"/>
  <c r="X761" i="18"/>
  <c r="X762" i="18"/>
  <c r="X763" i="18"/>
  <c r="X764" i="18"/>
  <c r="X765" i="18"/>
  <c r="X766" i="18"/>
  <c r="X767" i="18"/>
  <c r="X768" i="18"/>
  <c r="X769" i="18"/>
  <c r="X770" i="18"/>
  <c r="X771" i="18"/>
  <c r="X772" i="18"/>
  <c r="X773" i="18"/>
  <c r="X774" i="18"/>
  <c r="X775" i="18"/>
  <c r="X776" i="18"/>
  <c r="X777" i="18"/>
  <c r="X778" i="18"/>
  <c r="X779" i="18"/>
  <c r="X780" i="18"/>
  <c r="X781" i="18"/>
  <c r="X782" i="18"/>
  <c r="X783" i="18"/>
  <c r="X784" i="18"/>
  <c r="X785" i="18"/>
  <c r="X786" i="18"/>
  <c r="X787" i="18"/>
  <c r="X788" i="18"/>
  <c r="X789" i="18"/>
  <c r="X790" i="18"/>
  <c r="X791" i="18"/>
  <c r="X792" i="18"/>
  <c r="X793" i="18"/>
  <c r="X794" i="18"/>
  <c r="X795" i="18"/>
  <c r="X796" i="18"/>
  <c r="X797" i="18"/>
  <c r="X798" i="18"/>
  <c r="X799" i="18"/>
  <c r="X800" i="18"/>
  <c r="X801" i="18"/>
  <c r="X802" i="18"/>
  <c r="X803" i="18"/>
  <c r="X804" i="18"/>
  <c r="X805" i="18"/>
  <c r="X806" i="18"/>
  <c r="X807" i="18"/>
  <c r="X808" i="18"/>
  <c r="X809" i="18"/>
  <c r="X810" i="18"/>
  <c r="X811" i="18"/>
  <c r="X812" i="18"/>
  <c r="X813" i="18"/>
  <c r="X814" i="18"/>
  <c r="X815" i="18"/>
  <c r="X816" i="18"/>
  <c r="X817" i="18"/>
  <c r="X818" i="18"/>
  <c r="X819" i="18"/>
  <c r="X820" i="18"/>
  <c r="X821" i="18"/>
  <c r="X822" i="18"/>
  <c r="X823" i="18"/>
  <c r="X824" i="18"/>
  <c r="X825" i="18"/>
  <c r="X826" i="18"/>
  <c r="X827" i="18"/>
  <c r="X828" i="18"/>
  <c r="X829" i="18"/>
  <c r="X830" i="18"/>
  <c r="X831" i="18"/>
  <c r="X832" i="18"/>
  <c r="X833" i="18"/>
  <c r="X834" i="18"/>
  <c r="X835" i="18"/>
  <c r="X836" i="18"/>
  <c r="X837" i="18"/>
  <c r="X838" i="18"/>
  <c r="X839" i="18"/>
  <c r="X840" i="18"/>
  <c r="X841" i="18"/>
  <c r="X842" i="18"/>
  <c r="X843" i="18"/>
  <c r="X844" i="18"/>
  <c r="X845" i="18"/>
  <c r="X846" i="18"/>
  <c r="X847" i="18"/>
  <c r="X848" i="18"/>
  <c r="X849" i="18"/>
  <c r="X850" i="18"/>
  <c r="X851" i="18"/>
  <c r="X852" i="18"/>
  <c r="X853" i="18"/>
  <c r="X854" i="18"/>
  <c r="X855" i="18"/>
  <c r="X856" i="18"/>
  <c r="X857" i="18"/>
  <c r="X858" i="18"/>
  <c r="X859" i="18"/>
  <c r="X860" i="18"/>
  <c r="X861" i="18"/>
  <c r="X862" i="18"/>
  <c r="X863" i="18"/>
  <c r="X864" i="18"/>
  <c r="X865" i="18"/>
  <c r="X866" i="18"/>
  <c r="X867" i="18"/>
  <c r="X868" i="18"/>
  <c r="X869" i="18"/>
  <c r="X870" i="18"/>
  <c r="X871" i="18"/>
  <c r="X872" i="18"/>
  <c r="X873" i="18"/>
  <c r="X874" i="18"/>
  <c r="X875" i="18"/>
  <c r="X876" i="18"/>
  <c r="X877" i="18"/>
  <c r="X878" i="18"/>
  <c r="X879" i="18"/>
  <c r="X880" i="18"/>
  <c r="X881" i="18"/>
  <c r="X882" i="18"/>
  <c r="X883" i="18"/>
  <c r="X884" i="18"/>
  <c r="X885" i="18"/>
  <c r="X886" i="18"/>
  <c r="X887" i="18"/>
  <c r="X888" i="18"/>
  <c r="X889" i="18"/>
  <c r="X890" i="18"/>
  <c r="X891" i="18"/>
  <c r="X892" i="18"/>
  <c r="X893" i="18"/>
  <c r="X894" i="18"/>
  <c r="X895" i="18"/>
  <c r="X896" i="18"/>
  <c r="X897" i="18"/>
  <c r="X898" i="18"/>
  <c r="X899" i="18"/>
  <c r="X900" i="18"/>
  <c r="X901" i="18"/>
  <c r="X902" i="18"/>
  <c r="X903" i="18"/>
  <c r="X904" i="18"/>
  <c r="X905" i="18"/>
  <c r="X906" i="18"/>
  <c r="X907" i="18"/>
  <c r="X908" i="18"/>
  <c r="X909" i="18"/>
  <c r="X910" i="18"/>
  <c r="X911" i="18"/>
  <c r="X912" i="18"/>
  <c r="X913" i="18"/>
  <c r="X914" i="18"/>
  <c r="X915" i="18"/>
  <c r="X916" i="18"/>
  <c r="X917" i="18"/>
  <c r="X918" i="18"/>
  <c r="X919" i="18"/>
  <c r="X57" i="18"/>
  <c r="X56" i="18"/>
  <c r="X55" i="18"/>
  <c r="X54" i="18"/>
  <c r="X53" i="18"/>
  <c r="X52" i="18"/>
  <c r="X51" i="18"/>
  <c r="X50" i="18"/>
  <c r="X49" i="18"/>
  <c r="X48" i="18"/>
  <c r="X47" i="18"/>
  <c r="X46" i="18"/>
  <c r="X45" i="18"/>
  <c r="X44" i="18"/>
  <c r="X43" i="18"/>
  <c r="X42" i="18"/>
  <c r="X41" i="18"/>
  <c r="X40" i="18"/>
  <c r="X39" i="18"/>
  <c r="X38" i="18"/>
  <c r="X37" i="18"/>
  <c r="X36" i="18"/>
  <c r="X35" i="18"/>
  <c r="X34" i="18"/>
  <c r="X33" i="18"/>
  <c r="X32" i="18"/>
  <c r="X31" i="18"/>
  <c r="X30" i="18"/>
  <c r="X29" i="18"/>
  <c r="X28" i="18"/>
  <c r="X27" i="18"/>
  <c r="X26" i="18"/>
  <c r="X25" i="18"/>
  <c r="X24" i="18"/>
  <c r="X23" i="18"/>
  <c r="X22" i="18"/>
  <c r="X21" i="18"/>
  <c r="X20" i="18"/>
  <c r="X19" i="18"/>
  <c r="X18" i="18"/>
  <c r="X17" i="18"/>
  <c r="X16" i="18"/>
  <c r="X15" i="18"/>
  <c r="X14" i="18"/>
  <c r="X13" i="18"/>
  <c r="X12" i="18"/>
  <c r="X11" i="18"/>
  <c r="X10" i="18"/>
  <c r="X9" i="18"/>
  <c r="X8" i="18"/>
  <c r="X7" i="18"/>
  <c r="X6" i="18"/>
  <c r="X5" i="18"/>
  <c r="X4" i="18"/>
  <c r="X3" i="18"/>
  <c r="X2" i="18"/>
  <c r="P1901" i="18"/>
  <c r="Z1901" i="18"/>
  <c r="AA1901" i="18"/>
  <c r="E1901" i="18"/>
  <c r="F1901" i="18"/>
  <c r="G1901" i="18"/>
  <c r="H1901" i="18"/>
  <c r="I1901" i="18"/>
  <c r="J1901" i="18"/>
  <c r="K1901" i="18"/>
  <c r="R1901" i="18" s="1"/>
  <c r="P1899" i="18"/>
  <c r="Z1899" i="18"/>
  <c r="AA1899" i="18"/>
  <c r="P1900" i="18"/>
  <c r="Z1900" i="18"/>
  <c r="AA1900" i="18"/>
  <c r="E1900" i="18"/>
  <c r="F1900" i="18"/>
  <c r="G1900" i="18"/>
  <c r="H1900" i="18"/>
  <c r="I1900" i="18"/>
  <c r="J1900" i="18"/>
  <c r="K1900" i="18"/>
  <c r="R1900" i="18" s="1"/>
  <c r="E1899" i="18"/>
  <c r="F1899" i="18"/>
  <c r="G1899" i="18"/>
  <c r="H1899" i="18"/>
  <c r="I1899" i="18"/>
  <c r="J1899" i="18"/>
  <c r="K1899" i="18"/>
  <c r="R1899" i="18" s="1"/>
  <c r="P1895" i="18"/>
  <c r="Z1895" i="18"/>
  <c r="AA1895" i="18"/>
  <c r="P1896" i="18"/>
  <c r="Z1896" i="18"/>
  <c r="AA1896" i="18"/>
  <c r="P1897" i="18"/>
  <c r="Z1897" i="18"/>
  <c r="AA1897" i="18"/>
  <c r="P1898" i="18"/>
  <c r="Z1898" i="18"/>
  <c r="AA1898" i="18"/>
  <c r="E1895" i="18"/>
  <c r="F1895" i="18"/>
  <c r="G1895" i="18"/>
  <c r="H1895" i="18"/>
  <c r="I1895" i="18"/>
  <c r="J1895" i="18"/>
  <c r="K1895" i="18"/>
  <c r="R1895" i="18" s="1"/>
  <c r="E1896" i="18"/>
  <c r="F1896" i="18"/>
  <c r="G1896" i="18"/>
  <c r="H1896" i="18"/>
  <c r="I1896" i="18"/>
  <c r="J1896" i="18"/>
  <c r="K1896" i="18"/>
  <c r="R1896" i="18" s="1"/>
  <c r="E1897" i="18"/>
  <c r="F1897" i="18"/>
  <c r="G1897" i="18"/>
  <c r="H1897" i="18"/>
  <c r="I1897" i="18"/>
  <c r="J1897" i="18"/>
  <c r="K1897" i="18"/>
  <c r="R1897" i="18" s="1"/>
  <c r="E1898" i="18"/>
  <c r="F1898" i="18"/>
  <c r="G1898" i="18"/>
  <c r="H1898" i="18"/>
  <c r="I1898" i="18"/>
  <c r="J1898" i="18"/>
  <c r="K1898" i="18"/>
  <c r="R1898" i="18" s="1"/>
  <c r="P1894" i="18"/>
  <c r="Z1894" i="18"/>
  <c r="AA1894" i="18"/>
  <c r="K1894" i="18"/>
  <c r="R1894" i="18" s="1"/>
  <c r="J1894" i="18"/>
  <c r="I1894" i="18"/>
  <c r="H1894" i="18"/>
  <c r="G1894" i="18"/>
  <c r="F1894" i="18"/>
  <c r="E1894" i="18"/>
  <c r="K1893" i="18"/>
  <c r="R1893" i="18" s="1"/>
  <c r="J1893" i="18"/>
  <c r="I1893" i="18"/>
  <c r="H1893" i="18"/>
  <c r="G1893" i="18"/>
  <c r="F1893" i="18"/>
  <c r="E1893" i="18"/>
  <c r="P1893" i="18"/>
  <c r="Z1893" i="18"/>
  <c r="AA1893" i="18"/>
  <c r="P1891" i="18"/>
  <c r="Z1891" i="18"/>
  <c r="AA1891" i="18"/>
  <c r="P1892" i="18"/>
  <c r="Z1892" i="18"/>
  <c r="AA1892" i="18"/>
  <c r="K1892" i="18"/>
  <c r="R1892" i="18" s="1"/>
  <c r="J1892" i="18"/>
  <c r="I1892" i="18"/>
  <c r="H1892" i="18"/>
  <c r="G1892" i="18"/>
  <c r="F1892" i="18"/>
  <c r="E1892" i="18"/>
  <c r="K1891" i="18"/>
  <c r="R1891" i="18" s="1"/>
  <c r="J1891" i="18"/>
  <c r="I1891" i="18"/>
  <c r="H1891" i="18"/>
  <c r="G1891" i="18"/>
  <c r="F1891" i="18"/>
  <c r="E1891" i="18"/>
  <c r="P1889" i="18"/>
  <c r="Z1889" i="18"/>
  <c r="AA1889" i="18"/>
  <c r="P1890" i="18"/>
  <c r="Z1890" i="18"/>
  <c r="AA1890" i="18"/>
  <c r="E1890" i="18"/>
  <c r="F1890" i="18"/>
  <c r="G1890" i="18"/>
  <c r="H1890" i="18"/>
  <c r="I1890" i="18"/>
  <c r="J1890" i="18"/>
  <c r="K1890" i="18"/>
  <c r="R1890" i="18" s="1"/>
  <c r="E1889" i="18"/>
  <c r="F1889" i="18"/>
  <c r="G1889" i="18"/>
  <c r="H1889" i="18"/>
  <c r="I1889" i="18"/>
  <c r="J1889" i="18"/>
  <c r="K1889" i="18"/>
  <c r="R1889" i="18" s="1"/>
  <c r="X1899" i="18" l="1"/>
  <c r="U1900" i="18"/>
  <c r="W1900" i="18" s="1"/>
  <c r="S1900" i="18"/>
  <c r="V1900" i="18"/>
  <c r="T1900" i="18"/>
  <c r="U1899" i="18"/>
  <c r="W1899" i="18" s="1"/>
  <c r="S1899" i="18"/>
  <c r="T1899" i="18"/>
  <c r="V1899" i="18"/>
  <c r="S1901" i="18"/>
  <c r="U1901" i="18"/>
  <c r="W1901" i="18" s="1"/>
  <c r="T1901" i="18"/>
  <c r="V1901" i="18"/>
  <c r="X1931" i="18"/>
  <c r="X1935" i="18"/>
  <c r="U1896" i="18"/>
  <c r="W1896" i="18" s="1"/>
  <c r="S1896" i="18"/>
  <c r="V1896" i="18"/>
  <c r="T1896" i="18"/>
  <c r="U1910" i="18"/>
  <c r="W1910" i="18" s="1"/>
  <c r="S1910" i="18"/>
  <c r="V1910" i="18"/>
  <c r="T1910" i="18"/>
  <c r="U1914" i="18"/>
  <c r="W1914" i="18" s="1"/>
  <c r="S1914" i="18"/>
  <c r="V1914" i="18"/>
  <c r="T1914" i="18"/>
  <c r="U1918" i="18"/>
  <c r="W1918" i="18" s="1"/>
  <c r="S1918" i="18"/>
  <c r="V1918" i="18"/>
  <c r="T1918" i="18"/>
  <c r="U1922" i="18"/>
  <c r="W1922" i="18" s="1"/>
  <c r="S1922" i="18"/>
  <c r="V1922" i="18"/>
  <c r="T1922" i="18"/>
  <c r="U1926" i="18"/>
  <c r="W1926" i="18" s="1"/>
  <c r="S1926" i="18"/>
  <c r="V1926" i="18"/>
  <c r="T1926" i="18"/>
  <c r="U1930" i="18"/>
  <c r="W1930" i="18" s="1"/>
  <c r="S1930" i="18"/>
  <c r="V1930" i="18"/>
  <c r="T1930" i="18"/>
  <c r="U1934" i="18"/>
  <c r="W1934" i="18" s="1"/>
  <c r="S1934" i="18"/>
  <c r="V1934" i="18"/>
  <c r="T1934" i="18"/>
  <c r="U1938" i="18"/>
  <c r="W1938" i="18" s="1"/>
  <c r="S1938" i="18"/>
  <c r="V1938" i="18"/>
  <c r="T1938" i="18"/>
  <c r="U1942" i="18"/>
  <c r="W1942" i="18" s="1"/>
  <c r="S1942" i="18"/>
  <c r="V1942" i="18"/>
  <c r="T1942" i="18"/>
  <c r="U1946" i="18"/>
  <c r="W1946" i="18" s="1"/>
  <c r="S1946" i="18"/>
  <c r="V1946" i="18"/>
  <c r="T1946" i="18"/>
  <c r="U1890" i="18"/>
  <c r="W1890" i="18" s="1"/>
  <c r="U1889" i="18"/>
  <c r="W1889" i="18" s="1"/>
  <c r="S1889" i="18"/>
  <c r="S1890" i="18"/>
  <c r="V1890" i="18"/>
  <c r="V1889" i="18"/>
  <c r="T1890" i="18"/>
  <c r="T1889" i="18"/>
  <c r="U1892" i="18"/>
  <c r="W1892" i="18" s="1"/>
  <c r="S1892" i="18"/>
  <c r="V1892" i="18"/>
  <c r="T1892" i="18"/>
  <c r="U1893" i="18"/>
  <c r="W1893" i="18" s="1"/>
  <c r="S1893" i="18"/>
  <c r="V1893" i="18"/>
  <c r="T1893" i="18"/>
  <c r="U1897" i="18"/>
  <c r="W1897" i="18" s="1"/>
  <c r="S1897" i="18"/>
  <c r="V1897" i="18"/>
  <c r="T1897" i="18"/>
  <c r="U1909" i="18"/>
  <c r="W1909" i="18" s="1"/>
  <c r="S1909" i="18"/>
  <c r="V1909" i="18"/>
  <c r="T1909" i="18"/>
  <c r="U1913" i="18"/>
  <c r="W1913" i="18" s="1"/>
  <c r="S1913" i="18"/>
  <c r="V1913" i="18"/>
  <c r="T1913" i="18"/>
  <c r="U1917" i="18"/>
  <c r="W1917" i="18" s="1"/>
  <c r="S1917" i="18"/>
  <c r="V1917" i="18"/>
  <c r="T1917" i="18"/>
  <c r="U1921" i="18"/>
  <c r="W1921" i="18" s="1"/>
  <c r="S1921" i="18"/>
  <c r="V1921" i="18"/>
  <c r="T1921" i="18"/>
  <c r="U1925" i="18"/>
  <c r="W1925" i="18" s="1"/>
  <c r="S1925" i="18"/>
  <c r="V1925" i="18"/>
  <c r="T1925" i="18"/>
  <c r="U1929" i="18"/>
  <c r="W1929" i="18" s="1"/>
  <c r="S1929" i="18"/>
  <c r="V1929" i="18"/>
  <c r="T1929" i="18"/>
  <c r="U1933" i="18"/>
  <c r="W1933" i="18" s="1"/>
  <c r="S1933" i="18"/>
  <c r="V1933" i="18"/>
  <c r="T1933" i="18"/>
  <c r="U1937" i="18"/>
  <c r="W1937" i="18" s="1"/>
  <c r="S1937" i="18"/>
  <c r="V1937" i="18"/>
  <c r="T1937" i="18"/>
  <c r="U1941" i="18"/>
  <c r="W1941" i="18" s="1"/>
  <c r="S1941" i="18"/>
  <c r="V1941" i="18"/>
  <c r="T1941" i="18"/>
  <c r="U1945" i="18"/>
  <c r="W1945" i="18" s="1"/>
  <c r="S1945" i="18"/>
  <c r="V1945" i="18"/>
  <c r="T1945" i="18"/>
  <c r="U1949" i="18"/>
  <c r="W1949" i="18" s="1"/>
  <c r="S1949" i="18"/>
  <c r="V1949" i="18"/>
  <c r="T1949" i="18"/>
  <c r="U1906" i="18"/>
  <c r="W1906" i="18" s="1"/>
  <c r="S1906" i="18"/>
  <c r="V1906" i="18"/>
  <c r="T1906" i="18"/>
  <c r="U1916" i="18"/>
  <c r="W1916" i="18" s="1"/>
  <c r="S1916" i="18"/>
  <c r="V1916" i="18"/>
  <c r="T1916" i="18"/>
  <c r="U1920" i="18"/>
  <c r="W1920" i="18" s="1"/>
  <c r="S1920" i="18"/>
  <c r="V1920" i="18"/>
  <c r="T1920" i="18"/>
  <c r="U1924" i="18"/>
  <c r="W1924" i="18" s="1"/>
  <c r="S1924" i="18"/>
  <c r="V1924" i="18"/>
  <c r="T1924" i="18"/>
  <c r="U1928" i="18"/>
  <c r="S1928" i="18"/>
  <c r="V1928" i="18"/>
  <c r="T1928" i="18"/>
  <c r="U1932" i="18"/>
  <c r="W1932" i="18" s="1"/>
  <c r="S1932" i="18"/>
  <c r="V1932" i="18"/>
  <c r="T1932" i="18"/>
  <c r="U1936" i="18"/>
  <c r="W1936" i="18" s="1"/>
  <c r="S1936" i="18"/>
  <c r="V1936" i="18"/>
  <c r="T1936" i="18"/>
  <c r="U1940" i="18"/>
  <c r="W1940" i="18" s="1"/>
  <c r="S1940" i="18"/>
  <c r="V1940" i="18"/>
  <c r="T1940" i="18"/>
  <c r="U1944" i="18"/>
  <c r="W1944" i="18" s="1"/>
  <c r="S1944" i="18"/>
  <c r="V1944" i="18"/>
  <c r="T1944" i="18"/>
  <c r="U1948" i="18"/>
  <c r="W1948" i="18" s="1"/>
  <c r="S1948" i="18"/>
  <c r="V1948" i="18"/>
  <c r="T1948" i="18"/>
  <c r="U1891" i="18"/>
  <c r="W1891" i="18" s="1"/>
  <c r="S1891" i="18"/>
  <c r="T1891" i="18"/>
  <c r="V1891" i="18"/>
  <c r="U1898" i="18"/>
  <c r="W1898" i="18" s="1"/>
  <c r="S1898" i="18"/>
  <c r="V1898" i="18"/>
  <c r="T1898" i="18"/>
  <c r="U1902" i="18"/>
  <c r="W1902" i="18" s="1"/>
  <c r="U1903" i="18"/>
  <c r="W1903" i="18" s="1"/>
  <c r="S1903" i="18"/>
  <c r="S1902" i="18"/>
  <c r="V1902" i="18"/>
  <c r="T1903" i="18"/>
  <c r="T1902" i="18"/>
  <c r="V1903" i="18"/>
  <c r="U1908" i="18"/>
  <c r="W1908" i="18" s="1"/>
  <c r="S1908" i="18"/>
  <c r="V1908" i="18"/>
  <c r="T1908" i="18"/>
  <c r="U1912" i="18"/>
  <c r="W1912" i="18" s="1"/>
  <c r="S1912" i="18"/>
  <c r="V1912" i="18"/>
  <c r="T1912" i="18"/>
  <c r="U1894" i="18"/>
  <c r="W1894" i="18" s="1"/>
  <c r="U1895" i="18"/>
  <c r="W1895" i="18" s="1"/>
  <c r="S1894" i="18"/>
  <c r="S1895" i="18"/>
  <c r="V1894" i="18"/>
  <c r="T1895" i="18"/>
  <c r="T1894" i="18"/>
  <c r="V1895" i="18"/>
  <c r="U1904" i="18"/>
  <c r="W1904" i="18" s="1"/>
  <c r="S1904" i="18"/>
  <c r="V1904" i="18"/>
  <c r="T1904" i="18"/>
  <c r="U1905" i="18"/>
  <c r="W1905" i="18" s="1"/>
  <c r="S1905" i="18"/>
  <c r="V1905" i="18"/>
  <c r="T1905" i="18"/>
  <c r="U1907" i="18"/>
  <c r="W1907" i="18" s="1"/>
  <c r="S1907" i="18"/>
  <c r="T1907" i="18"/>
  <c r="V1907" i="18"/>
  <c r="U1911" i="18"/>
  <c r="W1911" i="18" s="1"/>
  <c r="S1911" i="18"/>
  <c r="V1911" i="18"/>
  <c r="T1911" i="18"/>
  <c r="U1915" i="18"/>
  <c r="W1915" i="18" s="1"/>
  <c r="S1915" i="18"/>
  <c r="T1915" i="18"/>
  <c r="V1915" i="18"/>
  <c r="U1919" i="18"/>
  <c r="W1919" i="18" s="1"/>
  <c r="S1919" i="18"/>
  <c r="T1919" i="18"/>
  <c r="V1919" i="18"/>
  <c r="U1923" i="18"/>
  <c r="W1923" i="18" s="1"/>
  <c r="S1923" i="18"/>
  <c r="T1923" i="18"/>
  <c r="V1923" i="18"/>
  <c r="U1927" i="18"/>
  <c r="W1927" i="18" s="1"/>
  <c r="S1927" i="18"/>
  <c r="V1927" i="18"/>
  <c r="T1927" i="18"/>
  <c r="U1931" i="18"/>
  <c r="W1931" i="18" s="1"/>
  <c r="S1931" i="18"/>
  <c r="T1931" i="18"/>
  <c r="V1931" i="18"/>
  <c r="U1935" i="18"/>
  <c r="W1935" i="18" s="1"/>
  <c r="S1935" i="18"/>
  <c r="T1935" i="18"/>
  <c r="V1935" i="18"/>
  <c r="U1939" i="18"/>
  <c r="W1939" i="18" s="1"/>
  <c r="S1939" i="18"/>
  <c r="T1939" i="18"/>
  <c r="V1939" i="18"/>
  <c r="U1943" i="18"/>
  <c r="W1943" i="18" s="1"/>
  <c r="S1943" i="18"/>
  <c r="V1943" i="18"/>
  <c r="T1943" i="18"/>
  <c r="U1947" i="18"/>
  <c r="W1947" i="18" s="1"/>
  <c r="S1947" i="18"/>
  <c r="T1947" i="18"/>
  <c r="V1947" i="18"/>
  <c r="X1891" i="18"/>
  <c r="Q1897" i="18"/>
  <c r="X1892" i="18"/>
  <c r="X1910" i="18"/>
  <c r="X1914" i="18"/>
  <c r="X1938" i="18"/>
  <c r="X1942" i="18"/>
  <c r="Q1945" i="18"/>
  <c r="X1906" i="18"/>
  <c r="Q1915" i="18"/>
  <c r="X1895" i="18"/>
  <c r="X1903" i="18"/>
  <c r="X1905" i="18"/>
  <c r="Q1892" i="18"/>
  <c r="X1897" i="18"/>
  <c r="X1921" i="18"/>
  <c r="W1928" i="18"/>
  <c r="X1907" i="18"/>
  <c r="X1911" i="18"/>
  <c r="X1915" i="18"/>
  <c r="X1916" i="18"/>
  <c r="X1919" i="18"/>
  <c r="X1920" i="18"/>
  <c r="X1923" i="18"/>
  <c r="X1924" i="18"/>
  <c r="X1927" i="18"/>
  <c r="X1928" i="18"/>
  <c r="X1936" i="18"/>
  <c r="Q1938" i="18"/>
  <c r="X1939" i="18"/>
  <c r="X1940" i="18"/>
  <c r="Q1942" i="18"/>
  <c r="X1943" i="18"/>
  <c r="X1944" i="18"/>
  <c r="X1947" i="18"/>
  <c r="X1948" i="18"/>
  <c r="X1896" i="18"/>
  <c r="X1890" i="18"/>
  <c r="Q1898" i="18"/>
  <c r="Q1901" i="18"/>
  <c r="Q1929" i="18"/>
  <c r="X1889" i="18"/>
  <c r="X1893" i="18"/>
  <c r="X1898" i="18"/>
  <c r="X1909" i="18"/>
  <c r="X1913" i="18"/>
  <c r="X1917" i="18"/>
  <c r="X1925" i="18"/>
  <c r="X1929" i="18"/>
  <c r="X1933" i="18"/>
  <c r="X1937" i="18"/>
  <c r="X1941" i="18"/>
  <c r="X1945" i="18"/>
  <c r="X1949" i="18"/>
  <c r="Q1904" i="18"/>
  <c r="Q1890" i="18"/>
  <c r="X1894" i="18"/>
  <c r="Q1895" i="18"/>
  <c r="Q1893" i="18"/>
  <c r="Q1894" i="18"/>
  <c r="Q1896" i="18"/>
  <c r="Q1907" i="18"/>
  <c r="Q1906" i="18"/>
  <c r="Q1910" i="18"/>
  <c r="Q1911" i="18"/>
  <c r="Q1914" i="18"/>
  <c r="Q1918" i="18"/>
  <c r="Q1926" i="18"/>
  <c r="Q1934" i="18"/>
  <c r="Q1946" i="18"/>
  <c r="Q1891" i="18"/>
  <c r="Q1902" i="18"/>
  <c r="Q1909" i="18"/>
  <c r="Q1913" i="18"/>
  <c r="X1918" i="18"/>
  <c r="X1922" i="18"/>
  <c r="X1926" i="18"/>
  <c r="X1930" i="18"/>
  <c r="Q1933" i="18"/>
  <c r="X1934" i="18"/>
  <c r="X1946" i="18"/>
  <c r="Q1921" i="18"/>
  <c r="Q1903" i="18"/>
  <c r="Q1908" i="18"/>
  <c r="Q1912" i="18"/>
  <c r="Q1916" i="18"/>
  <c r="Q1920" i="18"/>
  <c r="Q1928" i="18"/>
  <c r="Q1948" i="18"/>
  <c r="Q1917" i="18"/>
  <c r="Q1937" i="18"/>
  <c r="Q1925" i="18"/>
  <c r="Q1949" i="18"/>
  <c r="Q1950" i="18"/>
  <c r="X1904" i="18"/>
  <c r="Q1905" i="18"/>
  <c r="X1908" i="18"/>
  <c r="X1912" i="18"/>
  <c r="Q1919" i="18"/>
  <c r="X1932" i="18"/>
  <c r="Q1947" i="18"/>
  <c r="Q1944" i="18"/>
  <c r="Q1936" i="18"/>
  <c r="Q1935" i="18"/>
  <c r="Q1927" i="18"/>
  <c r="Q1924" i="18"/>
  <c r="Q1943" i="18"/>
  <c r="Q1932" i="18"/>
  <c r="Q1931" i="18"/>
  <c r="Q1923" i="18"/>
  <c r="Q1922" i="18"/>
  <c r="Q1941" i="18"/>
  <c r="Q1940" i="18"/>
  <c r="Q1939" i="18"/>
  <c r="Q1930" i="18"/>
  <c r="Q1900" i="18"/>
  <c r="Q1899" i="18"/>
  <c r="P1887" i="18" l="1"/>
  <c r="Z1887" i="18"/>
  <c r="AA1887" i="18"/>
  <c r="P1888" i="18"/>
  <c r="Z1888" i="18"/>
  <c r="AA1888" i="18"/>
  <c r="E1888" i="18"/>
  <c r="F1888" i="18"/>
  <c r="G1888" i="18"/>
  <c r="H1888" i="18"/>
  <c r="I1888" i="18"/>
  <c r="J1888" i="18"/>
  <c r="K1888" i="18"/>
  <c r="R1888" i="18" s="1"/>
  <c r="E1887" i="18"/>
  <c r="F1887" i="18"/>
  <c r="G1887" i="18"/>
  <c r="H1887" i="18"/>
  <c r="I1887" i="18"/>
  <c r="J1887" i="18"/>
  <c r="K1887" i="18"/>
  <c r="R1887" i="18" s="1"/>
  <c r="P1885" i="18"/>
  <c r="Z1885" i="18"/>
  <c r="AA1885" i="18"/>
  <c r="P1886" i="18"/>
  <c r="Z1886" i="18"/>
  <c r="AA1886" i="18"/>
  <c r="K1886" i="18"/>
  <c r="R1886" i="18" s="1"/>
  <c r="J1886" i="18"/>
  <c r="I1886" i="18"/>
  <c r="H1886" i="18"/>
  <c r="G1886" i="18"/>
  <c r="F1886" i="18"/>
  <c r="E1886" i="18"/>
  <c r="K1885" i="18"/>
  <c r="R1885" i="18" s="1"/>
  <c r="J1885" i="18"/>
  <c r="I1885" i="18"/>
  <c r="H1885" i="18"/>
  <c r="G1885" i="18"/>
  <c r="F1885" i="18"/>
  <c r="E1885" i="18"/>
  <c r="Q1889" i="18" l="1"/>
  <c r="S1888" i="18"/>
  <c r="U1888" i="18"/>
  <c r="W1888" i="18" s="1"/>
  <c r="V1888" i="18"/>
  <c r="T1888" i="18"/>
  <c r="S1887" i="18"/>
  <c r="U1887" i="18"/>
  <c r="W1887" i="18" s="1"/>
  <c r="T1887" i="18"/>
  <c r="V1887" i="18"/>
  <c r="U1886" i="18"/>
  <c r="W1886" i="18" s="1"/>
  <c r="S1886" i="18"/>
  <c r="V1886" i="18"/>
  <c r="T1886" i="18"/>
  <c r="U1885" i="18"/>
  <c r="W1885" i="18" s="1"/>
  <c r="S1885" i="18"/>
  <c r="V1885" i="18"/>
  <c r="T1885" i="18"/>
  <c r="Q1887" i="18"/>
  <c r="X1886" i="18"/>
  <c r="X1887" i="18"/>
  <c r="Q1886" i="18"/>
  <c r="X1885" i="18"/>
  <c r="X1888" i="18"/>
  <c r="Q1888" i="18"/>
  <c r="P1884" i="18" l="1"/>
  <c r="AA1884" i="18"/>
  <c r="Z1884" i="18"/>
  <c r="AA1883" i="18"/>
  <c r="Z1883" i="18"/>
  <c r="P1883" i="18"/>
  <c r="AA1882" i="18"/>
  <c r="Z1882" i="18"/>
  <c r="P1882" i="18"/>
  <c r="K1884" i="18"/>
  <c r="R1884" i="18" s="1"/>
  <c r="J1884" i="18"/>
  <c r="I1884" i="18"/>
  <c r="H1884" i="18"/>
  <c r="G1884" i="18"/>
  <c r="F1884" i="18"/>
  <c r="E1884" i="18"/>
  <c r="K1883" i="18"/>
  <c r="R1883" i="18" s="1"/>
  <c r="J1883" i="18"/>
  <c r="I1883" i="18"/>
  <c r="H1883" i="18"/>
  <c r="G1883" i="18"/>
  <c r="F1883" i="18"/>
  <c r="E1883" i="18"/>
  <c r="K1882" i="18"/>
  <c r="R1882" i="18" s="1"/>
  <c r="J1882" i="18"/>
  <c r="I1882" i="18"/>
  <c r="H1882" i="18"/>
  <c r="G1882" i="18"/>
  <c r="F1882" i="18"/>
  <c r="E1882" i="18"/>
  <c r="AA1881" i="18"/>
  <c r="Z1881" i="18"/>
  <c r="P1881" i="18"/>
  <c r="AA1880" i="18"/>
  <c r="Z1880" i="18"/>
  <c r="P1880" i="18"/>
  <c r="AA1879" i="18"/>
  <c r="Z1879" i="18"/>
  <c r="P1879" i="18"/>
  <c r="AA1878" i="18"/>
  <c r="Z1878" i="18"/>
  <c r="P1878" i="18"/>
  <c r="K1879" i="18"/>
  <c r="R1879" i="18" s="1"/>
  <c r="J1879" i="18"/>
  <c r="I1879" i="18"/>
  <c r="H1879" i="18"/>
  <c r="G1879" i="18"/>
  <c r="F1879" i="18"/>
  <c r="E1879" i="18"/>
  <c r="K1881" i="18"/>
  <c r="R1881" i="18" s="1"/>
  <c r="J1881" i="18"/>
  <c r="I1881" i="18"/>
  <c r="H1881" i="18"/>
  <c r="G1881" i="18"/>
  <c r="F1881" i="18"/>
  <c r="E1881" i="18"/>
  <c r="K1880" i="18"/>
  <c r="R1880" i="18" s="1"/>
  <c r="J1880" i="18"/>
  <c r="I1880" i="18"/>
  <c r="H1880" i="18"/>
  <c r="G1880" i="18"/>
  <c r="F1880" i="18"/>
  <c r="E1880" i="18"/>
  <c r="K1878" i="18"/>
  <c r="R1878" i="18" s="1"/>
  <c r="J1878" i="18"/>
  <c r="I1878" i="18"/>
  <c r="H1878" i="18"/>
  <c r="G1878" i="18"/>
  <c r="F1878" i="18"/>
  <c r="E1878" i="18"/>
  <c r="X1884" i="18" l="1"/>
  <c r="U1883" i="18"/>
  <c r="W1883" i="18" s="1"/>
  <c r="S1883" i="18"/>
  <c r="T1883" i="18"/>
  <c r="V1883" i="18"/>
  <c r="U1881" i="18"/>
  <c r="S1881" i="18"/>
  <c r="V1881" i="18"/>
  <c r="T1881" i="18"/>
  <c r="U1884" i="18"/>
  <c r="S1884" i="18"/>
  <c r="V1884" i="18"/>
  <c r="T1884" i="18"/>
  <c r="U1879" i="18"/>
  <c r="W1879" i="18" s="1"/>
  <c r="S1880" i="18"/>
  <c r="U1880" i="18"/>
  <c r="W1880" i="18" s="1"/>
  <c r="S1879" i="18"/>
  <c r="V1880" i="18"/>
  <c r="T1879" i="18"/>
  <c r="V1879" i="18"/>
  <c r="T1880" i="18"/>
  <c r="U1878" i="18"/>
  <c r="S1878" i="18"/>
  <c r="V1878" i="18"/>
  <c r="T1878" i="18"/>
  <c r="U1882" i="18"/>
  <c r="S1882" i="18"/>
  <c r="V1882" i="18"/>
  <c r="T1882" i="18"/>
  <c r="X1882" i="18"/>
  <c r="Q1884" i="18"/>
  <c r="X1881" i="18"/>
  <c r="X1878" i="18"/>
  <c r="X1880" i="18"/>
  <c r="W1884" i="18"/>
  <c r="Q1885" i="18"/>
  <c r="X1879" i="18"/>
  <c r="X1883" i="18"/>
  <c r="W1881" i="18"/>
  <c r="Q1882" i="18"/>
  <c r="Q1880" i="18"/>
  <c r="Q1881" i="18"/>
  <c r="W1878" i="18"/>
  <c r="Q1883" i="18"/>
  <c r="Q1879" i="18"/>
  <c r="W1882" i="18"/>
  <c r="AA1877" i="18"/>
  <c r="Z1877" i="18"/>
  <c r="P1877" i="18"/>
  <c r="AA1876" i="18"/>
  <c r="Z1876" i="18"/>
  <c r="P1876" i="18"/>
  <c r="K1877" i="18"/>
  <c r="R1877" i="18" s="1"/>
  <c r="J1877" i="18"/>
  <c r="I1877" i="18"/>
  <c r="H1877" i="18"/>
  <c r="G1877" i="18"/>
  <c r="F1877" i="18"/>
  <c r="E1877" i="18"/>
  <c r="K1876" i="18"/>
  <c r="R1876" i="18" s="1"/>
  <c r="J1876" i="18"/>
  <c r="I1876" i="18"/>
  <c r="H1876" i="18"/>
  <c r="G1876" i="18"/>
  <c r="F1876" i="18"/>
  <c r="E1876" i="18"/>
  <c r="AA1875" i="18"/>
  <c r="Z1875" i="18"/>
  <c r="P1875" i="18"/>
  <c r="U1877" i="18" l="1"/>
  <c r="S1877" i="18"/>
  <c r="V1877" i="18"/>
  <c r="T1877" i="18"/>
  <c r="U1876" i="18"/>
  <c r="S1876" i="18"/>
  <c r="V1876" i="18"/>
  <c r="T1876" i="18"/>
  <c r="X1877" i="18"/>
  <c r="X1876" i="18"/>
  <c r="Q1877" i="18"/>
  <c r="Q1878" i="18"/>
  <c r="W1876" i="18"/>
  <c r="W1877" i="18"/>
  <c r="AA1874" i="18"/>
  <c r="Z1874" i="18"/>
  <c r="P1874" i="18"/>
  <c r="K1875" i="18"/>
  <c r="R1875" i="18" s="1"/>
  <c r="J1875" i="18"/>
  <c r="I1875" i="18"/>
  <c r="H1875" i="18"/>
  <c r="G1875" i="18"/>
  <c r="F1875" i="18"/>
  <c r="E1875" i="18"/>
  <c r="K1874" i="18"/>
  <c r="R1874" i="18" s="1"/>
  <c r="J1874" i="18"/>
  <c r="I1874" i="18"/>
  <c r="H1874" i="18"/>
  <c r="G1874" i="18"/>
  <c r="F1874" i="18"/>
  <c r="E1874" i="18"/>
  <c r="P1873" i="18"/>
  <c r="Z1873" i="18"/>
  <c r="AA1873" i="18"/>
  <c r="AA1872" i="18"/>
  <c r="Z1872" i="18"/>
  <c r="P1872" i="18"/>
  <c r="AA1871" i="18"/>
  <c r="Z1871" i="18"/>
  <c r="P1871" i="18"/>
  <c r="AA1870" i="18"/>
  <c r="Z1870" i="18"/>
  <c r="P1870" i="18"/>
  <c r="AA1869" i="18"/>
  <c r="Z1869" i="18"/>
  <c r="P1869" i="18"/>
  <c r="K1873" i="18"/>
  <c r="R1873" i="18" s="1"/>
  <c r="J1873" i="18"/>
  <c r="I1873" i="18"/>
  <c r="H1873" i="18"/>
  <c r="G1873" i="18"/>
  <c r="F1873" i="18"/>
  <c r="E1873" i="18"/>
  <c r="K1872" i="18"/>
  <c r="R1872" i="18" s="1"/>
  <c r="J1872" i="18"/>
  <c r="I1872" i="18"/>
  <c r="H1872" i="18"/>
  <c r="G1872" i="18"/>
  <c r="F1872" i="18"/>
  <c r="E1872" i="18"/>
  <c r="K1871" i="18"/>
  <c r="R1871" i="18" s="1"/>
  <c r="J1871" i="18"/>
  <c r="I1871" i="18"/>
  <c r="H1871" i="18"/>
  <c r="G1871" i="18"/>
  <c r="F1871" i="18"/>
  <c r="E1871" i="18"/>
  <c r="K1870" i="18"/>
  <c r="R1870" i="18" s="1"/>
  <c r="J1870" i="18"/>
  <c r="I1870" i="18"/>
  <c r="H1870" i="18"/>
  <c r="G1870" i="18"/>
  <c r="F1870" i="18"/>
  <c r="E1870" i="18"/>
  <c r="K1869" i="18"/>
  <c r="R1869" i="18" s="1"/>
  <c r="J1869" i="18"/>
  <c r="I1869" i="18"/>
  <c r="H1869" i="18"/>
  <c r="G1869" i="18"/>
  <c r="F1869" i="18"/>
  <c r="E1869" i="18"/>
  <c r="U1869" i="18" l="1"/>
  <c r="W1869" i="18" s="1"/>
  <c r="U1870" i="18"/>
  <c r="W1870" i="18" s="1"/>
  <c r="S1869" i="18"/>
  <c r="S1870" i="18"/>
  <c r="V1870" i="18"/>
  <c r="V1869" i="18"/>
  <c r="T1869" i="18"/>
  <c r="T1870" i="18"/>
  <c r="U1873" i="18"/>
  <c r="S1873" i="18"/>
  <c r="V1873" i="18"/>
  <c r="T1873" i="18"/>
  <c r="U1871" i="18"/>
  <c r="W1871" i="18" s="1"/>
  <c r="S1871" i="18"/>
  <c r="T1871" i="18"/>
  <c r="V1871" i="18"/>
  <c r="U1874" i="18"/>
  <c r="W1874" i="18" s="1"/>
  <c r="S1874" i="18"/>
  <c r="V1874" i="18"/>
  <c r="T1874" i="18"/>
  <c r="U1872" i="18"/>
  <c r="S1872" i="18"/>
  <c r="V1872" i="18"/>
  <c r="T1872" i="18"/>
  <c r="U1875" i="18"/>
  <c r="W1875" i="18" s="1"/>
  <c r="S1875" i="18"/>
  <c r="V1875" i="18"/>
  <c r="T1875" i="18"/>
  <c r="X1872" i="18"/>
  <c r="X1875" i="18"/>
  <c r="X1870" i="18"/>
  <c r="X1869" i="18"/>
  <c r="X1873" i="18"/>
  <c r="X1871" i="18"/>
  <c r="X1874" i="18"/>
  <c r="Q1870" i="18"/>
  <c r="Q1874" i="18"/>
  <c r="Q1872" i="18"/>
  <c r="Q1871" i="18"/>
  <c r="Q1873" i="18"/>
  <c r="W1872" i="18"/>
  <c r="W1873" i="18"/>
  <c r="Q1875" i="18"/>
  <c r="Q1876" i="18"/>
  <c r="AA1868" i="18"/>
  <c r="Z1868" i="18"/>
  <c r="P1868" i="18"/>
  <c r="AA1867" i="18"/>
  <c r="Z1867" i="18"/>
  <c r="P1867" i="18"/>
  <c r="AA1866" i="18"/>
  <c r="Z1866" i="18"/>
  <c r="P1866" i="18"/>
  <c r="K1868" i="18"/>
  <c r="R1868" i="18" s="1"/>
  <c r="J1868" i="18"/>
  <c r="I1868" i="18"/>
  <c r="H1868" i="18"/>
  <c r="G1868" i="18"/>
  <c r="F1868" i="18"/>
  <c r="E1868" i="18"/>
  <c r="K1867" i="18"/>
  <c r="R1867" i="18" s="1"/>
  <c r="J1867" i="18"/>
  <c r="I1867" i="18"/>
  <c r="H1867" i="18"/>
  <c r="G1867" i="18"/>
  <c r="F1867" i="18"/>
  <c r="E1867" i="18"/>
  <c r="K1866" i="18"/>
  <c r="R1866" i="18" s="1"/>
  <c r="J1866" i="18"/>
  <c r="I1866" i="18"/>
  <c r="H1866" i="18"/>
  <c r="G1866" i="18"/>
  <c r="F1866" i="18"/>
  <c r="E1866" i="18"/>
  <c r="AA1855" i="18"/>
  <c r="Z1855" i="18"/>
  <c r="P1855" i="18"/>
  <c r="AA1854" i="18"/>
  <c r="Z1854" i="18"/>
  <c r="P1854" i="18"/>
  <c r="P1857" i="18"/>
  <c r="AA1865" i="18"/>
  <c r="Z1865" i="18"/>
  <c r="P1865" i="18"/>
  <c r="AA1864" i="18"/>
  <c r="Z1864" i="18"/>
  <c r="P1864" i="18"/>
  <c r="AA1863" i="18"/>
  <c r="Z1863" i="18"/>
  <c r="P1863" i="18"/>
  <c r="AA1862" i="18"/>
  <c r="Z1862" i="18"/>
  <c r="P1862" i="18"/>
  <c r="AA1861" i="18"/>
  <c r="Z1861" i="18"/>
  <c r="P1861" i="18"/>
  <c r="AA1860" i="18"/>
  <c r="Z1860" i="18"/>
  <c r="P1860" i="18"/>
  <c r="AA1859" i="18"/>
  <c r="Z1859" i="18"/>
  <c r="P1859" i="18"/>
  <c r="AA1858" i="18"/>
  <c r="Z1858" i="18"/>
  <c r="P1858" i="18"/>
  <c r="AA1857" i="18"/>
  <c r="Z1857" i="18"/>
  <c r="AA1856" i="18"/>
  <c r="Z1856" i="18"/>
  <c r="P1856" i="18"/>
  <c r="K1865" i="18"/>
  <c r="R1865" i="18" s="1"/>
  <c r="J1865" i="18"/>
  <c r="I1865" i="18"/>
  <c r="H1865" i="18"/>
  <c r="G1865" i="18"/>
  <c r="F1865" i="18"/>
  <c r="E1865" i="18"/>
  <c r="K1864" i="18"/>
  <c r="R1864" i="18" s="1"/>
  <c r="J1864" i="18"/>
  <c r="I1864" i="18"/>
  <c r="H1864" i="18"/>
  <c r="G1864" i="18"/>
  <c r="F1864" i="18"/>
  <c r="E1864" i="18"/>
  <c r="K1863" i="18"/>
  <c r="R1863" i="18" s="1"/>
  <c r="J1863" i="18"/>
  <c r="I1863" i="18"/>
  <c r="H1863" i="18"/>
  <c r="G1863" i="18"/>
  <c r="F1863" i="18"/>
  <c r="E1863" i="18"/>
  <c r="K1862" i="18"/>
  <c r="R1862" i="18" s="1"/>
  <c r="J1862" i="18"/>
  <c r="I1862" i="18"/>
  <c r="H1862" i="18"/>
  <c r="G1862" i="18"/>
  <c r="F1862" i="18"/>
  <c r="E1862" i="18"/>
  <c r="K1861" i="18"/>
  <c r="R1861" i="18" s="1"/>
  <c r="J1861" i="18"/>
  <c r="I1861" i="18"/>
  <c r="H1861" i="18"/>
  <c r="G1861" i="18"/>
  <c r="F1861" i="18"/>
  <c r="E1861" i="18"/>
  <c r="K1860" i="18"/>
  <c r="R1860" i="18" s="1"/>
  <c r="J1860" i="18"/>
  <c r="I1860" i="18"/>
  <c r="H1860" i="18"/>
  <c r="G1860" i="18"/>
  <c r="F1860" i="18"/>
  <c r="E1860" i="18"/>
  <c r="K1859" i="18"/>
  <c r="R1859" i="18" s="1"/>
  <c r="J1859" i="18"/>
  <c r="I1859" i="18"/>
  <c r="H1859" i="18"/>
  <c r="G1859" i="18"/>
  <c r="F1859" i="18"/>
  <c r="E1859" i="18"/>
  <c r="K1858" i="18"/>
  <c r="R1858" i="18" s="1"/>
  <c r="J1858" i="18"/>
  <c r="I1858" i="18"/>
  <c r="H1858" i="18"/>
  <c r="G1858" i="18"/>
  <c r="F1858" i="18"/>
  <c r="E1858" i="18"/>
  <c r="K1857" i="18"/>
  <c r="R1857" i="18" s="1"/>
  <c r="J1857" i="18"/>
  <c r="I1857" i="18"/>
  <c r="H1857" i="18"/>
  <c r="G1857" i="18"/>
  <c r="F1857" i="18"/>
  <c r="E1857" i="18"/>
  <c r="K1856" i="18"/>
  <c r="R1856" i="18" s="1"/>
  <c r="J1856" i="18"/>
  <c r="I1856" i="18"/>
  <c r="H1856" i="18"/>
  <c r="G1856" i="18"/>
  <c r="F1856" i="18"/>
  <c r="E1856" i="18"/>
  <c r="U1856" i="18" l="1"/>
  <c r="W1856" i="18" s="1"/>
  <c r="S1856" i="18"/>
  <c r="V1856" i="18"/>
  <c r="T1856" i="18"/>
  <c r="U1860" i="18"/>
  <c r="W1860" i="18" s="1"/>
  <c r="S1860" i="18"/>
  <c r="V1860" i="18"/>
  <c r="T1860" i="18"/>
  <c r="Q1869" i="18"/>
  <c r="U1868" i="18"/>
  <c r="W1868" i="18" s="1"/>
  <c r="S1868" i="18"/>
  <c r="V1868" i="18"/>
  <c r="T1868" i="18"/>
  <c r="U1859" i="18"/>
  <c r="S1859" i="18"/>
  <c r="V1859" i="18"/>
  <c r="T1859" i="18"/>
  <c r="U1863" i="18"/>
  <c r="W1863" i="18" s="1"/>
  <c r="S1863" i="18"/>
  <c r="T1863" i="18"/>
  <c r="V1863" i="18"/>
  <c r="U1867" i="18"/>
  <c r="W1867" i="18" s="1"/>
  <c r="U1866" i="18"/>
  <c r="W1866" i="18" s="1"/>
  <c r="S1866" i="18"/>
  <c r="S1867" i="18"/>
  <c r="V1866" i="18"/>
  <c r="T1867" i="18"/>
  <c r="T1866" i="18"/>
  <c r="V1867" i="18"/>
  <c r="U1858" i="18"/>
  <c r="W1858" i="18" s="1"/>
  <c r="S1858" i="18"/>
  <c r="V1858" i="18"/>
  <c r="T1858" i="18"/>
  <c r="U1862" i="18"/>
  <c r="W1862" i="18" s="1"/>
  <c r="S1862" i="18"/>
  <c r="V1862" i="18"/>
  <c r="T1862" i="18"/>
  <c r="U1864" i="18"/>
  <c r="W1864" i="18" s="1"/>
  <c r="S1864" i="18"/>
  <c r="V1864" i="18"/>
  <c r="T1864" i="18"/>
  <c r="U1857" i="18"/>
  <c r="W1857" i="18" s="1"/>
  <c r="S1857" i="18"/>
  <c r="V1857" i="18"/>
  <c r="T1857" i="18"/>
  <c r="U1861" i="18"/>
  <c r="W1861" i="18" s="1"/>
  <c r="S1861" i="18"/>
  <c r="V1861" i="18"/>
  <c r="T1861" i="18"/>
  <c r="U1865" i="18"/>
  <c r="W1865" i="18" s="1"/>
  <c r="S1865" i="18"/>
  <c r="V1865" i="18"/>
  <c r="T1865" i="18"/>
  <c r="X1856" i="18"/>
  <c r="X1860" i="18"/>
  <c r="X1864" i="18"/>
  <c r="X1867" i="18"/>
  <c r="Q1858" i="18"/>
  <c r="X1859" i="18"/>
  <c r="X1863" i="18"/>
  <c r="X1857" i="18"/>
  <c r="Q1860" i="18"/>
  <c r="X1861" i="18"/>
  <c r="X1865" i="18"/>
  <c r="Q1867" i="18"/>
  <c r="X1868" i="18"/>
  <c r="X1858" i="18"/>
  <c r="X1862" i="18"/>
  <c r="X1866" i="18"/>
  <c r="Q1857" i="18"/>
  <c r="Q1861" i="18"/>
  <c r="Q1864" i="18"/>
  <c r="Q1865" i="18"/>
  <c r="Q1859" i="18"/>
  <c r="Q1866" i="18"/>
  <c r="Q1862" i="18"/>
  <c r="Q1868" i="18"/>
  <c r="W1859" i="18"/>
  <c r="Q1863" i="18"/>
  <c r="E1855" i="18"/>
  <c r="F1855" i="18"/>
  <c r="G1855" i="18"/>
  <c r="H1855" i="18"/>
  <c r="I1855" i="18"/>
  <c r="J1855" i="18"/>
  <c r="K1855" i="18"/>
  <c r="R1855" i="18" s="1"/>
  <c r="E1854" i="18"/>
  <c r="F1854" i="18"/>
  <c r="G1854" i="18"/>
  <c r="H1854" i="18"/>
  <c r="I1854" i="18"/>
  <c r="J1854" i="18"/>
  <c r="K1854" i="18"/>
  <c r="R1854" i="18" s="1"/>
  <c r="Z1853" i="18"/>
  <c r="AA1853" i="18"/>
  <c r="P1852" i="18"/>
  <c r="Z1852" i="18"/>
  <c r="AA1852" i="18"/>
  <c r="P1853" i="18"/>
  <c r="E1853" i="18"/>
  <c r="F1853" i="18"/>
  <c r="G1853" i="18"/>
  <c r="H1853" i="18"/>
  <c r="I1853" i="18"/>
  <c r="J1853" i="18"/>
  <c r="K1853" i="18"/>
  <c r="R1853" i="18" s="1"/>
  <c r="E1852" i="18"/>
  <c r="F1852" i="18"/>
  <c r="G1852" i="18"/>
  <c r="H1852" i="18"/>
  <c r="I1852" i="18"/>
  <c r="J1852" i="18"/>
  <c r="K1852" i="18"/>
  <c r="R1852" i="18" s="1"/>
  <c r="U1853" i="18" l="1"/>
  <c r="W1853" i="18" s="1"/>
  <c r="S1853" i="18"/>
  <c r="V1853" i="18"/>
  <c r="T1853" i="18"/>
  <c r="U1852" i="18"/>
  <c r="W1852" i="18" s="1"/>
  <c r="S1852" i="18"/>
  <c r="T1852" i="18"/>
  <c r="V1852" i="18"/>
  <c r="U1855" i="18"/>
  <c r="W1855" i="18" s="1"/>
  <c r="U1854" i="18"/>
  <c r="W1854" i="18" s="1"/>
  <c r="S1855" i="18"/>
  <c r="S1854" i="18"/>
  <c r="V1854" i="18"/>
  <c r="T1855" i="18"/>
  <c r="T1854" i="18"/>
  <c r="V1855" i="18"/>
  <c r="X1853" i="18"/>
  <c r="X1855" i="18"/>
  <c r="X1852" i="18"/>
  <c r="X1854" i="18"/>
  <c r="Q1853" i="18"/>
  <c r="Q1856" i="18"/>
  <c r="Q1855" i="18"/>
  <c r="Q1854" i="18"/>
  <c r="P1849" i="18" l="1"/>
  <c r="Z1849" i="18"/>
  <c r="AA1849" i="18"/>
  <c r="P1850" i="18"/>
  <c r="Z1850" i="18"/>
  <c r="AA1850" i="18"/>
  <c r="P1851" i="18"/>
  <c r="Z1851" i="18"/>
  <c r="AA1851" i="18"/>
  <c r="E1849" i="18"/>
  <c r="F1849" i="18"/>
  <c r="G1849" i="18"/>
  <c r="H1849" i="18"/>
  <c r="I1849" i="18"/>
  <c r="J1849" i="18"/>
  <c r="K1849" i="18"/>
  <c r="R1849" i="18" s="1"/>
  <c r="E1850" i="18"/>
  <c r="F1850" i="18"/>
  <c r="G1850" i="18"/>
  <c r="H1850" i="18"/>
  <c r="I1850" i="18"/>
  <c r="J1850" i="18"/>
  <c r="K1850" i="18"/>
  <c r="R1850" i="18" s="1"/>
  <c r="E1851" i="18"/>
  <c r="F1851" i="18"/>
  <c r="G1851" i="18"/>
  <c r="H1851" i="18"/>
  <c r="I1851" i="18"/>
  <c r="J1851" i="18"/>
  <c r="K1851" i="18"/>
  <c r="R1851" i="18" s="1"/>
  <c r="P1846" i="18"/>
  <c r="Z1846" i="18"/>
  <c r="AA1846" i="18"/>
  <c r="P1847" i="18"/>
  <c r="Z1847" i="18"/>
  <c r="AA1847" i="18"/>
  <c r="P1848" i="18"/>
  <c r="Z1848" i="18"/>
  <c r="AA1848" i="18"/>
  <c r="E1846" i="18"/>
  <c r="F1846" i="18"/>
  <c r="G1846" i="18"/>
  <c r="H1846" i="18"/>
  <c r="I1846" i="18"/>
  <c r="J1846" i="18"/>
  <c r="K1846" i="18"/>
  <c r="R1846" i="18" s="1"/>
  <c r="E1847" i="18"/>
  <c r="F1847" i="18"/>
  <c r="G1847" i="18"/>
  <c r="H1847" i="18"/>
  <c r="I1847" i="18"/>
  <c r="J1847" i="18"/>
  <c r="K1847" i="18"/>
  <c r="R1847" i="18" s="1"/>
  <c r="E1848" i="18"/>
  <c r="F1848" i="18"/>
  <c r="G1848" i="18"/>
  <c r="H1848" i="18"/>
  <c r="I1848" i="18"/>
  <c r="J1848" i="18"/>
  <c r="K1848" i="18"/>
  <c r="R1848" i="18" s="1"/>
  <c r="P1845" i="18"/>
  <c r="Z1845" i="18"/>
  <c r="AA1845" i="18"/>
  <c r="E1845" i="18"/>
  <c r="F1845" i="18"/>
  <c r="G1845" i="18"/>
  <c r="H1845" i="18"/>
  <c r="I1845" i="18"/>
  <c r="J1845" i="18"/>
  <c r="K1845" i="18"/>
  <c r="R1845" i="18" s="1"/>
  <c r="P1841" i="18"/>
  <c r="Z1841" i="18"/>
  <c r="AA1841" i="18"/>
  <c r="P1842" i="18"/>
  <c r="Z1842" i="18"/>
  <c r="AA1842" i="18"/>
  <c r="P1843" i="18"/>
  <c r="Z1843" i="18"/>
  <c r="AA1843" i="18"/>
  <c r="P1844" i="18"/>
  <c r="Z1844" i="18"/>
  <c r="AA1844" i="18"/>
  <c r="E1841" i="18"/>
  <c r="F1841" i="18"/>
  <c r="G1841" i="18"/>
  <c r="H1841" i="18"/>
  <c r="I1841" i="18"/>
  <c r="J1841" i="18"/>
  <c r="K1841" i="18"/>
  <c r="R1841" i="18" s="1"/>
  <c r="E1842" i="18"/>
  <c r="F1842" i="18"/>
  <c r="G1842" i="18"/>
  <c r="H1842" i="18"/>
  <c r="I1842" i="18"/>
  <c r="J1842" i="18"/>
  <c r="K1842" i="18"/>
  <c r="R1842" i="18" s="1"/>
  <c r="E1843" i="18"/>
  <c r="F1843" i="18"/>
  <c r="G1843" i="18"/>
  <c r="H1843" i="18"/>
  <c r="I1843" i="18"/>
  <c r="J1843" i="18"/>
  <c r="K1843" i="18"/>
  <c r="R1843" i="18" s="1"/>
  <c r="E1844" i="18"/>
  <c r="F1844" i="18"/>
  <c r="G1844" i="18"/>
  <c r="H1844" i="18"/>
  <c r="I1844" i="18"/>
  <c r="J1844" i="18"/>
  <c r="K1844" i="18"/>
  <c r="R1844" i="18" s="1"/>
  <c r="U1847" i="18" l="1"/>
  <c r="S1847" i="18"/>
  <c r="T1847" i="18"/>
  <c r="V1847" i="18"/>
  <c r="U1842" i="18"/>
  <c r="W1842" i="18" s="1"/>
  <c r="S1842" i="18"/>
  <c r="V1842" i="18"/>
  <c r="T1842" i="18"/>
  <c r="U1848" i="18"/>
  <c r="W1848" i="18" s="1"/>
  <c r="S1848" i="18"/>
  <c r="V1848" i="18"/>
  <c r="T1848" i="18"/>
  <c r="U1849" i="18"/>
  <c r="W1849" i="18" s="1"/>
  <c r="S1849" i="18"/>
  <c r="V1849" i="18"/>
  <c r="T1849" i="18"/>
  <c r="U1841" i="18"/>
  <c r="W1841" i="18" s="1"/>
  <c r="S1841" i="18"/>
  <c r="V1841" i="18"/>
  <c r="T1841" i="18"/>
  <c r="U1843" i="18"/>
  <c r="W1843" i="18" s="1"/>
  <c r="S1843" i="18"/>
  <c r="T1843" i="18"/>
  <c r="V1843" i="18"/>
  <c r="U1850" i="18"/>
  <c r="W1850" i="18" s="1"/>
  <c r="S1850" i="18"/>
  <c r="V1850" i="18"/>
  <c r="T1850" i="18"/>
  <c r="S1844" i="18"/>
  <c r="U1844" i="18"/>
  <c r="W1844" i="18" s="1"/>
  <c r="V1844" i="18"/>
  <c r="T1844" i="18"/>
  <c r="U1845" i="18"/>
  <c r="W1845" i="18" s="1"/>
  <c r="U1846" i="18"/>
  <c r="W1846" i="18" s="1"/>
  <c r="S1846" i="18"/>
  <c r="S1845" i="18"/>
  <c r="V1846" i="18"/>
  <c r="V1845" i="18"/>
  <c r="T1846" i="18"/>
  <c r="T1845" i="18"/>
  <c r="Q1852" i="18"/>
  <c r="U1851" i="18"/>
  <c r="W1851" i="18" s="1"/>
  <c r="S1851" i="18"/>
  <c r="V1851" i="18"/>
  <c r="T1851" i="18"/>
  <c r="X1851" i="18"/>
  <c r="X1842" i="18"/>
  <c r="X1845" i="18"/>
  <c r="X1846" i="18"/>
  <c r="X1843" i="18"/>
  <c r="X1847" i="18"/>
  <c r="X1844" i="18"/>
  <c r="X1848" i="18"/>
  <c r="X1849" i="18"/>
  <c r="X1841" i="18"/>
  <c r="X1850" i="18"/>
  <c r="Q1842" i="18"/>
  <c r="Q1848" i="18"/>
  <c r="Q1846" i="18"/>
  <c r="Q1847" i="18"/>
  <c r="Q1851" i="18"/>
  <c r="Q1844" i="18"/>
  <c r="W1847" i="18"/>
  <c r="Q1843" i="18"/>
  <c r="Q1850" i="18"/>
  <c r="Q1849" i="18"/>
  <c r="Q1845" i="18"/>
  <c r="AA1840" i="18"/>
  <c r="Z1840" i="18"/>
  <c r="P1840" i="18"/>
  <c r="AA1839" i="18"/>
  <c r="Z1839" i="18"/>
  <c r="P1839" i="18"/>
  <c r="AA1838" i="18"/>
  <c r="Z1838" i="18"/>
  <c r="P1838" i="18"/>
  <c r="AA1837" i="18"/>
  <c r="Z1837" i="18"/>
  <c r="P1837" i="18"/>
  <c r="AA1836" i="18"/>
  <c r="Z1836" i="18"/>
  <c r="P1836" i="18"/>
  <c r="K1840" i="18"/>
  <c r="R1840" i="18" s="1"/>
  <c r="J1840" i="18"/>
  <c r="I1840" i="18"/>
  <c r="H1840" i="18"/>
  <c r="G1840" i="18"/>
  <c r="F1840" i="18"/>
  <c r="E1840" i="18"/>
  <c r="K1839" i="18"/>
  <c r="R1839" i="18" s="1"/>
  <c r="J1839" i="18"/>
  <c r="I1839" i="18"/>
  <c r="H1839" i="18"/>
  <c r="G1839" i="18"/>
  <c r="F1839" i="18"/>
  <c r="E1839" i="18"/>
  <c r="K1838" i="18"/>
  <c r="R1838" i="18" s="1"/>
  <c r="J1838" i="18"/>
  <c r="I1838" i="18"/>
  <c r="H1838" i="18"/>
  <c r="G1838" i="18"/>
  <c r="F1838" i="18"/>
  <c r="E1838" i="18"/>
  <c r="K1837" i="18"/>
  <c r="R1837" i="18" s="1"/>
  <c r="J1837" i="18"/>
  <c r="I1837" i="18"/>
  <c r="H1837" i="18"/>
  <c r="G1837" i="18"/>
  <c r="F1837" i="18"/>
  <c r="E1837" i="18"/>
  <c r="K1836" i="18"/>
  <c r="R1836" i="18" s="1"/>
  <c r="J1836" i="18"/>
  <c r="I1836" i="18"/>
  <c r="H1836" i="18"/>
  <c r="G1836" i="18"/>
  <c r="F1836" i="18"/>
  <c r="E1836" i="18"/>
  <c r="AA1835" i="18"/>
  <c r="Z1835" i="18"/>
  <c r="P1835" i="18"/>
  <c r="AA1834" i="18"/>
  <c r="Z1834" i="18"/>
  <c r="P1834" i="18"/>
  <c r="AA1833" i="18"/>
  <c r="Z1833" i="18"/>
  <c r="P1833" i="18"/>
  <c r="K1835" i="18"/>
  <c r="R1835" i="18" s="1"/>
  <c r="J1835" i="18"/>
  <c r="I1835" i="18"/>
  <c r="H1835" i="18"/>
  <c r="G1835" i="18"/>
  <c r="F1835" i="18"/>
  <c r="E1835" i="18"/>
  <c r="K1834" i="18"/>
  <c r="R1834" i="18" s="1"/>
  <c r="J1834" i="18"/>
  <c r="I1834" i="18"/>
  <c r="H1834" i="18"/>
  <c r="G1834" i="18"/>
  <c r="F1834" i="18"/>
  <c r="E1834" i="18"/>
  <c r="K1833" i="18"/>
  <c r="R1833" i="18" s="1"/>
  <c r="J1833" i="18"/>
  <c r="I1833" i="18"/>
  <c r="H1833" i="18"/>
  <c r="G1833" i="18"/>
  <c r="F1833" i="18"/>
  <c r="E1833" i="18"/>
  <c r="U1838" i="18" l="1"/>
  <c r="S1838" i="18"/>
  <c r="V1838" i="18"/>
  <c r="T1838" i="18"/>
  <c r="U1837" i="18"/>
  <c r="S1837" i="18"/>
  <c r="V1837" i="18"/>
  <c r="T1837" i="18"/>
  <c r="U1833" i="18"/>
  <c r="W1833" i="18" s="1"/>
  <c r="S1833" i="18"/>
  <c r="V1833" i="18"/>
  <c r="T1833" i="18"/>
  <c r="U1835" i="18"/>
  <c r="S1835" i="18"/>
  <c r="V1835" i="18"/>
  <c r="T1835" i="18"/>
  <c r="U1836" i="18"/>
  <c r="S1836" i="18"/>
  <c r="V1836" i="18"/>
  <c r="T1836" i="18"/>
  <c r="Q1841" i="18"/>
  <c r="U1840" i="18"/>
  <c r="W1840" i="18" s="1"/>
  <c r="S1840" i="18"/>
  <c r="V1840" i="18"/>
  <c r="T1840" i="18"/>
  <c r="U1834" i="18"/>
  <c r="W1834" i="18" s="1"/>
  <c r="S1834" i="18"/>
  <c r="V1834" i="18"/>
  <c r="T1834" i="18"/>
  <c r="U1839" i="18"/>
  <c r="W1839" i="18" s="1"/>
  <c r="S1839" i="18"/>
  <c r="T1839" i="18"/>
  <c r="V1839" i="18"/>
  <c r="X1834" i="18"/>
  <c r="X1839" i="18"/>
  <c r="X1837" i="18"/>
  <c r="X1833" i="18"/>
  <c r="X1838" i="18"/>
  <c r="X1835" i="18"/>
  <c r="X1836" i="18"/>
  <c r="X1840" i="18"/>
  <c r="Q1838" i="18"/>
  <c r="Q1834" i="18"/>
  <c r="Q1835" i="18"/>
  <c r="Q1837" i="18"/>
  <c r="Q1836" i="18"/>
  <c r="Q1840" i="18"/>
  <c r="W1835" i="18"/>
  <c r="W1836" i="18"/>
  <c r="W1837" i="18"/>
  <c r="W1838" i="18"/>
  <c r="Q1839" i="18"/>
  <c r="P1832" i="18"/>
  <c r="Z1832" i="18"/>
  <c r="AA1832" i="18"/>
  <c r="E1832" i="18"/>
  <c r="F1832" i="18"/>
  <c r="G1832" i="18"/>
  <c r="H1832" i="18"/>
  <c r="I1832" i="18"/>
  <c r="J1832" i="18"/>
  <c r="K1832" i="18"/>
  <c r="R1832" i="18" s="1"/>
  <c r="P1831" i="18"/>
  <c r="Z1831" i="18"/>
  <c r="AA1831" i="18"/>
  <c r="E1831" i="18"/>
  <c r="F1831" i="18"/>
  <c r="G1831" i="18"/>
  <c r="H1831" i="18"/>
  <c r="I1831" i="18"/>
  <c r="J1831" i="18"/>
  <c r="K1831" i="18"/>
  <c r="R1831" i="18" s="1"/>
  <c r="P1830" i="18"/>
  <c r="Z1830" i="18"/>
  <c r="AA1830" i="18"/>
  <c r="E1830" i="18"/>
  <c r="F1830" i="18"/>
  <c r="G1830" i="18"/>
  <c r="H1830" i="18"/>
  <c r="I1830" i="18"/>
  <c r="J1830" i="18"/>
  <c r="K1830" i="18"/>
  <c r="R1830" i="18" s="1"/>
  <c r="P1829" i="18"/>
  <c r="Z1829" i="18"/>
  <c r="AA1829" i="18"/>
  <c r="K1829" i="18"/>
  <c r="R1829" i="18" s="1"/>
  <c r="J1829" i="18"/>
  <c r="I1829" i="18"/>
  <c r="H1829" i="18"/>
  <c r="G1829" i="18"/>
  <c r="F1829" i="18"/>
  <c r="E1829" i="18"/>
  <c r="P1827" i="18"/>
  <c r="Z1827" i="18"/>
  <c r="AA1827" i="18"/>
  <c r="P1828" i="18"/>
  <c r="Z1828" i="18"/>
  <c r="AA1828" i="18"/>
  <c r="E1828" i="18"/>
  <c r="F1828" i="18"/>
  <c r="G1828" i="18"/>
  <c r="H1828" i="18"/>
  <c r="I1828" i="18"/>
  <c r="J1828" i="18"/>
  <c r="K1828" i="18"/>
  <c r="R1828" i="18" s="1"/>
  <c r="E1827" i="18"/>
  <c r="F1827" i="18"/>
  <c r="G1827" i="18"/>
  <c r="H1827" i="18"/>
  <c r="I1827" i="18"/>
  <c r="J1827" i="18"/>
  <c r="K1827" i="18"/>
  <c r="R1827" i="18" s="1"/>
  <c r="S1830" i="18" l="1"/>
  <c r="U1830" i="18"/>
  <c r="W1830" i="18" s="1"/>
  <c r="V1830" i="18"/>
  <c r="T1830" i="18"/>
  <c r="U1829" i="18"/>
  <c r="W1829" i="18" s="1"/>
  <c r="S1829" i="18"/>
  <c r="V1829" i="18"/>
  <c r="T1829" i="18"/>
  <c r="U1827" i="18"/>
  <c r="W1827" i="18" s="1"/>
  <c r="U1828" i="18"/>
  <c r="W1828" i="18" s="1"/>
  <c r="S1828" i="18"/>
  <c r="S1827" i="18"/>
  <c r="V1828" i="18"/>
  <c r="T1827" i="18"/>
  <c r="V1827" i="18"/>
  <c r="T1828" i="18"/>
  <c r="Q1833" i="18"/>
  <c r="U1831" i="18"/>
  <c r="W1831" i="18" s="1"/>
  <c r="U1832" i="18"/>
  <c r="W1832" i="18" s="1"/>
  <c r="S1832" i="18"/>
  <c r="S1831" i="18"/>
  <c r="V1832" i="18"/>
  <c r="T1831" i="18"/>
  <c r="V1831" i="18"/>
  <c r="T1832" i="18"/>
  <c r="X1827" i="18"/>
  <c r="X1832" i="18"/>
  <c r="X1828" i="18"/>
  <c r="X1829" i="18"/>
  <c r="X1830" i="18"/>
  <c r="X1831" i="18"/>
  <c r="Q1828" i="18"/>
  <c r="Q1831" i="18"/>
  <c r="Q1829" i="18"/>
  <c r="Q1830" i="18"/>
  <c r="Q1832" i="18"/>
  <c r="AA1816" i="18" l="1"/>
  <c r="Z1816" i="18"/>
  <c r="P1816" i="18"/>
  <c r="AA1815" i="18"/>
  <c r="Z1815" i="18"/>
  <c r="P1815" i="18"/>
  <c r="AA1826" i="18"/>
  <c r="Z1826" i="18"/>
  <c r="P1826" i="18"/>
  <c r="AA1825" i="18"/>
  <c r="Z1825" i="18"/>
  <c r="P1825" i="18"/>
  <c r="AA1824" i="18"/>
  <c r="Z1824" i="18"/>
  <c r="P1824" i="18"/>
  <c r="AA1823" i="18"/>
  <c r="Z1823" i="18"/>
  <c r="P1823" i="18"/>
  <c r="AA1822" i="18"/>
  <c r="Z1822" i="18"/>
  <c r="P1822" i="18"/>
  <c r="AA1821" i="18"/>
  <c r="Z1821" i="18"/>
  <c r="P1821" i="18"/>
  <c r="AA1820" i="18"/>
  <c r="Z1820" i="18"/>
  <c r="P1820" i="18"/>
  <c r="AA1819" i="18"/>
  <c r="Z1819" i="18"/>
  <c r="P1819" i="18"/>
  <c r="K1826" i="18"/>
  <c r="R1826" i="18" s="1"/>
  <c r="J1826" i="18"/>
  <c r="I1826" i="18"/>
  <c r="H1826" i="18"/>
  <c r="G1826" i="18"/>
  <c r="F1826" i="18"/>
  <c r="E1826" i="18"/>
  <c r="K1825" i="18"/>
  <c r="R1825" i="18" s="1"/>
  <c r="J1825" i="18"/>
  <c r="I1825" i="18"/>
  <c r="H1825" i="18"/>
  <c r="G1825" i="18"/>
  <c r="X1825" i="18" s="1"/>
  <c r="F1825" i="18"/>
  <c r="E1825" i="18"/>
  <c r="K1824" i="18"/>
  <c r="R1824" i="18" s="1"/>
  <c r="J1824" i="18"/>
  <c r="I1824" i="18"/>
  <c r="H1824" i="18"/>
  <c r="G1824" i="18"/>
  <c r="F1824" i="18"/>
  <c r="E1824" i="18"/>
  <c r="K1823" i="18"/>
  <c r="R1823" i="18" s="1"/>
  <c r="J1823" i="18"/>
  <c r="I1823" i="18"/>
  <c r="H1823" i="18"/>
  <c r="G1823" i="18"/>
  <c r="F1823" i="18"/>
  <c r="E1823" i="18"/>
  <c r="K1822" i="18"/>
  <c r="R1822" i="18" s="1"/>
  <c r="J1822" i="18"/>
  <c r="I1822" i="18"/>
  <c r="H1822" i="18"/>
  <c r="G1822" i="18"/>
  <c r="F1822" i="18"/>
  <c r="E1822" i="18"/>
  <c r="K1821" i="18"/>
  <c r="R1821" i="18" s="1"/>
  <c r="J1821" i="18"/>
  <c r="I1821" i="18"/>
  <c r="H1821" i="18"/>
  <c r="G1821" i="18"/>
  <c r="X1821" i="18" s="1"/>
  <c r="F1821" i="18"/>
  <c r="E1821" i="18"/>
  <c r="K1820" i="18"/>
  <c r="R1820" i="18" s="1"/>
  <c r="J1820" i="18"/>
  <c r="I1820" i="18"/>
  <c r="H1820" i="18"/>
  <c r="G1820" i="18"/>
  <c r="F1820" i="18"/>
  <c r="E1820" i="18"/>
  <c r="K1819" i="18"/>
  <c r="R1819" i="18" s="1"/>
  <c r="J1819" i="18"/>
  <c r="I1819" i="18"/>
  <c r="H1819" i="18"/>
  <c r="G1819" i="18"/>
  <c r="F1819" i="18"/>
  <c r="E1819" i="18"/>
  <c r="U1822" i="18" l="1"/>
  <c r="S1822" i="18"/>
  <c r="V1822" i="18"/>
  <c r="T1822" i="18"/>
  <c r="U1826" i="18"/>
  <c r="S1826" i="18"/>
  <c r="V1826" i="18"/>
  <c r="T1826" i="18"/>
  <c r="U1820" i="18"/>
  <c r="S1820" i="18"/>
  <c r="V1820" i="18"/>
  <c r="T1820" i="18"/>
  <c r="U1824" i="18"/>
  <c r="S1824" i="18"/>
  <c r="V1824" i="18"/>
  <c r="T1824" i="18"/>
  <c r="U1821" i="18"/>
  <c r="S1821" i="18"/>
  <c r="V1821" i="18"/>
  <c r="T1821" i="18"/>
  <c r="U1825" i="18"/>
  <c r="S1825" i="18"/>
  <c r="V1825" i="18"/>
  <c r="T1825" i="18"/>
  <c r="U1819" i="18"/>
  <c r="S1819" i="18"/>
  <c r="T1819" i="18"/>
  <c r="V1819" i="18"/>
  <c r="U1823" i="18"/>
  <c r="S1823" i="18"/>
  <c r="V1823" i="18"/>
  <c r="T1823" i="18"/>
  <c r="X1819" i="18"/>
  <c r="X1823" i="18"/>
  <c r="X1822" i="18"/>
  <c r="X1826" i="18"/>
  <c r="X1820" i="18"/>
  <c r="X1824" i="18"/>
  <c r="W1822" i="18"/>
  <c r="Q1821" i="18"/>
  <c r="W1823" i="18"/>
  <c r="W1824" i="18"/>
  <c r="Q1827" i="18"/>
  <c r="Q1824" i="18"/>
  <c r="Q1820" i="18"/>
  <c r="Q1822" i="18"/>
  <c r="Q1825" i="18"/>
  <c r="W1826" i="18"/>
  <c r="W1819" i="18"/>
  <c r="W1820" i="18"/>
  <c r="W1821" i="18"/>
  <c r="Q1826" i="18"/>
  <c r="Q1823" i="18"/>
  <c r="W1825" i="18"/>
  <c r="AA1818" i="18"/>
  <c r="Z1818" i="18"/>
  <c r="P1818" i="18"/>
  <c r="AA1817" i="18"/>
  <c r="Z1817" i="18"/>
  <c r="P1817" i="18"/>
  <c r="K1818" i="18"/>
  <c r="R1818" i="18" s="1"/>
  <c r="J1818" i="18"/>
  <c r="I1818" i="18"/>
  <c r="H1818" i="18"/>
  <c r="G1818" i="18"/>
  <c r="F1818" i="18"/>
  <c r="E1818" i="18"/>
  <c r="K1817" i="18"/>
  <c r="R1817" i="18" s="1"/>
  <c r="J1817" i="18"/>
  <c r="I1817" i="18"/>
  <c r="H1817" i="18"/>
  <c r="G1817" i="18"/>
  <c r="F1817" i="18"/>
  <c r="E1817" i="18"/>
  <c r="K1816" i="18"/>
  <c r="R1816" i="18" s="1"/>
  <c r="J1816" i="18"/>
  <c r="I1816" i="18"/>
  <c r="H1816" i="18"/>
  <c r="G1816" i="18"/>
  <c r="F1816" i="18"/>
  <c r="E1816" i="18"/>
  <c r="K1815" i="18"/>
  <c r="R1815" i="18" s="1"/>
  <c r="J1815" i="18"/>
  <c r="I1815" i="18"/>
  <c r="H1815" i="18"/>
  <c r="G1815" i="18"/>
  <c r="F1815" i="18"/>
  <c r="E1815" i="18"/>
  <c r="AA1814" i="18"/>
  <c r="Z1814" i="18"/>
  <c r="P1814" i="18"/>
  <c r="K1814" i="18"/>
  <c r="R1814" i="18" s="1"/>
  <c r="J1814" i="18"/>
  <c r="I1814" i="18"/>
  <c r="H1814" i="18"/>
  <c r="G1814" i="18"/>
  <c r="F1814" i="18"/>
  <c r="E1814" i="18"/>
  <c r="AA1813" i="18"/>
  <c r="Z1813" i="18"/>
  <c r="P1813" i="18"/>
  <c r="AA1812" i="18"/>
  <c r="Z1812" i="18"/>
  <c r="P1812" i="18"/>
  <c r="K1813" i="18"/>
  <c r="R1813" i="18" s="1"/>
  <c r="J1813" i="18"/>
  <c r="I1813" i="18"/>
  <c r="H1813" i="18"/>
  <c r="G1813" i="18"/>
  <c r="F1813" i="18"/>
  <c r="E1813" i="18"/>
  <c r="K1812" i="18"/>
  <c r="R1812" i="18" s="1"/>
  <c r="J1812" i="18"/>
  <c r="I1812" i="18"/>
  <c r="H1812" i="18"/>
  <c r="G1812" i="18"/>
  <c r="F1812" i="18"/>
  <c r="E1812" i="18"/>
  <c r="X1815" i="18" l="1"/>
  <c r="S1816" i="18"/>
  <c r="U1816" i="18"/>
  <c r="W1816" i="18" s="1"/>
  <c r="V1816" i="18"/>
  <c r="T1816" i="18"/>
  <c r="U1815" i="18"/>
  <c r="S1815" i="18"/>
  <c r="T1815" i="18"/>
  <c r="V1815" i="18"/>
  <c r="U1813" i="18"/>
  <c r="S1813" i="18"/>
  <c r="V1813" i="18"/>
  <c r="T1813" i="18"/>
  <c r="Q1819" i="18"/>
  <c r="U1818" i="18"/>
  <c r="W1818" i="18" s="1"/>
  <c r="S1818" i="18"/>
  <c r="V1818" i="18"/>
  <c r="T1818" i="18"/>
  <c r="U1812" i="18"/>
  <c r="W1812" i="18" s="1"/>
  <c r="S1812" i="18"/>
  <c r="V1812" i="18"/>
  <c r="T1812" i="18"/>
  <c r="U1814" i="18"/>
  <c r="W1814" i="18" s="1"/>
  <c r="S1814" i="18"/>
  <c r="V1814" i="18"/>
  <c r="T1814" i="18"/>
  <c r="U1817" i="18"/>
  <c r="W1817" i="18" s="1"/>
  <c r="S1817" i="18"/>
  <c r="V1817" i="18"/>
  <c r="T1817" i="18"/>
  <c r="X1812" i="18"/>
  <c r="X1814" i="18"/>
  <c r="X1817" i="18"/>
  <c r="X1813" i="18"/>
  <c r="X1818" i="18"/>
  <c r="X1816" i="18"/>
  <c r="Q1817" i="18"/>
  <c r="Q1813" i="18"/>
  <c r="W1813" i="18"/>
  <c r="Q1814" i="18"/>
  <c r="Q1816" i="18"/>
  <c r="Q1815" i="18"/>
  <c r="W1815" i="18"/>
  <c r="Q1818" i="18"/>
  <c r="P1810" i="18"/>
  <c r="Z1810" i="18"/>
  <c r="AA1810" i="18"/>
  <c r="P1811" i="18"/>
  <c r="Z1811" i="18"/>
  <c r="AA1811" i="18"/>
  <c r="E1810" i="18"/>
  <c r="F1810" i="18"/>
  <c r="G1810" i="18"/>
  <c r="H1810" i="18"/>
  <c r="I1810" i="18"/>
  <c r="J1810" i="18"/>
  <c r="K1810" i="18"/>
  <c r="R1810" i="18" s="1"/>
  <c r="E1811" i="18"/>
  <c r="F1811" i="18"/>
  <c r="G1811" i="18"/>
  <c r="H1811" i="18"/>
  <c r="I1811" i="18"/>
  <c r="J1811" i="18"/>
  <c r="K1811" i="18"/>
  <c r="R1811" i="18" s="1"/>
  <c r="U1810" i="18" l="1"/>
  <c r="W1810" i="18" s="1"/>
  <c r="S1810" i="18"/>
  <c r="V1810" i="18"/>
  <c r="T1810" i="18"/>
  <c r="Q1812" i="18"/>
  <c r="U1811" i="18"/>
  <c r="W1811" i="18" s="1"/>
  <c r="S1811" i="18"/>
  <c r="T1811" i="18"/>
  <c r="V1811" i="18"/>
  <c r="X1810" i="18"/>
  <c r="X1811" i="18"/>
  <c r="Q1811" i="18"/>
  <c r="P1809" i="18"/>
  <c r="Z1809" i="18"/>
  <c r="AA1809" i="18"/>
  <c r="K1809" i="18"/>
  <c r="R1809" i="18" s="1"/>
  <c r="J1809" i="18"/>
  <c r="I1809" i="18"/>
  <c r="H1809" i="18"/>
  <c r="G1809" i="18"/>
  <c r="F1809" i="18"/>
  <c r="E1809" i="18"/>
  <c r="P1808" i="18"/>
  <c r="Z1808" i="18"/>
  <c r="AA1808" i="18"/>
  <c r="K1808" i="18"/>
  <c r="R1808" i="18" s="1"/>
  <c r="J1808" i="18"/>
  <c r="I1808" i="18"/>
  <c r="H1808" i="18"/>
  <c r="G1808" i="18"/>
  <c r="F1808" i="18"/>
  <c r="E1808" i="18"/>
  <c r="E1807" i="18"/>
  <c r="F1807" i="18"/>
  <c r="G1807" i="18"/>
  <c r="H1807" i="18"/>
  <c r="I1807" i="18"/>
  <c r="J1807" i="18"/>
  <c r="K1807" i="18"/>
  <c r="R1807" i="18" s="1"/>
  <c r="P1806" i="18"/>
  <c r="Z1806" i="18"/>
  <c r="AA1806" i="18"/>
  <c r="P1807" i="18"/>
  <c r="Z1807" i="18"/>
  <c r="AA1807" i="18"/>
  <c r="K1806" i="18"/>
  <c r="R1806" i="18" s="1"/>
  <c r="J1806" i="18"/>
  <c r="I1806" i="18"/>
  <c r="H1806" i="18"/>
  <c r="G1806" i="18"/>
  <c r="F1806" i="18"/>
  <c r="E1806" i="18"/>
  <c r="Q1810" i="18" l="1"/>
  <c r="U1809" i="18"/>
  <c r="W1809" i="18" s="1"/>
  <c r="S1809" i="18"/>
  <c r="V1809" i="18"/>
  <c r="T1809" i="18"/>
  <c r="U1807" i="18"/>
  <c r="W1807" i="18" s="1"/>
  <c r="S1807" i="18"/>
  <c r="V1807" i="18"/>
  <c r="T1807" i="18"/>
  <c r="U1806" i="18"/>
  <c r="S1806" i="18"/>
  <c r="V1806" i="18"/>
  <c r="T1806" i="18"/>
  <c r="U1808" i="18"/>
  <c r="W1808" i="18" s="1"/>
  <c r="S1808" i="18"/>
  <c r="V1808" i="18"/>
  <c r="T1808" i="18"/>
  <c r="X1809" i="18"/>
  <c r="X1806" i="18"/>
  <c r="X1808" i="18"/>
  <c r="X1807" i="18"/>
  <c r="W1806" i="18"/>
  <c r="Q1807" i="18"/>
  <c r="Q1808" i="18"/>
  <c r="Q1809" i="18"/>
  <c r="P1804" i="18" l="1"/>
  <c r="Z1804" i="18"/>
  <c r="AA1804" i="18"/>
  <c r="P1805" i="18"/>
  <c r="Z1805" i="18"/>
  <c r="AA1805" i="18"/>
  <c r="K1805" i="18"/>
  <c r="R1805" i="18" s="1"/>
  <c r="J1805" i="18"/>
  <c r="I1805" i="18"/>
  <c r="H1805" i="18"/>
  <c r="G1805" i="18"/>
  <c r="F1805" i="18"/>
  <c r="E1805" i="18"/>
  <c r="K1804" i="18"/>
  <c r="R1804" i="18" s="1"/>
  <c r="J1804" i="18"/>
  <c r="I1804" i="18"/>
  <c r="H1804" i="18"/>
  <c r="G1804" i="18"/>
  <c r="F1804" i="18"/>
  <c r="E1804" i="18"/>
  <c r="Q1806" i="18" l="1"/>
  <c r="U1805" i="18"/>
  <c r="W1805" i="18" s="1"/>
  <c r="S1805" i="18"/>
  <c r="V1805" i="18"/>
  <c r="T1805" i="18"/>
  <c r="U1804" i="18"/>
  <c r="W1804" i="18" s="1"/>
  <c r="S1804" i="18"/>
  <c r="V1804" i="18"/>
  <c r="T1804" i="18"/>
  <c r="X1804" i="18"/>
  <c r="X1805" i="18"/>
  <c r="Q1805" i="18"/>
  <c r="AA1803" i="18"/>
  <c r="Z1803" i="18"/>
  <c r="P1803" i="18"/>
  <c r="AA1802" i="18" l="1"/>
  <c r="Z1802" i="18"/>
  <c r="P1802" i="18"/>
  <c r="AA1801" i="18"/>
  <c r="Z1801" i="18"/>
  <c r="P1801" i="18"/>
  <c r="AA1800" i="18"/>
  <c r="Z1800" i="18"/>
  <c r="P1800" i="18"/>
  <c r="AA1799" i="18"/>
  <c r="Z1799" i="18"/>
  <c r="P1799" i="18"/>
  <c r="AA1798" i="18"/>
  <c r="Z1798" i="18"/>
  <c r="P1798" i="18"/>
  <c r="K1803" i="18"/>
  <c r="R1803" i="18" s="1"/>
  <c r="J1803" i="18"/>
  <c r="I1803" i="18"/>
  <c r="H1803" i="18"/>
  <c r="G1803" i="18"/>
  <c r="F1803" i="18"/>
  <c r="E1803" i="18"/>
  <c r="K1802" i="18"/>
  <c r="R1802" i="18" s="1"/>
  <c r="J1802" i="18"/>
  <c r="I1802" i="18"/>
  <c r="H1802" i="18"/>
  <c r="G1802" i="18"/>
  <c r="F1802" i="18"/>
  <c r="E1802" i="18"/>
  <c r="K1801" i="18"/>
  <c r="R1801" i="18" s="1"/>
  <c r="J1801" i="18"/>
  <c r="I1801" i="18"/>
  <c r="H1801" i="18"/>
  <c r="G1801" i="18"/>
  <c r="F1801" i="18"/>
  <c r="E1801" i="18"/>
  <c r="K1800" i="18"/>
  <c r="R1800" i="18" s="1"/>
  <c r="J1800" i="18"/>
  <c r="I1800" i="18"/>
  <c r="H1800" i="18"/>
  <c r="G1800" i="18"/>
  <c r="F1800" i="18"/>
  <c r="E1800" i="18"/>
  <c r="K1799" i="18"/>
  <c r="R1799" i="18" s="1"/>
  <c r="J1799" i="18"/>
  <c r="I1799" i="18"/>
  <c r="H1799" i="18"/>
  <c r="G1799" i="18"/>
  <c r="F1799" i="18"/>
  <c r="E1799" i="18"/>
  <c r="K1798" i="18"/>
  <c r="R1798" i="18" s="1"/>
  <c r="J1798" i="18"/>
  <c r="I1798" i="18"/>
  <c r="H1798" i="18"/>
  <c r="G1798" i="18"/>
  <c r="F1798" i="18"/>
  <c r="E1798" i="18"/>
  <c r="AA1793" i="18"/>
  <c r="Z1793" i="18"/>
  <c r="P1793" i="18"/>
  <c r="AA1792" i="18"/>
  <c r="Z1792" i="18"/>
  <c r="P1792" i="18"/>
  <c r="AA1797" i="18"/>
  <c r="Z1797" i="18"/>
  <c r="P1797" i="18"/>
  <c r="AA1796" i="18"/>
  <c r="Z1796" i="18"/>
  <c r="P1796" i="18"/>
  <c r="AA1795" i="18"/>
  <c r="Z1795" i="18"/>
  <c r="P1795" i="18"/>
  <c r="AA1794" i="18"/>
  <c r="Z1794" i="18"/>
  <c r="P1794" i="18"/>
  <c r="K1797" i="18"/>
  <c r="R1797" i="18" s="1"/>
  <c r="J1797" i="18"/>
  <c r="I1797" i="18"/>
  <c r="H1797" i="18"/>
  <c r="G1797" i="18"/>
  <c r="F1797" i="18"/>
  <c r="E1797" i="18"/>
  <c r="K1796" i="18"/>
  <c r="R1796" i="18" s="1"/>
  <c r="J1796" i="18"/>
  <c r="I1796" i="18"/>
  <c r="H1796" i="18"/>
  <c r="G1796" i="18"/>
  <c r="F1796" i="18"/>
  <c r="E1796" i="18"/>
  <c r="K1795" i="18"/>
  <c r="R1795" i="18" s="1"/>
  <c r="J1795" i="18"/>
  <c r="I1795" i="18"/>
  <c r="H1795" i="18"/>
  <c r="G1795" i="18"/>
  <c r="F1795" i="18"/>
  <c r="E1795" i="18"/>
  <c r="K1794" i="18"/>
  <c r="R1794" i="18" s="1"/>
  <c r="J1794" i="18"/>
  <c r="I1794" i="18"/>
  <c r="H1794" i="18"/>
  <c r="G1794" i="18"/>
  <c r="F1794" i="18"/>
  <c r="E1794" i="18"/>
  <c r="K1793" i="18"/>
  <c r="R1793" i="18" s="1"/>
  <c r="J1793" i="18"/>
  <c r="I1793" i="18"/>
  <c r="H1793" i="18"/>
  <c r="G1793" i="18"/>
  <c r="F1793" i="18"/>
  <c r="E1793" i="18"/>
  <c r="K1792" i="18"/>
  <c r="R1792" i="18" s="1"/>
  <c r="J1792" i="18"/>
  <c r="I1792" i="18"/>
  <c r="H1792" i="18"/>
  <c r="G1792" i="18"/>
  <c r="F1792" i="18"/>
  <c r="E1792" i="18"/>
  <c r="AA1791" i="18"/>
  <c r="Z1791" i="18"/>
  <c r="P1791" i="18"/>
  <c r="AA1790" i="18"/>
  <c r="Z1790" i="18"/>
  <c r="P1790" i="18"/>
  <c r="AA1789" i="18"/>
  <c r="Z1789" i="18"/>
  <c r="P1789" i="18"/>
  <c r="AA1788" i="18"/>
  <c r="Z1788" i="18"/>
  <c r="P1788" i="18"/>
  <c r="AA1787" i="18"/>
  <c r="Z1787" i="18"/>
  <c r="P1787" i="18"/>
  <c r="AA1786" i="18"/>
  <c r="Z1786" i="18"/>
  <c r="P1786" i="18"/>
  <c r="AA1785" i="18"/>
  <c r="Z1785" i="18"/>
  <c r="P1785" i="18"/>
  <c r="AA1784" i="18"/>
  <c r="Z1784" i="18"/>
  <c r="P1784" i="18"/>
  <c r="K1791" i="18"/>
  <c r="R1791" i="18" s="1"/>
  <c r="J1791" i="18"/>
  <c r="I1791" i="18"/>
  <c r="H1791" i="18"/>
  <c r="G1791" i="18"/>
  <c r="F1791" i="18"/>
  <c r="E1791" i="18"/>
  <c r="K1790" i="18"/>
  <c r="R1790" i="18" s="1"/>
  <c r="J1790" i="18"/>
  <c r="I1790" i="18"/>
  <c r="H1790" i="18"/>
  <c r="G1790" i="18"/>
  <c r="F1790" i="18"/>
  <c r="E1790" i="18"/>
  <c r="K1789" i="18"/>
  <c r="R1789" i="18" s="1"/>
  <c r="J1789" i="18"/>
  <c r="I1789" i="18"/>
  <c r="H1789" i="18"/>
  <c r="G1789" i="18"/>
  <c r="F1789" i="18"/>
  <c r="E1789" i="18"/>
  <c r="K1788" i="18"/>
  <c r="R1788" i="18" s="1"/>
  <c r="J1788" i="18"/>
  <c r="I1788" i="18"/>
  <c r="H1788" i="18"/>
  <c r="G1788" i="18"/>
  <c r="F1788" i="18"/>
  <c r="E1788" i="18"/>
  <c r="K1787" i="18"/>
  <c r="R1787" i="18" s="1"/>
  <c r="J1787" i="18"/>
  <c r="I1787" i="18"/>
  <c r="H1787" i="18"/>
  <c r="G1787" i="18"/>
  <c r="F1787" i="18"/>
  <c r="E1787" i="18"/>
  <c r="K1786" i="18"/>
  <c r="R1786" i="18" s="1"/>
  <c r="J1786" i="18"/>
  <c r="I1786" i="18"/>
  <c r="H1786" i="18"/>
  <c r="G1786" i="18"/>
  <c r="F1786" i="18"/>
  <c r="E1786" i="18"/>
  <c r="K1785" i="18"/>
  <c r="R1785" i="18" s="1"/>
  <c r="J1785" i="18"/>
  <c r="I1785" i="18"/>
  <c r="H1785" i="18"/>
  <c r="G1785" i="18"/>
  <c r="F1785" i="18"/>
  <c r="E1785" i="18"/>
  <c r="K1784" i="18"/>
  <c r="R1784" i="18" s="1"/>
  <c r="J1784" i="18"/>
  <c r="I1784" i="18"/>
  <c r="H1784" i="18"/>
  <c r="G1784" i="18"/>
  <c r="F1784" i="18"/>
  <c r="E1784" i="18"/>
  <c r="AA1739" i="18"/>
  <c r="Z1739" i="18"/>
  <c r="P1739" i="18"/>
  <c r="AA1740" i="18"/>
  <c r="Z1740" i="18"/>
  <c r="P1740" i="18"/>
  <c r="AA1738" i="18"/>
  <c r="Z1738" i="18"/>
  <c r="P1738" i="18"/>
  <c r="AA1737" i="18"/>
  <c r="Z1737" i="18"/>
  <c r="P1737" i="18"/>
  <c r="AA1736" i="18"/>
  <c r="Z1736" i="18"/>
  <c r="P1736" i="18"/>
  <c r="AA1735" i="18"/>
  <c r="Z1735" i="18"/>
  <c r="P1735" i="18"/>
  <c r="AA1734" i="18"/>
  <c r="Z1734" i="18"/>
  <c r="P1734" i="18"/>
  <c r="AA1733" i="18"/>
  <c r="Z1733" i="18"/>
  <c r="P1733" i="18"/>
  <c r="AA1732" i="18"/>
  <c r="Z1732" i="18"/>
  <c r="P1732" i="18"/>
  <c r="E1737" i="18"/>
  <c r="F1737" i="18"/>
  <c r="G1737" i="18"/>
  <c r="H1737" i="18"/>
  <c r="I1737" i="18"/>
  <c r="J1737" i="18"/>
  <c r="K1737" i="18"/>
  <c r="R1737" i="18" s="1"/>
  <c r="X1787" i="18" l="1"/>
  <c r="U1786" i="18"/>
  <c r="W1786" i="18" s="1"/>
  <c r="S1786" i="18"/>
  <c r="V1786" i="18"/>
  <c r="T1786" i="18"/>
  <c r="U1790" i="18"/>
  <c r="W1790" i="18" s="1"/>
  <c r="S1790" i="18"/>
  <c r="V1790" i="18"/>
  <c r="T1790" i="18"/>
  <c r="U1788" i="18"/>
  <c r="W1788" i="18" s="1"/>
  <c r="S1788" i="18"/>
  <c r="V1788" i="18"/>
  <c r="T1788" i="18"/>
  <c r="U1796" i="18"/>
  <c r="W1796" i="18" s="1"/>
  <c r="S1796" i="18"/>
  <c r="V1796" i="18"/>
  <c r="T1796" i="18"/>
  <c r="U1798" i="18"/>
  <c r="W1798" i="18" s="1"/>
  <c r="S1798" i="18"/>
  <c r="V1798" i="18"/>
  <c r="T1798" i="18"/>
  <c r="U1802" i="18"/>
  <c r="W1802" i="18" s="1"/>
  <c r="S1802" i="18"/>
  <c r="V1802" i="18"/>
  <c r="T1802" i="18"/>
  <c r="U1794" i="18"/>
  <c r="W1794" i="18" s="1"/>
  <c r="S1794" i="18"/>
  <c r="V1794" i="18"/>
  <c r="T1794" i="18"/>
  <c r="S1800" i="18"/>
  <c r="U1800" i="18"/>
  <c r="W1800" i="18" s="1"/>
  <c r="V1800" i="18"/>
  <c r="T1800" i="18"/>
  <c r="S1784" i="18"/>
  <c r="U1784" i="18"/>
  <c r="W1784" i="18" s="1"/>
  <c r="V1784" i="18"/>
  <c r="T1784" i="18"/>
  <c r="U1787" i="18"/>
  <c r="W1787" i="18" s="1"/>
  <c r="S1787" i="18"/>
  <c r="T1787" i="18"/>
  <c r="V1787" i="18"/>
  <c r="U1791" i="18"/>
  <c r="W1791" i="18" s="1"/>
  <c r="S1791" i="18"/>
  <c r="V1791" i="18"/>
  <c r="T1791" i="18"/>
  <c r="U1795" i="18"/>
  <c r="W1795" i="18" s="1"/>
  <c r="S1795" i="18"/>
  <c r="T1795" i="18"/>
  <c r="V1795" i="18"/>
  <c r="U1801" i="18"/>
  <c r="W1801" i="18" s="1"/>
  <c r="S1801" i="18"/>
  <c r="V1801" i="18"/>
  <c r="T1801" i="18"/>
  <c r="U1785" i="18"/>
  <c r="W1785" i="18" s="1"/>
  <c r="S1785" i="18"/>
  <c r="V1785" i="18"/>
  <c r="T1785" i="18"/>
  <c r="U1789" i="18"/>
  <c r="W1789" i="18" s="1"/>
  <c r="S1789" i="18"/>
  <c r="V1789" i="18"/>
  <c r="T1789" i="18"/>
  <c r="U1793" i="18"/>
  <c r="W1793" i="18" s="1"/>
  <c r="U1792" i="18"/>
  <c r="W1792" i="18" s="1"/>
  <c r="S1792" i="18"/>
  <c r="S1793" i="18"/>
  <c r="V1792" i="18"/>
  <c r="V1793" i="18"/>
  <c r="T1792" i="18"/>
  <c r="T1793" i="18"/>
  <c r="U1797" i="18"/>
  <c r="W1797" i="18" s="1"/>
  <c r="S1797" i="18"/>
  <c r="V1797" i="18"/>
  <c r="T1797" i="18"/>
  <c r="U1799" i="18"/>
  <c r="W1799" i="18" s="1"/>
  <c r="S1799" i="18"/>
  <c r="T1799" i="18"/>
  <c r="V1799" i="18"/>
  <c r="U1803" i="18"/>
  <c r="W1803" i="18" s="1"/>
  <c r="S1803" i="18"/>
  <c r="T1803" i="18"/>
  <c r="V1803" i="18"/>
  <c r="X1791" i="18"/>
  <c r="X1795" i="18"/>
  <c r="X1801" i="18"/>
  <c r="X1785" i="18"/>
  <c r="X1789" i="18"/>
  <c r="X1793" i="18"/>
  <c r="X1797" i="18"/>
  <c r="X1799" i="18"/>
  <c r="X1803" i="18"/>
  <c r="X1737" i="18"/>
  <c r="X1784" i="18"/>
  <c r="X1788" i="18"/>
  <c r="X1792" i="18"/>
  <c r="X1796" i="18"/>
  <c r="X1798" i="18"/>
  <c r="X1802" i="18"/>
  <c r="X1786" i="18"/>
  <c r="X1790" i="18"/>
  <c r="X1794" i="18"/>
  <c r="X1800" i="18"/>
  <c r="Q1785" i="18"/>
  <c r="Q1789" i="18"/>
  <c r="Q1798" i="18"/>
  <c r="Q1799" i="18"/>
  <c r="Q1793" i="18"/>
  <c r="Q1804" i="18"/>
  <c r="Q1803" i="18"/>
  <c r="Q1802" i="18"/>
  <c r="Q1801" i="18"/>
  <c r="Q1800" i="18"/>
  <c r="Q1788" i="18"/>
  <c r="Q1792" i="18"/>
  <c r="Q1796" i="18"/>
  <c r="Q1795" i="18"/>
  <c r="Q1797" i="18"/>
  <c r="Q1787" i="18"/>
  <c r="Q1786" i="18"/>
  <c r="Q1790" i="18"/>
  <c r="Q1791" i="18"/>
  <c r="Q1794" i="18"/>
  <c r="P1776" i="18"/>
  <c r="Z1776" i="18"/>
  <c r="AA1776" i="18"/>
  <c r="P1777" i="18"/>
  <c r="Z1777" i="18"/>
  <c r="AA1777" i="18"/>
  <c r="P1778" i="18"/>
  <c r="Z1778" i="18"/>
  <c r="AA1778" i="18"/>
  <c r="P1779" i="18"/>
  <c r="Z1779" i="18"/>
  <c r="AA1779" i="18"/>
  <c r="P1780" i="18"/>
  <c r="Z1780" i="18"/>
  <c r="AA1780" i="18"/>
  <c r="P1781" i="18"/>
  <c r="Z1781" i="18"/>
  <c r="AA1781" i="18"/>
  <c r="P1782" i="18"/>
  <c r="Z1782" i="18"/>
  <c r="AA1782" i="18"/>
  <c r="P1783" i="18"/>
  <c r="Z1783" i="18"/>
  <c r="AA1783" i="18"/>
  <c r="K1783" i="18"/>
  <c r="R1783" i="18" s="1"/>
  <c r="J1783" i="18"/>
  <c r="I1783" i="18"/>
  <c r="H1783" i="18"/>
  <c r="G1783" i="18"/>
  <c r="F1783" i="18"/>
  <c r="E1783" i="18"/>
  <c r="K1782" i="18"/>
  <c r="R1782" i="18" s="1"/>
  <c r="J1782" i="18"/>
  <c r="I1782" i="18"/>
  <c r="H1782" i="18"/>
  <c r="G1782" i="18"/>
  <c r="F1782" i="18"/>
  <c r="E1782" i="18"/>
  <c r="K1781" i="18"/>
  <c r="R1781" i="18" s="1"/>
  <c r="J1781" i="18"/>
  <c r="I1781" i="18"/>
  <c r="H1781" i="18"/>
  <c r="G1781" i="18"/>
  <c r="F1781" i="18"/>
  <c r="E1781" i="18"/>
  <c r="K1780" i="18"/>
  <c r="R1780" i="18" s="1"/>
  <c r="J1780" i="18"/>
  <c r="I1780" i="18"/>
  <c r="H1780" i="18"/>
  <c r="G1780" i="18"/>
  <c r="F1780" i="18"/>
  <c r="E1780" i="18"/>
  <c r="K1779" i="18"/>
  <c r="R1779" i="18" s="1"/>
  <c r="J1779" i="18"/>
  <c r="I1779" i="18"/>
  <c r="H1779" i="18"/>
  <c r="G1779" i="18"/>
  <c r="F1779" i="18"/>
  <c r="E1779" i="18"/>
  <c r="K1778" i="18"/>
  <c r="R1778" i="18" s="1"/>
  <c r="J1778" i="18"/>
  <c r="I1778" i="18"/>
  <c r="H1778" i="18"/>
  <c r="G1778" i="18"/>
  <c r="F1778" i="18"/>
  <c r="E1778" i="18"/>
  <c r="K1777" i="18"/>
  <c r="R1777" i="18" s="1"/>
  <c r="J1777" i="18"/>
  <c r="I1777" i="18"/>
  <c r="H1777" i="18"/>
  <c r="G1777" i="18"/>
  <c r="F1777" i="18"/>
  <c r="E1777" i="18"/>
  <c r="K1776" i="18"/>
  <c r="R1776" i="18" s="1"/>
  <c r="J1776" i="18"/>
  <c r="I1776" i="18"/>
  <c r="H1776" i="18"/>
  <c r="G1776" i="18"/>
  <c r="F1776" i="18"/>
  <c r="E1776" i="18"/>
  <c r="U1779" i="18" l="1"/>
  <c r="W1779" i="18" s="1"/>
  <c r="S1779" i="18"/>
  <c r="T1779" i="18"/>
  <c r="V1779" i="18"/>
  <c r="U1778" i="18"/>
  <c r="W1778" i="18" s="1"/>
  <c r="S1778" i="18"/>
  <c r="V1778" i="18"/>
  <c r="T1778" i="18"/>
  <c r="U1782" i="18"/>
  <c r="W1782" i="18" s="1"/>
  <c r="S1782" i="18"/>
  <c r="V1782" i="18"/>
  <c r="T1782" i="18"/>
  <c r="U1777" i="18"/>
  <c r="W1777" i="18" s="1"/>
  <c r="S1777" i="18"/>
  <c r="V1777" i="18"/>
  <c r="T1777" i="18"/>
  <c r="U1781" i="18"/>
  <c r="W1781" i="18" s="1"/>
  <c r="S1781" i="18"/>
  <c r="V1781" i="18"/>
  <c r="T1781" i="18"/>
  <c r="U1776" i="18"/>
  <c r="W1776" i="18" s="1"/>
  <c r="S1776" i="18"/>
  <c r="V1776" i="18"/>
  <c r="T1776" i="18"/>
  <c r="X1777" i="18"/>
  <c r="U1780" i="18"/>
  <c r="W1780" i="18" s="1"/>
  <c r="S1780" i="18"/>
  <c r="V1780" i="18"/>
  <c r="T1780" i="18"/>
  <c r="U1783" i="18"/>
  <c r="W1783" i="18" s="1"/>
  <c r="S1783" i="18"/>
  <c r="T1783" i="18"/>
  <c r="V1783" i="18"/>
  <c r="X1779" i="18"/>
  <c r="X1783" i="18"/>
  <c r="X1778" i="18"/>
  <c r="X1782" i="18"/>
  <c r="X1781" i="18"/>
  <c r="X1776" i="18"/>
  <c r="X1780" i="18"/>
  <c r="Q1784" i="18"/>
  <c r="Q1777" i="18"/>
  <c r="Q1779" i="18"/>
  <c r="Q1782" i="18"/>
  <c r="Q1781" i="18"/>
  <c r="Q1780" i="18"/>
  <c r="Q1783" i="18"/>
  <c r="Q1778" i="18"/>
  <c r="AA1775" i="18"/>
  <c r="Z1775" i="18"/>
  <c r="P1775" i="18"/>
  <c r="K1775" i="18"/>
  <c r="R1775" i="18" s="1"/>
  <c r="J1775" i="18"/>
  <c r="I1775" i="18"/>
  <c r="H1775" i="18"/>
  <c r="G1775" i="18"/>
  <c r="F1775" i="18"/>
  <c r="E1775" i="18"/>
  <c r="Q1776" i="18" l="1"/>
  <c r="U1775" i="18"/>
  <c r="W1775" i="18" s="1"/>
  <c r="S1775" i="18"/>
  <c r="V1775" i="18"/>
  <c r="T1775" i="18"/>
  <c r="X1775" i="18"/>
  <c r="AA1774" i="18"/>
  <c r="Z1774" i="18"/>
  <c r="P1774" i="18"/>
  <c r="AA1773" i="18"/>
  <c r="Z1773" i="18"/>
  <c r="P1773" i="18"/>
  <c r="K1774" i="18"/>
  <c r="R1774" i="18" s="1"/>
  <c r="J1774" i="18"/>
  <c r="I1774" i="18"/>
  <c r="H1774" i="18"/>
  <c r="G1774" i="18"/>
  <c r="F1774" i="18"/>
  <c r="E1774" i="18"/>
  <c r="K1773" i="18"/>
  <c r="R1773" i="18" s="1"/>
  <c r="J1773" i="18"/>
  <c r="I1773" i="18"/>
  <c r="H1773" i="18"/>
  <c r="G1773" i="18"/>
  <c r="F1773" i="18"/>
  <c r="E1773" i="18"/>
  <c r="AA1772" i="18"/>
  <c r="Z1772" i="18"/>
  <c r="P1772" i="18"/>
  <c r="U1773" i="18" l="1"/>
  <c r="W1773" i="18" s="1"/>
  <c r="S1773" i="18"/>
  <c r="V1773" i="18"/>
  <c r="T1773" i="18"/>
  <c r="U1774" i="18"/>
  <c r="W1774" i="18" s="1"/>
  <c r="S1774" i="18"/>
  <c r="V1774" i="18"/>
  <c r="T1774" i="18"/>
  <c r="X1774" i="18"/>
  <c r="X1773" i="18"/>
  <c r="Q1775" i="18"/>
  <c r="Q1774" i="18"/>
  <c r="AA1771" i="18"/>
  <c r="Z1771" i="18"/>
  <c r="P1771" i="18"/>
  <c r="AA1770" i="18"/>
  <c r="Z1770" i="18"/>
  <c r="P1770" i="18"/>
  <c r="AA1769" i="18"/>
  <c r="Z1769" i="18"/>
  <c r="P1769" i="18"/>
  <c r="K1772" i="18"/>
  <c r="R1772" i="18" s="1"/>
  <c r="J1772" i="18"/>
  <c r="I1772" i="18"/>
  <c r="H1772" i="18"/>
  <c r="G1772" i="18"/>
  <c r="F1772" i="18"/>
  <c r="E1772" i="18"/>
  <c r="K1771" i="18"/>
  <c r="R1771" i="18" s="1"/>
  <c r="J1771" i="18"/>
  <c r="I1771" i="18"/>
  <c r="H1771" i="18"/>
  <c r="G1771" i="18"/>
  <c r="F1771" i="18"/>
  <c r="E1771" i="18"/>
  <c r="K1770" i="18"/>
  <c r="R1770" i="18" s="1"/>
  <c r="J1770" i="18"/>
  <c r="I1770" i="18"/>
  <c r="H1770" i="18"/>
  <c r="G1770" i="18"/>
  <c r="F1770" i="18"/>
  <c r="E1770" i="18"/>
  <c r="K1769" i="18"/>
  <c r="R1769" i="18" s="1"/>
  <c r="J1769" i="18"/>
  <c r="I1769" i="18"/>
  <c r="H1769" i="18"/>
  <c r="G1769" i="18"/>
  <c r="F1769" i="18"/>
  <c r="E1769" i="18"/>
  <c r="AA1768" i="18"/>
  <c r="Z1768" i="18"/>
  <c r="P1768" i="18"/>
  <c r="AA1765" i="18"/>
  <c r="Z1765" i="18"/>
  <c r="P1765" i="18"/>
  <c r="AA1767" i="18"/>
  <c r="Z1767" i="18"/>
  <c r="P1767" i="18"/>
  <c r="AA1766" i="18"/>
  <c r="Z1766" i="18"/>
  <c r="P1766" i="18"/>
  <c r="K1768" i="18"/>
  <c r="R1768" i="18" s="1"/>
  <c r="J1768" i="18"/>
  <c r="I1768" i="18"/>
  <c r="H1768" i="18"/>
  <c r="G1768" i="18"/>
  <c r="F1768" i="18"/>
  <c r="E1768" i="18"/>
  <c r="K1767" i="18"/>
  <c r="R1767" i="18" s="1"/>
  <c r="J1767" i="18"/>
  <c r="I1767" i="18"/>
  <c r="H1767" i="18"/>
  <c r="G1767" i="18"/>
  <c r="F1767" i="18"/>
  <c r="E1767" i="18"/>
  <c r="K1766" i="18"/>
  <c r="R1766" i="18" s="1"/>
  <c r="J1766" i="18"/>
  <c r="I1766" i="18"/>
  <c r="H1766" i="18"/>
  <c r="G1766" i="18"/>
  <c r="F1766" i="18"/>
  <c r="E1766" i="18"/>
  <c r="K1765" i="18"/>
  <c r="R1765" i="18" s="1"/>
  <c r="J1765" i="18"/>
  <c r="I1765" i="18"/>
  <c r="H1765" i="18"/>
  <c r="G1765" i="18"/>
  <c r="F1765" i="18"/>
  <c r="E1765" i="18"/>
  <c r="AA1762" i="18"/>
  <c r="Z1762" i="18"/>
  <c r="P1762" i="18"/>
  <c r="U1770" i="18" l="1"/>
  <c r="S1770" i="18"/>
  <c r="V1770" i="18"/>
  <c r="T1770" i="18"/>
  <c r="U1767" i="18"/>
  <c r="S1767" i="18"/>
  <c r="T1767" i="18"/>
  <c r="V1767" i="18"/>
  <c r="U1771" i="18"/>
  <c r="W1771" i="18" s="1"/>
  <c r="S1771" i="18"/>
  <c r="T1771" i="18"/>
  <c r="V1771" i="18"/>
  <c r="U1765" i="18"/>
  <c r="S1765" i="18"/>
  <c r="V1765" i="18"/>
  <c r="T1765" i="18"/>
  <c r="U1769" i="18"/>
  <c r="S1769" i="18"/>
  <c r="T1769" i="18"/>
  <c r="V1769" i="18"/>
  <c r="U1766" i="18"/>
  <c r="W1766" i="18" s="1"/>
  <c r="S1766" i="18"/>
  <c r="V1766" i="18"/>
  <c r="T1766" i="18"/>
  <c r="U1768" i="18"/>
  <c r="W1768" i="18" s="1"/>
  <c r="S1768" i="18"/>
  <c r="V1768" i="18"/>
  <c r="T1768" i="18"/>
  <c r="S1772" i="18"/>
  <c r="U1772" i="18"/>
  <c r="W1772" i="18" s="1"/>
  <c r="V1772" i="18"/>
  <c r="T1772" i="18"/>
  <c r="X1766" i="18"/>
  <c r="X1771" i="18"/>
  <c r="X1765" i="18"/>
  <c r="X1770" i="18"/>
  <c r="X1768" i="18"/>
  <c r="X1769" i="18"/>
  <c r="X1767" i="18"/>
  <c r="X1772" i="18"/>
  <c r="Q1770" i="18"/>
  <c r="W1767" i="18"/>
  <c r="Q1771" i="18"/>
  <c r="Q1768" i="18"/>
  <c r="Q1772" i="18"/>
  <c r="Q1773" i="18"/>
  <c r="Q1766" i="18"/>
  <c r="W1765" i="18"/>
  <c r="W1769" i="18"/>
  <c r="Q1767" i="18"/>
  <c r="Q1769" i="18"/>
  <c r="W1770" i="18"/>
  <c r="P1763" i="18"/>
  <c r="AA1764" i="18"/>
  <c r="Z1764" i="18"/>
  <c r="P1764" i="18"/>
  <c r="AA1763" i="18"/>
  <c r="Z1763" i="18"/>
  <c r="K1764" i="18"/>
  <c r="R1764" i="18" s="1"/>
  <c r="J1764" i="18"/>
  <c r="I1764" i="18"/>
  <c r="H1764" i="18"/>
  <c r="G1764" i="18"/>
  <c r="F1764" i="18"/>
  <c r="E1764" i="18"/>
  <c r="K1763" i="18"/>
  <c r="R1763" i="18" s="1"/>
  <c r="J1763" i="18"/>
  <c r="I1763" i="18"/>
  <c r="H1763" i="18"/>
  <c r="G1763" i="18"/>
  <c r="F1763" i="18"/>
  <c r="E1763" i="18"/>
  <c r="AA1761" i="18"/>
  <c r="Z1761" i="18"/>
  <c r="P1761" i="18"/>
  <c r="K1762" i="18"/>
  <c r="R1762" i="18" s="1"/>
  <c r="J1762" i="18"/>
  <c r="I1762" i="18"/>
  <c r="H1762" i="18"/>
  <c r="G1762" i="18"/>
  <c r="F1762" i="18"/>
  <c r="E1762" i="18"/>
  <c r="K1761" i="18"/>
  <c r="R1761" i="18" s="1"/>
  <c r="J1761" i="18"/>
  <c r="I1761" i="18"/>
  <c r="H1761" i="18"/>
  <c r="G1761" i="18"/>
  <c r="F1761" i="18"/>
  <c r="E1761" i="18"/>
  <c r="Q1765" i="18" l="1"/>
  <c r="U1764" i="18"/>
  <c r="W1764" i="18" s="1"/>
  <c r="S1764" i="18"/>
  <c r="V1764" i="18"/>
  <c r="T1764" i="18"/>
  <c r="U1762" i="18"/>
  <c r="W1762" i="18" s="1"/>
  <c r="S1762" i="18"/>
  <c r="V1762" i="18"/>
  <c r="T1762" i="18"/>
  <c r="U1761" i="18"/>
  <c r="W1761" i="18" s="1"/>
  <c r="S1761" i="18"/>
  <c r="T1761" i="18"/>
  <c r="V1761" i="18"/>
  <c r="U1763" i="18"/>
  <c r="S1763" i="18"/>
  <c r="T1763" i="18"/>
  <c r="V1763" i="18"/>
  <c r="X1762" i="18"/>
  <c r="X1761" i="18"/>
  <c r="X1764" i="18"/>
  <c r="X1763" i="18"/>
  <c r="W1763" i="18"/>
  <c r="Q1764" i="18"/>
  <c r="Q1763" i="18"/>
  <c r="Q1762" i="18"/>
  <c r="P1759" i="18"/>
  <c r="Z1759" i="18"/>
  <c r="AA1759" i="18"/>
  <c r="P1760" i="18"/>
  <c r="Z1760" i="18"/>
  <c r="AA1760" i="18"/>
  <c r="E1760" i="18"/>
  <c r="F1760" i="18"/>
  <c r="G1760" i="18"/>
  <c r="H1760" i="18"/>
  <c r="I1760" i="18"/>
  <c r="J1760" i="18"/>
  <c r="K1760" i="18"/>
  <c r="R1760" i="18" s="1"/>
  <c r="E1759" i="18"/>
  <c r="F1759" i="18"/>
  <c r="G1759" i="18"/>
  <c r="H1759" i="18"/>
  <c r="I1759" i="18"/>
  <c r="J1759" i="18"/>
  <c r="K1759" i="18"/>
  <c r="R1759" i="18" s="1"/>
  <c r="P1758" i="18"/>
  <c r="Z1758" i="18"/>
  <c r="AA1758" i="18"/>
  <c r="E1758" i="18"/>
  <c r="F1758" i="18"/>
  <c r="G1758" i="18"/>
  <c r="H1758" i="18"/>
  <c r="I1758" i="18"/>
  <c r="J1758" i="18"/>
  <c r="K1758" i="18"/>
  <c r="R1758" i="18" s="1"/>
  <c r="K6" i="25"/>
  <c r="L6" i="25"/>
  <c r="N6" i="25"/>
  <c r="K4" i="25"/>
  <c r="L4" i="25"/>
  <c r="N4" i="25"/>
  <c r="K5" i="25"/>
  <c r="L5" i="25"/>
  <c r="N5" i="25"/>
  <c r="N3" i="25"/>
  <c r="N2" i="25"/>
  <c r="P1756" i="18"/>
  <c r="Z1756" i="18"/>
  <c r="AA1756" i="18"/>
  <c r="P1757" i="18"/>
  <c r="Z1757" i="18"/>
  <c r="AA1757" i="18"/>
  <c r="K1757" i="18"/>
  <c r="R1757" i="18" s="1"/>
  <c r="J1757" i="18"/>
  <c r="I1757" i="18"/>
  <c r="H1757" i="18"/>
  <c r="G1757" i="18"/>
  <c r="F1757" i="18"/>
  <c r="E1757" i="18"/>
  <c r="K1756" i="18"/>
  <c r="R1756" i="18" s="1"/>
  <c r="J1756" i="18"/>
  <c r="I1756" i="18"/>
  <c r="H1756" i="18"/>
  <c r="G1756" i="18"/>
  <c r="F1756" i="18"/>
  <c r="E1756" i="18"/>
  <c r="S1758" i="18" l="1"/>
  <c r="U1758" i="18"/>
  <c r="W1758" i="18" s="1"/>
  <c r="T1758" i="18"/>
  <c r="V1758" i="18"/>
  <c r="Q1761" i="18"/>
  <c r="U1760" i="18"/>
  <c r="W1760" i="18" s="1"/>
  <c r="U1759" i="18"/>
  <c r="W1759" i="18" s="1"/>
  <c r="S1760" i="18"/>
  <c r="S1759" i="18"/>
  <c r="V1760" i="18"/>
  <c r="T1759" i="18"/>
  <c r="T1760" i="18"/>
  <c r="V1759" i="18"/>
  <c r="U1756" i="18"/>
  <c r="W1756" i="18" s="1"/>
  <c r="S1756" i="18"/>
  <c r="V1756" i="18"/>
  <c r="T1756" i="18"/>
  <c r="U1757" i="18"/>
  <c r="W1757" i="18" s="1"/>
  <c r="S1757" i="18"/>
  <c r="V1757" i="18"/>
  <c r="T1757" i="18"/>
  <c r="X1758" i="18"/>
  <c r="X1760" i="18"/>
  <c r="X1757" i="18"/>
  <c r="X1759" i="18"/>
  <c r="X1756" i="18"/>
  <c r="Q1757" i="18"/>
  <c r="Q1759" i="18"/>
  <c r="Q1758" i="18"/>
  <c r="Q1760" i="18"/>
  <c r="P1752" i="18"/>
  <c r="Z1752" i="18"/>
  <c r="AA1752" i="18"/>
  <c r="P1753" i="18"/>
  <c r="Z1753" i="18"/>
  <c r="AA1753" i="18"/>
  <c r="P1754" i="18"/>
  <c r="Z1754" i="18"/>
  <c r="AA1754" i="18"/>
  <c r="P1755" i="18"/>
  <c r="Z1755" i="18"/>
  <c r="AA1755" i="18"/>
  <c r="E1752" i="18"/>
  <c r="F1752" i="18"/>
  <c r="G1752" i="18"/>
  <c r="H1752" i="18"/>
  <c r="I1752" i="18"/>
  <c r="J1752" i="18"/>
  <c r="K1752" i="18"/>
  <c r="R1752" i="18" s="1"/>
  <c r="E1753" i="18"/>
  <c r="F1753" i="18"/>
  <c r="G1753" i="18"/>
  <c r="H1753" i="18"/>
  <c r="I1753" i="18"/>
  <c r="J1753" i="18"/>
  <c r="K1753" i="18"/>
  <c r="R1753" i="18" s="1"/>
  <c r="E1754" i="18"/>
  <c r="F1754" i="18"/>
  <c r="G1754" i="18"/>
  <c r="H1754" i="18"/>
  <c r="I1754" i="18"/>
  <c r="J1754" i="18"/>
  <c r="K1754" i="18"/>
  <c r="R1754" i="18" s="1"/>
  <c r="E1755" i="18"/>
  <c r="F1755" i="18"/>
  <c r="G1755" i="18"/>
  <c r="H1755" i="18"/>
  <c r="I1755" i="18"/>
  <c r="J1755" i="18"/>
  <c r="K1755" i="18"/>
  <c r="R1755" i="18" s="1"/>
  <c r="U1753" i="18" l="1"/>
  <c r="W1753" i="18" s="1"/>
  <c r="S1753" i="18"/>
  <c r="T1753" i="18"/>
  <c r="V1753" i="18"/>
  <c r="Q1756" i="18"/>
  <c r="U1755" i="18"/>
  <c r="W1755" i="18" s="1"/>
  <c r="S1755" i="18"/>
  <c r="T1755" i="18"/>
  <c r="V1755" i="18"/>
  <c r="U1754" i="18"/>
  <c r="W1754" i="18" s="1"/>
  <c r="S1754" i="18"/>
  <c r="V1754" i="18"/>
  <c r="T1754" i="18"/>
  <c r="U1752" i="18"/>
  <c r="W1752" i="18" s="1"/>
  <c r="S1752" i="18"/>
  <c r="V1752" i="18"/>
  <c r="T1752" i="18"/>
  <c r="X1753" i="18"/>
  <c r="X1752" i="18"/>
  <c r="X1754" i="18"/>
  <c r="X1755" i="18"/>
  <c r="Q1755" i="18"/>
  <c r="Q1754" i="18"/>
  <c r="Q1753" i="18"/>
  <c r="P1748" i="18"/>
  <c r="Z1748" i="18"/>
  <c r="AA1748" i="18"/>
  <c r="P1749" i="18"/>
  <c r="Z1749" i="18"/>
  <c r="AA1749" i="18"/>
  <c r="P1750" i="18"/>
  <c r="Z1750" i="18"/>
  <c r="AA1750" i="18"/>
  <c r="P1751" i="18"/>
  <c r="Z1751" i="18"/>
  <c r="AA1751" i="18"/>
  <c r="E1748" i="18"/>
  <c r="F1748" i="18"/>
  <c r="G1748" i="18"/>
  <c r="H1748" i="18"/>
  <c r="I1748" i="18"/>
  <c r="J1748" i="18"/>
  <c r="K1748" i="18"/>
  <c r="R1748" i="18" s="1"/>
  <c r="E1749" i="18"/>
  <c r="F1749" i="18"/>
  <c r="G1749" i="18"/>
  <c r="H1749" i="18"/>
  <c r="I1749" i="18"/>
  <c r="J1749" i="18"/>
  <c r="K1749" i="18"/>
  <c r="R1749" i="18" s="1"/>
  <c r="E1750" i="18"/>
  <c r="F1750" i="18"/>
  <c r="G1750" i="18"/>
  <c r="H1750" i="18"/>
  <c r="I1750" i="18"/>
  <c r="J1750" i="18"/>
  <c r="K1750" i="18"/>
  <c r="R1750" i="18" s="1"/>
  <c r="E1751" i="18"/>
  <c r="F1751" i="18"/>
  <c r="G1751" i="18"/>
  <c r="H1751" i="18"/>
  <c r="I1751" i="18"/>
  <c r="J1751" i="18"/>
  <c r="K1751" i="18"/>
  <c r="R1751" i="18" s="1"/>
  <c r="K3" i="25"/>
  <c r="L3" i="25"/>
  <c r="L2" i="25"/>
  <c r="K2" i="25"/>
  <c r="U1750" i="18" l="1"/>
  <c r="S1750" i="18"/>
  <c r="V1750" i="18"/>
  <c r="T1750" i="18"/>
  <c r="U1748" i="18"/>
  <c r="W1748" i="18" s="1"/>
  <c r="S1748" i="18"/>
  <c r="V1748" i="18"/>
  <c r="T1748" i="18"/>
  <c r="U1751" i="18"/>
  <c r="W1751" i="18" s="1"/>
  <c r="S1751" i="18"/>
  <c r="V1751" i="18"/>
  <c r="T1751" i="18"/>
  <c r="U1749" i="18"/>
  <c r="S1749" i="18"/>
  <c r="V1749" i="18"/>
  <c r="T1749" i="18"/>
  <c r="X1751" i="18"/>
  <c r="X1748" i="18"/>
  <c r="X1749" i="18"/>
  <c r="X1750" i="18"/>
  <c r="Q1751" i="18"/>
  <c r="Q1752" i="18"/>
  <c r="Q1750" i="18"/>
  <c r="Q1749" i="18"/>
  <c r="W1750" i="18"/>
  <c r="W1749" i="18"/>
  <c r="AA1744" i="18"/>
  <c r="Z1744" i="18"/>
  <c r="P1744" i="18"/>
  <c r="AA1747" i="18"/>
  <c r="Z1747" i="18"/>
  <c r="P1747" i="18"/>
  <c r="K1747" i="18"/>
  <c r="R1747" i="18" s="1"/>
  <c r="J1747" i="18"/>
  <c r="I1747" i="18"/>
  <c r="H1747" i="18"/>
  <c r="G1747" i="18"/>
  <c r="F1747" i="18"/>
  <c r="T1747" i="18" s="1"/>
  <c r="E1747" i="18"/>
  <c r="AA1746" i="18"/>
  <c r="Z1746" i="18"/>
  <c r="P1746" i="18"/>
  <c r="K1746" i="18"/>
  <c r="R1746" i="18" s="1"/>
  <c r="J1746" i="18"/>
  <c r="I1746" i="18"/>
  <c r="H1746" i="18"/>
  <c r="G1746" i="18"/>
  <c r="F1746" i="18"/>
  <c r="E1746" i="18"/>
  <c r="AA1745" i="18"/>
  <c r="Z1745" i="18"/>
  <c r="P1745" i="18"/>
  <c r="K1745" i="18"/>
  <c r="R1745" i="18" s="1"/>
  <c r="J1745" i="18"/>
  <c r="I1745" i="18"/>
  <c r="H1745" i="18"/>
  <c r="G1745" i="18"/>
  <c r="F1745" i="18"/>
  <c r="E1745" i="18"/>
  <c r="K1744" i="18"/>
  <c r="R1744" i="18" s="1"/>
  <c r="J1744" i="18"/>
  <c r="I1744" i="18"/>
  <c r="H1744" i="18"/>
  <c r="G1744" i="18"/>
  <c r="F1744" i="18"/>
  <c r="E1744" i="18"/>
  <c r="K1741" i="18"/>
  <c r="J1741" i="18"/>
  <c r="I1741" i="18"/>
  <c r="H1741" i="18"/>
  <c r="G1741" i="18"/>
  <c r="F1741" i="18"/>
  <c r="E1741" i="18"/>
  <c r="Z1741" i="18"/>
  <c r="AA1743" i="18"/>
  <c r="Z1743" i="18"/>
  <c r="P1743" i="18"/>
  <c r="AA1742" i="18"/>
  <c r="Z1742" i="18"/>
  <c r="P1742" i="18"/>
  <c r="AA1741" i="18"/>
  <c r="K1743" i="18"/>
  <c r="R1743" i="18" s="1"/>
  <c r="J1743" i="18"/>
  <c r="I1743" i="18"/>
  <c r="H1743" i="18"/>
  <c r="G1743" i="18"/>
  <c r="F1743" i="18"/>
  <c r="E1743" i="18"/>
  <c r="K1742" i="18"/>
  <c r="R1742" i="18" s="1"/>
  <c r="J1742" i="18"/>
  <c r="I1742" i="18"/>
  <c r="H1742" i="18"/>
  <c r="G1742" i="18"/>
  <c r="F1742" i="18"/>
  <c r="E1742" i="18"/>
  <c r="K1740" i="18"/>
  <c r="R1740" i="18" s="1"/>
  <c r="J1740" i="18"/>
  <c r="I1740" i="18"/>
  <c r="H1740" i="18"/>
  <c r="G1740" i="18"/>
  <c r="F1740" i="18"/>
  <c r="E1740" i="18"/>
  <c r="S1747" i="18" l="1"/>
  <c r="U1740" i="18"/>
  <c r="W1740" i="18" s="1"/>
  <c r="S1740" i="18"/>
  <c r="V1740" i="18"/>
  <c r="T1740" i="18"/>
  <c r="U1747" i="18"/>
  <c r="W1747" i="18" s="1"/>
  <c r="V1747" i="18"/>
  <c r="U1746" i="18"/>
  <c r="S1746" i="18"/>
  <c r="V1746" i="18"/>
  <c r="T1746" i="18"/>
  <c r="U1745" i="18"/>
  <c r="W1745" i="18" s="1"/>
  <c r="S1745" i="18"/>
  <c r="T1745" i="18"/>
  <c r="V1745" i="18"/>
  <c r="U1741" i="18"/>
  <c r="W1741" i="18" s="1"/>
  <c r="U1742" i="18"/>
  <c r="W1742" i="18" s="1"/>
  <c r="S1742" i="18"/>
  <c r="S1741" i="18"/>
  <c r="V1742" i="18"/>
  <c r="T1742" i="18"/>
  <c r="V1741" i="18"/>
  <c r="T1741" i="18"/>
  <c r="U1744" i="18"/>
  <c r="W1744" i="18" s="1"/>
  <c r="S1744" i="18"/>
  <c r="V1744" i="18"/>
  <c r="T1744" i="18"/>
  <c r="U1743" i="18"/>
  <c r="W1743" i="18" s="1"/>
  <c r="S1743" i="18"/>
  <c r="V1743" i="18"/>
  <c r="T1743" i="18"/>
  <c r="X1740" i="18"/>
  <c r="X1744" i="18"/>
  <c r="X1741" i="18"/>
  <c r="X1746" i="18"/>
  <c r="X1743" i="18"/>
  <c r="X1742" i="18"/>
  <c r="X1745" i="18"/>
  <c r="X1747" i="18"/>
  <c r="W1746" i="18"/>
  <c r="Q1742" i="18"/>
  <c r="Q1744" i="18"/>
  <c r="Q1743" i="18"/>
  <c r="Q1745" i="18"/>
  <c r="Q1746" i="18"/>
  <c r="Q1748" i="18"/>
  <c r="Q1747" i="18"/>
  <c r="Q1741" i="18"/>
  <c r="R1741" i="18"/>
  <c r="P1741" i="18"/>
  <c r="K1739" i="18" l="1"/>
  <c r="R1739" i="18" s="1"/>
  <c r="J1739" i="18"/>
  <c r="I1739" i="18"/>
  <c r="H1739" i="18"/>
  <c r="G1739" i="18"/>
  <c r="F1739" i="18"/>
  <c r="E1739" i="18"/>
  <c r="K1738" i="18"/>
  <c r="R1738" i="18" s="1"/>
  <c r="J1738" i="18"/>
  <c r="I1738" i="18"/>
  <c r="H1738" i="18"/>
  <c r="G1738" i="18"/>
  <c r="F1738" i="18"/>
  <c r="E1738" i="18"/>
  <c r="S1738" i="18" l="1"/>
  <c r="U1738" i="18"/>
  <c r="W1738" i="18" s="1"/>
  <c r="V1738" i="18"/>
  <c r="T1738" i="18"/>
  <c r="U1737" i="18"/>
  <c r="V1737" i="18"/>
  <c r="S1737" i="18"/>
  <c r="T1737" i="18"/>
  <c r="U1739" i="18"/>
  <c r="W1739" i="18" s="1"/>
  <c r="S1739" i="18"/>
  <c r="T1739" i="18"/>
  <c r="V1739" i="18"/>
  <c r="X1739" i="18"/>
  <c r="X1738" i="18"/>
  <c r="Q1739" i="18"/>
  <c r="Q1740" i="18"/>
  <c r="Q1738" i="18"/>
  <c r="W1737" i="18"/>
  <c r="E1733" i="18"/>
  <c r="F1733" i="18"/>
  <c r="G1733" i="18"/>
  <c r="H1733" i="18"/>
  <c r="I1733" i="18"/>
  <c r="J1733" i="18"/>
  <c r="K1733" i="18"/>
  <c r="R1733" i="18" s="1"/>
  <c r="E1734" i="18"/>
  <c r="F1734" i="18"/>
  <c r="G1734" i="18"/>
  <c r="H1734" i="18"/>
  <c r="I1734" i="18"/>
  <c r="J1734" i="18"/>
  <c r="K1734" i="18"/>
  <c r="R1734" i="18" s="1"/>
  <c r="E1735" i="18"/>
  <c r="F1735" i="18"/>
  <c r="G1735" i="18"/>
  <c r="H1735" i="18"/>
  <c r="I1735" i="18"/>
  <c r="J1735" i="18"/>
  <c r="K1735" i="18"/>
  <c r="R1735" i="18" s="1"/>
  <c r="E1736" i="18"/>
  <c r="F1736" i="18"/>
  <c r="G1736" i="18"/>
  <c r="H1736" i="18"/>
  <c r="I1736" i="18"/>
  <c r="J1736" i="18"/>
  <c r="K1736" i="18"/>
  <c r="R1736" i="18" s="1"/>
  <c r="K1732" i="18"/>
  <c r="R1732" i="18" s="1"/>
  <c r="J1732" i="18"/>
  <c r="I1732" i="18"/>
  <c r="H1732" i="18"/>
  <c r="G1732" i="18"/>
  <c r="F1732" i="18"/>
  <c r="E1732" i="18"/>
  <c r="E1731" i="18"/>
  <c r="F1731" i="18"/>
  <c r="G1731" i="18"/>
  <c r="H1731" i="18"/>
  <c r="I1731" i="18"/>
  <c r="J1731" i="18"/>
  <c r="K1731" i="18"/>
  <c r="R1731" i="18" s="1"/>
  <c r="P1731" i="18"/>
  <c r="Z1731" i="18"/>
  <c r="AA1731" i="18"/>
  <c r="P1730" i="18"/>
  <c r="Z1730" i="18"/>
  <c r="AA1730" i="18"/>
  <c r="E1730" i="18"/>
  <c r="F1730" i="18"/>
  <c r="G1730" i="18"/>
  <c r="H1730" i="18"/>
  <c r="I1730" i="18"/>
  <c r="J1730" i="18"/>
  <c r="K1730" i="18"/>
  <c r="R1730" i="18" s="1"/>
  <c r="P1710" i="18"/>
  <c r="P1728" i="18"/>
  <c r="Z1728" i="18"/>
  <c r="AA1728" i="18"/>
  <c r="P1729" i="18"/>
  <c r="Z1729" i="18"/>
  <c r="AA1729" i="18"/>
  <c r="E1728" i="18"/>
  <c r="F1728" i="18"/>
  <c r="G1728" i="18"/>
  <c r="H1728" i="18"/>
  <c r="I1728" i="18"/>
  <c r="J1728" i="18"/>
  <c r="K1728" i="18"/>
  <c r="R1728" i="18" s="1"/>
  <c r="E1729" i="18"/>
  <c r="F1729" i="18"/>
  <c r="G1729" i="18"/>
  <c r="H1729" i="18"/>
  <c r="I1729" i="18"/>
  <c r="J1729" i="18"/>
  <c r="K1729" i="18"/>
  <c r="R1729" i="18" s="1"/>
  <c r="P1726" i="18"/>
  <c r="Z1726" i="18"/>
  <c r="AA1726" i="18"/>
  <c r="P1727" i="18"/>
  <c r="Z1727" i="18"/>
  <c r="AA1727" i="18"/>
  <c r="E1726" i="18"/>
  <c r="F1726" i="18"/>
  <c r="G1726" i="18"/>
  <c r="H1726" i="18"/>
  <c r="I1726" i="18"/>
  <c r="J1726" i="18"/>
  <c r="K1726" i="18"/>
  <c r="R1726" i="18" s="1"/>
  <c r="E1727" i="18"/>
  <c r="F1727" i="18"/>
  <c r="G1727" i="18"/>
  <c r="H1727" i="18"/>
  <c r="I1727" i="18"/>
  <c r="J1727" i="18"/>
  <c r="K1727" i="18"/>
  <c r="R1727" i="18" s="1"/>
  <c r="P1724" i="18"/>
  <c r="Z1724" i="18"/>
  <c r="AA1724" i="18"/>
  <c r="P1725" i="18"/>
  <c r="Z1725" i="18"/>
  <c r="AA1725" i="18"/>
  <c r="E1724" i="18"/>
  <c r="F1724" i="18"/>
  <c r="G1724" i="18"/>
  <c r="H1724" i="18"/>
  <c r="I1724" i="18"/>
  <c r="J1724" i="18"/>
  <c r="K1724" i="18"/>
  <c r="R1724" i="18" s="1"/>
  <c r="E1725" i="18"/>
  <c r="F1725" i="18"/>
  <c r="G1725" i="18"/>
  <c r="H1725" i="18"/>
  <c r="I1725" i="18"/>
  <c r="J1725" i="18"/>
  <c r="K1725" i="18"/>
  <c r="R1725" i="18" s="1"/>
  <c r="P1722" i="18"/>
  <c r="Z1722" i="18"/>
  <c r="AA1722" i="18"/>
  <c r="P1723" i="18"/>
  <c r="Z1723" i="18"/>
  <c r="AA1723" i="18"/>
  <c r="E1723" i="18"/>
  <c r="F1723" i="18"/>
  <c r="G1723" i="18"/>
  <c r="H1723" i="18"/>
  <c r="I1723" i="18"/>
  <c r="J1723" i="18"/>
  <c r="K1723" i="18"/>
  <c r="R1723" i="18" s="1"/>
  <c r="E1722" i="18"/>
  <c r="F1722" i="18"/>
  <c r="G1722" i="18"/>
  <c r="H1722" i="18"/>
  <c r="I1722" i="18"/>
  <c r="J1722" i="18"/>
  <c r="K1722" i="18"/>
  <c r="R1722" i="18" s="1"/>
  <c r="Z1710" i="18"/>
  <c r="AA1710" i="18"/>
  <c r="P1711" i="18"/>
  <c r="Z1711" i="18"/>
  <c r="AA1711" i="18"/>
  <c r="P1712" i="18"/>
  <c r="Z1712" i="18"/>
  <c r="AA1712" i="18"/>
  <c r="P1713" i="18"/>
  <c r="Z1713" i="18"/>
  <c r="AA1713" i="18"/>
  <c r="P1714" i="18"/>
  <c r="Z1714" i="18"/>
  <c r="AA1714" i="18"/>
  <c r="P1715" i="18"/>
  <c r="Z1715" i="18"/>
  <c r="AA1715" i="18"/>
  <c r="P1716" i="18"/>
  <c r="Z1716" i="18"/>
  <c r="AA1716" i="18"/>
  <c r="P1717" i="18"/>
  <c r="Z1717" i="18"/>
  <c r="AA1717" i="18"/>
  <c r="P1718" i="18"/>
  <c r="Z1718" i="18"/>
  <c r="AA1718" i="18"/>
  <c r="P1719" i="18"/>
  <c r="Z1719" i="18"/>
  <c r="AA1719" i="18"/>
  <c r="P1720" i="18"/>
  <c r="Z1720" i="18"/>
  <c r="AA1720" i="18"/>
  <c r="P1721" i="18"/>
  <c r="Z1721" i="18"/>
  <c r="AA1721" i="18"/>
  <c r="K1721" i="18"/>
  <c r="R1721" i="18" s="1"/>
  <c r="J1721" i="18"/>
  <c r="I1721" i="18"/>
  <c r="H1721" i="18"/>
  <c r="G1721" i="18"/>
  <c r="F1721" i="18"/>
  <c r="E1721" i="18"/>
  <c r="K1720" i="18"/>
  <c r="R1720" i="18" s="1"/>
  <c r="J1720" i="18"/>
  <c r="I1720" i="18"/>
  <c r="H1720" i="18"/>
  <c r="G1720" i="18"/>
  <c r="F1720" i="18"/>
  <c r="E1720" i="18"/>
  <c r="K1719" i="18"/>
  <c r="R1719" i="18" s="1"/>
  <c r="J1719" i="18"/>
  <c r="I1719" i="18"/>
  <c r="H1719" i="18"/>
  <c r="G1719" i="18"/>
  <c r="F1719" i="18"/>
  <c r="E1719" i="18"/>
  <c r="K1718" i="18"/>
  <c r="R1718" i="18" s="1"/>
  <c r="J1718" i="18"/>
  <c r="I1718" i="18"/>
  <c r="H1718" i="18"/>
  <c r="G1718" i="18"/>
  <c r="F1718" i="18"/>
  <c r="E1718" i="18"/>
  <c r="K1717" i="18"/>
  <c r="R1717" i="18" s="1"/>
  <c r="J1717" i="18"/>
  <c r="I1717" i="18"/>
  <c r="H1717" i="18"/>
  <c r="G1717" i="18"/>
  <c r="F1717" i="18"/>
  <c r="E1717" i="18"/>
  <c r="K1716" i="18"/>
  <c r="R1716" i="18" s="1"/>
  <c r="J1716" i="18"/>
  <c r="I1716" i="18"/>
  <c r="H1716" i="18"/>
  <c r="G1716" i="18"/>
  <c r="F1716" i="18"/>
  <c r="E1716" i="18"/>
  <c r="E1710" i="18"/>
  <c r="F1710" i="18"/>
  <c r="G1710" i="18"/>
  <c r="H1710" i="18"/>
  <c r="I1710" i="18"/>
  <c r="J1710" i="18"/>
  <c r="K1710" i="18"/>
  <c r="R1710" i="18" s="1"/>
  <c r="E1711" i="18"/>
  <c r="F1711" i="18"/>
  <c r="G1711" i="18"/>
  <c r="H1711" i="18"/>
  <c r="I1711" i="18"/>
  <c r="J1711" i="18"/>
  <c r="K1711" i="18"/>
  <c r="R1711" i="18" s="1"/>
  <c r="E1712" i="18"/>
  <c r="F1712" i="18"/>
  <c r="G1712" i="18"/>
  <c r="H1712" i="18"/>
  <c r="I1712" i="18"/>
  <c r="J1712" i="18"/>
  <c r="K1712" i="18"/>
  <c r="R1712" i="18" s="1"/>
  <c r="E1713" i="18"/>
  <c r="F1713" i="18"/>
  <c r="G1713" i="18"/>
  <c r="H1713" i="18"/>
  <c r="I1713" i="18"/>
  <c r="J1713" i="18"/>
  <c r="K1713" i="18"/>
  <c r="R1713" i="18" s="1"/>
  <c r="E1714" i="18"/>
  <c r="F1714" i="18"/>
  <c r="G1714" i="18"/>
  <c r="H1714" i="18"/>
  <c r="I1714" i="18"/>
  <c r="J1714" i="18"/>
  <c r="K1714" i="18"/>
  <c r="R1714" i="18" s="1"/>
  <c r="E1715" i="18"/>
  <c r="F1715" i="18"/>
  <c r="G1715" i="18"/>
  <c r="H1715" i="18"/>
  <c r="I1715" i="18"/>
  <c r="J1715" i="18"/>
  <c r="K1715" i="18"/>
  <c r="R1715" i="18" s="1"/>
  <c r="U1722" i="18" l="1"/>
  <c r="S1722" i="18"/>
  <c r="T1722" i="18"/>
  <c r="V1722" i="18"/>
  <c r="U1732" i="18"/>
  <c r="S1732" i="18"/>
  <c r="V1732" i="18"/>
  <c r="T1732" i="18"/>
  <c r="U1723" i="18"/>
  <c r="U1724" i="18"/>
  <c r="W1724" i="18" s="1"/>
  <c r="S1724" i="18"/>
  <c r="S1723" i="18"/>
  <c r="V1724" i="18"/>
  <c r="T1723" i="18"/>
  <c r="T1724" i="18"/>
  <c r="V1723" i="18"/>
  <c r="U1726" i="18"/>
  <c r="S1726" i="18"/>
  <c r="V1726" i="18"/>
  <c r="T1726" i="18"/>
  <c r="U1728" i="18"/>
  <c r="S1728" i="18"/>
  <c r="V1728" i="18"/>
  <c r="T1728" i="18"/>
  <c r="U1735" i="18"/>
  <c r="S1735" i="18"/>
  <c r="T1735" i="18"/>
  <c r="V1735" i="18"/>
  <c r="U1715" i="18"/>
  <c r="S1715" i="18"/>
  <c r="V1715" i="18"/>
  <c r="T1715" i="18"/>
  <c r="U1711" i="18"/>
  <c r="S1711" i="18"/>
  <c r="T1711" i="18"/>
  <c r="V1711" i="18"/>
  <c r="U1718" i="18"/>
  <c r="S1718" i="18"/>
  <c r="V1718" i="18"/>
  <c r="T1718" i="18"/>
  <c r="U1712" i="18"/>
  <c r="S1712" i="18"/>
  <c r="V1712" i="18"/>
  <c r="T1712" i="18"/>
  <c r="U1717" i="18"/>
  <c r="S1717" i="18"/>
  <c r="V1717" i="18"/>
  <c r="T1717" i="18"/>
  <c r="U1713" i="18"/>
  <c r="S1713" i="18"/>
  <c r="V1713" i="18"/>
  <c r="T1713" i="18"/>
  <c r="S1716" i="18"/>
  <c r="U1716" i="18"/>
  <c r="W1716" i="18" s="1"/>
  <c r="V1716" i="18"/>
  <c r="T1716" i="18"/>
  <c r="U1720" i="18"/>
  <c r="S1720" i="18"/>
  <c r="V1720" i="18"/>
  <c r="T1720" i="18"/>
  <c r="U1714" i="18"/>
  <c r="S1714" i="18"/>
  <c r="V1714" i="18"/>
  <c r="T1714" i="18"/>
  <c r="U1710" i="18"/>
  <c r="S1710" i="18"/>
  <c r="V1710" i="18"/>
  <c r="T1710" i="18"/>
  <c r="U1719" i="18"/>
  <c r="S1719" i="18"/>
  <c r="T1719" i="18"/>
  <c r="V1719" i="18"/>
  <c r="U1725" i="18"/>
  <c r="S1725" i="18"/>
  <c r="V1725" i="18"/>
  <c r="T1725" i="18"/>
  <c r="U1727" i="18"/>
  <c r="S1727" i="18"/>
  <c r="T1727" i="18"/>
  <c r="V1727" i="18"/>
  <c r="U1729" i="18"/>
  <c r="S1729" i="18"/>
  <c r="V1729" i="18"/>
  <c r="T1729" i="18"/>
  <c r="U1736" i="18"/>
  <c r="S1736" i="18"/>
  <c r="V1736" i="18"/>
  <c r="T1736" i="18"/>
  <c r="U1733" i="18"/>
  <c r="S1733" i="18"/>
  <c r="V1733" i="18"/>
  <c r="T1733" i="18"/>
  <c r="U1721" i="18"/>
  <c r="S1721" i="18"/>
  <c r="V1721" i="18"/>
  <c r="T1721" i="18"/>
  <c r="U1731" i="18"/>
  <c r="U1730" i="18"/>
  <c r="W1730" i="18" s="1"/>
  <c r="S1730" i="18"/>
  <c r="S1731" i="18"/>
  <c r="V1730" i="18"/>
  <c r="T1731" i="18"/>
  <c r="T1730" i="18"/>
  <c r="V1731" i="18"/>
  <c r="U1734" i="18"/>
  <c r="S1734" i="18"/>
  <c r="V1734" i="18"/>
  <c r="T1734" i="18"/>
  <c r="X1736" i="18"/>
  <c r="X1712" i="18"/>
  <c r="X1717" i="18"/>
  <c r="X1721" i="18"/>
  <c r="X1713" i="18"/>
  <c r="X1718" i="18"/>
  <c r="X1723" i="18"/>
  <c r="X1724" i="18"/>
  <c r="X1726" i="18"/>
  <c r="X1728" i="18"/>
  <c r="X1730" i="18"/>
  <c r="X1731" i="18"/>
  <c r="X1733" i="18"/>
  <c r="X1722" i="18"/>
  <c r="X1725" i="18"/>
  <c r="X1734" i="18"/>
  <c r="X1715" i="18"/>
  <c r="X1711" i="18"/>
  <c r="X1716" i="18"/>
  <c r="X1720" i="18"/>
  <c r="X1732" i="18"/>
  <c r="X1735" i="18"/>
  <c r="X1714" i="18"/>
  <c r="X1710" i="18"/>
  <c r="X1727" i="18"/>
  <c r="X1729" i="18"/>
  <c r="X1719" i="18"/>
  <c r="Q1718" i="18"/>
  <c r="Q1732" i="18"/>
  <c r="W1732" i="18"/>
  <c r="Q1733" i="18"/>
  <c r="W1733" i="18"/>
  <c r="Q1734" i="18"/>
  <c r="W1734" i="18"/>
  <c r="Q1735" i="18"/>
  <c r="W1735" i="18"/>
  <c r="W1736" i="18"/>
  <c r="Q1737" i="18"/>
  <c r="Q1736" i="18"/>
  <c r="W1722" i="18"/>
  <c r="Q1722" i="18"/>
  <c r="W1713" i="18"/>
  <c r="Q1723" i="18"/>
  <c r="Q1728" i="18"/>
  <c r="Q1730" i="18"/>
  <c r="W1712" i="18"/>
  <c r="W1719" i="18"/>
  <c r="W1726" i="18"/>
  <c r="Q1726" i="18"/>
  <c r="W1714" i="18"/>
  <c r="Q1714" i="18"/>
  <c r="W1718" i="18"/>
  <c r="W1710" i="18"/>
  <c r="W1725" i="18"/>
  <c r="W1715" i="18"/>
  <c r="Q1711" i="18"/>
  <c r="W1717" i="18"/>
  <c r="Q1727" i="18"/>
  <c r="Q1712" i="18"/>
  <c r="Q1715" i="18"/>
  <c r="W1711" i="18"/>
  <c r="W1721" i="18"/>
  <c r="W1723" i="18"/>
  <c r="Q1729" i="18"/>
  <c r="W1728" i="18"/>
  <c r="Q1713" i="18"/>
  <c r="Q1725" i="18"/>
  <c r="W1727" i="18"/>
  <c r="Q1731" i="18"/>
  <c r="Q1716" i="18"/>
  <c r="W1720" i="18"/>
  <c r="Q1724" i="18"/>
  <c r="W1731" i="18"/>
  <c r="W1729" i="18"/>
  <c r="Q1721" i="18"/>
  <c r="Q1720" i="18"/>
  <c r="Q1719" i="18"/>
  <c r="Q1717" i="18"/>
  <c r="AA1703" i="18"/>
  <c r="Z1703" i="18"/>
  <c r="P1703" i="18"/>
  <c r="AA1702" i="18"/>
  <c r="Z1702" i="18"/>
  <c r="P1702" i="18"/>
  <c r="AA1705" i="18"/>
  <c r="Z1705" i="18"/>
  <c r="P1705" i="18"/>
  <c r="AA1704" i="18"/>
  <c r="Z1704" i="18"/>
  <c r="P1704" i="18"/>
  <c r="P1701" i="18"/>
  <c r="P1708" i="18"/>
  <c r="AA1709" i="18"/>
  <c r="Z1709" i="18"/>
  <c r="P1709" i="18"/>
  <c r="AA1708" i="18"/>
  <c r="Z1708" i="18"/>
  <c r="AA1707" i="18"/>
  <c r="K1709" i="18"/>
  <c r="R1709" i="18" s="1"/>
  <c r="J1709" i="18"/>
  <c r="I1709" i="18"/>
  <c r="H1709" i="18"/>
  <c r="G1709" i="18"/>
  <c r="F1709" i="18"/>
  <c r="E1709" i="18"/>
  <c r="K1708" i="18"/>
  <c r="R1708" i="18" s="1"/>
  <c r="J1708" i="18"/>
  <c r="I1708" i="18"/>
  <c r="H1708" i="18"/>
  <c r="G1708" i="18"/>
  <c r="F1708" i="18"/>
  <c r="E1708" i="18"/>
  <c r="Z1707" i="18"/>
  <c r="P1707" i="18"/>
  <c r="AA1706" i="18"/>
  <c r="Z1706" i="18"/>
  <c r="P1706" i="18"/>
  <c r="K1707" i="18"/>
  <c r="R1707" i="18" s="1"/>
  <c r="J1707" i="18"/>
  <c r="I1707" i="18"/>
  <c r="H1707" i="18"/>
  <c r="G1707" i="18"/>
  <c r="F1707" i="18"/>
  <c r="E1707" i="18"/>
  <c r="K1706" i="18"/>
  <c r="R1706" i="18" s="1"/>
  <c r="J1706" i="18"/>
  <c r="I1706" i="18"/>
  <c r="H1706" i="18"/>
  <c r="G1706" i="18"/>
  <c r="F1706" i="18"/>
  <c r="E1706" i="18"/>
  <c r="U1707" i="18" l="1"/>
  <c r="S1707" i="18"/>
  <c r="V1707" i="18"/>
  <c r="T1707" i="18"/>
  <c r="U1708" i="18"/>
  <c r="S1708" i="18"/>
  <c r="V1708" i="18"/>
  <c r="T1708" i="18"/>
  <c r="S1706" i="18"/>
  <c r="U1706" i="18"/>
  <c r="W1706" i="18" s="1"/>
  <c r="V1706" i="18"/>
  <c r="T1706" i="18"/>
  <c r="U1709" i="18"/>
  <c r="W1709" i="18" s="1"/>
  <c r="S1709" i="18"/>
  <c r="V1709" i="18"/>
  <c r="T1709" i="18"/>
  <c r="X1707" i="18"/>
  <c r="X1708" i="18"/>
  <c r="X1709" i="18"/>
  <c r="X1706" i="18"/>
  <c r="Q1708" i="18"/>
  <c r="Q1707" i="18"/>
  <c r="W1707" i="18"/>
  <c r="Q1709" i="18"/>
  <c r="Q1710" i="18"/>
  <c r="W1708" i="18"/>
  <c r="AA1696" i="18"/>
  <c r="Z1696" i="18"/>
  <c r="P1696" i="18"/>
  <c r="AA1695" i="18"/>
  <c r="Z1695" i="18"/>
  <c r="P1695" i="18"/>
  <c r="AA1694" i="18"/>
  <c r="Z1694" i="18"/>
  <c r="P1694" i="18"/>
  <c r="AA1693" i="18"/>
  <c r="Z1693" i="18"/>
  <c r="P1693" i="18"/>
  <c r="AA1692" i="18"/>
  <c r="Z1692" i="18"/>
  <c r="P1692" i="18"/>
  <c r="AA1691" i="18"/>
  <c r="Z1691" i="18"/>
  <c r="P1691" i="18"/>
  <c r="K1705" i="18"/>
  <c r="R1705" i="18" s="1"/>
  <c r="J1705" i="18"/>
  <c r="I1705" i="18"/>
  <c r="H1705" i="18"/>
  <c r="G1705" i="18"/>
  <c r="F1705" i="18"/>
  <c r="E1705" i="18"/>
  <c r="K1704" i="18"/>
  <c r="R1704" i="18" s="1"/>
  <c r="J1704" i="18"/>
  <c r="I1704" i="18"/>
  <c r="H1704" i="18"/>
  <c r="G1704" i="18"/>
  <c r="F1704" i="18"/>
  <c r="E1704" i="18"/>
  <c r="K1703" i="18"/>
  <c r="R1703" i="18" s="1"/>
  <c r="J1703" i="18"/>
  <c r="I1703" i="18"/>
  <c r="H1703" i="18"/>
  <c r="G1703" i="18"/>
  <c r="F1703" i="18"/>
  <c r="E1703" i="18"/>
  <c r="K1702" i="18"/>
  <c r="R1702" i="18" s="1"/>
  <c r="J1702" i="18"/>
  <c r="I1702" i="18"/>
  <c r="H1702" i="18"/>
  <c r="G1702" i="18"/>
  <c r="F1702" i="18"/>
  <c r="E1702" i="18"/>
  <c r="U1705" i="18" l="1"/>
  <c r="S1705" i="18"/>
  <c r="V1705" i="18"/>
  <c r="T1705" i="18"/>
  <c r="U1703" i="18"/>
  <c r="S1703" i="18"/>
  <c r="T1703" i="18"/>
  <c r="V1703" i="18"/>
  <c r="U1702" i="18"/>
  <c r="W1702" i="18" s="1"/>
  <c r="S1702" i="18"/>
  <c r="V1702" i="18"/>
  <c r="T1702" i="18"/>
  <c r="U1704" i="18"/>
  <c r="W1704" i="18" s="1"/>
  <c r="S1704" i="18"/>
  <c r="V1704" i="18"/>
  <c r="T1704" i="18"/>
  <c r="Q1703" i="18"/>
  <c r="W1703" i="18"/>
  <c r="Q1705" i="18"/>
  <c r="W1705" i="18"/>
  <c r="Q1706" i="18"/>
  <c r="Q1704" i="18"/>
  <c r="AA1701" i="18"/>
  <c r="Z1701" i="18"/>
  <c r="AA1700" i="18"/>
  <c r="Z1700" i="18"/>
  <c r="P1700" i="18"/>
  <c r="K1701" i="18"/>
  <c r="R1701" i="18" s="1"/>
  <c r="J1701" i="18"/>
  <c r="I1701" i="18"/>
  <c r="H1701" i="18"/>
  <c r="G1701" i="18"/>
  <c r="F1701" i="18"/>
  <c r="E1701" i="18"/>
  <c r="K1700" i="18"/>
  <c r="R1700" i="18" s="1"/>
  <c r="J1700" i="18"/>
  <c r="I1700" i="18"/>
  <c r="H1700" i="18"/>
  <c r="G1700" i="18"/>
  <c r="F1700" i="18"/>
  <c r="E1700" i="18"/>
  <c r="AA1699" i="18"/>
  <c r="Z1699" i="18"/>
  <c r="P1699" i="18"/>
  <c r="AA1698" i="18"/>
  <c r="Z1698" i="18"/>
  <c r="P1698" i="18"/>
  <c r="K1699" i="18"/>
  <c r="R1699" i="18" s="1"/>
  <c r="J1699" i="18"/>
  <c r="I1699" i="18"/>
  <c r="H1699" i="18"/>
  <c r="G1699" i="18"/>
  <c r="F1699" i="18"/>
  <c r="E1699" i="18"/>
  <c r="K1698" i="18"/>
  <c r="R1698" i="18" s="1"/>
  <c r="J1698" i="18"/>
  <c r="I1698" i="18"/>
  <c r="H1698" i="18"/>
  <c r="G1698" i="18"/>
  <c r="F1698" i="18"/>
  <c r="E1698" i="18"/>
  <c r="AA1697" i="18"/>
  <c r="Z1697" i="18"/>
  <c r="P1697" i="18"/>
  <c r="K1697" i="18"/>
  <c r="R1697" i="18" s="1"/>
  <c r="J1697" i="18"/>
  <c r="I1697" i="18"/>
  <c r="H1697" i="18"/>
  <c r="G1697" i="18"/>
  <c r="F1697" i="18"/>
  <c r="E1697" i="18"/>
  <c r="K1696" i="18"/>
  <c r="R1696" i="18" s="1"/>
  <c r="J1696" i="18"/>
  <c r="I1696" i="18"/>
  <c r="H1696" i="18"/>
  <c r="G1696" i="18"/>
  <c r="F1696" i="18"/>
  <c r="E1696" i="18"/>
  <c r="K1695" i="18"/>
  <c r="R1695" i="18" s="1"/>
  <c r="J1695" i="18"/>
  <c r="I1695" i="18"/>
  <c r="H1695" i="18"/>
  <c r="G1695" i="18"/>
  <c r="F1695" i="18"/>
  <c r="E1695" i="18"/>
  <c r="K1694" i="18"/>
  <c r="R1694" i="18" s="1"/>
  <c r="J1694" i="18"/>
  <c r="I1694" i="18"/>
  <c r="H1694" i="18"/>
  <c r="G1694" i="18"/>
  <c r="F1694" i="18"/>
  <c r="E1694" i="18"/>
  <c r="K1693" i="18"/>
  <c r="R1693" i="18" s="1"/>
  <c r="J1693" i="18"/>
  <c r="I1693" i="18"/>
  <c r="H1693" i="18"/>
  <c r="G1693" i="18"/>
  <c r="F1693" i="18"/>
  <c r="E1693" i="18"/>
  <c r="K1692" i="18"/>
  <c r="R1692" i="18" s="1"/>
  <c r="J1692" i="18"/>
  <c r="I1692" i="18"/>
  <c r="H1692" i="18"/>
  <c r="G1692" i="18"/>
  <c r="F1692" i="18"/>
  <c r="E1692" i="18"/>
  <c r="K1691" i="18"/>
  <c r="R1691" i="18" s="1"/>
  <c r="J1691" i="18"/>
  <c r="I1691" i="18"/>
  <c r="H1691" i="18"/>
  <c r="G1691" i="18"/>
  <c r="F1691" i="18"/>
  <c r="E1691" i="18"/>
  <c r="U1695" i="18" l="1"/>
  <c r="S1695" i="18"/>
  <c r="T1695" i="18"/>
  <c r="V1695" i="18"/>
  <c r="U1697" i="18"/>
  <c r="S1697" i="18"/>
  <c r="V1697" i="18"/>
  <c r="T1697" i="18"/>
  <c r="U1691" i="18"/>
  <c r="W1691" i="18" s="1"/>
  <c r="S1691" i="18"/>
  <c r="V1691" i="18"/>
  <c r="T1691" i="18"/>
  <c r="U1698" i="18"/>
  <c r="W1698" i="18" s="1"/>
  <c r="S1698" i="18"/>
  <c r="V1698" i="18"/>
  <c r="T1698" i="18"/>
  <c r="U1700" i="18"/>
  <c r="S1700" i="18"/>
  <c r="V1700" i="18"/>
  <c r="T1700" i="18"/>
  <c r="U1693" i="18"/>
  <c r="W1693" i="18" s="1"/>
  <c r="S1693" i="18"/>
  <c r="V1693" i="18"/>
  <c r="T1693" i="18"/>
  <c r="U1692" i="18"/>
  <c r="W1692" i="18" s="1"/>
  <c r="S1692" i="18"/>
  <c r="V1692" i="18"/>
  <c r="T1692" i="18"/>
  <c r="S1696" i="18"/>
  <c r="U1696" i="18"/>
  <c r="W1696" i="18" s="1"/>
  <c r="V1696" i="18"/>
  <c r="T1696" i="18"/>
  <c r="U1699" i="18"/>
  <c r="W1699" i="18" s="1"/>
  <c r="S1699" i="18"/>
  <c r="V1699" i="18"/>
  <c r="T1699" i="18"/>
  <c r="U1701" i="18"/>
  <c r="W1701" i="18" s="1"/>
  <c r="S1701" i="18"/>
  <c r="V1701" i="18"/>
  <c r="T1701" i="18"/>
  <c r="U1694" i="18"/>
  <c r="W1694" i="18" s="1"/>
  <c r="S1694" i="18"/>
  <c r="V1694" i="18"/>
  <c r="T1694" i="18"/>
  <c r="X1694" i="18"/>
  <c r="X1693" i="18"/>
  <c r="X1697" i="18"/>
  <c r="X1692" i="18"/>
  <c r="X1696" i="18"/>
  <c r="X1699" i="18"/>
  <c r="X1701" i="18"/>
  <c r="X1691" i="18"/>
  <c r="X1695" i="18"/>
  <c r="X1698" i="18"/>
  <c r="X1700" i="18"/>
  <c r="Q1697" i="18"/>
  <c r="Q1701" i="18"/>
  <c r="Q1698" i="18"/>
  <c r="Q1699" i="18"/>
  <c r="Q1700" i="18"/>
  <c r="Q1695" i="18"/>
  <c r="W1695" i="18"/>
  <c r="Q1694" i="18"/>
  <c r="Q1693" i="18"/>
  <c r="W1700" i="18"/>
  <c r="Q1702" i="18"/>
  <c r="Q1692" i="18"/>
  <c r="Q1696" i="18"/>
  <c r="W1697" i="18"/>
  <c r="P1689" i="18"/>
  <c r="Z1689" i="18"/>
  <c r="AA1689" i="18"/>
  <c r="P1690" i="18"/>
  <c r="Z1690" i="18"/>
  <c r="AA1690" i="18"/>
  <c r="E1690" i="18"/>
  <c r="F1690" i="18"/>
  <c r="G1690" i="18"/>
  <c r="H1690" i="18"/>
  <c r="I1690" i="18"/>
  <c r="J1690" i="18"/>
  <c r="K1690" i="18"/>
  <c r="R1690" i="18" s="1"/>
  <c r="E1689" i="18"/>
  <c r="F1689" i="18"/>
  <c r="G1689" i="18"/>
  <c r="H1689" i="18"/>
  <c r="I1689" i="18"/>
  <c r="J1689" i="18"/>
  <c r="K1689" i="18"/>
  <c r="R1689" i="18" s="1"/>
  <c r="U1689" i="18" l="1"/>
  <c r="W1689" i="18" s="1"/>
  <c r="U1690" i="18"/>
  <c r="W1690" i="18" s="1"/>
  <c r="S1690" i="18"/>
  <c r="S1689" i="18"/>
  <c r="V1690" i="18"/>
  <c r="T1690" i="18"/>
  <c r="V1689" i="18"/>
  <c r="T1689" i="18"/>
  <c r="X1690" i="18"/>
  <c r="X1689" i="18"/>
  <c r="Q1690" i="18"/>
  <c r="Q1691" i="18"/>
  <c r="AA1688" i="18"/>
  <c r="Z1688" i="18"/>
  <c r="P1688" i="18"/>
  <c r="AA1687" i="18"/>
  <c r="Z1687" i="18"/>
  <c r="P1687" i="18"/>
  <c r="K1688" i="18"/>
  <c r="R1688" i="18" s="1"/>
  <c r="J1688" i="18"/>
  <c r="I1688" i="18"/>
  <c r="H1688" i="18"/>
  <c r="G1688" i="18"/>
  <c r="F1688" i="18"/>
  <c r="E1688" i="18"/>
  <c r="K1687" i="18"/>
  <c r="R1687" i="18" s="1"/>
  <c r="J1687" i="18"/>
  <c r="I1687" i="18"/>
  <c r="H1687" i="18"/>
  <c r="G1687" i="18"/>
  <c r="F1687" i="18"/>
  <c r="E1687" i="18"/>
  <c r="AA1686" i="18"/>
  <c r="Z1686" i="18"/>
  <c r="P1686" i="18"/>
  <c r="K1686" i="18"/>
  <c r="R1686" i="18" s="1"/>
  <c r="J1686" i="18"/>
  <c r="I1686" i="18"/>
  <c r="H1686" i="18"/>
  <c r="G1686" i="18"/>
  <c r="F1686" i="18"/>
  <c r="E1686" i="18"/>
  <c r="P1685" i="18"/>
  <c r="AA1685" i="18"/>
  <c r="Z1685" i="18"/>
  <c r="AA1684" i="18"/>
  <c r="Z1684" i="18"/>
  <c r="P1684" i="18"/>
  <c r="P1683" i="18"/>
  <c r="P1682" i="18"/>
  <c r="K1685" i="18"/>
  <c r="R1685" i="18" s="1"/>
  <c r="J1685" i="18"/>
  <c r="I1685" i="18"/>
  <c r="H1685" i="18"/>
  <c r="G1685" i="18"/>
  <c r="F1685" i="18"/>
  <c r="E1685" i="18"/>
  <c r="K1684" i="18"/>
  <c r="R1684" i="18" s="1"/>
  <c r="J1684" i="18"/>
  <c r="I1684" i="18"/>
  <c r="H1684" i="18"/>
  <c r="G1684" i="18"/>
  <c r="F1684" i="18"/>
  <c r="E1684" i="18"/>
  <c r="S1688" i="18" l="1"/>
  <c r="U1688" i="18"/>
  <c r="W1688" i="18" s="1"/>
  <c r="V1688" i="18"/>
  <c r="T1688" i="18"/>
  <c r="U1685" i="18"/>
  <c r="W1685" i="18" s="1"/>
  <c r="S1685" i="18"/>
  <c r="V1685" i="18"/>
  <c r="T1685" i="18"/>
  <c r="U1684" i="18"/>
  <c r="W1684" i="18" s="1"/>
  <c r="S1684" i="18"/>
  <c r="V1684" i="18"/>
  <c r="T1684" i="18"/>
  <c r="U1686" i="18"/>
  <c r="W1686" i="18" s="1"/>
  <c r="S1686" i="18"/>
  <c r="V1686" i="18"/>
  <c r="T1686" i="18"/>
  <c r="U1687" i="18"/>
  <c r="W1687" i="18" s="1"/>
  <c r="S1687" i="18"/>
  <c r="T1687" i="18"/>
  <c r="V1687" i="18"/>
  <c r="X1686" i="18"/>
  <c r="X1685" i="18"/>
  <c r="X1688" i="18"/>
  <c r="X1684" i="18"/>
  <c r="X1687" i="18"/>
  <c r="Q1687" i="18"/>
  <c r="Q1688" i="18"/>
  <c r="Q1689" i="18"/>
  <c r="Q1685" i="18"/>
  <c r="Q1686" i="18"/>
  <c r="AA1683" i="18"/>
  <c r="Z1683" i="18"/>
  <c r="AA1682" i="18"/>
  <c r="Z1682" i="18"/>
  <c r="K1683" i="18"/>
  <c r="R1683" i="18" s="1"/>
  <c r="J1683" i="18"/>
  <c r="I1683" i="18"/>
  <c r="H1683" i="18"/>
  <c r="G1683" i="18"/>
  <c r="F1683" i="18"/>
  <c r="E1683" i="18"/>
  <c r="K1682" i="18"/>
  <c r="R1682" i="18" s="1"/>
  <c r="J1682" i="18"/>
  <c r="I1682" i="18"/>
  <c r="H1682" i="18"/>
  <c r="G1682" i="18"/>
  <c r="F1682" i="18"/>
  <c r="E1682" i="18"/>
  <c r="Q1684" i="18" l="1"/>
  <c r="U1683" i="18"/>
  <c r="W1683" i="18" s="1"/>
  <c r="S1683" i="18"/>
  <c r="T1683" i="18"/>
  <c r="V1683" i="18"/>
  <c r="U1682" i="18"/>
  <c r="W1682" i="18" s="1"/>
  <c r="S1682" i="18"/>
  <c r="V1682" i="18"/>
  <c r="T1682" i="18"/>
  <c r="X1682" i="18"/>
  <c r="X1683" i="18"/>
  <c r="Q1683" i="18"/>
  <c r="AA1680" i="18"/>
  <c r="Z1680" i="18"/>
  <c r="P1680" i="18"/>
  <c r="AA1681" i="18"/>
  <c r="Z1681" i="18"/>
  <c r="P1681" i="18"/>
  <c r="K1681" i="18"/>
  <c r="R1681" i="18" s="1"/>
  <c r="J1681" i="18"/>
  <c r="I1681" i="18"/>
  <c r="H1681" i="18"/>
  <c r="G1681" i="18"/>
  <c r="F1681" i="18"/>
  <c r="E1681" i="18"/>
  <c r="K1680" i="18"/>
  <c r="R1680" i="18" s="1"/>
  <c r="J1680" i="18"/>
  <c r="I1680" i="18"/>
  <c r="H1680" i="18"/>
  <c r="G1680" i="18"/>
  <c r="F1680" i="18"/>
  <c r="E1680" i="18"/>
  <c r="AA1679" i="18"/>
  <c r="Z1679" i="18"/>
  <c r="P1679" i="18"/>
  <c r="K1679" i="18"/>
  <c r="R1679" i="18" s="1"/>
  <c r="J1679" i="18"/>
  <c r="I1679" i="18"/>
  <c r="H1679" i="18"/>
  <c r="G1679" i="18"/>
  <c r="F1679" i="18"/>
  <c r="E1679" i="18"/>
  <c r="I1220" i="18"/>
  <c r="J1220" i="18"/>
  <c r="K1220" i="18"/>
  <c r="AA1676" i="18"/>
  <c r="Z1676" i="18"/>
  <c r="P1676" i="18"/>
  <c r="AA1677" i="18"/>
  <c r="Z1677" i="18"/>
  <c r="P1677" i="18"/>
  <c r="AA1678" i="18"/>
  <c r="Z1678" i="18"/>
  <c r="P1678" i="18"/>
  <c r="AA1675" i="18"/>
  <c r="Z1675" i="18"/>
  <c r="P1675" i="18"/>
  <c r="K1678" i="18"/>
  <c r="R1678" i="18" s="1"/>
  <c r="J1678" i="18"/>
  <c r="I1678" i="18"/>
  <c r="H1678" i="18"/>
  <c r="G1678" i="18"/>
  <c r="F1678" i="18"/>
  <c r="E1678" i="18"/>
  <c r="K1677" i="18"/>
  <c r="R1677" i="18" s="1"/>
  <c r="J1677" i="18"/>
  <c r="I1677" i="18"/>
  <c r="H1677" i="18"/>
  <c r="G1677" i="18"/>
  <c r="F1677" i="18"/>
  <c r="E1677" i="18"/>
  <c r="K1676" i="18"/>
  <c r="R1676" i="18" s="1"/>
  <c r="J1676" i="18"/>
  <c r="I1676" i="18"/>
  <c r="H1676" i="18"/>
  <c r="G1676" i="18"/>
  <c r="F1676" i="18"/>
  <c r="E1676" i="18"/>
  <c r="K1675" i="18"/>
  <c r="R1675" i="18" s="1"/>
  <c r="J1675" i="18"/>
  <c r="I1675" i="18"/>
  <c r="H1675" i="18"/>
  <c r="G1675" i="18"/>
  <c r="F1675" i="18"/>
  <c r="E1675" i="18"/>
  <c r="P1673" i="18"/>
  <c r="AA1674" i="18"/>
  <c r="Z1674" i="18"/>
  <c r="P1674" i="18"/>
  <c r="AA1673" i="18"/>
  <c r="Z1673" i="18"/>
  <c r="K1674" i="18"/>
  <c r="R1674" i="18" s="1"/>
  <c r="J1674" i="18"/>
  <c r="I1674" i="18"/>
  <c r="H1674" i="18"/>
  <c r="G1674" i="18"/>
  <c r="F1674" i="18"/>
  <c r="E1674" i="18"/>
  <c r="K1673" i="18"/>
  <c r="R1673" i="18" s="1"/>
  <c r="J1673" i="18"/>
  <c r="I1673" i="18"/>
  <c r="H1673" i="18"/>
  <c r="G1673" i="18"/>
  <c r="F1673" i="18"/>
  <c r="E1673" i="18"/>
  <c r="U1681" i="18" l="1"/>
  <c r="W1681" i="18" s="1"/>
  <c r="S1681" i="18"/>
  <c r="T1681" i="18"/>
  <c r="V1681" i="18"/>
  <c r="U1677" i="18"/>
  <c r="W1677" i="18" s="1"/>
  <c r="S1677" i="18"/>
  <c r="V1677" i="18"/>
  <c r="T1677" i="18"/>
  <c r="U1673" i="18"/>
  <c r="W1673" i="18" s="1"/>
  <c r="S1673" i="18"/>
  <c r="T1673" i="18"/>
  <c r="V1673" i="18"/>
  <c r="U1675" i="18"/>
  <c r="W1675" i="18" s="1"/>
  <c r="S1675" i="18"/>
  <c r="T1675" i="18"/>
  <c r="V1675" i="18"/>
  <c r="U1674" i="18"/>
  <c r="W1674" i="18" s="1"/>
  <c r="S1674" i="18"/>
  <c r="V1674" i="18"/>
  <c r="T1674" i="18"/>
  <c r="U1676" i="18"/>
  <c r="W1676" i="18" s="1"/>
  <c r="S1676" i="18"/>
  <c r="V1676" i="18"/>
  <c r="T1676" i="18"/>
  <c r="U1679" i="18"/>
  <c r="W1679" i="18" s="1"/>
  <c r="S1679" i="18"/>
  <c r="T1679" i="18"/>
  <c r="V1679" i="18"/>
  <c r="U1678" i="18"/>
  <c r="W1678" i="18" s="1"/>
  <c r="S1678" i="18"/>
  <c r="V1678" i="18"/>
  <c r="T1678" i="18"/>
  <c r="S1680" i="18"/>
  <c r="U1680" i="18"/>
  <c r="W1680" i="18" s="1"/>
  <c r="V1680" i="18"/>
  <c r="T1680" i="18"/>
  <c r="X1677" i="18"/>
  <c r="X1678" i="18"/>
  <c r="X1680" i="18"/>
  <c r="X1674" i="18"/>
  <c r="X1676" i="18"/>
  <c r="X1679" i="18"/>
  <c r="X1673" i="18"/>
  <c r="X1675" i="18"/>
  <c r="X1681" i="18"/>
  <c r="Q1681" i="18"/>
  <c r="Q1677" i="18"/>
  <c r="Q1679" i="18"/>
  <c r="Q1680" i="18"/>
  <c r="Q1676" i="18"/>
  <c r="Q1682" i="18"/>
  <c r="Q1678" i="18"/>
  <c r="Q1674" i="18"/>
  <c r="Q1675" i="18"/>
  <c r="F1646" i="18"/>
  <c r="F1647" i="18"/>
  <c r="F1648" i="18"/>
  <c r="F1649" i="18"/>
  <c r="F1650" i="18"/>
  <c r="F1651" i="18"/>
  <c r="F1652" i="18"/>
  <c r="F1653" i="18"/>
  <c r="F1654" i="18"/>
  <c r="F1655" i="18"/>
  <c r="F1656" i="18"/>
  <c r="F1657" i="18"/>
  <c r="F1658" i="18"/>
  <c r="F1659" i="18"/>
  <c r="F1660" i="18"/>
  <c r="F1661" i="18"/>
  <c r="F1662" i="18"/>
  <c r="F1663" i="18"/>
  <c r="F1664" i="18"/>
  <c r="F1665" i="18"/>
  <c r="F1666" i="18"/>
  <c r="F1667" i="18"/>
  <c r="F1668" i="18"/>
  <c r="F1669" i="18"/>
  <c r="F1670" i="18"/>
  <c r="F1671" i="18"/>
  <c r="F1672" i="18"/>
  <c r="P1671" i="18"/>
  <c r="Z1671" i="18"/>
  <c r="AA1671" i="18"/>
  <c r="P1672" i="18"/>
  <c r="Z1672" i="18"/>
  <c r="AA1672" i="18"/>
  <c r="E1671" i="18"/>
  <c r="G1671" i="18"/>
  <c r="H1671" i="18"/>
  <c r="I1671" i="18"/>
  <c r="J1671" i="18"/>
  <c r="K1671" i="18"/>
  <c r="R1671" i="18" s="1"/>
  <c r="E1672" i="18"/>
  <c r="G1672" i="18"/>
  <c r="H1672" i="18"/>
  <c r="I1672" i="18"/>
  <c r="J1672" i="18"/>
  <c r="K1672" i="18"/>
  <c r="R1672" i="18" s="1"/>
  <c r="P1667" i="18"/>
  <c r="Z1667" i="18"/>
  <c r="AA1667" i="18"/>
  <c r="P1668" i="18"/>
  <c r="Z1668" i="18"/>
  <c r="AA1668" i="18"/>
  <c r="P1669" i="18"/>
  <c r="Z1669" i="18"/>
  <c r="AA1669" i="18"/>
  <c r="P1670" i="18"/>
  <c r="Z1670" i="18"/>
  <c r="AA1670" i="18"/>
  <c r="E1667" i="18"/>
  <c r="G1667" i="18"/>
  <c r="H1667" i="18"/>
  <c r="I1667" i="18"/>
  <c r="J1667" i="18"/>
  <c r="K1667" i="18"/>
  <c r="R1667" i="18" s="1"/>
  <c r="E1668" i="18"/>
  <c r="G1668" i="18"/>
  <c r="H1668" i="18"/>
  <c r="I1668" i="18"/>
  <c r="J1668" i="18"/>
  <c r="K1668" i="18"/>
  <c r="R1668" i="18" s="1"/>
  <c r="E1669" i="18"/>
  <c r="G1669" i="18"/>
  <c r="H1669" i="18"/>
  <c r="I1669" i="18"/>
  <c r="J1669" i="18"/>
  <c r="K1669" i="18"/>
  <c r="R1669" i="18" s="1"/>
  <c r="E1670" i="18"/>
  <c r="G1670" i="18"/>
  <c r="H1670" i="18"/>
  <c r="I1670" i="18"/>
  <c r="J1670" i="18"/>
  <c r="K1670" i="18"/>
  <c r="R1670" i="18" s="1"/>
  <c r="U1664" i="18" l="1"/>
  <c r="V1664" i="18"/>
  <c r="T1664" i="18"/>
  <c r="U1670" i="18"/>
  <c r="W1670" i="18" s="1"/>
  <c r="S1670" i="18"/>
  <c r="V1670" i="18"/>
  <c r="T1670" i="18"/>
  <c r="U1666" i="18"/>
  <c r="W1666" i="18" s="1"/>
  <c r="V1666" i="18"/>
  <c r="T1666" i="18"/>
  <c r="U1662" i="18"/>
  <c r="V1662" i="18"/>
  <c r="T1662" i="18"/>
  <c r="U1658" i="18"/>
  <c r="S1658" i="18"/>
  <c r="V1658" i="18"/>
  <c r="T1658" i="18"/>
  <c r="U1654" i="18"/>
  <c r="V1654" i="18"/>
  <c r="T1654" i="18"/>
  <c r="U1650" i="18"/>
  <c r="S1650" i="18"/>
  <c r="V1650" i="18"/>
  <c r="T1650" i="18"/>
  <c r="U1646" i="18"/>
  <c r="S1646" i="18"/>
  <c r="V1646" i="18"/>
  <c r="T1646" i="18"/>
  <c r="S1672" i="18"/>
  <c r="U1672" i="18"/>
  <c r="W1672" i="18" s="1"/>
  <c r="V1672" i="18"/>
  <c r="T1672" i="18"/>
  <c r="U1660" i="18"/>
  <c r="V1660" i="18"/>
  <c r="T1660" i="18"/>
  <c r="S1656" i="18"/>
  <c r="U1656" i="18"/>
  <c r="V1656" i="18"/>
  <c r="T1656" i="18"/>
  <c r="U1652" i="18"/>
  <c r="V1652" i="18"/>
  <c r="T1652" i="18"/>
  <c r="U1669" i="18"/>
  <c r="S1669" i="18"/>
  <c r="V1669" i="18"/>
  <c r="T1669" i="18"/>
  <c r="U1665" i="18"/>
  <c r="W1665" i="18" s="1"/>
  <c r="V1665" i="18"/>
  <c r="T1665" i="18"/>
  <c r="U1661" i="18"/>
  <c r="S1661" i="18"/>
  <c r="V1661" i="18"/>
  <c r="T1661" i="18"/>
  <c r="U1657" i="18"/>
  <c r="T1657" i="18"/>
  <c r="V1657" i="18"/>
  <c r="U1653" i="18"/>
  <c r="V1653" i="18"/>
  <c r="T1653" i="18"/>
  <c r="U1649" i="18"/>
  <c r="V1649" i="18"/>
  <c r="T1649" i="18"/>
  <c r="U1668" i="18"/>
  <c r="W1668" i="18" s="1"/>
  <c r="S1668" i="18"/>
  <c r="V1668" i="18"/>
  <c r="T1668" i="18"/>
  <c r="S1648" i="18"/>
  <c r="U1648" i="18"/>
  <c r="V1648" i="18"/>
  <c r="T1648" i="18"/>
  <c r="U1671" i="18"/>
  <c r="W1671" i="18" s="1"/>
  <c r="S1671" i="18"/>
  <c r="T1671" i="18"/>
  <c r="V1671" i="18"/>
  <c r="U1667" i="18"/>
  <c r="W1667" i="18" s="1"/>
  <c r="S1667" i="18"/>
  <c r="T1667" i="18"/>
  <c r="V1667" i="18"/>
  <c r="U1663" i="18"/>
  <c r="S1663" i="18"/>
  <c r="T1663" i="18"/>
  <c r="V1663" i="18"/>
  <c r="U1659" i="18"/>
  <c r="S1659" i="18"/>
  <c r="T1659" i="18"/>
  <c r="V1659" i="18"/>
  <c r="U1655" i="18"/>
  <c r="S1655" i="18"/>
  <c r="T1655" i="18"/>
  <c r="V1655" i="18"/>
  <c r="U1651" i="18"/>
  <c r="T1651" i="18"/>
  <c r="V1651" i="18"/>
  <c r="U1647" i="18"/>
  <c r="T1647" i="18"/>
  <c r="V1647" i="18"/>
  <c r="X1667" i="18"/>
  <c r="X1671" i="18"/>
  <c r="X1669" i="18"/>
  <c r="X1670" i="18"/>
  <c r="X1668" i="18"/>
  <c r="X1672" i="18"/>
  <c r="Q1669" i="18"/>
  <c r="Q1673" i="18"/>
  <c r="Q1668" i="18"/>
  <c r="Q1667" i="18"/>
  <c r="W1669" i="18"/>
  <c r="Q1671" i="18"/>
  <c r="Q1670" i="18"/>
  <c r="Q1672" i="18"/>
  <c r="P1665" i="18"/>
  <c r="Q1665" i="18"/>
  <c r="Z1665" i="18"/>
  <c r="AA1665" i="18"/>
  <c r="P1666" i="18"/>
  <c r="Q1666" i="18"/>
  <c r="Z1666" i="18"/>
  <c r="AA1666" i="18"/>
  <c r="E1665" i="18"/>
  <c r="G1665" i="18"/>
  <c r="H1665" i="18"/>
  <c r="I1665" i="18"/>
  <c r="J1665" i="18"/>
  <c r="K1665" i="18"/>
  <c r="R1665" i="18" s="1"/>
  <c r="E1666" i="18"/>
  <c r="G1666" i="18"/>
  <c r="H1666" i="18"/>
  <c r="I1666" i="18"/>
  <c r="J1666" i="18"/>
  <c r="K1666" i="18"/>
  <c r="R1666" i="18" s="1"/>
  <c r="S1666" i="18" l="1"/>
  <c r="S1665" i="18"/>
  <c r="AA1661" i="18"/>
  <c r="Z1661" i="18"/>
  <c r="W1661" i="18"/>
  <c r="Q1661" i="18"/>
  <c r="P1661" i="18"/>
  <c r="AA1664" i="18"/>
  <c r="Z1664" i="18"/>
  <c r="W1664" i="18"/>
  <c r="Q1664" i="18"/>
  <c r="P1664" i="18"/>
  <c r="AA1663" i="18"/>
  <c r="Z1663" i="18"/>
  <c r="W1663" i="18"/>
  <c r="Q1663" i="18"/>
  <c r="P1663" i="18"/>
  <c r="AA1662" i="18"/>
  <c r="Z1662" i="18"/>
  <c r="W1662" i="18"/>
  <c r="Q1662" i="18"/>
  <c r="P1662" i="18"/>
  <c r="K1664" i="18"/>
  <c r="R1664" i="18" s="1"/>
  <c r="J1664" i="18"/>
  <c r="I1664" i="18"/>
  <c r="H1664" i="18"/>
  <c r="G1664" i="18"/>
  <c r="E1664" i="18"/>
  <c r="K1663" i="18"/>
  <c r="R1663" i="18" s="1"/>
  <c r="J1663" i="18"/>
  <c r="I1663" i="18"/>
  <c r="H1663" i="18"/>
  <c r="G1663" i="18"/>
  <c r="E1663" i="18"/>
  <c r="K1662" i="18"/>
  <c r="R1662" i="18" s="1"/>
  <c r="J1662" i="18"/>
  <c r="I1662" i="18"/>
  <c r="H1662" i="18"/>
  <c r="G1662" i="18"/>
  <c r="E1662" i="18"/>
  <c r="K1661" i="18"/>
  <c r="R1661" i="18" s="1"/>
  <c r="J1661" i="18"/>
  <c r="I1661" i="18"/>
  <c r="H1661" i="18"/>
  <c r="G1661" i="18"/>
  <c r="E1661" i="18"/>
  <c r="AA1660" i="18"/>
  <c r="Z1660" i="18"/>
  <c r="W1660" i="18"/>
  <c r="Q1660" i="18"/>
  <c r="P1660" i="18"/>
  <c r="AA1659" i="18"/>
  <c r="Z1659" i="18"/>
  <c r="W1659" i="18"/>
  <c r="Q1659" i="18"/>
  <c r="P1659" i="18"/>
  <c r="AA1658" i="18"/>
  <c r="Z1658" i="18"/>
  <c r="W1658" i="18"/>
  <c r="Q1658" i="18"/>
  <c r="P1658" i="18"/>
  <c r="S1662" i="18" l="1"/>
  <c r="S1664" i="18"/>
  <c r="X1661" i="18"/>
  <c r="X1663" i="18"/>
  <c r="X1662" i="18"/>
  <c r="X1664" i="18"/>
  <c r="K1660" i="18"/>
  <c r="R1660" i="18" s="1"/>
  <c r="J1660" i="18"/>
  <c r="I1660" i="18"/>
  <c r="H1660" i="18"/>
  <c r="G1660" i="18"/>
  <c r="E1660" i="18"/>
  <c r="K1659" i="18"/>
  <c r="R1659" i="18" s="1"/>
  <c r="J1659" i="18"/>
  <c r="I1659" i="18"/>
  <c r="H1659" i="18"/>
  <c r="G1659" i="18"/>
  <c r="E1659" i="18"/>
  <c r="K1658" i="18"/>
  <c r="R1658" i="18" s="1"/>
  <c r="J1658" i="18"/>
  <c r="I1658" i="18"/>
  <c r="H1658" i="18"/>
  <c r="G1658" i="18"/>
  <c r="E1658" i="18"/>
  <c r="AA1657" i="18"/>
  <c r="Z1657" i="18"/>
  <c r="W1657" i="18"/>
  <c r="Q1657" i="18"/>
  <c r="P1657" i="18"/>
  <c r="AA1656" i="18"/>
  <c r="Z1656" i="18"/>
  <c r="W1656" i="18"/>
  <c r="Q1656" i="18"/>
  <c r="P1656" i="18"/>
  <c r="AA1655" i="18"/>
  <c r="Z1655" i="18"/>
  <c r="W1655" i="18"/>
  <c r="Q1655" i="18"/>
  <c r="P1655" i="18"/>
  <c r="K1657" i="18"/>
  <c r="R1657" i="18" s="1"/>
  <c r="J1657" i="18"/>
  <c r="I1657" i="18"/>
  <c r="H1657" i="18"/>
  <c r="G1657" i="18"/>
  <c r="E1657" i="18"/>
  <c r="K1656" i="18"/>
  <c r="R1656" i="18" s="1"/>
  <c r="J1656" i="18"/>
  <c r="I1656" i="18"/>
  <c r="H1656" i="18"/>
  <c r="G1656" i="18"/>
  <c r="E1656" i="18"/>
  <c r="K1655" i="18"/>
  <c r="R1655" i="18" s="1"/>
  <c r="J1655" i="18"/>
  <c r="I1655" i="18"/>
  <c r="H1655" i="18"/>
  <c r="G1655" i="18"/>
  <c r="E1655" i="18"/>
  <c r="S1660" i="18" l="1"/>
  <c r="S1657" i="18"/>
  <c r="P1650" i="18"/>
  <c r="E1654" i="18"/>
  <c r="G1654" i="18"/>
  <c r="H1654" i="18"/>
  <c r="I1654" i="18"/>
  <c r="J1654" i="18"/>
  <c r="K1654" i="18"/>
  <c r="R1654" i="18" s="1"/>
  <c r="P1654" i="18"/>
  <c r="Z1654" i="18"/>
  <c r="AA1654" i="18"/>
  <c r="S1654" i="18" l="1"/>
  <c r="X1654" i="18"/>
  <c r="W1654" i="18"/>
  <c r="P1652" i="18"/>
  <c r="Z1652" i="18"/>
  <c r="AA1652" i="18"/>
  <c r="P1653" i="18"/>
  <c r="Z1653" i="18"/>
  <c r="AA1653" i="18"/>
  <c r="K1653" i="18"/>
  <c r="R1653" i="18" s="1"/>
  <c r="J1653" i="18"/>
  <c r="I1653" i="18"/>
  <c r="H1653" i="18"/>
  <c r="G1653" i="18"/>
  <c r="E1653" i="18"/>
  <c r="K1652" i="18"/>
  <c r="R1652" i="18" s="1"/>
  <c r="J1652" i="18"/>
  <c r="I1652" i="18"/>
  <c r="H1652" i="18"/>
  <c r="G1652" i="18"/>
  <c r="E1652" i="18"/>
  <c r="AA1651" i="18"/>
  <c r="Z1651" i="18"/>
  <c r="P1651" i="18"/>
  <c r="AA1650" i="18"/>
  <c r="Z1650" i="18"/>
  <c r="AA1649" i="18"/>
  <c r="Z1649" i="18"/>
  <c r="P1649" i="18"/>
  <c r="AA1648" i="18"/>
  <c r="Z1648" i="18"/>
  <c r="W1648" i="18"/>
  <c r="P1648" i="18"/>
  <c r="AA1647" i="18"/>
  <c r="Z1647" i="18"/>
  <c r="P1647" i="18"/>
  <c r="AA1646" i="18"/>
  <c r="Z1646" i="18"/>
  <c r="P1646" i="18"/>
  <c r="K1651" i="18"/>
  <c r="R1651" i="18" s="1"/>
  <c r="J1651" i="18"/>
  <c r="I1651" i="18"/>
  <c r="H1651" i="18"/>
  <c r="G1651" i="18"/>
  <c r="Q1651" i="18"/>
  <c r="E1651" i="18"/>
  <c r="K1650" i="18"/>
  <c r="R1650" i="18" s="1"/>
  <c r="J1650" i="18"/>
  <c r="I1650" i="18"/>
  <c r="H1650" i="18"/>
  <c r="G1650" i="18"/>
  <c r="Q1650" i="18"/>
  <c r="E1650" i="18"/>
  <c r="K1649" i="18"/>
  <c r="R1649" i="18" s="1"/>
  <c r="J1649" i="18"/>
  <c r="I1649" i="18"/>
  <c r="H1649" i="18"/>
  <c r="G1649" i="18"/>
  <c r="Q1649" i="18"/>
  <c r="E1649" i="18"/>
  <c r="K1648" i="18"/>
  <c r="R1648" i="18" s="1"/>
  <c r="J1648" i="18"/>
  <c r="I1648" i="18"/>
  <c r="H1648" i="18"/>
  <c r="G1648" i="18"/>
  <c r="Q1648" i="18"/>
  <c r="E1648" i="18"/>
  <c r="K1647" i="18"/>
  <c r="R1647" i="18" s="1"/>
  <c r="J1647" i="18"/>
  <c r="I1647" i="18"/>
  <c r="H1647" i="18"/>
  <c r="G1647" i="18"/>
  <c r="W1647" i="18"/>
  <c r="E1647" i="18"/>
  <c r="K1646" i="18"/>
  <c r="R1646" i="18" s="1"/>
  <c r="J1646" i="18"/>
  <c r="I1646" i="18"/>
  <c r="H1646" i="18"/>
  <c r="G1646" i="18"/>
  <c r="W1646" i="18"/>
  <c r="E1646" i="18"/>
  <c r="S1651" i="18" l="1"/>
  <c r="S1647" i="18"/>
  <c r="S1649" i="18"/>
  <c r="S1653" i="18"/>
  <c r="S1652" i="18"/>
  <c r="X1646" i="18"/>
  <c r="X1650" i="18"/>
  <c r="X1652" i="18"/>
  <c r="X1648" i="18"/>
  <c r="X1653" i="18"/>
  <c r="X1649" i="18"/>
  <c r="X1647" i="18"/>
  <c r="X1651" i="18"/>
  <c r="W1649" i="18"/>
  <c r="Q1653" i="18"/>
  <c r="Q1654" i="18"/>
  <c r="Q1647" i="18"/>
  <c r="W1650" i="18"/>
  <c r="W1653" i="18"/>
  <c r="Q1652" i="18"/>
  <c r="W1651" i="18"/>
  <c r="W1652" i="18"/>
  <c r="K1645" i="18"/>
  <c r="R1645" i="18" s="1"/>
  <c r="J1645" i="18"/>
  <c r="I1645" i="18"/>
  <c r="H1645" i="18"/>
  <c r="G1645" i="18"/>
  <c r="F1645" i="18"/>
  <c r="E1645" i="18"/>
  <c r="K1644" i="18"/>
  <c r="R1644" i="18" s="1"/>
  <c r="J1644" i="18"/>
  <c r="I1644" i="18"/>
  <c r="H1644" i="18"/>
  <c r="G1644" i="18"/>
  <c r="F1644" i="18"/>
  <c r="E1644" i="18"/>
  <c r="K1643" i="18"/>
  <c r="R1643" i="18" s="1"/>
  <c r="J1643" i="18"/>
  <c r="I1643" i="18"/>
  <c r="H1643" i="18"/>
  <c r="G1643" i="18"/>
  <c r="F1643" i="18"/>
  <c r="E1643" i="18"/>
  <c r="K1642" i="18"/>
  <c r="R1642" i="18" s="1"/>
  <c r="J1642" i="18"/>
  <c r="I1642" i="18"/>
  <c r="H1642" i="18"/>
  <c r="G1642" i="18"/>
  <c r="F1642" i="18"/>
  <c r="E1642" i="18"/>
  <c r="K1641" i="18"/>
  <c r="R1641" i="18" s="1"/>
  <c r="J1641" i="18"/>
  <c r="I1641" i="18"/>
  <c r="H1641" i="18"/>
  <c r="G1641" i="18"/>
  <c r="F1641" i="18"/>
  <c r="E1641" i="18"/>
  <c r="K1640" i="18"/>
  <c r="R1640" i="18" s="1"/>
  <c r="J1640" i="18"/>
  <c r="I1640" i="18"/>
  <c r="H1640" i="18"/>
  <c r="G1640" i="18"/>
  <c r="F1640" i="18"/>
  <c r="E1640" i="18"/>
  <c r="K1639" i="18"/>
  <c r="R1639" i="18" s="1"/>
  <c r="J1639" i="18"/>
  <c r="I1639" i="18"/>
  <c r="H1639" i="18"/>
  <c r="G1639" i="18"/>
  <c r="F1639" i="18"/>
  <c r="E1639" i="18"/>
  <c r="K1638" i="18"/>
  <c r="R1638" i="18" s="1"/>
  <c r="J1638" i="18"/>
  <c r="I1638" i="18"/>
  <c r="H1638" i="18"/>
  <c r="G1638" i="18"/>
  <c r="F1638" i="18"/>
  <c r="E1638" i="18"/>
  <c r="AA1638" i="18"/>
  <c r="Z1638" i="18"/>
  <c r="P1638" i="18"/>
  <c r="AA1645" i="18"/>
  <c r="Z1645" i="18"/>
  <c r="P1645" i="18"/>
  <c r="AA1644" i="18"/>
  <c r="Z1644" i="18"/>
  <c r="P1644" i="18"/>
  <c r="AA1643" i="18"/>
  <c r="Z1643" i="18"/>
  <c r="P1643" i="18"/>
  <c r="AA1642" i="18"/>
  <c r="Z1642" i="18"/>
  <c r="P1642" i="18"/>
  <c r="AA1641" i="18"/>
  <c r="Z1641" i="18"/>
  <c r="P1641" i="18"/>
  <c r="AA1640" i="18"/>
  <c r="Z1640" i="18"/>
  <c r="P1640" i="18"/>
  <c r="AA1639" i="18"/>
  <c r="Z1639" i="18"/>
  <c r="P1639" i="18"/>
  <c r="AA1637" i="18"/>
  <c r="Z1637" i="18"/>
  <c r="P1637" i="18"/>
  <c r="AA1636" i="18"/>
  <c r="Z1636" i="18"/>
  <c r="P1636" i="18"/>
  <c r="AA1635" i="18"/>
  <c r="Z1635" i="18"/>
  <c r="P1635" i="18"/>
  <c r="AA1634" i="18"/>
  <c r="Z1634" i="18"/>
  <c r="P1634" i="18"/>
  <c r="AA1633" i="18"/>
  <c r="Z1633" i="18"/>
  <c r="P1633" i="18"/>
  <c r="AA1632" i="18"/>
  <c r="Z1632" i="18"/>
  <c r="P1632" i="18"/>
  <c r="AA1631" i="18"/>
  <c r="Z1631" i="18"/>
  <c r="P1631" i="18"/>
  <c r="AA1630" i="18"/>
  <c r="Z1630" i="18"/>
  <c r="P1630" i="18"/>
  <c r="K1637" i="18"/>
  <c r="R1637" i="18" s="1"/>
  <c r="J1637" i="18"/>
  <c r="I1637" i="18"/>
  <c r="H1637" i="18"/>
  <c r="G1637" i="18"/>
  <c r="F1637" i="18"/>
  <c r="E1637" i="18"/>
  <c r="K1636" i="18"/>
  <c r="R1636" i="18" s="1"/>
  <c r="J1636" i="18"/>
  <c r="I1636" i="18"/>
  <c r="H1636" i="18"/>
  <c r="G1636" i="18"/>
  <c r="F1636" i="18"/>
  <c r="E1636" i="18"/>
  <c r="K1635" i="18"/>
  <c r="R1635" i="18" s="1"/>
  <c r="J1635" i="18"/>
  <c r="I1635" i="18"/>
  <c r="H1635" i="18"/>
  <c r="G1635" i="18"/>
  <c r="F1635" i="18"/>
  <c r="E1635" i="18"/>
  <c r="K1634" i="18"/>
  <c r="R1634" i="18" s="1"/>
  <c r="J1634" i="18"/>
  <c r="I1634" i="18"/>
  <c r="H1634" i="18"/>
  <c r="G1634" i="18"/>
  <c r="F1634" i="18"/>
  <c r="E1634" i="18"/>
  <c r="K1633" i="18"/>
  <c r="R1633" i="18" s="1"/>
  <c r="J1633" i="18"/>
  <c r="I1633" i="18"/>
  <c r="H1633" i="18"/>
  <c r="G1633" i="18"/>
  <c r="F1633" i="18"/>
  <c r="E1633" i="18"/>
  <c r="K1632" i="18"/>
  <c r="R1632" i="18" s="1"/>
  <c r="J1632" i="18"/>
  <c r="I1632" i="18"/>
  <c r="H1632" i="18"/>
  <c r="G1632" i="18"/>
  <c r="F1632" i="18"/>
  <c r="E1632" i="18"/>
  <c r="K1631" i="18"/>
  <c r="R1631" i="18" s="1"/>
  <c r="J1631" i="18"/>
  <c r="I1631" i="18"/>
  <c r="H1631" i="18"/>
  <c r="G1631" i="18"/>
  <c r="F1631" i="18"/>
  <c r="E1631" i="18"/>
  <c r="K1630" i="18"/>
  <c r="R1630" i="18" s="1"/>
  <c r="J1630" i="18"/>
  <c r="I1630" i="18"/>
  <c r="H1630" i="18"/>
  <c r="G1630" i="18"/>
  <c r="F1630" i="18"/>
  <c r="E1630" i="18"/>
  <c r="S1632" i="18" l="1"/>
  <c r="U1632" i="18"/>
  <c r="W1632" i="18" s="1"/>
  <c r="V1632" i="18"/>
  <c r="T1632" i="18"/>
  <c r="U1631" i="18"/>
  <c r="W1631" i="18" s="1"/>
  <c r="S1631" i="18"/>
  <c r="T1631" i="18"/>
  <c r="V1631" i="18"/>
  <c r="U1635" i="18"/>
  <c r="S1635" i="18"/>
  <c r="T1635" i="18"/>
  <c r="V1635" i="18"/>
  <c r="U1639" i="18"/>
  <c r="W1639" i="18" s="1"/>
  <c r="S1639" i="18"/>
  <c r="T1639" i="18"/>
  <c r="V1639" i="18"/>
  <c r="U1643" i="18"/>
  <c r="S1643" i="18"/>
  <c r="T1643" i="18"/>
  <c r="V1643" i="18"/>
  <c r="U1633" i="18"/>
  <c r="S1633" i="18"/>
  <c r="T1633" i="18"/>
  <c r="V1633" i="18"/>
  <c r="U1637" i="18"/>
  <c r="S1637" i="18"/>
  <c r="V1637" i="18"/>
  <c r="T1637" i="18"/>
  <c r="U1641" i="18"/>
  <c r="W1641" i="18" s="1"/>
  <c r="S1641" i="18"/>
  <c r="T1641" i="18"/>
  <c r="V1641" i="18"/>
  <c r="Q1646" i="18"/>
  <c r="U1645" i="18"/>
  <c r="S1645" i="18"/>
  <c r="V1645" i="18"/>
  <c r="T1645" i="18"/>
  <c r="U1636" i="18"/>
  <c r="W1636" i="18" s="1"/>
  <c r="S1636" i="18"/>
  <c r="V1636" i="18"/>
  <c r="T1636" i="18"/>
  <c r="U1630" i="18"/>
  <c r="W1630" i="18" s="1"/>
  <c r="S1630" i="18"/>
  <c r="V1630" i="18"/>
  <c r="T1630" i="18"/>
  <c r="U1634" i="18"/>
  <c r="W1634" i="18" s="1"/>
  <c r="S1634" i="18"/>
  <c r="V1634" i="18"/>
  <c r="T1634" i="18"/>
  <c r="U1638" i="18"/>
  <c r="W1638" i="18" s="1"/>
  <c r="S1638" i="18"/>
  <c r="V1638" i="18"/>
  <c r="T1638" i="18"/>
  <c r="U1642" i="18"/>
  <c r="W1642" i="18" s="1"/>
  <c r="S1642" i="18"/>
  <c r="V1642" i="18"/>
  <c r="T1642" i="18"/>
  <c r="S1640" i="18"/>
  <c r="U1640" i="18"/>
  <c r="W1640" i="18" s="1"/>
  <c r="V1640" i="18"/>
  <c r="T1640" i="18"/>
  <c r="U1644" i="18"/>
  <c r="W1644" i="18" s="1"/>
  <c r="S1644" i="18"/>
  <c r="V1644" i="18"/>
  <c r="T1644" i="18"/>
  <c r="X1633" i="18"/>
  <c r="X1637" i="18"/>
  <c r="X1641" i="18"/>
  <c r="X1645" i="18"/>
  <c r="X1636" i="18"/>
  <c r="X1632" i="18"/>
  <c r="X1640" i="18"/>
  <c r="X1644" i="18"/>
  <c r="X1631" i="18"/>
  <c r="X1635" i="18"/>
  <c r="X1639" i="18"/>
  <c r="X1643" i="18"/>
  <c r="X1630" i="18"/>
  <c r="X1634" i="18"/>
  <c r="X1638" i="18"/>
  <c r="X1642" i="18"/>
  <c r="W1637" i="18"/>
  <c r="Q1636" i="18"/>
  <c r="Q1641" i="18"/>
  <c r="W1635" i="18"/>
  <c r="W1645" i="18"/>
  <c r="Q1632" i="18"/>
  <c r="Q1635" i="18"/>
  <c r="W1633" i="18"/>
  <c r="Q1631" i="18"/>
  <c r="Q1633" i="18"/>
  <c r="Q1638" i="18"/>
  <c r="Q1634" i="18"/>
  <c r="Q1637" i="18"/>
  <c r="Q1644" i="18"/>
  <c r="Q1645" i="18"/>
  <c r="W1643" i="18"/>
  <c r="Q1643" i="18"/>
  <c r="Q1642" i="18"/>
  <c r="Q1640" i="18"/>
  <c r="Q1639" i="18"/>
  <c r="P1629" i="18"/>
  <c r="Z1629" i="18"/>
  <c r="AA1629" i="18"/>
  <c r="E1629" i="18"/>
  <c r="F1629" i="18"/>
  <c r="G1629" i="18"/>
  <c r="H1629" i="18"/>
  <c r="I1629" i="18"/>
  <c r="J1629" i="18"/>
  <c r="K1629" i="18"/>
  <c r="R1629" i="18" s="1"/>
  <c r="Q1630" i="18" l="1"/>
  <c r="U1629" i="18"/>
  <c r="W1629" i="18" s="1"/>
  <c r="S1629" i="18"/>
  <c r="V1629" i="18"/>
  <c r="T1629" i="18"/>
  <c r="X1629" i="18"/>
  <c r="P1627" i="18"/>
  <c r="Z1627" i="18"/>
  <c r="AA1627" i="18"/>
  <c r="P1628" i="18"/>
  <c r="Z1628" i="18"/>
  <c r="AA1628" i="18"/>
  <c r="E1627" i="18"/>
  <c r="F1627" i="18"/>
  <c r="G1627" i="18"/>
  <c r="H1627" i="18"/>
  <c r="I1627" i="18"/>
  <c r="J1627" i="18"/>
  <c r="K1627" i="18"/>
  <c r="R1627" i="18" s="1"/>
  <c r="E1628" i="18"/>
  <c r="F1628" i="18"/>
  <c r="G1628" i="18"/>
  <c r="H1628" i="18"/>
  <c r="I1628" i="18"/>
  <c r="J1628" i="18"/>
  <c r="K1628" i="18"/>
  <c r="R1628" i="18" s="1"/>
  <c r="Q1629" i="18" l="1"/>
  <c r="U1628" i="18"/>
  <c r="W1628" i="18" s="1"/>
  <c r="S1628" i="18"/>
  <c r="V1628" i="18"/>
  <c r="T1628" i="18"/>
  <c r="U1627" i="18"/>
  <c r="W1627" i="18" s="1"/>
  <c r="S1627" i="18"/>
  <c r="T1627" i="18"/>
  <c r="V1627" i="18"/>
  <c r="X1627" i="18"/>
  <c r="X1628" i="18"/>
  <c r="Q1628" i="18"/>
  <c r="P1626" i="18"/>
  <c r="Z1626" i="18"/>
  <c r="AA1626" i="18"/>
  <c r="E1626" i="18"/>
  <c r="F1626" i="18"/>
  <c r="G1626" i="18"/>
  <c r="H1626" i="18"/>
  <c r="I1626" i="18"/>
  <c r="J1626" i="18"/>
  <c r="K1626" i="18"/>
  <c r="R1626" i="18" s="1"/>
  <c r="P1624" i="18"/>
  <c r="Z1624" i="18"/>
  <c r="AA1624" i="18"/>
  <c r="P1625" i="18"/>
  <c r="Z1625" i="18"/>
  <c r="AA1625" i="18"/>
  <c r="K1625" i="18"/>
  <c r="R1625" i="18" s="1"/>
  <c r="J1625" i="18"/>
  <c r="I1625" i="18"/>
  <c r="H1625" i="18"/>
  <c r="G1625" i="18"/>
  <c r="F1625" i="18"/>
  <c r="E1625" i="18"/>
  <c r="K1624" i="18"/>
  <c r="R1624" i="18" s="1"/>
  <c r="J1624" i="18"/>
  <c r="I1624" i="18"/>
  <c r="H1624" i="18"/>
  <c r="G1624" i="18"/>
  <c r="F1624" i="18"/>
  <c r="E1624" i="18"/>
  <c r="U1625" i="18" l="1"/>
  <c r="W1625" i="18" s="1"/>
  <c r="S1625" i="18"/>
  <c r="T1625" i="18"/>
  <c r="V1625" i="18"/>
  <c r="S1624" i="18"/>
  <c r="U1624" i="18"/>
  <c r="W1624" i="18" s="1"/>
  <c r="V1624" i="18"/>
  <c r="T1624" i="18"/>
  <c r="U1626" i="18"/>
  <c r="W1626" i="18" s="1"/>
  <c r="S1626" i="18"/>
  <c r="V1626" i="18"/>
  <c r="T1626" i="18"/>
  <c r="Q1625" i="18"/>
  <c r="Q1626" i="18"/>
  <c r="Q1627" i="18"/>
  <c r="AA1623" i="18"/>
  <c r="Z1623" i="18"/>
  <c r="P1623" i="18"/>
  <c r="AA1622" i="18"/>
  <c r="Z1622" i="18"/>
  <c r="P1622" i="18"/>
  <c r="AA1621" i="18"/>
  <c r="Z1621" i="18"/>
  <c r="P1621" i="18"/>
  <c r="E1623" i="18"/>
  <c r="F1623" i="18"/>
  <c r="Q1624" i="18" s="1"/>
  <c r="G1623" i="18"/>
  <c r="H1623" i="18"/>
  <c r="I1623" i="18"/>
  <c r="J1623" i="18"/>
  <c r="K1623" i="18"/>
  <c r="R1623" i="18" s="1"/>
  <c r="E1622" i="18"/>
  <c r="F1622" i="18"/>
  <c r="G1622" i="18"/>
  <c r="H1622" i="18"/>
  <c r="I1622" i="18"/>
  <c r="J1622" i="18"/>
  <c r="K1622" i="18"/>
  <c r="R1622" i="18" s="1"/>
  <c r="K1621" i="18"/>
  <c r="R1621" i="18" s="1"/>
  <c r="J1621" i="18"/>
  <c r="I1621" i="18"/>
  <c r="H1621" i="18"/>
  <c r="G1621" i="18"/>
  <c r="F1621" i="18"/>
  <c r="E1621" i="18"/>
  <c r="P1619" i="18"/>
  <c r="Z1619" i="18"/>
  <c r="AA1619" i="18"/>
  <c r="P1620" i="18"/>
  <c r="Z1620" i="18"/>
  <c r="AA1620" i="18"/>
  <c r="E1619" i="18"/>
  <c r="F1619" i="18"/>
  <c r="G1619" i="18"/>
  <c r="H1619" i="18"/>
  <c r="I1619" i="18"/>
  <c r="J1619" i="18"/>
  <c r="K1619" i="18"/>
  <c r="R1619" i="18" s="1"/>
  <c r="E1620" i="18"/>
  <c r="F1620" i="18"/>
  <c r="G1620" i="18"/>
  <c r="H1620" i="18"/>
  <c r="I1620" i="18"/>
  <c r="J1620" i="18"/>
  <c r="K1620" i="18"/>
  <c r="R1620" i="18" s="1"/>
  <c r="P1618" i="18"/>
  <c r="AA1618" i="18"/>
  <c r="Z1618" i="18"/>
  <c r="E1618" i="18"/>
  <c r="F1618" i="18"/>
  <c r="G1618" i="18"/>
  <c r="H1618" i="18"/>
  <c r="I1618" i="18"/>
  <c r="J1618" i="18"/>
  <c r="K1618" i="18"/>
  <c r="R1618" i="18" s="1"/>
  <c r="V1623" i="18" l="1"/>
  <c r="U1621" i="18"/>
  <c r="W1621" i="18" s="1"/>
  <c r="V1621" i="18"/>
  <c r="T1621" i="18"/>
  <c r="S1622" i="18"/>
  <c r="U1622" i="18"/>
  <c r="W1622" i="18" s="1"/>
  <c r="T1622" i="18"/>
  <c r="V1622" i="18"/>
  <c r="S1623" i="18"/>
  <c r="T1623" i="18"/>
  <c r="U1623" i="18"/>
  <c r="W1623" i="18" s="1"/>
  <c r="S1621" i="18"/>
  <c r="U1618" i="18"/>
  <c r="W1618" i="18" s="1"/>
  <c r="S1618" i="18"/>
  <c r="V1618" i="18"/>
  <c r="T1618" i="18"/>
  <c r="U1619" i="18"/>
  <c r="W1619" i="18" s="1"/>
  <c r="S1619" i="18"/>
  <c r="T1619" i="18"/>
  <c r="V1619" i="18"/>
  <c r="U1620" i="18"/>
  <c r="W1620" i="18" s="1"/>
  <c r="S1620" i="18"/>
  <c r="V1620" i="18"/>
  <c r="T1620" i="18"/>
  <c r="X1618" i="18"/>
  <c r="X1623" i="18"/>
  <c r="X1619" i="18"/>
  <c r="X1622" i="18"/>
  <c r="X1620" i="18"/>
  <c r="X1621" i="18"/>
  <c r="Q1621" i="18"/>
  <c r="Q1622" i="18"/>
  <c r="Q1623" i="18"/>
  <c r="Q1619" i="18"/>
  <c r="Q1620" i="18"/>
  <c r="P1617" i="18"/>
  <c r="P1616" i="18"/>
  <c r="F1617" i="18"/>
  <c r="F1616" i="18"/>
  <c r="U1616" i="18" l="1"/>
  <c r="S1616" i="18"/>
  <c r="V1616" i="18"/>
  <c r="T1616" i="18"/>
  <c r="U1617" i="18"/>
  <c r="W1617" i="18" s="1"/>
  <c r="V1617" i="18"/>
  <c r="T1617" i="18"/>
  <c r="Q1618" i="18"/>
  <c r="W1616" i="18"/>
  <c r="Q1617" i="18"/>
  <c r="P1611" i="18"/>
  <c r="Z1611" i="18"/>
  <c r="AA1611" i="18"/>
  <c r="P1612" i="18"/>
  <c r="Z1612" i="18"/>
  <c r="AA1612" i="18"/>
  <c r="P1613" i="18"/>
  <c r="Z1613" i="18"/>
  <c r="AA1613" i="18"/>
  <c r="P1614" i="18"/>
  <c r="Z1614" i="18"/>
  <c r="AA1614" i="18"/>
  <c r="P1615" i="18"/>
  <c r="Z1615" i="18"/>
  <c r="AA1615" i="18"/>
  <c r="Z1616" i="18"/>
  <c r="AA1616" i="18"/>
  <c r="Z1617" i="18"/>
  <c r="AA1617" i="18"/>
  <c r="K1617" i="18"/>
  <c r="R1617" i="18" s="1"/>
  <c r="J1617" i="18"/>
  <c r="I1617" i="18"/>
  <c r="H1617" i="18"/>
  <c r="G1617" i="18"/>
  <c r="E1617" i="18"/>
  <c r="K1616" i="18"/>
  <c r="R1616" i="18" s="1"/>
  <c r="J1616" i="18"/>
  <c r="I1616" i="18"/>
  <c r="H1616" i="18"/>
  <c r="G1616" i="18"/>
  <c r="E1616" i="18"/>
  <c r="P921" i="18"/>
  <c r="Z921" i="18"/>
  <c r="AA921" i="18"/>
  <c r="P922" i="18"/>
  <c r="Z922" i="18"/>
  <c r="AA922" i="18"/>
  <c r="P923" i="18"/>
  <c r="Z923" i="18"/>
  <c r="AA923" i="18"/>
  <c r="P924" i="18"/>
  <c r="Z924" i="18"/>
  <c r="AA924" i="18"/>
  <c r="P925" i="18"/>
  <c r="Z925" i="18"/>
  <c r="AA925" i="18"/>
  <c r="P926" i="18"/>
  <c r="Z926" i="18"/>
  <c r="AA926" i="18"/>
  <c r="P927" i="18"/>
  <c r="Z927" i="18"/>
  <c r="AA927" i="18"/>
  <c r="P928" i="18"/>
  <c r="Z928" i="18"/>
  <c r="AA928" i="18"/>
  <c r="P929" i="18"/>
  <c r="Z929" i="18"/>
  <c r="AA929" i="18"/>
  <c r="P930" i="18"/>
  <c r="Z930" i="18"/>
  <c r="AA930" i="18"/>
  <c r="P931" i="18"/>
  <c r="Z931" i="18"/>
  <c r="AA931" i="18"/>
  <c r="P932" i="18"/>
  <c r="Z932" i="18"/>
  <c r="AA932" i="18"/>
  <c r="P933" i="18"/>
  <c r="Z933" i="18"/>
  <c r="AA933" i="18"/>
  <c r="P934" i="18"/>
  <c r="Z934" i="18"/>
  <c r="AA934" i="18"/>
  <c r="P935" i="18"/>
  <c r="Z935" i="18"/>
  <c r="AA935" i="18"/>
  <c r="P936" i="18"/>
  <c r="Z936" i="18"/>
  <c r="AA936" i="18"/>
  <c r="P937" i="18"/>
  <c r="Z937" i="18"/>
  <c r="AA937" i="18"/>
  <c r="P938" i="18"/>
  <c r="Z938" i="18"/>
  <c r="AA938" i="18"/>
  <c r="P939" i="18"/>
  <c r="Z939" i="18"/>
  <c r="AA939" i="18"/>
  <c r="P940" i="18"/>
  <c r="Z940" i="18"/>
  <c r="AA940" i="18"/>
  <c r="P941" i="18"/>
  <c r="Z941" i="18"/>
  <c r="AA941" i="18"/>
  <c r="P942" i="18"/>
  <c r="Z942" i="18"/>
  <c r="AA942" i="18"/>
  <c r="P943" i="18"/>
  <c r="Z943" i="18"/>
  <c r="AA943" i="18"/>
  <c r="P944" i="18"/>
  <c r="Z944" i="18"/>
  <c r="AA944" i="18"/>
  <c r="P945" i="18"/>
  <c r="Z945" i="18"/>
  <c r="AA945" i="18"/>
  <c r="P946" i="18"/>
  <c r="Z946" i="18"/>
  <c r="AA946" i="18"/>
  <c r="P947" i="18"/>
  <c r="Z947" i="18"/>
  <c r="AA947" i="18"/>
  <c r="P948" i="18"/>
  <c r="Z948" i="18"/>
  <c r="AA948" i="18"/>
  <c r="P949" i="18"/>
  <c r="Z949" i="18"/>
  <c r="AA949" i="18"/>
  <c r="P950" i="18"/>
  <c r="Z950" i="18"/>
  <c r="AA950" i="18"/>
  <c r="P951" i="18"/>
  <c r="Z951" i="18"/>
  <c r="AA951" i="18"/>
  <c r="P952" i="18"/>
  <c r="Z952" i="18"/>
  <c r="AA952" i="18"/>
  <c r="P953" i="18"/>
  <c r="Z953" i="18"/>
  <c r="AA953" i="18"/>
  <c r="P954" i="18"/>
  <c r="Z954" i="18"/>
  <c r="AA954" i="18"/>
  <c r="P955" i="18"/>
  <c r="Z955" i="18"/>
  <c r="AA955" i="18"/>
  <c r="P956" i="18"/>
  <c r="Z956" i="18"/>
  <c r="AA956" i="18"/>
  <c r="P957" i="18"/>
  <c r="Z957" i="18"/>
  <c r="AA957" i="18"/>
  <c r="P958" i="18"/>
  <c r="Z958" i="18"/>
  <c r="AA958" i="18"/>
  <c r="P959" i="18"/>
  <c r="Z959" i="18"/>
  <c r="AA959" i="18"/>
  <c r="P960" i="18"/>
  <c r="Z960" i="18"/>
  <c r="AA960" i="18"/>
  <c r="P961" i="18"/>
  <c r="Z961" i="18"/>
  <c r="AA961" i="18"/>
  <c r="P962" i="18"/>
  <c r="Z962" i="18"/>
  <c r="AA962" i="18"/>
  <c r="P963" i="18"/>
  <c r="Z963" i="18"/>
  <c r="AA963" i="18"/>
  <c r="P964" i="18"/>
  <c r="Z964" i="18"/>
  <c r="AA964" i="18"/>
  <c r="P965" i="18"/>
  <c r="Z965" i="18"/>
  <c r="AA965" i="18"/>
  <c r="P966" i="18"/>
  <c r="Z966" i="18"/>
  <c r="AA966" i="18"/>
  <c r="P967" i="18"/>
  <c r="Z967" i="18"/>
  <c r="AA967" i="18"/>
  <c r="P968" i="18"/>
  <c r="Z968" i="18"/>
  <c r="AA968" i="18"/>
  <c r="P969" i="18"/>
  <c r="Z969" i="18"/>
  <c r="AA969" i="18"/>
  <c r="P970" i="18"/>
  <c r="Z970" i="18"/>
  <c r="AA970" i="18"/>
  <c r="P971" i="18"/>
  <c r="Z971" i="18"/>
  <c r="AA971" i="18"/>
  <c r="P972" i="18"/>
  <c r="Z972" i="18"/>
  <c r="AA972" i="18"/>
  <c r="P973" i="18"/>
  <c r="Z973" i="18"/>
  <c r="AA973" i="18"/>
  <c r="P974" i="18"/>
  <c r="Z974" i="18"/>
  <c r="AA974" i="18"/>
  <c r="P975" i="18"/>
  <c r="Z975" i="18"/>
  <c r="AA975" i="18"/>
  <c r="P976" i="18"/>
  <c r="Z976" i="18"/>
  <c r="AA976" i="18"/>
  <c r="P977" i="18"/>
  <c r="Z977" i="18"/>
  <c r="AA977" i="18"/>
  <c r="P978" i="18"/>
  <c r="Z978" i="18"/>
  <c r="AA978" i="18"/>
  <c r="P979" i="18"/>
  <c r="Z979" i="18"/>
  <c r="AA979" i="18"/>
  <c r="P980" i="18"/>
  <c r="Z980" i="18"/>
  <c r="AA980" i="18"/>
  <c r="P981" i="18"/>
  <c r="Z981" i="18"/>
  <c r="AA981" i="18"/>
  <c r="P982" i="18"/>
  <c r="Z982" i="18"/>
  <c r="AA982" i="18"/>
  <c r="P983" i="18"/>
  <c r="Z983" i="18"/>
  <c r="AA983" i="18"/>
  <c r="P984" i="18"/>
  <c r="Z984" i="18"/>
  <c r="AA984" i="18"/>
  <c r="P985" i="18"/>
  <c r="Z985" i="18"/>
  <c r="AA985" i="18"/>
  <c r="P986" i="18"/>
  <c r="Z986" i="18"/>
  <c r="AA986" i="18"/>
  <c r="P987" i="18"/>
  <c r="Z987" i="18"/>
  <c r="AA987" i="18"/>
  <c r="P988" i="18"/>
  <c r="Z988" i="18"/>
  <c r="AA988" i="18"/>
  <c r="P989" i="18"/>
  <c r="Z989" i="18"/>
  <c r="AA989" i="18"/>
  <c r="P990" i="18"/>
  <c r="Z990" i="18"/>
  <c r="AA990" i="18"/>
  <c r="P991" i="18"/>
  <c r="Z991" i="18"/>
  <c r="AA991" i="18"/>
  <c r="P992" i="18"/>
  <c r="Z992" i="18"/>
  <c r="AA992" i="18"/>
  <c r="P993" i="18"/>
  <c r="Z993" i="18"/>
  <c r="AA993" i="18"/>
  <c r="P994" i="18"/>
  <c r="Z994" i="18"/>
  <c r="AA994" i="18"/>
  <c r="P995" i="18"/>
  <c r="Z995" i="18"/>
  <c r="AA995" i="18"/>
  <c r="P996" i="18"/>
  <c r="Z996" i="18"/>
  <c r="AA996" i="18"/>
  <c r="P997" i="18"/>
  <c r="Z997" i="18"/>
  <c r="AA997" i="18"/>
  <c r="P998" i="18"/>
  <c r="Z998" i="18"/>
  <c r="AA998" i="18"/>
  <c r="P999" i="18"/>
  <c r="Z999" i="18"/>
  <c r="AA999" i="18"/>
  <c r="P1000" i="18"/>
  <c r="Z1000" i="18"/>
  <c r="AA1000" i="18"/>
  <c r="P1001" i="18"/>
  <c r="Z1001" i="18"/>
  <c r="AA1001" i="18"/>
  <c r="P1002" i="18"/>
  <c r="Z1002" i="18"/>
  <c r="AA1002" i="18"/>
  <c r="P1003" i="18"/>
  <c r="Z1003" i="18"/>
  <c r="AA1003" i="18"/>
  <c r="P1004" i="18"/>
  <c r="Z1004" i="18"/>
  <c r="AA1004" i="18"/>
  <c r="P1005" i="18"/>
  <c r="Z1005" i="18"/>
  <c r="AA1005" i="18"/>
  <c r="P1006" i="18"/>
  <c r="Z1006" i="18"/>
  <c r="AA1006" i="18"/>
  <c r="P1007" i="18"/>
  <c r="Z1007" i="18"/>
  <c r="AA1007" i="18"/>
  <c r="P1008" i="18"/>
  <c r="Z1008" i="18"/>
  <c r="AA1008" i="18"/>
  <c r="P1009" i="18"/>
  <c r="Z1009" i="18"/>
  <c r="AA1009" i="18"/>
  <c r="P1010" i="18"/>
  <c r="Z1010" i="18"/>
  <c r="AA1010" i="18"/>
  <c r="P1011" i="18"/>
  <c r="Z1011" i="18"/>
  <c r="AA1011" i="18"/>
  <c r="P1012" i="18"/>
  <c r="Z1012" i="18"/>
  <c r="AA1012" i="18"/>
  <c r="P1013" i="18"/>
  <c r="Z1013" i="18"/>
  <c r="AA1013" i="18"/>
  <c r="P1014" i="18"/>
  <c r="Z1014" i="18"/>
  <c r="AA1014" i="18"/>
  <c r="P1015" i="18"/>
  <c r="Z1015" i="18"/>
  <c r="AA1015" i="18"/>
  <c r="P1016" i="18"/>
  <c r="Z1016" i="18"/>
  <c r="AA1016" i="18"/>
  <c r="P1017" i="18"/>
  <c r="Z1017" i="18"/>
  <c r="AA1017" i="18"/>
  <c r="P1018" i="18"/>
  <c r="Z1018" i="18"/>
  <c r="AA1018" i="18"/>
  <c r="P1019" i="18"/>
  <c r="Z1019" i="18"/>
  <c r="AA1019" i="18"/>
  <c r="P1020" i="18"/>
  <c r="Z1020" i="18"/>
  <c r="AA1020" i="18"/>
  <c r="P1021" i="18"/>
  <c r="Z1021" i="18"/>
  <c r="AA1021" i="18"/>
  <c r="P1022" i="18"/>
  <c r="Z1022" i="18"/>
  <c r="AA1022" i="18"/>
  <c r="P1023" i="18"/>
  <c r="Z1023" i="18"/>
  <c r="AA1023" i="18"/>
  <c r="P1024" i="18"/>
  <c r="Z1024" i="18"/>
  <c r="AA1024" i="18"/>
  <c r="P1025" i="18"/>
  <c r="Z1025" i="18"/>
  <c r="AA1025" i="18"/>
  <c r="P1026" i="18"/>
  <c r="Z1026" i="18"/>
  <c r="AA1026" i="18"/>
  <c r="P1027" i="18"/>
  <c r="Z1027" i="18"/>
  <c r="AA1027" i="18"/>
  <c r="P1028" i="18"/>
  <c r="Z1028" i="18"/>
  <c r="AA1028" i="18"/>
  <c r="P1029" i="18"/>
  <c r="Z1029" i="18"/>
  <c r="AA1029" i="18"/>
  <c r="P1030" i="18"/>
  <c r="Z1030" i="18"/>
  <c r="AA1030" i="18"/>
  <c r="P1031" i="18"/>
  <c r="Z1031" i="18"/>
  <c r="AA1031" i="18"/>
  <c r="P1032" i="18"/>
  <c r="Z1032" i="18"/>
  <c r="AA1032" i="18"/>
  <c r="P1033" i="18"/>
  <c r="Z1033" i="18"/>
  <c r="AA1033" i="18"/>
  <c r="P1034" i="18"/>
  <c r="Z1034" i="18"/>
  <c r="AA1034" i="18"/>
  <c r="P1035" i="18"/>
  <c r="Z1035" i="18"/>
  <c r="AA1035" i="18"/>
  <c r="P1036" i="18"/>
  <c r="Z1036" i="18"/>
  <c r="AA1036" i="18"/>
  <c r="P1037" i="18"/>
  <c r="Z1037" i="18"/>
  <c r="AA1037" i="18"/>
  <c r="P1038" i="18"/>
  <c r="Z1038" i="18"/>
  <c r="AA1038" i="18"/>
  <c r="P1039" i="18"/>
  <c r="Z1039" i="18"/>
  <c r="AA1039" i="18"/>
  <c r="P1040" i="18"/>
  <c r="Z1040" i="18"/>
  <c r="AA1040" i="18"/>
  <c r="P1041" i="18"/>
  <c r="Z1041" i="18"/>
  <c r="AA1041" i="18"/>
  <c r="P1042" i="18"/>
  <c r="Z1042" i="18"/>
  <c r="AA1042" i="18"/>
  <c r="P1043" i="18"/>
  <c r="Z1043" i="18"/>
  <c r="AA1043" i="18"/>
  <c r="P1044" i="18"/>
  <c r="Z1044" i="18"/>
  <c r="AA1044" i="18"/>
  <c r="P1045" i="18"/>
  <c r="Z1045" i="18"/>
  <c r="AA1045" i="18"/>
  <c r="P1046" i="18"/>
  <c r="Z1046" i="18"/>
  <c r="AA1046" i="18"/>
  <c r="P1047" i="18"/>
  <c r="Z1047" i="18"/>
  <c r="AA1047" i="18"/>
  <c r="P1048" i="18"/>
  <c r="Z1048" i="18"/>
  <c r="AA1048" i="18"/>
  <c r="P1049" i="18"/>
  <c r="Z1049" i="18"/>
  <c r="AA1049" i="18"/>
  <c r="P1050" i="18"/>
  <c r="Z1050" i="18"/>
  <c r="AA1050" i="18"/>
  <c r="P1051" i="18"/>
  <c r="Z1051" i="18"/>
  <c r="AA1051" i="18"/>
  <c r="P1052" i="18"/>
  <c r="Z1052" i="18"/>
  <c r="AA1052" i="18"/>
  <c r="P1053" i="18"/>
  <c r="Z1053" i="18"/>
  <c r="AA1053" i="18"/>
  <c r="P1054" i="18"/>
  <c r="Z1054" i="18"/>
  <c r="AA1054" i="18"/>
  <c r="P1055" i="18"/>
  <c r="Z1055" i="18"/>
  <c r="AA1055" i="18"/>
  <c r="P1056" i="18"/>
  <c r="Z1056" i="18"/>
  <c r="AA1056" i="18"/>
  <c r="P1057" i="18"/>
  <c r="Z1057" i="18"/>
  <c r="AA1057" i="18"/>
  <c r="P1058" i="18"/>
  <c r="Z1058" i="18"/>
  <c r="AA1058" i="18"/>
  <c r="P1059" i="18"/>
  <c r="Z1059" i="18"/>
  <c r="AA1059" i="18"/>
  <c r="P1060" i="18"/>
  <c r="Z1060" i="18"/>
  <c r="AA1060" i="18"/>
  <c r="P1061" i="18"/>
  <c r="Z1061" i="18"/>
  <c r="AA1061" i="18"/>
  <c r="P1062" i="18"/>
  <c r="Z1062" i="18"/>
  <c r="AA1062" i="18"/>
  <c r="P1063" i="18"/>
  <c r="Z1063" i="18"/>
  <c r="AA1063" i="18"/>
  <c r="P1064" i="18"/>
  <c r="Z1064" i="18"/>
  <c r="AA1064" i="18"/>
  <c r="P1065" i="18"/>
  <c r="Z1065" i="18"/>
  <c r="AA1065" i="18"/>
  <c r="P1066" i="18"/>
  <c r="Z1066" i="18"/>
  <c r="AA1066" i="18"/>
  <c r="P1067" i="18"/>
  <c r="Z1067" i="18"/>
  <c r="AA1067" i="18"/>
  <c r="P1068" i="18"/>
  <c r="Z1068" i="18"/>
  <c r="AA1068" i="18"/>
  <c r="P1069" i="18"/>
  <c r="Z1069" i="18"/>
  <c r="AA1069" i="18"/>
  <c r="P1070" i="18"/>
  <c r="Z1070" i="18"/>
  <c r="AA1070" i="18"/>
  <c r="P1071" i="18"/>
  <c r="Z1071" i="18"/>
  <c r="AA1071" i="18"/>
  <c r="P1072" i="18"/>
  <c r="Z1072" i="18"/>
  <c r="AA1072" i="18"/>
  <c r="P1073" i="18"/>
  <c r="Z1073" i="18"/>
  <c r="AA1073" i="18"/>
  <c r="P1074" i="18"/>
  <c r="Z1074" i="18"/>
  <c r="AA1074" i="18"/>
  <c r="P1075" i="18"/>
  <c r="Z1075" i="18"/>
  <c r="AA1075" i="18"/>
  <c r="P1076" i="18"/>
  <c r="Z1076" i="18"/>
  <c r="AA1076" i="18"/>
  <c r="P1077" i="18"/>
  <c r="Z1077" i="18"/>
  <c r="AA1077" i="18"/>
  <c r="P1078" i="18"/>
  <c r="Z1078" i="18"/>
  <c r="AA1078" i="18"/>
  <c r="P1079" i="18"/>
  <c r="Z1079" i="18"/>
  <c r="AA1079" i="18"/>
  <c r="P1080" i="18"/>
  <c r="Z1080" i="18"/>
  <c r="AA1080" i="18"/>
  <c r="P1081" i="18"/>
  <c r="Z1081" i="18"/>
  <c r="AA1081" i="18"/>
  <c r="P1082" i="18"/>
  <c r="Z1082" i="18"/>
  <c r="AA1082" i="18"/>
  <c r="P1083" i="18"/>
  <c r="Z1083" i="18"/>
  <c r="AA1083" i="18"/>
  <c r="P1084" i="18"/>
  <c r="Z1084" i="18"/>
  <c r="AA1084" i="18"/>
  <c r="P1085" i="18"/>
  <c r="Z1085" i="18"/>
  <c r="AA1085" i="18"/>
  <c r="P1086" i="18"/>
  <c r="Z1086" i="18"/>
  <c r="AA1086" i="18"/>
  <c r="P1087" i="18"/>
  <c r="Z1087" i="18"/>
  <c r="AA1087" i="18"/>
  <c r="P1088" i="18"/>
  <c r="Z1088" i="18"/>
  <c r="AA1088" i="18"/>
  <c r="P1089" i="18"/>
  <c r="Z1089" i="18"/>
  <c r="AA1089" i="18"/>
  <c r="P1090" i="18"/>
  <c r="Z1090" i="18"/>
  <c r="AA1090" i="18"/>
  <c r="P1091" i="18"/>
  <c r="Z1091" i="18"/>
  <c r="AA1091" i="18"/>
  <c r="P1092" i="18"/>
  <c r="Z1092" i="18"/>
  <c r="AA1092" i="18"/>
  <c r="P1093" i="18"/>
  <c r="Z1093" i="18"/>
  <c r="AA1093" i="18"/>
  <c r="P1094" i="18"/>
  <c r="Z1094" i="18"/>
  <c r="AA1094" i="18"/>
  <c r="P1095" i="18"/>
  <c r="Z1095" i="18"/>
  <c r="AA1095" i="18"/>
  <c r="P1096" i="18"/>
  <c r="Z1096" i="18"/>
  <c r="AA1096" i="18"/>
  <c r="P1097" i="18"/>
  <c r="Z1097" i="18"/>
  <c r="AA1097" i="18"/>
  <c r="P1098" i="18"/>
  <c r="Z1098" i="18"/>
  <c r="AA1098" i="18"/>
  <c r="P1099" i="18"/>
  <c r="Z1099" i="18"/>
  <c r="AA1099" i="18"/>
  <c r="P1100" i="18"/>
  <c r="Z1100" i="18"/>
  <c r="AA1100" i="18"/>
  <c r="P1101" i="18"/>
  <c r="Z1101" i="18"/>
  <c r="AA1101" i="18"/>
  <c r="P1102" i="18"/>
  <c r="Z1102" i="18"/>
  <c r="AA1102" i="18"/>
  <c r="P1103" i="18"/>
  <c r="Z1103" i="18"/>
  <c r="AA1103" i="18"/>
  <c r="P1104" i="18"/>
  <c r="Z1104" i="18"/>
  <c r="AA1104" i="18"/>
  <c r="P1105" i="18"/>
  <c r="Z1105" i="18"/>
  <c r="AA1105" i="18"/>
  <c r="P1106" i="18"/>
  <c r="Z1106" i="18"/>
  <c r="AA1106" i="18"/>
  <c r="P1107" i="18"/>
  <c r="Z1107" i="18"/>
  <c r="AA1107" i="18"/>
  <c r="P1108" i="18"/>
  <c r="Z1108" i="18"/>
  <c r="AA1108" i="18"/>
  <c r="P1109" i="18"/>
  <c r="Z1109" i="18"/>
  <c r="AA1109" i="18"/>
  <c r="P1110" i="18"/>
  <c r="Z1110" i="18"/>
  <c r="AA1110" i="18"/>
  <c r="P1111" i="18"/>
  <c r="Z1111" i="18"/>
  <c r="AA1111" i="18"/>
  <c r="P1112" i="18"/>
  <c r="Z1112" i="18"/>
  <c r="AA1112" i="18"/>
  <c r="P1113" i="18"/>
  <c r="Z1113" i="18"/>
  <c r="AA1113" i="18"/>
  <c r="P1114" i="18"/>
  <c r="Z1114" i="18"/>
  <c r="AA1114" i="18"/>
  <c r="P1115" i="18"/>
  <c r="Z1115" i="18"/>
  <c r="AA1115" i="18"/>
  <c r="P1116" i="18"/>
  <c r="Z1116" i="18"/>
  <c r="AA1116" i="18"/>
  <c r="P1117" i="18"/>
  <c r="Z1117" i="18"/>
  <c r="AA1117" i="18"/>
  <c r="P1118" i="18"/>
  <c r="Z1118" i="18"/>
  <c r="AA1118" i="18"/>
  <c r="P1119" i="18"/>
  <c r="Z1119" i="18"/>
  <c r="AA1119" i="18"/>
  <c r="P1120" i="18"/>
  <c r="Z1120" i="18"/>
  <c r="AA1120" i="18"/>
  <c r="P1121" i="18"/>
  <c r="Z1121" i="18"/>
  <c r="AA1121" i="18"/>
  <c r="P1122" i="18"/>
  <c r="Z1122" i="18"/>
  <c r="AA1122" i="18"/>
  <c r="P1123" i="18"/>
  <c r="Z1123" i="18"/>
  <c r="AA1123" i="18"/>
  <c r="P1124" i="18"/>
  <c r="Z1124" i="18"/>
  <c r="AA1124" i="18"/>
  <c r="P1125" i="18"/>
  <c r="Z1125" i="18"/>
  <c r="AA1125" i="18"/>
  <c r="P1126" i="18"/>
  <c r="Z1126" i="18"/>
  <c r="AA1126" i="18"/>
  <c r="P1127" i="18"/>
  <c r="Z1127" i="18"/>
  <c r="AA1127" i="18"/>
  <c r="P1128" i="18"/>
  <c r="Z1128" i="18"/>
  <c r="AA1128" i="18"/>
  <c r="P1129" i="18"/>
  <c r="Z1129" i="18"/>
  <c r="AA1129" i="18"/>
  <c r="P1130" i="18"/>
  <c r="Z1130" i="18"/>
  <c r="AA1130" i="18"/>
  <c r="P1131" i="18"/>
  <c r="Z1131" i="18"/>
  <c r="AA1131" i="18"/>
  <c r="P1132" i="18"/>
  <c r="Z1132" i="18"/>
  <c r="AA1132" i="18"/>
  <c r="P1133" i="18"/>
  <c r="Z1133" i="18"/>
  <c r="AA1133" i="18"/>
  <c r="P1134" i="18"/>
  <c r="Z1134" i="18"/>
  <c r="AA1134" i="18"/>
  <c r="P1135" i="18"/>
  <c r="Z1135" i="18"/>
  <c r="AA1135" i="18"/>
  <c r="P1136" i="18"/>
  <c r="Z1136" i="18"/>
  <c r="AA1136" i="18"/>
  <c r="P1137" i="18"/>
  <c r="Z1137" i="18"/>
  <c r="AA1137" i="18"/>
  <c r="P1138" i="18"/>
  <c r="Z1138" i="18"/>
  <c r="AA1138" i="18"/>
  <c r="P1139" i="18"/>
  <c r="Z1139" i="18"/>
  <c r="AA1139" i="18"/>
  <c r="P1140" i="18"/>
  <c r="Z1140" i="18"/>
  <c r="AA1140" i="18"/>
  <c r="P1141" i="18"/>
  <c r="Z1141" i="18"/>
  <c r="AA1141" i="18"/>
  <c r="P1142" i="18"/>
  <c r="Z1142" i="18"/>
  <c r="AA1142" i="18"/>
  <c r="P1143" i="18"/>
  <c r="Z1143" i="18"/>
  <c r="AA1143" i="18"/>
  <c r="P1144" i="18"/>
  <c r="Z1144" i="18"/>
  <c r="AA1144" i="18"/>
  <c r="P1145" i="18"/>
  <c r="Z1145" i="18"/>
  <c r="AA1145" i="18"/>
  <c r="P1146" i="18"/>
  <c r="Z1146" i="18"/>
  <c r="AA1146" i="18"/>
  <c r="P1147" i="18"/>
  <c r="Z1147" i="18"/>
  <c r="AA1147" i="18"/>
  <c r="P1148" i="18"/>
  <c r="Z1148" i="18"/>
  <c r="AA1148" i="18"/>
  <c r="P1149" i="18"/>
  <c r="Z1149" i="18"/>
  <c r="AA1149" i="18"/>
  <c r="P1150" i="18"/>
  <c r="Z1150" i="18"/>
  <c r="AA1150" i="18"/>
  <c r="P1151" i="18"/>
  <c r="Z1151" i="18"/>
  <c r="AA1151" i="18"/>
  <c r="P1152" i="18"/>
  <c r="Z1152" i="18"/>
  <c r="AA1152" i="18"/>
  <c r="P1153" i="18"/>
  <c r="Z1153" i="18"/>
  <c r="AA1153" i="18"/>
  <c r="P1154" i="18"/>
  <c r="Z1154" i="18"/>
  <c r="AA1154" i="18"/>
  <c r="P1155" i="18"/>
  <c r="Z1155" i="18"/>
  <c r="AA1155" i="18"/>
  <c r="P1156" i="18"/>
  <c r="Z1156" i="18"/>
  <c r="AA1156" i="18"/>
  <c r="P1157" i="18"/>
  <c r="Z1157" i="18"/>
  <c r="AA1157" i="18"/>
  <c r="P1158" i="18"/>
  <c r="Z1158" i="18"/>
  <c r="AA1158" i="18"/>
  <c r="P1159" i="18"/>
  <c r="Z1159" i="18"/>
  <c r="AA1159" i="18"/>
  <c r="P1160" i="18"/>
  <c r="Z1160" i="18"/>
  <c r="AA1160" i="18"/>
  <c r="P1161" i="18"/>
  <c r="Z1161" i="18"/>
  <c r="AA1161" i="18"/>
  <c r="P1162" i="18"/>
  <c r="Z1162" i="18"/>
  <c r="AA1162" i="18"/>
  <c r="P1163" i="18"/>
  <c r="Z1163" i="18"/>
  <c r="AA1163" i="18"/>
  <c r="P1164" i="18"/>
  <c r="Z1164" i="18"/>
  <c r="AA1164" i="18"/>
  <c r="P1165" i="18"/>
  <c r="Z1165" i="18"/>
  <c r="AA1165" i="18"/>
  <c r="P1166" i="18"/>
  <c r="Z1166" i="18"/>
  <c r="AA1166" i="18"/>
  <c r="P1167" i="18"/>
  <c r="Z1167" i="18"/>
  <c r="AA1167" i="18"/>
  <c r="P1168" i="18"/>
  <c r="Z1168" i="18"/>
  <c r="AA1168" i="18"/>
  <c r="P1169" i="18"/>
  <c r="Z1169" i="18"/>
  <c r="AA1169" i="18"/>
  <c r="P1170" i="18"/>
  <c r="Z1170" i="18"/>
  <c r="AA1170" i="18"/>
  <c r="P1171" i="18"/>
  <c r="Z1171" i="18"/>
  <c r="AA1171" i="18"/>
  <c r="P1172" i="18"/>
  <c r="Z1172" i="18"/>
  <c r="AA1172" i="18"/>
  <c r="P1173" i="18"/>
  <c r="Z1173" i="18"/>
  <c r="AA1173" i="18"/>
  <c r="P1174" i="18"/>
  <c r="Z1174" i="18"/>
  <c r="AA1174" i="18"/>
  <c r="P1175" i="18"/>
  <c r="Z1175" i="18"/>
  <c r="AA1175" i="18"/>
  <c r="P1176" i="18"/>
  <c r="Z1176" i="18"/>
  <c r="AA1176" i="18"/>
  <c r="P1177" i="18"/>
  <c r="Z1177" i="18"/>
  <c r="AA1177" i="18"/>
  <c r="P1178" i="18"/>
  <c r="Z1178" i="18"/>
  <c r="AA1178" i="18"/>
  <c r="P1179" i="18"/>
  <c r="Z1179" i="18"/>
  <c r="AA1179" i="18"/>
  <c r="P1180" i="18"/>
  <c r="Z1180" i="18"/>
  <c r="AA1180" i="18"/>
  <c r="P1181" i="18"/>
  <c r="Z1181" i="18"/>
  <c r="AA1181" i="18"/>
  <c r="P1182" i="18"/>
  <c r="Z1182" i="18"/>
  <c r="AA1182" i="18"/>
  <c r="P1183" i="18"/>
  <c r="Z1183" i="18"/>
  <c r="AA1183" i="18"/>
  <c r="P1184" i="18"/>
  <c r="Z1184" i="18"/>
  <c r="AA1184" i="18"/>
  <c r="P1185" i="18"/>
  <c r="Z1185" i="18"/>
  <c r="AA1185" i="18"/>
  <c r="P1186" i="18"/>
  <c r="Z1186" i="18"/>
  <c r="AA1186" i="18"/>
  <c r="P1187" i="18"/>
  <c r="Z1187" i="18"/>
  <c r="AA1187" i="18"/>
  <c r="P1188" i="18"/>
  <c r="Z1188" i="18"/>
  <c r="AA1188" i="18"/>
  <c r="P1189" i="18"/>
  <c r="Z1189" i="18"/>
  <c r="AA1189" i="18"/>
  <c r="P1190" i="18"/>
  <c r="Z1190" i="18"/>
  <c r="AA1190" i="18"/>
  <c r="P1191" i="18"/>
  <c r="Z1191" i="18"/>
  <c r="AA1191" i="18"/>
  <c r="P1192" i="18"/>
  <c r="Z1192" i="18"/>
  <c r="AA1192" i="18"/>
  <c r="P1193" i="18"/>
  <c r="Z1193" i="18"/>
  <c r="AA1193" i="18"/>
  <c r="P1194" i="18"/>
  <c r="Z1194" i="18"/>
  <c r="AA1194" i="18"/>
  <c r="P1195" i="18"/>
  <c r="Z1195" i="18"/>
  <c r="AA1195" i="18"/>
  <c r="P1196" i="18"/>
  <c r="Z1196" i="18"/>
  <c r="AA1196" i="18"/>
  <c r="P1197" i="18"/>
  <c r="Z1197" i="18"/>
  <c r="AA1197" i="18"/>
  <c r="P1198" i="18"/>
  <c r="Z1198" i="18"/>
  <c r="AA1198" i="18"/>
  <c r="P1199" i="18"/>
  <c r="Z1199" i="18"/>
  <c r="AA1199" i="18"/>
  <c r="P1200" i="18"/>
  <c r="Z1200" i="18"/>
  <c r="AA1200" i="18"/>
  <c r="P1201" i="18"/>
  <c r="Z1201" i="18"/>
  <c r="AA1201" i="18"/>
  <c r="P1202" i="18"/>
  <c r="Z1202" i="18"/>
  <c r="AA1202" i="18"/>
  <c r="P1203" i="18"/>
  <c r="Z1203" i="18"/>
  <c r="AA1203" i="18"/>
  <c r="P1204" i="18"/>
  <c r="Z1204" i="18"/>
  <c r="AA1204" i="18"/>
  <c r="P1205" i="18"/>
  <c r="Z1205" i="18"/>
  <c r="AA1205" i="18"/>
  <c r="P1206" i="18"/>
  <c r="Z1206" i="18"/>
  <c r="AA1206" i="18"/>
  <c r="P1207" i="18"/>
  <c r="Z1207" i="18"/>
  <c r="AA1207" i="18"/>
  <c r="P1208" i="18"/>
  <c r="Z1208" i="18"/>
  <c r="AA1208" i="18"/>
  <c r="P1209" i="18"/>
  <c r="Z1209" i="18"/>
  <c r="AA1209" i="18"/>
  <c r="P1210" i="18"/>
  <c r="Z1210" i="18"/>
  <c r="AA1210" i="18"/>
  <c r="P1211" i="18"/>
  <c r="Z1211" i="18"/>
  <c r="AA1211" i="18"/>
  <c r="P1212" i="18"/>
  <c r="Z1212" i="18"/>
  <c r="AA1212" i="18"/>
  <c r="P1213" i="18"/>
  <c r="Z1213" i="18"/>
  <c r="AA1213" i="18"/>
  <c r="P1214" i="18"/>
  <c r="Z1214" i="18"/>
  <c r="AA1214" i="18"/>
  <c r="P1215" i="18"/>
  <c r="Z1215" i="18"/>
  <c r="AA1215" i="18"/>
  <c r="P1216" i="18"/>
  <c r="Z1216" i="18"/>
  <c r="AA1216" i="18"/>
  <c r="P1217" i="18"/>
  <c r="Z1217" i="18"/>
  <c r="AA1217" i="18"/>
  <c r="P1218" i="18"/>
  <c r="Z1218" i="18"/>
  <c r="AA1218" i="18"/>
  <c r="P1219" i="18"/>
  <c r="Z1219" i="18"/>
  <c r="AA1219" i="18"/>
  <c r="P1220" i="18"/>
  <c r="R1220" i="18"/>
  <c r="Z1220" i="18"/>
  <c r="AA1220" i="18"/>
  <c r="P1221" i="18"/>
  <c r="Z1221" i="18"/>
  <c r="AA1221" i="18"/>
  <c r="P1222" i="18"/>
  <c r="Z1222" i="18"/>
  <c r="AA1222" i="18"/>
  <c r="P1223" i="18"/>
  <c r="Z1223" i="18"/>
  <c r="AA1223" i="18"/>
  <c r="P1224" i="18"/>
  <c r="Z1224" i="18"/>
  <c r="AA1224" i="18"/>
  <c r="P1225" i="18"/>
  <c r="Z1225" i="18"/>
  <c r="AA1225" i="18"/>
  <c r="P1226" i="18"/>
  <c r="Z1226" i="18"/>
  <c r="AA1226" i="18"/>
  <c r="P1227" i="18"/>
  <c r="Z1227" i="18"/>
  <c r="AA1227" i="18"/>
  <c r="P1228" i="18"/>
  <c r="Z1228" i="18"/>
  <c r="AA1228" i="18"/>
  <c r="P1229" i="18"/>
  <c r="Z1229" i="18"/>
  <c r="AA1229" i="18"/>
  <c r="P1230" i="18"/>
  <c r="Z1230" i="18"/>
  <c r="AA1230" i="18"/>
  <c r="P1231" i="18"/>
  <c r="Z1231" i="18"/>
  <c r="AA1231" i="18"/>
  <c r="P1232" i="18"/>
  <c r="Z1232" i="18"/>
  <c r="AA1232" i="18"/>
  <c r="P1233" i="18"/>
  <c r="Z1233" i="18"/>
  <c r="AA1233" i="18"/>
  <c r="P1234" i="18"/>
  <c r="Z1234" i="18"/>
  <c r="AA1234" i="18"/>
  <c r="P1235" i="18"/>
  <c r="Z1235" i="18"/>
  <c r="AA1235" i="18"/>
  <c r="P1236" i="18"/>
  <c r="Z1236" i="18"/>
  <c r="AA1236" i="18"/>
  <c r="P1237" i="18"/>
  <c r="Z1237" i="18"/>
  <c r="AA1237" i="18"/>
  <c r="P1238" i="18"/>
  <c r="Z1238" i="18"/>
  <c r="AA1238" i="18"/>
  <c r="P1239" i="18"/>
  <c r="Z1239" i="18"/>
  <c r="AA1239" i="18"/>
  <c r="P1240" i="18"/>
  <c r="Z1240" i="18"/>
  <c r="AA1240" i="18"/>
  <c r="P1241" i="18"/>
  <c r="Z1241" i="18"/>
  <c r="AA1241" i="18"/>
  <c r="P1242" i="18"/>
  <c r="Z1242" i="18"/>
  <c r="AA1242" i="18"/>
  <c r="P1243" i="18"/>
  <c r="Z1243" i="18"/>
  <c r="AA1243" i="18"/>
  <c r="P1244" i="18"/>
  <c r="Z1244" i="18"/>
  <c r="AA1244" i="18"/>
  <c r="P1245" i="18"/>
  <c r="Z1245" i="18"/>
  <c r="AA1245" i="18"/>
  <c r="P1246" i="18"/>
  <c r="Z1246" i="18"/>
  <c r="AA1246" i="18"/>
  <c r="P1247" i="18"/>
  <c r="Z1247" i="18"/>
  <c r="AA1247" i="18"/>
  <c r="P1248" i="18"/>
  <c r="Z1248" i="18"/>
  <c r="AA1248" i="18"/>
  <c r="P1249" i="18"/>
  <c r="Z1249" i="18"/>
  <c r="AA1249" i="18"/>
  <c r="P1250" i="18"/>
  <c r="Z1250" i="18"/>
  <c r="AA1250" i="18"/>
  <c r="P1251" i="18"/>
  <c r="Z1251" i="18"/>
  <c r="AA1251" i="18"/>
  <c r="P1252" i="18"/>
  <c r="Z1252" i="18"/>
  <c r="AA1252" i="18"/>
  <c r="P1253" i="18"/>
  <c r="Z1253" i="18"/>
  <c r="AA1253" i="18"/>
  <c r="P1254" i="18"/>
  <c r="Z1254" i="18"/>
  <c r="AA1254" i="18"/>
  <c r="P1255" i="18"/>
  <c r="Z1255" i="18"/>
  <c r="AA1255" i="18"/>
  <c r="P1256" i="18"/>
  <c r="Z1256" i="18"/>
  <c r="AA1256" i="18"/>
  <c r="P1257" i="18"/>
  <c r="Z1257" i="18"/>
  <c r="AA1257" i="18"/>
  <c r="P1258" i="18"/>
  <c r="Z1258" i="18"/>
  <c r="AA1258" i="18"/>
  <c r="P1259" i="18"/>
  <c r="Z1259" i="18"/>
  <c r="AA1259" i="18"/>
  <c r="P1260" i="18"/>
  <c r="Z1260" i="18"/>
  <c r="AA1260" i="18"/>
  <c r="P1261" i="18"/>
  <c r="Z1261" i="18"/>
  <c r="AA1261" i="18"/>
  <c r="P1262" i="18"/>
  <c r="Z1262" i="18"/>
  <c r="AA1262" i="18"/>
  <c r="P1263" i="18"/>
  <c r="Z1263" i="18"/>
  <c r="AA1263" i="18"/>
  <c r="P1264" i="18"/>
  <c r="Z1264" i="18"/>
  <c r="AA1264" i="18"/>
  <c r="P1265" i="18"/>
  <c r="Z1265" i="18"/>
  <c r="AA1265" i="18"/>
  <c r="P1266" i="18"/>
  <c r="Z1266" i="18"/>
  <c r="AA1266" i="18"/>
  <c r="P1267" i="18"/>
  <c r="Z1267" i="18"/>
  <c r="AA1267" i="18"/>
  <c r="P1268" i="18"/>
  <c r="Z1268" i="18"/>
  <c r="AA1268" i="18"/>
  <c r="P1269" i="18"/>
  <c r="Z1269" i="18"/>
  <c r="AA1269" i="18"/>
  <c r="P1270" i="18"/>
  <c r="Z1270" i="18"/>
  <c r="AA1270" i="18"/>
  <c r="P1271" i="18"/>
  <c r="Z1271" i="18"/>
  <c r="AA1271" i="18"/>
  <c r="P1272" i="18"/>
  <c r="Z1272" i="18"/>
  <c r="AA1272" i="18"/>
  <c r="P1273" i="18"/>
  <c r="Z1273" i="18"/>
  <c r="AA1273" i="18"/>
  <c r="P1274" i="18"/>
  <c r="Z1274" i="18"/>
  <c r="AA1274" i="18"/>
  <c r="P1275" i="18"/>
  <c r="Z1275" i="18"/>
  <c r="AA1275" i="18"/>
  <c r="P1276" i="18"/>
  <c r="Z1276" i="18"/>
  <c r="AA1276" i="18"/>
  <c r="P1277" i="18"/>
  <c r="Z1277" i="18"/>
  <c r="AA1277" i="18"/>
  <c r="P1278" i="18"/>
  <c r="Z1278" i="18"/>
  <c r="AA1278" i="18"/>
  <c r="P1279" i="18"/>
  <c r="Z1279" i="18"/>
  <c r="AA1279" i="18"/>
  <c r="P1280" i="18"/>
  <c r="Z1280" i="18"/>
  <c r="AA1280" i="18"/>
  <c r="P1281" i="18"/>
  <c r="Z1281" i="18"/>
  <c r="AA1281" i="18"/>
  <c r="P1282" i="18"/>
  <c r="Z1282" i="18"/>
  <c r="AA1282" i="18"/>
  <c r="P1283" i="18"/>
  <c r="Z1283" i="18"/>
  <c r="AA1283" i="18"/>
  <c r="P1284" i="18"/>
  <c r="Z1284" i="18"/>
  <c r="AA1284" i="18"/>
  <c r="P1285" i="18"/>
  <c r="Z1285" i="18"/>
  <c r="AA1285" i="18"/>
  <c r="P1286" i="18"/>
  <c r="Z1286" i="18"/>
  <c r="AA1286" i="18"/>
  <c r="P1287" i="18"/>
  <c r="Z1287" i="18"/>
  <c r="AA1287" i="18"/>
  <c r="P1288" i="18"/>
  <c r="Z1288" i="18"/>
  <c r="AA1288" i="18"/>
  <c r="P1289" i="18"/>
  <c r="Z1289" i="18"/>
  <c r="AA1289" i="18"/>
  <c r="P1290" i="18"/>
  <c r="Z1290" i="18"/>
  <c r="AA1290" i="18"/>
  <c r="P1291" i="18"/>
  <c r="Z1291" i="18"/>
  <c r="AA1291" i="18"/>
  <c r="P1292" i="18"/>
  <c r="Z1292" i="18"/>
  <c r="AA1292" i="18"/>
  <c r="P1293" i="18"/>
  <c r="Z1293" i="18"/>
  <c r="AA1293" i="18"/>
  <c r="P1294" i="18"/>
  <c r="Z1294" i="18"/>
  <c r="AA1294" i="18"/>
  <c r="P1295" i="18"/>
  <c r="Z1295" i="18"/>
  <c r="AA1295" i="18"/>
  <c r="P1296" i="18"/>
  <c r="Z1296" i="18"/>
  <c r="AA1296" i="18"/>
  <c r="P1297" i="18"/>
  <c r="Z1297" i="18"/>
  <c r="AA1297" i="18"/>
  <c r="P1298" i="18"/>
  <c r="Z1298" i="18"/>
  <c r="AA1298" i="18"/>
  <c r="P1299" i="18"/>
  <c r="Z1299" i="18"/>
  <c r="AA1299" i="18"/>
  <c r="P1300" i="18"/>
  <c r="Z1300" i="18"/>
  <c r="AA1300" i="18"/>
  <c r="P1301" i="18"/>
  <c r="Z1301" i="18"/>
  <c r="AA1301" i="18"/>
  <c r="P1302" i="18"/>
  <c r="Z1302" i="18"/>
  <c r="AA1302" i="18"/>
  <c r="P1303" i="18"/>
  <c r="Z1303" i="18"/>
  <c r="AA1303" i="18"/>
  <c r="P1304" i="18"/>
  <c r="Z1304" i="18"/>
  <c r="AA1304" i="18"/>
  <c r="P1305" i="18"/>
  <c r="Z1305" i="18"/>
  <c r="AA1305" i="18"/>
  <c r="P1306" i="18"/>
  <c r="Z1306" i="18"/>
  <c r="AA1306" i="18"/>
  <c r="P1307" i="18"/>
  <c r="Z1307" i="18"/>
  <c r="AA1307" i="18"/>
  <c r="P1308" i="18"/>
  <c r="Z1308" i="18"/>
  <c r="AA1308" i="18"/>
  <c r="P1309" i="18"/>
  <c r="Z1309" i="18"/>
  <c r="AA1309" i="18"/>
  <c r="P1310" i="18"/>
  <c r="Z1310" i="18"/>
  <c r="AA1310" i="18"/>
  <c r="P1311" i="18"/>
  <c r="Z1311" i="18"/>
  <c r="AA1311" i="18"/>
  <c r="P1312" i="18"/>
  <c r="Z1312" i="18"/>
  <c r="AA1312" i="18"/>
  <c r="P1313" i="18"/>
  <c r="Z1313" i="18"/>
  <c r="AA1313" i="18"/>
  <c r="P1314" i="18"/>
  <c r="Z1314" i="18"/>
  <c r="AA1314" i="18"/>
  <c r="P1315" i="18"/>
  <c r="Z1315" i="18"/>
  <c r="AA1315" i="18"/>
  <c r="P1316" i="18"/>
  <c r="Z1316" i="18"/>
  <c r="AA1316" i="18"/>
  <c r="P1317" i="18"/>
  <c r="Z1317" i="18"/>
  <c r="AA1317" i="18"/>
  <c r="P1318" i="18"/>
  <c r="Z1318" i="18"/>
  <c r="AA1318" i="18"/>
  <c r="P1319" i="18"/>
  <c r="Z1319" i="18"/>
  <c r="AA1319" i="18"/>
  <c r="P1320" i="18"/>
  <c r="Z1320" i="18"/>
  <c r="AA1320" i="18"/>
  <c r="P1321" i="18"/>
  <c r="Z1321" i="18"/>
  <c r="AA1321" i="18"/>
  <c r="P1322" i="18"/>
  <c r="Z1322" i="18"/>
  <c r="AA1322" i="18"/>
  <c r="P1323" i="18"/>
  <c r="Z1323" i="18"/>
  <c r="AA1323" i="18"/>
  <c r="P1324" i="18"/>
  <c r="Z1324" i="18"/>
  <c r="AA1324" i="18"/>
  <c r="P1325" i="18"/>
  <c r="Z1325" i="18"/>
  <c r="AA1325" i="18"/>
  <c r="P1326" i="18"/>
  <c r="Z1326" i="18"/>
  <c r="AA1326" i="18"/>
  <c r="P1327" i="18"/>
  <c r="Z1327" i="18"/>
  <c r="AA1327" i="18"/>
  <c r="P1328" i="18"/>
  <c r="Z1328" i="18"/>
  <c r="AA1328" i="18"/>
  <c r="P1329" i="18"/>
  <c r="Z1329" i="18"/>
  <c r="AA1329" i="18"/>
  <c r="P1330" i="18"/>
  <c r="Z1330" i="18"/>
  <c r="AA1330" i="18"/>
  <c r="P1331" i="18"/>
  <c r="Z1331" i="18"/>
  <c r="AA1331" i="18"/>
  <c r="P1332" i="18"/>
  <c r="Z1332" i="18"/>
  <c r="AA1332" i="18"/>
  <c r="P1333" i="18"/>
  <c r="Z1333" i="18"/>
  <c r="AA1333" i="18"/>
  <c r="P1334" i="18"/>
  <c r="Z1334" i="18"/>
  <c r="AA1334" i="18"/>
  <c r="P1335" i="18"/>
  <c r="Z1335" i="18"/>
  <c r="AA1335" i="18"/>
  <c r="P1336" i="18"/>
  <c r="Z1336" i="18"/>
  <c r="AA1336" i="18"/>
  <c r="P1337" i="18"/>
  <c r="Z1337" i="18"/>
  <c r="AA1337" i="18"/>
  <c r="P1338" i="18"/>
  <c r="Z1338" i="18"/>
  <c r="AA1338" i="18"/>
  <c r="P1339" i="18"/>
  <c r="Z1339" i="18"/>
  <c r="AA1339" i="18"/>
  <c r="P1340" i="18"/>
  <c r="Z1340" i="18"/>
  <c r="AA1340" i="18"/>
  <c r="P1341" i="18"/>
  <c r="Z1341" i="18"/>
  <c r="AA1341" i="18"/>
  <c r="P1342" i="18"/>
  <c r="Z1342" i="18"/>
  <c r="AA1342" i="18"/>
  <c r="P1343" i="18"/>
  <c r="Z1343" i="18"/>
  <c r="AA1343" i="18"/>
  <c r="P1344" i="18"/>
  <c r="Z1344" i="18"/>
  <c r="AA1344" i="18"/>
  <c r="P1345" i="18"/>
  <c r="Z1345" i="18"/>
  <c r="AA1345" i="18"/>
  <c r="P1346" i="18"/>
  <c r="Z1346" i="18"/>
  <c r="AA1346" i="18"/>
  <c r="P1347" i="18"/>
  <c r="Z1347" i="18"/>
  <c r="AA1347" i="18"/>
  <c r="P1348" i="18"/>
  <c r="Z1348" i="18"/>
  <c r="AA1348" i="18"/>
  <c r="P1349" i="18"/>
  <c r="Z1349" i="18"/>
  <c r="AA1349" i="18"/>
  <c r="P1350" i="18"/>
  <c r="Z1350" i="18"/>
  <c r="AA1350" i="18"/>
  <c r="P1351" i="18"/>
  <c r="Z1351" i="18"/>
  <c r="AA1351" i="18"/>
  <c r="P1352" i="18"/>
  <c r="Z1352" i="18"/>
  <c r="AA1352" i="18"/>
  <c r="P1353" i="18"/>
  <c r="Z1353" i="18"/>
  <c r="AA1353" i="18"/>
  <c r="P1354" i="18"/>
  <c r="Z1354" i="18"/>
  <c r="AA1354" i="18"/>
  <c r="P1355" i="18"/>
  <c r="Z1355" i="18"/>
  <c r="AA1355" i="18"/>
  <c r="P1356" i="18"/>
  <c r="Z1356" i="18"/>
  <c r="AA1356" i="18"/>
  <c r="P1357" i="18"/>
  <c r="Z1357" i="18"/>
  <c r="AA1357" i="18"/>
  <c r="P1358" i="18"/>
  <c r="Z1358" i="18"/>
  <c r="AA1358" i="18"/>
  <c r="P1359" i="18"/>
  <c r="Z1359" i="18"/>
  <c r="AA1359" i="18"/>
  <c r="P1360" i="18"/>
  <c r="Z1360" i="18"/>
  <c r="AA1360" i="18"/>
  <c r="P1361" i="18"/>
  <c r="Z1361" i="18"/>
  <c r="AA1361" i="18"/>
  <c r="P1362" i="18"/>
  <c r="Z1362" i="18"/>
  <c r="AA1362" i="18"/>
  <c r="P1363" i="18"/>
  <c r="Z1363" i="18"/>
  <c r="AA1363" i="18"/>
  <c r="P1364" i="18"/>
  <c r="Z1364" i="18"/>
  <c r="AA1364" i="18"/>
  <c r="P1365" i="18"/>
  <c r="Z1365" i="18"/>
  <c r="AA1365" i="18"/>
  <c r="P1366" i="18"/>
  <c r="Z1366" i="18"/>
  <c r="AA1366" i="18"/>
  <c r="P1367" i="18"/>
  <c r="Z1367" i="18"/>
  <c r="AA1367" i="18"/>
  <c r="P1368" i="18"/>
  <c r="Z1368" i="18"/>
  <c r="AA1368" i="18"/>
  <c r="P1369" i="18"/>
  <c r="Z1369" i="18"/>
  <c r="AA1369" i="18"/>
  <c r="P1370" i="18"/>
  <c r="Z1370" i="18"/>
  <c r="AA1370" i="18"/>
  <c r="P1371" i="18"/>
  <c r="Z1371" i="18"/>
  <c r="AA1371" i="18"/>
  <c r="P1372" i="18"/>
  <c r="Z1372" i="18"/>
  <c r="AA1372" i="18"/>
  <c r="P1373" i="18"/>
  <c r="Z1373" i="18"/>
  <c r="AA1373" i="18"/>
  <c r="P1374" i="18"/>
  <c r="Z1374" i="18"/>
  <c r="AA1374" i="18"/>
  <c r="P1375" i="18"/>
  <c r="Z1375" i="18"/>
  <c r="AA1375" i="18"/>
  <c r="P1376" i="18"/>
  <c r="Z1376" i="18"/>
  <c r="AA1376" i="18"/>
  <c r="P1377" i="18"/>
  <c r="Z1377" i="18"/>
  <c r="AA1377" i="18"/>
  <c r="P1378" i="18"/>
  <c r="Z1378" i="18"/>
  <c r="AA1378" i="18"/>
  <c r="P1379" i="18"/>
  <c r="Z1379" i="18"/>
  <c r="AA1379" i="18"/>
  <c r="P1380" i="18"/>
  <c r="Z1380" i="18"/>
  <c r="AA1380" i="18"/>
  <c r="P1381" i="18"/>
  <c r="Z1381" i="18"/>
  <c r="AA1381" i="18"/>
  <c r="P1382" i="18"/>
  <c r="Z1382" i="18"/>
  <c r="AA1382" i="18"/>
  <c r="P1383" i="18"/>
  <c r="Z1383" i="18"/>
  <c r="AA1383" i="18"/>
  <c r="P1384" i="18"/>
  <c r="Z1384" i="18"/>
  <c r="AA1384" i="18"/>
  <c r="P1385" i="18"/>
  <c r="Z1385" i="18"/>
  <c r="AA1385" i="18"/>
  <c r="P1386" i="18"/>
  <c r="Z1386" i="18"/>
  <c r="AA1386" i="18"/>
  <c r="P1387" i="18"/>
  <c r="Z1387" i="18"/>
  <c r="AA1387" i="18"/>
  <c r="P1388" i="18"/>
  <c r="Z1388" i="18"/>
  <c r="AA1388" i="18"/>
  <c r="P1389" i="18"/>
  <c r="Z1389" i="18"/>
  <c r="AA1389" i="18"/>
  <c r="P1390" i="18"/>
  <c r="Z1390" i="18"/>
  <c r="AA1390" i="18"/>
  <c r="P1391" i="18"/>
  <c r="Z1391" i="18"/>
  <c r="AA1391" i="18"/>
  <c r="P1392" i="18"/>
  <c r="Z1392" i="18"/>
  <c r="AA1392" i="18"/>
  <c r="P1393" i="18"/>
  <c r="Z1393" i="18"/>
  <c r="AA1393" i="18"/>
  <c r="P1394" i="18"/>
  <c r="Z1394" i="18"/>
  <c r="AA1394" i="18"/>
  <c r="P1395" i="18"/>
  <c r="Z1395" i="18"/>
  <c r="AA1395" i="18"/>
  <c r="P1396" i="18"/>
  <c r="Z1396" i="18"/>
  <c r="AA1396" i="18"/>
  <c r="P1397" i="18"/>
  <c r="Z1397" i="18"/>
  <c r="AA1397" i="18"/>
  <c r="P1398" i="18"/>
  <c r="Z1398" i="18"/>
  <c r="AA1398" i="18"/>
  <c r="P1399" i="18"/>
  <c r="Z1399" i="18"/>
  <c r="AA1399" i="18"/>
  <c r="P1400" i="18"/>
  <c r="Z1400" i="18"/>
  <c r="AA1400" i="18"/>
  <c r="P1401" i="18"/>
  <c r="Z1401" i="18"/>
  <c r="AA1401" i="18"/>
  <c r="P1402" i="18"/>
  <c r="Z1402" i="18"/>
  <c r="AA1402" i="18"/>
  <c r="P1403" i="18"/>
  <c r="Z1403" i="18"/>
  <c r="AA1403" i="18"/>
  <c r="P1404" i="18"/>
  <c r="Z1404" i="18"/>
  <c r="AA1404" i="18"/>
  <c r="P1405" i="18"/>
  <c r="Z1405" i="18"/>
  <c r="AA1405" i="18"/>
  <c r="P1406" i="18"/>
  <c r="Z1406" i="18"/>
  <c r="AA1406" i="18"/>
  <c r="P1407" i="18"/>
  <c r="Z1407" i="18"/>
  <c r="AA1407" i="18"/>
  <c r="P1408" i="18"/>
  <c r="Z1408" i="18"/>
  <c r="AA1408" i="18"/>
  <c r="P1409" i="18"/>
  <c r="Z1409" i="18"/>
  <c r="AA1409" i="18"/>
  <c r="P1410" i="18"/>
  <c r="Z1410" i="18"/>
  <c r="AA1410" i="18"/>
  <c r="P1411" i="18"/>
  <c r="Z1411" i="18"/>
  <c r="AA1411" i="18"/>
  <c r="P1412" i="18"/>
  <c r="Z1412" i="18"/>
  <c r="AA1412" i="18"/>
  <c r="P1413" i="18"/>
  <c r="Z1413" i="18"/>
  <c r="AA1413" i="18"/>
  <c r="P1414" i="18"/>
  <c r="Z1414" i="18"/>
  <c r="AA1414" i="18"/>
  <c r="P1415" i="18"/>
  <c r="Z1415" i="18"/>
  <c r="AA1415" i="18"/>
  <c r="P1416" i="18"/>
  <c r="Z1416" i="18"/>
  <c r="AA1416" i="18"/>
  <c r="P1417" i="18"/>
  <c r="Z1417" i="18"/>
  <c r="AA1417" i="18"/>
  <c r="P1418" i="18"/>
  <c r="Z1418" i="18"/>
  <c r="AA1418" i="18"/>
  <c r="P1419" i="18"/>
  <c r="Z1419" i="18"/>
  <c r="AA1419" i="18"/>
  <c r="P1420" i="18"/>
  <c r="Z1420" i="18"/>
  <c r="AA1420" i="18"/>
  <c r="P1421" i="18"/>
  <c r="Z1421" i="18"/>
  <c r="AA1421" i="18"/>
  <c r="P1422" i="18"/>
  <c r="Z1422" i="18"/>
  <c r="AA1422" i="18"/>
  <c r="P1423" i="18"/>
  <c r="Z1423" i="18"/>
  <c r="AA1423" i="18"/>
  <c r="P1424" i="18"/>
  <c r="Z1424" i="18"/>
  <c r="AA1424" i="18"/>
  <c r="P1425" i="18"/>
  <c r="Z1425" i="18"/>
  <c r="AA1425" i="18"/>
  <c r="P1426" i="18"/>
  <c r="Z1426" i="18"/>
  <c r="AA1426" i="18"/>
  <c r="P1427" i="18"/>
  <c r="Z1427" i="18"/>
  <c r="AA1427" i="18"/>
  <c r="P1428" i="18"/>
  <c r="Z1428" i="18"/>
  <c r="AA1428" i="18"/>
  <c r="P1429" i="18"/>
  <c r="Z1429" i="18"/>
  <c r="AA1429" i="18"/>
  <c r="P1430" i="18"/>
  <c r="Z1430" i="18"/>
  <c r="AA1430" i="18"/>
  <c r="P1431" i="18"/>
  <c r="Z1431" i="18"/>
  <c r="AA1431" i="18"/>
  <c r="P1432" i="18"/>
  <c r="Z1432" i="18"/>
  <c r="AA1432" i="18"/>
  <c r="P1433" i="18"/>
  <c r="Z1433" i="18"/>
  <c r="AA1433" i="18"/>
  <c r="P1434" i="18"/>
  <c r="Z1434" i="18"/>
  <c r="AA1434" i="18"/>
  <c r="P1435" i="18"/>
  <c r="Z1435" i="18"/>
  <c r="AA1435" i="18"/>
  <c r="P1436" i="18"/>
  <c r="Z1436" i="18"/>
  <c r="AA1436" i="18"/>
  <c r="P1437" i="18"/>
  <c r="Z1437" i="18"/>
  <c r="AA1437" i="18"/>
  <c r="P1438" i="18"/>
  <c r="Z1438" i="18"/>
  <c r="AA1438" i="18"/>
  <c r="P1439" i="18"/>
  <c r="Z1439" i="18"/>
  <c r="AA1439" i="18"/>
  <c r="P1440" i="18"/>
  <c r="Z1440" i="18"/>
  <c r="AA1440" i="18"/>
  <c r="P1441" i="18"/>
  <c r="Z1441" i="18"/>
  <c r="AA1441" i="18"/>
  <c r="P1442" i="18"/>
  <c r="Z1442" i="18"/>
  <c r="AA1442" i="18"/>
  <c r="P1443" i="18"/>
  <c r="Z1443" i="18"/>
  <c r="AA1443" i="18"/>
  <c r="P1444" i="18"/>
  <c r="Z1444" i="18"/>
  <c r="AA1444" i="18"/>
  <c r="P1445" i="18"/>
  <c r="Z1445" i="18"/>
  <c r="AA1445" i="18"/>
  <c r="P1446" i="18"/>
  <c r="Z1446" i="18"/>
  <c r="AA1446" i="18"/>
  <c r="P1447" i="18"/>
  <c r="Z1447" i="18"/>
  <c r="AA1447" i="18"/>
  <c r="P1448" i="18"/>
  <c r="Z1448" i="18"/>
  <c r="AA1448" i="18"/>
  <c r="P1449" i="18"/>
  <c r="Z1449" i="18"/>
  <c r="AA1449" i="18"/>
  <c r="P1450" i="18"/>
  <c r="Z1450" i="18"/>
  <c r="AA1450" i="18"/>
  <c r="P1451" i="18"/>
  <c r="Z1451" i="18"/>
  <c r="AA1451" i="18"/>
  <c r="P1452" i="18"/>
  <c r="Z1452" i="18"/>
  <c r="AA1452" i="18"/>
  <c r="P1453" i="18"/>
  <c r="Z1453" i="18"/>
  <c r="AA1453" i="18"/>
  <c r="P1454" i="18"/>
  <c r="Z1454" i="18"/>
  <c r="AA1454" i="18"/>
  <c r="P1455" i="18"/>
  <c r="Z1455" i="18"/>
  <c r="AA1455" i="18"/>
  <c r="P1456" i="18"/>
  <c r="Z1456" i="18"/>
  <c r="AA1456" i="18"/>
  <c r="P1457" i="18"/>
  <c r="Z1457" i="18"/>
  <c r="AA1457" i="18"/>
  <c r="P1458" i="18"/>
  <c r="Z1458" i="18"/>
  <c r="AA1458" i="18"/>
  <c r="P1459" i="18"/>
  <c r="Z1459" i="18"/>
  <c r="AA1459" i="18"/>
  <c r="P1460" i="18"/>
  <c r="Z1460" i="18"/>
  <c r="AA1460" i="18"/>
  <c r="P1461" i="18"/>
  <c r="Z1461" i="18"/>
  <c r="AA1461" i="18"/>
  <c r="P1462" i="18"/>
  <c r="Z1462" i="18"/>
  <c r="AA1462" i="18"/>
  <c r="P1463" i="18"/>
  <c r="Z1463" i="18"/>
  <c r="AA1463" i="18"/>
  <c r="P1464" i="18"/>
  <c r="Z1464" i="18"/>
  <c r="AA1464" i="18"/>
  <c r="P1465" i="18"/>
  <c r="Z1465" i="18"/>
  <c r="AA1465" i="18"/>
  <c r="P1466" i="18"/>
  <c r="Z1466" i="18"/>
  <c r="AA1466" i="18"/>
  <c r="P1467" i="18"/>
  <c r="Z1467" i="18"/>
  <c r="AA1467" i="18"/>
  <c r="P1468" i="18"/>
  <c r="Z1468" i="18"/>
  <c r="AA1468" i="18"/>
  <c r="P1469" i="18"/>
  <c r="Z1469" i="18"/>
  <c r="AA1469" i="18"/>
  <c r="P1470" i="18"/>
  <c r="Z1470" i="18"/>
  <c r="AA1470" i="18"/>
  <c r="P1471" i="18"/>
  <c r="Z1471" i="18"/>
  <c r="AA1471" i="18"/>
  <c r="P1472" i="18"/>
  <c r="Z1472" i="18"/>
  <c r="AA1472" i="18"/>
  <c r="P1473" i="18"/>
  <c r="Z1473" i="18"/>
  <c r="AA1473" i="18"/>
  <c r="P1474" i="18"/>
  <c r="Z1474" i="18"/>
  <c r="AA1474" i="18"/>
  <c r="P1475" i="18"/>
  <c r="Z1475" i="18"/>
  <c r="AA1475" i="18"/>
  <c r="P1476" i="18"/>
  <c r="Z1476" i="18"/>
  <c r="AA1476" i="18"/>
  <c r="P1477" i="18"/>
  <c r="Z1477" i="18"/>
  <c r="AA1477" i="18"/>
  <c r="P1478" i="18"/>
  <c r="Z1478" i="18"/>
  <c r="AA1478" i="18"/>
  <c r="P1479" i="18"/>
  <c r="Z1479" i="18"/>
  <c r="AA1479" i="18"/>
  <c r="P1480" i="18"/>
  <c r="Z1480" i="18"/>
  <c r="AA1480" i="18"/>
  <c r="P1481" i="18"/>
  <c r="Z1481" i="18"/>
  <c r="AA1481" i="18"/>
  <c r="P1482" i="18"/>
  <c r="Z1482" i="18"/>
  <c r="AA1482" i="18"/>
  <c r="P1483" i="18"/>
  <c r="Z1483" i="18"/>
  <c r="AA1483" i="18"/>
  <c r="P1484" i="18"/>
  <c r="Z1484" i="18"/>
  <c r="AA1484" i="18"/>
  <c r="P1485" i="18"/>
  <c r="Z1485" i="18"/>
  <c r="AA1485" i="18"/>
  <c r="P1486" i="18"/>
  <c r="Z1486" i="18"/>
  <c r="AA1486" i="18"/>
  <c r="P1487" i="18"/>
  <c r="Z1487" i="18"/>
  <c r="AA1487" i="18"/>
  <c r="P1488" i="18"/>
  <c r="Z1488" i="18"/>
  <c r="AA1488" i="18"/>
  <c r="P1489" i="18"/>
  <c r="Z1489" i="18"/>
  <c r="AA1489" i="18"/>
  <c r="P1490" i="18"/>
  <c r="Z1490" i="18"/>
  <c r="AA1490" i="18"/>
  <c r="P1491" i="18"/>
  <c r="Z1491" i="18"/>
  <c r="AA1491" i="18"/>
  <c r="P1492" i="18"/>
  <c r="Z1492" i="18"/>
  <c r="AA1492" i="18"/>
  <c r="P1493" i="18"/>
  <c r="Z1493" i="18"/>
  <c r="AA1493" i="18"/>
  <c r="P1494" i="18"/>
  <c r="Z1494" i="18"/>
  <c r="AA1494" i="18"/>
  <c r="P1495" i="18"/>
  <c r="Z1495" i="18"/>
  <c r="AA1495" i="18"/>
  <c r="P1496" i="18"/>
  <c r="Z1496" i="18"/>
  <c r="AA1496" i="18"/>
  <c r="P1497" i="18"/>
  <c r="Z1497" i="18"/>
  <c r="AA1497" i="18"/>
  <c r="P1498" i="18"/>
  <c r="Z1498" i="18"/>
  <c r="AA1498" i="18"/>
  <c r="P1499" i="18"/>
  <c r="Z1499" i="18"/>
  <c r="AA1499" i="18"/>
  <c r="P1500" i="18"/>
  <c r="Z1500" i="18"/>
  <c r="AA1500" i="18"/>
  <c r="P1501" i="18"/>
  <c r="Z1501" i="18"/>
  <c r="AA1501" i="18"/>
  <c r="P1502" i="18"/>
  <c r="Z1502" i="18"/>
  <c r="AA1502" i="18"/>
  <c r="P1503" i="18"/>
  <c r="Z1503" i="18"/>
  <c r="AA1503" i="18"/>
  <c r="P1504" i="18"/>
  <c r="Z1504" i="18"/>
  <c r="AA1504" i="18"/>
  <c r="P1505" i="18"/>
  <c r="Z1505" i="18"/>
  <c r="AA1505" i="18"/>
  <c r="P1506" i="18"/>
  <c r="Z1506" i="18"/>
  <c r="AA1506" i="18"/>
  <c r="P1507" i="18"/>
  <c r="Z1507" i="18"/>
  <c r="AA1507" i="18"/>
  <c r="P1508" i="18"/>
  <c r="Z1508" i="18"/>
  <c r="AA1508" i="18"/>
  <c r="P1509" i="18"/>
  <c r="Z1509" i="18"/>
  <c r="AA1509" i="18"/>
  <c r="P1510" i="18"/>
  <c r="Z1510" i="18"/>
  <c r="AA1510" i="18"/>
  <c r="P1511" i="18"/>
  <c r="Z1511" i="18"/>
  <c r="AA1511" i="18"/>
  <c r="P1512" i="18"/>
  <c r="Z1512" i="18"/>
  <c r="AA1512" i="18"/>
  <c r="P1513" i="18"/>
  <c r="Z1513" i="18"/>
  <c r="AA1513" i="18"/>
  <c r="P1514" i="18"/>
  <c r="Z1514" i="18"/>
  <c r="AA1514" i="18"/>
  <c r="P1515" i="18"/>
  <c r="Z1515" i="18"/>
  <c r="AA1515" i="18"/>
  <c r="P1516" i="18"/>
  <c r="Z1516" i="18"/>
  <c r="AA1516" i="18"/>
  <c r="P1517" i="18"/>
  <c r="Z1517" i="18"/>
  <c r="AA1517" i="18"/>
  <c r="P1518" i="18"/>
  <c r="Z1518" i="18"/>
  <c r="AA1518" i="18"/>
  <c r="P1519" i="18"/>
  <c r="Z1519" i="18"/>
  <c r="AA1519" i="18"/>
  <c r="P1520" i="18"/>
  <c r="Z1520" i="18"/>
  <c r="AA1520" i="18"/>
  <c r="P1521" i="18"/>
  <c r="Z1521" i="18"/>
  <c r="AA1521" i="18"/>
  <c r="P1522" i="18"/>
  <c r="Z1522" i="18"/>
  <c r="AA1522" i="18"/>
  <c r="P1523" i="18"/>
  <c r="Z1523" i="18"/>
  <c r="AA1523" i="18"/>
  <c r="P1524" i="18"/>
  <c r="Z1524" i="18"/>
  <c r="AA1524" i="18"/>
  <c r="P1525" i="18"/>
  <c r="Z1525" i="18"/>
  <c r="AA1525" i="18"/>
  <c r="P1526" i="18"/>
  <c r="Z1526" i="18"/>
  <c r="AA1526" i="18"/>
  <c r="P1527" i="18"/>
  <c r="Z1527" i="18"/>
  <c r="AA1527" i="18"/>
  <c r="P1528" i="18"/>
  <c r="Z1528" i="18"/>
  <c r="AA1528" i="18"/>
  <c r="P1529" i="18"/>
  <c r="Z1529" i="18"/>
  <c r="AA1529" i="18"/>
  <c r="P1530" i="18"/>
  <c r="Z1530" i="18"/>
  <c r="AA1530" i="18"/>
  <c r="P1531" i="18"/>
  <c r="Z1531" i="18"/>
  <c r="AA1531" i="18"/>
  <c r="P1532" i="18"/>
  <c r="Z1532" i="18"/>
  <c r="AA1532" i="18"/>
  <c r="P1533" i="18"/>
  <c r="Z1533" i="18"/>
  <c r="AA1533" i="18"/>
  <c r="P1534" i="18"/>
  <c r="Z1534" i="18"/>
  <c r="AA1534" i="18"/>
  <c r="P1535" i="18"/>
  <c r="Z1535" i="18"/>
  <c r="AA1535" i="18"/>
  <c r="P1536" i="18"/>
  <c r="Z1536" i="18"/>
  <c r="AA1536" i="18"/>
  <c r="P1537" i="18"/>
  <c r="Z1537" i="18"/>
  <c r="AA1537" i="18"/>
  <c r="P1538" i="18"/>
  <c r="Z1538" i="18"/>
  <c r="AA1538" i="18"/>
  <c r="P1539" i="18"/>
  <c r="Z1539" i="18"/>
  <c r="AA1539" i="18"/>
  <c r="P1540" i="18"/>
  <c r="Z1540" i="18"/>
  <c r="AA1540" i="18"/>
  <c r="P1541" i="18"/>
  <c r="Z1541" i="18"/>
  <c r="AA1541" i="18"/>
  <c r="P1542" i="18"/>
  <c r="Z1542" i="18"/>
  <c r="AA1542" i="18"/>
  <c r="P1543" i="18"/>
  <c r="Z1543" i="18"/>
  <c r="AA1543" i="18"/>
  <c r="P1544" i="18"/>
  <c r="Z1544" i="18"/>
  <c r="AA1544" i="18"/>
  <c r="P1545" i="18"/>
  <c r="Z1545" i="18"/>
  <c r="AA1545" i="18"/>
  <c r="P1546" i="18"/>
  <c r="Z1546" i="18"/>
  <c r="AA1546" i="18"/>
  <c r="P1547" i="18"/>
  <c r="Z1547" i="18"/>
  <c r="AA1547" i="18"/>
  <c r="P1548" i="18"/>
  <c r="Z1548" i="18"/>
  <c r="AA1548" i="18"/>
  <c r="P1549" i="18"/>
  <c r="Z1549" i="18"/>
  <c r="AA1549" i="18"/>
  <c r="P1550" i="18"/>
  <c r="Z1550" i="18"/>
  <c r="AA1550" i="18"/>
  <c r="P1551" i="18"/>
  <c r="Z1551" i="18"/>
  <c r="AA1551" i="18"/>
  <c r="P1552" i="18"/>
  <c r="Z1552" i="18"/>
  <c r="AA1552" i="18"/>
  <c r="P1553" i="18"/>
  <c r="Z1553" i="18"/>
  <c r="AA1553" i="18"/>
  <c r="P1554" i="18"/>
  <c r="Z1554" i="18"/>
  <c r="AA1554" i="18"/>
  <c r="P1555" i="18"/>
  <c r="Z1555" i="18"/>
  <c r="AA1555" i="18"/>
  <c r="P1556" i="18"/>
  <c r="Z1556" i="18"/>
  <c r="AA1556" i="18"/>
  <c r="P1557" i="18"/>
  <c r="Z1557" i="18"/>
  <c r="AA1557" i="18"/>
  <c r="P1558" i="18"/>
  <c r="Z1558" i="18"/>
  <c r="AA1558" i="18"/>
  <c r="P1559" i="18"/>
  <c r="Z1559" i="18"/>
  <c r="AA1559" i="18"/>
  <c r="P1560" i="18"/>
  <c r="Z1560" i="18"/>
  <c r="AA1560" i="18"/>
  <c r="P1561" i="18"/>
  <c r="Z1561" i="18"/>
  <c r="AA1561" i="18"/>
  <c r="P1562" i="18"/>
  <c r="Z1562" i="18"/>
  <c r="AA1562" i="18"/>
  <c r="P1563" i="18"/>
  <c r="Z1563" i="18"/>
  <c r="AA1563" i="18"/>
  <c r="P1564" i="18"/>
  <c r="Z1564" i="18"/>
  <c r="AA1564" i="18"/>
  <c r="P1565" i="18"/>
  <c r="Z1565" i="18"/>
  <c r="AA1565" i="18"/>
  <c r="P1566" i="18"/>
  <c r="Z1566" i="18"/>
  <c r="AA1566" i="18"/>
  <c r="P1567" i="18"/>
  <c r="Z1567" i="18"/>
  <c r="AA1567" i="18"/>
  <c r="P1568" i="18"/>
  <c r="Z1568" i="18"/>
  <c r="AA1568" i="18"/>
  <c r="P1569" i="18"/>
  <c r="Z1569" i="18"/>
  <c r="AA1569" i="18"/>
  <c r="P1570" i="18"/>
  <c r="Z1570" i="18"/>
  <c r="AA1570" i="18"/>
  <c r="P1571" i="18"/>
  <c r="Z1571" i="18"/>
  <c r="AA1571" i="18"/>
  <c r="P1572" i="18"/>
  <c r="Z1572" i="18"/>
  <c r="AA1572" i="18"/>
  <c r="P1573" i="18"/>
  <c r="Z1573" i="18"/>
  <c r="AA1573" i="18"/>
  <c r="P1574" i="18"/>
  <c r="Z1574" i="18"/>
  <c r="AA1574" i="18"/>
  <c r="P1575" i="18"/>
  <c r="Z1575" i="18"/>
  <c r="AA1575" i="18"/>
  <c r="P1576" i="18"/>
  <c r="Z1576" i="18"/>
  <c r="AA1576" i="18"/>
  <c r="P1577" i="18"/>
  <c r="Z1577" i="18"/>
  <c r="AA1577" i="18"/>
  <c r="P1578" i="18"/>
  <c r="Z1578" i="18"/>
  <c r="AA1578" i="18"/>
  <c r="P1579" i="18"/>
  <c r="Z1579" i="18"/>
  <c r="AA1579" i="18"/>
  <c r="P1580" i="18"/>
  <c r="Z1580" i="18"/>
  <c r="AA1580" i="18"/>
  <c r="P1581" i="18"/>
  <c r="Z1581" i="18"/>
  <c r="AA1581" i="18"/>
  <c r="P1582" i="18"/>
  <c r="Z1582" i="18"/>
  <c r="AA1582" i="18"/>
  <c r="P1583" i="18"/>
  <c r="Z1583" i="18"/>
  <c r="AA1583" i="18"/>
  <c r="P1584" i="18"/>
  <c r="Z1584" i="18"/>
  <c r="AA1584" i="18"/>
  <c r="P1585" i="18"/>
  <c r="Z1585" i="18"/>
  <c r="AA1585" i="18"/>
  <c r="P1586" i="18"/>
  <c r="Z1586" i="18"/>
  <c r="AA1586" i="18"/>
  <c r="P1587" i="18"/>
  <c r="Z1587" i="18"/>
  <c r="AA1587" i="18"/>
  <c r="P1588" i="18"/>
  <c r="Z1588" i="18"/>
  <c r="AA1588" i="18"/>
  <c r="P1589" i="18"/>
  <c r="Z1589" i="18"/>
  <c r="AA1589" i="18"/>
  <c r="P1590" i="18"/>
  <c r="Z1590" i="18"/>
  <c r="AA1590" i="18"/>
  <c r="P1591" i="18"/>
  <c r="Z1591" i="18"/>
  <c r="AA1591" i="18"/>
  <c r="P1592" i="18"/>
  <c r="Z1592" i="18"/>
  <c r="AA1592" i="18"/>
  <c r="P1593" i="18"/>
  <c r="Z1593" i="18"/>
  <c r="AA1593" i="18"/>
  <c r="P1594" i="18"/>
  <c r="Z1594" i="18"/>
  <c r="AA1594" i="18"/>
  <c r="P1595" i="18"/>
  <c r="Z1595" i="18"/>
  <c r="AA1595" i="18"/>
  <c r="P1596" i="18"/>
  <c r="Z1596" i="18"/>
  <c r="AA1596" i="18"/>
  <c r="P1597" i="18"/>
  <c r="Z1597" i="18"/>
  <c r="AA1597" i="18"/>
  <c r="P1598" i="18"/>
  <c r="Z1598" i="18"/>
  <c r="AA1598" i="18"/>
  <c r="P1599" i="18"/>
  <c r="Z1599" i="18"/>
  <c r="AA1599" i="18"/>
  <c r="P1600" i="18"/>
  <c r="Z1600" i="18"/>
  <c r="AA1600" i="18"/>
  <c r="P1601" i="18"/>
  <c r="Z1601" i="18"/>
  <c r="AA1601" i="18"/>
  <c r="P1602" i="18"/>
  <c r="Z1602" i="18"/>
  <c r="AA1602" i="18"/>
  <c r="P1603" i="18"/>
  <c r="Z1603" i="18"/>
  <c r="AA1603" i="18"/>
  <c r="P1604" i="18"/>
  <c r="Z1604" i="18"/>
  <c r="AA1604" i="18"/>
  <c r="P1605" i="18"/>
  <c r="Z1605" i="18"/>
  <c r="AA1605" i="18"/>
  <c r="P1606" i="18"/>
  <c r="Z1606" i="18"/>
  <c r="AA1606" i="18"/>
  <c r="P1607" i="18"/>
  <c r="Z1607" i="18"/>
  <c r="AA1607" i="18"/>
  <c r="P1608" i="18"/>
  <c r="Z1608" i="18"/>
  <c r="AA1608" i="18"/>
  <c r="P1609" i="18"/>
  <c r="Z1609" i="18"/>
  <c r="AA1609" i="18"/>
  <c r="P1610" i="18"/>
  <c r="Z1610" i="18"/>
  <c r="AA1610" i="18"/>
  <c r="I1265" i="18"/>
  <c r="J1265" i="18"/>
  <c r="K1265" i="18"/>
  <c r="R1265" i="18" s="1"/>
  <c r="I1266" i="18"/>
  <c r="J1266" i="18"/>
  <c r="K1266" i="18"/>
  <c r="R1266" i="18" s="1"/>
  <c r="I1267" i="18"/>
  <c r="J1267" i="18"/>
  <c r="K1267" i="18"/>
  <c r="R1267" i="18" s="1"/>
  <c r="I1268" i="18"/>
  <c r="J1268" i="18"/>
  <c r="K1268" i="18"/>
  <c r="R1268" i="18" s="1"/>
  <c r="I1269" i="18"/>
  <c r="J1269" i="18"/>
  <c r="K1269" i="18"/>
  <c r="R1269" i="18" s="1"/>
  <c r="I1270" i="18"/>
  <c r="J1270" i="18"/>
  <c r="K1270" i="18"/>
  <c r="R1270" i="18" s="1"/>
  <c r="I1271" i="18"/>
  <c r="J1271" i="18"/>
  <c r="K1271" i="18"/>
  <c r="R1271" i="18" s="1"/>
  <c r="I1272" i="18"/>
  <c r="J1272" i="18"/>
  <c r="K1272" i="18"/>
  <c r="R1272" i="18" s="1"/>
  <c r="I1273" i="18"/>
  <c r="J1273" i="18"/>
  <c r="K1273" i="18"/>
  <c r="R1273" i="18" s="1"/>
  <c r="I1274" i="18"/>
  <c r="J1274" i="18"/>
  <c r="K1274" i="18"/>
  <c r="R1274" i="18" s="1"/>
  <c r="I1275" i="18"/>
  <c r="J1275" i="18"/>
  <c r="K1275" i="18"/>
  <c r="R1275" i="18" s="1"/>
  <c r="I1276" i="18"/>
  <c r="J1276" i="18"/>
  <c r="K1276" i="18"/>
  <c r="R1276" i="18" s="1"/>
  <c r="I1277" i="18"/>
  <c r="J1277" i="18"/>
  <c r="K1277" i="18"/>
  <c r="R1277" i="18" s="1"/>
  <c r="I1278" i="18"/>
  <c r="J1278" i="18"/>
  <c r="K1278" i="18"/>
  <c r="R1278" i="18" s="1"/>
  <c r="I1279" i="18"/>
  <c r="J1279" i="18"/>
  <c r="K1279" i="18"/>
  <c r="R1279" i="18" s="1"/>
  <c r="I1280" i="18"/>
  <c r="J1280" i="18"/>
  <c r="K1280" i="18"/>
  <c r="R1280" i="18" s="1"/>
  <c r="I1281" i="18"/>
  <c r="J1281" i="18"/>
  <c r="K1281" i="18"/>
  <c r="R1281" i="18" s="1"/>
  <c r="I1282" i="18"/>
  <c r="J1282" i="18"/>
  <c r="K1282" i="18"/>
  <c r="R1282" i="18" s="1"/>
  <c r="I1283" i="18"/>
  <c r="J1283" i="18"/>
  <c r="K1283" i="18"/>
  <c r="R1283" i="18" s="1"/>
  <c r="I1284" i="18"/>
  <c r="J1284" i="18"/>
  <c r="K1284" i="18"/>
  <c r="R1284" i="18" s="1"/>
  <c r="I1285" i="18"/>
  <c r="J1285" i="18"/>
  <c r="K1285" i="18"/>
  <c r="R1285" i="18" s="1"/>
  <c r="I1286" i="18"/>
  <c r="J1286" i="18"/>
  <c r="K1286" i="18"/>
  <c r="R1286" i="18" s="1"/>
  <c r="I1287" i="18"/>
  <c r="J1287" i="18"/>
  <c r="K1287" i="18"/>
  <c r="R1287" i="18" s="1"/>
  <c r="I1288" i="18"/>
  <c r="J1288" i="18"/>
  <c r="K1288" i="18"/>
  <c r="R1288" i="18" s="1"/>
  <c r="I1289" i="18"/>
  <c r="J1289" i="18"/>
  <c r="K1289" i="18"/>
  <c r="R1289" i="18" s="1"/>
  <c r="I1290" i="18"/>
  <c r="J1290" i="18"/>
  <c r="K1290" i="18"/>
  <c r="R1290" i="18" s="1"/>
  <c r="I1291" i="18"/>
  <c r="J1291" i="18"/>
  <c r="K1291" i="18"/>
  <c r="R1291" i="18" s="1"/>
  <c r="I1292" i="18"/>
  <c r="J1292" i="18"/>
  <c r="K1292" i="18"/>
  <c r="R1292" i="18" s="1"/>
  <c r="I1293" i="18"/>
  <c r="J1293" i="18"/>
  <c r="K1293" i="18"/>
  <c r="R1293" i="18" s="1"/>
  <c r="I1294" i="18"/>
  <c r="J1294" i="18"/>
  <c r="K1294" i="18"/>
  <c r="R1294" i="18" s="1"/>
  <c r="I1295" i="18"/>
  <c r="J1295" i="18"/>
  <c r="K1295" i="18"/>
  <c r="R1295" i="18" s="1"/>
  <c r="I1296" i="18"/>
  <c r="J1296" i="18"/>
  <c r="K1296" i="18"/>
  <c r="R1296" i="18" s="1"/>
  <c r="I1297" i="18"/>
  <c r="J1297" i="18"/>
  <c r="K1297" i="18"/>
  <c r="R1297" i="18" s="1"/>
  <c r="I1298" i="18"/>
  <c r="J1298" i="18"/>
  <c r="K1298" i="18"/>
  <c r="R1298" i="18" s="1"/>
  <c r="I1299" i="18"/>
  <c r="J1299" i="18"/>
  <c r="K1299" i="18"/>
  <c r="R1299" i="18" s="1"/>
  <c r="I1300" i="18"/>
  <c r="J1300" i="18"/>
  <c r="K1300" i="18"/>
  <c r="R1300" i="18" s="1"/>
  <c r="I1301" i="18"/>
  <c r="J1301" i="18"/>
  <c r="K1301" i="18"/>
  <c r="R1301" i="18" s="1"/>
  <c r="I1302" i="18"/>
  <c r="J1302" i="18"/>
  <c r="K1302" i="18"/>
  <c r="R1302" i="18" s="1"/>
  <c r="I1303" i="18"/>
  <c r="J1303" i="18"/>
  <c r="K1303" i="18"/>
  <c r="R1303" i="18" s="1"/>
  <c r="I1304" i="18"/>
  <c r="J1304" i="18"/>
  <c r="K1304" i="18"/>
  <c r="R1304" i="18" s="1"/>
  <c r="I1305" i="18"/>
  <c r="J1305" i="18"/>
  <c r="K1305" i="18"/>
  <c r="R1305" i="18" s="1"/>
  <c r="I1306" i="18"/>
  <c r="J1306" i="18"/>
  <c r="K1306" i="18"/>
  <c r="R1306" i="18" s="1"/>
  <c r="I1307" i="18"/>
  <c r="J1307" i="18"/>
  <c r="K1307" i="18"/>
  <c r="R1307" i="18" s="1"/>
  <c r="I1308" i="18"/>
  <c r="J1308" i="18"/>
  <c r="K1308" i="18"/>
  <c r="R1308" i="18" s="1"/>
  <c r="I1309" i="18"/>
  <c r="J1309" i="18"/>
  <c r="K1309" i="18"/>
  <c r="R1309" i="18" s="1"/>
  <c r="I1310" i="18"/>
  <c r="J1310" i="18"/>
  <c r="K1310" i="18"/>
  <c r="R1310" i="18" s="1"/>
  <c r="I1311" i="18"/>
  <c r="J1311" i="18"/>
  <c r="K1311" i="18"/>
  <c r="R1311" i="18" s="1"/>
  <c r="I1312" i="18"/>
  <c r="J1312" i="18"/>
  <c r="K1312" i="18"/>
  <c r="R1312" i="18" s="1"/>
  <c r="I1313" i="18"/>
  <c r="J1313" i="18"/>
  <c r="K1313" i="18"/>
  <c r="R1313" i="18" s="1"/>
  <c r="I1314" i="18"/>
  <c r="J1314" i="18"/>
  <c r="K1314" i="18"/>
  <c r="R1314" i="18" s="1"/>
  <c r="I1315" i="18"/>
  <c r="J1315" i="18"/>
  <c r="K1315" i="18"/>
  <c r="R1315" i="18" s="1"/>
  <c r="I1316" i="18"/>
  <c r="J1316" i="18"/>
  <c r="K1316" i="18"/>
  <c r="R1316" i="18" s="1"/>
  <c r="I1317" i="18"/>
  <c r="J1317" i="18"/>
  <c r="K1317" i="18"/>
  <c r="R1317" i="18" s="1"/>
  <c r="I1318" i="18"/>
  <c r="J1318" i="18"/>
  <c r="K1318" i="18"/>
  <c r="R1318" i="18" s="1"/>
  <c r="I1319" i="18"/>
  <c r="J1319" i="18"/>
  <c r="K1319" i="18"/>
  <c r="R1319" i="18" s="1"/>
  <c r="I1320" i="18"/>
  <c r="J1320" i="18"/>
  <c r="K1320" i="18"/>
  <c r="R1320" i="18" s="1"/>
  <c r="I1321" i="18"/>
  <c r="J1321" i="18"/>
  <c r="K1321" i="18"/>
  <c r="R1321" i="18" s="1"/>
  <c r="I1322" i="18"/>
  <c r="J1322" i="18"/>
  <c r="K1322" i="18"/>
  <c r="R1322" i="18" s="1"/>
  <c r="I1323" i="18"/>
  <c r="J1323" i="18"/>
  <c r="K1323" i="18"/>
  <c r="R1323" i="18" s="1"/>
  <c r="I1324" i="18"/>
  <c r="J1324" i="18"/>
  <c r="K1324" i="18"/>
  <c r="R1324" i="18" s="1"/>
  <c r="I1325" i="18"/>
  <c r="J1325" i="18"/>
  <c r="K1325" i="18"/>
  <c r="R1325" i="18" s="1"/>
  <c r="I1326" i="18"/>
  <c r="J1326" i="18"/>
  <c r="K1326" i="18"/>
  <c r="R1326" i="18" s="1"/>
  <c r="I1327" i="18"/>
  <c r="J1327" i="18"/>
  <c r="K1327" i="18"/>
  <c r="R1327" i="18" s="1"/>
  <c r="I1328" i="18"/>
  <c r="J1328" i="18"/>
  <c r="K1328" i="18"/>
  <c r="R1328" i="18" s="1"/>
  <c r="I1329" i="18"/>
  <c r="J1329" i="18"/>
  <c r="K1329" i="18"/>
  <c r="R1329" i="18" s="1"/>
  <c r="I1330" i="18"/>
  <c r="J1330" i="18"/>
  <c r="K1330" i="18"/>
  <c r="R1330" i="18" s="1"/>
  <c r="I1331" i="18"/>
  <c r="J1331" i="18"/>
  <c r="K1331" i="18"/>
  <c r="R1331" i="18" s="1"/>
  <c r="I1332" i="18"/>
  <c r="J1332" i="18"/>
  <c r="K1332" i="18"/>
  <c r="R1332" i="18" s="1"/>
  <c r="I1333" i="18"/>
  <c r="J1333" i="18"/>
  <c r="K1333" i="18"/>
  <c r="R1333" i="18" s="1"/>
  <c r="I1334" i="18"/>
  <c r="J1334" i="18"/>
  <c r="K1334" i="18"/>
  <c r="R1334" i="18" s="1"/>
  <c r="I1335" i="18"/>
  <c r="J1335" i="18"/>
  <c r="K1335" i="18"/>
  <c r="R1335" i="18" s="1"/>
  <c r="I1336" i="18"/>
  <c r="J1336" i="18"/>
  <c r="K1336" i="18"/>
  <c r="R1336" i="18" s="1"/>
  <c r="I1337" i="18"/>
  <c r="J1337" i="18"/>
  <c r="K1337" i="18"/>
  <c r="R1337" i="18" s="1"/>
  <c r="I1338" i="18"/>
  <c r="J1338" i="18"/>
  <c r="K1338" i="18"/>
  <c r="R1338" i="18" s="1"/>
  <c r="I1339" i="18"/>
  <c r="J1339" i="18"/>
  <c r="K1339" i="18"/>
  <c r="R1339" i="18" s="1"/>
  <c r="I1340" i="18"/>
  <c r="J1340" i="18"/>
  <c r="K1340" i="18"/>
  <c r="R1340" i="18" s="1"/>
  <c r="I1341" i="18"/>
  <c r="J1341" i="18"/>
  <c r="K1341" i="18"/>
  <c r="R1341" i="18" s="1"/>
  <c r="I1342" i="18"/>
  <c r="J1342" i="18"/>
  <c r="K1342" i="18"/>
  <c r="R1342" i="18" s="1"/>
  <c r="I1343" i="18"/>
  <c r="J1343" i="18"/>
  <c r="K1343" i="18"/>
  <c r="R1343" i="18" s="1"/>
  <c r="I1344" i="18"/>
  <c r="J1344" i="18"/>
  <c r="K1344" i="18"/>
  <c r="R1344" i="18" s="1"/>
  <c r="I1345" i="18"/>
  <c r="J1345" i="18"/>
  <c r="K1345" i="18"/>
  <c r="R1345" i="18" s="1"/>
  <c r="I1346" i="18"/>
  <c r="J1346" i="18"/>
  <c r="K1346" i="18"/>
  <c r="R1346" i="18" s="1"/>
  <c r="I1347" i="18"/>
  <c r="J1347" i="18"/>
  <c r="K1347" i="18"/>
  <c r="R1347" i="18" s="1"/>
  <c r="I1348" i="18"/>
  <c r="J1348" i="18"/>
  <c r="K1348" i="18"/>
  <c r="R1348" i="18" s="1"/>
  <c r="I1349" i="18"/>
  <c r="J1349" i="18"/>
  <c r="K1349" i="18"/>
  <c r="R1349" i="18" s="1"/>
  <c r="I1350" i="18"/>
  <c r="J1350" i="18"/>
  <c r="K1350" i="18"/>
  <c r="R1350" i="18" s="1"/>
  <c r="I1351" i="18"/>
  <c r="J1351" i="18"/>
  <c r="K1351" i="18"/>
  <c r="R1351" i="18" s="1"/>
  <c r="I1352" i="18"/>
  <c r="J1352" i="18"/>
  <c r="K1352" i="18"/>
  <c r="R1352" i="18" s="1"/>
  <c r="I1353" i="18"/>
  <c r="J1353" i="18"/>
  <c r="K1353" i="18"/>
  <c r="R1353" i="18" s="1"/>
  <c r="I1354" i="18"/>
  <c r="J1354" i="18"/>
  <c r="K1354" i="18"/>
  <c r="R1354" i="18" s="1"/>
  <c r="I1355" i="18"/>
  <c r="J1355" i="18"/>
  <c r="K1355" i="18"/>
  <c r="R1355" i="18" s="1"/>
  <c r="I1356" i="18"/>
  <c r="J1356" i="18"/>
  <c r="K1356" i="18"/>
  <c r="R1356" i="18" s="1"/>
  <c r="I1357" i="18"/>
  <c r="J1357" i="18"/>
  <c r="K1357" i="18"/>
  <c r="R1357" i="18" s="1"/>
  <c r="I1358" i="18"/>
  <c r="J1358" i="18"/>
  <c r="K1358" i="18"/>
  <c r="R1358" i="18" s="1"/>
  <c r="I1359" i="18"/>
  <c r="J1359" i="18"/>
  <c r="K1359" i="18"/>
  <c r="R1359" i="18" s="1"/>
  <c r="I1360" i="18"/>
  <c r="J1360" i="18"/>
  <c r="K1360" i="18"/>
  <c r="R1360" i="18" s="1"/>
  <c r="I1361" i="18"/>
  <c r="J1361" i="18"/>
  <c r="K1361" i="18"/>
  <c r="R1361" i="18" s="1"/>
  <c r="I1362" i="18"/>
  <c r="J1362" i="18"/>
  <c r="K1362" i="18"/>
  <c r="R1362" i="18" s="1"/>
  <c r="I1363" i="18"/>
  <c r="J1363" i="18"/>
  <c r="K1363" i="18"/>
  <c r="R1363" i="18" s="1"/>
  <c r="I1364" i="18"/>
  <c r="J1364" i="18"/>
  <c r="K1364" i="18"/>
  <c r="R1364" i="18" s="1"/>
  <c r="I1365" i="18"/>
  <c r="J1365" i="18"/>
  <c r="K1365" i="18"/>
  <c r="R1365" i="18" s="1"/>
  <c r="I1366" i="18"/>
  <c r="J1366" i="18"/>
  <c r="K1366" i="18"/>
  <c r="R1366" i="18" s="1"/>
  <c r="I1367" i="18"/>
  <c r="J1367" i="18"/>
  <c r="K1367" i="18"/>
  <c r="R1367" i="18" s="1"/>
  <c r="I1368" i="18"/>
  <c r="J1368" i="18"/>
  <c r="K1368" i="18"/>
  <c r="R1368" i="18" s="1"/>
  <c r="I1369" i="18"/>
  <c r="J1369" i="18"/>
  <c r="K1369" i="18"/>
  <c r="R1369" i="18" s="1"/>
  <c r="I1370" i="18"/>
  <c r="J1370" i="18"/>
  <c r="K1370" i="18"/>
  <c r="R1370" i="18" s="1"/>
  <c r="I1371" i="18"/>
  <c r="J1371" i="18"/>
  <c r="K1371" i="18"/>
  <c r="R1371" i="18" s="1"/>
  <c r="I1372" i="18"/>
  <c r="J1372" i="18"/>
  <c r="K1372" i="18"/>
  <c r="R1372" i="18" s="1"/>
  <c r="I1373" i="18"/>
  <c r="J1373" i="18"/>
  <c r="K1373" i="18"/>
  <c r="R1373" i="18" s="1"/>
  <c r="I1374" i="18"/>
  <c r="J1374" i="18"/>
  <c r="K1374" i="18"/>
  <c r="R1374" i="18" s="1"/>
  <c r="I1375" i="18"/>
  <c r="J1375" i="18"/>
  <c r="K1375" i="18"/>
  <c r="R1375" i="18" s="1"/>
  <c r="I1376" i="18"/>
  <c r="J1376" i="18"/>
  <c r="K1376" i="18"/>
  <c r="R1376" i="18" s="1"/>
  <c r="I1377" i="18"/>
  <c r="J1377" i="18"/>
  <c r="K1377" i="18"/>
  <c r="R1377" i="18" s="1"/>
  <c r="I1378" i="18"/>
  <c r="J1378" i="18"/>
  <c r="K1378" i="18"/>
  <c r="R1378" i="18" s="1"/>
  <c r="I1379" i="18"/>
  <c r="J1379" i="18"/>
  <c r="K1379" i="18"/>
  <c r="R1379" i="18" s="1"/>
  <c r="I1380" i="18"/>
  <c r="J1380" i="18"/>
  <c r="K1380" i="18"/>
  <c r="R1380" i="18" s="1"/>
  <c r="I1381" i="18"/>
  <c r="J1381" i="18"/>
  <c r="K1381" i="18"/>
  <c r="R1381" i="18" s="1"/>
  <c r="I1382" i="18"/>
  <c r="J1382" i="18"/>
  <c r="K1382" i="18"/>
  <c r="R1382" i="18" s="1"/>
  <c r="I1383" i="18"/>
  <c r="J1383" i="18"/>
  <c r="K1383" i="18"/>
  <c r="R1383" i="18" s="1"/>
  <c r="I1384" i="18"/>
  <c r="J1384" i="18"/>
  <c r="K1384" i="18"/>
  <c r="R1384" i="18" s="1"/>
  <c r="I1385" i="18"/>
  <c r="J1385" i="18"/>
  <c r="K1385" i="18"/>
  <c r="R1385" i="18" s="1"/>
  <c r="I1386" i="18"/>
  <c r="J1386" i="18"/>
  <c r="K1386" i="18"/>
  <c r="R1386" i="18" s="1"/>
  <c r="I1387" i="18"/>
  <c r="J1387" i="18"/>
  <c r="K1387" i="18"/>
  <c r="R1387" i="18" s="1"/>
  <c r="I1388" i="18"/>
  <c r="J1388" i="18"/>
  <c r="K1388" i="18"/>
  <c r="R1388" i="18" s="1"/>
  <c r="I1389" i="18"/>
  <c r="J1389" i="18"/>
  <c r="K1389" i="18"/>
  <c r="R1389" i="18" s="1"/>
  <c r="I1390" i="18"/>
  <c r="J1390" i="18"/>
  <c r="K1390" i="18"/>
  <c r="R1390" i="18" s="1"/>
  <c r="I1391" i="18"/>
  <c r="J1391" i="18"/>
  <c r="K1391" i="18"/>
  <c r="R1391" i="18" s="1"/>
  <c r="I1392" i="18"/>
  <c r="J1392" i="18"/>
  <c r="K1392" i="18"/>
  <c r="R1392" i="18" s="1"/>
  <c r="I1393" i="18"/>
  <c r="J1393" i="18"/>
  <c r="K1393" i="18"/>
  <c r="R1393" i="18" s="1"/>
  <c r="I1394" i="18"/>
  <c r="J1394" i="18"/>
  <c r="K1394" i="18"/>
  <c r="R1394" i="18" s="1"/>
  <c r="I1395" i="18"/>
  <c r="J1395" i="18"/>
  <c r="K1395" i="18"/>
  <c r="R1395" i="18" s="1"/>
  <c r="I1396" i="18"/>
  <c r="J1396" i="18"/>
  <c r="K1396" i="18"/>
  <c r="R1396" i="18" s="1"/>
  <c r="I1397" i="18"/>
  <c r="J1397" i="18"/>
  <c r="K1397" i="18"/>
  <c r="R1397" i="18" s="1"/>
  <c r="I1398" i="18"/>
  <c r="J1398" i="18"/>
  <c r="K1398" i="18"/>
  <c r="R1398" i="18" s="1"/>
  <c r="I1399" i="18"/>
  <c r="J1399" i="18"/>
  <c r="K1399" i="18"/>
  <c r="R1399" i="18" s="1"/>
  <c r="I1400" i="18"/>
  <c r="J1400" i="18"/>
  <c r="K1400" i="18"/>
  <c r="R1400" i="18" s="1"/>
  <c r="I1401" i="18"/>
  <c r="J1401" i="18"/>
  <c r="K1401" i="18"/>
  <c r="R1401" i="18" s="1"/>
  <c r="I1402" i="18"/>
  <c r="J1402" i="18"/>
  <c r="K1402" i="18"/>
  <c r="R1402" i="18" s="1"/>
  <c r="I1403" i="18"/>
  <c r="J1403" i="18"/>
  <c r="K1403" i="18"/>
  <c r="R1403" i="18" s="1"/>
  <c r="I1404" i="18"/>
  <c r="J1404" i="18"/>
  <c r="K1404" i="18"/>
  <c r="R1404" i="18" s="1"/>
  <c r="I1405" i="18"/>
  <c r="J1405" i="18"/>
  <c r="K1405" i="18"/>
  <c r="R1405" i="18" s="1"/>
  <c r="I1406" i="18"/>
  <c r="J1406" i="18"/>
  <c r="K1406" i="18"/>
  <c r="R1406" i="18" s="1"/>
  <c r="I1407" i="18"/>
  <c r="J1407" i="18"/>
  <c r="K1407" i="18"/>
  <c r="R1407" i="18" s="1"/>
  <c r="I1408" i="18"/>
  <c r="J1408" i="18"/>
  <c r="K1408" i="18"/>
  <c r="R1408" i="18" s="1"/>
  <c r="I1409" i="18"/>
  <c r="J1409" i="18"/>
  <c r="K1409" i="18"/>
  <c r="R1409" i="18" s="1"/>
  <c r="I1410" i="18"/>
  <c r="J1410" i="18"/>
  <c r="K1410" i="18"/>
  <c r="R1410" i="18" s="1"/>
  <c r="I1411" i="18"/>
  <c r="J1411" i="18"/>
  <c r="K1411" i="18"/>
  <c r="R1411" i="18" s="1"/>
  <c r="I1412" i="18"/>
  <c r="J1412" i="18"/>
  <c r="K1412" i="18"/>
  <c r="R1412" i="18" s="1"/>
  <c r="I1413" i="18"/>
  <c r="J1413" i="18"/>
  <c r="K1413" i="18"/>
  <c r="R1413" i="18" s="1"/>
  <c r="I1414" i="18"/>
  <c r="J1414" i="18"/>
  <c r="K1414" i="18"/>
  <c r="R1414" i="18" s="1"/>
  <c r="I1415" i="18"/>
  <c r="J1415" i="18"/>
  <c r="K1415" i="18"/>
  <c r="R1415" i="18" s="1"/>
  <c r="I1416" i="18"/>
  <c r="J1416" i="18"/>
  <c r="K1416" i="18"/>
  <c r="R1416" i="18" s="1"/>
  <c r="I1417" i="18"/>
  <c r="J1417" i="18"/>
  <c r="K1417" i="18"/>
  <c r="R1417" i="18" s="1"/>
  <c r="I1418" i="18"/>
  <c r="J1418" i="18"/>
  <c r="K1418" i="18"/>
  <c r="R1418" i="18" s="1"/>
  <c r="I1419" i="18"/>
  <c r="J1419" i="18"/>
  <c r="K1419" i="18"/>
  <c r="R1419" i="18" s="1"/>
  <c r="I1420" i="18"/>
  <c r="J1420" i="18"/>
  <c r="K1420" i="18"/>
  <c r="R1420" i="18" s="1"/>
  <c r="I1421" i="18"/>
  <c r="J1421" i="18"/>
  <c r="K1421" i="18"/>
  <c r="R1421" i="18" s="1"/>
  <c r="I1422" i="18"/>
  <c r="J1422" i="18"/>
  <c r="K1422" i="18"/>
  <c r="R1422" i="18" s="1"/>
  <c r="I1423" i="18"/>
  <c r="J1423" i="18"/>
  <c r="K1423" i="18"/>
  <c r="R1423" i="18" s="1"/>
  <c r="I1424" i="18"/>
  <c r="J1424" i="18"/>
  <c r="K1424" i="18"/>
  <c r="R1424" i="18" s="1"/>
  <c r="I1425" i="18"/>
  <c r="J1425" i="18"/>
  <c r="K1425" i="18"/>
  <c r="R1425" i="18" s="1"/>
  <c r="I1426" i="18"/>
  <c r="J1426" i="18"/>
  <c r="K1426" i="18"/>
  <c r="R1426" i="18" s="1"/>
  <c r="I1427" i="18"/>
  <c r="J1427" i="18"/>
  <c r="K1427" i="18"/>
  <c r="R1427" i="18" s="1"/>
  <c r="I1428" i="18"/>
  <c r="J1428" i="18"/>
  <c r="K1428" i="18"/>
  <c r="R1428" i="18" s="1"/>
  <c r="I1429" i="18"/>
  <c r="J1429" i="18"/>
  <c r="K1429" i="18"/>
  <c r="R1429" i="18" s="1"/>
  <c r="I1430" i="18"/>
  <c r="J1430" i="18"/>
  <c r="K1430" i="18"/>
  <c r="R1430" i="18" s="1"/>
  <c r="I1431" i="18"/>
  <c r="J1431" i="18"/>
  <c r="K1431" i="18"/>
  <c r="R1431" i="18" s="1"/>
  <c r="I1432" i="18"/>
  <c r="J1432" i="18"/>
  <c r="K1432" i="18"/>
  <c r="R1432" i="18" s="1"/>
  <c r="I1433" i="18"/>
  <c r="J1433" i="18"/>
  <c r="K1433" i="18"/>
  <c r="R1433" i="18" s="1"/>
  <c r="I1434" i="18"/>
  <c r="J1434" i="18"/>
  <c r="K1434" i="18"/>
  <c r="R1434" i="18" s="1"/>
  <c r="I1435" i="18"/>
  <c r="J1435" i="18"/>
  <c r="K1435" i="18"/>
  <c r="R1435" i="18" s="1"/>
  <c r="I1436" i="18"/>
  <c r="J1436" i="18"/>
  <c r="K1436" i="18"/>
  <c r="R1436" i="18" s="1"/>
  <c r="I1437" i="18"/>
  <c r="J1437" i="18"/>
  <c r="K1437" i="18"/>
  <c r="R1437" i="18" s="1"/>
  <c r="I1438" i="18"/>
  <c r="J1438" i="18"/>
  <c r="K1438" i="18"/>
  <c r="R1438" i="18" s="1"/>
  <c r="I1439" i="18"/>
  <c r="J1439" i="18"/>
  <c r="K1439" i="18"/>
  <c r="R1439" i="18" s="1"/>
  <c r="I1440" i="18"/>
  <c r="J1440" i="18"/>
  <c r="K1440" i="18"/>
  <c r="R1440" i="18" s="1"/>
  <c r="I1441" i="18"/>
  <c r="J1441" i="18"/>
  <c r="K1441" i="18"/>
  <c r="R1441" i="18" s="1"/>
  <c r="I1442" i="18"/>
  <c r="J1442" i="18"/>
  <c r="K1442" i="18"/>
  <c r="R1442" i="18" s="1"/>
  <c r="I1443" i="18"/>
  <c r="J1443" i="18"/>
  <c r="K1443" i="18"/>
  <c r="R1443" i="18" s="1"/>
  <c r="I1444" i="18"/>
  <c r="J1444" i="18"/>
  <c r="K1444" i="18"/>
  <c r="R1444" i="18" s="1"/>
  <c r="I1445" i="18"/>
  <c r="J1445" i="18"/>
  <c r="K1445" i="18"/>
  <c r="R1445" i="18" s="1"/>
  <c r="I1446" i="18"/>
  <c r="J1446" i="18"/>
  <c r="K1446" i="18"/>
  <c r="R1446" i="18" s="1"/>
  <c r="I1447" i="18"/>
  <c r="J1447" i="18"/>
  <c r="K1447" i="18"/>
  <c r="R1447" i="18" s="1"/>
  <c r="I1448" i="18"/>
  <c r="J1448" i="18"/>
  <c r="K1448" i="18"/>
  <c r="R1448" i="18" s="1"/>
  <c r="I1449" i="18"/>
  <c r="J1449" i="18"/>
  <c r="K1449" i="18"/>
  <c r="R1449" i="18" s="1"/>
  <c r="I1450" i="18"/>
  <c r="J1450" i="18"/>
  <c r="K1450" i="18"/>
  <c r="R1450" i="18" s="1"/>
  <c r="I1451" i="18"/>
  <c r="J1451" i="18"/>
  <c r="K1451" i="18"/>
  <c r="R1451" i="18" s="1"/>
  <c r="I1452" i="18"/>
  <c r="J1452" i="18"/>
  <c r="K1452" i="18"/>
  <c r="R1452" i="18" s="1"/>
  <c r="I1453" i="18"/>
  <c r="J1453" i="18"/>
  <c r="K1453" i="18"/>
  <c r="R1453" i="18" s="1"/>
  <c r="I1454" i="18"/>
  <c r="J1454" i="18"/>
  <c r="K1454" i="18"/>
  <c r="R1454" i="18" s="1"/>
  <c r="I1455" i="18"/>
  <c r="J1455" i="18"/>
  <c r="K1455" i="18"/>
  <c r="R1455" i="18" s="1"/>
  <c r="I1456" i="18"/>
  <c r="J1456" i="18"/>
  <c r="K1456" i="18"/>
  <c r="R1456" i="18" s="1"/>
  <c r="I1457" i="18"/>
  <c r="J1457" i="18"/>
  <c r="K1457" i="18"/>
  <c r="R1457" i="18" s="1"/>
  <c r="I1458" i="18"/>
  <c r="J1458" i="18"/>
  <c r="K1458" i="18"/>
  <c r="R1458" i="18" s="1"/>
  <c r="I1459" i="18"/>
  <c r="J1459" i="18"/>
  <c r="K1459" i="18"/>
  <c r="R1459" i="18" s="1"/>
  <c r="I1460" i="18"/>
  <c r="J1460" i="18"/>
  <c r="K1460" i="18"/>
  <c r="R1460" i="18" s="1"/>
  <c r="I1461" i="18"/>
  <c r="J1461" i="18"/>
  <c r="K1461" i="18"/>
  <c r="R1461" i="18" s="1"/>
  <c r="I1462" i="18"/>
  <c r="J1462" i="18"/>
  <c r="K1462" i="18"/>
  <c r="R1462" i="18" s="1"/>
  <c r="I1463" i="18"/>
  <c r="J1463" i="18"/>
  <c r="K1463" i="18"/>
  <c r="R1463" i="18" s="1"/>
  <c r="I1464" i="18"/>
  <c r="J1464" i="18"/>
  <c r="K1464" i="18"/>
  <c r="R1464" i="18" s="1"/>
  <c r="I1465" i="18"/>
  <c r="J1465" i="18"/>
  <c r="K1465" i="18"/>
  <c r="R1465" i="18" s="1"/>
  <c r="I1466" i="18"/>
  <c r="J1466" i="18"/>
  <c r="K1466" i="18"/>
  <c r="R1466" i="18" s="1"/>
  <c r="I1467" i="18"/>
  <c r="J1467" i="18"/>
  <c r="K1467" i="18"/>
  <c r="R1467" i="18" s="1"/>
  <c r="I1468" i="18"/>
  <c r="J1468" i="18"/>
  <c r="K1468" i="18"/>
  <c r="R1468" i="18" s="1"/>
  <c r="I1469" i="18"/>
  <c r="J1469" i="18"/>
  <c r="K1469" i="18"/>
  <c r="R1469" i="18" s="1"/>
  <c r="I1470" i="18"/>
  <c r="J1470" i="18"/>
  <c r="K1470" i="18"/>
  <c r="R1470" i="18" s="1"/>
  <c r="I1471" i="18"/>
  <c r="J1471" i="18"/>
  <c r="K1471" i="18"/>
  <c r="R1471" i="18" s="1"/>
  <c r="I1472" i="18"/>
  <c r="J1472" i="18"/>
  <c r="K1472" i="18"/>
  <c r="R1472" i="18" s="1"/>
  <c r="I1473" i="18"/>
  <c r="J1473" i="18"/>
  <c r="K1473" i="18"/>
  <c r="R1473" i="18" s="1"/>
  <c r="I1474" i="18"/>
  <c r="J1474" i="18"/>
  <c r="K1474" i="18"/>
  <c r="R1474" i="18" s="1"/>
  <c r="I1475" i="18"/>
  <c r="J1475" i="18"/>
  <c r="K1475" i="18"/>
  <c r="R1475" i="18" s="1"/>
  <c r="I1476" i="18"/>
  <c r="J1476" i="18"/>
  <c r="K1476" i="18"/>
  <c r="R1476" i="18" s="1"/>
  <c r="I1477" i="18"/>
  <c r="J1477" i="18"/>
  <c r="K1477" i="18"/>
  <c r="R1477" i="18" s="1"/>
  <c r="I1478" i="18"/>
  <c r="J1478" i="18"/>
  <c r="K1478" i="18"/>
  <c r="R1478" i="18" s="1"/>
  <c r="I1479" i="18"/>
  <c r="J1479" i="18"/>
  <c r="K1479" i="18"/>
  <c r="R1479" i="18" s="1"/>
  <c r="I1480" i="18"/>
  <c r="J1480" i="18"/>
  <c r="K1480" i="18"/>
  <c r="R1480" i="18" s="1"/>
  <c r="I1481" i="18"/>
  <c r="J1481" i="18"/>
  <c r="K1481" i="18"/>
  <c r="R1481" i="18" s="1"/>
  <c r="I1482" i="18"/>
  <c r="J1482" i="18"/>
  <c r="K1482" i="18"/>
  <c r="R1482" i="18" s="1"/>
  <c r="I1483" i="18"/>
  <c r="J1483" i="18"/>
  <c r="K1483" i="18"/>
  <c r="R1483" i="18" s="1"/>
  <c r="I1484" i="18"/>
  <c r="J1484" i="18"/>
  <c r="K1484" i="18"/>
  <c r="R1484" i="18" s="1"/>
  <c r="I1485" i="18"/>
  <c r="J1485" i="18"/>
  <c r="K1485" i="18"/>
  <c r="R1485" i="18" s="1"/>
  <c r="I1486" i="18"/>
  <c r="J1486" i="18"/>
  <c r="K1486" i="18"/>
  <c r="R1486" i="18" s="1"/>
  <c r="I1487" i="18"/>
  <c r="J1487" i="18"/>
  <c r="K1487" i="18"/>
  <c r="R1487" i="18" s="1"/>
  <c r="I1488" i="18"/>
  <c r="J1488" i="18"/>
  <c r="K1488" i="18"/>
  <c r="R1488" i="18" s="1"/>
  <c r="I1489" i="18"/>
  <c r="J1489" i="18"/>
  <c r="K1489" i="18"/>
  <c r="R1489" i="18" s="1"/>
  <c r="I1490" i="18"/>
  <c r="J1490" i="18"/>
  <c r="K1490" i="18"/>
  <c r="R1490" i="18" s="1"/>
  <c r="I1491" i="18"/>
  <c r="J1491" i="18"/>
  <c r="K1491" i="18"/>
  <c r="R1491" i="18" s="1"/>
  <c r="I1492" i="18"/>
  <c r="J1492" i="18"/>
  <c r="K1492" i="18"/>
  <c r="R1492" i="18" s="1"/>
  <c r="I1493" i="18"/>
  <c r="J1493" i="18"/>
  <c r="K1493" i="18"/>
  <c r="R1493" i="18" s="1"/>
  <c r="I1494" i="18"/>
  <c r="J1494" i="18"/>
  <c r="K1494" i="18"/>
  <c r="R1494" i="18" s="1"/>
  <c r="I1495" i="18"/>
  <c r="J1495" i="18"/>
  <c r="K1495" i="18"/>
  <c r="R1495" i="18" s="1"/>
  <c r="I1496" i="18"/>
  <c r="J1496" i="18"/>
  <c r="K1496" i="18"/>
  <c r="R1496" i="18" s="1"/>
  <c r="I1497" i="18"/>
  <c r="J1497" i="18"/>
  <c r="K1497" i="18"/>
  <c r="R1497" i="18" s="1"/>
  <c r="I1498" i="18"/>
  <c r="J1498" i="18"/>
  <c r="K1498" i="18"/>
  <c r="R1498" i="18" s="1"/>
  <c r="I1499" i="18"/>
  <c r="J1499" i="18"/>
  <c r="K1499" i="18"/>
  <c r="R1499" i="18" s="1"/>
  <c r="I1500" i="18"/>
  <c r="J1500" i="18"/>
  <c r="K1500" i="18"/>
  <c r="R1500" i="18" s="1"/>
  <c r="I1501" i="18"/>
  <c r="J1501" i="18"/>
  <c r="K1501" i="18"/>
  <c r="R1501" i="18" s="1"/>
  <c r="I1502" i="18"/>
  <c r="J1502" i="18"/>
  <c r="K1502" i="18"/>
  <c r="R1502" i="18" s="1"/>
  <c r="I1503" i="18"/>
  <c r="J1503" i="18"/>
  <c r="K1503" i="18"/>
  <c r="R1503" i="18" s="1"/>
  <c r="I1504" i="18"/>
  <c r="J1504" i="18"/>
  <c r="K1504" i="18"/>
  <c r="R1504" i="18" s="1"/>
  <c r="I1505" i="18"/>
  <c r="J1505" i="18"/>
  <c r="K1505" i="18"/>
  <c r="R1505" i="18" s="1"/>
  <c r="I1506" i="18"/>
  <c r="J1506" i="18"/>
  <c r="K1506" i="18"/>
  <c r="R1506" i="18" s="1"/>
  <c r="I1507" i="18"/>
  <c r="J1507" i="18"/>
  <c r="K1507" i="18"/>
  <c r="R1507" i="18" s="1"/>
  <c r="I1508" i="18"/>
  <c r="J1508" i="18"/>
  <c r="K1508" i="18"/>
  <c r="R1508" i="18" s="1"/>
  <c r="I1509" i="18"/>
  <c r="J1509" i="18"/>
  <c r="K1509" i="18"/>
  <c r="R1509" i="18" s="1"/>
  <c r="I1510" i="18"/>
  <c r="J1510" i="18"/>
  <c r="K1510" i="18"/>
  <c r="R1510" i="18" s="1"/>
  <c r="I1511" i="18"/>
  <c r="J1511" i="18"/>
  <c r="K1511" i="18"/>
  <c r="R1511" i="18" s="1"/>
  <c r="I1512" i="18"/>
  <c r="J1512" i="18"/>
  <c r="K1512" i="18"/>
  <c r="R1512" i="18" s="1"/>
  <c r="I1513" i="18"/>
  <c r="J1513" i="18"/>
  <c r="K1513" i="18"/>
  <c r="R1513" i="18" s="1"/>
  <c r="I1514" i="18"/>
  <c r="J1514" i="18"/>
  <c r="K1514" i="18"/>
  <c r="R1514" i="18" s="1"/>
  <c r="I1515" i="18"/>
  <c r="J1515" i="18"/>
  <c r="K1515" i="18"/>
  <c r="R1515" i="18" s="1"/>
  <c r="I1516" i="18"/>
  <c r="J1516" i="18"/>
  <c r="K1516" i="18"/>
  <c r="R1516" i="18" s="1"/>
  <c r="I1517" i="18"/>
  <c r="J1517" i="18"/>
  <c r="K1517" i="18"/>
  <c r="R1517" i="18" s="1"/>
  <c r="I1518" i="18"/>
  <c r="J1518" i="18"/>
  <c r="K1518" i="18"/>
  <c r="R1518" i="18" s="1"/>
  <c r="I1519" i="18"/>
  <c r="J1519" i="18"/>
  <c r="K1519" i="18"/>
  <c r="R1519" i="18" s="1"/>
  <c r="I1520" i="18"/>
  <c r="J1520" i="18"/>
  <c r="K1520" i="18"/>
  <c r="R1520" i="18" s="1"/>
  <c r="I1521" i="18"/>
  <c r="J1521" i="18"/>
  <c r="K1521" i="18"/>
  <c r="R1521" i="18" s="1"/>
  <c r="I1522" i="18"/>
  <c r="J1522" i="18"/>
  <c r="K1522" i="18"/>
  <c r="R1522" i="18" s="1"/>
  <c r="I1523" i="18"/>
  <c r="J1523" i="18"/>
  <c r="K1523" i="18"/>
  <c r="R1523" i="18" s="1"/>
  <c r="I1524" i="18"/>
  <c r="J1524" i="18"/>
  <c r="K1524" i="18"/>
  <c r="R1524" i="18" s="1"/>
  <c r="I1525" i="18"/>
  <c r="J1525" i="18"/>
  <c r="K1525" i="18"/>
  <c r="R1525" i="18" s="1"/>
  <c r="I1526" i="18"/>
  <c r="J1526" i="18"/>
  <c r="K1526" i="18"/>
  <c r="R1526" i="18" s="1"/>
  <c r="I1527" i="18"/>
  <c r="J1527" i="18"/>
  <c r="K1527" i="18"/>
  <c r="R1527" i="18" s="1"/>
  <c r="I1528" i="18"/>
  <c r="J1528" i="18"/>
  <c r="K1528" i="18"/>
  <c r="R1528" i="18" s="1"/>
  <c r="I1529" i="18"/>
  <c r="J1529" i="18"/>
  <c r="K1529" i="18"/>
  <c r="R1529" i="18" s="1"/>
  <c r="I1530" i="18"/>
  <c r="J1530" i="18"/>
  <c r="K1530" i="18"/>
  <c r="R1530" i="18" s="1"/>
  <c r="I1531" i="18"/>
  <c r="J1531" i="18"/>
  <c r="K1531" i="18"/>
  <c r="R1531" i="18" s="1"/>
  <c r="I1532" i="18"/>
  <c r="J1532" i="18"/>
  <c r="K1532" i="18"/>
  <c r="R1532" i="18" s="1"/>
  <c r="I1533" i="18"/>
  <c r="J1533" i="18"/>
  <c r="K1533" i="18"/>
  <c r="R1533" i="18" s="1"/>
  <c r="I1534" i="18"/>
  <c r="J1534" i="18"/>
  <c r="K1534" i="18"/>
  <c r="R1534" i="18" s="1"/>
  <c r="I1535" i="18"/>
  <c r="J1535" i="18"/>
  <c r="K1535" i="18"/>
  <c r="R1535" i="18" s="1"/>
  <c r="I1536" i="18"/>
  <c r="J1536" i="18"/>
  <c r="K1536" i="18"/>
  <c r="R1536" i="18" s="1"/>
  <c r="I1537" i="18"/>
  <c r="J1537" i="18"/>
  <c r="K1537" i="18"/>
  <c r="R1537" i="18" s="1"/>
  <c r="I1538" i="18"/>
  <c r="J1538" i="18"/>
  <c r="K1538" i="18"/>
  <c r="R1538" i="18" s="1"/>
  <c r="I1539" i="18"/>
  <c r="J1539" i="18"/>
  <c r="K1539" i="18"/>
  <c r="R1539" i="18" s="1"/>
  <c r="I1540" i="18"/>
  <c r="J1540" i="18"/>
  <c r="K1540" i="18"/>
  <c r="R1540" i="18" s="1"/>
  <c r="I1541" i="18"/>
  <c r="J1541" i="18"/>
  <c r="K1541" i="18"/>
  <c r="R1541" i="18" s="1"/>
  <c r="I1542" i="18"/>
  <c r="J1542" i="18"/>
  <c r="K1542" i="18"/>
  <c r="R1542" i="18" s="1"/>
  <c r="I1543" i="18"/>
  <c r="J1543" i="18"/>
  <c r="K1543" i="18"/>
  <c r="R1543" i="18" s="1"/>
  <c r="I1544" i="18"/>
  <c r="J1544" i="18"/>
  <c r="K1544" i="18"/>
  <c r="R1544" i="18" s="1"/>
  <c r="I1545" i="18"/>
  <c r="J1545" i="18"/>
  <c r="K1545" i="18"/>
  <c r="R1545" i="18" s="1"/>
  <c r="I1546" i="18"/>
  <c r="J1546" i="18"/>
  <c r="K1546" i="18"/>
  <c r="R1546" i="18" s="1"/>
  <c r="I1547" i="18"/>
  <c r="J1547" i="18"/>
  <c r="K1547" i="18"/>
  <c r="R1547" i="18" s="1"/>
  <c r="I1548" i="18"/>
  <c r="J1548" i="18"/>
  <c r="K1548" i="18"/>
  <c r="R1548" i="18" s="1"/>
  <c r="I1549" i="18"/>
  <c r="J1549" i="18"/>
  <c r="K1549" i="18"/>
  <c r="R1549" i="18" s="1"/>
  <c r="I1550" i="18"/>
  <c r="J1550" i="18"/>
  <c r="K1550" i="18"/>
  <c r="R1550" i="18" s="1"/>
  <c r="I1551" i="18"/>
  <c r="J1551" i="18"/>
  <c r="K1551" i="18"/>
  <c r="R1551" i="18" s="1"/>
  <c r="I1552" i="18"/>
  <c r="J1552" i="18"/>
  <c r="K1552" i="18"/>
  <c r="R1552" i="18" s="1"/>
  <c r="I1553" i="18"/>
  <c r="J1553" i="18"/>
  <c r="K1553" i="18"/>
  <c r="R1553" i="18" s="1"/>
  <c r="I1554" i="18"/>
  <c r="J1554" i="18"/>
  <c r="K1554" i="18"/>
  <c r="R1554" i="18" s="1"/>
  <c r="I1555" i="18"/>
  <c r="J1555" i="18"/>
  <c r="K1555" i="18"/>
  <c r="R1555" i="18" s="1"/>
  <c r="I1556" i="18"/>
  <c r="J1556" i="18"/>
  <c r="K1556" i="18"/>
  <c r="R1556" i="18" s="1"/>
  <c r="I1557" i="18"/>
  <c r="J1557" i="18"/>
  <c r="K1557" i="18"/>
  <c r="R1557" i="18" s="1"/>
  <c r="I1558" i="18"/>
  <c r="J1558" i="18"/>
  <c r="K1558" i="18"/>
  <c r="R1558" i="18" s="1"/>
  <c r="I1559" i="18"/>
  <c r="J1559" i="18"/>
  <c r="K1559" i="18"/>
  <c r="R1559" i="18" s="1"/>
  <c r="I1560" i="18"/>
  <c r="J1560" i="18"/>
  <c r="K1560" i="18"/>
  <c r="R1560" i="18" s="1"/>
  <c r="I1561" i="18"/>
  <c r="J1561" i="18"/>
  <c r="K1561" i="18"/>
  <c r="R1561" i="18" s="1"/>
  <c r="I1562" i="18"/>
  <c r="J1562" i="18"/>
  <c r="K1562" i="18"/>
  <c r="R1562" i="18" s="1"/>
  <c r="I1563" i="18"/>
  <c r="J1563" i="18"/>
  <c r="K1563" i="18"/>
  <c r="R1563" i="18" s="1"/>
  <c r="I1564" i="18"/>
  <c r="J1564" i="18"/>
  <c r="K1564" i="18"/>
  <c r="R1564" i="18" s="1"/>
  <c r="I1565" i="18"/>
  <c r="J1565" i="18"/>
  <c r="K1565" i="18"/>
  <c r="R1565" i="18" s="1"/>
  <c r="I1566" i="18"/>
  <c r="J1566" i="18"/>
  <c r="K1566" i="18"/>
  <c r="R1566" i="18" s="1"/>
  <c r="I1567" i="18"/>
  <c r="J1567" i="18"/>
  <c r="K1567" i="18"/>
  <c r="R1567" i="18" s="1"/>
  <c r="I1568" i="18"/>
  <c r="J1568" i="18"/>
  <c r="K1568" i="18"/>
  <c r="R1568" i="18" s="1"/>
  <c r="I1569" i="18"/>
  <c r="J1569" i="18"/>
  <c r="K1569" i="18"/>
  <c r="R1569" i="18" s="1"/>
  <c r="I1570" i="18"/>
  <c r="J1570" i="18"/>
  <c r="K1570" i="18"/>
  <c r="R1570" i="18" s="1"/>
  <c r="I1571" i="18"/>
  <c r="J1571" i="18"/>
  <c r="K1571" i="18"/>
  <c r="R1571" i="18" s="1"/>
  <c r="I1572" i="18"/>
  <c r="J1572" i="18"/>
  <c r="K1572" i="18"/>
  <c r="R1572" i="18" s="1"/>
  <c r="I1573" i="18"/>
  <c r="J1573" i="18"/>
  <c r="K1573" i="18"/>
  <c r="R1573" i="18" s="1"/>
  <c r="I1574" i="18"/>
  <c r="J1574" i="18"/>
  <c r="K1574" i="18"/>
  <c r="R1574" i="18" s="1"/>
  <c r="I1575" i="18"/>
  <c r="J1575" i="18"/>
  <c r="K1575" i="18"/>
  <c r="R1575" i="18" s="1"/>
  <c r="I1576" i="18"/>
  <c r="J1576" i="18"/>
  <c r="K1576" i="18"/>
  <c r="R1576" i="18" s="1"/>
  <c r="I1577" i="18"/>
  <c r="J1577" i="18"/>
  <c r="K1577" i="18"/>
  <c r="R1577" i="18" s="1"/>
  <c r="I1578" i="18"/>
  <c r="J1578" i="18"/>
  <c r="K1578" i="18"/>
  <c r="R1578" i="18" s="1"/>
  <c r="I1579" i="18"/>
  <c r="J1579" i="18"/>
  <c r="K1579" i="18"/>
  <c r="R1579" i="18" s="1"/>
  <c r="I1580" i="18"/>
  <c r="J1580" i="18"/>
  <c r="K1580" i="18"/>
  <c r="R1580" i="18" s="1"/>
  <c r="I1581" i="18"/>
  <c r="J1581" i="18"/>
  <c r="K1581" i="18"/>
  <c r="R1581" i="18" s="1"/>
  <c r="I1582" i="18"/>
  <c r="J1582" i="18"/>
  <c r="K1582" i="18"/>
  <c r="R1582" i="18" s="1"/>
  <c r="I1583" i="18"/>
  <c r="J1583" i="18"/>
  <c r="K1583" i="18"/>
  <c r="R1583" i="18" s="1"/>
  <c r="I1584" i="18"/>
  <c r="J1584" i="18"/>
  <c r="K1584" i="18"/>
  <c r="R1584" i="18" s="1"/>
  <c r="I1585" i="18"/>
  <c r="J1585" i="18"/>
  <c r="K1585" i="18"/>
  <c r="R1585" i="18" s="1"/>
  <c r="I1586" i="18"/>
  <c r="J1586" i="18"/>
  <c r="K1586" i="18"/>
  <c r="R1586" i="18" s="1"/>
  <c r="I1587" i="18"/>
  <c r="J1587" i="18"/>
  <c r="K1587" i="18"/>
  <c r="R1587" i="18" s="1"/>
  <c r="I1588" i="18"/>
  <c r="J1588" i="18"/>
  <c r="K1588" i="18"/>
  <c r="R1588" i="18" s="1"/>
  <c r="I1589" i="18"/>
  <c r="J1589" i="18"/>
  <c r="K1589" i="18"/>
  <c r="R1589" i="18" s="1"/>
  <c r="I1590" i="18"/>
  <c r="J1590" i="18"/>
  <c r="K1590" i="18"/>
  <c r="R1590" i="18" s="1"/>
  <c r="I1591" i="18"/>
  <c r="J1591" i="18"/>
  <c r="K1591" i="18"/>
  <c r="R1591" i="18" s="1"/>
  <c r="I1592" i="18"/>
  <c r="J1592" i="18"/>
  <c r="K1592" i="18"/>
  <c r="R1592" i="18" s="1"/>
  <c r="I1593" i="18"/>
  <c r="J1593" i="18"/>
  <c r="K1593" i="18"/>
  <c r="R1593" i="18" s="1"/>
  <c r="I1594" i="18"/>
  <c r="J1594" i="18"/>
  <c r="K1594" i="18"/>
  <c r="R1594" i="18" s="1"/>
  <c r="I1595" i="18"/>
  <c r="J1595" i="18"/>
  <c r="K1595" i="18"/>
  <c r="R1595" i="18" s="1"/>
  <c r="I1596" i="18"/>
  <c r="J1596" i="18"/>
  <c r="K1596" i="18"/>
  <c r="R1596" i="18" s="1"/>
  <c r="I1597" i="18"/>
  <c r="J1597" i="18"/>
  <c r="K1597" i="18"/>
  <c r="R1597" i="18" s="1"/>
  <c r="I1598" i="18"/>
  <c r="J1598" i="18"/>
  <c r="K1598" i="18"/>
  <c r="R1598" i="18" s="1"/>
  <c r="I1599" i="18"/>
  <c r="J1599" i="18"/>
  <c r="K1599" i="18"/>
  <c r="R1599" i="18" s="1"/>
  <c r="I1600" i="18"/>
  <c r="J1600" i="18"/>
  <c r="K1600" i="18"/>
  <c r="R1600" i="18" s="1"/>
  <c r="I1601" i="18"/>
  <c r="J1601" i="18"/>
  <c r="K1601" i="18"/>
  <c r="R1601" i="18" s="1"/>
  <c r="I1602" i="18"/>
  <c r="J1602" i="18"/>
  <c r="K1602" i="18"/>
  <c r="R1602" i="18" s="1"/>
  <c r="I1603" i="18"/>
  <c r="J1603" i="18"/>
  <c r="K1603" i="18"/>
  <c r="R1603" i="18" s="1"/>
  <c r="I1604" i="18"/>
  <c r="J1604" i="18"/>
  <c r="K1604" i="18"/>
  <c r="R1604" i="18" s="1"/>
  <c r="I1605" i="18"/>
  <c r="J1605" i="18"/>
  <c r="K1605" i="18"/>
  <c r="R1605" i="18" s="1"/>
  <c r="I1606" i="18"/>
  <c r="J1606" i="18"/>
  <c r="K1606" i="18"/>
  <c r="R1606" i="18" s="1"/>
  <c r="I1607" i="18"/>
  <c r="J1607" i="18"/>
  <c r="K1607" i="18"/>
  <c r="R1607" i="18" s="1"/>
  <c r="I1608" i="18"/>
  <c r="J1608" i="18"/>
  <c r="K1608" i="18"/>
  <c r="R1608" i="18" s="1"/>
  <c r="I1609" i="18"/>
  <c r="J1609" i="18"/>
  <c r="K1609" i="18"/>
  <c r="R1609" i="18" s="1"/>
  <c r="I1610" i="18"/>
  <c r="J1610" i="18"/>
  <c r="K1610" i="18"/>
  <c r="R1610" i="18" s="1"/>
  <c r="I1611" i="18"/>
  <c r="J1611" i="18"/>
  <c r="K1611" i="18"/>
  <c r="R1611" i="18" s="1"/>
  <c r="I1612" i="18"/>
  <c r="J1612" i="18"/>
  <c r="K1612" i="18"/>
  <c r="R1612" i="18" s="1"/>
  <c r="I1613" i="18"/>
  <c r="J1613" i="18"/>
  <c r="K1613" i="18"/>
  <c r="R1613" i="18" s="1"/>
  <c r="I1614" i="18"/>
  <c r="J1614" i="18"/>
  <c r="K1614" i="18"/>
  <c r="R1614" i="18" s="1"/>
  <c r="I1615" i="18"/>
  <c r="J1615" i="18"/>
  <c r="K1615" i="18"/>
  <c r="R1615" i="18" s="1"/>
  <c r="F1611" i="18"/>
  <c r="F1610" i="18"/>
  <c r="F1609" i="18"/>
  <c r="F1596" i="18"/>
  <c r="F1595" i="18"/>
  <c r="F1575" i="18"/>
  <c r="F1574" i="18"/>
  <c r="F1573" i="18"/>
  <c r="F1562" i="18"/>
  <c r="F1561" i="18"/>
  <c r="F1560" i="18"/>
  <c r="F1559" i="18"/>
  <c r="F1553" i="18"/>
  <c r="F1552" i="18"/>
  <c r="F1523" i="18"/>
  <c r="F1522" i="18"/>
  <c r="F1521" i="18"/>
  <c r="F1520" i="18"/>
  <c r="F1519" i="18"/>
  <c r="F1518" i="18"/>
  <c r="F1485" i="18"/>
  <c r="F1516" i="18"/>
  <c r="F1515" i="18"/>
  <c r="F1514" i="18"/>
  <c r="F1513" i="18"/>
  <c r="F1512" i="18"/>
  <c r="F1511" i="18"/>
  <c r="F1510" i="18"/>
  <c r="F1509" i="18"/>
  <c r="F1508" i="18"/>
  <c r="F1507" i="18"/>
  <c r="F1506" i="18"/>
  <c r="F1505" i="18"/>
  <c r="F1504" i="18"/>
  <c r="F1503" i="18"/>
  <c r="F1502" i="18"/>
  <c r="F1501" i="18"/>
  <c r="F1500" i="18"/>
  <c r="F1499" i="18"/>
  <c r="F1498" i="18"/>
  <c r="F1497" i="18"/>
  <c r="F1496" i="18"/>
  <c r="F1495" i="18"/>
  <c r="F1494" i="18"/>
  <c r="F1493" i="18"/>
  <c r="F1492" i="18"/>
  <c r="F1491" i="18"/>
  <c r="F1490" i="18"/>
  <c r="F1489" i="18"/>
  <c r="F1488" i="18"/>
  <c r="F1487" i="18"/>
  <c r="F1486" i="18"/>
  <c r="F1476" i="18"/>
  <c r="F1480" i="18"/>
  <c r="F1479" i="18"/>
  <c r="F1478" i="18"/>
  <c r="F1477" i="18"/>
  <c r="F1475" i="18"/>
  <c r="F1474" i="18"/>
  <c r="F1473" i="18"/>
  <c r="F1472" i="18"/>
  <c r="F1471" i="18"/>
  <c r="F1470" i="18"/>
  <c r="F1469" i="18"/>
  <c r="F1468" i="18"/>
  <c r="F1467" i="18"/>
  <c r="F1466" i="18"/>
  <c r="F1465" i="18"/>
  <c r="F1464" i="18"/>
  <c r="F1463" i="18"/>
  <c r="F1462" i="18"/>
  <c r="F1461" i="18"/>
  <c r="F1460" i="18"/>
  <c r="F1459" i="18"/>
  <c r="F1458" i="18"/>
  <c r="F1457" i="18"/>
  <c r="F1456" i="18"/>
  <c r="F1455" i="18"/>
  <c r="F1454" i="18"/>
  <c r="F1453" i="18"/>
  <c r="F1452" i="18"/>
  <c r="F1451" i="18"/>
  <c r="F1450" i="18"/>
  <c r="F1449" i="18"/>
  <c r="F1448" i="18"/>
  <c r="F1447" i="18"/>
  <c r="F1446" i="18"/>
  <c r="F1445" i="18"/>
  <c r="F1444" i="18"/>
  <c r="F1443" i="18"/>
  <c r="F1442" i="18"/>
  <c r="F1441" i="18"/>
  <c r="F1436" i="18"/>
  <c r="F1435" i="18"/>
  <c r="F1434" i="18"/>
  <c r="F1433" i="18"/>
  <c r="F1432" i="18"/>
  <c r="F1431" i="18"/>
  <c r="F1430" i="18"/>
  <c r="F1429" i="18"/>
  <c r="F1428" i="18"/>
  <c r="F1427" i="18"/>
  <c r="F1426" i="18"/>
  <c r="F1420" i="18"/>
  <c r="F1419" i="18"/>
  <c r="F1418" i="18"/>
  <c r="F1417" i="18"/>
  <c r="F1416" i="18"/>
  <c r="F1413" i="18"/>
  <c r="F1412" i="18"/>
  <c r="F1415" i="18"/>
  <c r="F1414" i="18"/>
  <c r="F1401" i="18"/>
  <c r="F1400" i="18"/>
  <c r="F1399" i="18"/>
  <c r="F1398" i="18"/>
  <c r="F1397" i="18"/>
  <c r="F1396" i="18"/>
  <c r="F1406" i="18"/>
  <c r="F1405" i="18"/>
  <c r="F1404" i="18"/>
  <c r="F1403" i="18"/>
  <c r="F1402" i="18"/>
  <c r="F1411" i="18"/>
  <c r="F1410" i="18"/>
  <c r="F1409" i="18"/>
  <c r="F1408" i="18"/>
  <c r="F1407" i="18"/>
  <c r="F1393" i="18"/>
  <c r="F1395" i="18"/>
  <c r="F1394" i="18"/>
  <c r="F1390" i="18"/>
  <c r="F1392" i="18"/>
  <c r="F1391" i="18"/>
  <c r="F1389" i="18"/>
  <c r="F1388" i="18"/>
  <c r="F1386" i="18"/>
  <c r="F1387" i="18"/>
  <c r="F1385" i="18"/>
  <c r="F1378" i="18"/>
  <c r="F1376" i="18"/>
  <c r="F1375" i="18"/>
  <c r="F1374" i="18"/>
  <c r="F1384" i="18"/>
  <c r="F1383" i="18"/>
  <c r="F1382" i="18"/>
  <c r="F1381" i="18"/>
  <c r="F1380" i="18"/>
  <c r="F1377" i="18"/>
  <c r="F1379" i="18"/>
  <c r="F1373" i="18"/>
  <c r="F1370" i="18"/>
  <c r="F1372" i="18"/>
  <c r="F1371" i="18"/>
  <c r="F1369" i="18"/>
  <c r="F1368" i="18"/>
  <c r="F1367" i="18"/>
  <c r="F1366" i="18"/>
  <c r="F1365" i="18"/>
  <c r="F1363" i="18"/>
  <c r="F1360" i="18"/>
  <c r="F1364" i="18"/>
  <c r="F1362" i="18"/>
  <c r="F1361" i="18"/>
  <c r="F1357" i="18"/>
  <c r="F1356" i="18"/>
  <c r="F1355" i="18"/>
  <c r="F1354" i="18"/>
  <c r="F1353" i="18"/>
  <c r="F1352" i="18"/>
  <c r="F1351" i="18"/>
  <c r="F1350" i="18"/>
  <c r="F1349" i="18"/>
  <c r="F1348" i="18"/>
  <c r="F1347" i="18"/>
  <c r="F1346" i="18"/>
  <c r="F1345" i="18"/>
  <c r="F1358" i="18"/>
  <c r="F1359" i="18"/>
  <c r="F1342" i="18"/>
  <c r="F1341" i="18"/>
  <c r="F1340" i="18"/>
  <c r="F1339" i="18"/>
  <c r="F1344" i="18"/>
  <c r="F1343" i="18"/>
  <c r="F1338" i="18"/>
  <c r="F1337" i="18"/>
  <c r="F1336" i="18"/>
  <c r="F1335" i="18"/>
  <c r="F1334" i="18"/>
  <c r="F1330" i="18"/>
  <c r="F1329" i="18"/>
  <c r="F1333" i="18"/>
  <c r="F1328" i="18"/>
  <c r="F1332" i="18"/>
  <c r="F1327" i="18"/>
  <c r="F1331" i="18"/>
  <c r="F1326" i="18"/>
  <c r="F1324" i="18"/>
  <c r="F1325" i="18"/>
  <c r="F1321" i="18"/>
  <c r="F1323" i="18"/>
  <c r="F1319" i="18"/>
  <c r="F1322" i="18"/>
  <c r="F1320" i="18"/>
  <c r="F1316" i="18"/>
  <c r="F1315" i="18"/>
  <c r="F1220" i="18"/>
  <c r="E1612" i="18"/>
  <c r="F1612" i="18"/>
  <c r="G1612" i="18"/>
  <c r="H1612" i="18"/>
  <c r="E1613" i="18"/>
  <c r="F1613" i="18"/>
  <c r="G1613" i="18"/>
  <c r="H1613" i="18"/>
  <c r="E1614" i="18"/>
  <c r="F1614" i="18"/>
  <c r="G1614" i="18"/>
  <c r="H1614" i="18"/>
  <c r="E1615" i="18"/>
  <c r="F1615" i="18"/>
  <c r="G1615" i="18"/>
  <c r="H1615" i="18"/>
  <c r="S1617" i="18" l="1"/>
  <c r="U1324" i="18"/>
  <c r="W1324" i="18" s="1"/>
  <c r="S1324" i="18"/>
  <c r="V1324" i="18"/>
  <c r="T1324" i="18"/>
  <c r="U1330" i="18"/>
  <c r="W1330" i="18" s="1"/>
  <c r="S1330" i="18"/>
  <c r="V1330" i="18"/>
  <c r="T1330" i="18"/>
  <c r="U1347" i="18"/>
  <c r="W1347" i="18" s="1"/>
  <c r="S1347" i="18"/>
  <c r="T1347" i="18"/>
  <c r="V1347" i="18"/>
  <c r="S1365" i="18"/>
  <c r="U1365" i="18"/>
  <c r="W1365" i="18" s="1"/>
  <c r="V1365" i="18"/>
  <c r="T1365" i="18"/>
  <c r="U1374" i="18"/>
  <c r="W1374" i="18" s="1"/>
  <c r="S1374" i="18"/>
  <c r="V1374" i="18"/>
  <c r="T1374" i="18"/>
  <c r="S1408" i="18"/>
  <c r="U1408" i="18"/>
  <c r="W1408" i="18" s="1"/>
  <c r="V1408" i="18"/>
  <c r="T1408" i="18"/>
  <c r="U1406" i="18"/>
  <c r="W1406" i="18" s="1"/>
  <c r="S1406" i="18"/>
  <c r="V1406" i="18"/>
  <c r="T1406" i="18"/>
  <c r="S1430" i="18"/>
  <c r="U1430" i="18"/>
  <c r="W1430" i="18" s="1"/>
  <c r="V1430" i="18"/>
  <c r="T1430" i="18"/>
  <c r="U1450" i="18"/>
  <c r="W1450" i="18" s="1"/>
  <c r="S1450" i="18"/>
  <c r="V1450" i="18"/>
  <c r="T1450" i="18"/>
  <c r="S1462" i="18"/>
  <c r="U1462" i="18"/>
  <c r="W1462" i="18" s="1"/>
  <c r="V1462" i="18"/>
  <c r="T1462" i="18"/>
  <c r="U1474" i="18"/>
  <c r="W1474" i="18" s="1"/>
  <c r="S1474" i="18"/>
  <c r="V1474" i="18"/>
  <c r="T1474" i="18"/>
  <c r="U1491" i="18"/>
  <c r="W1491" i="18" s="1"/>
  <c r="S1491" i="18"/>
  <c r="T1491" i="18"/>
  <c r="V1491" i="18"/>
  <c r="U1507" i="18"/>
  <c r="W1507" i="18" s="1"/>
  <c r="S1507" i="18"/>
  <c r="T1507" i="18"/>
  <c r="V1507" i="18"/>
  <c r="U1519" i="18"/>
  <c r="W1519" i="18" s="1"/>
  <c r="S1519" i="18"/>
  <c r="V1519" i="18"/>
  <c r="T1519" i="18"/>
  <c r="U1560" i="18"/>
  <c r="W1560" i="18" s="1"/>
  <c r="S1560" i="18"/>
  <c r="V1560" i="18"/>
  <c r="T1560" i="18"/>
  <c r="U1331" i="18"/>
  <c r="W1331" i="18" s="1"/>
  <c r="S1331" i="18"/>
  <c r="T1331" i="18"/>
  <c r="V1331" i="18"/>
  <c r="U1315" i="18"/>
  <c r="W1315" i="18" s="1"/>
  <c r="S1315" i="18"/>
  <c r="T1315" i="18"/>
  <c r="V1315" i="18"/>
  <c r="U1332" i="18"/>
  <c r="W1332" i="18" s="1"/>
  <c r="S1332" i="18"/>
  <c r="V1332" i="18"/>
  <c r="T1332" i="18"/>
  <c r="U1337" i="18"/>
  <c r="W1337" i="18" s="1"/>
  <c r="S1337" i="18"/>
  <c r="V1337" i="18"/>
  <c r="T1337" i="18"/>
  <c r="U1359" i="18"/>
  <c r="W1359" i="18" s="1"/>
  <c r="S1359" i="18"/>
  <c r="V1359" i="18"/>
  <c r="T1359" i="18"/>
  <c r="U1355" i="18"/>
  <c r="W1355" i="18" s="1"/>
  <c r="S1355" i="18"/>
  <c r="T1355" i="18"/>
  <c r="V1355" i="18"/>
  <c r="U1362" i="18"/>
  <c r="W1362" i="18" s="1"/>
  <c r="S1362" i="18"/>
  <c r="V1362" i="18"/>
  <c r="T1362" i="18"/>
  <c r="U1373" i="18"/>
  <c r="W1373" i="18" s="1"/>
  <c r="S1373" i="18"/>
  <c r="V1373" i="18"/>
  <c r="T1373" i="18"/>
  <c r="U1381" i="18"/>
  <c r="W1381" i="18" s="1"/>
  <c r="S1381" i="18"/>
  <c r="V1381" i="18"/>
  <c r="T1381" i="18"/>
  <c r="U1385" i="18"/>
  <c r="W1385" i="18" s="1"/>
  <c r="S1385" i="18"/>
  <c r="V1385" i="18"/>
  <c r="T1385" i="18"/>
  <c r="U1394" i="18"/>
  <c r="W1394" i="18" s="1"/>
  <c r="S1394" i="18"/>
  <c r="V1394" i="18"/>
  <c r="T1394" i="18"/>
  <c r="U1402" i="18"/>
  <c r="W1402" i="18" s="1"/>
  <c r="S1402" i="18"/>
  <c r="V1402" i="18"/>
  <c r="T1402" i="18"/>
  <c r="U1415" i="18"/>
  <c r="W1415" i="18" s="1"/>
  <c r="S1415" i="18"/>
  <c r="V1415" i="18"/>
  <c r="T1415" i="18"/>
  <c r="U1417" i="18"/>
  <c r="W1417" i="18" s="1"/>
  <c r="S1417" i="18"/>
  <c r="V1417" i="18"/>
  <c r="T1417" i="18"/>
  <c r="U1434" i="18"/>
  <c r="W1434" i="18" s="1"/>
  <c r="S1434" i="18"/>
  <c r="V1434" i="18"/>
  <c r="T1434" i="18"/>
  <c r="U1446" i="18"/>
  <c r="W1446" i="18" s="1"/>
  <c r="S1446" i="18"/>
  <c r="V1446" i="18"/>
  <c r="T1446" i="18"/>
  <c r="U1454" i="18"/>
  <c r="W1454" i="18" s="1"/>
  <c r="S1454" i="18"/>
  <c r="V1454" i="18"/>
  <c r="T1454" i="18"/>
  <c r="U1466" i="18"/>
  <c r="W1466" i="18" s="1"/>
  <c r="S1466" i="18"/>
  <c r="V1466" i="18"/>
  <c r="T1466" i="18"/>
  <c r="S1470" i="18"/>
  <c r="U1470" i="18"/>
  <c r="W1470" i="18" s="1"/>
  <c r="V1470" i="18"/>
  <c r="T1470" i="18"/>
  <c r="U1487" i="18"/>
  <c r="W1487" i="18" s="1"/>
  <c r="S1487" i="18"/>
  <c r="V1487" i="18"/>
  <c r="T1487" i="18"/>
  <c r="U1495" i="18"/>
  <c r="W1495" i="18" s="1"/>
  <c r="S1495" i="18"/>
  <c r="V1495" i="18"/>
  <c r="T1495" i="18"/>
  <c r="U1503" i="18"/>
  <c r="W1503" i="18" s="1"/>
  <c r="S1503" i="18"/>
  <c r="V1503" i="18"/>
  <c r="T1503" i="18"/>
  <c r="U1511" i="18"/>
  <c r="W1511" i="18" s="1"/>
  <c r="S1511" i="18"/>
  <c r="V1511" i="18"/>
  <c r="T1511" i="18"/>
  <c r="U1609" i="18"/>
  <c r="W1609" i="18" s="1"/>
  <c r="S1609" i="18"/>
  <c r="V1609" i="18"/>
  <c r="T1609" i="18"/>
  <c r="U1320" i="18"/>
  <c r="W1320" i="18" s="1"/>
  <c r="S1320" i="18"/>
  <c r="V1320" i="18"/>
  <c r="T1320" i="18"/>
  <c r="U1321" i="18"/>
  <c r="W1321" i="18" s="1"/>
  <c r="S1321" i="18"/>
  <c r="V1321" i="18"/>
  <c r="T1321" i="18"/>
  <c r="U1333" i="18"/>
  <c r="W1333" i="18" s="1"/>
  <c r="S1333" i="18"/>
  <c r="V1333" i="18"/>
  <c r="T1333" i="18"/>
  <c r="U1335" i="18"/>
  <c r="W1335" i="18" s="1"/>
  <c r="S1335" i="18"/>
  <c r="V1335" i="18"/>
  <c r="T1335" i="18"/>
  <c r="U1343" i="18"/>
  <c r="W1343" i="18" s="1"/>
  <c r="S1343" i="18"/>
  <c r="V1343" i="18"/>
  <c r="T1343" i="18"/>
  <c r="U1341" i="18"/>
  <c r="W1341" i="18" s="1"/>
  <c r="S1341" i="18"/>
  <c r="V1341" i="18"/>
  <c r="T1341" i="18"/>
  <c r="U1345" i="18"/>
  <c r="W1345" i="18" s="1"/>
  <c r="S1345" i="18"/>
  <c r="V1345" i="18"/>
  <c r="T1345" i="18"/>
  <c r="U1349" i="18"/>
  <c r="W1349" i="18" s="1"/>
  <c r="S1349" i="18"/>
  <c r="V1349" i="18"/>
  <c r="T1349" i="18"/>
  <c r="U1353" i="18"/>
  <c r="W1353" i="18" s="1"/>
  <c r="S1353" i="18"/>
  <c r="V1353" i="18"/>
  <c r="T1353" i="18"/>
  <c r="U1357" i="18"/>
  <c r="W1357" i="18" s="1"/>
  <c r="S1357" i="18"/>
  <c r="V1357" i="18"/>
  <c r="T1357" i="18"/>
  <c r="S1360" i="18"/>
  <c r="U1360" i="18"/>
  <c r="W1360" i="18" s="1"/>
  <c r="V1360" i="18"/>
  <c r="T1360" i="18"/>
  <c r="U1367" i="18"/>
  <c r="W1367" i="18" s="1"/>
  <c r="S1367" i="18"/>
  <c r="V1367" i="18"/>
  <c r="T1367" i="18"/>
  <c r="U1372" i="18"/>
  <c r="W1372" i="18" s="1"/>
  <c r="S1372" i="18"/>
  <c r="V1372" i="18"/>
  <c r="T1372" i="18"/>
  <c r="U1377" i="18"/>
  <c r="W1377" i="18" s="1"/>
  <c r="S1377" i="18"/>
  <c r="V1377" i="18"/>
  <c r="T1377" i="18"/>
  <c r="U1383" i="18"/>
  <c r="W1383" i="18" s="1"/>
  <c r="S1383" i="18"/>
  <c r="V1383" i="18"/>
  <c r="T1383" i="18"/>
  <c r="S1376" i="18"/>
  <c r="U1376" i="18"/>
  <c r="W1376" i="18" s="1"/>
  <c r="V1376" i="18"/>
  <c r="T1376" i="18"/>
  <c r="U1386" i="18"/>
  <c r="W1386" i="18" s="1"/>
  <c r="S1386" i="18"/>
  <c r="V1386" i="18"/>
  <c r="T1386" i="18"/>
  <c r="S1392" i="18"/>
  <c r="U1392" i="18"/>
  <c r="W1392" i="18" s="1"/>
  <c r="V1392" i="18"/>
  <c r="T1392" i="18"/>
  <c r="U1393" i="18"/>
  <c r="W1393" i="18" s="1"/>
  <c r="S1393" i="18"/>
  <c r="V1393" i="18"/>
  <c r="T1393" i="18"/>
  <c r="U1410" i="18"/>
  <c r="W1410" i="18" s="1"/>
  <c r="S1410" i="18"/>
  <c r="V1410" i="18"/>
  <c r="T1410" i="18"/>
  <c r="U1404" i="18"/>
  <c r="W1404" i="18" s="1"/>
  <c r="S1404" i="18"/>
  <c r="V1404" i="18"/>
  <c r="T1404" i="18"/>
  <c r="U1397" i="18"/>
  <c r="W1397" i="18" s="1"/>
  <c r="S1397" i="18"/>
  <c r="V1397" i="18"/>
  <c r="T1397" i="18"/>
  <c r="U1401" i="18"/>
  <c r="W1401" i="18" s="1"/>
  <c r="S1401" i="18"/>
  <c r="V1401" i="18"/>
  <c r="T1401" i="18"/>
  <c r="U1413" i="18"/>
  <c r="W1413" i="18" s="1"/>
  <c r="S1413" i="18"/>
  <c r="V1413" i="18"/>
  <c r="T1413" i="18"/>
  <c r="U1419" i="18"/>
  <c r="W1419" i="18" s="1"/>
  <c r="S1419" i="18"/>
  <c r="T1419" i="18"/>
  <c r="V1419" i="18"/>
  <c r="U1428" i="18"/>
  <c r="W1428" i="18" s="1"/>
  <c r="S1428" i="18"/>
  <c r="V1428" i="18"/>
  <c r="T1428" i="18"/>
  <c r="U1432" i="18"/>
  <c r="W1432" i="18" s="1"/>
  <c r="S1432" i="18"/>
  <c r="V1432" i="18"/>
  <c r="T1432" i="18"/>
  <c r="U1444" i="18"/>
  <c r="W1444" i="18" s="1"/>
  <c r="S1444" i="18"/>
  <c r="V1444" i="18"/>
  <c r="T1444" i="18"/>
  <c r="U1448" i="18"/>
  <c r="W1448" i="18" s="1"/>
  <c r="S1448" i="18"/>
  <c r="V1448" i="18"/>
  <c r="T1448" i="18"/>
  <c r="U1452" i="18"/>
  <c r="W1452" i="18" s="1"/>
  <c r="S1452" i="18"/>
  <c r="V1452" i="18"/>
  <c r="T1452" i="18"/>
  <c r="U1456" i="18"/>
  <c r="W1456" i="18" s="1"/>
  <c r="S1456" i="18"/>
  <c r="V1456" i="18"/>
  <c r="T1456" i="18"/>
  <c r="U1460" i="18"/>
  <c r="W1460" i="18" s="1"/>
  <c r="S1460" i="18"/>
  <c r="V1460" i="18"/>
  <c r="T1460" i="18"/>
  <c r="U1464" i="18"/>
  <c r="W1464" i="18" s="1"/>
  <c r="S1464" i="18"/>
  <c r="V1464" i="18"/>
  <c r="T1464" i="18"/>
  <c r="U1468" i="18"/>
  <c r="W1468" i="18" s="1"/>
  <c r="S1468" i="18"/>
  <c r="V1468" i="18"/>
  <c r="T1468" i="18"/>
  <c r="U1472" i="18"/>
  <c r="W1472" i="18" s="1"/>
  <c r="S1472" i="18"/>
  <c r="V1472" i="18"/>
  <c r="T1472" i="18"/>
  <c r="U1477" i="18"/>
  <c r="W1477" i="18" s="1"/>
  <c r="S1477" i="18"/>
  <c r="V1477" i="18"/>
  <c r="T1477" i="18"/>
  <c r="U1476" i="18"/>
  <c r="W1476" i="18" s="1"/>
  <c r="S1476" i="18"/>
  <c r="V1476" i="18"/>
  <c r="T1476" i="18"/>
  <c r="U1489" i="18"/>
  <c r="W1489" i="18" s="1"/>
  <c r="S1489" i="18"/>
  <c r="V1489" i="18"/>
  <c r="T1489" i="18"/>
  <c r="U1493" i="18"/>
  <c r="W1493" i="18" s="1"/>
  <c r="S1493" i="18"/>
  <c r="V1493" i="18"/>
  <c r="T1493" i="18"/>
  <c r="U1497" i="18"/>
  <c r="W1497" i="18" s="1"/>
  <c r="S1497" i="18"/>
  <c r="V1497" i="18"/>
  <c r="T1497" i="18"/>
  <c r="U1501" i="18"/>
  <c r="W1501" i="18" s="1"/>
  <c r="S1501" i="18"/>
  <c r="V1501" i="18"/>
  <c r="T1501" i="18"/>
  <c r="U1505" i="18"/>
  <c r="W1505" i="18" s="1"/>
  <c r="S1505" i="18"/>
  <c r="V1505" i="18"/>
  <c r="T1505" i="18"/>
  <c r="U1509" i="18"/>
  <c r="W1509" i="18" s="1"/>
  <c r="S1509" i="18"/>
  <c r="V1509" i="18"/>
  <c r="T1509" i="18"/>
  <c r="U1513" i="18"/>
  <c r="W1513" i="18" s="1"/>
  <c r="S1513" i="18"/>
  <c r="V1513" i="18"/>
  <c r="T1513" i="18"/>
  <c r="U1485" i="18"/>
  <c r="W1485" i="18" s="1"/>
  <c r="S1485" i="18"/>
  <c r="V1485" i="18"/>
  <c r="T1485" i="18"/>
  <c r="U1521" i="18"/>
  <c r="W1521" i="18" s="1"/>
  <c r="S1521" i="18"/>
  <c r="V1521" i="18"/>
  <c r="T1521" i="18"/>
  <c r="U1595" i="18"/>
  <c r="W1595" i="18" s="1"/>
  <c r="S1595" i="18"/>
  <c r="T1595" i="18"/>
  <c r="V1595" i="18"/>
  <c r="U1611" i="18"/>
  <c r="W1611" i="18" s="1"/>
  <c r="S1611" i="18"/>
  <c r="T1611" i="18"/>
  <c r="V1611" i="18"/>
  <c r="S1322" i="18"/>
  <c r="U1322" i="18"/>
  <c r="W1322" i="18" s="1"/>
  <c r="V1322" i="18"/>
  <c r="T1322" i="18"/>
  <c r="U1325" i="18"/>
  <c r="W1325" i="18" s="1"/>
  <c r="S1325" i="18"/>
  <c r="V1325" i="18"/>
  <c r="T1325" i="18"/>
  <c r="U1327" i="18"/>
  <c r="W1327" i="18" s="1"/>
  <c r="S1327" i="18"/>
  <c r="V1327" i="18"/>
  <c r="T1327" i="18"/>
  <c r="U1329" i="18"/>
  <c r="W1329" i="18" s="1"/>
  <c r="S1329" i="18"/>
  <c r="V1329" i="18"/>
  <c r="T1329" i="18"/>
  <c r="S1336" i="18"/>
  <c r="U1336" i="18"/>
  <c r="W1336" i="18" s="1"/>
  <c r="V1336" i="18"/>
  <c r="T1336" i="18"/>
  <c r="S1344" i="18"/>
  <c r="U1344" i="18"/>
  <c r="W1344" i="18" s="1"/>
  <c r="V1344" i="18"/>
  <c r="T1344" i="18"/>
  <c r="U1342" i="18"/>
  <c r="W1342" i="18" s="1"/>
  <c r="S1342" i="18"/>
  <c r="V1342" i="18"/>
  <c r="T1342" i="18"/>
  <c r="U1346" i="18"/>
  <c r="W1346" i="18" s="1"/>
  <c r="S1346" i="18"/>
  <c r="V1346" i="18"/>
  <c r="T1346" i="18"/>
  <c r="U1350" i="18"/>
  <c r="W1350" i="18" s="1"/>
  <c r="S1350" i="18"/>
  <c r="V1350" i="18"/>
  <c r="T1350" i="18"/>
  <c r="U1354" i="18"/>
  <c r="W1354" i="18" s="1"/>
  <c r="S1354" i="18"/>
  <c r="V1354" i="18"/>
  <c r="T1354" i="18"/>
  <c r="U1361" i="18"/>
  <c r="W1361" i="18" s="1"/>
  <c r="S1361" i="18"/>
  <c r="V1361" i="18"/>
  <c r="T1361" i="18"/>
  <c r="U1363" i="18"/>
  <c r="W1363" i="18" s="1"/>
  <c r="S1363" i="18"/>
  <c r="T1363" i="18"/>
  <c r="V1363" i="18"/>
  <c r="S1368" i="18"/>
  <c r="U1368" i="18"/>
  <c r="W1368" i="18" s="1"/>
  <c r="V1368" i="18"/>
  <c r="T1368" i="18"/>
  <c r="U1370" i="18"/>
  <c r="W1370" i="18" s="1"/>
  <c r="S1370" i="18"/>
  <c r="V1370" i="18"/>
  <c r="T1370" i="18"/>
  <c r="U1380" i="18"/>
  <c r="W1380" i="18" s="1"/>
  <c r="S1380" i="18"/>
  <c r="V1380" i="18"/>
  <c r="T1380" i="18"/>
  <c r="U1384" i="18"/>
  <c r="W1384" i="18" s="1"/>
  <c r="S1384" i="18"/>
  <c r="V1384" i="18"/>
  <c r="T1384" i="18"/>
  <c r="S1378" i="18"/>
  <c r="U1378" i="18"/>
  <c r="W1378" i="18" s="1"/>
  <c r="V1378" i="18"/>
  <c r="T1378" i="18"/>
  <c r="U1388" i="18"/>
  <c r="W1388" i="18" s="1"/>
  <c r="S1388" i="18"/>
  <c r="V1388" i="18"/>
  <c r="T1388" i="18"/>
  <c r="U1390" i="18"/>
  <c r="W1390" i="18" s="1"/>
  <c r="S1390" i="18"/>
  <c r="V1390" i="18"/>
  <c r="T1390" i="18"/>
  <c r="U1407" i="18"/>
  <c r="W1407" i="18" s="1"/>
  <c r="S1407" i="18"/>
  <c r="V1407" i="18"/>
  <c r="T1407" i="18"/>
  <c r="U1411" i="18"/>
  <c r="W1411" i="18" s="1"/>
  <c r="S1411" i="18"/>
  <c r="T1411" i="18"/>
  <c r="V1411" i="18"/>
  <c r="U1405" i="18"/>
  <c r="W1405" i="18" s="1"/>
  <c r="S1405" i="18"/>
  <c r="V1405" i="18"/>
  <c r="T1405" i="18"/>
  <c r="U1398" i="18"/>
  <c r="W1398" i="18" s="1"/>
  <c r="S1398" i="18"/>
  <c r="V1398" i="18"/>
  <c r="T1398" i="18"/>
  <c r="U1414" i="18"/>
  <c r="W1414" i="18" s="1"/>
  <c r="S1414" i="18"/>
  <c r="V1414" i="18"/>
  <c r="T1414" i="18"/>
  <c r="U1416" i="18"/>
  <c r="W1416" i="18" s="1"/>
  <c r="S1416" i="18"/>
  <c r="V1416" i="18"/>
  <c r="T1416" i="18"/>
  <c r="U1429" i="18"/>
  <c r="W1429" i="18" s="1"/>
  <c r="S1429" i="18"/>
  <c r="V1429" i="18"/>
  <c r="T1429" i="18"/>
  <c r="U1433" i="18"/>
  <c r="W1433" i="18" s="1"/>
  <c r="S1433" i="18"/>
  <c r="V1433" i="18"/>
  <c r="T1433" i="18"/>
  <c r="U1441" i="18"/>
  <c r="W1441" i="18" s="1"/>
  <c r="S1441" i="18"/>
  <c r="V1441" i="18"/>
  <c r="T1441" i="18"/>
  <c r="U1445" i="18"/>
  <c r="W1445" i="18" s="1"/>
  <c r="S1445" i="18"/>
  <c r="V1445" i="18"/>
  <c r="T1445" i="18"/>
  <c r="U1449" i="18"/>
  <c r="W1449" i="18" s="1"/>
  <c r="S1449" i="18"/>
  <c r="V1449" i="18"/>
  <c r="T1449" i="18"/>
  <c r="U1453" i="18"/>
  <c r="W1453" i="18" s="1"/>
  <c r="S1453" i="18"/>
  <c r="V1453" i="18"/>
  <c r="T1453" i="18"/>
  <c r="U1457" i="18"/>
  <c r="W1457" i="18" s="1"/>
  <c r="S1457" i="18"/>
  <c r="V1457" i="18"/>
  <c r="T1457" i="18"/>
  <c r="U1461" i="18"/>
  <c r="W1461" i="18" s="1"/>
  <c r="S1461" i="18"/>
  <c r="V1461" i="18"/>
  <c r="T1461" i="18"/>
  <c r="U1465" i="18"/>
  <c r="W1465" i="18" s="1"/>
  <c r="S1465" i="18"/>
  <c r="V1465" i="18"/>
  <c r="T1465" i="18"/>
  <c r="U1469" i="18"/>
  <c r="W1469" i="18" s="1"/>
  <c r="S1469" i="18"/>
  <c r="V1469" i="18"/>
  <c r="T1469" i="18"/>
  <c r="U1473" i="18"/>
  <c r="W1473" i="18" s="1"/>
  <c r="S1473" i="18"/>
  <c r="V1473" i="18"/>
  <c r="T1473" i="18"/>
  <c r="U1478" i="18"/>
  <c r="W1478" i="18" s="1"/>
  <c r="S1478" i="18"/>
  <c r="V1478" i="18"/>
  <c r="T1478" i="18"/>
  <c r="U1486" i="18"/>
  <c r="W1486" i="18" s="1"/>
  <c r="S1486" i="18"/>
  <c r="V1486" i="18"/>
  <c r="T1486" i="18"/>
  <c r="U1490" i="18"/>
  <c r="W1490" i="18" s="1"/>
  <c r="S1490" i="18"/>
  <c r="V1490" i="18"/>
  <c r="T1490" i="18"/>
  <c r="S1494" i="18"/>
  <c r="U1494" i="18"/>
  <c r="W1494" i="18" s="1"/>
  <c r="V1494" i="18"/>
  <c r="T1494" i="18"/>
  <c r="U1498" i="18"/>
  <c r="W1498" i="18" s="1"/>
  <c r="S1498" i="18"/>
  <c r="V1498" i="18"/>
  <c r="T1498" i="18"/>
  <c r="S1502" i="18"/>
  <c r="U1502" i="18"/>
  <c r="W1502" i="18" s="1"/>
  <c r="V1502" i="18"/>
  <c r="T1502" i="18"/>
  <c r="U1506" i="18"/>
  <c r="W1506" i="18" s="1"/>
  <c r="S1506" i="18"/>
  <c r="V1506" i="18"/>
  <c r="T1506" i="18"/>
  <c r="U1510" i="18"/>
  <c r="W1510" i="18" s="1"/>
  <c r="S1510" i="18"/>
  <c r="V1510" i="18"/>
  <c r="T1510" i="18"/>
  <c r="U1514" i="18"/>
  <c r="W1514" i="18" s="1"/>
  <c r="S1514" i="18"/>
  <c r="V1514" i="18"/>
  <c r="T1514" i="18"/>
  <c r="U1518" i="18"/>
  <c r="W1518" i="18" s="1"/>
  <c r="S1518" i="18"/>
  <c r="V1518" i="18"/>
  <c r="T1518" i="18"/>
  <c r="U1522" i="18"/>
  <c r="W1522" i="18" s="1"/>
  <c r="S1522" i="18"/>
  <c r="V1522" i="18"/>
  <c r="T1522" i="18"/>
  <c r="U1559" i="18"/>
  <c r="W1559" i="18" s="1"/>
  <c r="S1559" i="18"/>
  <c r="V1559" i="18"/>
  <c r="T1559" i="18"/>
  <c r="U1573" i="18"/>
  <c r="W1573" i="18" s="1"/>
  <c r="S1573" i="18"/>
  <c r="V1573" i="18"/>
  <c r="T1573" i="18"/>
  <c r="U1319" i="18"/>
  <c r="W1319" i="18" s="1"/>
  <c r="S1319" i="18"/>
  <c r="V1319" i="18"/>
  <c r="T1319" i="18"/>
  <c r="U1339" i="18"/>
  <c r="W1339" i="18" s="1"/>
  <c r="S1339" i="18"/>
  <c r="T1339" i="18"/>
  <c r="V1339" i="18"/>
  <c r="U1351" i="18"/>
  <c r="W1351" i="18" s="1"/>
  <c r="S1351" i="18"/>
  <c r="V1351" i="18"/>
  <c r="T1351" i="18"/>
  <c r="U1369" i="18"/>
  <c r="W1369" i="18" s="1"/>
  <c r="S1369" i="18"/>
  <c r="V1369" i="18"/>
  <c r="T1369" i="18"/>
  <c r="U1389" i="18"/>
  <c r="W1389" i="18" s="1"/>
  <c r="S1389" i="18"/>
  <c r="V1389" i="18"/>
  <c r="T1389" i="18"/>
  <c r="U1399" i="18"/>
  <c r="W1399" i="18" s="1"/>
  <c r="S1399" i="18"/>
  <c r="V1399" i="18"/>
  <c r="T1399" i="18"/>
  <c r="U1426" i="18"/>
  <c r="W1426" i="18" s="1"/>
  <c r="S1426" i="18"/>
  <c r="V1426" i="18"/>
  <c r="T1426" i="18"/>
  <c r="U1442" i="18"/>
  <c r="W1442" i="18" s="1"/>
  <c r="S1442" i="18"/>
  <c r="V1442" i="18"/>
  <c r="T1442" i="18"/>
  <c r="U1458" i="18"/>
  <c r="W1458" i="18" s="1"/>
  <c r="S1458" i="18"/>
  <c r="V1458" i="18"/>
  <c r="T1458" i="18"/>
  <c r="U1479" i="18"/>
  <c r="W1479" i="18" s="1"/>
  <c r="S1479" i="18"/>
  <c r="V1479" i="18"/>
  <c r="T1479" i="18"/>
  <c r="U1499" i="18"/>
  <c r="W1499" i="18" s="1"/>
  <c r="S1499" i="18"/>
  <c r="T1499" i="18"/>
  <c r="V1499" i="18"/>
  <c r="U1515" i="18"/>
  <c r="W1515" i="18" s="1"/>
  <c r="S1515" i="18"/>
  <c r="T1515" i="18"/>
  <c r="V1515" i="18"/>
  <c r="U1574" i="18"/>
  <c r="W1574" i="18" s="1"/>
  <c r="S1574" i="18"/>
  <c r="V1574" i="18"/>
  <c r="T1574" i="18"/>
  <c r="U1615" i="18"/>
  <c r="W1615" i="18" s="1"/>
  <c r="S1615" i="18"/>
  <c r="V1615" i="18"/>
  <c r="T1615" i="18"/>
  <c r="U1614" i="18"/>
  <c r="W1614" i="18" s="1"/>
  <c r="S1614" i="18"/>
  <c r="V1614" i="18"/>
  <c r="T1614" i="18"/>
  <c r="U1613" i="18"/>
  <c r="W1613" i="18" s="1"/>
  <c r="S1613" i="18"/>
  <c r="V1613" i="18"/>
  <c r="T1613" i="18"/>
  <c r="U1612" i="18"/>
  <c r="W1612" i="18" s="1"/>
  <c r="S1612" i="18"/>
  <c r="V1612" i="18"/>
  <c r="T1612" i="18"/>
  <c r="U1323" i="18"/>
  <c r="W1323" i="18" s="1"/>
  <c r="S1323" i="18"/>
  <c r="T1323" i="18"/>
  <c r="V1323" i="18"/>
  <c r="U1326" i="18"/>
  <c r="W1326" i="18" s="1"/>
  <c r="S1326" i="18"/>
  <c r="V1326" i="18"/>
  <c r="T1326" i="18"/>
  <c r="S1328" i="18"/>
  <c r="U1328" i="18"/>
  <c r="W1328" i="18" s="1"/>
  <c r="V1328" i="18"/>
  <c r="T1328" i="18"/>
  <c r="U1334" i="18"/>
  <c r="W1334" i="18" s="1"/>
  <c r="S1334" i="18"/>
  <c r="V1334" i="18"/>
  <c r="T1334" i="18"/>
  <c r="U1338" i="18"/>
  <c r="W1338" i="18" s="1"/>
  <c r="S1338" i="18"/>
  <c r="V1338" i="18"/>
  <c r="T1338" i="18"/>
  <c r="U1340" i="18"/>
  <c r="W1340" i="18" s="1"/>
  <c r="S1340" i="18"/>
  <c r="V1340" i="18"/>
  <c r="T1340" i="18"/>
  <c r="U1358" i="18"/>
  <c r="W1358" i="18" s="1"/>
  <c r="S1358" i="18"/>
  <c r="V1358" i="18"/>
  <c r="T1358" i="18"/>
  <c r="U1348" i="18"/>
  <c r="W1348" i="18" s="1"/>
  <c r="S1348" i="18"/>
  <c r="V1348" i="18"/>
  <c r="T1348" i="18"/>
  <c r="U1352" i="18"/>
  <c r="W1352" i="18" s="1"/>
  <c r="S1352" i="18"/>
  <c r="V1352" i="18"/>
  <c r="T1352" i="18"/>
  <c r="U1356" i="18"/>
  <c r="W1356" i="18" s="1"/>
  <c r="S1356" i="18"/>
  <c r="V1356" i="18"/>
  <c r="T1356" i="18"/>
  <c r="U1364" i="18"/>
  <c r="W1364" i="18" s="1"/>
  <c r="S1364" i="18"/>
  <c r="V1364" i="18"/>
  <c r="T1364" i="18"/>
  <c r="U1366" i="18"/>
  <c r="W1366" i="18" s="1"/>
  <c r="S1366" i="18"/>
  <c r="V1366" i="18"/>
  <c r="T1366" i="18"/>
  <c r="U1371" i="18"/>
  <c r="W1371" i="18" s="1"/>
  <c r="S1371" i="18"/>
  <c r="T1371" i="18"/>
  <c r="V1371" i="18"/>
  <c r="U1379" i="18"/>
  <c r="W1379" i="18" s="1"/>
  <c r="S1379" i="18"/>
  <c r="T1379" i="18"/>
  <c r="V1379" i="18"/>
  <c r="U1382" i="18"/>
  <c r="W1382" i="18" s="1"/>
  <c r="S1382" i="18"/>
  <c r="V1382" i="18"/>
  <c r="T1382" i="18"/>
  <c r="U1375" i="18"/>
  <c r="W1375" i="18" s="1"/>
  <c r="S1375" i="18"/>
  <c r="V1375" i="18"/>
  <c r="T1375" i="18"/>
  <c r="U1387" i="18"/>
  <c r="W1387" i="18" s="1"/>
  <c r="S1387" i="18"/>
  <c r="T1387" i="18"/>
  <c r="V1387" i="18"/>
  <c r="U1391" i="18"/>
  <c r="W1391" i="18" s="1"/>
  <c r="S1391" i="18"/>
  <c r="V1391" i="18"/>
  <c r="T1391" i="18"/>
  <c r="U1395" i="18"/>
  <c r="W1395" i="18" s="1"/>
  <c r="S1395" i="18"/>
  <c r="T1395" i="18"/>
  <c r="V1395" i="18"/>
  <c r="U1409" i="18"/>
  <c r="W1409" i="18" s="1"/>
  <c r="S1409" i="18"/>
  <c r="V1409" i="18"/>
  <c r="T1409" i="18"/>
  <c r="U1403" i="18"/>
  <c r="W1403" i="18" s="1"/>
  <c r="S1403" i="18"/>
  <c r="T1403" i="18"/>
  <c r="V1403" i="18"/>
  <c r="U1396" i="18"/>
  <c r="W1396" i="18" s="1"/>
  <c r="S1396" i="18"/>
  <c r="V1396" i="18"/>
  <c r="T1396" i="18"/>
  <c r="S1400" i="18"/>
  <c r="U1400" i="18"/>
  <c r="W1400" i="18" s="1"/>
  <c r="V1400" i="18"/>
  <c r="T1400" i="18"/>
  <c r="U1412" i="18"/>
  <c r="W1412" i="18" s="1"/>
  <c r="S1412" i="18"/>
  <c r="V1412" i="18"/>
  <c r="T1412" i="18"/>
  <c r="U1418" i="18"/>
  <c r="W1418" i="18" s="1"/>
  <c r="S1418" i="18"/>
  <c r="V1418" i="18"/>
  <c r="T1418" i="18"/>
  <c r="U1427" i="18"/>
  <c r="W1427" i="18" s="1"/>
  <c r="S1427" i="18"/>
  <c r="T1427" i="18"/>
  <c r="V1427" i="18"/>
  <c r="U1431" i="18"/>
  <c r="W1431" i="18" s="1"/>
  <c r="S1431" i="18"/>
  <c r="V1431" i="18"/>
  <c r="T1431" i="18"/>
  <c r="U1435" i="18"/>
  <c r="W1435" i="18" s="1"/>
  <c r="S1435" i="18"/>
  <c r="T1435" i="18"/>
  <c r="V1435" i="18"/>
  <c r="U1443" i="18"/>
  <c r="W1443" i="18" s="1"/>
  <c r="S1443" i="18"/>
  <c r="T1443" i="18"/>
  <c r="V1443" i="18"/>
  <c r="U1447" i="18"/>
  <c r="W1447" i="18" s="1"/>
  <c r="S1447" i="18"/>
  <c r="V1447" i="18"/>
  <c r="T1447" i="18"/>
  <c r="U1451" i="18"/>
  <c r="W1451" i="18" s="1"/>
  <c r="S1451" i="18"/>
  <c r="T1451" i="18"/>
  <c r="V1451" i="18"/>
  <c r="U1455" i="18"/>
  <c r="W1455" i="18" s="1"/>
  <c r="S1455" i="18"/>
  <c r="V1455" i="18"/>
  <c r="T1455" i="18"/>
  <c r="U1459" i="18"/>
  <c r="W1459" i="18" s="1"/>
  <c r="S1459" i="18"/>
  <c r="T1459" i="18"/>
  <c r="V1459" i="18"/>
  <c r="U1463" i="18"/>
  <c r="W1463" i="18" s="1"/>
  <c r="S1463" i="18"/>
  <c r="V1463" i="18"/>
  <c r="T1463" i="18"/>
  <c r="U1467" i="18"/>
  <c r="W1467" i="18" s="1"/>
  <c r="S1467" i="18"/>
  <c r="T1467" i="18"/>
  <c r="V1467" i="18"/>
  <c r="U1471" i="18"/>
  <c r="W1471" i="18" s="1"/>
  <c r="S1471" i="18"/>
  <c r="V1471" i="18"/>
  <c r="T1471" i="18"/>
  <c r="U1475" i="18"/>
  <c r="W1475" i="18" s="1"/>
  <c r="S1475" i="18"/>
  <c r="T1475" i="18"/>
  <c r="V1475" i="18"/>
  <c r="U1488" i="18"/>
  <c r="W1488" i="18" s="1"/>
  <c r="S1488" i="18"/>
  <c r="V1488" i="18"/>
  <c r="T1488" i="18"/>
  <c r="U1492" i="18"/>
  <c r="W1492" i="18" s="1"/>
  <c r="S1492" i="18"/>
  <c r="V1492" i="18"/>
  <c r="T1492" i="18"/>
  <c r="U1496" i="18"/>
  <c r="W1496" i="18" s="1"/>
  <c r="S1496" i="18"/>
  <c r="V1496" i="18"/>
  <c r="T1496" i="18"/>
  <c r="U1500" i="18"/>
  <c r="W1500" i="18" s="1"/>
  <c r="S1500" i="18"/>
  <c r="V1500" i="18"/>
  <c r="T1500" i="18"/>
  <c r="U1504" i="18"/>
  <c r="W1504" i="18" s="1"/>
  <c r="S1504" i="18"/>
  <c r="V1504" i="18"/>
  <c r="T1504" i="18"/>
  <c r="U1508" i="18"/>
  <c r="W1508" i="18" s="1"/>
  <c r="S1508" i="18"/>
  <c r="V1508" i="18"/>
  <c r="T1508" i="18"/>
  <c r="U1512" i="18"/>
  <c r="W1512" i="18" s="1"/>
  <c r="S1512" i="18"/>
  <c r="V1512" i="18"/>
  <c r="T1512" i="18"/>
  <c r="U1520" i="18"/>
  <c r="W1520" i="18" s="1"/>
  <c r="S1520" i="18"/>
  <c r="V1520" i="18"/>
  <c r="T1520" i="18"/>
  <c r="U1552" i="18"/>
  <c r="W1552" i="18" s="1"/>
  <c r="S1552" i="18"/>
  <c r="V1552" i="18"/>
  <c r="T1552" i="18"/>
  <c r="U1561" i="18"/>
  <c r="W1561" i="18" s="1"/>
  <c r="S1561" i="18"/>
  <c r="V1561" i="18"/>
  <c r="T1561" i="18"/>
  <c r="U1610" i="18"/>
  <c r="W1610" i="18" s="1"/>
  <c r="S1610" i="18"/>
  <c r="V1610" i="18"/>
  <c r="T1610" i="18"/>
  <c r="X1616" i="18"/>
  <c r="X1617" i="18"/>
  <c r="X1615" i="18"/>
  <c r="X1614" i="18"/>
  <c r="X1613" i="18"/>
  <c r="X1612" i="18"/>
  <c r="Q1615" i="18"/>
  <c r="Q1614" i="18"/>
  <c r="Q1328" i="18"/>
  <c r="Q1334" i="18"/>
  <c r="Q1364" i="18"/>
  <c r="Q1371" i="18"/>
  <c r="Q1397" i="18"/>
  <c r="Q1321" i="18"/>
  <c r="Q1477" i="18"/>
  <c r="Q1322" i="18"/>
  <c r="Q1342" i="18"/>
  <c r="Q1354" i="18"/>
  <c r="Q1361" i="18"/>
  <c r="Q1368" i="18"/>
  <c r="Q1411" i="18"/>
  <c r="Q1405" i="18"/>
  <c r="Q1429" i="18"/>
  <c r="Q1445" i="18"/>
  <c r="Q1453" i="18"/>
  <c r="Q1461" i="18"/>
  <c r="Q1469" i="18"/>
  <c r="Q1498" i="18"/>
  <c r="Q1514" i="18"/>
  <c r="Q1522" i="18"/>
  <c r="Q1613" i="18"/>
  <c r="Q1616" i="18"/>
  <c r="Q1332" i="18"/>
  <c r="Q1339" i="18"/>
  <c r="Q1389" i="18"/>
  <c r="Q1402" i="18"/>
  <c r="Q1406" i="18"/>
  <c r="Q1399" i="18"/>
  <c r="Q1415" i="18"/>
  <c r="Q1430" i="18"/>
  <c r="Q1442" i="18"/>
  <c r="Q1446" i="18"/>
  <c r="Q1450" i="18"/>
  <c r="Q1454" i="18"/>
  <c r="Q1462" i="18"/>
  <c r="Q1466" i="18"/>
  <c r="Q1470" i="18"/>
  <c r="Q1479" i="18"/>
  <c r="Q1487" i="18"/>
  <c r="Q1495" i="18"/>
  <c r="Q1503" i="18"/>
  <c r="Q1507" i="18"/>
  <c r="Q1511" i="18"/>
  <c r="Q1519" i="18"/>
  <c r="Q1523" i="18"/>
  <c r="Q1574" i="18"/>
  <c r="Q1420" i="18"/>
  <c r="Q1612" i="18"/>
  <c r="Q1611" i="18"/>
  <c r="Q1391" i="18"/>
  <c r="Q1452" i="18"/>
  <c r="Q1436" i="18"/>
  <c r="Q1413" i="18"/>
  <c r="Q1327" i="18"/>
  <c r="Q1509" i="18"/>
  <c r="Q1493" i="18"/>
  <c r="Q1404" i="18"/>
  <c r="Q1553" i="18"/>
  <c r="Q1468" i="18"/>
  <c r="Q1360" i="18"/>
  <c r="Q1386" i="18"/>
  <c r="Q1428" i="18"/>
  <c r="Q1323" i="18"/>
  <c r="Q1338" i="18"/>
  <c r="Q1358" i="18"/>
  <c r="Q1356" i="18"/>
  <c r="Q1382" i="18"/>
  <c r="Q1447" i="18"/>
  <c r="Q1455" i="18"/>
  <c r="Q1463" i="18"/>
  <c r="Q1471" i="18"/>
  <c r="Q1488" i="18"/>
  <c r="Q1512" i="18"/>
  <c r="Q1520" i="18"/>
  <c r="Q1418" i="18"/>
  <c r="Q1335" i="18"/>
  <c r="Q1333" i="18"/>
  <c r="Q1341" i="18"/>
  <c r="Q1383" i="18"/>
  <c r="Q1392" i="18"/>
  <c r="Q1432" i="18"/>
  <c r="Q1464" i="18"/>
  <c r="Q1497" i="18"/>
  <c r="Q1513" i="18"/>
  <c r="Q1596" i="18"/>
  <c r="Q1560" i="18"/>
  <c r="Q1508" i="18"/>
  <c r="Q1501" i="18"/>
  <c r="Q1492" i="18"/>
  <c r="Q1476" i="18"/>
  <c r="Q1467" i="18"/>
  <c r="Q1460" i="18"/>
  <c r="Q1451" i="18"/>
  <c r="Q1444" i="18"/>
  <c r="Q1435" i="18"/>
  <c r="Q1419" i="18"/>
  <c r="Q1412" i="18"/>
  <c r="Q1403" i="18"/>
  <c r="Q1396" i="18"/>
  <c r="Q1353" i="18"/>
  <c r="Q1324" i="18"/>
  <c r="Q1337" i="18"/>
  <c r="Q1351" i="18"/>
  <c r="Q1365" i="18"/>
  <c r="Q1369" i="18"/>
  <c r="Q1381" i="18"/>
  <c r="Q1408" i="18"/>
  <c r="Q1417" i="18"/>
  <c r="Q1516" i="18"/>
  <c r="Q1500" i="18"/>
  <c r="Q1491" i="18"/>
  <c r="Q1459" i="18"/>
  <c r="Q1443" i="18"/>
  <c r="Q1395" i="18"/>
  <c r="Q1366" i="18"/>
  <c r="Q1359" i="18"/>
  <c r="Q1316" i="18"/>
  <c r="Q1326" i="18"/>
  <c r="Q1340" i="18"/>
  <c r="Q1348" i="18"/>
  <c r="Q1352" i="18"/>
  <c r="Q1379" i="18"/>
  <c r="Q1375" i="18"/>
  <c r="Q1387" i="18"/>
  <c r="Q1409" i="18"/>
  <c r="Q1400" i="18"/>
  <c r="Q1431" i="18"/>
  <c r="Q1480" i="18"/>
  <c r="Q1496" i="18"/>
  <c r="Q1504" i="18"/>
  <c r="Q1575" i="18"/>
  <c r="Q1434" i="18"/>
  <c r="Q1330" i="18"/>
  <c r="Q1320" i="18"/>
  <c r="Q1331" i="18"/>
  <c r="Q1343" i="18"/>
  <c r="Q1345" i="18"/>
  <c r="Q1349" i="18"/>
  <c r="Q1357" i="18"/>
  <c r="Q1372" i="18"/>
  <c r="Q1377" i="18"/>
  <c r="Q1376" i="18"/>
  <c r="Q1393" i="18"/>
  <c r="Q1401" i="18"/>
  <c r="Q1448" i="18"/>
  <c r="Q1456" i="18"/>
  <c r="Q1472" i="18"/>
  <c r="Q1489" i="18"/>
  <c r="Q1505" i="18"/>
  <c r="Q1521" i="18"/>
  <c r="Q1325" i="18"/>
  <c r="Q1344" i="18"/>
  <c r="Q1346" i="18"/>
  <c r="Q1350" i="18"/>
  <c r="Q1363" i="18"/>
  <c r="Q1370" i="18"/>
  <c r="Q1380" i="18"/>
  <c r="Q1384" i="18"/>
  <c r="Q1378" i="18"/>
  <c r="Q1388" i="18"/>
  <c r="Q1390" i="18"/>
  <c r="Q1407" i="18"/>
  <c r="Q1398" i="18"/>
  <c r="Q1414" i="18"/>
  <c r="Q1416" i="18"/>
  <c r="Q1433" i="18"/>
  <c r="Q1449" i="18"/>
  <c r="Q1457" i="18"/>
  <c r="Q1465" i="18"/>
  <c r="Q1473" i="18"/>
  <c r="Q1478" i="18"/>
  <c r="Q1486" i="18"/>
  <c r="Q1494" i="18"/>
  <c r="Q1502" i="18"/>
  <c r="Q1510" i="18"/>
  <c r="Q1610" i="18"/>
  <c r="Q1562" i="18"/>
  <c r="Q1561" i="18"/>
  <c r="Q1515" i="18"/>
  <c r="Q1506" i="18"/>
  <c r="Q1499" i="18"/>
  <c r="Q1490" i="18"/>
  <c r="Q1474" i="18"/>
  <c r="Q1458" i="18"/>
  <c r="Q1410" i="18"/>
  <c r="Q1394" i="18"/>
  <c r="Q1374" i="18"/>
  <c r="Q1367" i="18"/>
  <c r="Q1362" i="18"/>
  <c r="Q1336" i="18"/>
  <c r="Q1329" i="18"/>
  <c r="Q1347" i="18"/>
  <c r="Q1355" i="18"/>
  <c r="Q1373" i="18"/>
  <c r="Q1475" i="18"/>
  <c r="Q1427" i="18"/>
  <c r="Q1385" i="18"/>
  <c r="W212" i="23"/>
  <c r="V212" i="23"/>
  <c r="T212" i="23"/>
  <c r="R212" i="23"/>
  <c r="S212" i="23" s="1"/>
  <c r="Q212" i="23"/>
  <c r="P212" i="23"/>
  <c r="O212" i="23"/>
  <c r="N212" i="23"/>
  <c r="W209" i="23" l="1"/>
  <c r="V209" i="23"/>
  <c r="T209" i="23"/>
  <c r="S209" i="23"/>
  <c r="R209" i="23"/>
  <c r="Q209" i="23"/>
  <c r="P209" i="23"/>
  <c r="O209" i="23"/>
  <c r="N209" i="23"/>
  <c r="W211" i="23"/>
  <c r="V211" i="23"/>
  <c r="T211" i="23"/>
  <c r="R211" i="23"/>
  <c r="S211" i="23" s="1"/>
  <c r="Q211" i="23"/>
  <c r="P211" i="23"/>
  <c r="O211" i="23"/>
  <c r="N211" i="23"/>
  <c r="W210" i="23"/>
  <c r="V210" i="23"/>
  <c r="T210" i="23"/>
  <c r="R210" i="23"/>
  <c r="S210" i="23" s="1"/>
  <c r="Q210" i="23"/>
  <c r="P210" i="23"/>
  <c r="O210" i="23"/>
  <c r="N210" i="23"/>
  <c r="E1602" i="18" l="1"/>
  <c r="F1602" i="18"/>
  <c r="G1602" i="18"/>
  <c r="H1602" i="18"/>
  <c r="E1608" i="18"/>
  <c r="F1608" i="18"/>
  <c r="G1608" i="18"/>
  <c r="H1608" i="18"/>
  <c r="E1583" i="18"/>
  <c r="F1583" i="18"/>
  <c r="G1583" i="18"/>
  <c r="H1583" i="18"/>
  <c r="E1584" i="18"/>
  <c r="F1584" i="18"/>
  <c r="G1584" i="18"/>
  <c r="H1584" i="18"/>
  <c r="E1585" i="18"/>
  <c r="F1585" i="18"/>
  <c r="G1585" i="18"/>
  <c r="H1585" i="18"/>
  <c r="E1586" i="18"/>
  <c r="F1586" i="18"/>
  <c r="G1586" i="18"/>
  <c r="H1586" i="18"/>
  <c r="E1587" i="18"/>
  <c r="F1587" i="18"/>
  <c r="G1587" i="18"/>
  <c r="H1587" i="18"/>
  <c r="E1588" i="18"/>
  <c r="F1588" i="18"/>
  <c r="G1588" i="18"/>
  <c r="H1588" i="18"/>
  <c r="E1589" i="18"/>
  <c r="F1589" i="18"/>
  <c r="G1589" i="18"/>
  <c r="H1589" i="18"/>
  <c r="E1590" i="18"/>
  <c r="F1590" i="18"/>
  <c r="G1590" i="18"/>
  <c r="H1590" i="18"/>
  <c r="E1591" i="18"/>
  <c r="F1591" i="18"/>
  <c r="G1591" i="18"/>
  <c r="H1591" i="18"/>
  <c r="E1592" i="18"/>
  <c r="F1592" i="18"/>
  <c r="G1592" i="18"/>
  <c r="H1592" i="18"/>
  <c r="E1593" i="18"/>
  <c r="F1593" i="18"/>
  <c r="G1593" i="18"/>
  <c r="H1593" i="18"/>
  <c r="E1594" i="18"/>
  <c r="F1594" i="18"/>
  <c r="G1594" i="18"/>
  <c r="H1594" i="18"/>
  <c r="E1603" i="18"/>
  <c r="F1603" i="18"/>
  <c r="G1603" i="18"/>
  <c r="H1603" i="18"/>
  <c r="E1606" i="18"/>
  <c r="F1606" i="18"/>
  <c r="G1606" i="18"/>
  <c r="H1606" i="18"/>
  <c r="E1604" i="18"/>
  <c r="F1604" i="18"/>
  <c r="G1604" i="18"/>
  <c r="H1604" i="18"/>
  <c r="E1607" i="18"/>
  <c r="F1607" i="18"/>
  <c r="G1607" i="18"/>
  <c r="H1607" i="18"/>
  <c r="E1597" i="18"/>
  <c r="F1597" i="18"/>
  <c r="G1597" i="18"/>
  <c r="H1597" i="18"/>
  <c r="E1598" i="18"/>
  <c r="F1598" i="18"/>
  <c r="G1598" i="18"/>
  <c r="H1598" i="18"/>
  <c r="E1599" i="18"/>
  <c r="F1599" i="18"/>
  <c r="G1599" i="18"/>
  <c r="H1599" i="18"/>
  <c r="E1600" i="18"/>
  <c r="F1600" i="18"/>
  <c r="G1600" i="18"/>
  <c r="H1600" i="18"/>
  <c r="E1601" i="18"/>
  <c r="F1601" i="18"/>
  <c r="G1601" i="18"/>
  <c r="H1601" i="18"/>
  <c r="E1605" i="18"/>
  <c r="F1605" i="18"/>
  <c r="G1605" i="18"/>
  <c r="H1605" i="18"/>
  <c r="K1009" i="18"/>
  <c r="R1009" i="18" s="1"/>
  <c r="J1009" i="18"/>
  <c r="I1009" i="18"/>
  <c r="H1009" i="18"/>
  <c r="G1009" i="18"/>
  <c r="F1009" i="18"/>
  <c r="E1009" i="18"/>
  <c r="K1010" i="18"/>
  <c r="R1010" i="18" s="1"/>
  <c r="J1010" i="18"/>
  <c r="I1010" i="18"/>
  <c r="H1010" i="18"/>
  <c r="G1010" i="18"/>
  <c r="F1010" i="18"/>
  <c r="E1010" i="18"/>
  <c r="K1008" i="18"/>
  <c r="R1008" i="18" s="1"/>
  <c r="J1008" i="18"/>
  <c r="I1008" i="18"/>
  <c r="H1008" i="18"/>
  <c r="G1008" i="18"/>
  <c r="F1008" i="18"/>
  <c r="E1008" i="18"/>
  <c r="K1007" i="18"/>
  <c r="R1007" i="18" s="1"/>
  <c r="J1007" i="18"/>
  <c r="I1007" i="18"/>
  <c r="H1007" i="18"/>
  <c r="G1007" i="18"/>
  <c r="F1007" i="18"/>
  <c r="E1007" i="18"/>
  <c r="K1006" i="18"/>
  <c r="R1006" i="18" s="1"/>
  <c r="J1006" i="18"/>
  <c r="I1006" i="18"/>
  <c r="H1006" i="18"/>
  <c r="G1006" i="18"/>
  <c r="F1006" i="18"/>
  <c r="E1006" i="18"/>
  <c r="K1005" i="18"/>
  <c r="R1005" i="18" s="1"/>
  <c r="J1005" i="18"/>
  <c r="I1005" i="18"/>
  <c r="H1005" i="18"/>
  <c r="G1005" i="18"/>
  <c r="F1005" i="18"/>
  <c r="E1005" i="18"/>
  <c r="K1004" i="18"/>
  <c r="R1004" i="18" s="1"/>
  <c r="J1004" i="18"/>
  <c r="I1004" i="18"/>
  <c r="H1004" i="18"/>
  <c r="G1004" i="18"/>
  <c r="F1004" i="18"/>
  <c r="E1004" i="18"/>
  <c r="K1003" i="18"/>
  <c r="R1003" i="18" s="1"/>
  <c r="J1003" i="18"/>
  <c r="I1003" i="18"/>
  <c r="H1003" i="18"/>
  <c r="G1003" i="18"/>
  <c r="F1003" i="18"/>
  <c r="E1003" i="18"/>
  <c r="K1002" i="18"/>
  <c r="R1002" i="18" s="1"/>
  <c r="J1002" i="18"/>
  <c r="I1002" i="18"/>
  <c r="H1002" i="18"/>
  <c r="G1002" i="18"/>
  <c r="F1002" i="18"/>
  <c r="E1002" i="18"/>
  <c r="K1001" i="18"/>
  <c r="R1001" i="18" s="1"/>
  <c r="J1001" i="18"/>
  <c r="I1001" i="18"/>
  <c r="H1001" i="18"/>
  <c r="G1001" i="18"/>
  <c r="F1001" i="18"/>
  <c r="E1001" i="18"/>
  <c r="K1000" i="18"/>
  <c r="R1000" i="18" s="1"/>
  <c r="J1000" i="18"/>
  <c r="I1000" i="18"/>
  <c r="H1000" i="18"/>
  <c r="G1000" i="18"/>
  <c r="F1000" i="18"/>
  <c r="E1000" i="18"/>
  <c r="K999" i="18"/>
  <c r="R999" i="18" s="1"/>
  <c r="J999" i="18"/>
  <c r="I999" i="18"/>
  <c r="H999" i="18"/>
  <c r="G999" i="18"/>
  <c r="F999" i="18"/>
  <c r="E999" i="18"/>
  <c r="K998" i="18"/>
  <c r="R998" i="18" s="1"/>
  <c r="J998" i="18"/>
  <c r="I998" i="18"/>
  <c r="H998" i="18"/>
  <c r="G998" i="18"/>
  <c r="F998" i="18"/>
  <c r="E998" i="18"/>
  <c r="K997" i="18"/>
  <c r="R997" i="18" s="1"/>
  <c r="J997" i="18"/>
  <c r="I997" i="18"/>
  <c r="H997" i="18"/>
  <c r="G997" i="18"/>
  <c r="F997" i="18"/>
  <c r="E997" i="18"/>
  <c r="K996" i="18"/>
  <c r="R996" i="18" s="1"/>
  <c r="J996" i="18"/>
  <c r="I996" i="18"/>
  <c r="H996" i="18"/>
  <c r="G996" i="18"/>
  <c r="F996" i="18"/>
  <c r="E996" i="18"/>
  <c r="K995" i="18"/>
  <c r="R995" i="18" s="1"/>
  <c r="J995" i="18"/>
  <c r="I995" i="18"/>
  <c r="H995" i="18"/>
  <c r="G995" i="18"/>
  <c r="F995" i="18"/>
  <c r="E995" i="18"/>
  <c r="K994" i="18"/>
  <c r="R994" i="18" s="1"/>
  <c r="J994" i="18"/>
  <c r="I994" i="18"/>
  <c r="H994" i="18"/>
  <c r="G994" i="18"/>
  <c r="F994" i="18"/>
  <c r="E994" i="18"/>
  <c r="K993" i="18"/>
  <c r="R993" i="18" s="1"/>
  <c r="J993" i="18"/>
  <c r="I993" i="18"/>
  <c r="H993" i="18"/>
  <c r="G993" i="18"/>
  <c r="F993" i="18"/>
  <c r="E993" i="18"/>
  <c r="K992" i="18"/>
  <c r="R992" i="18" s="1"/>
  <c r="J992" i="18"/>
  <c r="I992" i="18"/>
  <c r="H992" i="18"/>
  <c r="G992" i="18"/>
  <c r="F992" i="18"/>
  <c r="E992" i="18"/>
  <c r="K991" i="18"/>
  <c r="R991" i="18" s="1"/>
  <c r="J991" i="18"/>
  <c r="I991" i="18"/>
  <c r="H991" i="18"/>
  <c r="G991" i="18"/>
  <c r="F991" i="18"/>
  <c r="E991" i="18"/>
  <c r="K990" i="18"/>
  <c r="R990" i="18" s="1"/>
  <c r="J990" i="18"/>
  <c r="I990" i="18"/>
  <c r="H990" i="18"/>
  <c r="G990" i="18"/>
  <c r="F990" i="18"/>
  <c r="E990" i="18"/>
  <c r="K989" i="18"/>
  <c r="R989" i="18" s="1"/>
  <c r="J989" i="18"/>
  <c r="I989" i="18"/>
  <c r="H989" i="18"/>
  <c r="G989" i="18"/>
  <c r="F989" i="18"/>
  <c r="E989" i="18"/>
  <c r="K988" i="18"/>
  <c r="R988" i="18" s="1"/>
  <c r="J988" i="18"/>
  <c r="I988" i="18"/>
  <c r="H988" i="18"/>
  <c r="G988" i="18"/>
  <c r="F988" i="18"/>
  <c r="E988" i="18"/>
  <c r="K987" i="18"/>
  <c r="R987" i="18" s="1"/>
  <c r="J987" i="18"/>
  <c r="I987" i="18"/>
  <c r="H987" i="18"/>
  <c r="G987" i="18"/>
  <c r="F987" i="18"/>
  <c r="E987" i="18"/>
  <c r="K986" i="18"/>
  <c r="R986" i="18" s="1"/>
  <c r="J986" i="18"/>
  <c r="I986" i="18"/>
  <c r="H986" i="18"/>
  <c r="G986" i="18"/>
  <c r="F986" i="18"/>
  <c r="E986" i="18"/>
  <c r="K985" i="18"/>
  <c r="R985" i="18" s="1"/>
  <c r="J985" i="18"/>
  <c r="I985" i="18"/>
  <c r="H985" i="18"/>
  <c r="G985" i="18"/>
  <c r="F985" i="18"/>
  <c r="E985" i="18"/>
  <c r="K984" i="18"/>
  <c r="R984" i="18" s="1"/>
  <c r="J984" i="18"/>
  <c r="I984" i="18"/>
  <c r="H984" i="18"/>
  <c r="G984" i="18"/>
  <c r="F984" i="18"/>
  <c r="E984" i="18"/>
  <c r="K983" i="18"/>
  <c r="R983" i="18" s="1"/>
  <c r="J983" i="18"/>
  <c r="I983" i="18"/>
  <c r="H983" i="18"/>
  <c r="G983" i="18"/>
  <c r="F983" i="18"/>
  <c r="E983" i="18"/>
  <c r="K982" i="18"/>
  <c r="R982" i="18" s="1"/>
  <c r="J982" i="18"/>
  <c r="I982" i="18"/>
  <c r="H982" i="18"/>
  <c r="G982" i="18"/>
  <c r="F982" i="18"/>
  <c r="E982" i="18"/>
  <c r="K981" i="18"/>
  <c r="R981" i="18" s="1"/>
  <c r="J981" i="18"/>
  <c r="I981" i="18"/>
  <c r="H981" i="18"/>
  <c r="G981" i="18"/>
  <c r="F981" i="18"/>
  <c r="E981" i="18"/>
  <c r="K980" i="18"/>
  <c r="R980" i="18" s="1"/>
  <c r="J980" i="18"/>
  <c r="I980" i="18"/>
  <c r="H980" i="18"/>
  <c r="G980" i="18"/>
  <c r="F980" i="18"/>
  <c r="E980" i="18"/>
  <c r="K979" i="18"/>
  <c r="R979" i="18" s="1"/>
  <c r="J979" i="18"/>
  <c r="I979" i="18"/>
  <c r="H979" i="18"/>
  <c r="G979" i="18"/>
  <c r="F979" i="18"/>
  <c r="E979" i="18"/>
  <c r="K978" i="18"/>
  <c r="R978" i="18" s="1"/>
  <c r="J978" i="18"/>
  <c r="I978" i="18"/>
  <c r="H978" i="18"/>
  <c r="G978" i="18"/>
  <c r="F978" i="18"/>
  <c r="E978" i="18"/>
  <c r="K977" i="18"/>
  <c r="R977" i="18" s="1"/>
  <c r="J977" i="18"/>
  <c r="I977" i="18"/>
  <c r="H977" i="18"/>
  <c r="G977" i="18"/>
  <c r="F977" i="18"/>
  <c r="E977" i="18"/>
  <c r="K976" i="18"/>
  <c r="R976" i="18" s="1"/>
  <c r="J976" i="18"/>
  <c r="I976" i="18"/>
  <c r="H976" i="18"/>
  <c r="G976" i="18"/>
  <c r="F976" i="18"/>
  <c r="E976" i="18"/>
  <c r="K975" i="18"/>
  <c r="R975" i="18" s="1"/>
  <c r="J975" i="18"/>
  <c r="I975" i="18"/>
  <c r="H975" i="18"/>
  <c r="G975" i="18"/>
  <c r="F975" i="18"/>
  <c r="E975" i="18"/>
  <c r="K974" i="18"/>
  <c r="R974" i="18" s="1"/>
  <c r="J974" i="18"/>
  <c r="I974" i="18"/>
  <c r="H974" i="18"/>
  <c r="G974" i="18"/>
  <c r="F974" i="18"/>
  <c r="E974" i="18"/>
  <c r="K973" i="18"/>
  <c r="R973" i="18" s="1"/>
  <c r="J973" i="18"/>
  <c r="I973" i="18"/>
  <c r="H973" i="18"/>
  <c r="G973" i="18"/>
  <c r="F973" i="18"/>
  <c r="E973" i="18"/>
  <c r="K972" i="18"/>
  <c r="R972" i="18" s="1"/>
  <c r="J972" i="18"/>
  <c r="I972" i="18"/>
  <c r="H972" i="18"/>
  <c r="G972" i="18"/>
  <c r="F972" i="18"/>
  <c r="E972" i="18"/>
  <c r="K971" i="18"/>
  <c r="R971" i="18" s="1"/>
  <c r="J971" i="18"/>
  <c r="I971" i="18"/>
  <c r="H971" i="18"/>
  <c r="G971" i="18"/>
  <c r="F971" i="18"/>
  <c r="E971" i="18"/>
  <c r="K970" i="18"/>
  <c r="R970" i="18" s="1"/>
  <c r="J970" i="18"/>
  <c r="I970" i="18"/>
  <c r="H970" i="18"/>
  <c r="G970" i="18"/>
  <c r="F970" i="18"/>
  <c r="E970" i="18"/>
  <c r="K969" i="18"/>
  <c r="R969" i="18" s="1"/>
  <c r="J969" i="18"/>
  <c r="I969" i="18"/>
  <c r="H969" i="18"/>
  <c r="G969" i="18"/>
  <c r="F969" i="18"/>
  <c r="E969" i="18"/>
  <c r="K968" i="18"/>
  <c r="R968" i="18" s="1"/>
  <c r="J968" i="18"/>
  <c r="I968" i="18"/>
  <c r="H968" i="18"/>
  <c r="G968" i="18"/>
  <c r="F968" i="18"/>
  <c r="E968" i="18"/>
  <c r="K967" i="18"/>
  <c r="R967" i="18" s="1"/>
  <c r="J967" i="18"/>
  <c r="I967" i="18"/>
  <c r="H967" i="18"/>
  <c r="G967" i="18"/>
  <c r="F967" i="18"/>
  <c r="E967" i="18"/>
  <c r="K966" i="18"/>
  <c r="R966" i="18" s="1"/>
  <c r="J966" i="18"/>
  <c r="I966" i="18"/>
  <c r="H966" i="18"/>
  <c r="G966" i="18"/>
  <c r="F966" i="18"/>
  <c r="E966" i="18"/>
  <c r="K965" i="18"/>
  <c r="R965" i="18" s="1"/>
  <c r="J965" i="18"/>
  <c r="I965" i="18"/>
  <c r="H965" i="18"/>
  <c r="G965" i="18"/>
  <c r="F965" i="18"/>
  <c r="E965" i="18"/>
  <c r="K964" i="18"/>
  <c r="R964" i="18" s="1"/>
  <c r="J964" i="18"/>
  <c r="I964" i="18"/>
  <c r="H964" i="18"/>
  <c r="G964" i="18"/>
  <c r="F964" i="18"/>
  <c r="E964" i="18"/>
  <c r="K963" i="18"/>
  <c r="R963" i="18" s="1"/>
  <c r="J963" i="18"/>
  <c r="I963" i="18"/>
  <c r="H963" i="18"/>
  <c r="G963" i="18"/>
  <c r="F963" i="18"/>
  <c r="E963" i="18"/>
  <c r="K962" i="18"/>
  <c r="R962" i="18" s="1"/>
  <c r="J962" i="18"/>
  <c r="I962" i="18"/>
  <c r="H962" i="18"/>
  <c r="G962" i="18"/>
  <c r="F962" i="18"/>
  <c r="E962" i="18"/>
  <c r="K961" i="18"/>
  <c r="R961" i="18" s="1"/>
  <c r="J961" i="18"/>
  <c r="I961" i="18"/>
  <c r="H961" i="18"/>
  <c r="G961" i="18"/>
  <c r="F961" i="18"/>
  <c r="E961" i="18"/>
  <c r="K960" i="18"/>
  <c r="R960" i="18" s="1"/>
  <c r="J960" i="18"/>
  <c r="I960" i="18"/>
  <c r="H960" i="18"/>
  <c r="G960" i="18"/>
  <c r="F960" i="18"/>
  <c r="E960" i="18"/>
  <c r="K959" i="18"/>
  <c r="R959" i="18" s="1"/>
  <c r="J959" i="18"/>
  <c r="I959" i="18"/>
  <c r="H959" i="18"/>
  <c r="G959" i="18"/>
  <c r="F959" i="18"/>
  <c r="E959" i="18"/>
  <c r="K958" i="18"/>
  <c r="R958" i="18" s="1"/>
  <c r="J958" i="18"/>
  <c r="I958" i="18"/>
  <c r="H958" i="18"/>
  <c r="G958" i="18"/>
  <c r="F958" i="18"/>
  <c r="E958" i="18"/>
  <c r="K957" i="18"/>
  <c r="R957" i="18" s="1"/>
  <c r="J957" i="18"/>
  <c r="I957" i="18"/>
  <c r="H957" i="18"/>
  <c r="G957" i="18"/>
  <c r="F957" i="18"/>
  <c r="E957" i="18"/>
  <c r="K956" i="18"/>
  <c r="R956" i="18" s="1"/>
  <c r="J956" i="18"/>
  <c r="I956" i="18"/>
  <c r="H956" i="18"/>
  <c r="G956" i="18"/>
  <c r="F956" i="18"/>
  <c r="E956" i="18"/>
  <c r="K955" i="18"/>
  <c r="R955" i="18" s="1"/>
  <c r="J955" i="18"/>
  <c r="I955" i="18"/>
  <c r="H955" i="18"/>
  <c r="G955" i="18"/>
  <c r="F955" i="18"/>
  <c r="E955" i="18"/>
  <c r="K954" i="18"/>
  <c r="R954" i="18" s="1"/>
  <c r="J954" i="18"/>
  <c r="I954" i="18"/>
  <c r="H954" i="18"/>
  <c r="G954" i="18"/>
  <c r="F954" i="18"/>
  <c r="E954" i="18"/>
  <c r="K953" i="18"/>
  <c r="R953" i="18" s="1"/>
  <c r="J953" i="18"/>
  <c r="I953" i="18"/>
  <c r="H953" i="18"/>
  <c r="G953" i="18"/>
  <c r="F953" i="18"/>
  <c r="E953" i="18"/>
  <c r="K952" i="18"/>
  <c r="R952" i="18" s="1"/>
  <c r="J952" i="18"/>
  <c r="I952" i="18"/>
  <c r="H952" i="18"/>
  <c r="G952" i="18"/>
  <c r="F952" i="18"/>
  <c r="E952" i="18"/>
  <c r="K951" i="18"/>
  <c r="R951" i="18" s="1"/>
  <c r="J951" i="18"/>
  <c r="I951" i="18"/>
  <c r="H951" i="18"/>
  <c r="G951" i="18"/>
  <c r="F951" i="18"/>
  <c r="E951" i="18"/>
  <c r="K950" i="18"/>
  <c r="R950" i="18" s="1"/>
  <c r="J950" i="18"/>
  <c r="I950" i="18"/>
  <c r="H950" i="18"/>
  <c r="G950" i="18"/>
  <c r="F950" i="18"/>
  <c r="E950" i="18"/>
  <c r="K949" i="18"/>
  <c r="R949" i="18" s="1"/>
  <c r="J949" i="18"/>
  <c r="I949" i="18"/>
  <c r="H949" i="18"/>
  <c r="G949" i="18"/>
  <c r="F949" i="18"/>
  <c r="E949" i="18"/>
  <c r="K948" i="18"/>
  <c r="R948" i="18" s="1"/>
  <c r="J948" i="18"/>
  <c r="I948" i="18"/>
  <c r="H948" i="18"/>
  <c r="G948" i="18"/>
  <c r="F948" i="18"/>
  <c r="E948" i="18"/>
  <c r="K947" i="18"/>
  <c r="R947" i="18" s="1"/>
  <c r="J947" i="18"/>
  <c r="I947" i="18"/>
  <c r="H947" i="18"/>
  <c r="G947" i="18"/>
  <c r="F947" i="18"/>
  <c r="E947" i="18"/>
  <c r="K946" i="18"/>
  <c r="R946" i="18" s="1"/>
  <c r="J946" i="18"/>
  <c r="I946" i="18"/>
  <c r="H946" i="18"/>
  <c r="G946" i="18"/>
  <c r="F946" i="18"/>
  <c r="E946" i="18"/>
  <c r="K945" i="18"/>
  <c r="R945" i="18" s="1"/>
  <c r="J945" i="18"/>
  <c r="I945" i="18"/>
  <c r="H945" i="18"/>
  <c r="G945" i="18"/>
  <c r="F945" i="18"/>
  <c r="E945" i="18"/>
  <c r="K944" i="18"/>
  <c r="R944" i="18" s="1"/>
  <c r="J944" i="18"/>
  <c r="I944" i="18"/>
  <c r="H944" i="18"/>
  <c r="G944" i="18"/>
  <c r="F944" i="18"/>
  <c r="E944" i="18"/>
  <c r="K943" i="18"/>
  <c r="R943" i="18" s="1"/>
  <c r="J943" i="18"/>
  <c r="I943" i="18"/>
  <c r="H943" i="18"/>
  <c r="G943" i="18"/>
  <c r="F943" i="18"/>
  <c r="E943" i="18"/>
  <c r="K942" i="18"/>
  <c r="R942" i="18" s="1"/>
  <c r="J942" i="18"/>
  <c r="I942" i="18"/>
  <c r="H942" i="18"/>
  <c r="G942" i="18"/>
  <c r="F942" i="18"/>
  <c r="E942" i="18"/>
  <c r="K941" i="18"/>
  <c r="R941" i="18" s="1"/>
  <c r="J941" i="18"/>
  <c r="I941" i="18"/>
  <c r="H941" i="18"/>
  <c r="G941" i="18"/>
  <c r="F941" i="18"/>
  <c r="E941" i="18"/>
  <c r="K940" i="18"/>
  <c r="R940" i="18" s="1"/>
  <c r="J940" i="18"/>
  <c r="I940" i="18"/>
  <c r="H940" i="18"/>
  <c r="G940" i="18"/>
  <c r="F940" i="18"/>
  <c r="E940" i="18"/>
  <c r="K939" i="18"/>
  <c r="R939" i="18" s="1"/>
  <c r="J939" i="18"/>
  <c r="I939" i="18"/>
  <c r="H939" i="18"/>
  <c r="G939" i="18"/>
  <c r="F939" i="18"/>
  <c r="E939" i="18"/>
  <c r="K938" i="18"/>
  <c r="R938" i="18" s="1"/>
  <c r="J938" i="18"/>
  <c r="I938" i="18"/>
  <c r="H938" i="18"/>
  <c r="G938" i="18"/>
  <c r="F938" i="18"/>
  <c r="E938" i="18"/>
  <c r="K937" i="18"/>
  <c r="R937" i="18" s="1"/>
  <c r="J937" i="18"/>
  <c r="I937" i="18"/>
  <c r="H937" i="18"/>
  <c r="G937" i="18"/>
  <c r="F937" i="18"/>
  <c r="E937" i="18"/>
  <c r="K936" i="18"/>
  <c r="R936" i="18" s="1"/>
  <c r="J936" i="18"/>
  <c r="I936" i="18"/>
  <c r="H936" i="18"/>
  <c r="G936" i="18"/>
  <c r="F936" i="18"/>
  <c r="E936" i="18"/>
  <c r="K935" i="18"/>
  <c r="R935" i="18" s="1"/>
  <c r="J935" i="18"/>
  <c r="I935" i="18"/>
  <c r="H935" i="18"/>
  <c r="G935" i="18"/>
  <c r="F935" i="18"/>
  <c r="E935" i="18"/>
  <c r="K934" i="18"/>
  <c r="R934" i="18" s="1"/>
  <c r="J934" i="18"/>
  <c r="I934" i="18"/>
  <c r="H934" i="18"/>
  <c r="G934" i="18"/>
  <c r="F934" i="18"/>
  <c r="E934" i="18"/>
  <c r="K933" i="18"/>
  <c r="R933" i="18" s="1"/>
  <c r="J933" i="18"/>
  <c r="I933" i="18"/>
  <c r="H933" i="18"/>
  <c r="G933" i="18"/>
  <c r="F933" i="18"/>
  <c r="E933" i="18"/>
  <c r="K932" i="18"/>
  <c r="R932" i="18" s="1"/>
  <c r="J932" i="18"/>
  <c r="I932" i="18"/>
  <c r="H932" i="18"/>
  <c r="G932" i="18"/>
  <c r="F932" i="18"/>
  <c r="E932" i="18"/>
  <c r="K931" i="18"/>
  <c r="R931" i="18" s="1"/>
  <c r="J931" i="18"/>
  <c r="I931" i="18"/>
  <c r="H931" i="18"/>
  <c r="G931" i="18"/>
  <c r="F931" i="18"/>
  <c r="E931" i="18"/>
  <c r="K930" i="18"/>
  <c r="R930" i="18" s="1"/>
  <c r="J930" i="18"/>
  <c r="I930" i="18"/>
  <c r="H930" i="18"/>
  <c r="G930" i="18"/>
  <c r="F930" i="18"/>
  <c r="E930" i="18"/>
  <c r="K929" i="18"/>
  <c r="R929" i="18" s="1"/>
  <c r="J929" i="18"/>
  <c r="I929" i="18"/>
  <c r="H929" i="18"/>
  <c r="G929" i="18"/>
  <c r="F929" i="18"/>
  <c r="E929" i="18"/>
  <c r="K928" i="18"/>
  <c r="R928" i="18" s="1"/>
  <c r="J928" i="18"/>
  <c r="I928" i="18"/>
  <c r="H928" i="18"/>
  <c r="G928" i="18"/>
  <c r="F928" i="18"/>
  <c r="E928" i="18"/>
  <c r="K927" i="18"/>
  <c r="R927" i="18" s="1"/>
  <c r="J927" i="18"/>
  <c r="I927" i="18"/>
  <c r="H927" i="18"/>
  <c r="G927" i="18"/>
  <c r="F927" i="18"/>
  <c r="E927" i="18"/>
  <c r="K926" i="18"/>
  <c r="R926" i="18" s="1"/>
  <c r="J926" i="18"/>
  <c r="I926" i="18"/>
  <c r="H926" i="18"/>
  <c r="G926" i="18"/>
  <c r="F926" i="18"/>
  <c r="E926" i="18"/>
  <c r="K925" i="18"/>
  <c r="R925" i="18" s="1"/>
  <c r="J925" i="18"/>
  <c r="I925" i="18"/>
  <c r="H925" i="18"/>
  <c r="G925" i="18"/>
  <c r="F925" i="18"/>
  <c r="E925" i="18"/>
  <c r="K924" i="18"/>
  <c r="R924" i="18" s="1"/>
  <c r="J924" i="18"/>
  <c r="I924" i="18"/>
  <c r="H924" i="18"/>
  <c r="G924" i="18"/>
  <c r="F924" i="18"/>
  <c r="E924" i="18"/>
  <c r="K923" i="18"/>
  <c r="R923" i="18" s="1"/>
  <c r="J923" i="18"/>
  <c r="I923" i="18"/>
  <c r="H923" i="18"/>
  <c r="G923" i="18"/>
  <c r="F923" i="18"/>
  <c r="E923" i="18"/>
  <c r="K922" i="18"/>
  <c r="R922" i="18" s="1"/>
  <c r="J922" i="18"/>
  <c r="I922" i="18"/>
  <c r="H922" i="18"/>
  <c r="G922" i="18"/>
  <c r="F922" i="18"/>
  <c r="E922" i="18"/>
  <c r="K921" i="18"/>
  <c r="R921" i="18" s="1"/>
  <c r="J921" i="18"/>
  <c r="I921" i="18"/>
  <c r="H921" i="18"/>
  <c r="G921" i="18"/>
  <c r="F921" i="18"/>
  <c r="E921" i="18"/>
  <c r="K920" i="18"/>
  <c r="J920" i="18"/>
  <c r="I920" i="18"/>
  <c r="H920" i="18"/>
  <c r="G920" i="18"/>
  <c r="F920" i="18"/>
  <c r="E920" i="18"/>
  <c r="K1048" i="18"/>
  <c r="R1048" i="18" s="1"/>
  <c r="J1048" i="18"/>
  <c r="I1048" i="18"/>
  <c r="H1048" i="18"/>
  <c r="G1048" i="18"/>
  <c r="F1048" i="18"/>
  <c r="E1048" i="18"/>
  <c r="K1047" i="18"/>
  <c r="R1047" i="18" s="1"/>
  <c r="J1047" i="18"/>
  <c r="I1047" i="18"/>
  <c r="H1047" i="18"/>
  <c r="G1047" i="18"/>
  <c r="F1047" i="18"/>
  <c r="E1047" i="18"/>
  <c r="K1046" i="18"/>
  <c r="R1046" i="18" s="1"/>
  <c r="J1046" i="18"/>
  <c r="I1046" i="18"/>
  <c r="H1046" i="18"/>
  <c r="G1046" i="18"/>
  <c r="F1046" i="18"/>
  <c r="E1046" i="18"/>
  <c r="K1044" i="18"/>
  <c r="R1044" i="18" s="1"/>
  <c r="J1044" i="18"/>
  <c r="I1044" i="18"/>
  <c r="H1044" i="18"/>
  <c r="G1044" i="18"/>
  <c r="F1044" i="18"/>
  <c r="E1044" i="18"/>
  <c r="K1045" i="18"/>
  <c r="R1045" i="18" s="1"/>
  <c r="J1045" i="18"/>
  <c r="I1045" i="18"/>
  <c r="H1045" i="18"/>
  <c r="G1045" i="18"/>
  <c r="F1045" i="18"/>
  <c r="E1045" i="18"/>
  <c r="K1043" i="18"/>
  <c r="R1043" i="18" s="1"/>
  <c r="J1043" i="18"/>
  <c r="I1043" i="18"/>
  <c r="H1043" i="18"/>
  <c r="G1043" i="18"/>
  <c r="F1043" i="18"/>
  <c r="E1043" i="18"/>
  <c r="K1042" i="18"/>
  <c r="R1042" i="18" s="1"/>
  <c r="J1042" i="18"/>
  <c r="I1042" i="18"/>
  <c r="H1042" i="18"/>
  <c r="G1042" i="18"/>
  <c r="F1042" i="18"/>
  <c r="E1042" i="18"/>
  <c r="K1039" i="18"/>
  <c r="R1039" i="18" s="1"/>
  <c r="J1039" i="18"/>
  <c r="I1039" i="18"/>
  <c r="H1039" i="18"/>
  <c r="G1039" i="18"/>
  <c r="F1039" i="18"/>
  <c r="E1039" i="18"/>
  <c r="K1038" i="18"/>
  <c r="R1038" i="18" s="1"/>
  <c r="J1038" i="18"/>
  <c r="I1038" i="18"/>
  <c r="H1038" i="18"/>
  <c r="G1038" i="18"/>
  <c r="F1038" i="18"/>
  <c r="E1038" i="18"/>
  <c r="K1041" i="18"/>
  <c r="R1041" i="18" s="1"/>
  <c r="J1041" i="18"/>
  <c r="I1041" i="18"/>
  <c r="H1041" i="18"/>
  <c r="G1041" i="18"/>
  <c r="F1041" i="18"/>
  <c r="E1041" i="18"/>
  <c r="K1040" i="18"/>
  <c r="R1040" i="18" s="1"/>
  <c r="J1040" i="18"/>
  <c r="I1040" i="18"/>
  <c r="H1040" i="18"/>
  <c r="G1040" i="18"/>
  <c r="F1040" i="18"/>
  <c r="E1040" i="18"/>
  <c r="K1036" i="18"/>
  <c r="R1036" i="18" s="1"/>
  <c r="J1036" i="18"/>
  <c r="I1036" i="18"/>
  <c r="H1036" i="18"/>
  <c r="G1036" i="18"/>
  <c r="F1036" i="18"/>
  <c r="E1036" i="18"/>
  <c r="K1037" i="18"/>
  <c r="R1037" i="18" s="1"/>
  <c r="J1037" i="18"/>
  <c r="I1037" i="18"/>
  <c r="H1037" i="18"/>
  <c r="G1037" i="18"/>
  <c r="F1037" i="18"/>
  <c r="E1037" i="18"/>
  <c r="K1035" i="18"/>
  <c r="R1035" i="18" s="1"/>
  <c r="J1035" i="18"/>
  <c r="I1035" i="18"/>
  <c r="H1035" i="18"/>
  <c r="G1035" i="18"/>
  <c r="F1035" i="18"/>
  <c r="E1035" i="18"/>
  <c r="K1034" i="18"/>
  <c r="R1034" i="18" s="1"/>
  <c r="J1034" i="18"/>
  <c r="I1034" i="18"/>
  <c r="H1034" i="18"/>
  <c r="G1034" i="18"/>
  <c r="F1034" i="18"/>
  <c r="E1034" i="18"/>
  <c r="K1032" i="18"/>
  <c r="R1032" i="18" s="1"/>
  <c r="J1032" i="18"/>
  <c r="I1032" i="18"/>
  <c r="H1032" i="18"/>
  <c r="G1032" i="18"/>
  <c r="F1032" i="18"/>
  <c r="E1032" i="18"/>
  <c r="K1033" i="18"/>
  <c r="R1033" i="18" s="1"/>
  <c r="J1033" i="18"/>
  <c r="I1033" i="18"/>
  <c r="H1033" i="18"/>
  <c r="G1033" i="18"/>
  <c r="F1033" i="18"/>
  <c r="E1033" i="18"/>
  <c r="K1029" i="18"/>
  <c r="R1029" i="18" s="1"/>
  <c r="J1029" i="18"/>
  <c r="I1029" i="18"/>
  <c r="H1029" i="18"/>
  <c r="G1029" i="18"/>
  <c r="F1029" i="18"/>
  <c r="E1029" i="18"/>
  <c r="K1031" i="18"/>
  <c r="R1031" i="18" s="1"/>
  <c r="J1031" i="18"/>
  <c r="I1031" i="18"/>
  <c r="H1031" i="18"/>
  <c r="G1031" i="18"/>
  <c r="F1031" i="18"/>
  <c r="E1031" i="18"/>
  <c r="K1030" i="18"/>
  <c r="R1030" i="18" s="1"/>
  <c r="J1030" i="18"/>
  <c r="I1030" i="18"/>
  <c r="H1030" i="18"/>
  <c r="G1030" i="18"/>
  <c r="F1030" i="18"/>
  <c r="E1030" i="18"/>
  <c r="K1027" i="18"/>
  <c r="R1027" i="18" s="1"/>
  <c r="J1027" i="18"/>
  <c r="I1027" i="18"/>
  <c r="H1027" i="18"/>
  <c r="G1027" i="18"/>
  <c r="F1027" i="18"/>
  <c r="E1027" i="18"/>
  <c r="K1026" i="18"/>
  <c r="R1026" i="18" s="1"/>
  <c r="J1026" i="18"/>
  <c r="I1026" i="18"/>
  <c r="H1026" i="18"/>
  <c r="G1026" i="18"/>
  <c r="F1026" i="18"/>
  <c r="E1026" i="18"/>
  <c r="K1028" i="18"/>
  <c r="R1028" i="18" s="1"/>
  <c r="J1028" i="18"/>
  <c r="I1028" i="18"/>
  <c r="H1028" i="18"/>
  <c r="G1028" i="18"/>
  <c r="F1028" i="18"/>
  <c r="E1028" i="18"/>
  <c r="K1025" i="18"/>
  <c r="R1025" i="18" s="1"/>
  <c r="J1025" i="18"/>
  <c r="I1025" i="18"/>
  <c r="H1025" i="18"/>
  <c r="G1025" i="18"/>
  <c r="F1025" i="18"/>
  <c r="E1025" i="18"/>
  <c r="K1024" i="18"/>
  <c r="R1024" i="18" s="1"/>
  <c r="J1024" i="18"/>
  <c r="I1024" i="18"/>
  <c r="H1024" i="18"/>
  <c r="G1024" i="18"/>
  <c r="F1024" i="18"/>
  <c r="E1024" i="18"/>
  <c r="K1023" i="18"/>
  <c r="R1023" i="18" s="1"/>
  <c r="J1023" i="18"/>
  <c r="I1023" i="18"/>
  <c r="H1023" i="18"/>
  <c r="G1023" i="18"/>
  <c r="F1023" i="18"/>
  <c r="E1023" i="18"/>
  <c r="K1022" i="18"/>
  <c r="R1022" i="18" s="1"/>
  <c r="J1022" i="18"/>
  <c r="I1022" i="18"/>
  <c r="H1022" i="18"/>
  <c r="G1022" i="18"/>
  <c r="F1022" i="18"/>
  <c r="E1022" i="18"/>
  <c r="K1021" i="18"/>
  <c r="R1021" i="18" s="1"/>
  <c r="J1021" i="18"/>
  <c r="I1021" i="18"/>
  <c r="H1021" i="18"/>
  <c r="G1021" i="18"/>
  <c r="F1021" i="18"/>
  <c r="E1021" i="18"/>
  <c r="K1020" i="18"/>
  <c r="R1020" i="18" s="1"/>
  <c r="J1020" i="18"/>
  <c r="I1020" i="18"/>
  <c r="H1020" i="18"/>
  <c r="G1020" i="18"/>
  <c r="F1020" i="18"/>
  <c r="E1020" i="18"/>
  <c r="K1019" i="18"/>
  <c r="R1019" i="18" s="1"/>
  <c r="J1019" i="18"/>
  <c r="I1019" i="18"/>
  <c r="H1019" i="18"/>
  <c r="G1019" i="18"/>
  <c r="F1019" i="18"/>
  <c r="E1019" i="18"/>
  <c r="K1018" i="18"/>
  <c r="R1018" i="18" s="1"/>
  <c r="J1018" i="18"/>
  <c r="I1018" i="18"/>
  <c r="H1018" i="18"/>
  <c r="G1018" i="18"/>
  <c r="F1018" i="18"/>
  <c r="E1018" i="18"/>
  <c r="K1017" i="18"/>
  <c r="R1017" i="18" s="1"/>
  <c r="J1017" i="18"/>
  <c r="I1017" i="18"/>
  <c r="H1017" i="18"/>
  <c r="G1017" i="18"/>
  <c r="F1017" i="18"/>
  <c r="E1017" i="18"/>
  <c r="K1014" i="18"/>
  <c r="R1014" i="18" s="1"/>
  <c r="J1014" i="18"/>
  <c r="I1014" i="18"/>
  <c r="H1014" i="18"/>
  <c r="G1014" i="18"/>
  <c r="F1014" i="18"/>
  <c r="E1014" i="18"/>
  <c r="K1016" i="18"/>
  <c r="R1016" i="18" s="1"/>
  <c r="J1016" i="18"/>
  <c r="I1016" i="18"/>
  <c r="H1016" i="18"/>
  <c r="G1016" i="18"/>
  <c r="F1016" i="18"/>
  <c r="E1016" i="18"/>
  <c r="K1013" i="18"/>
  <c r="R1013" i="18" s="1"/>
  <c r="J1013" i="18"/>
  <c r="I1013" i="18"/>
  <c r="H1013" i="18"/>
  <c r="G1013" i="18"/>
  <c r="F1013" i="18"/>
  <c r="E1013" i="18"/>
  <c r="K1015" i="18"/>
  <c r="R1015" i="18" s="1"/>
  <c r="J1015" i="18"/>
  <c r="I1015" i="18"/>
  <c r="H1015" i="18"/>
  <c r="G1015" i="18"/>
  <c r="F1015" i="18"/>
  <c r="E1015" i="18"/>
  <c r="K1011" i="18"/>
  <c r="R1011" i="18" s="1"/>
  <c r="J1011" i="18"/>
  <c r="I1011" i="18"/>
  <c r="H1011" i="18"/>
  <c r="G1011" i="18"/>
  <c r="F1011" i="18"/>
  <c r="E1011" i="18"/>
  <c r="K1012" i="18"/>
  <c r="R1012" i="18" s="1"/>
  <c r="J1012" i="18"/>
  <c r="I1012" i="18"/>
  <c r="H1012" i="18"/>
  <c r="G1012" i="18"/>
  <c r="F1012" i="18"/>
  <c r="E1012" i="18"/>
  <c r="K1095" i="18"/>
  <c r="R1095" i="18" s="1"/>
  <c r="J1095" i="18"/>
  <c r="I1095" i="18"/>
  <c r="H1095" i="18"/>
  <c r="G1095" i="18"/>
  <c r="F1095" i="18"/>
  <c r="E1095" i="18"/>
  <c r="K1094" i="18"/>
  <c r="R1094" i="18" s="1"/>
  <c r="J1094" i="18"/>
  <c r="I1094" i="18"/>
  <c r="H1094" i="18"/>
  <c r="G1094" i="18"/>
  <c r="F1094" i="18"/>
  <c r="E1094" i="18"/>
  <c r="K1091" i="18"/>
  <c r="R1091" i="18" s="1"/>
  <c r="J1091" i="18"/>
  <c r="I1091" i="18"/>
  <c r="H1091" i="18"/>
  <c r="G1091" i="18"/>
  <c r="F1091" i="18"/>
  <c r="E1091" i="18"/>
  <c r="K1090" i="18"/>
  <c r="R1090" i="18" s="1"/>
  <c r="J1090" i="18"/>
  <c r="I1090" i="18"/>
  <c r="H1090" i="18"/>
  <c r="G1090" i="18"/>
  <c r="F1090" i="18"/>
  <c r="E1090" i="18"/>
  <c r="K1089" i="18"/>
  <c r="R1089" i="18" s="1"/>
  <c r="J1089" i="18"/>
  <c r="I1089" i="18"/>
  <c r="H1089" i="18"/>
  <c r="G1089" i="18"/>
  <c r="F1089" i="18"/>
  <c r="E1089" i="18"/>
  <c r="K1088" i="18"/>
  <c r="R1088" i="18" s="1"/>
  <c r="J1088" i="18"/>
  <c r="I1088" i="18"/>
  <c r="H1088" i="18"/>
  <c r="G1088" i="18"/>
  <c r="F1088" i="18"/>
  <c r="E1088" i="18"/>
  <c r="K1087" i="18"/>
  <c r="R1087" i="18" s="1"/>
  <c r="J1087" i="18"/>
  <c r="I1087" i="18"/>
  <c r="H1087" i="18"/>
  <c r="G1087" i="18"/>
  <c r="F1087" i="18"/>
  <c r="E1087" i="18"/>
  <c r="K1086" i="18"/>
  <c r="R1086" i="18" s="1"/>
  <c r="J1086" i="18"/>
  <c r="I1086" i="18"/>
  <c r="H1086" i="18"/>
  <c r="G1086" i="18"/>
  <c r="F1086" i="18"/>
  <c r="E1086" i="18"/>
  <c r="K1083" i="18"/>
  <c r="R1083" i="18" s="1"/>
  <c r="J1083" i="18"/>
  <c r="I1083" i="18"/>
  <c r="H1083" i="18"/>
  <c r="G1083" i="18"/>
  <c r="F1083" i="18"/>
  <c r="E1083" i="18"/>
  <c r="K1085" i="18"/>
  <c r="R1085" i="18" s="1"/>
  <c r="J1085" i="18"/>
  <c r="I1085" i="18"/>
  <c r="H1085" i="18"/>
  <c r="G1085" i="18"/>
  <c r="F1085" i="18"/>
  <c r="E1085" i="18"/>
  <c r="K1084" i="18"/>
  <c r="R1084" i="18" s="1"/>
  <c r="J1084" i="18"/>
  <c r="I1084" i="18"/>
  <c r="H1084" i="18"/>
  <c r="G1084" i="18"/>
  <c r="F1084" i="18"/>
  <c r="E1084" i="18"/>
  <c r="K1082" i="18"/>
  <c r="R1082" i="18" s="1"/>
  <c r="J1082" i="18"/>
  <c r="I1082" i="18"/>
  <c r="H1082" i="18"/>
  <c r="G1082" i="18"/>
  <c r="F1082" i="18"/>
  <c r="E1082" i="18"/>
  <c r="K1080" i="18"/>
  <c r="R1080" i="18" s="1"/>
  <c r="J1080" i="18"/>
  <c r="I1080" i="18"/>
  <c r="H1080" i="18"/>
  <c r="G1080" i="18"/>
  <c r="F1080" i="18"/>
  <c r="E1080" i="18"/>
  <c r="K1081" i="18"/>
  <c r="R1081" i="18" s="1"/>
  <c r="J1081" i="18"/>
  <c r="I1081" i="18"/>
  <c r="H1081" i="18"/>
  <c r="G1081" i="18"/>
  <c r="F1081" i="18"/>
  <c r="E1081" i="18"/>
  <c r="K1079" i="18"/>
  <c r="R1079" i="18" s="1"/>
  <c r="J1079" i="18"/>
  <c r="I1079" i="18"/>
  <c r="H1079" i="18"/>
  <c r="G1079" i="18"/>
  <c r="F1079" i="18"/>
  <c r="E1079" i="18"/>
  <c r="K1078" i="18"/>
  <c r="R1078" i="18" s="1"/>
  <c r="J1078" i="18"/>
  <c r="I1078" i="18"/>
  <c r="H1078" i="18"/>
  <c r="G1078" i="18"/>
  <c r="F1078" i="18"/>
  <c r="E1078" i="18"/>
  <c r="K1077" i="18"/>
  <c r="R1077" i="18" s="1"/>
  <c r="J1077" i="18"/>
  <c r="I1077" i="18"/>
  <c r="H1077" i="18"/>
  <c r="G1077" i="18"/>
  <c r="F1077" i="18"/>
  <c r="E1077" i="18"/>
  <c r="K1076" i="18"/>
  <c r="R1076" i="18" s="1"/>
  <c r="J1076" i="18"/>
  <c r="I1076" i="18"/>
  <c r="H1076" i="18"/>
  <c r="G1076" i="18"/>
  <c r="F1076" i="18"/>
  <c r="E1076" i="18"/>
  <c r="K1075" i="18"/>
  <c r="R1075" i="18" s="1"/>
  <c r="J1075" i="18"/>
  <c r="I1075" i="18"/>
  <c r="H1075" i="18"/>
  <c r="G1075" i="18"/>
  <c r="F1075" i="18"/>
  <c r="E1075" i="18"/>
  <c r="K1073" i="18"/>
  <c r="R1073" i="18" s="1"/>
  <c r="J1073" i="18"/>
  <c r="I1073" i="18"/>
  <c r="H1073" i="18"/>
  <c r="G1073" i="18"/>
  <c r="F1073" i="18"/>
  <c r="E1073" i="18"/>
  <c r="K1074" i="18"/>
  <c r="R1074" i="18" s="1"/>
  <c r="J1074" i="18"/>
  <c r="I1074" i="18"/>
  <c r="H1074" i="18"/>
  <c r="G1074" i="18"/>
  <c r="F1074" i="18"/>
  <c r="E1074" i="18"/>
  <c r="K1071" i="18"/>
  <c r="R1071" i="18" s="1"/>
  <c r="J1071" i="18"/>
  <c r="I1071" i="18"/>
  <c r="H1071" i="18"/>
  <c r="G1071" i="18"/>
  <c r="F1071" i="18"/>
  <c r="E1071" i="18"/>
  <c r="K1070" i="18"/>
  <c r="R1070" i="18" s="1"/>
  <c r="J1070" i="18"/>
  <c r="I1070" i="18"/>
  <c r="H1070" i="18"/>
  <c r="G1070" i="18"/>
  <c r="F1070" i="18"/>
  <c r="E1070" i="18"/>
  <c r="K1069" i="18"/>
  <c r="R1069" i="18" s="1"/>
  <c r="J1069" i="18"/>
  <c r="I1069" i="18"/>
  <c r="H1069" i="18"/>
  <c r="G1069" i="18"/>
  <c r="F1069" i="18"/>
  <c r="E1069" i="18"/>
  <c r="K1072" i="18"/>
  <c r="R1072" i="18" s="1"/>
  <c r="J1072" i="18"/>
  <c r="I1072" i="18"/>
  <c r="H1072" i="18"/>
  <c r="G1072" i="18"/>
  <c r="F1072" i="18"/>
  <c r="E1072" i="18"/>
  <c r="K1068" i="18"/>
  <c r="R1068" i="18" s="1"/>
  <c r="J1068" i="18"/>
  <c r="I1068" i="18"/>
  <c r="H1068" i="18"/>
  <c r="G1068" i="18"/>
  <c r="F1068" i="18"/>
  <c r="E1068" i="18"/>
  <c r="K1067" i="18"/>
  <c r="R1067" i="18" s="1"/>
  <c r="J1067" i="18"/>
  <c r="I1067" i="18"/>
  <c r="H1067" i="18"/>
  <c r="G1067" i="18"/>
  <c r="F1067" i="18"/>
  <c r="E1067" i="18"/>
  <c r="K1066" i="18"/>
  <c r="R1066" i="18" s="1"/>
  <c r="J1066" i="18"/>
  <c r="I1066" i="18"/>
  <c r="H1066" i="18"/>
  <c r="G1066" i="18"/>
  <c r="F1066" i="18"/>
  <c r="E1066" i="18"/>
  <c r="K1065" i="18"/>
  <c r="R1065" i="18" s="1"/>
  <c r="J1065" i="18"/>
  <c r="I1065" i="18"/>
  <c r="H1065" i="18"/>
  <c r="G1065" i="18"/>
  <c r="F1065" i="18"/>
  <c r="E1065" i="18"/>
  <c r="K1064" i="18"/>
  <c r="R1064" i="18" s="1"/>
  <c r="J1064" i="18"/>
  <c r="I1064" i="18"/>
  <c r="H1064" i="18"/>
  <c r="G1064" i="18"/>
  <c r="F1064" i="18"/>
  <c r="E1064" i="18"/>
  <c r="K1063" i="18"/>
  <c r="R1063" i="18" s="1"/>
  <c r="J1063" i="18"/>
  <c r="I1063" i="18"/>
  <c r="H1063" i="18"/>
  <c r="G1063" i="18"/>
  <c r="F1063" i="18"/>
  <c r="E1063" i="18"/>
  <c r="K1062" i="18"/>
  <c r="R1062" i="18" s="1"/>
  <c r="J1062" i="18"/>
  <c r="I1062" i="18"/>
  <c r="H1062" i="18"/>
  <c r="G1062" i="18"/>
  <c r="F1062" i="18"/>
  <c r="E1062" i="18"/>
  <c r="K1061" i="18"/>
  <c r="R1061" i="18" s="1"/>
  <c r="J1061" i="18"/>
  <c r="I1061" i="18"/>
  <c r="H1061" i="18"/>
  <c r="G1061" i="18"/>
  <c r="F1061" i="18"/>
  <c r="E1061" i="18"/>
  <c r="K1060" i="18"/>
  <c r="R1060" i="18" s="1"/>
  <c r="J1060" i="18"/>
  <c r="I1060" i="18"/>
  <c r="H1060" i="18"/>
  <c r="G1060" i="18"/>
  <c r="F1060" i="18"/>
  <c r="E1060" i="18"/>
  <c r="K1059" i="18"/>
  <c r="R1059" i="18" s="1"/>
  <c r="J1059" i="18"/>
  <c r="I1059" i="18"/>
  <c r="H1059" i="18"/>
  <c r="G1059" i="18"/>
  <c r="F1059" i="18"/>
  <c r="E1059" i="18"/>
  <c r="K1058" i="18"/>
  <c r="R1058" i="18" s="1"/>
  <c r="J1058" i="18"/>
  <c r="I1058" i="18"/>
  <c r="H1058" i="18"/>
  <c r="G1058" i="18"/>
  <c r="F1058" i="18"/>
  <c r="E1058" i="18"/>
  <c r="K1056" i="18"/>
  <c r="R1056" i="18" s="1"/>
  <c r="J1056" i="18"/>
  <c r="I1056" i="18"/>
  <c r="H1056" i="18"/>
  <c r="G1056" i="18"/>
  <c r="F1056" i="18"/>
  <c r="E1056" i="18"/>
  <c r="K1057" i="18"/>
  <c r="R1057" i="18" s="1"/>
  <c r="J1057" i="18"/>
  <c r="I1057" i="18"/>
  <c r="H1057" i="18"/>
  <c r="G1057" i="18"/>
  <c r="F1057" i="18"/>
  <c r="E1057" i="18"/>
  <c r="K1055" i="18"/>
  <c r="R1055" i="18" s="1"/>
  <c r="J1055" i="18"/>
  <c r="I1055" i="18"/>
  <c r="H1055" i="18"/>
  <c r="G1055" i="18"/>
  <c r="F1055" i="18"/>
  <c r="E1055" i="18"/>
  <c r="K1053" i="18"/>
  <c r="R1053" i="18" s="1"/>
  <c r="J1053" i="18"/>
  <c r="I1053" i="18"/>
  <c r="H1053" i="18"/>
  <c r="G1053" i="18"/>
  <c r="F1053" i="18"/>
  <c r="E1053" i="18"/>
  <c r="K1054" i="18"/>
  <c r="R1054" i="18" s="1"/>
  <c r="J1054" i="18"/>
  <c r="I1054" i="18"/>
  <c r="H1054" i="18"/>
  <c r="G1054" i="18"/>
  <c r="F1054" i="18"/>
  <c r="E1054" i="18"/>
  <c r="K1052" i="18"/>
  <c r="R1052" i="18" s="1"/>
  <c r="J1052" i="18"/>
  <c r="I1052" i="18"/>
  <c r="H1052" i="18"/>
  <c r="G1052" i="18"/>
  <c r="F1052" i="18"/>
  <c r="E1052" i="18"/>
  <c r="K1051" i="18"/>
  <c r="R1051" i="18" s="1"/>
  <c r="J1051" i="18"/>
  <c r="I1051" i="18"/>
  <c r="H1051" i="18"/>
  <c r="G1051" i="18"/>
  <c r="F1051" i="18"/>
  <c r="E1051" i="18"/>
  <c r="K1050" i="18"/>
  <c r="R1050" i="18" s="1"/>
  <c r="J1050" i="18"/>
  <c r="I1050" i="18"/>
  <c r="H1050" i="18"/>
  <c r="G1050" i="18"/>
  <c r="F1050" i="18"/>
  <c r="E1050" i="18"/>
  <c r="K1049" i="18"/>
  <c r="R1049" i="18" s="1"/>
  <c r="J1049" i="18"/>
  <c r="I1049" i="18"/>
  <c r="H1049" i="18"/>
  <c r="G1049" i="18"/>
  <c r="F1049" i="18"/>
  <c r="E1049" i="18"/>
  <c r="K1232" i="18"/>
  <c r="R1232" i="18" s="1"/>
  <c r="J1232" i="18"/>
  <c r="I1232" i="18"/>
  <c r="H1232" i="18"/>
  <c r="G1232" i="18"/>
  <c r="F1232" i="18"/>
  <c r="E1232" i="18"/>
  <c r="K1231" i="18"/>
  <c r="R1231" i="18" s="1"/>
  <c r="J1231" i="18"/>
  <c r="I1231" i="18"/>
  <c r="H1231" i="18"/>
  <c r="G1231" i="18"/>
  <c r="F1231" i="18"/>
  <c r="E1231" i="18"/>
  <c r="K1230" i="18"/>
  <c r="R1230" i="18" s="1"/>
  <c r="J1230" i="18"/>
  <c r="I1230" i="18"/>
  <c r="H1230" i="18"/>
  <c r="G1230" i="18"/>
  <c r="F1230" i="18"/>
  <c r="E1230" i="18"/>
  <c r="K1229" i="18"/>
  <c r="R1229" i="18" s="1"/>
  <c r="J1229" i="18"/>
  <c r="I1229" i="18"/>
  <c r="H1229" i="18"/>
  <c r="G1229" i="18"/>
  <c r="F1229" i="18"/>
  <c r="E1229" i="18"/>
  <c r="K1228" i="18"/>
  <c r="R1228" i="18" s="1"/>
  <c r="J1228" i="18"/>
  <c r="I1228" i="18"/>
  <c r="H1228" i="18"/>
  <c r="G1228" i="18"/>
  <c r="F1228" i="18"/>
  <c r="E1228" i="18"/>
  <c r="K1226" i="18"/>
  <c r="R1226" i="18" s="1"/>
  <c r="J1226" i="18"/>
  <c r="I1226" i="18"/>
  <c r="H1226" i="18"/>
  <c r="G1226" i="18"/>
  <c r="F1226" i="18"/>
  <c r="E1226" i="18"/>
  <c r="K1227" i="18"/>
  <c r="R1227" i="18" s="1"/>
  <c r="J1227" i="18"/>
  <c r="I1227" i="18"/>
  <c r="H1227" i="18"/>
  <c r="G1227" i="18"/>
  <c r="F1227" i="18"/>
  <c r="E1227" i="18"/>
  <c r="K1224" i="18"/>
  <c r="R1224" i="18" s="1"/>
  <c r="J1224" i="18"/>
  <c r="I1224" i="18"/>
  <c r="H1224" i="18"/>
  <c r="G1224" i="18"/>
  <c r="F1224" i="18"/>
  <c r="E1224" i="18"/>
  <c r="K1225" i="18"/>
  <c r="R1225" i="18" s="1"/>
  <c r="J1225" i="18"/>
  <c r="I1225" i="18"/>
  <c r="H1225" i="18"/>
  <c r="G1225" i="18"/>
  <c r="F1225" i="18"/>
  <c r="E1225" i="18"/>
  <c r="K1223" i="18"/>
  <c r="R1223" i="18" s="1"/>
  <c r="J1223" i="18"/>
  <c r="I1223" i="18"/>
  <c r="H1223" i="18"/>
  <c r="G1223" i="18"/>
  <c r="F1223" i="18"/>
  <c r="E1223" i="18"/>
  <c r="K1221" i="18"/>
  <c r="R1221" i="18" s="1"/>
  <c r="J1221" i="18"/>
  <c r="I1221" i="18"/>
  <c r="H1221" i="18"/>
  <c r="G1221" i="18"/>
  <c r="F1221" i="18"/>
  <c r="E1221" i="18"/>
  <c r="K1219" i="18"/>
  <c r="R1219" i="18" s="1"/>
  <c r="J1219" i="18"/>
  <c r="I1219" i="18"/>
  <c r="H1219" i="18"/>
  <c r="G1219" i="18"/>
  <c r="F1219" i="18"/>
  <c r="E1219" i="18"/>
  <c r="K1218" i="18"/>
  <c r="R1218" i="18" s="1"/>
  <c r="J1218" i="18"/>
  <c r="I1218" i="18"/>
  <c r="H1218" i="18"/>
  <c r="G1218" i="18"/>
  <c r="F1218" i="18"/>
  <c r="E1218" i="18"/>
  <c r="K1217" i="18"/>
  <c r="R1217" i="18" s="1"/>
  <c r="J1217" i="18"/>
  <c r="I1217" i="18"/>
  <c r="H1217" i="18"/>
  <c r="G1217" i="18"/>
  <c r="F1217" i="18"/>
  <c r="E1217" i="18"/>
  <c r="K1216" i="18"/>
  <c r="R1216" i="18" s="1"/>
  <c r="J1216" i="18"/>
  <c r="I1216" i="18"/>
  <c r="H1216" i="18"/>
  <c r="G1216" i="18"/>
  <c r="F1216" i="18"/>
  <c r="E1216" i="18"/>
  <c r="K1214" i="18"/>
  <c r="R1214" i="18" s="1"/>
  <c r="J1214" i="18"/>
  <c r="I1214" i="18"/>
  <c r="H1214" i="18"/>
  <c r="G1214" i="18"/>
  <c r="F1214" i="18"/>
  <c r="E1214" i="18"/>
  <c r="K1213" i="18"/>
  <c r="R1213" i="18" s="1"/>
  <c r="J1213" i="18"/>
  <c r="I1213" i="18"/>
  <c r="H1213" i="18"/>
  <c r="G1213" i="18"/>
  <c r="F1213" i="18"/>
  <c r="E1213" i="18"/>
  <c r="K1212" i="18"/>
  <c r="R1212" i="18" s="1"/>
  <c r="J1212" i="18"/>
  <c r="I1212" i="18"/>
  <c r="H1212" i="18"/>
  <c r="G1212" i="18"/>
  <c r="F1212" i="18"/>
  <c r="E1212" i="18"/>
  <c r="K1211" i="18"/>
  <c r="R1211" i="18" s="1"/>
  <c r="J1211" i="18"/>
  <c r="I1211" i="18"/>
  <c r="H1211" i="18"/>
  <c r="G1211" i="18"/>
  <c r="F1211" i="18"/>
  <c r="E1211" i="18"/>
  <c r="K1210" i="18"/>
  <c r="R1210" i="18" s="1"/>
  <c r="J1210" i="18"/>
  <c r="I1210" i="18"/>
  <c r="H1210" i="18"/>
  <c r="G1210" i="18"/>
  <c r="F1210" i="18"/>
  <c r="E1210" i="18"/>
  <c r="K1209" i="18"/>
  <c r="R1209" i="18" s="1"/>
  <c r="J1209" i="18"/>
  <c r="I1209" i="18"/>
  <c r="H1209" i="18"/>
  <c r="G1209" i="18"/>
  <c r="F1209" i="18"/>
  <c r="E1209" i="18"/>
  <c r="K1208" i="18"/>
  <c r="R1208" i="18" s="1"/>
  <c r="J1208" i="18"/>
  <c r="I1208" i="18"/>
  <c r="H1208" i="18"/>
  <c r="G1208" i="18"/>
  <c r="F1208" i="18"/>
  <c r="E1208" i="18"/>
  <c r="K1207" i="18"/>
  <c r="R1207" i="18" s="1"/>
  <c r="J1207" i="18"/>
  <c r="I1207" i="18"/>
  <c r="H1207" i="18"/>
  <c r="G1207" i="18"/>
  <c r="F1207" i="18"/>
  <c r="E1207" i="18"/>
  <c r="K1206" i="18"/>
  <c r="R1206" i="18" s="1"/>
  <c r="J1206" i="18"/>
  <c r="I1206" i="18"/>
  <c r="H1206" i="18"/>
  <c r="G1206" i="18"/>
  <c r="F1206" i="18"/>
  <c r="E1206" i="18"/>
  <c r="K1205" i="18"/>
  <c r="R1205" i="18" s="1"/>
  <c r="J1205" i="18"/>
  <c r="I1205" i="18"/>
  <c r="H1205" i="18"/>
  <c r="G1205" i="18"/>
  <c r="F1205" i="18"/>
  <c r="E1205" i="18"/>
  <c r="K1204" i="18"/>
  <c r="R1204" i="18" s="1"/>
  <c r="J1204" i="18"/>
  <c r="I1204" i="18"/>
  <c r="H1204" i="18"/>
  <c r="G1204" i="18"/>
  <c r="F1204" i="18"/>
  <c r="E1204" i="18"/>
  <c r="K1203" i="18"/>
  <c r="R1203" i="18" s="1"/>
  <c r="J1203" i="18"/>
  <c r="I1203" i="18"/>
  <c r="H1203" i="18"/>
  <c r="G1203" i="18"/>
  <c r="F1203" i="18"/>
  <c r="E1203" i="18"/>
  <c r="K1215" i="18"/>
  <c r="R1215" i="18" s="1"/>
  <c r="J1215" i="18"/>
  <c r="I1215" i="18"/>
  <c r="H1215" i="18"/>
  <c r="G1215" i="18"/>
  <c r="F1215" i="18"/>
  <c r="E1215" i="18"/>
  <c r="K1202" i="18"/>
  <c r="R1202" i="18" s="1"/>
  <c r="J1202" i="18"/>
  <c r="I1202" i="18"/>
  <c r="H1202" i="18"/>
  <c r="G1202" i="18"/>
  <c r="F1202" i="18"/>
  <c r="E1202" i="18"/>
  <c r="K1194" i="18"/>
  <c r="R1194" i="18" s="1"/>
  <c r="J1194" i="18"/>
  <c r="I1194" i="18"/>
  <c r="H1194" i="18"/>
  <c r="G1194" i="18"/>
  <c r="F1194" i="18"/>
  <c r="E1194" i="18"/>
  <c r="K1193" i="18"/>
  <c r="R1193" i="18" s="1"/>
  <c r="J1193" i="18"/>
  <c r="I1193" i="18"/>
  <c r="H1193" i="18"/>
  <c r="G1193" i="18"/>
  <c r="F1193" i="18"/>
  <c r="E1193" i="18"/>
  <c r="K1192" i="18"/>
  <c r="R1192" i="18" s="1"/>
  <c r="J1192" i="18"/>
  <c r="I1192" i="18"/>
  <c r="H1192" i="18"/>
  <c r="G1192" i="18"/>
  <c r="F1192" i="18"/>
  <c r="E1192" i="18"/>
  <c r="K1191" i="18"/>
  <c r="R1191" i="18" s="1"/>
  <c r="J1191" i="18"/>
  <c r="I1191" i="18"/>
  <c r="H1191" i="18"/>
  <c r="G1191" i="18"/>
  <c r="F1191" i="18"/>
  <c r="E1191" i="18"/>
  <c r="K1190" i="18"/>
  <c r="R1190" i="18" s="1"/>
  <c r="J1190" i="18"/>
  <c r="I1190" i="18"/>
  <c r="H1190" i="18"/>
  <c r="G1190" i="18"/>
  <c r="F1190" i="18"/>
  <c r="E1190" i="18"/>
  <c r="K1189" i="18"/>
  <c r="R1189" i="18" s="1"/>
  <c r="J1189" i="18"/>
  <c r="I1189" i="18"/>
  <c r="H1189" i="18"/>
  <c r="G1189" i="18"/>
  <c r="F1189" i="18"/>
  <c r="E1189" i="18"/>
  <c r="K1188" i="18"/>
  <c r="R1188" i="18" s="1"/>
  <c r="J1188" i="18"/>
  <c r="I1188" i="18"/>
  <c r="H1188" i="18"/>
  <c r="G1188" i="18"/>
  <c r="F1188" i="18"/>
  <c r="E1188" i="18"/>
  <c r="K1187" i="18"/>
  <c r="R1187" i="18" s="1"/>
  <c r="J1187" i="18"/>
  <c r="I1187" i="18"/>
  <c r="H1187" i="18"/>
  <c r="G1187" i="18"/>
  <c r="F1187" i="18"/>
  <c r="E1187" i="18"/>
  <c r="K1201" i="18"/>
  <c r="R1201" i="18" s="1"/>
  <c r="J1201" i="18"/>
  <c r="I1201" i="18"/>
  <c r="H1201" i="18"/>
  <c r="G1201" i="18"/>
  <c r="F1201" i="18"/>
  <c r="E1201" i="18"/>
  <c r="K1200" i="18"/>
  <c r="R1200" i="18" s="1"/>
  <c r="J1200" i="18"/>
  <c r="I1200" i="18"/>
  <c r="H1200" i="18"/>
  <c r="G1200" i="18"/>
  <c r="F1200" i="18"/>
  <c r="E1200" i="18"/>
  <c r="K1199" i="18"/>
  <c r="R1199" i="18" s="1"/>
  <c r="J1199" i="18"/>
  <c r="I1199" i="18"/>
  <c r="H1199" i="18"/>
  <c r="G1199" i="18"/>
  <c r="F1199" i="18"/>
  <c r="E1199" i="18"/>
  <c r="K1198" i="18"/>
  <c r="R1198" i="18" s="1"/>
  <c r="J1198" i="18"/>
  <c r="I1198" i="18"/>
  <c r="H1198" i="18"/>
  <c r="G1198" i="18"/>
  <c r="F1198" i="18"/>
  <c r="E1198" i="18"/>
  <c r="K1197" i="18"/>
  <c r="R1197" i="18" s="1"/>
  <c r="J1197" i="18"/>
  <c r="I1197" i="18"/>
  <c r="H1197" i="18"/>
  <c r="G1197" i="18"/>
  <c r="F1197" i="18"/>
  <c r="E1197" i="18"/>
  <c r="K1196" i="18"/>
  <c r="R1196" i="18" s="1"/>
  <c r="J1196" i="18"/>
  <c r="I1196" i="18"/>
  <c r="H1196" i="18"/>
  <c r="G1196" i="18"/>
  <c r="F1196" i="18"/>
  <c r="E1196" i="18"/>
  <c r="K1195" i="18"/>
  <c r="R1195" i="18" s="1"/>
  <c r="J1195" i="18"/>
  <c r="I1195" i="18"/>
  <c r="H1195" i="18"/>
  <c r="G1195" i="18"/>
  <c r="F1195" i="18"/>
  <c r="E1195" i="18"/>
  <c r="K1186" i="18"/>
  <c r="R1186" i="18" s="1"/>
  <c r="J1186" i="18"/>
  <c r="I1186" i="18"/>
  <c r="H1186" i="18"/>
  <c r="G1186" i="18"/>
  <c r="F1186" i="18"/>
  <c r="E1186" i="18"/>
  <c r="K1185" i="18"/>
  <c r="R1185" i="18" s="1"/>
  <c r="J1185" i="18"/>
  <c r="I1185" i="18"/>
  <c r="H1185" i="18"/>
  <c r="G1185" i="18"/>
  <c r="F1185" i="18"/>
  <c r="E1185" i="18"/>
  <c r="K1184" i="18"/>
  <c r="R1184" i="18" s="1"/>
  <c r="J1184" i="18"/>
  <c r="I1184" i="18"/>
  <c r="H1184" i="18"/>
  <c r="G1184" i="18"/>
  <c r="F1184" i="18"/>
  <c r="E1184" i="18"/>
  <c r="K1183" i="18"/>
  <c r="R1183" i="18" s="1"/>
  <c r="J1183" i="18"/>
  <c r="I1183" i="18"/>
  <c r="H1183" i="18"/>
  <c r="G1183" i="18"/>
  <c r="F1183" i="18"/>
  <c r="E1183" i="18"/>
  <c r="K1182" i="18"/>
  <c r="R1182" i="18" s="1"/>
  <c r="J1182" i="18"/>
  <c r="I1182" i="18"/>
  <c r="H1182" i="18"/>
  <c r="G1182" i="18"/>
  <c r="F1182" i="18"/>
  <c r="E1182" i="18"/>
  <c r="K1181" i="18"/>
  <c r="R1181" i="18" s="1"/>
  <c r="J1181" i="18"/>
  <c r="I1181" i="18"/>
  <c r="H1181" i="18"/>
  <c r="G1181" i="18"/>
  <c r="F1181" i="18"/>
  <c r="E1181" i="18"/>
  <c r="K1180" i="18"/>
  <c r="R1180" i="18" s="1"/>
  <c r="J1180" i="18"/>
  <c r="I1180" i="18"/>
  <c r="H1180" i="18"/>
  <c r="G1180" i="18"/>
  <c r="F1180" i="18"/>
  <c r="E1180" i="18"/>
  <c r="K1179" i="18"/>
  <c r="R1179" i="18" s="1"/>
  <c r="J1179" i="18"/>
  <c r="I1179" i="18"/>
  <c r="H1179" i="18"/>
  <c r="G1179" i="18"/>
  <c r="F1179" i="18"/>
  <c r="E1179" i="18"/>
  <c r="K1178" i="18"/>
  <c r="R1178" i="18" s="1"/>
  <c r="J1178" i="18"/>
  <c r="I1178" i="18"/>
  <c r="H1178" i="18"/>
  <c r="G1178" i="18"/>
  <c r="F1178" i="18"/>
  <c r="E1178" i="18"/>
  <c r="K1177" i="18"/>
  <c r="R1177" i="18" s="1"/>
  <c r="J1177" i="18"/>
  <c r="I1177" i="18"/>
  <c r="H1177" i="18"/>
  <c r="G1177" i="18"/>
  <c r="F1177" i="18"/>
  <c r="E1177" i="18"/>
  <c r="K1176" i="18"/>
  <c r="R1176" i="18" s="1"/>
  <c r="J1176" i="18"/>
  <c r="I1176" i="18"/>
  <c r="H1176" i="18"/>
  <c r="G1176" i="18"/>
  <c r="F1176" i="18"/>
  <c r="E1176" i="18"/>
  <c r="K1175" i="18"/>
  <c r="R1175" i="18" s="1"/>
  <c r="J1175" i="18"/>
  <c r="I1175" i="18"/>
  <c r="H1175" i="18"/>
  <c r="G1175" i="18"/>
  <c r="F1175" i="18"/>
  <c r="E1175" i="18"/>
  <c r="K1174" i="18"/>
  <c r="R1174" i="18" s="1"/>
  <c r="J1174" i="18"/>
  <c r="I1174" i="18"/>
  <c r="H1174" i="18"/>
  <c r="G1174" i="18"/>
  <c r="F1174" i="18"/>
  <c r="E1174" i="18"/>
  <c r="K1173" i="18"/>
  <c r="R1173" i="18" s="1"/>
  <c r="J1173" i="18"/>
  <c r="I1173" i="18"/>
  <c r="H1173" i="18"/>
  <c r="G1173" i="18"/>
  <c r="F1173" i="18"/>
  <c r="E1173" i="18"/>
  <c r="K1172" i="18"/>
  <c r="R1172" i="18" s="1"/>
  <c r="J1172" i="18"/>
  <c r="I1172" i="18"/>
  <c r="H1172" i="18"/>
  <c r="G1172" i="18"/>
  <c r="F1172" i="18"/>
  <c r="E1172" i="18"/>
  <c r="K1171" i="18"/>
  <c r="R1171" i="18" s="1"/>
  <c r="J1171" i="18"/>
  <c r="I1171" i="18"/>
  <c r="H1171" i="18"/>
  <c r="G1171" i="18"/>
  <c r="F1171" i="18"/>
  <c r="E1171" i="18"/>
  <c r="K1170" i="18"/>
  <c r="R1170" i="18" s="1"/>
  <c r="J1170" i="18"/>
  <c r="I1170" i="18"/>
  <c r="H1170" i="18"/>
  <c r="G1170" i="18"/>
  <c r="F1170" i="18"/>
  <c r="E1170" i="18"/>
  <c r="K1169" i="18"/>
  <c r="R1169" i="18" s="1"/>
  <c r="J1169" i="18"/>
  <c r="I1169" i="18"/>
  <c r="H1169" i="18"/>
  <c r="G1169" i="18"/>
  <c r="F1169" i="18"/>
  <c r="E1169" i="18"/>
  <c r="K1168" i="18"/>
  <c r="R1168" i="18" s="1"/>
  <c r="J1168" i="18"/>
  <c r="I1168" i="18"/>
  <c r="H1168" i="18"/>
  <c r="G1168" i="18"/>
  <c r="F1168" i="18"/>
  <c r="E1168" i="18"/>
  <c r="K1167" i="18"/>
  <c r="R1167" i="18" s="1"/>
  <c r="J1167" i="18"/>
  <c r="I1167" i="18"/>
  <c r="H1167" i="18"/>
  <c r="G1167" i="18"/>
  <c r="F1167" i="18"/>
  <c r="E1167" i="18"/>
  <c r="K1166" i="18"/>
  <c r="R1166" i="18" s="1"/>
  <c r="J1166" i="18"/>
  <c r="I1166" i="18"/>
  <c r="H1166" i="18"/>
  <c r="G1166" i="18"/>
  <c r="F1166" i="18"/>
  <c r="E1166" i="18"/>
  <c r="K1165" i="18"/>
  <c r="R1165" i="18" s="1"/>
  <c r="J1165" i="18"/>
  <c r="I1165" i="18"/>
  <c r="H1165" i="18"/>
  <c r="G1165" i="18"/>
  <c r="F1165" i="18"/>
  <c r="E1165" i="18"/>
  <c r="K1164" i="18"/>
  <c r="R1164" i="18" s="1"/>
  <c r="J1164" i="18"/>
  <c r="I1164" i="18"/>
  <c r="H1164" i="18"/>
  <c r="G1164" i="18"/>
  <c r="F1164" i="18"/>
  <c r="E1164" i="18"/>
  <c r="K1163" i="18"/>
  <c r="R1163" i="18" s="1"/>
  <c r="J1163" i="18"/>
  <c r="I1163" i="18"/>
  <c r="H1163" i="18"/>
  <c r="G1163" i="18"/>
  <c r="F1163" i="18"/>
  <c r="E1163" i="18"/>
  <c r="K1162" i="18"/>
  <c r="R1162" i="18" s="1"/>
  <c r="J1162" i="18"/>
  <c r="I1162" i="18"/>
  <c r="H1162" i="18"/>
  <c r="G1162" i="18"/>
  <c r="F1162" i="18"/>
  <c r="E1162" i="18"/>
  <c r="K1161" i="18"/>
  <c r="R1161" i="18" s="1"/>
  <c r="J1161" i="18"/>
  <c r="I1161" i="18"/>
  <c r="H1161" i="18"/>
  <c r="G1161" i="18"/>
  <c r="F1161" i="18"/>
  <c r="E1161" i="18"/>
  <c r="K1160" i="18"/>
  <c r="R1160" i="18" s="1"/>
  <c r="J1160" i="18"/>
  <c r="I1160" i="18"/>
  <c r="H1160" i="18"/>
  <c r="G1160" i="18"/>
  <c r="F1160" i="18"/>
  <c r="E1160" i="18"/>
  <c r="K1159" i="18"/>
  <c r="R1159" i="18" s="1"/>
  <c r="J1159" i="18"/>
  <c r="I1159" i="18"/>
  <c r="H1159" i="18"/>
  <c r="G1159" i="18"/>
  <c r="F1159" i="18"/>
  <c r="E1159" i="18"/>
  <c r="K1158" i="18"/>
  <c r="R1158" i="18" s="1"/>
  <c r="J1158" i="18"/>
  <c r="I1158" i="18"/>
  <c r="H1158" i="18"/>
  <c r="G1158" i="18"/>
  <c r="F1158" i="18"/>
  <c r="E1158" i="18"/>
  <c r="K1157" i="18"/>
  <c r="R1157" i="18" s="1"/>
  <c r="J1157" i="18"/>
  <c r="I1157" i="18"/>
  <c r="H1157" i="18"/>
  <c r="G1157" i="18"/>
  <c r="F1157" i="18"/>
  <c r="E1157" i="18"/>
  <c r="K1156" i="18"/>
  <c r="R1156" i="18" s="1"/>
  <c r="J1156" i="18"/>
  <c r="I1156" i="18"/>
  <c r="H1156" i="18"/>
  <c r="G1156" i="18"/>
  <c r="F1156" i="18"/>
  <c r="E1156" i="18"/>
  <c r="K1155" i="18"/>
  <c r="R1155" i="18" s="1"/>
  <c r="J1155" i="18"/>
  <c r="I1155" i="18"/>
  <c r="H1155" i="18"/>
  <c r="G1155" i="18"/>
  <c r="F1155" i="18"/>
  <c r="E1155" i="18"/>
  <c r="K1154" i="18"/>
  <c r="R1154" i="18" s="1"/>
  <c r="J1154" i="18"/>
  <c r="I1154" i="18"/>
  <c r="H1154" i="18"/>
  <c r="G1154" i="18"/>
  <c r="F1154" i="18"/>
  <c r="E1154" i="18"/>
  <c r="K1153" i="18"/>
  <c r="R1153" i="18" s="1"/>
  <c r="J1153" i="18"/>
  <c r="I1153" i="18"/>
  <c r="H1153" i="18"/>
  <c r="G1153" i="18"/>
  <c r="F1153" i="18"/>
  <c r="E1153" i="18"/>
  <c r="K1152" i="18"/>
  <c r="R1152" i="18" s="1"/>
  <c r="J1152" i="18"/>
  <c r="I1152" i="18"/>
  <c r="H1152" i="18"/>
  <c r="G1152" i="18"/>
  <c r="F1152" i="18"/>
  <c r="E1152" i="18"/>
  <c r="K1151" i="18"/>
  <c r="R1151" i="18" s="1"/>
  <c r="J1151" i="18"/>
  <c r="I1151" i="18"/>
  <c r="H1151" i="18"/>
  <c r="G1151" i="18"/>
  <c r="F1151" i="18"/>
  <c r="E1151" i="18"/>
  <c r="K1150" i="18"/>
  <c r="R1150" i="18" s="1"/>
  <c r="J1150" i="18"/>
  <c r="I1150" i="18"/>
  <c r="H1150" i="18"/>
  <c r="G1150" i="18"/>
  <c r="F1150" i="18"/>
  <c r="E1150" i="18"/>
  <c r="K1125" i="18"/>
  <c r="R1125" i="18" s="1"/>
  <c r="J1125" i="18"/>
  <c r="I1125" i="18"/>
  <c r="H1125" i="18"/>
  <c r="G1125" i="18"/>
  <c r="F1125" i="18"/>
  <c r="E1125" i="18"/>
  <c r="K1149" i="18"/>
  <c r="R1149" i="18" s="1"/>
  <c r="J1149" i="18"/>
  <c r="I1149" i="18"/>
  <c r="H1149" i="18"/>
  <c r="G1149" i="18"/>
  <c r="F1149" i="18"/>
  <c r="E1149" i="18"/>
  <c r="K1148" i="18"/>
  <c r="R1148" i="18" s="1"/>
  <c r="J1148" i="18"/>
  <c r="I1148" i="18"/>
  <c r="H1148" i="18"/>
  <c r="G1148" i="18"/>
  <c r="F1148" i="18"/>
  <c r="E1148" i="18"/>
  <c r="K1147" i="18"/>
  <c r="R1147" i="18" s="1"/>
  <c r="J1147" i="18"/>
  <c r="I1147" i="18"/>
  <c r="H1147" i="18"/>
  <c r="G1147" i="18"/>
  <c r="F1147" i="18"/>
  <c r="E1147" i="18"/>
  <c r="K1146" i="18"/>
  <c r="R1146" i="18" s="1"/>
  <c r="J1146" i="18"/>
  <c r="I1146" i="18"/>
  <c r="H1146" i="18"/>
  <c r="G1146" i="18"/>
  <c r="F1146" i="18"/>
  <c r="E1146" i="18"/>
  <c r="K1145" i="18"/>
  <c r="R1145" i="18" s="1"/>
  <c r="J1145" i="18"/>
  <c r="I1145" i="18"/>
  <c r="H1145" i="18"/>
  <c r="G1145" i="18"/>
  <c r="F1145" i="18"/>
  <c r="E1145" i="18"/>
  <c r="K1144" i="18"/>
  <c r="R1144" i="18" s="1"/>
  <c r="J1144" i="18"/>
  <c r="I1144" i="18"/>
  <c r="H1144" i="18"/>
  <c r="G1144" i="18"/>
  <c r="F1144" i="18"/>
  <c r="E1144" i="18"/>
  <c r="K1143" i="18"/>
  <c r="R1143" i="18" s="1"/>
  <c r="J1143" i="18"/>
  <c r="I1143" i="18"/>
  <c r="H1143" i="18"/>
  <c r="G1143" i="18"/>
  <c r="F1143" i="18"/>
  <c r="E1143" i="18"/>
  <c r="K1142" i="18"/>
  <c r="R1142" i="18" s="1"/>
  <c r="J1142" i="18"/>
  <c r="I1142" i="18"/>
  <c r="H1142" i="18"/>
  <c r="G1142" i="18"/>
  <c r="F1142" i="18"/>
  <c r="E1142" i="18"/>
  <c r="K1141" i="18"/>
  <c r="R1141" i="18" s="1"/>
  <c r="J1141" i="18"/>
  <c r="I1141" i="18"/>
  <c r="H1141" i="18"/>
  <c r="G1141" i="18"/>
  <c r="F1141" i="18"/>
  <c r="E1141" i="18"/>
  <c r="K1140" i="18"/>
  <c r="R1140" i="18" s="1"/>
  <c r="J1140" i="18"/>
  <c r="I1140" i="18"/>
  <c r="H1140" i="18"/>
  <c r="G1140" i="18"/>
  <c r="F1140" i="18"/>
  <c r="E1140" i="18"/>
  <c r="K1139" i="18"/>
  <c r="R1139" i="18" s="1"/>
  <c r="J1139" i="18"/>
  <c r="I1139" i="18"/>
  <c r="H1139" i="18"/>
  <c r="G1139" i="18"/>
  <c r="F1139" i="18"/>
  <c r="E1139" i="18"/>
  <c r="K1138" i="18"/>
  <c r="R1138" i="18" s="1"/>
  <c r="J1138" i="18"/>
  <c r="I1138" i="18"/>
  <c r="H1138" i="18"/>
  <c r="G1138" i="18"/>
  <c r="F1138" i="18"/>
  <c r="E1138" i="18"/>
  <c r="K1137" i="18"/>
  <c r="R1137" i="18" s="1"/>
  <c r="J1137" i="18"/>
  <c r="I1137" i="18"/>
  <c r="H1137" i="18"/>
  <c r="G1137" i="18"/>
  <c r="F1137" i="18"/>
  <c r="E1137" i="18"/>
  <c r="K1136" i="18"/>
  <c r="R1136" i="18" s="1"/>
  <c r="J1136" i="18"/>
  <c r="I1136" i="18"/>
  <c r="H1136" i="18"/>
  <c r="G1136" i="18"/>
  <c r="F1136" i="18"/>
  <c r="E1136" i="18"/>
  <c r="K1135" i="18"/>
  <c r="R1135" i="18" s="1"/>
  <c r="J1135" i="18"/>
  <c r="I1135" i="18"/>
  <c r="H1135" i="18"/>
  <c r="G1135" i="18"/>
  <c r="F1135" i="18"/>
  <c r="E1135" i="18"/>
  <c r="K1134" i="18"/>
  <c r="R1134" i="18" s="1"/>
  <c r="J1134" i="18"/>
  <c r="I1134" i="18"/>
  <c r="H1134" i="18"/>
  <c r="G1134" i="18"/>
  <c r="F1134" i="18"/>
  <c r="E1134" i="18"/>
  <c r="K1133" i="18"/>
  <c r="R1133" i="18" s="1"/>
  <c r="J1133" i="18"/>
  <c r="I1133" i="18"/>
  <c r="H1133" i="18"/>
  <c r="G1133" i="18"/>
  <c r="F1133" i="18"/>
  <c r="E1133" i="18"/>
  <c r="K1132" i="18"/>
  <c r="R1132" i="18" s="1"/>
  <c r="J1132" i="18"/>
  <c r="I1132" i="18"/>
  <c r="H1132" i="18"/>
  <c r="G1132" i="18"/>
  <c r="F1132" i="18"/>
  <c r="E1132" i="18"/>
  <c r="K1131" i="18"/>
  <c r="R1131" i="18" s="1"/>
  <c r="J1131" i="18"/>
  <c r="I1131" i="18"/>
  <c r="H1131" i="18"/>
  <c r="G1131" i="18"/>
  <c r="F1131" i="18"/>
  <c r="E1131" i="18"/>
  <c r="K1130" i="18"/>
  <c r="R1130" i="18" s="1"/>
  <c r="J1130" i="18"/>
  <c r="I1130" i="18"/>
  <c r="H1130" i="18"/>
  <c r="G1130" i="18"/>
  <c r="F1130" i="18"/>
  <c r="E1130" i="18"/>
  <c r="K1129" i="18"/>
  <c r="R1129" i="18" s="1"/>
  <c r="J1129" i="18"/>
  <c r="I1129" i="18"/>
  <c r="H1129" i="18"/>
  <c r="G1129" i="18"/>
  <c r="F1129" i="18"/>
  <c r="E1129" i="18"/>
  <c r="K1128" i="18"/>
  <c r="R1128" i="18" s="1"/>
  <c r="J1128" i="18"/>
  <c r="I1128" i="18"/>
  <c r="H1128" i="18"/>
  <c r="G1128" i="18"/>
  <c r="F1128" i="18"/>
  <c r="E1128" i="18"/>
  <c r="K1127" i="18"/>
  <c r="R1127" i="18" s="1"/>
  <c r="J1127" i="18"/>
  <c r="I1127" i="18"/>
  <c r="H1127" i="18"/>
  <c r="G1127" i="18"/>
  <c r="F1127" i="18"/>
  <c r="E1127" i="18"/>
  <c r="K1126" i="18"/>
  <c r="R1126" i="18" s="1"/>
  <c r="J1126" i="18"/>
  <c r="I1126" i="18"/>
  <c r="H1126" i="18"/>
  <c r="G1126" i="18"/>
  <c r="F1126" i="18"/>
  <c r="E1126" i="18"/>
  <c r="K1124" i="18"/>
  <c r="R1124" i="18" s="1"/>
  <c r="J1124" i="18"/>
  <c r="I1124" i="18"/>
  <c r="H1124" i="18"/>
  <c r="G1124" i="18"/>
  <c r="F1124" i="18"/>
  <c r="E1124" i="18"/>
  <c r="K1123" i="18"/>
  <c r="R1123" i="18" s="1"/>
  <c r="J1123" i="18"/>
  <c r="I1123" i="18"/>
  <c r="H1123" i="18"/>
  <c r="G1123" i="18"/>
  <c r="F1123" i="18"/>
  <c r="E1123" i="18"/>
  <c r="K1122" i="18"/>
  <c r="R1122" i="18" s="1"/>
  <c r="J1122" i="18"/>
  <c r="I1122" i="18"/>
  <c r="H1122" i="18"/>
  <c r="G1122" i="18"/>
  <c r="F1122" i="18"/>
  <c r="E1122" i="18"/>
  <c r="K1121" i="18"/>
  <c r="R1121" i="18" s="1"/>
  <c r="J1121" i="18"/>
  <c r="I1121" i="18"/>
  <c r="H1121" i="18"/>
  <c r="G1121" i="18"/>
  <c r="F1121" i="18"/>
  <c r="E1121" i="18"/>
  <c r="K1120" i="18"/>
  <c r="R1120" i="18" s="1"/>
  <c r="J1120" i="18"/>
  <c r="I1120" i="18"/>
  <c r="H1120" i="18"/>
  <c r="G1120" i="18"/>
  <c r="F1120" i="18"/>
  <c r="E1120" i="18"/>
  <c r="K1119" i="18"/>
  <c r="R1119" i="18" s="1"/>
  <c r="J1119" i="18"/>
  <c r="I1119" i="18"/>
  <c r="H1119" i="18"/>
  <c r="G1119" i="18"/>
  <c r="F1119" i="18"/>
  <c r="E1119" i="18"/>
  <c r="K1118" i="18"/>
  <c r="R1118" i="18" s="1"/>
  <c r="J1118" i="18"/>
  <c r="I1118" i="18"/>
  <c r="H1118" i="18"/>
  <c r="G1118" i="18"/>
  <c r="F1118" i="18"/>
  <c r="E1118" i="18"/>
  <c r="K1117" i="18"/>
  <c r="R1117" i="18" s="1"/>
  <c r="J1117" i="18"/>
  <c r="I1117" i="18"/>
  <c r="H1117" i="18"/>
  <c r="G1117" i="18"/>
  <c r="F1117" i="18"/>
  <c r="E1117" i="18"/>
  <c r="K1116" i="18"/>
  <c r="R1116" i="18" s="1"/>
  <c r="J1116" i="18"/>
  <c r="I1116" i="18"/>
  <c r="H1116" i="18"/>
  <c r="G1116" i="18"/>
  <c r="F1116" i="18"/>
  <c r="E1116" i="18"/>
  <c r="K1115" i="18"/>
  <c r="R1115" i="18" s="1"/>
  <c r="J1115" i="18"/>
  <c r="I1115" i="18"/>
  <c r="H1115" i="18"/>
  <c r="G1115" i="18"/>
  <c r="F1115" i="18"/>
  <c r="E1115" i="18"/>
  <c r="K1114" i="18"/>
  <c r="R1114" i="18" s="1"/>
  <c r="J1114" i="18"/>
  <c r="I1114" i="18"/>
  <c r="H1114" i="18"/>
  <c r="G1114" i="18"/>
  <c r="F1114" i="18"/>
  <c r="E1114" i="18"/>
  <c r="K1113" i="18"/>
  <c r="R1113" i="18" s="1"/>
  <c r="J1113" i="18"/>
  <c r="I1113" i="18"/>
  <c r="H1113" i="18"/>
  <c r="G1113" i="18"/>
  <c r="F1113" i="18"/>
  <c r="E1113" i="18"/>
  <c r="K1112" i="18"/>
  <c r="R1112" i="18" s="1"/>
  <c r="J1112" i="18"/>
  <c r="I1112" i="18"/>
  <c r="H1112" i="18"/>
  <c r="G1112" i="18"/>
  <c r="F1112" i="18"/>
  <c r="E1112" i="18"/>
  <c r="K1111" i="18"/>
  <c r="R1111" i="18" s="1"/>
  <c r="J1111" i="18"/>
  <c r="I1111" i="18"/>
  <c r="H1111" i="18"/>
  <c r="G1111" i="18"/>
  <c r="F1111" i="18"/>
  <c r="E1111" i="18"/>
  <c r="K1110" i="18"/>
  <c r="R1110" i="18" s="1"/>
  <c r="J1110" i="18"/>
  <c r="I1110" i="18"/>
  <c r="H1110" i="18"/>
  <c r="G1110" i="18"/>
  <c r="F1110" i="18"/>
  <c r="E1110" i="18"/>
  <c r="K1109" i="18"/>
  <c r="R1109" i="18" s="1"/>
  <c r="J1109" i="18"/>
  <c r="I1109" i="18"/>
  <c r="H1109" i="18"/>
  <c r="G1109" i="18"/>
  <c r="F1109" i="18"/>
  <c r="E1109" i="18"/>
  <c r="K1108" i="18"/>
  <c r="R1108" i="18" s="1"/>
  <c r="J1108" i="18"/>
  <c r="I1108" i="18"/>
  <c r="H1108" i="18"/>
  <c r="G1108" i="18"/>
  <c r="F1108" i="18"/>
  <c r="E1108" i="18"/>
  <c r="K1107" i="18"/>
  <c r="R1107" i="18" s="1"/>
  <c r="J1107" i="18"/>
  <c r="I1107" i="18"/>
  <c r="H1107" i="18"/>
  <c r="G1107" i="18"/>
  <c r="F1107" i="18"/>
  <c r="E1107" i="18"/>
  <c r="K1106" i="18"/>
  <c r="R1106" i="18" s="1"/>
  <c r="J1106" i="18"/>
  <c r="I1106" i="18"/>
  <c r="H1106" i="18"/>
  <c r="G1106" i="18"/>
  <c r="F1106" i="18"/>
  <c r="E1106" i="18"/>
  <c r="K1105" i="18"/>
  <c r="R1105" i="18" s="1"/>
  <c r="J1105" i="18"/>
  <c r="I1105" i="18"/>
  <c r="H1105" i="18"/>
  <c r="G1105" i="18"/>
  <c r="F1105" i="18"/>
  <c r="E1105" i="18"/>
  <c r="K1104" i="18"/>
  <c r="R1104" i="18" s="1"/>
  <c r="J1104" i="18"/>
  <c r="I1104" i="18"/>
  <c r="H1104" i="18"/>
  <c r="G1104" i="18"/>
  <c r="F1104" i="18"/>
  <c r="E1104" i="18"/>
  <c r="K1103" i="18"/>
  <c r="R1103" i="18" s="1"/>
  <c r="J1103" i="18"/>
  <c r="I1103" i="18"/>
  <c r="H1103" i="18"/>
  <c r="G1103" i="18"/>
  <c r="F1103" i="18"/>
  <c r="E1103" i="18"/>
  <c r="K1102" i="18"/>
  <c r="R1102" i="18" s="1"/>
  <c r="J1102" i="18"/>
  <c r="I1102" i="18"/>
  <c r="H1102" i="18"/>
  <c r="G1102" i="18"/>
  <c r="F1102" i="18"/>
  <c r="E1102" i="18"/>
  <c r="K1101" i="18"/>
  <c r="R1101" i="18" s="1"/>
  <c r="J1101" i="18"/>
  <c r="I1101" i="18"/>
  <c r="H1101" i="18"/>
  <c r="G1101" i="18"/>
  <c r="F1101" i="18"/>
  <c r="E1101" i="18"/>
  <c r="K1100" i="18"/>
  <c r="R1100" i="18" s="1"/>
  <c r="J1100" i="18"/>
  <c r="I1100" i="18"/>
  <c r="H1100" i="18"/>
  <c r="G1100" i="18"/>
  <c r="F1100" i="18"/>
  <c r="E1100" i="18"/>
  <c r="K1099" i="18"/>
  <c r="R1099" i="18" s="1"/>
  <c r="J1099" i="18"/>
  <c r="I1099" i="18"/>
  <c r="H1099" i="18"/>
  <c r="G1099" i="18"/>
  <c r="F1099" i="18"/>
  <c r="E1099" i="18"/>
  <c r="K1098" i="18"/>
  <c r="R1098" i="18" s="1"/>
  <c r="J1098" i="18"/>
  <c r="I1098" i="18"/>
  <c r="H1098" i="18"/>
  <c r="G1098" i="18"/>
  <c r="F1098" i="18"/>
  <c r="E1098" i="18"/>
  <c r="K1097" i="18"/>
  <c r="R1097" i="18" s="1"/>
  <c r="J1097" i="18"/>
  <c r="I1097" i="18"/>
  <c r="H1097" i="18"/>
  <c r="G1097" i="18"/>
  <c r="F1097" i="18"/>
  <c r="E1097" i="18"/>
  <c r="K1096" i="18"/>
  <c r="R1096" i="18" s="1"/>
  <c r="J1096" i="18"/>
  <c r="I1096" i="18"/>
  <c r="H1096" i="18"/>
  <c r="G1096" i="18"/>
  <c r="F1096" i="18"/>
  <c r="E1096" i="18"/>
  <c r="K1093" i="18"/>
  <c r="R1093" i="18" s="1"/>
  <c r="J1093" i="18"/>
  <c r="I1093" i="18"/>
  <c r="H1093" i="18"/>
  <c r="G1093" i="18"/>
  <c r="F1093" i="18"/>
  <c r="E1093" i="18"/>
  <c r="K1092" i="18"/>
  <c r="R1092" i="18" s="1"/>
  <c r="J1092" i="18"/>
  <c r="I1092" i="18"/>
  <c r="H1092" i="18"/>
  <c r="G1092" i="18"/>
  <c r="F1092" i="18"/>
  <c r="E1092" i="18"/>
  <c r="H1582" i="18"/>
  <c r="G1582" i="18"/>
  <c r="F1582" i="18"/>
  <c r="E1582" i="18"/>
  <c r="H1581" i="18"/>
  <c r="G1581" i="18"/>
  <c r="F1581" i="18"/>
  <c r="E1581" i="18"/>
  <c r="H1580" i="18"/>
  <c r="G1580" i="18"/>
  <c r="F1580" i="18"/>
  <c r="E1580" i="18"/>
  <c r="H1579" i="18"/>
  <c r="G1579" i="18"/>
  <c r="F1579" i="18"/>
  <c r="E1579" i="18"/>
  <c r="H1578" i="18"/>
  <c r="G1578" i="18"/>
  <c r="F1578" i="18"/>
  <c r="E1578" i="18"/>
  <c r="H1577" i="18"/>
  <c r="G1577" i="18"/>
  <c r="F1577" i="18"/>
  <c r="E1577" i="18"/>
  <c r="H1576" i="18"/>
  <c r="G1576" i="18"/>
  <c r="F1576" i="18"/>
  <c r="E1576" i="18"/>
  <c r="H1572" i="18"/>
  <c r="G1572" i="18"/>
  <c r="F1572" i="18"/>
  <c r="E1572" i="18"/>
  <c r="H1570" i="18"/>
  <c r="G1570" i="18"/>
  <c r="F1570" i="18"/>
  <c r="E1570" i="18"/>
  <c r="H1571" i="18"/>
  <c r="G1571" i="18"/>
  <c r="F1571" i="18"/>
  <c r="E1571" i="18"/>
  <c r="H1569" i="18"/>
  <c r="G1569" i="18"/>
  <c r="F1569" i="18"/>
  <c r="E1569" i="18"/>
  <c r="H1564" i="18"/>
  <c r="G1564" i="18"/>
  <c r="F1564" i="18"/>
  <c r="E1564" i="18"/>
  <c r="H1568" i="18"/>
  <c r="G1568" i="18"/>
  <c r="F1568" i="18"/>
  <c r="E1568" i="18"/>
  <c r="H1566" i="18"/>
  <c r="G1566" i="18"/>
  <c r="F1566" i="18"/>
  <c r="E1566" i="18"/>
  <c r="H1563" i="18"/>
  <c r="G1563" i="18"/>
  <c r="F1563" i="18"/>
  <c r="E1563" i="18"/>
  <c r="H1567" i="18"/>
  <c r="G1567" i="18"/>
  <c r="F1567" i="18"/>
  <c r="E1567" i="18"/>
  <c r="H1565" i="18"/>
  <c r="G1565" i="18"/>
  <c r="F1565" i="18"/>
  <c r="E1565" i="18"/>
  <c r="H1554" i="18"/>
  <c r="G1554" i="18"/>
  <c r="F1554" i="18"/>
  <c r="E1554" i="18"/>
  <c r="H1558" i="18"/>
  <c r="G1558" i="18"/>
  <c r="F1558" i="18"/>
  <c r="E1558" i="18"/>
  <c r="H1556" i="18"/>
  <c r="G1556" i="18"/>
  <c r="F1556" i="18"/>
  <c r="E1556" i="18"/>
  <c r="H1557" i="18"/>
  <c r="G1557" i="18"/>
  <c r="F1557" i="18"/>
  <c r="E1557" i="18"/>
  <c r="H1555" i="18"/>
  <c r="G1555" i="18"/>
  <c r="F1555" i="18"/>
  <c r="E1555" i="18"/>
  <c r="H1539" i="18"/>
  <c r="G1539" i="18"/>
  <c r="F1539" i="18"/>
  <c r="E1539" i="18"/>
  <c r="H1551" i="18"/>
  <c r="G1551" i="18"/>
  <c r="F1551" i="18"/>
  <c r="E1551" i="18"/>
  <c r="H1550" i="18"/>
  <c r="G1550" i="18"/>
  <c r="F1550" i="18"/>
  <c r="E1550" i="18"/>
  <c r="H1549" i="18"/>
  <c r="G1549" i="18"/>
  <c r="F1549" i="18"/>
  <c r="E1549" i="18"/>
  <c r="H1544" i="18"/>
  <c r="G1544" i="18"/>
  <c r="F1544" i="18"/>
  <c r="E1544" i="18"/>
  <c r="H1538" i="18"/>
  <c r="G1538" i="18"/>
  <c r="F1538" i="18"/>
  <c r="E1538" i="18"/>
  <c r="H1537" i="18"/>
  <c r="G1537" i="18"/>
  <c r="F1537" i="18"/>
  <c r="E1537" i="18"/>
  <c r="H1548" i="18"/>
  <c r="G1548" i="18"/>
  <c r="F1548" i="18"/>
  <c r="E1548" i="18"/>
  <c r="H1543" i="18"/>
  <c r="G1543" i="18"/>
  <c r="F1543" i="18"/>
  <c r="E1543" i="18"/>
  <c r="H1536" i="18"/>
  <c r="G1536" i="18"/>
  <c r="F1536" i="18"/>
  <c r="E1536" i="18"/>
  <c r="H1547" i="18"/>
  <c r="G1547" i="18"/>
  <c r="F1547" i="18"/>
  <c r="E1547" i="18"/>
  <c r="H1542" i="18"/>
  <c r="G1542" i="18"/>
  <c r="F1542" i="18"/>
  <c r="E1542" i="18"/>
  <c r="H1535" i="18"/>
  <c r="G1535" i="18"/>
  <c r="F1535" i="18"/>
  <c r="E1535" i="18"/>
  <c r="H1534" i="18"/>
  <c r="G1534" i="18"/>
  <c r="F1534" i="18"/>
  <c r="E1534" i="18"/>
  <c r="H1546" i="18"/>
  <c r="G1546" i="18"/>
  <c r="F1546" i="18"/>
  <c r="E1546" i="18"/>
  <c r="H1545" i="18"/>
  <c r="G1545" i="18"/>
  <c r="F1545" i="18"/>
  <c r="E1545" i="18"/>
  <c r="H1541" i="18"/>
  <c r="G1541" i="18"/>
  <c r="F1541" i="18"/>
  <c r="E1541" i="18"/>
  <c r="H1540" i="18"/>
  <c r="G1540" i="18"/>
  <c r="F1540" i="18"/>
  <c r="E1540" i="18"/>
  <c r="H1533" i="18"/>
  <c r="G1533" i="18"/>
  <c r="F1533" i="18"/>
  <c r="E1533" i="18"/>
  <c r="H1532" i="18"/>
  <c r="G1532" i="18"/>
  <c r="F1532" i="18"/>
  <c r="E1532" i="18"/>
  <c r="H1531" i="18"/>
  <c r="G1531" i="18"/>
  <c r="F1531" i="18"/>
  <c r="E1531" i="18"/>
  <c r="H1530" i="18"/>
  <c r="G1530" i="18"/>
  <c r="F1530" i="18"/>
  <c r="E1530" i="18"/>
  <c r="H1529" i="18"/>
  <c r="G1529" i="18"/>
  <c r="F1529" i="18"/>
  <c r="E1529" i="18"/>
  <c r="H1528" i="18"/>
  <c r="G1528" i="18"/>
  <c r="F1528" i="18"/>
  <c r="E1528" i="18"/>
  <c r="H1527" i="18"/>
  <c r="G1527" i="18"/>
  <c r="F1527" i="18"/>
  <c r="E1527" i="18"/>
  <c r="H1526" i="18"/>
  <c r="G1526" i="18"/>
  <c r="F1526" i="18"/>
  <c r="E1526" i="18"/>
  <c r="H1525" i="18"/>
  <c r="G1525" i="18"/>
  <c r="F1525" i="18"/>
  <c r="E1525" i="18"/>
  <c r="H1524" i="18"/>
  <c r="G1524" i="18"/>
  <c r="F1524" i="18"/>
  <c r="E1524" i="18"/>
  <c r="H1517" i="18"/>
  <c r="G1517" i="18"/>
  <c r="F1517" i="18"/>
  <c r="E1517" i="18"/>
  <c r="H1481" i="18"/>
  <c r="G1481" i="18"/>
  <c r="F1481" i="18"/>
  <c r="E1481" i="18"/>
  <c r="H1484" i="18"/>
  <c r="G1484" i="18"/>
  <c r="F1484" i="18"/>
  <c r="E1484" i="18"/>
  <c r="H1483" i="18"/>
  <c r="G1483" i="18"/>
  <c r="F1483" i="18"/>
  <c r="E1483" i="18"/>
  <c r="H1482" i="18"/>
  <c r="G1482" i="18"/>
  <c r="F1482" i="18"/>
  <c r="E1482" i="18"/>
  <c r="H1440" i="18"/>
  <c r="G1440" i="18"/>
  <c r="F1440" i="18"/>
  <c r="E1440" i="18"/>
  <c r="H1438" i="18"/>
  <c r="G1438" i="18"/>
  <c r="F1438" i="18"/>
  <c r="E1438" i="18"/>
  <c r="H1439" i="18"/>
  <c r="G1439" i="18"/>
  <c r="F1439" i="18"/>
  <c r="E1439" i="18"/>
  <c r="H1437" i="18"/>
  <c r="G1437" i="18"/>
  <c r="F1437" i="18"/>
  <c r="E1437" i="18"/>
  <c r="H1422" i="18"/>
  <c r="G1422" i="18"/>
  <c r="F1422" i="18"/>
  <c r="E1422" i="18"/>
  <c r="H1421" i="18"/>
  <c r="G1421" i="18"/>
  <c r="F1421" i="18"/>
  <c r="E1421" i="18"/>
  <c r="H1424" i="18"/>
  <c r="G1424" i="18"/>
  <c r="F1424" i="18"/>
  <c r="E1424" i="18"/>
  <c r="H1423" i="18"/>
  <c r="G1423" i="18"/>
  <c r="F1423" i="18"/>
  <c r="E1423" i="18"/>
  <c r="H1425" i="18"/>
  <c r="G1425" i="18"/>
  <c r="F1425" i="18"/>
  <c r="E1425" i="18"/>
  <c r="H1318" i="18"/>
  <c r="G1318" i="18"/>
  <c r="F1318" i="18"/>
  <c r="E1318" i="18"/>
  <c r="H1317" i="18"/>
  <c r="G1317" i="18"/>
  <c r="F1317" i="18"/>
  <c r="E1317" i="18"/>
  <c r="H1314" i="18"/>
  <c r="G1314" i="18"/>
  <c r="F1314" i="18"/>
  <c r="E1314" i="18"/>
  <c r="H1313" i="18"/>
  <c r="G1313" i="18"/>
  <c r="F1313" i="18"/>
  <c r="E1313" i="18"/>
  <c r="H1312" i="18"/>
  <c r="G1312" i="18"/>
  <c r="F1312" i="18"/>
  <c r="E1312" i="18"/>
  <c r="H1311" i="18"/>
  <c r="G1311" i="18"/>
  <c r="F1311" i="18"/>
  <c r="E1311" i="18"/>
  <c r="H1310" i="18"/>
  <c r="G1310" i="18"/>
  <c r="F1310" i="18"/>
  <c r="E1310" i="18"/>
  <c r="H1306" i="18"/>
  <c r="G1306" i="18"/>
  <c r="F1306" i="18"/>
  <c r="E1306" i="18"/>
  <c r="H1309" i="18"/>
  <c r="G1309" i="18"/>
  <c r="F1309" i="18"/>
  <c r="E1309" i="18"/>
  <c r="H1305" i="18"/>
  <c r="G1305" i="18"/>
  <c r="F1305" i="18"/>
  <c r="E1305" i="18"/>
  <c r="H1308" i="18"/>
  <c r="G1308" i="18"/>
  <c r="F1308" i="18"/>
  <c r="E1308" i="18"/>
  <c r="H1304" i="18"/>
  <c r="G1304" i="18"/>
  <c r="F1304" i="18"/>
  <c r="E1304" i="18"/>
  <c r="H1307" i="18"/>
  <c r="G1307" i="18"/>
  <c r="F1307" i="18"/>
  <c r="E1307" i="18"/>
  <c r="H1298" i="18"/>
  <c r="G1298" i="18"/>
  <c r="F1298" i="18"/>
  <c r="E1298" i="18"/>
  <c r="H1301" i="18"/>
  <c r="G1301" i="18"/>
  <c r="F1301" i="18"/>
  <c r="E1301" i="18"/>
  <c r="H1303" i="18"/>
  <c r="G1303" i="18"/>
  <c r="F1303" i="18"/>
  <c r="E1303" i="18"/>
  <c r="H1300" i="18"/>
  <c r="G1300" i="18"/>
  <c r="F1300" i="18"/>
  <c r="E1300" i="18"/>
  <c r="H1297" i="18"/>
  <c r="G1297" i="18"/>
  <c r="F1297" i="18"/>
  <c r="E1297" i="18"/>
  <c r="H1302" i="18"/>
  <c r="G1302" i="18"/>
  <c r="F1302" i="18"/>
  <c r="E1302" i="18"/>
  <c r="H1299" i="18"/>
  <c r="G1299" i="18"/>
  <c r="F1299" i="18"/>
  <c r="E1299" i="18"/>
  <c r="H1294" i="18"/>
  <c r="G1294" i="18"/>
  <c r="F1294" i="18"/>
  <c r="E1294" i="18"/>
  <c r="H1296" i="18"/>
  <c r="G1296" i="18"/>
  <c r="F1296" i="18"/>
  <c r="E1296" i="18"/>
  <c r="H1295" i="18"/>
  <c r="G1295" i="18"/>
  <c r="F1295" i="18"/>
  <c r="E1295" i="18"/>
  <c r="H1291" i="18"/>
  <c r="G1291" i="18"/>
  <c r="F1291" i="18"/>
  <c r="E1291" i="18"/>
  <c r="H1293" i="18"/>
  <c r="G1293" i="18"/>
  <c r="F1293" i="18"/>
  <c r="E1293" i="18"/>
  <c r="H1292" i="18"/>
  <c r="G1292" i="18"/>
  <c r="F1292" i="18"/>
  <c r="E1292" i="18"/>
  <c r="H1290" i="18"/>
  <c r="G1290" i="18"/>
  <c r="F1290" i="18"/>
  <c r="E1290" i="18"/>
  <c r="H1289" i="18"/>
  <c r="G1289" i="18"/>
  <c r="F1289" i="18"/>
  <c r="E1289" i="18"/>
  <c r="H1288" i="18"/>
  <c r="G1288" i="18"/>
  <c r="F1288" i="18"/>
  <c r="E1288" i="18"/>
  <c r="H1287" i="18"/>
  <c r="G1287" i="18"/>
  <c r="F1287" i="18"/>
  <c r="E1287" i="18"/>
  <c r="H1286" i="18"/>
  <c r="G1286" i="18"/>
  <c r="F1286" i="18"/>
  <c r="E1286" i="18"/>
  <c r="H1285" i="18"/>
  <c r="G1285" i="18"/>
  <c r="F1285" i="18"/>
  <c r="E1285" i="18"/>
  <c r="H1284" i="18"/>
  <c r="G1284" i="18"/>
  <c r="F1284" i="18"/>
  <c r="E1284" i="18"/>
  <c r="H1283" i="18"/>
  <c r="G1283" i="18"/>
  <c r="F1283" i="18"/>
  <c r="E1283" i="18"/>
  <c r="H1282" i="18"/>
  <c r="G1282" i="18"/>
  <c r="F1282" i="18"/>
  <c r="E1282" i="18"/>
  <c r="H1280" i="18"/>
  <c r="G1280" i="18"/>
  <c r="F1280" i="18"/>
  <c r="E1280" i="18"/>
  <c r="H1281" i="18"/>
  <c r="G1281" i="18"/>
  <c r="F1281" i="18"/>
  <c r="E1281" i="18"/>
  <c r="H1279" i="18"/>
  <c r="G1279" i="18"/>
  <c r="F1279" i="18"/>
  <c r="E1279" i="18"/>
  <c r="H1277" i="18"/>
  <c r="G1277" i="18"/>
  <c r="F1277" i="18"/>
  <c r="E1277" i="18"/>
  <c r="H1278" i="18"/>
  <c r="G1278" i="18"/>
  <c r="F1278" i="18"/>
  <c r="E1278" i="18"/>
  <c r="H1276" i="18"/>
  <c r="G1276" i="18"/>
  <c r="F1276" i="18"/>
  <c r="E1276" i="18"/>
  <c r="H1275" i="18"/>
  <c r="G1275" i="18"/>
  <c r="F1275" i="18"/>
  <c r="E1275" i="18"/>
  <c r="H1273" i="18"/>
  <c r="G1273" i="18"/>
  <c r="F1273" i="18"/>
  <c r="E1273" i="18"/>
  <c r="H1274" i="18"/>
  <c r="G1274" i="18"/>
  <c r="F1274" i="18"/>
  <c r="E1274" i="18"/>
  <c r="H1272" i="18"/>
  <c r="G1272" i="18"/>
  <c r="F1272" i="18"/>
  <c r="E1272" i="18"/>
  <c r="H1271" i="18"/>
  <c r="G1271" i="18"/>
  <c r="F1271" i="18"/>
  <c r="E1271" i="18"/>
  <c r="H1270" i="18"/>
  <c r="G1270" i="18"/>
  <c r="F1270" i="18"/>
  <c r="E1270" i="18"/>
  <c r="H1269" i="18"/>
  <c r="G1269" i="18"/>
  <c r="F1269" i="18"/>
  <c r="E1269" i="18"/>
  <c r="H1268" i="18"/>
  <c r="G1268" i="18"/>
  <c r="F1268" i="18"/>
  <c r="E1268" i="18"/>
  <c r="H1266" i="18"/>
  <c r="G1266" i="18"/>
  <c r="F1266" i="18"/>
  <c r="E1266" i="18"/>
  <c r="H1267" i="18"/>
  <c r="G1267" i="18"/>
  <c r="F1267" i="18"/>
  <c r="E1267" i="18"/>
  <c r="H1265" i="18"/>
  <c r="G1265" i="18"/>
  <c r="F1265" i="18"/>
  <c r="E1265" i="18"/>
  <c r="K1262" i="18"/>
  <c r="R1262" i="18" s="1"/>
  <c r="J1262" i="18"/>
  <c r="I1262" i="18"/>
  <c r="H1262" i="18"/>
  <c r="G1262" i="18"/>
  <c r="F1262" i="18"/>
  <c r="E1262" i="18"/>
  <c r="K1261" i="18"/>
  <c r="R1261" i="18" s="1"/>
  <c r="J1261" i="18"/>
  <c r="I1261" i="18"/>
  <c r="H1261" i="18"/>
  <c r="G1261" i="18"/>
  <c r="F1261" i="18"/>
  <c r="E1261" i="18"/>
  <c r="K1263" i="18"/>
  <c r="R1263" i="18" s="1"/>
  <c r="J1263" i="18"/>
  <c r="I1263" i="18"/>
  <c r="H1263" i="18"/>
  <c r="G1263" i="18"/>
  <c r="F1263" i="18"/>
  <c r="E1263" i="18"/>
  <c r="K1264" i="18"/>
  <c r="R1264" i="18" s="1"/>
  <c r="J1264" i="18"/>
  <c r="I1264" i="18"/>
  <c r="H1264" i="18"/>
  <c r="G1264" i="18"/>
  <c r="F1264" i="18"/>
  <c r="E1264" i="18"/>
  <c r="K1259" i="18"/>
  <c r="R1259" i="18" s="1"/>
  <c r="J1259" i="18"/>
  <c r="I1259" i="18"/>
  <c r="H1259" i="18"/>
  <c r="G1259" i="18"/>
  <c r="F1259" i="18"/>
  <c r="E1259" i="18"/>
  <c r="K1260" i="18"/>
  <c r="R1260" i="18" s="1"/>
  <c r="J1260" i="18"/>
  <c r="I1260" i="18"/>
  <c r="H1260" i="18"/>
  <c r="G1260" i="18"/>
  <c r="F1260" i="18"/>
  <c r="E1260" i="18"/>
  <c r="K1257" i="18"/>
  <c r="R1257" i="18" s="1"/>
  <c r="J1257" i="18"/>
  <c r="I1257" i="18"/>
  <c r="H1257" i="18"/>
  <c r="G1257" i="18"/>
  <c r="F1257" i="18"/>
  <c r="E1257" i="18"/>
  <c r="K1258" i="18"/>
  <c r="R1258" i="18" s="1"/>
  <c r="J1258" i="18"/>
  <c r="I1258" i="18"/>
  <c r="H1258" i="18"/>
  <c r="G1258" i="18"/>
  <c r="F1258" i="18"/>
  <c r="E1258" i="18"/>
  <c r="K1255" i="18"/>
  <c r="R1255" i="18" s="1"/>
  <c r="J1255" i="18"/>
  <c r="I1255" i="18"/>
  <c r="H1255" i="18"/>
  <c r="G1255" i="18"/>
  <c r="F1255" i="18"/>
  <c r="E1255" i="18"/>
  <c r="K1254" i="18"/>
  <c r="R1254" i="18" s="1"/>
  <c r="J1254" i="18"/>
  <c r="I1254" i="18"/>
  <c r="H1254" i="18"/>
  <c r="G1254" i="18"/>
  <c r="F1254" i="18"/>
  <c r="E1254" i="18"/>
  <c r="K1253" i="18"/>
  <c r="R1253" i="18" s="1"/>
  <c r="J1253" i="18"/>
  <c r="I1253" i="18"/>
  <c r="H1253" i="18"/>
  <c r="G1253" i="18"/>
  <c r="F1253" i="18"/>
  <c r="E1253" i="18"/>
  <c r="K1256" i="18"/>
  <c r="R1256" i="18" s="1"/>
  <c r="J1256" i="18"/>
  <c r="I1256" i="18"/>
  <c r="H1256" i="18"/>
  <c r="G1256" i="18"/>
  <c r="F1256" i="18"/>
  <c r="E1256" i="18"/>
  <c r="K1252" i="18"/>
  <c r="R1252" i="18" s="1"/>
  <c r="J1252" i="18"/>
  <c r="I1252" i="18"/>
  <c r="H1252" i="18"/>
  <c r="G1252" i="18"/>
  <c r="F1252" i="18"/>
  <c r="E1252" i="18"/>
  <c r="K1251" i="18"/>
  <c r="R1251" i="18" s="1"/>
  <c r="J1251" i="18"/>
  <c r="I1251" i="18"/>
  <c r="H1251" i="18"/>
  <c r="G1251" i="18"/>
  <c r="F1251" i="18"/>
  <c r="E1251" i="18"/>
  <c r="K1250" i="18"/>
  <c r="R1250" i="18" s="1"/>
  <c r="J1250" i="18"/>
  <c r="I1250" i="18"/>
  <c r="H1250" i="18"/>
  <c r="G1250" i="18"/>
  <c r="F1250" i="18"/>
  <c r="E1250" i="18"/>
  <c r="K1249" i="18"/>
  <c r="R1249" i="18" s="1"/>
  <c r="J1249" i="18"/>
  <c r="I1249" i="18"/>
  <c r="H1249" i="18"/>
  <c r="G1249" i="18"/>
  <c r="F1249" i="18"/>
  <c r="E1249" i="18"/>
  <c r="K1248" i="18"/>
  <c r="R1248" i="18" s="1"/>
  <c r="J1248" i="18"/>
  <c r="I1248" i="18"/>
  <c r="H1248" i="18"/>
  <c r="G1248" i="18"/>
  <c r="F1248" i="18"/>
  <c r="E1248" i="18"/>
  <c r="K1247" i="18"/>
  <c r="R1247" i="18" s="1"/>
  <c r="J1247" i="18"/>
  <c r="I1247" i="18"/>
  <c r="H1247" i="18"/>
  <c r="G1247" i="18"/>
  <c r="F1247" i="18"/>
  <c r="E1247" i="18"/>
  <c r="K1246" i="18"/>
  <c r="R1246" i="18" s="1"/>
  <c r="J1246" i="18"/>
  <c r="I1246" i="18"/>
  <c r="H1246" i="18"/>
  <c r="G1246" i="18"/>
  <c r="F1246" i="18"/>
  <c r="E1246" i="18"/>
  <c r="K1245" i="18"/>
  <c r="R1245" i="18" s="1"/>
  <c r="J1245" i="18"/>
  <c r="I1245" i="18"/>
  <c r="H1245" i="18"/>
  <c r="G1245" i="18"/>
  <c r="F1245" i="18"/>
  <c r="E1245" i="18"/>
  <c r="K1243" i="18"/>
  <c r="R1243" i="18" s="1"/>
  <c r="J1243" i="18"/>
  <c r="I1243" i="18"/>
  <c r="H1243" i="18"/>
  <c r="G1243" i="18"/>
  <c r="F1243" i="18"/>
  <c r="E1243" i="18"/>
  <c r="K1244" i="18"/>
  <c r="R1244" i="18" s="1"/>
  <c r="J1244" i="18"/>
  <c r="I1244" i="18"/>
  <c r="H1244" i="18"/>
  <c r="G1244" i="18"/>
  <c r="F1244" i="18"/>
  <c r="E1244" i="18"/>
  <c r="K1239" i="18"/>
  <c r="R1239" i="18" s="1"/>
  <c r="J1239" i="18"/>
  <c r="I1239" i="18"/>
  <c r="H1239" i="18"/>
  <c r="G1239" i="18"/>
  <c r="F1239" i="18"/>
  <c r="E1239" i="18"/>
  <c r="K1238" i="18"/>
  <c r="R1238" i="18" s="1"/>
  <c r="J1238" i="18"/>
  <c r="I1238" i="18"/>
  <c r="H1238" i="18"/>
  <c r="G1238" i="18"/>
  <c r="F1238" i="18"/>
  <c r="E1238" i="18"/>
  <c r="K1242" i="18"/>
  <c r="R1242" i="18" s="1"/>
  <c r="J1242" i="18"/>
  <c r="I1242" i="18"/>
  <c r="H1242" i="18"/>
  <c r="G1242" i="18"/>
  <c r="F1242" i="18"/>
  <c r="E1242" i="18"/>
  <c r="K1241" i="18"/>
  <c r="R1241" i="18" s="1"/>
  <c r="J1241" i="18"/>
  <c r="I1241" i="18"/>
  <c r="H1241" i="18"/>
  <c r="G1241" i="18"/>
  <c r="F1241" i="18"/>
  <c r="E1241" i="18"/>
  <c r="K1240" i="18"/>
  <c r="R1240" i="18" s="1"/>
  <c r="J1240" i="18"/>
  <c r="I1240" i="18"/>
  <c r="H1240" i="18"/>
  <c r="G1240" i="18"/>
  <c r="F1240" i="18"/>
  <c r="E1240" i="18"/>
  <c r="K1236" i="18"/>
  <c r="R1236" i="18" s="1"/>
  <c r="J1236" i="18"/>
  <c r="I1236" i="18"/>
  <c r="H1236" i="18"/>
  <c r="G1236" i="18"/>
  <c r="F1236" i="18"/>
  <c r="E1236" i="18"/>
  <c r="K1237" i="18"/>
  <c r="R1237" i="18" s="1"/>
  <c r="J1237" i="18"/>
  <c r="I1237" i="18"/>
  <c r="H1237" i="18"/>
  <c r="G1237" i="18"/>
  <c r="F1237" i="18"/>
  <c r="E1237" i="18"/>
  <c r="K1235" i="18"/>
  <c r="R1235" i="18" s="1"/>
  <c r="J1235" i="18"/>
  <c r="I1235" i="18"/>
  <c r="H1235" i="18"/>
  <c r="G1235" i="18"/>
  <c r="F1235" i="18"/>
  <c r="E1235" i="18"/>
  <c r="K1234" i="18"/>
  <c r="R1234" i="18" s="1"/>
  <c r="J1234" i="18"/>
  <c r="I1234" i="18"/>
  <c r="H1234" i="18"/>
  <c r="G1234" i="18"/>
  <c r="F1234" i="18"/>
  <c r="E1234" i="18"/>
  <c r="K1233" i="18"/>
  <c r="R1233" i="18" s="1"/>
  <c r="J1233" i="18"/>
  <c r="I1233" i="18"/>
  <c r="H1233" i="18"/>
  <c r="G1233" i="18"/>
  <c r="F1233" i="18"/>
  <c r="E1233" i="18"/>
  <c r="K1222" i="18"/>
  <c r="R1222" i="18" s="1"/>
  <c r="J1222" i="18"/>
  <c r="I1222" i="18"/>
  <c r="H1222" i="18"/>
  <c r="G1222" i="18"/>
  <c r="F1222" i="18"/>
  <c r="E1222" i="18"/>
  <c r="X1222" i="18" l="1"/>
  <c r="X1237" i="18"/>
  <c r="X1243" i="18"/>
  <c r="X1252" i="18"/>
  <c r="X1255" i="18"/>
  <c r="X1259" i="18"/>
  <c r="X1262" i="18"/>
  <c r="X1097" i="18"/>
  <c r="X1101" i="18"/>
  <c r="X1105" i="18"/>
  <c r="X1109" i="18"/>
  <c r="X1113" i="18"/>
  <c r="X1117" i="18"/>
  <c r="X1121" i="18"/>
  <c r="X1126" i="18"/>
  <c r="X1130" i="18"/>
  <c r="X1134" i="18"/>
  <c r="X1138" i="18"/>
  <c r="X1142" i="18"/>
  <c r="X1146" i="18"/>
  <c r="X1125" i="18"/>
  <c r="X1153" i="18"/>
  <c r="X1157" i="18"/>
  <c r="X1161" i="18"/>
  <c r="X1165" i="18"/>
  <c r="X1169" i="18"/>
  <c r="X1173" i="18"/>
  <c r="X1177" i="18"/>
  <c r="X1181" i="18"/>
  <c r="X1185" i="18"/>
  <c r="X1197" i="18"/>
  <c r="X1201" i="18"/>
  <c r="X1190" i="18"/>
  <c r="X1194" i="18"/>
  <c r="X1204" i="18"/>
  <c r="X1208" i="18"/>
  <c r="X1212" i="18"/>
  <c r="X1217" i="18"/>
  <c r="X1223" i="18"/>
  <c r="X1226" i="18"/>
  <c r="X1231" i="18"/>
  <c r="X1051" i="18"/>
  <c r="X1055" i="18"/>
  <c r="X1059" i="18"/>
  <c r="X1063" i="18"/>
  <c r="X1067" i="18"/>
  <c r="X1070" i="18"/>
  <c r="X1079" i="18"/>
  <c r="X1084" i="18"/>
  <c r="X1087" i="18"/>
  <c r="X1091" i="18"/>
  <c r="X1011" i="18"/>
  <c r="X1014" i="18"/>
  <c r="X1020" i="18"/>
  <c r="X1024" i="18"/>
  <c r="X1027" i="18"/>
  <c r="X1033" i="18"/>
  <c r="X1037" i="18"/>
  <c r="X1038" i="18"/>
  <c r="X1045" i="18"/>
  <c r="X1048" i="18"/>
  <c r="X923" i="18"/>
  <c r="X927" i="18"/>
  <c r="X931" i="18"/>
  <c r="X935" i="18"/>
  <c r="X939" i="18"/>
  <c r="X943" i="18"/>
  <c r="X947" i="18"/>
  <c r="U1241" i="18"/>
  <c r="S1241" i="18"/>
  <c r="V1241" i="18"/>
  <c r="T1241" i="18"/>
  <c r="U1244" i="18"/>
  <c r="S1244" i="18"/>
  <c r="V1244" i="18"/>
  <c r="T1244" i="18"/>
  <c r="U1251" i="18"/>
  <c r="S1251" i="18"/>
  <c r="T1251" i="18"/>
  <c r="V1251" i="18"/>
  <c r="U1261" i="18"/>
  <c r="S1261" i="18"/>
  <c r="V1261" i="18"/>
  <c r="T1261" i="18"/>
  <c r="U1104" i="18"/>
  <c r="S1104" i="18"/>
  <c r="V1104" i="18"/>
  <c r="T1104" i="18"/>
  <c r="S1112" i="18"/>
  <c r="U1112" i="18"/>
  <c r="W1112" i="18" s="1"/>
  <c r="V1112" i="18"/>
  <c r="T1112" i="18"/>
  <c r="U1137" i="18"/>
  <c r="S1137" i="18"/>
  <c r="V1137" i="18"/>
  <c r="T1137" i="18"/>
  <c r="U1145" i="18"/>
  <c r="S1145" i="18"/>
  <c r="V1145" i="18"/>
  <c r="T1145" i="18"/>
  <c r="S1168" i="18"/>
  <c r="U1168" i="18"/>
  <c r="W1168" i="18" s="1"/>
  <c r="V1168" i="18"/>
  <c r="T1168" i="18"/>
  <c r="U1180" i="18"/>
  <c r="S1180" i="18"/>
  <c r="V1180" i="18"/>
  <c r="T1180" i="18"/>
  <c r="U1189" i="18"/>
  <c r="S1189" i="18"/>
  <c r="V1189" i="18"/>
  <c r="T1189" i="18"/>
  <c r="U1203" i="18"/>
  <c r="S1203" i="18"/>
  <c r="T1203" i="18"/>
  <c r="V1203" i="18"/>
  <c r="U1265" i="18"/>
  <c r="S1265" i="18"/>
  <c r="V1265" i="18"/>
  <c r="T1265" i="18"/>
  <c r="U1267" i="18"/>
  <c r="S1267" i="18"/>
  <c r="T1267" i="18"/>
  <c r="V1267" i="18"/>
  <c r="U1266" i="18"/>
  <c r="S1266" i="18"/>
  <c r="V1266" i="18"/>
  <c r="T1266" i="18"/>
  <c r="U1268" i="18"/>
  <c r="S1268" i="18"/>
  <c r="V1268" i="18"/>
  <c r="T1268" i="18"/>
  <c r="U1269" i="18"/>
  <c r="S1269" i="18"/>
  <c r="V1269" i="18"/>
  <c r="T1269" i="18"/>
  <c r="U1270" i="18"/>
  <c r="S1270" i="18"/>
  <c r="V1270" i="18"/>
  <c r="T1270" i="18"/>
  <c r="U1271" i="18"/>
  <c r="S1271" i="18"/>
  <c r="V1271" i="18"/>
  <c r="T1271" i="18"/>
  <c r="S1272" i="18"/>
  <c r="U1272" i="18"/>
  <c r="W1272" i="18" s="1"/>
  <c r="V1272" i="18"/>
  <c r="T1272" i="18"/>
  <c r="U1274" i="18"/>
  <c r="S1274" i="18"/>
  <c r="V1274" i="18"/>
  <c r="T1274" i="18"/>
  <c r="U1273" i="18"/>
  <c r="S1273" i="18"/>
  <c r="V1273" i="18"/>
  <c r="T1273" i="18"/>
  <c r="U1275" i="18"/>
  <c r="S1275" i="18"/>
  <c r="T1275" i="18"/>
  <c r="V1275" i="18"/>
  <c r="U1276" i="18"/>
  <c r="S1276" i="18"/>
  <c r="V1276" i="18"/>
  <c r="T1276" i="18"/>
  <c r="U1278" i="18"/>
  <c r="S1278" i="18"/>
  <c r="V1278" i="18"/>
  <c r="T1278" i="18"/>
  <c r="U1277" i="18"/>
  <c r="S1277" i="18"/>
  <c r="V1277" i="18"/>
  <c r="T1277" i="18"/>
  <c r="U1279" i="18"/>
  <c r="S1279" i="18"/>
  <c r="V1279" i="18"/>
  <c r="T1279" i="18"/>
  <c r="U1281" i="18"/>
  <c r="S1281" i="18"/>
  <c r="V1281" i="18"/>
  <c r="T1281" i="18"/>
  <c r="S1280" i="18"/>
  <c r="U1280" i="18"/>
  <c r="W1280" i="18" s="1"/>
  <c r="V1280" i="18"/>
  <c r="T1280" i="18"/>
  <c r="U1282" i="18"/>
  <c r="S1282" i="18"/>
  <c r="V1282" i="18"/>
  <c r="T1282" i="18"/>
  <c r="U1283" i="18"/>
  <c r="S1283" i="18"/>
  <c r="T1283" i="18"/>
  <c r="V1283" i="18"/>
  <c r="U1284" i="18"/>
  <c r="S1284" i="18"/>
  <c r="V1284" i="18"/>
  <c r="T1284" i="18"/>
  <c r="U1285" i="18"/>
  <c r="S1285" i="18"/>
  <c r="V1285" i="18"/>
  <c r="T1285" i="18"/>
  <c r="U1286" i="18"/>
  <c r="S1286" i="18"/>
  <c r="V1286" i="18"/>
  <c r="T1286" i="18"/>
  <c r="U1287" i="18"/>
  <c r="S1287" i="18"/>
  <c r="V1287" i="18"/>
  <c r="T1287" i="18"/>
  <c r="U1288" i="18"/>
  <c r="S1288" i="18"/>
  <c r="V1288" i="18"/>
  <c r="T1288" i="18"/>
  <c r="U1289" i="18"/>
  <c r="S1289" i="18"/>
  <c r="V1289" i="18"/>
  <c r="T1289" i="18"/>
  <c r="U1290" i="18"/>
  <c r="S1290" i="18"/>
  <c r="V1290" i="18"/>
  <c r="T1290" i="18"/>
  <c r="U1292" i="18"/>
  <c r="S1292" i="18"/>
  <c r="V1292" i="18"/>
  <c r="T1292" i="18"/>
  <c r="U1293" i="18"/>
  <c r="S1293" i="18"/>
  <c r="V1293" i="18"/>
  <c r="T1293" i="18"/>
  <c r="U1291" i="18"/>
  <c r="S1291" i="18"/>
  <c r="T1291" i="18"/>
  <c r="V1291" i="18"/>
  <c r="U1295" i="18"/>
  <c r="S1295" i="18"/>
  <c r="V1295" i="18"/>
  <c r="T1295" i="18"/>
  <c r="S1296" i="18"/>
  <c r="U1296" i="18"/>
  <c r="W1296" i="18" s="1"/>
  <c r="V1296" i="18"/>
  <c r="T1296" i="18"/>
  <c r="U1294" i="18"/>
  <c r="S1294" i="18"/>
  <c r="V1294" i="18"/>
  <c r="T1294" i="18"/>
  <c r="U1299" i="18"/>
  <c r="S1299" i="18"/>
  <c r="T1299" i="18"/>
  <c r="V1299" i="18"/>
  <c r="U1302" i="18"/>
  <c r="S1302" i="18"/>
  <c r="V1302" i="18"/>
  <c r="T1302" i="18"/>
  <c r="U1297" i="18"/>
  <c r="S1297" i="18"/>
  <c r="V1297" i="18"/>
  <c r="T1297" i="18"/>
  <c r="U1300" i="18"/>
  <c r="S1300" i="18"/>
  <c r="V1300" i="18"/>
  <c r="T1300" i="18"/>
  <c r="U1303" i="18"/>
  <c r="S1303" i="18"/>
  <c r="V1303" i="18"/>
  <c r="T1303" i="18"/>
  <c r="S1301" i="18"/>
  <c r="U1301" i="18"/>
  <c r="W1301" i="18" s="1"/>
  <c r="V1301" i="18"/>
  <c r="T1301" i="18"/>
  <c r="U1298" i="18"/>
  <c r="S1298" i="18"/>
  <c r="V1298" i="18"/>
  <c r="T1298" i="18"/>
  <c r="U1307" i="18"/>
  <c r="S1307" i="18"/>
  <c r="T1307" i="18"/>
  <c r="V1307" i="18"/>
  <c r="S1304" i="18"/>
  <c r="U1304" i="18"/>
  <c r="W1304" i="18" s="1"/>
  <c r="V1304" i="18"/>
  <c r="T1304" i="18"/>
  <c r="U1308" i="18"/>
  <c r="S1308" i="18"/>
  <c r="V1308" i="18"/>
  <c r="T1308" i="18"/>
  <c r="U1305" i="18"/>
  <c r="S1305" i="18"/>
  <c r="V1305" i="18"/>
  <c r="T1305" i="18"/>
  <c r="U1309" i="18"/>
  <c r="S1309" i="18"/>
  <c r="V1309" i="18"/>
  <c r="T1309" i="18"/>
  <c r="U1306" i="18"/>
  <c r="S1306" i="18"/>
  <c r="V1306" i="18"/>
  <c r="T1306" i="18"/>
  <c r="U1310" i="18"/>
  <c r="S1310" i="18"/>
  <c r="V1310" i="18"/>
  <c r="T1310" i="18"/>
  <c r="U1311" i="18"/>
  <c r="S1311" i="18"/>
  <c r="V1311" i="18"/>
  <c r="T1311" i="18"/>
  <c r="S1312" i="18"/>
  <c r="U1312" i="18"/>
  <c r="W1312" i="18" s="1"/>
  <c r="V1312" i="18"/>
  <c r="T1312" i="18"/>
  <c r="U1313" i="18"/>
  <c r="S1313" i="18"/>
  <c r="V1313" i="18"/>
  <c r="T1313" i="18"/>
  <c r="U1314" i="18"/>
  <c r="S1314" i="18"/>
  <c r="V1314" i="18"/>
  <c r="T1314" i="18"/>
  <c r="U1317" i="18"/>
  <c r="S1317" i="18"/>
  <c r="V1317" i="18"/>
  <c r="T1317" i="18"/>
  <c r="U1316" i="18"/>
  <c r="V1316" i="18"/>
  <c r="S1316" i="18"/>
  <c r="T1316" i="18"/>
  <c r="U1318" i="18"/>
  <c r="S1318" i="18"/>
  <c r="V1318" i="18"/>
  <c r="T1318" i="18"/>
  <c r="U1425" i="18"/>
  <c r="S1425" i="18"/>
  <c r="V1425" i="18"/>
  <c r="T1425" i="18"/>
  <c r="U1423" i="18"/>
  <c r="S1423" i="18"/>
  <c r="V1423" i="18"/>
  <c r="T1423" i="18"/>
  <c r="U1424" i="18"/>
  <c r="S1424" i="18"/>
  <c r="V1424" i="18"/>
  <c r="T1424" i="18"/>
  <c r="U1421" i="18"/>
  <c r="S1421" i="18"/>
  <c r="V1421" i="18"/>
  <c r="T1421" i="18"/>
  <c r="U1420" i="18"/>
  <c r="S1420" i="18"/>
  <c r="V1420" i="18"/>
  <c r="T1420" i="18"/>
  <c r="U1422" i="18"/>
  <c r="S1422" i="18"/>
  <c r="V1422" i="18"/>
  <c r="T1422" i="18"/>
  <c r="U1437" i="18"/>
  <c r="S1437" i="18"/>
  <c r="V1437" i="18"/>
  <c r="T1437" i="18"/>
  <c r="U1436" i="18"/>
  <c r="V1436" i="18"/>
  <c r="T1436" i="18"/>
  <c r="S1436" i="18"/>
  <c r="U1439" i="18"/>
  <c r="S1439" i="18"/>
  <c r="V1439" i="18"/>
  <c r="T1439" i="18"/>
  <c r="S1438" i="18"/>
  <c r="U1438" i="18"/>
  <c r="W1438" i="18" s="1"/>
  <c r="V1438" i="18"/>
  <c r="T1438" i="18"/>
  <c r="U1440" i="18"/>
  <c r="S1440" i="18"/>
  <c r="V1440" i="18"/>
  <c r="T1440" i="18"/>
  <c r="U1482" i="18"/>
  <c r="S1482" i="18"/>
  <c r="V1482" i="18"/>
  <c r="T1482" i="18"/>
  <c r="U1483" i="18"/>
  <c r="S1483" i="18"/>
  <c r="T1483" i="18"/>
  <c r="V1483" i="18"/>
  <c r="U1484" i="18"/>
  <c r="S1484" i="18"/>
  <c r="V1484" i="18"/>
  <c r="T1484" i="18"/>
  <c r="U1481" i="18"/>
  <c r="S1481" i="18"/>
  <c r="V1481" i="18"/>
  <c r="T1481" i="18"/>
  <c r="U1480" i="18"/>
  <c r="S1480" i="18"/>
  <c r="V1480" i="18"/>
  <c r="T1480" i="18"/>
  <c r="U1517" i="18"/>
  <c r="S1517" i="18"/>
  <c r="V1517" i="18"/>
  <c r="T1517" i="18"/>
  <c r="V1516" i="18"/>
  <c r="T1516" i="18"/>
  <c r="U1516" i="18"/>
  <c r="W1516" i="18" s="1"/>
  <c r="S1516" i="18"/>
  <c r="U1524" i="18"/>
  <c r="S1524" i="18"/>
  <c r="V1524" i="18"/>
  <c r="T1524" i="18"/>
  <c r="U1523" i="18"/>
  <c r="T1523" i="18"/>
  <c r="V1523" i="18"/>
  <c r="S1523" i="18"/>
  <c r="U1525" i="18"/>
  <c r="S1525" i="18"/>
  <c r="V1525" i="18"/>
  <c r="T1525" i="18"/>
  <c r="S1526" i="18"/>
  <c r="U1526" i="18"/>
  <c r="W1526" i="18" s="1"/>
  <c r="V1526" i="18"/>
  <c r="T1526" i="18"/>
  <c r="U1527" i="18"/>
  <c r="S1527" i="18"/>
  <c r="V1527" i="18"/>
  <c r="T1527" i="18"/>
  <c r="U1528" i="18"/>
  <c r="S1528" i="18"/>
  <c r="V1528" i="18"/>
  <c r="T1528" i="18"/>
  <c r="U1529" i="18"/>
  <c r="S1529" i="18"/>
  <c r="V1529" i="18"/>
  <c r="T1529" i="18"/>
  <c r="U1530" i="18"/>
  <c r="S1530" i="18"/>
  <c r="V1530" i="18"/>
  <c r="T1530" i="18"/>
  <c r="U1531" i="18"/>
  <c r="S1531" i="18"/>
  <c r="T1531" i="18"/>
  <c r="V1531" i="18"/>
  <c r="U1532" i="18"/>
  <c r="S1532" i="18"/>
  <c r="V1532" i="18"/>
  <c r="T1532" i="18"/>
  <c r="U1533" i="18"/>
  <c r="S1533" i="18"/>
  <c r="V1533" i="18"/>
  <c r="T1533" i="18"/>
  <c r="U1540" i="18"/>
  <c r="S1540" i="18"/>
  <c r="V1540" i="18"/>
  <c r="T1540" i="18"/>
  <c r="U1541" i="18"/>
  <c r="S1541" i="18"/>
  <c r="V1541" i="18"/>
  <c r="T1541" i="18"/>
  <c r="U1545" i="18"/>
  <c r="S1545" i="18"/>
  <c r="V1545" i="18"/>
  <c r="T1545" i="18"/>
  <c r="U1546" i="18"/>
  <c r="S1546" i="18"/>
  <c r="V1546" i="18"/>
  <c r="T1546" i="18"/>
  <c r="S1534" i="18"/>
  <c r="U1534" i="18"/>
  <c r="W1534" i="18" s="1"/>
  <c r="V1534" i="18"/>
  <c r="T1534" i="18"/>
  <c r="U1535" i="18"/>
  <c r="S1535" i="18"/>
  <c r="V1535" i="18"/>
  <c r="T1535" i="18"/>
  <c r="U1542" i="18"/>
  <c r="S1542" i="18"/>
  <c r="V1542" i="18"/>
  <c r="T1542" i="18"/>
  <c r="U1547" i="18"/>
  <c r="S1547" i="18"/>
  <c r="T1547" i="18"/>
  <c r="V1547" i="18"/>
  <c r="U1536" i="18"/>
  <c r="S1536" i="18"/>
  <c r="V1536" i="18"/>
  <c r="T1536" i="18"/>
  <c r="U1543" i="18"/>
  <c r="S1543" i="18"/>
  <c r="V1543" i="18"/>
  <c r="T1543" i="18"/>
  <c r="U1548" i="18"/>
  <c r="S1548" i="18"/>
  <c r="V1548" i="18"/>
  <c r="T1548" i="18"/>
  <c r="U1537" i="18"/>
  <c r="S1537" i="18"/>
  <c r="V1537" i="18"/>
  <c r="T1537" i="18"/>
  <c r="U1538" i="18"/>
  <c r="S1538" i="18"/>
  <c r="V1538" i="18"/>
  <c r="T1538" i="18"/>
  <c r="U1544" i="18"/>
  <c r="S1544" i="18"/>
  <c r="V1544" i="18"/>
  <c r="T1544" i="18"/>
  <c r="U1549" i="18"/>
  <c r="S1549" i="18"/>
  <c r="V1549" i="18"/>
  <c r="T1549" i="18"/>
  <c r="U1550" i="18"/>
  <c r="S1550" i="18"/>
  <c r="V1550" i="18"/>
  <c r="T1550" i="18"/>
  <c r="U1551" i="18"/>
  <c r="S1551" i="18"/>
  <c r="V1551" i="18"/>
  <c r="T1551" i="18"/>
  <c r="U1539" i="18"/>
  <c r="S1539" i="18"/>
  <c r="T1539" i="18"/>
  <c r="V1539" i="18"/>
  <c r="U1555" i="18"/>
  <c r="S1555" i="18"/>
  <c r="T1555" i="18"/>
  <c r="V1555" i="18"/>
  <c r="U1557" i="18"/>
  <c r="S1557" i="18"/>
  <c r="V1557" i="18"/>
  <c r="T1557" i="18"/>
  <c r="U1556" i="18"/>
  <c r="W1556" i="18" s="1"/>
  <c r="S1556" i="18"/>
  <c r="V1556" i="18"/>
  <c r="T1556" i="18"/>
  <c r="S1558" i="18"/>
  <c r="U1558" i="18"/>
  <c r="W1558" i="18" s="1"/>
  <c r="V1558" i="18"/>
  <c r="T1558" i="18"/>
  <c r="U1554" i="18"/>
  <c r="S1554" i="18"/>
  <c r="V1554" i="18"/>
  <c r="T1554" i="18"/>
  <c r="U1553" i="18"/>
  <c r="S1553" i="18"/>
  <c r="V1553" i="18"/>
  <c r="T1553" i="18"/>
  <c r="U1565" i="18"/>
  <c r="W1565" i="18" s="1"/>
  <c r="S1565" i="18"/>
  <c r="V1565" i="18"/>
  <c r="T1565" i="18"/>
  <c r="U1567" i="18"/>
  <c r="S1567" i="18"/>
  <c r="V1567" i="18"/>
  <c r="T1567" i="18"/>
  <c r="U1563" i="18"/>
  <c r="S1563" i="18"/>
  <c r="T1563" i="18"/>
  <c r="V1563" i="18"/>
  <c r="U1562" i="18"/>
  <c r="W1562" i="18" s="1"/>
  <c r="V1562" i="18"/>
  <c r="S1562" i="18"/>
  <c r="T1562" i="18"/>
  <c r="S1566" i="18"/>
  <c r="U1566" i="18"/>
  <c r="W1566" i="18" s="1"/>
  <c r="V1566" i="18"/>
  <c r="T1566" i="18"/>
  <c r="U1568" i="18"/>
  <c r="W1568" i="18" s="1"/>
  <c r="S1568" i="18"/>
  <c r="V1568" i="18"/>
  <c r="T1568" i="18"/>
  <c r="U1564" i="18"/>
  <c r="S1564" i="18"/>
  <c r="V1564" i="18"/>
  <c r="T1564" i="18"/>
  <c r="U1569" i="18"/>
  <c r="W1569" i="18" s="1"/>
  <c r="S1569" i="18"/>
  <c r="V1569" i="18"/>
  <c r="T1569" i="18"/>
  <c r="U1571" i="18"/>
  <c r="S1571" i="18"/>
  <c r="T1571" i="18"/>
  <c r="V1571" i="18"/>
  <c r="U1570" i="18"/>
  <c r="W1570" i="18" s="1"/>
  <c r="S1570" i="18"/>
  <c r="V1570" i="18"/>
  <c r="T1570" i="18"/>
  <c r="U1572" i="18"/>
  <c r="W1572" i="18" s="1"/>
  <c r="S1572" i="18"/>
  <c r="V1572" i="18"/>
  <c r="T1572" i="18"/>
  <c r="U1576" i="18"/>
  <c r="W1576" i="18" s="1"/>
  <c r="S1576" i="18"/>
  <c r="V1576" i="18"/>
  <c r="T1576" i="18"/>
  <c r="S1575" i="18"/>
  <c r="V1575" i="18"/>
  <c r="T1575" i="18"/>
  <c r="U1575" i="18"/>
  <c r="U1577" i="18"/>
  <c r="W1577" i="18" s="1"/>
  <c r="S1577" i="18"/>
  <c r="V1577" i="18"/>
  <c r="T1577" i="18"/>
  <c r="U1578" i="18"/>
  <c r="S1578" i="18"/>
  <c r="V1578" i="18"/>
  <c r="T1578" i="18"/>
  <c r="U1579" i="18"/>
  <c r="W1579" i="18" s="1"/>
  <c r="S1579" i="18"/>
  <c r="T1579" i="18"/>
  <c r="V1579" i="18"/>
  <c r="U1580" i="18"/>
  <c r="S1580" i="18"/>
  <c r="V1580" i="18"/>
  <c r="T1580" i="18"/>
  <c r="U1581" i="18"/>
  <c r="W1581" i="18" s="1"/>
  <c r="S1581" i="18"/>
  <c r="V1581" i="18"/>
  <c r="T1581" i="18"/>
  <c r="U1582" i="18"/>
  <c r="S1582" i="18"/>
  <c r="V1582" i="18"/>
  <c r="T1582" i="18"/>
  <c r="U1092" i="18"/>
  <c r="W1092" i="18" s="1"/>
  <c r="S1092" i="18"/>
  <c r="V1092" i="18"/>
  <c r="T1092" i="18"/>
  <c r="U1098" i="18"/>
  <c r="S1098" i="18"/>
  <c r="V1098" i="18"/>
  <c r="T1098" i="18"/>
  <c r="S1102" i="18"/>
  <c r="U1102" i="18"/>
  <c r="W1102" i="18" s="1"/>
  <c r="V1102" i="18"/>
  <c r="T1102" i="18"/>
  <c r="S1106" i="18"/>
  <c r="U1106" i="18"/>
  <c r="W1106" i="18" s="1"/>
  <c r="V1106" i="18"/>
  <c r="T1106" i="18"/>
  <c r="U1110" i="18"/>
  <c r="S1110" i="18"/>
  <c r="V1110" i="18"/>
  <c r="T1110" i="18"/>
  <c r="U1114" i="18"/>
  <c r="W1114" i="18" s="1"/>
  <c r="S1114" i="18"/>
  <c r="V1114" i="18"/>
  <c r="T1114" i="18"/>
  <c r="U1118" i="18"/>
  <c r="W1118" i="18" s="1"/>
  <c r="S1118" i="18"/>
  <c r="V1118" i="18"/>
  <c r="T1118" i="18"/>
  <c r="U1122" i="18"/>
  <c r="W1122" i="18" s="1"/>
  <c r="S1122" i="18"/>
  <c r="V1122" i="18"/>
  <c r="T1122" i="18"/>
  <c r="U1127" i="18"/>
  <c r="S1127" i="18"/>
  <c r="V1127" i="18"/>
  <c r="T1127" i="18"/>
  <c r="U1131" i="18"/>
  <c r="S1131" i="18"/>
  <c r="T1131" i="18"/>
  <c r="V1131" i="18"/>
  <c r="U1135" i="18"/>
  <c r="S1135" i="18"/>
  <c r="V1135" i="18"/>
  <c r="T1135" i="18"/>
  <c r="U1139" i="18"/>
  <c r="W1139" i="18" s="1"/>
  <c r="S1139" i="18"/>
  <c r="T1139" i="18"/>
  <c r="V1139" i="18"/>
  <c r="U1143" i="18"/>
  <c r="S1143" i="18"/>
  <c r="V1143" i="18"/>
  <c r="T1143" i="18"/>
  <c r="U1147" i="18"/>
  <c r="S1147" i="18"/>
  <c r="T1147" i="18"/>
  <c r="V1147" i="18"/>
  <c r="S1150" i="18"/>
  <c r="U1150" i="18"/>
  <c r="W1150" i="18" s="1"/>
  <c r="V1150" i="18"/>
  <c r="T1150" i="18"/>
  <c r="U1154" i="18"/>
  <c r="W1154" i="18" s="1"/>
  <c r="S1154" i="18"/>
  <c r="V1154" i="18"/>
  <c r="T1154" i="18"/>
  <c r="U1158" i="18"/>
  <c r="S1158" i="18"/>
  <c r="V1158" i="18"/>
  <c r="T1158" i="18"/>
  <c r="U1162" i="18"/>
  <c r="W1162" i="18" s="1"/>
  <c r="S1162" i="18"/>
  <c r="V1162" i="18"/>
  <c r="T1162" i="18"/>
  <c r="S1166" i="18"/>
  <c r="U1166" i="18"/>
  <c r="W1166" i="18" s="1"/>
  <c r="V1166" i="18"/>
  <c r="T1166" i="18"/>
  <c r="S1170" i="18"/>
  <c r="U1170" i="18"/>
  <c r="W1170" i="18" s="1"/>
  <c r="V1170" i="18"/>
  <c r="T1170" i="18"/>
  <c r="U1174" i="18"/>
  <c r="S1174" i="18"/>
  <c r="V1174" i="18"/>
  <c r="T1174" i="18"/>
  <c r="U1178" i="18"/>
  <c r="S1178" i="18"/>
  <c r="V1178" i="18"/>
  <c r="T1178" i="18"/>
  <c r="S1182" i="18"/>
  <c r="U1182" i="18"/>
  <c r="W1182" i="18" s="1"/>
  <c r="V1182" i="18"/>
  <c r="T1182" i="18"/>
  <c r="U1186" i="18"/>
  <c r="S1186" i="18"/>
  <c r="V1186" i="18"/>
  <c r="T1186" i="18"/>
  <c r="S1198" i="18"/>
  <c r="U1198" i="18"/>
  <c r="W1198" i="18" s="1"/>
  <c r="V1198" i="18"/>
  <c r="T1198" i="18"/>
  <c r="U1187" i="18"/>
  <c r="S1187" i="18"/>
  <c r="T1187" i="18"/>
  <c r="V1187" i="18"/>
  <c r="U1191" i="18"/>
  <c r="W1191" i="18" s="1"/>
  <c r="S1191" i="18"/>
  <c r="V1191" i="18"/>
  <c r="T1191" i="18"/>
  <c r="U1202" i="18"/>
  <c r="W1202" i="18" s="1"/>
  <c r="S1202" i="18"/>
  <c r="V1202" i="18"/>
  <c r="T1202" i="18"/>
  <c r="U1205" i="18"/>
  <c r="W1205" i="18" s="1"/>
  <c r="S1205" i="18"/>
  <c r="V1205" i="18"/>
  <c r="T1205" i="18"/>
  <c r="U1209" i="18"/>
  <c r="S1209" i="18"/>
  <c r="V1209" i="18"/>
  <c r="T1209" i="18"/>
  <c r="U1213" i="18"/>
  <c r="W1213" i="18" s="1"/>
  <c r="S1213" i="18"/>
  <c r="V1213" i="18"/>
  <c r="T1213" i="18"/>
  <c r="U1218" i="18"/>
  <c r="S1218" i="18"/>
  <c r="V1218" i="18"/>
  <c r="T1218" i="18"/>
  <c r="U1225" i="18"/>
  <c r="W1225" i="18" s="1"/>
  <c r="S1225" i="18"/>
  <c r="V1225" i="18"/>
  <c r="T1225" i="18"/>
  <c r="U1228" i="18"/>
  <c r="S1228" i="18"/>
  <c r="V1228" i="18"/>
  <c r="T1228" i="18"/>
  <c r="S1232" i="18"/>
  <c r="U1232" i="18"/>
  <c r="W1232" i="18" s="1"/>
  <c r="V1232" i="18"/>
  <c r="T1232" i="18"/>
  <c r="U1052" i="18"/>
  <c r="W1052" i="18" s="1"/>
  <c r="S1052" i="18"/>
  <c r="V1052" i="18"/>
  <c r="T1052" i="18"/>
  <c r="U1057" i="18"/>
  <c r="W1057" i="18" s="1"/>
  <c r="S1057" i="18"/>
  <c r="V1057" i="18"/>
  <c r="T1057" i="18"/>
  <c r="U1060" i="18"/>
  <c r="W1060" i="18" s="1"/>
  <c r="S1060" i="18"/>
  <c r="V1060" i="18"/>
  <c r="T1060" i="18"/>
  <c r="S1064" i="18"/>
  <c r="U1064" i="18"/>
  <c r="W1064" i="18" s="1"/>
  <c r="V1064" i="18"/>
  <c r="T1064" i="18"/>
  <c r="U1068" i="18"/>
  <c r="W1068" i="18" s="1"/>
  <c r="S1068" i="18"/>
  <c r="V1068" i="18"/>
  <c r="T1068" i="18"/>
  <c r="U1071" i="18"/>
  <c r="S1071" i="18"/>
  <c r="V1071" i="18"/>
  <c r="T1071" i="18"/>
  <c r="U1076" i="18"/>
  <c r="W1076" i="18" s="1"/>
  <c r="S1076" i="18"/>
  <c r="V1076" i="18"/>
  <c r="T1076" i="18"/>
  <c r="U1081" i="18"/>
  <c r="S1081" i="18"/>
  <c r="V1081" i="18"/>
  <c r="T1081" i="18"/>
  <c r="U1085" i="18"/>
  <c r="W1085" i="18" s="1"/>
  <c r="S1085" i="18"/>
  <c r="V1085" i="18"/>
  <c r="T1085" i="18"/>
  <c r="U1088" i="18"/>
  <c r="W1088" i="18" s="1"/>
  <c r="S1088" i="18"/>
  <c r="V1088" i="18"/>
  <c r="T1088" i="18"/>
  <c r="U1094" i="18"/>
  <c r="W1094" i="18" s="1"/>
  <c r="S1094" i="18"/>
  <c r="V1094" i="18"/>
  <c r="T1094" i="18"/>
  <c r="U1015" i="18"/>
  <c r="W1015" i="18" s="1"/>
  <c r="S1015" i="18"/>
  <c r="V1015" i="18"/>
  <c r="T1015" i="18"/>
  <c r="U1017" i="18"/>
  <c r="W1017" i="18" s="1"/>
  <c r="S1017" i="18"/>
  <c r="V1017" i="18"/>
  <c r="T1017" i="18"/>
  <c r="U1021" i="18"/>
  <c r="S1021" i="18"/>
  <c r="V1021" i="18"/>
  <c r="T1021" i="18"/>
  <c r="U1025" i="18"/>
  <c r="W1025" i="18" s="1"/>
  <c r="S1025" i="18"/>
  <c r="V1025" i="18"/>
  <c r="T1025" i="18"/>
  <c r="U1030" i="18"/>
  <c r="S1030" i="18"/>
  <c r="V1030" i="18"/>
  <c r="T1030" i="18"/>
  <c r="U1032" i="18"/>
  <c r="W1032" i="18" s="1"/>
  <c r="S1032" i="18"/>
  <c r="V1032" i="18"/>
  <c r="T1032" i="18"/>
  <c r="U1036" i="18"/>
  <c r="W1036" i="18" s="1"/>
  <c r="S1036" i="18"/>
  <c r="V1036" i="18"/>
  <c r="T1036" i="18"/>
  <c r="U1039" i="18"/>
  <c r="W1039" i="18" s="1"/>
  <c r="S1039" i="18"/>
  <c r="V1039" i="18"/>
  <c r="T1039" i="18"/>
  <c r="U1044" i="18"/>
  <c r="S1044" i="18"/>
  <c r="V1044" i="18"/>
  <c r="T1044" i="18"/>
  <c r="U919" i="18"/>
  <c r="S919" i="18"/>
  <c r="S920" i="18"/>
  <c r="U920" i="18"/>
  <c r="V920" i="18"/>
  <c r="V919" i="18"/>
  <c r="T919" i="18"/>
  <c r="T920" i="18"/>
  <c r="U924" i="18"/>
  <c r="W924" i="18" s="1"/>
  <c r="S924" i="18"/>
  <c r="V924" i="18"/>
  <c r="T924" i="18"/>
  <c r="U928" i="18"/>
  <c r="S928" i="18"/>
  <c r="V928" i="18"/>
  <c r="T928" i="18"/>
  <c r="U932" i="18"/>
  <c r="W932" i="18" s="1"/>
  <c r="S932" i="18"/>
  <c r="V932" i="18"/>
  <c r="T932" i="18"/>
  <c r="S936" i="18"/>
  <c r="U936" i="18"/>
  <c r="W936" i="18" s="1"/>
  <c r="V936" i="18"/>
  <c r="T936" i="18"/>
  <c r="U940" i="18"/>
  <c r="S940" i="18"/>
  <c r="V940" i="18"/>
  <c r="T940" i="18"/>
  <c r="U944" i="18"/>
  <c r="W944" i="18" s="1"/>
  <c r="S944" i="18"/>
  <c r="V944" i="18"/>
  <c r="T944" i="18"/>
  <c r="U948" i="18"/>
  <c r="S948" i="18"/>
  <c r="V948" i="18"/>
  <c r="T948" i="18"/>
  <c r="S952" i="18"/>
  <c r="U952" i="18"/>
  <c r="W952" i="18" s="1"/>
  <c r="V952" i="18"/>
  <c r="T952" i="18"/>
  <c r="U956" i="18"/>
  <c r="W956" i="18" s="1"/>
  <c r="S956" i="18"/>
  <c r="V956" i="18"/>
  <c r="T956" i="18"/>
  <c r="U960" i="18"/>
  <c r="W960" i="18" s="1"/>
  <c r="S960" i="18"/>
  <c r="V960" i="18"/>
  <c r="T960" i="18"/>
  <c r="U964" i="18"/>
  <c r="W964" i="18" s="1"/>
  <c r="S964" i="18"/>
  <c r="V964" i="18"/>
  <c r="T964" i="18"/>
  <c r="U968" i="18"/>
  <c r="W968" i="18" s="1"/>
  <c r="S968" i="18"/>
  <c r="V968" i="18"/>
  <c r="T968" i="18"/>
  <c r="U972" i="18"/>
  <c r="S972" i="18"/>
  <c r="V972" i="18"/>
  <c r="T972" i="18"/>
  <c r="U976" i="18"/>
  <c r="W976" i="18" s="1"/>
  <c r="S976" i="18"/>
  <c r="V976" i="18"/>
  <c r="T976" i="18"/>
  <c r="U980" i="18"/>
  <c r="S980" i="18"/>
  <c r="V980" i="18"/>
  <c r="T980" i="18"/>
  <c r="S984" i="18"/>
  <c r="U984" i="18"/>
  <c r="W984" i="18" s="1"/>
  <c r="V984" i="18"/>
  <c r="T984" i="18"/>
  <c r="U988" i="18"/>
  <c r="S988" i="18"/>
  <c r="V988" i="18"/>
  <c r="T988" i="18"/>
  <c r="U992" i="18"/>
  <c r="W992" i="18" s="1"/>
  <c r="S992" i="18"/>
  <c r="V992" i="18"/>
  <c r="T992" i="18"/>
  <c r="U996" i="18"/>
  <c r="W996" i="18" s="1"/>
  <c r="S996" i="18"/>
  <c r="V996" i="18"/>
  <c r="T996" i="18"/>
  <c r="S1000" i="18"/>
  <c r="U1000" i="18"/>
  <c r="W1000" i="18" s="1"/>
  <c r="V1000" i="18"/>
  <c r="T1000" i="18"/>
  <c r="U1004" i="18"/>
  <c r="S1004" i="18"/>
  <c r="V1004" i="18"/>
  <c r="T1004" i="18"/>
  <c r="U1008" i="18"/>
  <c r="W1008" i="18" s="1"/>
  <c r="S1008" i="18"/>
  <c r="V1008" i="18"/>
  <c r="T1008" i="18"/>
  <c r="U1235" i="18"/>
  <c r="S1235" i="18"/>
  <c r="T1235" i="18"/>
  <c r="V1235" i="18"/>
  <c r="U1247" i="18"/>
  <c r="W1247" i="18" s="1"/>
  <c r="S1247" i="18"/>
  <c r="V1247" i="18"/>
  <c r="T1247" i="18"/>
  <c r="U1260" i="18"/>
  <c r="S1260" i="18"/>
  <c r="V1260" i="18"/>
  <c r="T1260" i="18"/>
  <c r="U1096" i="18"/>
  <c r="S1096" i="18"/>
  <c r="V1096" i="18"/>
  <c r="T1096" i="18"/>
  <c r="U1116" i="18"/>
  <c r="W1116" i="18" s="1"/>
  <c r="S1116" i="18"/>
  <c r="V1116" i="18"/>
  <c r="T1116" i="18"/>
  <c r="U1120" i="18"/>
  <c r="S1120" i="18"/>
  <c r="V1120" i="18"/>
  <c r="T1120" i="18"/>
  <c r="U1129" i="18"/>
  <c r="W1129" i="18" s="1"/>
  <c r="S1129" i="18"/>
  <c r="V1129" i="18"/>
  <c r="T1129" i="18"/>
  <c r="U1141" i="18"/>
  <c r="S1141" i="18"/>
  <c r="V1141" i="18"/>
  <c r="T1141" i="18"/>
  <c r="U1149" i="18"/>
  <c r="S1149" i="18"/>
  <c r="V1149" i="18"/>
  <c r="T1149" i="18"/>
  <c r="S1152" i="18"/>
  <c r="U1152" i="18"/>
  <c r="W1152" i="18" s="1"/>
  <c r="V1152" i="18"/>
  <c r="T1152" i="18"/>
  <c r="U1156" i="18"/>
  <c r="W1156" i="18" s="1"/>
  <c r="S1156" i="18"/>
  <c r="V1156" i="18"/>
  <c r="T1156" i="18"/>
  <c r="S1160" i="18"/>
  <c r="U1160" i="18"/>
  <c r="W1160" i="18" s="1"/>
  <c r="V1160" i="18"/>
  <c r="T1160" i="18"/>
  <c r="U1164" i="18"/>
  <c r="W1164" i="18" s="1"/>
  <c r="S1164" i="18"/>
  <c r="V1164" i="18"/>
  <c r="T1164" i="18"/>
  <c r="S1184" i="18"/>
  <c r="U1184" i="18"/>
  <c r="W1184" i="18" s="1"/>
  <c r="V1184" i="18"/>
  <c r="T1184" i="18"/>
  <c r="S1200" i="18"/>
  <c r="U1200" i="18"/>
  <c r="W1200" i="18" s="1"/>
  <c r="V1200" i="18"/>
  <c r="T1200" i="18"/>
  <c r="U1211" i="18"/>
  <c r="W1211" i="18" s="1"/>
  <c r="S1211" i="18"/>
  <c r="T1211" i="18"/>
  <c r="V1211" i="18"/>
  <c r="S1216" i="18"/>
  <c r="U1216" i="18"/>
  <c r="W1216" i="18" s="1"/>
  <c r="V1216" i="18"/>
  <c r="T1216" i="18"/>
  <c r="U1221" i="18"/>
  <c r="S1221" i="18"/>
  <c r="V1221" i="18"/>
  <c r="T1221" i="18"/>
  <c r="U1220" i="18"/>
  <c r="W1220" i="18" s="1"/>
  <c r="V1220" i="18"/>
  <c r="S1220" i="18"/>
  <c r="T1220" i="18"/>
  <c r="U1053" i="18"/>
  <c r="S1053" i="18"/>
  <c r="V1053" i="18"/>
  <c r="T1053" i="18"/>
  <c r="U1233" i="18"/>
  <c r="W1233" i="18" s="1"/>
  <c r="S1233" i="18"/>
  <c r="V1233" i="18"/>
  <c r="T1233" i="18"/>
  <c r="U1236" i="18"/>
  <c r="S1236" i="18"/>
  <c r="V1236" i="18"/>
  <c r="T1236" i="18"/>
  <c r="U1238" i="18"/>
  <c r="S1238" i="18"/>
  <c r="V1238" i="18"/>
  <c r="T1238" i="18"/>
  <c r="U1245" i="18"/>
  <c r="S1245" i="18"/>
  <c r="V1245" i="18"/>
  <c r="T1245" i="18"/>
  <c r="U1249" i="18"/>
  <c r="W1249" i="18" s="1"/>
  <c r="S1249" i="18"/>
  <c r="V1249" i="18"/>
  <c r="T1249" i="18"/>
  <c r="U1256" i="18"/>
  <c r="W1256" i="18" s="1"/>
  <c r="S1256" i="18"/>
  <c r="V1256" i="18"/>
  <c r="T1256" i="18"/>
  <c r="U1258" i="18"/>
  <c r="S1258" i="18"/>
  <c r="V1258" i="18"/>
  <c r="T1258" i="18"/>
  <c r="S1264" i="18"/>
  <c r="U1264" i="18"/>
  <c r="W1264" i="18" s="1"/>
  <c r="V1264" i="18"/>
  <c r="T1264" i="18"/>
  <c r="U1222" i="18"/>
  <c r="S1222" i="18"/>
  <c r="V1222" i="18"/>
  <c r="T1222" i="18"/>
  <c r="S1237" i="18"/>
  <c r="U1237" i="18"/>
  <c r="W1237" i="18" s="1"/>
  <c r="V1237" i="18"/>
  <c r="T1237" i="18"/>
  <c r="U1242" i="18"/>
  <c r="W1242" i="18" s="1"/>
  <c r="S1242" i="18"/>
  <c r="V1242" i="18"/>
  <c r="T1242" i="18"/>
  <c r="U1243" i="18"/>
  <c r="W1243" i="18" s="1"/>
  <c r="S1243" i="18"/>
  <c r="T1243" i="18"/>
  <c r="V1243" i="18"/>
  <c r="S1248" i="18"/>
  <c r="U1248" i="18"/>
  <c r="W1248" i="18" s="1"/>
  <c r="V1248" i="18"/>
  <c r="T1248" i="18"/>
  <c r="U1252" i="18"/>
  <c r="W1252" i="18" s="1"/>
  <c r="S1252" i="18"/>
  <c r="V1252" i="18"/>
  <c r="T1252" i="18"/>
  <c r="U1255" i="18"/>
  <c r="W1255" i="18" s="1"/>
  <c r="S1255" i="18"/>
  <c r="V1255" i="18"/>
  <c r="T1255" i="18"/>
  <c r="U1259" i="18"/>
  <c r="W1259" i="18" s="1"/>
  <c r="S1259" i="18"/>
  <c r="T1259" i="18"/>
  <c r="V1259" i="18"/>
  <c r="U1262" i="18"/>
  <c r="W1262" i="18" s="1"/>
  <c r="S1262" i="18"/>
  <c r="V1262" i="18"/>
  <c r="T1262" i="18"/>
  <c r="U1097" i="18"/>
  <c r="W1097" i="18" s="1"/>
  <c r="S1097" i="18"/>
  <c r="V1097" i="18"/>
  <c r="T1097" i="18"/>
  <c r="U1101" i="18"/>
  <c r="W1101" i="18" s="1"/>
  <c r="S1101" i="18"/>
  <c r="V1101" i="18"/>
  <c r="T1101" i="18"/>
  <c r="U1105" i="18"/>
  <c r="W1105" i="18" s="1"/>
  <c r="S1105" i="18"/>
  <c r="V1105" i="18"/>
  <c r="T1105" i="18"/>
  <c r="U1109" i="18"/>
  <c r="S1109" i="18"/>
  <c r="V1109" i="18"/>
  <c r="T1109" i="18"/>
  <c r="U1113" i="18"/>
  <c r="W1113" i="18" s="1"/>
  <c r="S1113" i="18"/>
  <c r="V1113" i="18"/>
  <c r="T1113" i="18"/>
  <c r="U1117" i="18"/>
  <c r="W1117" i="18" s="1"/>
  <c r="S1117" i="18"/>
  <c r="V1117" i="18"/>
  <c r="T1117" i="18"/>
  <c r="U1121" i="18"/>
  <c r="S1121" i="18"/>
  <c r="V1121" i="18"/>
  <c r="T1121" i="18"/>
  <c r="U1126" i="18"/>
  <c r="W1126" i="18" s="1"/>
  <c r="S1126" i="18"/>
  <c r="V1126" i="18"/>
  <c r="T1126" i="18"/>
  <c r="U1130" i="18"/>
  <c r="S1130" i="18"/>
  <c r="V1130" i="18"/>
  <c r="T1130" i="18"/>
  <c r="S1134" i="18"/>
  <c r="U1134" i="18"/>
  <c r="W1134" i="18" s="1"/>
  <c r="V1134" i="18"/>
  <c r="T1134" i="18"/>
  <c r="U1138" i="18"/>
  <c r="W1138" i="18" s="1"/>
  <c r="S1138" i="18"/>
  <c r="V1138" i="18"/>
  <c r="T1138" i="18"/>
  <c r="U1142" i="18"/>
  <c r="S1142" i="18"/>
  <c r="V1142" i="18"/>
  <c r="T1142" i="18"/>
  <c r="U1146" i="18"/>
  <c r="W1146" i="18" s="1"/>
  <c r="S1146" i="18"/>
  <c r="V1146" i="18"/>
  <c r="T1146" i="18"/>
  <c r="U1125" i="18"/>
  <c r="S1125" i="18"/>
  <c r="V1125" i="18"/>
  <c r="T1125" i="18"/>
  <c r="U1153" i="18"/>
  <c r="W1153" i="18" s="1"/>
  <c r="S1153" i="18"/>
  <c r="V1153" i="18"/>
  <c r="T1153" i="18"/>
  <c r="U1157" i="18"/>
  <c r="W1157" i="18" s="1"/>
  <c r="S1157" i="18"/>
  <c r="V1157" i="18"/>
  <c r="T1157" i="18"/>
  <c r="U1161" i="18"/>
  <c r="S1161" i="18"/>
  <c r="V1161" i="18"/>
  <c r="T1161" i="18"/>
  <c r="U1165" i="18"/>
  <c r="W1165" i="18" s="1"/>
  <c r="S1165" i="18"/>
  <c r="V1165" i="18"/>
  <c r="T1165" i="18"/>
  <c r="U1169" i="18"/>
  <c r="W1169" i="18" s="1"/>
  <c r="S1169" i="18"/>
  <c r="V1169" i="18"/>
  <c r="T1169" i="18"/>
  <c r="U1173" i="18"/>
  <c r="W1173" i="18" s="1"/>
  <c r="S1173" i="18"/>
  <c r="V1173" i="18"/>
  <c r="T1173" i="18"/>
  <c r="U1177" i="18"/>
  <c r="S1177" i="18"/>
  <c r="V1177" i="18"/>
  <c r="T1177" i="18"/>
  <c r="U1181" i="18"/>
  <c r="S1181" i="18"/>
  <c r="V1181" i="18"/>
  <c r="T1181" i="18"/>
  <c r="U1185" i="18"/>
  <c r="S1185" i="18"/>
  <c r="V1185" i="18"/>
  <c r="T1185" i="18"/>
  <c r="U1197" i="18"/>
  <c r="W1197" i="18" s="1"/>
  <c r="S1197" i="18"/>
  <c r="V1197" i="18"/>
  <c r="T1197" i="18"/>
  <c r="U1201" i="18"/>
  <c r="S1201" i="18"/>
  <c r="V1201" i="18"/>
  <c r="T1201" i="18"/>
  <c r="U1190" i="18"/>
  <c r="S1190" i="18"/>
  <c r="V1190" i="18"/>
  <c r="T1190" i="18"/>
  <c r="U1194" i="18"/>
  <c r="S1194" i="18"/>
  <c r="V1194" i="18"/>
  <c r="T1194" i="18"/>
  <c r="U1204" i="18"/>
  <c r="W1204" i="18" s="1"/>
  <c r="S1204" i="18"/>
  <c r="V1204" i="18"/>
  <c r="T1204" i="18"/>
  <c r="S1208" i="18"/>
  <c r="U1208" i="18"/>
  <c r="W1208" i="18" s="1"/>
  <c r="V1208" i="18"/>
  <c r="T1208" i="18"/>
  <c r="U1212" i="18"/>
  <c r="S1212" i="18"/>
  <c r="V1212" i="18"/>
  <c r="T1212" i="18"/>
  <c r="U1217" i="18"/>
  <c r="W1217" i="18" s="1"/>
  <c r="S1217" i="18"/>
  <c r="V1217" i="18"/>
  <c r="T1217" i="18"/>
  <c r="U1223" i="18"/>
  <c r="W1223" i="18" s="1"/>
  <c r="S1223" i="18"/>
  <c r="V1223" i="18"/>
  <c r="T1223" i="18"/>
  <c r="U1226" i="18"/>
  <c r="W1226" i="18" s="1"/>
  <c r="S1226" i="18"/>
  <c r="V1226" i="18"/>
  <c r="T1226" i="18"/>
  <c r="U1231" i="18"/>
  <c r="W1231" i="18" s="1"/>
  <c r="S1231" i="18"/>
  <c r="V1231" i="18"/>
  <c r="T1231" i="18"/>
  <c r="U1051" i="18"/>
  <c r="W1051" i="18" s="1"/>
  <c r="S1051" i="18"/>
  <c r="T1051" i="18"/>
  <c r="V1051" i="18"/>
  <c r="U1055" i="18"/>
  <c r="W1055" i="18" s="1"/>
  <c r="S1055" i="18"/>
  <c r="V1055" i="18"/>
  <c r="T1055" i="18"/>
  <c r="U1059" i="18"/>
  <c r="W1059" i="18" s="1"/>
  <c r="S1059" i="18"/>
  <c r="T1059" i="18"/>
  <c r="V1059" i="18"/>
  <c r="U1063" i="18"/>
  <c r="W1063" i="18" s="1"/>
  <c r="S1063" i="18"/>
  <c r="V1063" i="18"/>
  <c r="T1063" i="18"/>
  <c r="U1067" i="18"/>
  <c r="S1067" i="18"/>
  <c r="T1067" i="18"/>
  <c r="V1067" i="18"/>
  <c r="U1070" i="18"/>
  <c r="W1070" i="18" s="1"/>
  <c r="S1070" i="18"/>
  <c r="V1070" i="18"/>
  <c r="T1070" i="18"/>
  <c r="U1075" i="18"/>
  <c r="S1075" i="18"/>
  <c r="T1075" i="18"/>
  <c r="V1075" i="18"/>
  <c r="U1079" i="18"/>
  <c r="W1079" i="18" s="1"/>
  <c r="S1079" i="18"/>
  <c r="V1079" i="18"/>
  <c r="T1079" i="18"/>
  <c r="U1084" i="18"/>
  <c r="W1084" i="18" s="1"/>
  <c r="S1084" i="18"/>
  <c r="V1084" i="18"/>
  <c r="T1084" i="18"/>
  <c r="U1087" i="18"/>
  <c r="W1087" i="18" s="1"/>
  <c r="S1087" i="18"/>
  <c r="V1087" i="18"/>
  <c r="T1087" i="18"/>
  <c r="U1091" i="18"/>
  <c r="S1091" i="18"/>
  <c r="T1091" i="18"/>
  <c r="V1091" i="18"/>
  <c r="U1011" i="18"/>
  <c r="W1011" i="18" s="1"/>
  <c r="S1011" i="18"/>
  <c r="T1011" i="18"/>
  <c r="V1011" i="18"/>
  <c r="U1014" i="18"/>
  <c r="W1014" i="18" s="1"/>
  <c r="S1014" i="18"/>
  <c r="V1014" i="18"/>
  <c r="T1014" i="18"/>
  <c r="U1020" i="18"/>
  <c r="W1020" i="18" s="1"/>
  <c r="S1020" i="18"/>
  <c r="V1020" i="18"/>
  <c r="T1020" i="18"/>
  <c r="U1024" i="18"/>
  <c r="W1024" i="18" s="1"/>
  <c r="S1024" i="18"/>
  <c r="V1024" i="18"/>
  <c r="T1024" i="18"/>
  <c r="U1027" i="18"/>
  <c r="W1027" i="18" s="1"/>
  <c r="S1027" i="18"/>
  <c r="T1027" i="18"/>
  <c r="V1027" i="18"/>
  <c r="U1033" i="18"/>
  <c r="W1033" i="18" s="1"/>
  <c r="S1033" i="18"/>
  <c r="T1033" i="18"/>
  <c r="V1033" i="18"/>
  <c r="U1037" i="18"/>
  <c r="S1037" i="18"/>
  <c r="V1037" i="18"/>
  <c r="T1037" i="18"/>
  <c r="S1038" i="18"/>
  <c r="U1038" i="18"/>
  <c r="W1038" i="18" s="1"/>
  <c r="V1038" i="18"/>
  <c r="T1038" i="18"/>
  <c r="U1045" i="18"/>
  <c r="S1045" i="18"/>
  <c r="V1045" i="18"/>
  <c r="T1045" i="18"/>
  <c r="S1048" i="18"/>
  <c r="U1048" i="18"/>
  <c r="W1048" i="18" s="1"/>
  <c r="V1048" i="18"/>
  <c r="T1048" i="18"/>
  <c r="U923" i="18"/>
  <c r="W923" i="18" s="1"/>
  <c r="S923" i="18"/>
  <c r="T923" i="18"/>
  <c r="V923" i="18"/>
  <c r="U927" i="18"/>
  <c r="W927" i="18" s="1"/>
  <c r="S927" i="18"/>
  <c r="V927" i="18"/>
  <c r="T927" i="18"/>
  <c r="U931" i="18"/>
  <c r="W931" i="18" s="1"/>
  <c r="S931" i="18"/>
  <c r="T931" i="18"/>
  <c r="V931" i="18"/>
  <c r="U935" i="18"/>
  <c r="W935" i="18" s="1"/>
  <c r="S935" i="18"/>
  <c r="V935" i="18"/>
  <c r="T935" i="18"/>
  <c r="U939" i="18"/>
  <c r="W939" i="18" s="1"/>
  <c r="S939" i="18"/>
  <c r="T939" i="18"/>
  <c r="V939" i="18"/>
  <c r="U943" i="18"/>
  <c r="S943" i="18"/>
  <c r="V943" i="18"/>
  <c r="T943" i="18"/>
  <c r="U947" i="18"/>
  <c r="W947" i="18" s="1"/>
  <c r="S947" i="18"/>
  <c r="T947" i="18"/>
  <c r="V947" i="18"/>
  <c r="U951" i="18"/>
  <c r="W951" i="18" s="1"/>
  <c r="S951" i="18"/>
  <c r="V951" i="18"/>
  <c r="T951" i="18"/>
  <c r="U955" i="18"/>
  <c r="S955" i="18"/>
  <c r="T955" i="18"/>
  <c r="V955" i="18"/>
  <c r="U959" i="18"/>
  <c r="W959" i="18" s="1"/>
  <c r="S959" i="18"/>
  <c r="V959" i="18"/>
  <c r="T959" i="18"/>
  <c r="U963" i="18"/>
  <c r="W963" i="18" s="1"/>
  <c r="S963" i="18"/>
  <c r="T963" i="18"/>
  <c r="V963" i="18"/>
  <c r="U967" i="18"/>
  <c r="W967" i="18" s="1"/>
  <c r="S967" i="18"/>
  <c r="V967" i="18"/>
  <c r="T967" i="18"/>
  <c r="U971" i="18"/>
  <c r="W971" i="18" s="1"/>
  <c r="S971" i="18"/>
  <c r="T971" i="18"/>
  <c r="V971" i="18"/>
  <c r="U975" i="18"/>
  <c r="W975" i="18" s="1"/>
  <c r="S975" i="18"/>
  <c r="V975" i="18"/>
  <c r="T975" i="18"/>
  <c r="U979" i="18"/>
  <c r="W979" i="18" s="1"/>
  <c r="S979" i="18"/>
  <c r="T979" i="18"/>
  <c r="V979" i="18"/>
  <c r="U983" i="18"/>
  <c r="W983" i="18" s="1"/>
  <c r="S983" i="18"/>
  <c r="V983" i="18"/>
  <c r="T983" i="18"/>
  <c r="U987" i="18"/>
  <c r="S987" i="18"/>
  <c r="T987" i="18"/>
  <c r="V987" i="18"/>
  <c r="U991" i="18"/>
  <c r="W991" i="18" s="1"/>
  <c r="S991" i="18"/>
  <c r="V991" i="18"/>
  <c r="T991" i="18"/>
  <c r="U995" i="18"/>
  <c r="S995" i="18"/>
  <c r="T995" i="18"/>
  <c r="V995" i="18"/>
  <c r="U999" i="18"/>
  <c r="W999" i="18" s="1"/>
  <c r="S999" i="18"/>
  <c r="V999" i="18"/>
  <c r="T999" i="18"/>
  <c r="U1003" i="18"/>
  <c r="W1003" i="18" s="1"/>
  <c r="S1003" i="18"/>
  <c r="T1003" i="18"/>
  <c r="V1003" i="18"/>
  <c r="U1007" i="18"/>
  <c r="W1007" i="18" s="1"/>
  <c r="S1007" i="18"/>
  <c r="V1007" i="18"/>
  <c r="T1007" i="18"/>
  <c r="U1019" i="18"/>
  <c r="S1019" i="18"/>
  <c r="T1019" i="18"/>
  <c r="V1019" i="18"/>
  <c r="U1023" i="18"/>
  <c r="W1023" i="18" s="1"/>
  <c r="S1023" i="18"/>
  <c r="V1023" i="18"/>
  <c r="T1023" i="18"/>
  <c r="U1026" i="18"/>
  <c r="W1026" i="18" s="1"/>
  <c r="S1026" i="18"/>
  <c r="V1026" i="18"/>
  <c r="T1026" i="18"/>
  <c r="U1029" i="18"/>
  <c r="W1029" i="18" s="1"/>
  <c r="S1029" i="18"/>
  <c r="V1029" i="18"/>
  <c r="T1029" i="18"/>
  <c r="U1035" i="18"/>
  <c r="W1035" i="18" s="1"/>
  <c r="S1035" i="18"/>
  <c r="T1035" i="18"/>
  <c r="V1035" i="18"/>
  <c r="U1041" i="18"/>
  <c r="W1041" i="18" s="1"/>
  <c r="S1041" i="18"/>
  <c r="V1041" i="18"/>
  <c r="T1041" i="18"/>
  <c r="U1043" i="18"/>
  <c r="W1043" i="18" s="1"/>
  <c r="S1043" i="18"/>
  <c r="T1043" i="18"/>
  <c r="V1043" i="18"/>
  <c r="U1047" i="18"/>
  <c r="W1047" i="18" s="1"/>
  <c r="S1047" i="18"/>
  <c r="V1047" i="18"/>
  <c r="T1047" i="18"/>
  <c r="U922" i="18"/>
  <c r="S922" i="18"/>
  <c r="V922" i="18"/>
  <c r="T922" i="18"/>
  <c r="U926" i="18"/>
  <c r="W926" i="18" s="1"/>
  <c r="S926" i="18"/>
  <c r="V926" i="18"/>
  <c r="T926" i="18"/>
  <c r="U930" i="18"/>
  <c r="S930" i="18"/>
  <c r="V930" i="18"/>
  <c r="T930" i="18"/>
  <c r="U934" i="18"/>
  <c r="W934" i="18" s="1"/>
  <c r="S934" i="18"/>
  <c r="V934" i="18"/>
  <c r="T934" i="18"/>
  <c r="U938" i="18"/>
  <c r="S938" i="18"/>
  <c r="V938" i="18"/>
  <c r="T938" i="18"/>
  <c r="U942" i="18"/>
  <c r="W942" i="18" s="1"/>
  <c r="S942" i="18"/>
  <c r="V942" i="18"/>
  <c r="T942" i="18"/>
  <c r="U946" i="18"/>
  <c r="W946" i="18" s="1"/>
  <c r="S946" i="18"/>
  <c r="V946" i="18"/>
  <c r="T946" i="18"/>
  <c r="U950" i="18"/>
  <c r="W950" i="18" s="1"/>
  <c r="S950" i="18"/>
  <c r="V950" i="18"/>
  <c r="T950" i="18"/>
  <c r="U954" i="18"/>
  <c r="W954" i="18" s="1"/>
  <c r="S954" i="18"/>
  <c r="V954" i="18"/>
  <c r="T954" i="18"/>
  <c r="S958" i="18"/>
  <c r="U958" i="18"/>
  <c r="W958" i="18" s="1"/>
  <c r="V958" i="18"/>
  <c r="T958" i="18"/>
  <c r="U962" i="18"/>
  <c r="W962" i="18" s="1"/>
  <c r="S962" i="18"/>
  <c r="V962" i="18"/>
  <c r="T962" i="18"/>
  <c r="U966" i="18"/>
  <c r="W966" i="18" s="1"/>
  <c r="S966" i="18"/>
  <c r="V966" i="18"/>
  <c r="T966" i="18"/>
  <c r="U970" i="18"/>
  <c r="S970" i="18"/>
  <c r="V970" i="18"/>
  <c r="T970" i="18"/>
  <c r="S974" i="18"/>
  <c r="U974" i="18"/>
  <c r="W974" i="18" s="1"/>
  <c r="V974" i="18"/>
  <c r="T974" i="18"/>
  <c r="S978" i="18"/>
  <c r="U978" i="18"/>
  <c r="W978" i="18" s="1"/>
  <c r="V978" i="18"/>
  <c r="T978" i="18"/>
  <c r="U982" i="18"/>
  <c r="S982" i="18"/>
  <c r="V982" i="18"/>
  <c r="T982" i="18"/>
  <c r="U986" i="18"/>
  <c r="W986" i="18" s="1"/>
  <c r="S986" i="18"/>
  <c r="V986" i="18"/>
  <c r="T986" i="18"/>
  <c r="U990" i="18"/>
  <c r="W990" i="18" s="1"/>
  <c r="S990" i="18"/>
  <c r="V990" i="18"/>
  <c r="T990" i="18"/>
  <c r="U994" i="18"/>
  <c r="W994" i="18" s="1"/>
  <c r="S994" i="18"/>
  <c r="V994" i="18"/>
  <c r="T994" i="18"/>
  <c r="U998" i="18"/>
  <c r="S998" i="18"/>
  <c r="V998" i="18"/>
  <c r="T998" i="18"/>
  <c r="U1002" i="18"/>
  <c r="W1002" i="18" s="1"/>
  <c r="S1002" i="18"/>
  <c r="V1002" i="18"/>
  <c r="T1002" i="18"/>
  <c r="U1006" i="18"/>
  <c r="W1006" i="18" s="1"/>
  <c r="S1006" i="18"/>
  <c r="V1006" i="18"/>
  <c r="T1006" i="18"/>
  <c r="U1009" i="18"/>
  <c r="W1009" i="18" s="1"/>
  <c r="S1009" i="18"/>
  <c r="V1009" i="18"/>
  <c r="T1009" i="18"/>
  <c r="U1605" i="18"/>
  <c r="S1605" i="18"/>
  <c r="V1605" i="18"/>
  <c r="T1605" i="18"/>
  <c r="U1601" i="18"/>
  <c r="W1601" i="18" s="1"/>
  <c r="S1601" i="18"/>
  <c r="V1601" i="18"/>
  <c r="T1601" i="18"/>
  <c r="U1600" i="18"/>
  <c r="W1600" i="18" s="1"/>
  <c r="S1600" i="18"/>
  <c r="V1600" i="18"/>
  <c r="T1600" i="18"/>
  <c r="U1599" i="18"/>
  <c r="W1599" i="18" s="1"/>
  <c r="S1599" i="18"/>
  <c r="V1599" i="18"/>
  <c r="T1599" i="18"/>
  <c r="S1598" i="18"/>
  <c r="U1598" i="18"/>
  <c r="W1598" i="18" s="1"/>
  <c r="V1598" i="18"/>
  <c r="T1598" i="18"/>
  <c r="U1597" i="18"/>
  <c r="W1597" i="18" s="1"/>
  <c r="S1597" i="18"/>
  <c r="V1597" i="18"/>
  <c r="T1597" i="18"/>
  <c r="U1596" i="18"/>
  <c r="W1596" i="18" s="1"/>
  <c r="V1596" i="18"/>
  <c r="S1596" i="18"/>
  <c r="T1596" i="18"/>
  <c r="U1607" i="18"/>
  <c r="W1607" i="18" s="1"/>
  <c r="S1607" i="18"/>
  <c r="V1607" i="18"/>
  <c r="T1607" i="18"/>
  <c r="U1604" i="18"/>
  <c r="W1604" i="18" s="1"/>
  <c r="S1604" i="18"/>
  <c r="V1604" i="18"/>
  <c r="T1604" i="18"/>
  <c r="U1606" i="18"/>
  <c r="W1606" i="18" s="1"/>
  <c r="S1606" i="18"/>
  <c r="V1606" i="18"/>
  <c r="T1606" i="18"/>
  <c r="U1603" i="18"/>
  <c r="W1603" i="18" s="1"/>
  <c r="S1603" i="18"/>
  <c r="T1603" i="18"/>
  <c r="V1603" i="18"/>
  <c r="U1594" i="18"/>
  <c r="S1594" i="18"/>
  <c r="V1594" i="18"/>
  <c r="T1594" i="18"/>
  <c r="U1593" i="18"/>
  <c r="W1593" i="18" s="1"/>
  <c r="S1593" i="18"/>
  <c r="V1593" i="18"/>
  <c r="T1593" i="18"/>
  <c r="U1592" i="18"/>
  <c r="W1592" i="18" s="1"/>
  <c r="S1592" i="18"/>
  <c r="V1592" i="18"/>
  <c r="T1592" i="18"/>
  <c r="U1591" i="18"/>
  <c r="W1591" i="18" s="1"/>
  <c r="S1591" i="18"/>
  <c r="V1591" i="18"/>
  <c r="T1591" i="18"/>
  <c r="S1590" i="18"/>
  <c r="U1590" i="18"/>
  <c r="W1590" i="18" s="1"/>
  <c r="V1590" i="18"/>
  <c r="T1590" i="18"/>
  <c r="U1589" i="18"/>
  <c r="W1589" i="18" s="1"/>
  <c r="S1589" i="18"/>
  <c r="V1589" i="18"/>
  <c r="T1589" i="18"/>
  <c r="U1588" i="18"/>
  <c r="S1588" i="18"/>
  <c r="V1588" i="18"/>
  <c r="T1588" i="18"/>
  <c r="U1587" i="18"/>
  <c r="W1587" i="18" s="1"/>
  <c r="S1587" i="18"/>
  <c r="T1587" i="18"/>
  <c r="V1587" i="18"/>
  <c r="U1586" i="18"/>
  <c r="W1586" i="18" s="1"/>
  <c r="S1586" i="18"/>
  <c r="V1586" i="18"/>
  <c r="T1586" i="18"/>
  <c r="U1585" i="18"/>
  <c r="S1585" i="18"/>
  <c r="V1585" i="18"/>
  <c r="T1585" i="18"/>
  <c r="U1584" i="18"/>
  <c r="W1584" i="18" s="1"/>
  <c r="S1584" i="18"/>
  <c r="V1584" i="18"/>
  <c r="T1584" i="18"/>
  <c r="U1583" i="18"/>
  <c r="S1583" i="18"/>
  <c r="V1583" i="18"/>
  <c r="T1583" i="18"/>
  <c r="U1608" i="18"/>
  <c r="W1608" i="18" s="1"/>
  <c r="S1608" i="18"/>
  <c r="V1608" i="18"/>
  <c r="T1608" i="18"/>
  <c r="U1602" i="18"/>
  <c r="W1602" i="18" s="1"/>
  <c r="S1602" i="18"/>
  <c r="V1602" i="18"/>
  <c r="T1602" i="18"/>
  <c r="U1254" i="18"/>
  <c r="W1254" i="18" s="1"/>
  <c r="S1254" i="18"/>
  <c r="V1254" i="18"/>
  <c r="T1254" i="18"/>
  <c r="U1100" i="18"/>
  <c r="W1100" i="18" s="1"/>
  <c r="S1100" i="18"/>
  <c r="V1100" i="18"/>
  <c r="T1100" i="18"/>
  <c r="U1108" i="18"/>
  <c r="W1108" i="18" s="1"/>
  <c r="S1108" i="18"/>
  <c r="V1108" i="18"/>
  <c r="T1108" i="18"/>
  <c r="U1124" i="18"/>
  <c r="W1124" i="18" s="1"/>
  <c r="S1124" i="18"/>
  <c r="V1124" i="18"/>
  <c r="T1124" i="18"/>
  <c r="U1133" i="18"/>
  <c r="W1133" i="18" s="1"/>
  <c r="S1133" i="18"/>
  <c r="V1133" i="18"/>
  <c r="T1133" i="18"/>
  <c r="U1172" i="18"/>
  <c r="W1172" i="18" s="1"/>
  <c r="S1172" i="18"/>
  <c r="V1172" i="18"/>
  <c r="T1172" i="18"/>
  <c r="S1176" i="18"/>
  <c r="U1176" i="18"/>
  <c r="W1176" i="18" s="1"/>
  <c r="V1176" i="18"/>
  <c r="T1176" i="18"/>
  <c r="U1196" i="18"/>
  <c r="W1196" i="18" s="1"/>
  <c r="S1196" i="18"/>
  <c r="V1196" i="18"/>
  <c r="T1196" i="18"/>
  <c r="U1193" i="18"/>
  <c r="W1193" i="18" s="1"/>
  <c r="S1193" i="18"/>
  <c r="V1193" i="18"/>
  <c r="T1193" i="18"/>
  <c r="U1207" i="18"/>
  <c r="W1207" i="18" s="1"/>
  <c r="S1207" i="18"/>
  <c r="V1207" i="18"/>
  <c r="T1207" i="18"/>
  <c r="U1227" i="18"/>
  <c r="S1227" i="18"/>
  <c r="T1227" i="18"/>
  <c r="V1227" i="18"/>
  <c r="U1230" i="18"/>
  <c r="W1230" i="18" s="1"/>
  <c r="S1230" i="18"/>
  <c r="V1230" i="18"/>
  <c r="T1230" i="18"/>
  <c r="U1050" i="18"/>
  <c r="W1050" i="18" s="1"/>
  <c r="S1050" i="18"/>
  <c r="V1050" i="18"/>
  <c r="T1050" i="18"/>
  <c r="U1058" i="18"/>
  <c r="W1058" i="18" s="1"/>
  <c r="S1058" i="18"/>
  <c r="V1058" i="18"/>
  <c r="T1058" i="18"/>
  <c r="U1062" i="18"/>
  <c r="W1062" i="18" s="1"/>
  <c r="S1062" i="18"/>
  <c r="V1062" i="18"/>
  <c r="T1062" i="18"/>
  <c r="U1066" i="18"/>
  <c r="W1066" i="18" s="1"/>
  <c r="S1066" i="18"/>
  <c r="V1066" i="18"/>
  <c r="T1066" i="18"/>
  <c r="U1069" i="18"/>
  <c r="S1069" i="18"/>
  <c r="V1069" i="18"/>
  <c r="T1069" i="18"/>
  <c r="U1073" i="18"/>
  <c r="W1073" i="18" s="1"/>
  <c r="S1073" i="18"/>
  <c r="V1073" i="18"/>
  <c r="T1073" i="18"/>
  <c r="U1078" i="18"/>
  <c r="W1078" i="18" s="1"/>
  <c r="S1078" i="18"/>
  <c r="V1078" i="18"/>
  <c r="T1078" i="18"/>
  <c r="U1082" i="18"/>
  <c r="W1082" i="18" s="1"/>
  <c r="S1082" i="18"/>
  <c r="V1082" i="18"/>
  <c r="T1082" i="18"/>
  <c r="S1086" i="18"/>
  <c r="U1086" i="18"/>
  <c r="W1086" i="18" s="1"/>
  <c r="V1086" i="18"/>
  <c r="T1086" i="18"/>
  <c r="U1090" i="18"/>
  <c r="W1090" i="18" s="1"/>
  <c r="S1090" i="18"/>
  <c r="V1090" i="18"/>
  <c r="T1090" i="18"/>
  <c r="U1012" i="18"/>
  <c r="W1012" i="18" s="1"/>
  <c r="S1012" i="18"/>
  <c r="V1012" i="18"/>
  <c r="T1012" i="18"/>
  <c r="S1016" i="18"/>
  <c r="U1016" i="18"/>
  <c r="W1016" i="18" s="1"/>
  <c r="V1016" i="18"/>
  <c r="T1016" i="18"/>
  <c r="U1234" i="18"/>
  <c r="W1234" i="18" s="1"/>
  <c r="S1234" i="18"/>
  <c r="V1234" i="18"/>
  <c r="T1234" i="18"/>
  <c r="S1240" i="18"/>
  <c r="U1240" i="18"/>
  <c r="W1240" i="18" s="1"/>
  <c r="V1240" i="18"/>
  <c r="T1240" i="18"/>
  <c r="U1239" i="18"/>
  <c r="S1239" i="18"/>
  <c r="V1239" i="18"/>
  <c r="T1239" i="18"/>
  <c r="U1246" i="18"/>
  <c r="W1246" i="18" s="1"/>
  <c r="S1246" i="18"/>
  <c r="V1246" i="18"/>
  <c r="T1246" i="18"/>
  <c r="U1250" i="18"/>
  <c r="S1250" i="18"/>
  <c r="V1250" i="18"/>
  <c r="T1250" i="18"/>
  <c r="U1253" i="18"/>
  <c r="W1253" i="18" s="1"/>
  <c r="S1253" i="18"/>
  <c r="V1253" i="18"/>
  <c r="T1253" i="18"/>
  <c r="U1257" i="18"/>
  <c r="W1257" i="18" s="1"/>
  <c r="S1257" i="18"/>
  <c r="V1257" i="18"/>
  <c r="T1257" i="18"/>
  <c r="U1263" i="18"/>
  <c r="W1263" i="18" s="1"/>
  <c r="S1263" i="18"/>
  <c r="V1263" i="18"/>
  <c r="T1263" i="18"/>
  <c r="U1093" i="18"/>
  <c r="S1093" i="18"/>
  <c r="V1093" i="18"/>
  <c r="T1093" i="18"/>
  <c r="U1099" i="18"/>
  <c r="W1099" i="18" s="1"/>
  <c r="S1099" i="18"/>
  <c r="T1099" i="18"/>
  <c r="V1099" i="18"/>
  <c r="U1103" i="18"/>
  <c r="S1103" i="18"/>
  <c r="V1103" i="18"/>
  <c r="T1103" i="18"/>
  <c r="U1107" i="18"/>
  <c r="W1107" i="18" s="1"/>
  <c r="S1107" i="18"/>
  <c r="T1107" i="18"/>
  <c r="V1107" i="18"/>
  <c r="U1111" i="18"/>
  <c r="W1111" i="18" s="1"/>
  <c r="S1111" i="18"/>
  <c r="V1111" i="18"/>
  <c r="T1111" i="18"/>
  <c r="U1115" i="18"/>
  <c r="W1115" i="18" s="1"/>
  <c r="S1115" i="18"/>
  <c r="T1115" i="18"/>
  <c r="V1115" i="18"/>
  <c r="U1119" i="18"/>
  <c r="W1119" i="18" s="1"/>
  <c r="S1119" i="18"/>
  <c r="V1119" i="18"/>
  <c r="T1119" i="18"/>
  <c r="U1123" i="18"/>
  <c r="W1123" i="18" s="1"/>
  <c r="S1123" i="18"/>
  <c r="T1123" i="18"/>
  <c r="V1123" i="18"/>
  <c r="S1128" i="18"/>
  <c r="U1128" i="18"/>
  <c r="W1128" i="18" s="1"/>
  <c r="V1128" i="18"/>
  <c r="T1128" i="18"/>
  <c r="U1132" i="18"/>
  <c r="W1132" i="18" s="1"/>
  <c r="S1132" i="18"/>
  <c r="V1132" i="18"/>
  <c r="T1132" i="18"/>
  <c r="S1136" i="18"/>
  <c r="U1136" i="18"/>
  <c r="W1136" i="18" s="1"/>
  <c r="V1136" i="18"/>
  <c r="T1136" i="18"/>
  <c r="U1140" i="18"/>
  <c r="W1140" i="18" s="1"/>
  <c r="S1140" i="18"/>
  <c r="V1140" i="18"/>
  <c r="T1140" i="18"/>
  <c r="S1144" i="18"/>
  <c r="U1144" i="18"/>
  <c r="W1144" i="18" s="1"/>
  <c r="V1144" i="18"/>
  <c r="T1144" i="18"/>
  <c r="U1148" i="18"/>
  <c r="S1148" i="18"/>
  <c r="V1148" i="18"/>
  <c r="T1148" i="18"/>
  <c r="U1151" i="18"/>
  <c r="W1151" i="18" s="1"/>
  <c r="S1151" i="18"/>
  <c r="V1151" i="18"/>
  <c r="T1151" i="18"/>
  <c r="U1155" i="18"/>
  <c r="W1155" i="18" s="1"/>
  <c r="S1155" i="18"/>
  <c r="T1155" i="18"/>
  <c r="V1155" i="18"/>
  <c r="U1159" i="18"/>
  <c r="W1159" i="18" s="1"/>
  <c r="S1159" i="18"/>
  <c r="V1159" i="18"/>
  <c r="T1159" i="18"/>
  <c r="U1163" i="18"/>
  <c r="W1163" i="18" s="1"/>
  <c r="S1163" i="18"/>
  <c r="T1163" i="18"/>
  <c r="V1163" i="18"/>
  <c r="U1167" i="18"/>
  <c r="W1167" i="18" s="1"/>
  <c r="S1167" i="18"/>
  <c r="V1167" i="18"/>
  <c r="T1167" i="18"/>
  <c r="U1171" i="18"/>
  <c r="S1171" i="18"/>
  <c r="T1171" i="18"/>
  <c r="V1171" i="18"/>
  <c r="U1175" i="18"/>
  <c r="W1175" i="18" s="1"/>
  <c r="S1175" i="18"/>
  <c r="V1175" i="18"/>
  <c r="T1175" i="18"/>
  <c r="U1179" i="18"/>
  <c r="W1179" i="18" s="1"/>
  <c r="S1179" i="18"/>
  <c r="T1179" i="18"/>
  <c r="V1179" i="18"/>
  <c r="U1183" i="18"/>
  <c r="W1183" i="18" s="1"/>
  <c r="S1183" i="18"/>
  <c r="V1183" i="18"/>
  <c r="T1183" i="18"/>
  <c r="U1195" i="18"/>
  <c r="W1195" i="18" s="1"/>
  <c r="S1195" i="18"/>
  <c r="T1195" i="18"/>
  <c r="V1195" i="18"/>
  <c r="U1199" i="18"/>
  <c r="S1199" i="18"/>
  <c r="V1199" i="18"/>
  <c r="T1199" i="18"/>
  <c r="U1188" i="18"/>
  <c r="W1188" i="18" s="1"/>
  <c r="S1188" i="18"/>
  <c r="V1188" i="18"/>
  <c r="T1188" i="18"/>
  <c r="S1192" i="18"/>
  <c r="U1192" i="18"/>
  <c r="W1192" i="18" s="1"/>
  <c r="V1192" i="18"/>
  <c r="T1192" i="18"/>
  <c r="U1215" i="18"/>
  <c r="W1215" i="18" s="1"/>
  <c r="S1215" i="18"/>
  <c r="V1215" i="18"/>
  <c r="T1215" i="18"/>
  <c r="U1206" i="18"/>
  <c r="W1206" i="18" s="1"/>
  <c r="S1206" i="18"/>
  <c r="V1206" i="18"/>
  <c r="T1206" i="18"/>
  <c r="U1210" i="18"/>
  <c r="W1210" i="18" s="1"/>
  <c r="S1210" i="18"/>
  <c r="V1210" i="18"/>
  <c r="T1210" i="18"/>
  <c r="U1214" i="18"/>
  <c r="W1214" i="18" s="1"/>
  <c r="S1214" i="18"/>
  <c r="V1214" i="18"/>
  <c r="T1214" i="18"/>
  <c r="U1219" i="18"/>
  <c r="W1219" i="18" s="1"/>
  <c r="S1219" i="18"/>
  <c r="T1219" i="18"/>
  <c r="V1219" i="18"/>
  <c r="U1224" i="18"/>
  <c r="W1224" i="18" s="1"/>
  <c r="S1224" i="18"/>
  <c r="V1224" i="18"/>
  <c r="T1224" i="18"/>
  <c r="U1229" i="18"/>
  <c r="W1229" i="18" s="1"/>
  <c r="S1229" i="18"/>
  <c r="V1229" i="18"/>
  <c r="T1229" i="18"/>
  <c r="U1049" i="18"/>
  <c r="S1049" i="18"/>
  <c r="V1049" i="18"/>
  <c r="T1049" i="18"/>
  <c r="U1054" i="18"/>
  <c r="W1054" i="18" s="1"/>
  <c r="S1054" i="18"/>
  <c r="V1054" i="18"/>
  <c r="T1054" i="18"/>
  <c r="U1056" i="18"/>
  <c r="W1056" i="18" s="1"/>
  <c r="S1056" i="18"/>
  <c r="V1056" i="18"/>
  <c r="T1056" i="18"/>
  <c r="U1061" i="18"/>
  <c r="W1061" i="18" s="1"/>
  <c r="S1061" i="18"/>
  <c r="V1061" i="18"/>
  <c r="T1061" i="18"/>
  <c r="U1065" i="18"/>
  <c r="W1065" i="18" s="1"/>
  <c r="S1065" i="18"/>
  <c r="V1065" i="18"/>
  <c r="T1065" i="18"/>
  <c r="U1072" i="18"/>
  <c r="W1072" i="18" s="1"/>
  <c r="S1072" i="18"/>
  <c r="V1072" i="18"/>
  <c r="T1072" i="18"/>
  <c r="U1074" i="18"/>
  <c r="W1074" i="18" s="1"/>
  <c r="S1074" i="18"/>
  <c r="V1074" i="18"/>
  <c r="T1074" i="18"/>
  <c r="U1077" i="18"/>
  <c r="W1077" i="18" s="1"/>
  <c r="S1077" i="18"/>
  <c r="V1077" i="18"/>
  <c r="T1077" i="18"/>
  <c r="S1080" i="18"/>
  <c r="U1080" i="18"/>
  <c r="W1080" i="18" s="1"/>
  <c r="V1080" i="18"/>
  <c r="T1080" i="18"/>
  <c r="U1083" i="18"/>
  <c r="W1083" i="18" s="1"/>
  <c r="S1083" i="18"/>
  <c r="T1083" i="18"/>
  <c r="V1083" i="18"/>
  <c r="U1089" i="18"/>
  <c r="W1089" i="18" s="1"/>
  <c r="S1089" i="18"/>
  <c r="V1089" i="18"/>
  <c r="T1089" i="18"/>
  <c r="U1095" i="18"/>
  <c r="W1095" i="18" s="1"/>
  <c r="S1095" i="18"/>
  <c r="V1095" i="18"/>
  <c r="T1095" i="18"/>
  <c r="U1013" i="18"/>
  <c r="W1013" i="18" s="1"/>
  <c r="S1013" i="18"/>
  <c r="V1013" i="18"/>
  <c r="T1013" i="18"/>
  <c r="U1018" i="18"/>
  <c r="W1018" i="18" s="1"/>
  <c r="S1018" i="18"/>
  <c r="V1018" i="18"/>
  <c r="T1018" i="18"/>
  <c r="S1022" i="18"/>
  <c r="U1022" i="18"/>
  <c r="W1022" i="18" s="1"/>
  <c r="V1022" i="18"/>
  <c r="T1022" i="18"/>
  <c r="U1028" i="18"/>
  <c r="W1028" i="18" s="1"/>
  <c r="S1028" i="18"/>
  <c r="V1028" i="18"/>
  <c r="T1028" i="18"/>
  <c r="U1031" i="18"/>
  <c r="W1031" i="18" s="1"/>
  <c r="S1031" i="18"/>
  <c r="V1031" i="18"/>
  <c r="T1031" i="18"/>
  <c r="U1034" i="18"/>
  <c r="W1034" i="18" s="1"/>
  <c r="S1034" i="18"/>
  <c r="V1034" i="18"/>
  <c r="T1034" i="18"/>
  <c r="U1040" i="18"/>
  <c r="W1040" i="18" s="1"/>
  <c r="S1040" i="18"/>
  <c r="V1040" i="18"/>
  <c r="T1040" i="18"/>
  <c r="S1042" i="18"/>
  <c r="U1042" i="18"/>
  <c r="W1042" i="18" s="1"/>
  <c r="V1042" i="18"/>
  <c r="T1042" i="18"/>
  <c r="U1046" i="18"/>
  <c r="W1046" i="18" s="1"/>
  <c r="S1046" i="18"/>
  <c r="V1046" i="18"/>
  <c r="T1046" i="18"/>
  <c r="U921" i="18"/>
  <c r="W921" i="18" s="1"/>
  <c r="S921" i="18"/>
  <c r="V921" i="18"/>
  <c r="T921" i="18"/>
  <c r="U925" i="18"/>
  <c r="W925" i="18" s="1"/>
  <c r="S925" i="18"/>
  <c r="V925" i="18"/>
  <c r="T925" i="18"/>
  <c r="U929" i="18"/>
  <c r="S929" i="18"/>
  <c r="V929" i="18"/>
  <c r="T929" i="18"/>
  <c r="U933" i="18"/>
  <c r="W933" i="18" s="1"/>
  <c r="S933" i="18"/>
  <c r="V933" i="18"/>
  <c r="T933" i="18"/>
  <c r="U937" i="18"/>
  <c r="W937" i="18" s="1"/>
  <c r="S937" i="18"/>
  <c r="V937" i="18"/>
  <c r="T937" i="18"/>
  <c r="U941" i="18"/>
  <c r="W941" i="18" s="1"/>
  <c r="S941" i="18"/>
  <c r="V941" i="18"/>
  <c r="T941" i="18"/>
  <c r="U945" i="18"/>
  <c r="W945" i="18" s="1"/>
  <c r="S945" i="18"/>
  <c r="V945" i="18"/>
  <c r="T945" i="18"/>
  <c r="U949" i="18"/>
  <c r="W949" i="18" s="1"/>
  <c r="S949" i="18"/>
  <c r="V949" i="18"/>
  <c r="T949" i="18"/>
  <c r="U953" i="18"/>
  <c r="S953" i="18"/>
  <c r="V953" i="18"/>
  <c r="T953" i="18"/>
  <c r="U957" i="18"/>
  <c r="W957" i="18" s="1"/>
  <c r="S957" i="18"/>
  <c r="V957" i="18"/>
  <c r="T957" i="18"/>
  <c r="U961" i="18"/>
  <c r="S961" i="18"/>
  <c r="V961" i="18"/>
  <c r="T961" i="18"/>
  <c r="U965" i="18"/>
  <c r="W965" i="18" s="1"/>
  <c r="S965" i="18"/>
  <c r="V965" i="18"/>
  <c r="T965" i="18"/>
  <c r="U969" i="18"/>
  <c r="W969" i="18" s="1"/>
  <c r="S969" i="18"/>
  <c r="V969" i="18"/>
  <c r="T969" i="18"/>
  <c r="U973" i="18"/>
  <c r="W973" i="18" s="1"/>
  <c r="S973" i="18"/>
  <c r="V973" i="18"/>
  <c r="T973" i="18"/>
  <c r="U977" i="18"/>
  <c r="W977" i="18" s="1"/>
  <c r="S977" i="18"/>
  <c r="V977" i="18"/>
  <c r="T977" i="18"/>
  <c r="U981" i="18"/>
  <c r="W981" i="18" s="1"/>
  <c r="S981" i="18"/>
  <c r="V981" i="18"/>
  <c r="T981" i="18"/>
  <c r="U985" i="18"/>
  <c r="W985" i="18" s="1"/>
  <c r="S985" i="18"/>
  <c r="V985" i="18"/>
  <c r="T985" i="18"/>
  <c r="U989" i="18"/>
  <c r="W989" i="18" s="1"/>
  <c r="S989" i="18"/>
  <c r="V989" i="18"/>
  <c r="T989" i="18"/>
  <c r="U993" i="18"/>
  <c r="W993" i="18" s="1"/>
  <c r="S993" i="18"/>
  <c r="V993" i="18"/>
  <c r="T993" i="18"/>
  <c r="U997" i="18"/>
  <c r="S997" i="18"/>
  <c r="V997" i="18"/>
  <c r="T997" i="18"/>
  <c r="U1001" i="18"/>
  <c r="W1001" i="18" s="1"/>
  <c r="S1001" i="18"/>
  <c r="T1001" i="18"/>
  <c r="V1001" i="18"/>
  <c r="U1005" i="18"/>
  <c r="W1005" i="18" s="1"/>
  <c r="S1005" i="18"/>
  <c r="V1005" i="18"/>
  <c r="T1005" i="18"/>
  <c r="U1010" i="18"/>
  <c r="S1010" i="18"/>
  <c r="V1010" i="18"/>
  <c r="T1010" i="18"/>
  <c r="X1239" i="18"/>
  <c r="X1250" i="18"/>
  <c r="X1253" i="18"/>
  <c r="X1257" i="18"/>
  <c r="X1263" i="18"/>
  <c r="X1093" i="18"/>
  <c r="X1099" i="18"/>
  <c r="X1103" i="18"/>
  <c r="X1107" i="18"/>
  <c r="X1111" i="18"/>
  <c r="X1115" i="18"/>
  <c r="X1119" i="18"/>
  <c r="X1123" i="18"/>
  <c r="X1128" i="18"/>
  <c r="X1132" i="18"/>
  <c r="X1136" i="18"/>
  <c r="X1140" i="18"/>
  <c r="X1144" i="18"/>
  <c r="X1148" i="18"/>
  <c r="X1151" i="18"/>
  <c r="X1155" i="18"/>
  <c r="X1159" i="18"/>
  <c r="X1234" i="18"/>
  <c r="X951" i="18"/>
  <c r="X955" i="18"/>
  <c r="X959" i="18"/>
  <c r="X963" i="18"/>
  <c r="X967" i="18"/>
  <c r="X971" i="18"/>
  <c r="X975" i="18"/>
  <c r="X979" i="18"/>
  <c r="X983" i="18"/>
  <c r="X987" i="18"/>
  <c r="X991" i="18"/>
  <c r="X995" i="18"/>
  <c r="X999" i="18"/>
  <c r="X1003" i="18"/>
  <c r="X1163" i="18"/>
  <c r="X1167" i="18"/>
  <c r="X1171" i="18"/>
  <c r="X1175" i="18"/>
  <c r="X1179" i="18"/>
  <c r="X1183" i="18"/>
  <c r="X1195" i="18"/>
  <c r="X1199" i="18"/>
  <c r="X1188" i="18"/>
  <c r="X1192" i="18"/>
  <c r="X1215" i="18"/>
  <c r="X1206" i="18"/>
  <c r="X1210" i="18"/>
  <c r="X1214" i="18"/>
  <c r="X1219" i="18"/>
  <c r="X1224" i="18"/>
  <c r="X1229" i="18"/>
  <c r="X1049" i="18"/>
  <c r="X1056" i="18"/>
  <c r="X1061" i="18"/>
  <c r="X1065" i="18"/>
  <c r="X1074" i="18"/>
  <c r="X1080" i="18"/>
  <c r="X1083" i="18"/>
  <c r="X1095" i="18"/>
  <c r="X1013" i="18"/>
  <c r="X1018" i="18"/>
  <c r="X1022" i="18"/>
  <c r="X1028" i="18"/>
  <c r="X1031" i="18"/>
  <c r="X1034" i="18"/>
  <c r="X1040" i="18"/>
  <c r="X1042" i="18"/>
  <c r="X1046" i="18"/>
  <c r="X921" i="18"/>
  <c r="X925" i="18"/>
  <c r="X929" i="18"/>
  <c r="X933" i="18"/>
  <c r="X937" i="18"/>
  <c r="X941" i="18"/>
  <c r="X945" i="18"/>
  <c r="X949" i="18"/>
  <c r="X953" i="18"/>
  <c r="X957" i="18"/>
  <c r="X961" i="18"/>
  <c r="X965" i="18"/>
  <c r="X969" i="18"/>
  <c r="X977" i="18"/>
  <c r="X981" i="18"/>
  <c r="X985" i="18"/>
  <c r="X989" i="18"/>
  <c r="X993" i="18"/>
  <c r="X997" i="18"/>
  <c r="X1005" i="18"/>
  <c r="X1010" i="18"/>
  <c r="X1007" i="18"/>
  <c r="X1233" i="18"/>
  <c r="X1236" i="18"/>
  <c r="X1238" i="18"/>
  <c r="X1245" i="18"/>
  <c r="X1256" i="18"/>
  <c r="X1258" i="18"/>
  <c r="X1264" i="18"/>
  <c r="X1265" i="18"/>
  <c r="X1267" i="18"/>
  <c r="X1266" i="18"/>
  <c r="X1268" i="18"/>
  <c r="X1269" i="18"/>
  <c r="X1270" i="18"/>
  <c r="X1271" i="18"/>
  <c r="X1272" i="18"/>
  <c r="X1274" i="18"/>
  <c r="X1273" i="18"/>
  <c r="X1275" i="18"/>
  <c r="X1276" i="18"/>
  <c r="X1278" i="18"/>
  <c r="X1277" i="18"/>
  <c r="X1279" i="18"/>
  <c r="X1281" i="18"/>
  <c r="X1280" i="18"/>
  <c r="X1282" i="18"/>
  <c r="X1283" i="18"/>
  <c r="X1284" i="18"/>
  <c r="X1285" i="18"/>
  <c r="X1286" i="18"/>
  <c r="X1287" i="18"/>
  <c r="X1288" i="18"/>
  <c r="X1289" i="18"/>
  <c r="X1290" i="18"/>
  <c r="X1292" i="18"/>
  <c r="X1293" i="18"/>
  <c r="X1291" i="18"/>
  <c r="X1295" i="18"/>
  <c r="X1296" i="18"/>
  <c r="X1294" i="18"/>
  <c r="X1299" i="18"/>
  <c r="X1302" i="18"/>
  <c r="X1297" i="18"/>
  <c r="X1300" i="18"/>
  <c r="X1303" i="18"/>
  <c r="X1301" i="18"/>
  <c r="X1235" i="18"/>
  <c r="X1244" i="18"/>
  <c r="X1247" i="18"/>
  <c r="X1251" i="18"/>
  <c r="X1254" i="18"/>
  <c r="X1260" i="18"/>
  <c r="X1261" i="18"/>
  <c r="X1298" i="18"/>
  <c r="X1307" i="18"/>
  <c r="X1305" i="18"/>
  <c r="X1309" i="18"/>
  <c r="X1306" i="18"/>
  <c r="X1310" i="18"/>
  <c r="X1311" i="18"/>
  <c r="X1312" i="18"/>
  <c r="X1313" i="18"/>
  <c r="X1314" i="18"/>
  <c r="X1317" i="18"/>
  <c r="X1318" i="18"/>
  <c r="X1425" i="18"/>
  <c r="X1423" i="18"/>
  <c r="X1424" i="18"/>
  <c r="X1421" i="18"/>
  <c r="X1422" i="18"/>
  <c r="X1437" i="18"/>
  <c r="X1439" i="18"/>
  <c r="X1438" i="18"/>
  <c r="X1440" i="18"/>
  <c r="X1482" i="18"/>
  <c r="X1517" i="18"/>
  <c r="X1524" i="18"/>
  <c r="X1525" i="18"/>
  <c r="X1526" i="18"/>
  <c r="X1527" i="18"/>
  <c r="X1528" i="18"/>
  <c r="X1529" i="18"/>
  <c r="X1530" i="18"/>
  <c r="X1531" i="18"/>
  <c r="X1532" i="18"/>
  <c r="X1533" i="18"/>
  <c r="X1540" i="18"/>
  <c r="X1541" i="18"/>
  <c r="X1545" i="18"/>
  <c r="X1546" i="18"/>
  <c r="X1534" i="18"/>
  <c r="X1535" i="18"/>
  <c r="X1542" i="18"/>
  <c r="X1547" i="18"/>
  <c r="X1536" i="18"/>
  <c r="X1543" i="18"/>
  <c r="X1548" i="18"/>
  <c r="X1537" i="18"/>
  <c r="X1538" i="18"/>
  <c r="X1544" i="18"/>
  <c r="X1549" i="18"/>
  <c r="X1550" i="18"/>
  <c r="X1551" i="18"/>
  <c r="X1539" i="18"/>
  <c r="X1555" i="18"/>
  <c r="X1557" i="18"/>
  <c r="X1556" i="18"/>
  <c r="X1558" i="18"/>
  <c r="X1554" i="18"/>
  <c r="X1565" i="18"/>
  <c r="X1567" i="18"/>
  <c r="X1563" i="18"/>
  <c r="X1569" i="18"/>
  <c r="X1571" i="18"/>
  <c r="X1570" i="18"/>
  <c r="X1572" i="18"/>
  <c r="X1576" i="18"/>
  <c r="X1577" i="18"/>
  <c r="X1578" i="18"/>
  <c r="X1579" i="18"/>
  <c r="X1580" i="18"/>
  <c r="X1581" i="18"/>
  <c r="X1582" i="18"/>
  <c r="X1092" i="18"/>
  <c r="X1098" i="18"/>
  <c r="X1102" i="18"/>
  <c r="X1106" i="18"/>
  <c r="X1110" i="18"/>
  <c r="X1114" i="18"/>
  <c r="X1118" i="18"/>
  <c r="X1122" i="18"/>
  <c r="X1127" i="18"/>
  <c r="X1131" i="18"/>
  <c r="X1135" i="18"/>
  <c r="X1139" i="18"/>
  <c r="X1143" i="18"/>
  <c r="X1147" i="18"/>
  <c r="X1150" i="18"/>
  <c r="X1154" i="18"/>
  <c r="X1158" i="18"/>
  <c r="X1162" i="18"/>
  <c r="X1166" i="18"/>
  <c r="X1170" i="18"/>
  <c r="X1174" i="18"/>
  <c r="X1178" i="18"/>
  <c r="X1182" i="18"/>
  <c r="X1186" i="18"/>
  <c r="X1198" i="18"/>
  <c r="X1187" i="18"/>
  <c r="X1191" i="18"/>
  <c r="X1202" i="18"/>
  <c r="X1205" i="18"/>
  <c r="X1209" i="18"/>
  <c r="X1213" i="18"/>
  <c r="X1218" i="18"/>
  <c r="X1225" i="18"/>
  <c r="X1228" i="18"/>
  <c r="X1232" i="18"/>
  <c r="X1052" i="18"/>
  <c r="X1057" i="18"/>
  <c r="X1060" i="18"/>
  <c r="X1064" i="18"/>
  <c r="X1068" i="18"/>
  <c r="X1071" i="18"/>
  <c r="X1076" i="18"/>
  <c r="X1081" i="18"/>
  <c r="X1085" i="18"/>
  <c r="X1088" i="18"/>
  <c r="X1094" i="18"/>
  <c r="X1015" i="18"/>
  <c r="X1017" i="18"/>
  <c r="X1021" i="18"/>
  <c r="X1025" i="18"/>
  <c r="X1030" i="18"/>
  <c r="X1032" i="18"/>
  <c r="X1036" i="18"/>
  <c r="X1039" i="18"/>
  <c r="X1044" i="18"/>
  <c r="X924" i="18"/>
  <c r="X928" i="18"/>
  <c r="X932" i="18"/>
  <c r="X936" i="18"/>
  <c r="X940" i="18"/>
  <c r="X944" i="18"/>
  <c r="X948" i="18"/>
  <c r="X952" i="18"/>
  <c r="X956" i="18"/>
  <c r="X960" i="18"/>
  <c r="X964" i="18"/>
  <c r="X968" i="18"/>
  <c r="X972" i="18"/>
  <c r="X976" i="18"/>
  <c r="X980" i="18"/>
  <c r="X984" i="18"/>
  <c r="X988" i="18"/>
  <c r="X992" i="18"/>
  <c r="X1000" i="18"/>
  <c r="X1004" i="18"/>
  <c r="X1008" i="18"/>
  <c r="X1605" i="18"/>
  <c r="X1601" i="18"/>
  <c r="X1600" i="18"/>
  <c r="X1599" i="18"/>
  <c r="X1598" i="18"/>
  <c r="X1597" i="18"/>
  <c r="X1607" i="18"/>
  <c r="X1604" i="18"/>
  <c r="X1606" i="18"/>
  <c r="X1603" i="18"/>
  <c r="X1594" i="18"/>
  <c r="X1593" i="18"/>
  <c r="X1592" i="18"/>
  <c r="X1591" i="18"/>
  <c r="X1590" i="18"/>
  <c r="X1589" i="18"/>
  <c r="X1588" i="18"/>
  <c r="X1587" i="18"/>
  <c r="X1586" i="18"/>
  <c r="X1585" i="18"/>
  <c r="X1584" i="18"/>
  <c r="X1583" i="18"/>
  <c r="X1608" i="18"/>
  <c r="X1602" i="18"/>
  <c r="X1096" i="18"/>
  <c r="X1100" i="18"/>
  <c r="X1104" i="18"/>
  <c r="X1108" i="18"/>
  <c r="X1112" i="18"/>
  <c r="X1116" i="18"/>
  <c r="X1120" i="18"/>
  <c r="X1124" i="18"/>
  <c r="X1129" i="18"/>
  <c r="X1133" i="18"/>
  <c r="X1137" i="18"/>
  <c r="X1141" i="18"/>
  <c r="X1145" i="18"/>
  <c r="X1149" i="18"/>
  <c r="X1152" i="18"/>
  <c r="X1156" i="18"/>
  <c r="X1160" i="18"/>
  <c r="X1164" i="18"/>
  <c r="X1168" i="18"/>
  <c r="X1172" i="18"/>
  <c r="X1176" i="18"/>
  <c r="X1180" i="18"/>
  <c r="X1184" i="18"/>
  <c r="X1196" i="18"/>
  <c r="X1200" i="18"/>
  <c r="X1189" i="18"/>
  <c r="X1193" i="18"/>
  <c r="X1203" i="18"/>
  <c r="X1207" i="18"/>
  <c r="X1211" i="18"/>
  <c r="X1216" i="18"/>
  <c r="X1221" i="18"/>
  <c r="X1227" i="18"/>
  <c r="X1230" i="18"/>
  <c r="X1050" i="18"/>
  <c r="X1058" i="18"/>
  <c r="X1062" i="18"/>
  <c r="X1066" i="18"/>
  <c r="X1069" i="18"/>
  <c r="X1073" i="18"/>
  <c r="X1078" i="18"/>
  <c r="X1082" i="18"/>
  <c r="X1086" i="18"/>
  <c r="X1090" i="18"/>
  <c r="X1012" i="18"/>
  <c r="X1016" i="18"/>
  <c r="X1019" i="18"/>
  <c r="X1023" i="18"/>
  <c r="X1026" i="18"/>
  <c r="X1029" i="18"/>
  <c r="X1035" i="18"/>
  <c r="X1041" i="18"/>
  <c r="X1043" i="18"/>
  <c r="X1047" i="18"/>
  <c r="X922" i="18"/>
  <c r="X930" i="18"/>
  <c r="X934" i="18"/>
  <c r="X938" i="18"/>
  <c r="X942" i="18"/>
  <c r="X946" i="18"/>
  <c r="X950" i="18"/>
  <c r="X954" i="18"/>
  <c r="X958" i="18"/>
  <c r="X962" i="18"/>
  <c r="X966" i="18"/>
  <c r="X970" i="18"/>
  <c r="X974" i="18"/>
  <c r="X978" i="18"/>
  <c r="X982" i="18"/>
  <c r="X986" i="18"/>
  <c r="X990" i="18"/>
  <c r="X994" i="18"/>
  <c r="X998" i="18"/>
  <c r="X1002" i="18"/>
  <c r="X1006" i="18"/>
  <c r="X1009" i="18"/>
  <c r="Q1238" i="18"/>
  <c r="W1238" i="18"/>
  <c r="W1245" i="18"/>
  <c r="Q1245" i="18"/>
  <c r="Q1256" i="18"/>
  <c r="W1258" i="18"/>
  <c r="Q1258" i="18"/>
  <c r="Q1264" i="18"/>
  <c r="Q1267" i="18"/>
  <c r="W1267" i="18"/>
  <c r="Q1270" i="18"/>
  <c r="W1270" i="18"/>
  <c r="W1273" i="18"/>
  <c r="Q1273" i="18"/>
  <c r="W1279" i="18"/>
  <c r="Q1279" i="18"/>
  <c r="Q1282" i="18"/>
  <c r="W1282" i="18"/>
  <c r="W1287" i="18"/>
  <c r="Q1287" i="18"/>
  <c r="Q1293" i="18"/>
  <c r="W1293" i="18"/>
  <c r="W1295" i="18"/>
  <c r="Q1295" i="18"/>
  <c r="W1302" i="18"/>
  <c r="Q1302" i="18"/>
  <c r="W1298" i="18"/>
  <c r="Q1298" i="18"/>
  <c r="Q1307" i="18"/>
  <c r="W1307" i="18"/>
  <c r="Q1304" i="18"/>
  <c r="Q1308" i="18"/>
  <c r="W1308" i="18"/>
  <c r="Q1309" i="18"/>
  <c r="W1309" i="18"/>
  <c r="W1310" i="18"/>
  <c r="Q1310" i="18"/>
  <c r="W1311" i="18"/>
  <c r="Q1311" i="18"/>
  <c r="Q1312" i="18"/>
  <c r="W1313" i="18"/>
  <c r="Q1313" i="18"/>
  <c r="Q1314" i="18"/>
  <c r="W1314" i="18"/>
  <c r="Q1315" i="18"/>
  <c r="Q1317" i="18"/>
  <c r="W1317" i="18"/>
  <c r="W1316" i="18"/>
  <c r="W1318" i="18"/>
  <c r="Q1318" i="18"/>
  <c r="Q1319" i="18"/>
  <c r="W1425" i="18"/>
  <c r="Q1425" i="18"/>
  <c r="Q1426" i="18"/>
  <c r="Q1423" i="18"/>
  <c r="W1423" i="18"/>
  <c r="W1424" i="18"/>
  <c r="Q1424" i="18"/>
  <c r="W1421" i="18"/>
  <c r="Q1421" i="18"/>
  <c r="W1420" i="18"/>
  <c r="Q1422" i="18"/>
  <c r="W1422" i="18"/>
  <c r="Q1437" i="18"/>
  <c r="W1437" i="18"/>
  <c r="W1436" i="18"/>
  <c r="Q1439" i="18"/>
  <c r="W1439" i="18"/>
  <c r="Q1438" i="18"/>
  <c r="W1440" i="18"/>
  <c r="Q1440" i="18"/>
  <c r="Q1441" i="18"/>
  <c r="W1482" i="18"/>
  <c r="Q1482" i="18"/>
  <c r="Q1483" i="18"/>
  <c r="W1483" i="18"/>
  <c r="W1484" i="18"/>
  <c r="Q1484" i="18"/>
  <c r="Q1485" i="18"/>
  <c r="W1481" i="18"/>
  <c r="Q1481" i="18"/>
  <c r="W1480" i="18"/>
  <c r="Q1517" i="18"/>
  <c r="W1517" i="18"/>
  <c r="Q1518" i="18"/>
  <c r="Q1524" i="18"/>
  <c r="W1524" i="18"/>
  <c r="W1523" i="18"/>
  <c r="W1525" i="18"/>
  <c r="Q1525" i="18"/>
  <c r="Q1526" i="18"/>
  <c r="Q1527" i="18"/>
  <c r="W1527" i="18"/>
  <c r="W1528" i="18"/>
  <c r="Q1528" i="18"/>
  <c r="W1529" i="18"/>
  <c r="Q1529" i="18"/>
  <c r="Q1530" i="18"/>
  <c r="W1530" i="18"/>
  <c r="Q1531" i="18"/>
  <c r="W1531" i="18"/>
  <c r="Q1532" i="18"/>
  <c r="W1532" i="18"/>
  <c r="W1533" i="18"/>
  <c r="Q1533" i="18"/>
  <c r="Q1540" i="18"/>
  <c r="W1540" i="18"/>
  <c r="Q1541" i="18"/>
  <c r="W1541" i="18"/>
  <c r="W1545" i="18"/>
  <c r="Q1545" i="18"/>
  <c r="W1546" i="18"/>
  <c r="Q1546" i="18"/>
  <c r="Q1534" i="18"/>
  <c r="Q1535" i="18"/>
  <c r="W1535" i="18"/>
  <c r="Q1542" i="18"/>
  <c r="W1542" i="18"/>
  <c r="W1547" i="18"/>
  <c r="Q1547" i="18"/>
  <c r="W1536" i="18"/>
  <c r="Q1536" i="18"/>
  <c r="Q1543" i="18"/>
  <c r="W1543" i="18"/>
  <c r="W1548" i="18"/>
  <c r="Q1548" i="18"/>
  <c r="W1537" i="18"/>
  <c r="Q1537" i="18"/>
  <c r="W1538" i="18"/>
  <c r="Q1538" i="18"/>
  <c r="W1544" i="18"/>
  <c r="Q1544" i="18"/>
  <c r="Q1549" i="18"/>
  <c r="W1549" i="18"/>
  <c r="Q1550" i="18"/>
  <c r="W1550" i="18"/>
  <c r="Q1551" i="18"/>
  <c r="W1551" i="18"/>
  <c r="Q1552" i="18"/>
  <c r="Q1539" i="18"/>
  <c r="W1539" i="18"/>
  <c r="W1555" i="18"/>
  <c r="Q1555" i="18"/>
  <c r="W1557" i="18"/>
  <c r="Q1557" i="18"/>
  <c r="Q1556" i="18"/>
  <c r="Q1558" i="18"/>
  <c r="Q1559" i="18"/>
  <c r="Q1554" i="18"/>
  <c r="W1554" i="18"/>
  <c r="W1553" i="18"/>
  <c r="Q1565" i="18"/>
  <c r="Q1567" i="18"/>
  <c r="W1567" i="18"/>
  <c r="Q1563" i="18"/>
  <c r="W1563" i="18"/>
  <c r="Q1566" i="18"/>
  <c r="Q1568" i="18"/>
  <c r="Q1564" i="18"/>
  <c r="W1564" i="18"/>
  <c r="Q1569" i="18"/>
  <c r="Q1571" i="18"/>
  <c r="W1571" i="18"/>
  <c r="Q1570" i="18"/>
  <c r="Q1572" i="18"/>
  <c r="Q1573" i="18"/>
  <c r="Q1576" i="18"/>
  <c r="W1575" i="18"/>
  <c r="Q1577" i="18"/>
  <c r="Q1578" i="18"/>
  <c r="W1578" i="18"/>
  <c r="Q1579" i="18"/>
  <c r="Q1580" i="18"/>
  <c r="W1580" i="18"/>
  <c r="Q1581" i="18"/>
  <c r="Q1582" i="18"/>
  <c r="W1582" i="18"/>
  <c r="Q1092" i="18"/>
  <c r="Q1098" i="18"/>
  <c r="W1098" i="18"/>
  <c r="Q1102" i="18"/>
  <c r="Q1106" i="18"/>
  <c r="W1110" i="18"/>
  <c r="Q1110" i="18"/>
  <c r="Q1114" i="18"/>
  <c r="Q1118" i="18"/>
  <c r="Q1122" i="18"/>
  <c r="W1127" i="18"/>
  <c r="Q1127" i="18"/>
  <c r="Q1131" i="18"/>
  <c r="W1131" i="18"/>
  <c r="W1135" i="18"/>
  <c r="Q1135" i="18"/>
  <c r="Q1139" i="18"/>
  <c r="W1143" i="18"/>
  <c r="Q1143" i="18"/>
  <c r="Q1147" i="18"/>
  <c r="W1147" i="18"/>
  <c r="Q1150" i="18"/>
  <c r="Q1154" i="18"/>
  <c r="W1158" i="18"/>
  <c r="Q1158" i="18"/>
  <c r="Q1162" i="18"/>
  <c r="Q1166" i="18"/>
  <c r="Q1170" i="18"/>
  <c r="Q1174" i="18"/>
  <c r="W1174" i="18"/>
  <c r="W1178" i="18"/>
  <c r="Q1178" i="18"/>
  <c r="Q1182" i="18"/>
  <c r="W1186" i="18"/>
  <c r="Q1186" i="18"/>
  <c r="Q1198" i="18"/>
  <c r="Q1187" i="18"/>
  <c r="W1187" i="18"/>
  <c r="Q1191" i="18"/>
  <c r="Q1202" i="18"/>
  <c r="Q1205" i="18"/>
  <c r="W1209" i="18"/>
  <c r="Q1209" i="18"/>
  <c r="Q1213" i="18"/>
  <c r="W1218" i="18"/>
  <c r="Q1218" i="18"/>
  <c r="Q1225" i="18"/>
  <c r="Q1228" i="18"/>
  <c r="W1228" i="18"/>
  <c r="Q1232" i="18"/>
  <c r="Q1052" i="18"/>
  <c r="Q1057" i="18"/>
  <c r="Q1060" i="18"/>
  <c r="Q1064" i="18"/>
  <c r="Q1068" i="18"/>
  <c r="Q1071" i="18"/>
  <c r="W1071" i="18"/>
  <c r="Q1076" i="18"/>
  <c r="Q1081" i="18"/>
  <c r="W1081" i="18"/>
  <c r="Q1085" i="18"/>
  <c r="Q1088" i="18"/>
  <c r="Q1094" i="18"/>
  <c r="Q1015" i="18"/>
  <c r="Q1017" i="18"/>
  <c r="Q1021" i="18"/>
  <c r="W1021" i="18"/>
  <c r="Q1025" i="18"/>
  <c r="Q1030" i="18"/>
  <c r="W1030" i="18"/>
  <c r="Q1032" i="18"/>
  <c r="Q1036" i="18"/>
  <c r="Q1039" i="18"/>
  <c r="W1044" i="18"/>
  <c r="Q1044" i="18"/>
  <c r="Q924" i="18"/>
  <c r="Q928" i="18"/>
  <c r="W928" i="18"/>
  <c r="Q932" i="18"/>
  <c r="Q936" i="18"/>
  <c r="W940" i="18"/>
  <c r="Q940" i="18"/>
  <c r="Q944" i="18"/>
  <c r="W948" i="18"/>
  <c r="Q948" i="18"/>
  <c r="Q952" i="18"/>
  <c r="Q956" i="18"/>
  <c r="Q960" i="18"/>
  <c r="Q964" i="18"/>
  <c r="Q968" i="18"/>
  <c r="W972" i="18"/>
  <c r="Q972" i="18"/>
  <c r="Q976" i="18"/>
  <c r="Q980" i="18"/>
  <c r="W980" i="18"/>
  <c r="Q984" i="18"/>
  <c r="Q988" i="18"/>
  <c r="W988" i="18"/>
  <c r="Q992" i="18"/>
  <c r="Q996" i="18"/>
  <c r="Q1000" i="18"/>
  <c r="W1004" i="18"/>
  <c r="Q1004" i="18"/>
  <c r="Q1008" i="18"/>
  <c r="W1194" i="18"/>
  <c r="Q1194" i="18"/>
  <c r="Q1204" i="18"/>
  <c r="Q1208" i="18"/>
  <c r="W1212" i="18"/>
  <c r="Q1212" i="18"/>
  <c r="Q1217" i="18"/>
  <c r="Q1223" i="18"/>
  <c r="Q1226" i="18"/>
  <c r="Q1231" i="18"/>
  <c r="Q1051" i="18"/>
  <c r="Q1055" i="18"/>
  <c r="Q1059" i="18"/>
  <c r="Q1063" i="18"/>
  <c r="Q1067" i="18"/>
  <c r="W1067" i="18"/>
  <c r="Q1070" i="18"/>
  <c r="Q1075" i="18"/>
  <c r="W1075" i="18"/>
  <c r="Q1079" i="18"/>
  <c r="Q1084" i="18"/>
  <c r="Q1087" i="18"/>
  <c r="Q1091" i="18"/>
  <c r="W1091" i="18"/>
  <c r="Q1011" i="18"/>
  <c r="Q1014" i="18"/>
  <c r="Q1020" i="18"/>
  <c r="Q1024" i="18"/>
  <c r="Q1027" i="18"/>
  <c r="Q1033" i="18"/>
  <c r="W1037" i="18"/>
  <c r="Q1037" i="18"/>
  <c r="Q1038" i="18"/>
  <c r="W1045" i="18"/>
  <c r="Q1045" i="18"/>
  <c r="Q1048" i="18"/>
  <c r="Q923" i="18"/>
  <c r="Q927" i="18"/>
  <c r="Q931" i="18"/>
  <c r="Q935" i="18"/>
  <c r="Q939" i="18"/>
  <c r="W943" i="18"/>
  <c r="Q943" i="18"/>
  <c r="Q947" i="18"/>
  <c r="Q951" i="18"/>
  <c r="W955" i="18"/>
  <c r="Q955" i="18"/>
  <c r="Q959" i="18"/>
  <c r="Q963" i="18"/>
  <c r="Q967" i="18"/>
  <c r="Q971" i="18"/>
  <c r="Q975" i="18"/>
  <c r="Q979" i="18"/>
  <c r="Q983" i="18"/>
  <c r="W987" i="18"/>
  <c r="Q987" i="18"/>
  <c r="Q991" i="18"/>
  <c r="W995" i="18"/>
  <c r="Q995" i="18"/>
  <c r="Q999" i="18"/>
  <c r="Q1003" i="18"/>
  <c r="Q1007" i="18"/>
  <c r="Q1233" i="18"/>
  <c r="W1236" i="18"/>
  <c r="Q1236" i="18"/>
  <c r="Q1249" i="18"/>
  <c r="Q1268" i="18"/>
  <c r="W1268" i="18"/>
  <c r="Q1272" i="18"/>
  <c r="Q1275" i="18"/>
  <c r="W1275" i="18"/>
  <c r="Q1277" i="18"/>
  <c r="W1277" i="18"/>
  <c r="Q1283" i="18"/>
  <c r="W1283" i="18"/>
  <c r="Q1285" i="18"/>
  <c r="W1285" i="18"/>
  <c r="W1289" i="18"/>
  <c r="Q1289" i="18"/>
  <c r="Q1292" i="18"/>
  <c r="W1292" i="18"/>
  <c r="Q1296" i="18"/>
  <c r="Q1299" i="18"/>
  <c r="W1299" i="18"/>
  <c r="W1303" i="18"/>
  <c r="Q1303" i="18"/>
  <c r="W1305" i="18"/>
  <c r="Q1305" i="18"/>
  <c r="Q1242" i="18"/>
  <c r="Q1259" i="18"/>
  <c r="Q1105" i="18"/>
  <c r="Q1109" i="18"/>
  <c r="W1109" i="18"/>
  <c r="Q1113" i="18"/>
  <c r="Q1161" i="18"/>
  <c r="W1161" i="18"/>
  <c r="Q1165" i="18"/>
  <c r="Q1197" i="18"/>
  <c r="W1201" i="18"/>
  <c r="Q1201" i="18"/>
  <c r="Q1190" i="18"/>
  <c r="W1190" i="18"/>
  <c r="W1235" i="18"/>
  <c r="Q1235" i="18"/>
  <c r="Q1254" i="18"/>
  <c r="W1096" i="18"/>
  <c r="Q1096" i="18"/>
  <c r="Q1100" i="18"/>
  <c r="W1104" i="18"/>
  <c r="Q1104" i="18"/>
  <c r="Q1108" i="18"/>
  <c r="Q1112" i="18"/>
  <c r="Q1116" i="18"/>
  <c r="W1120" i="18"/>
  <c r="Q1120" i="18"/>
  <c r="Q1124" i="18"/>
  <c r="Q1129" i="18"/>
  <c r="Q1133" i="18"/>
  <c r="W1137" i="18"/>
  <c r="Q1137" i="18"/>
  <c r="Q1141" i="18"/>
  <c r="W1141" i="18"/>
  <c r="W1145" i="18"/>
  <c r="Q1145" i="18"/>
  <c r="Q1149" i="18"/>
  <c r="W1149" i="18"/>
  <c r="Q1152" i="18"/>
  <c r="Q1156" i="18"/>
  <c r="Q1160" i="18"/>
  <c r="Q1164" i="18"/>
  <c r="Q1168" i="18"/>
  <c r="Q1172" i="18"/>
  <c r="Q1176" i="18"/>
  <c r="W1180" i="18"/>
  <c r="Q1180" i="18"/>
  <c r="Q1184" i="18"/>
  <c r="Q1196" i="18"/>
  <c r="Q1200" i="18"/>
  <c r="W1189" i="18"/>
  <c r="Q1189" i="18"/>
  <c r="Q1193" i="18"/>
  <c r="Q1203" i="18"/>
  <c r="W1203" i="18"/>
  <c r="Q1207" i="18"/>
  <c r="Q1211" i="18"/>
  <c r="Q1216" i="18"/>
  <c r="W1221" i="18"/>
  <c r="Q1221" i="18"/>
  <c r="Q1227" i="18"/>
  <c r="W1227" i="18"/>
  <c r="Q1230" i="18"/>
  <c r="Q1050" i="18"/>
  <c r="Q1053" i="18"/>
  <c r="W1053" i="18"/>
  <c r="Q1058" i="18"/>
  <c r="Q1062" i="18"/>
  <c r="Q1066" i="18"/>
  <c r="Q1069" i="18"/>
  <c r="W1069" i="18"/>
  <c r="Q1073" i="18"/>
  <c r="Q1078" i="18"/>
  <c r="Q1082" i="18"/>
  <c r="Q1086" i="18"/>
  <c r="Q1090" i="18"/>
  <c r="Q1012" i="18"/>
  <c r="Q1016" i="18"/>
  <c r="Q1019" i="18"/>
  <c r="W1019" i="18"/>
  <c r="Q1023" i="18"/>
  <c r="Q1026" i="18"/>
  <c r="Q1029" i="18"/>
  <c r="Q1035" i="18"/>
  <c r="Q1041" i="18"/>
  <c r="Q1043" i="18"/>
  <c r="Q1047" i="18"/>
  <c r="W922" i="18"/>
  <c r="Q922" i="18"/>
  <c r="Q926" i="18"/>
  <c r="W930" i="18"/>
  <c r="Q930" i="18"/>
  <c r="Q934" i="18"/>
  <c r="W938" i="18"/>
  <c r="Q938" i="18"/>
  <c r="Q942" i="18"/>
  <c r="Q946" i="18"/>
  <c r="Q950" i="18"/>
  <c r="Q954" i="18"/>
  <c r="Q958" i="18"/>
  <c r="Q962" i="18"/>
  <c r="Q966" i="18"/>
  <c r="W970" i="18"/>
  <c r="Q970" i="18"/>
  <c r="Q974" i="18"/>
  <c r="Q978" i="18"/>
  <c r="W982" i="18"/>
  <c r="Q982" i="18"/>
  <c r="Q986" i="18"/>
  <c r="Q990" i="18"/>
  <c r="Q994" i="18"/>
  <c r="Q998" i="18"/>
  <c r="W998" i="18"/>
  <c r="Q1002" i="18"/>
  <c r="Q1006" i="18"/>
  <c r="Q1009" i="18"/>
  <c r="W1605" i="18"/>
  <c r="Q1605" i="18"/>
  <c r="Q1601" i="18"/>
  <c r="Q1600" i="18"/>
  <c r="Q1599" i="18"/>
  <c r="Q1598" i="18"/>
  <c r="Q1597" i="18"/>
  <c r="Q1607" i="18"/>
  <c r="Q1604" i="18"/>
  <c r="Q1606" i="18"/>
  <c r="Q1603" i="18"/>
  <c r="W1594" i="18"/>
  <c r="Q1594" i="18"/>
  <c r="Q1595" i="18"/>
  <c r="Q1593" i="18"/>
  <c r="Q1592" i="18"/>
  <c r="Q1591" i="18"/>
  <c r="Q1590" i="18"/>
  <c r="Q1589" i="18"/>
  <c r="Q1588" i="18"/>
  <c r="W1588" i="18"/>
  <c r="Q1587" i="18"/>
  <c r="Q1586" i="18"/>
  <c r="W1585" i="18"/>
  <c r="Q1585" i="18"/>
  <c r="Q1584" i="18"/>
  <c r="Q1583" i="18"/>
  <c r="W1583" i="18"/>
  <c r="Q1608" i="18"/>
  <c r="Q1609" i="18"/>
  <c r="Q1602" i="18"/>
  <c r="W1265" i="18"/>
  <c r="Q1265" i="18"/>
  <c r="W1266" i="18"/>
  <c r="Q1266" i="18"/>
  <c r="W1269" i="18"/>
  <c r="Q1269" i="18"/>
  <c r="W1271" i="18"/>
  <c r="Q1271" i="18"/>
  <c r="Q1274" i="18"/>
  <c r="W1274" i="18"/>
  <c r="Q1276" i="18"/>
  <c r="W1276" i="18"/>
  <c r="W1278" i="18"/>
  <c r="Q1278" i="18"/>
  <c r="W1281" i="18"/>
  <c r="Q1281" i="18"/>
  <c r="Q1280" i="18"/>
  <c r="Q1284" i="18"/>
  <c r="W1284" i="18"/>
  <c r="W1286" i="18"/>
  <c r="Q1286" i="18"/>
  <c r="W1288" i="18"/>
  <c r="Q1288" i="18"/>
  <c r="Q1290" i="18"/>
  <c r="W1290" i="18"/>
  <c r="Q1291" i="18"/>
  <c r="W1291" i="18"/>
  <c r="W1294" i="18"/>
  <c r="Q1294" i="18"/>
  <c r="W1297" i="18"/>
  <c r="Q1297" i="18"/>
  <c r="Q1300" i="18"/>
  <c r="W1300" i="18"/>
  <c r="Q1301" i="18"/>
  <c r="Q1306" i="18"/>
  <c r="W1306" i="18"/>
  <c r="W1222" i="18"/>
  <c r="Q1222" i="18"/>
  <c r="Q1237" i="18"/>
  <c r="Q1243" i="18"/>
  <c r="Q1248" i="18"/>
  <c r="Q1252" i="18"/>
  <c r="Q1255" i="18"/>
  <c r="Q1262" i="18"/>
  <c r="Q1097" i="18"/>
  <c r="Q1101" i="18"/>
  <c r="Q1117" i="18"/>
  <c r="W1121" i="18"/>
  <c r="Q1121" i="18"/>
  <c r="Q1126" i="18"/>
  <c r="W1130" i="18"/>
  <c r="Q1130" i="18"/>
  <c r="Q1134" i="18"/>
  <c r="Q1138" i="18"/>
  <c r="W1142" i="18"/>
  <c r="Q1142" i="18"/>
  <c r="Q1146" i="18"/>
  <c r="Q1125" i="18"/>
  <c r="W1125" i="18"/>
  <c r="Q1153" i="18"/>
  <c r="Q1157" i="18"/>
  <c r="Q1169" i="18"/>
  <c r="Q1173" i="18"/>
  <c r="Q1177" i="18"/>
  <c r="W1177" i="18"/>
  <c r="W1181" i="18"/>
  <c r="Q1181" i="18"/>
  <c r="Q1185" i="18"/>
  <c r="W1185" i="18"/>
  <c r="Q1241" i="18"/>
  <c r="W1241" i="18"/>
  <c r="W1244" i="18"/>
  <c r="Q1244" i="18"/>
  <c r="Q1247" i="18"/>
  <c r="W1251" i="18"/>
  <c r="Q1251" i="18"/>
  <c r="W1260" i="18"/>
  <c r="Q1260" i="18"/>
  <c r="W1261" i="18"/>
  <c r="Q1261" i="18"/>
  <c r="Q1234" i="18"/>
  <c r="Q1240" i="18"/>
  <c r="W1239" i="18"/>
  <c r="Q1239" i="18"/>
  <c r="Q1246" i="18"/>
  <c r="W1250" i="18"/>
  <c r="Q1250" i="18"/>
  <c r="Q1253" i="18"/>
  <c r="Q1257" i="18"/>
  <c r="Q1263" i="18"/>
  <c r="W1093" i="18"/>
  <c r="Q1093" i="18"/>
  <c r="Q1099" i="18"/>
  <c r="W1103" i="18"/>
  <c r="Q1103" i="18"/>
  <c r="Q1107" i="18"/>
  <c r="Q1111" i="18"/>
  <c r="Q1115" i="18"/>
  <c r="Q1119" i="18"/>
  <c r="Q1123" i="18"/>
  <c r="Q1128" i="18"/>
  <c r="Q1132" i="18"/>
  <c r="Q1136" i="18"/>
  <c r="Q1140" i="18"/>
  <c r="Q1144" i="18"/>
  <c r="W1148" i="18"/>
  <c r="Q1148" i="18"/>
  <c r="Q1151" i="18"/>
  <c r="Q1155" i="18"/>
  <c r="Q1159" i="18"/>
  <c r="Q1163" i="18"/>
  <c r="Q1167" i="18"/>
  <c r="W1171" i="18"/>
  <c r="Q1171" i="18"/>
  <c r="Q1175" i="18"/>
  <c r="Q1179" i="18"/>
  <c r="Q1183" i="18"/>
  <c r="Q1195" i="18"/>
  <c r="Q1199" i="18"/>
  <c r="W1199" i="18"/>
  <c r="Q1188" i="18"/>
  <c r="Q1192" i="18"/>
  <c r="Q1215" i="18"/>
  <c r="Q1206" i="18"/>
  <c r="Q1210" i="18"/>
  <c r="Q1214" i="18"/>
  <c r="Q1219" i="18"/>
  <c r="Q1220" i="18"/>
  <c r="Q1224" i="18"/>
  <c r="Q1229" i="18"/>
  <c r="Q1049" i="18"/>
  <c r="W1049" i="18"/>
  <c r="Q1054" i="18"/>
  <c r="Q1056" i="18"/>
  <c r="Q1061" i="18"/>
  <c r="Q1065" i="18"/>
  <c r="Q1072" i="18"/>
  <c r="Q1074" i="18"/>
  <c r="Q1077" i="18"/>
  <c r="Q1080" i="18"/>
  <c r="Q1083" i="18"/>
  <c r="Q1089" i="18"/>
  <c r="Q1095" i="18"/>
  <c r="Q1013" i="18"/>
  <c r="Q1018" i="18"/>
  <c r="Q1022" i="18"/>
  <c r="Q1028" i="18"/>
  <c r="Q1031" i="18"/>
  <c r="Q1034" i="18"/>
  <c r="Q1040" i="18"/>
  <c r="Q1042" i="18"/>
  <c r="Q1046" i="18"/>
  <c r="Q921" i="18"/>
  <c r="Q925" i="18"/>
  <c r="Q929" i="18"/>
  <c r="W929" i="18"/>
  <c r="Q933" i="18"/>
  <c r="Q937" i="18"/>
  <c r="Q941" i="18"/>
  <c r="Q945" i="18"/>
  <c r="Q949" i="18"/>
  <c r="Q953" i="18"/>
  <c r="W953" i="18"/>
  <c r="Q957" i="18"/>
  <c r="Q961" i="18"/>
  <c r="W961" i="18"/>
  <c r="Q965" i="18"/>
  <c r="Q969" i="18"/>
  <c r="Q973" i="18"/>
  <c r="Q977" i="18"/>
  <c r="Q981" i="18"/>
  <c r="Q985" i="18"/>
  <c r="Q989" i="18"/>
  <c r="Q993" i="18"/>
  <c r="Q997" i="18"/>
  <c r="W997" i="18"/>
  <c r="Q1001" i="18"/>
  <c r="Q1005" i="18"/>
  <c r="Q1010" i="18"/>
  <c r="W1010" i="18"/>
  <c r="W208" i="23"/>
  <c r="V208" i="23"/>
  <c r="T208" i="23"/>
  <c r="S208" i="23"/>
  <c r="R208" i="23"/>
  <c r="Q208" i="23"/>
  <c r="P208" i="23"/>
  <c r="O208" i="23"/>
  <c r="N208" i="23"/>
  <c r="E87" i="20" l="1"/>
  <c r="H87" i="20" s="1"/>
  <c r="F87" i="20"/>
  <c r="G87" i="20"/>
  <c r="I87" i="20"/>
  <c r="J87" i="20"/>
  <c r="K87" i="20"/>
  <c r="L87" i="20"/>
  <c r="M87" i="20"/>
  <c r="N87" i="20"/>
  <c r="E88" i="20"/>
  <c r="F88" i="20"/>
  <c r="G88" i="20"/>
  <c r="H88" i="20"/>
  <c r="I88" i="20"/>
  <c r="J88" i="20"/>
  <c r="K88" i="20"/>
  <c r="L88" i="20"/>
  <c r="M88" i="20"/>
  <c r="N88" i="20"/>
  <c r="E89" i="20"/>
  <c r="H89" i="20" s="1"/>
  <c r="F89" i="20"/>
  <c r="G89" i="20"/>
  <c r="I89" i="20"/>
  <c r="J89" i="20"/>
  <c r="K89" i="20"/>
  <c r="L89" i="20"/>
  <c r="M89" i="20"/>
  <c r="N89" i="20"/>
  <c r="E84" i="20"/>
  <c r="F84" i="20"/>
  <c r="G84" i="20"/>
  <c r="H84" i="20"/>
  <c r="I84" i="20"/>
  <c r="J84" i="20"/>
  <c r="K84" i="20"/>
  <c r="L84" i="20"/>
  <c r="M84" i="20"/>
  <c r="N84" i="20"/>
  <c r="E85" i="20"/>
  <c r="H85" i="20" s="1"/>
  <c r="F85" i="20"/>
  <c r="G85" i="20"/>
  <c r="I85" i="20"/>
  <c r="J85" i="20"/>
  <c r="K85" i="20"/>
  <c r="L85" i="20"/>
  <c r="M85" i="20"/>
  <c r="N85" i="20"/>
  <c r="E86" i="20"/>
  <c r="F86" i="20"/>
  <c r="G86" i="20"/>
  <c r="H86" i="20"/>
  <c r="I86" i="20"/>
  <c r="J86" i="20"/>
  <c r="K86" i="20"/>
  <c r="L86" i="20"/>
  <c r="M86" i="20"/>
  <c r="N86" i="20"/>
  <c r="W207" i="23" l="1"/>
  <c r="V207" i="23"/>
  <c r="T207" i="23"/>
  <c r="R207" i="23"/>
  <c r="S207" i="23" s="1"/>
  <c r="Q207" i="23"/>
  <c r="P207" i="23"/>
  <c r="O207" i="23"/>
  <c r="N207" i="23"/>
  <c r="W206" i="23" l="1"/>
  <c r="V206" i="23"/>
  <c r="T206" i="23"/>
  <c r="R206" i="23"/>
  <c r="S206" i="23" s="1"/>
  <c r="Q206" i="23"/>
  <c r="P206" i="23"/>
  <c r="O206" i="23"/>
  <c r="N206" i="23"/>
  <c r="W205" i="23"/>
  <c r="V205" i="23"/>
  <c r="T205" i="23"/>
  <c r="R205" i="23"/>
  <c r="S205" i="23" s="1"/>
  <c r="Q205" i="23"/>
  <c r="P205" i="23"/>
  <c r="O205" i="23"/>
  <c r="N205" i="23"/>
  <c r="W204" i="23" l="1"/>
  <c r="V204" i="23"/>
  <c r="T204" i="23"/>
  <c r="R204" i="23"/>
  <c r="S204" i="23" s="1"/>
  <c r="Q204" i="23"/>
  <c r="P204" i="23"/>
  <c r="O204" i="23"/>
  <c r="N204" i="23"/>
  <c r="W203" i="23"/>
  <c r="V203" i="23"/>
  <c r="T203" i="23"/>
  <c r="R203" i="23"/>
  <c r="S203" i="23" s="1"/>
  <c r="Q203" i="23"/>
  <c r="P203" i="23"/>
  <c r="O203" i="23"/>
  <c r="N203" i="23"/>
  <c r="W202" i="23"/>
  <c r="V202" i="23"/>
  <c r="T202" i="23"/>
  <c r="R202" i="23"/>
  <c r="S202" i="23" s="1"/>
  <c r="Q202" i="23"/>
  <c r="P202" i="23"/>
  <c r="O202" i="23"/>
  <c r="N202" i="23"/>
  <c r="W201" i="23"/>
  <c r="V201" i="23"/>
  <c r="T201" i="23"/>
  <c r="R201" i="23"/>
  <c r="S201" i="23" s="1"/>
  <c r="Q201" i="23"/>
  <c r="P201" i="23"/>
  <c r="O201" i="23"/>
  <c r="N201" i="23"/>
  <c r="P3" i="18" l="1"/>
  <c r="Q3" i="18"/>
  <c r="R3" i="18"/>
  <c r="W3" i="18"/>
  <c r="Z3" i="18"/>
  <c r="AA3" i="18"/>
  <c r="P4" i="18"/>
  <c r="Q4" i="18"/>
  <c r="R4" i="18"/>
  <c r="W4" i="18"/>
  <c r="Z4" i="18"/>
  <c r="AA4" i="18"/>
  <c r="N6" i="23"/>
  <c r="O6" i="23"/>
  <c r="P6" i="23"/>
  <c r="Q6" i="23"/>
  <c r="R6" i="23"/>
  <c r="S6" i="23" s="1"/>
  <c r="T6" i="23"/>
  <c r="V6" i="23"/>
  <c r="W6" i="23"/>
  <c r="N7" i="23"/>
  <c r="O7" i="23"/>
  <c r="P7" i="23"/>
  <c r="Q7" i="23"/>
  <c r="R7" i="23"/>
  <c r="S7" i="23" s="1"/>
  <c r="T7" i="23"/>
  <c r="V7" i="23"/>
  <c r="W7" i="23"/>
  <c r="N8" i="23"/>
  <c r="O8" i="23"/>
  <c r="P8" i="23"/>
  <c r="Q8" i="23"/>
  <c r="R8" i="23"/>
  <c r="S8" i="23" s="1"/>
  <c r="T8" i="23"/>
  <c r="V8" i="23"/>
  <c r="W8" i="23"/>
  <c r="N9" i="23"/>
  <c r="O9" i="23"/>
  <c r="P9" i="23"/>
  <c r="Q9" i="23"/>
  <c r="R9" i="23"/>
  <c r="S9" i="23" s="1"/>
  <c r="T9" i="23"/>
  <c r="V9" i="23"/>
  <c r="W9" i="23"/>
  <c r="N10" i="23"/>
  <c r="O10" i="23"/>
  <c r="P10" i="23"/>
  <c r="Q10" i="23"/>
  <c r="R10" i="23"/>
  <c r="S10" i="23" s="1"/>
  <c r="T10" i="23"/>
  <c r="V10" i="23"/>
  <c r="W10" i="23"/>
  <c r="N11" i="23"/>
  <c r="O11" i="23"/>
  <c r="P11" i="23"/>
  <c r="Q11" i="23"/>
  <c r="R11" i="23"/>
  <c r="S11" i="23" s="1"/>
  <c r="T11" i="23"/>
  <c r="V11" i="23"/>
  <c r="W11" i="23"/>
  <c r="N12" i="23"/>
  <c r="O12" i="23"/>
  <c r="P12" i="23"/>
  <c r="Q12" i="23"/>
  <c r="R12" i="23"/>
  <c r="S12" i="23" s="1"/>
  <c r="T12" i="23"/>
  <c r="V12" i="23"/>
  <c r="W12" i="23"/>
  <c r="N13" i="23"/>
  <c r="O13" i="23"/>
  <c r="P13" i="23"/>
  <c r="Q13" i="23"/>
  <c r="R13" i="23"/>
  <c r="S13" i="23" s="1"/>
  <c r="T13" i="23"/>
  <c r="V13" i="23"/>
  <c r="W13" i="23"/>
  <c r="N14" i="23"/>
  <c r="O14" i="23"/>
  <c r="P14" i="23"/>
  <c r="Q14" i="23"/>
  <c r="R14" i="23"/>
  <c r="S14" i="23" s="1"/>
  <c r="T14" i="23"/>
  <c r="V14" i="23"/>
  <c r="W14" i="23"/>
  <c r="N15" i="23"/>
  <c r="O15" i="23"/>
  <c r="P15" i="23"/>
  <c r="Q15" i="23"/>
  <c r="R15" i="23"/>
  <c r="S15" i="23" s="1"/>
  <c r="T15" i="23"/>
  <c r="V15" i="23"/>
  <c r="W15" i="23"/>
  <c r="N16" i="23"/>
  <c r="O16" i="23"/>
  <c r="P16" i="23"/>
  <c r="Q16" i="23"/>
  <c r="R16" i="23"/>
  <c r="S16" i="23" s="1"/>
  <c r="T16" i="23"/>
  <c r="V16" i="23"/>
  <c r="W16" i="23"/>
  <c r="N17" i="23"/>
  <c r="O17" i="23"/>
  <c r="P17" i="23"/>
  <c r="Q17" i="23"/>
  <c r="R17" i="23"/>
  <c r="S17" i="23" s="1"/>
  <c r="T17" i="23"/>
  <c r="V17" i="23"/>
  <c r="W17" i="23"/>
  <c r="N18" i="23"/>
  <c r="O18" i="23"/>
  <c r="P18" i="23"/>
  <c r="Q18" i="23"/>
  <c r="R18" i="23"/>
  <c r="S18" i="23" s="1"/>
  <c r="T18" i="23"/>
  <c r="V18" i="23"/>
  <c r="W18" i="23"/>
  <c r="N19" i="23"/>
  <c r="O19" i="23"/>
  <c r="P19" i="23"/>
  <c r="Q19" i="23"/>
  <c r="R19" i="23"/>
  <c r="S19" i="23" s="1"/>
  <c r="T19" i="23"/>
  <c r="V19" i="23"/>
  <c r="W19" i="23"/>
  <c r="N20" i="23"/>
  <c r="O20" i="23"/>
  <c r="P20" i="23"/>
  <c r="Q20" i="23"/>
  <c r="R20" i="23"/>
  <c r="S20" i="23" s="1"/>
  <c r="T20" i="23"/>
  <c r="V20" i="23"/>
  <c r="W20" i="23"/>
  <c r="N21" i="23"/>
  <c r="O21" i="23"/>
  <c r="P21" i="23"/>
  <c r="Q21" i="23"/>
  <c r="R21" i="23"/>
  <c r="S21" i="23" s="1"/>
  <c r="T21" i="23"/>
  <c r="V21" i="23"/>
  <c r="W21" i="23"/>
  <c r="N22" i="23"/>
  <c r="O22" i="23"/>
  <c r="P22" i="23"/>
  <c r="Q22" i="23"/>
  <c r="R22" i="23"/>
  <c r="S22" i="23" s="1"/>
  <c r="T22" i="23"/>
  <c r="V22" i="23"/>
  <c r="W22" i="23"/>
  <c r="N23" i="23"/>
  <c r="O23" i="23"/>
  <c r="P23" i="23"/>
  <c r="Q23" i="23"/>
  <c r="R23" i="23"/>
  <c r="S23" i="23" s="1"/>
  <c r="T23" i="23"/>
  <c r="V23" i="23"/>
  <c r="W23" i="23"/>
  <c r="N24" i="23"/>
  <c r="O24" i="23"/>
  <c r="P24" i="23"/>
  <c r="Q24" i="23"/>
  <c r="R24" i="23"/>
  <c r="S24" i="23" s="1"/>
  <c r="T24" i="23"/>
  <c r="V24" i="23"/>
  <c r="W24" i="23"/>
  <c r="N25" i="23"/>
  <c r="O25" i="23"/>
  <c r="P25" i="23"/>
  <c r="Q25" i="23"/>
  <c r="R25" i="23"/>
  <c r="S25" i="23" s="1"/>
  <c r="T25" i="23"/>
  <c r="V25" i="23"/>
  <c r="W25" i="23"/>
  <c r="N26" i="23"/>
  <c r="O26" i="23"/>
  <c r="P26" i="23"/>
  <c r="Q26" i="23"/>
  <c r="R26" i="23"/>
  <c r="S26" i="23" s="1"/>
  <c r="T26" i="23"/>
  <c r="V26" i="23"/>
  <c r="W26" i="23"/>
  <c r="N27" i="23"/>
  <c r="O27" i="23"/>
  <c r="P27" i="23"/>
  <c r="Q27" i="23"/>
  <c r="R27" i="23"/>
  <c r="S27" i="23" s="1"/>
  <c r="T27" i="23"/>
  <c r="V27" i="23"/>
  <c r="W27" i="23"/>
  <c r="N28" i="23"/>
  <c r="O28" i="23"/>
  <c r="P28" i="23"/>
  <c r="Q28" i="23"/>
  <c r="R28" i="23"/>
  <c r="S28" i="23"/>
  <c r="T28" i="23"/>
  <c r="V28" i="23"/>
  <c r="W28" i="23"/>
  <c r="N29" i="23"/>
  <c r="O29" i="23"/>
  <c r="P29" i="23"/>
  <c r="Q29" i="23"/>
  <c r="R29" i="23"/>
  <c r="S29" i="23" s="1"/>
  <c r="T29" i="23"/>
  <c r="V29" i="23"/>
  <c r="W29" i="23"/>
  <c r="N30" i="23"/>
  <c r="O30" i="23"/>
  <c r="P30" i="23"/>
  <c r="Q30" i="23"/>
  <c r="R30" i="23"/>
  <c r="S30" i="23" s="1"/>
  <c r="T30" i="23"/>
  <c r="V30" i="23"/>
  <c r="W30" i="23"/>
  <c r="N31" i="23"/>
  <c r="O31" i="23"/>
  <c r="P31" i="23"/>
  <c r="Q31" i="23"/>
  <c r="R31" i="23"/>
  <c r="S31" i="23" s="1"/>
  <c r="T31" i="23"/>
  <c r="V31" i="23"/>
  <c r="W31" i="23"/>
  <c r="N32" i="23"/>
  <c r="O32" i="23"/>
  <c r="P32" i="23"/>
  <c r="Q32" i="23"/>
  <c r="R32" i="23"/>
  <c r="S32" i="23" s="1"/>
  <c r="T32" i="23"/>
  <c r="V32" i="23"/>
  <c r="W32" i="23"/>
  <c r="N33" i="23"/>
  <c r="O33" i="23"/>
  <c r="P33" i="23"/>
  <c r="Q33" i="23"/>
  <c r="R33" i="23"/>
  <c r="S33" i="23" s="1"/>
  <c r="T33" i="23"/>
  <c r="V33" i="23"/>
  <c r="W33" i="23"/>
  <c r="N34" i="23"/>
  <c r="O34" i="23"/>
  <c r="P34" i="23"/>
  <c r="Q34" i="23"/>
  <c r="R34" i="23"/>
  <c r="S34" i="23" s="1"/>
  <c r="T34" i="23"/>
  <c r="V34" i="23"/>
  <c r="W34" i="23"/>
  <c r="N35" i="23"/>
  <c r="O35" i="23"/>
  <c r="P35" i="23"/>
  <c r="Q35" i="23"/>
  <c r="R35" i="23"/>
  <c r="S35" i="23" s="1"/>
  <c r="T35" i="23"/>
  <c r="V35" i="23"/>
  <c r="W35" i="23"/>
  <c r="N36" i="23"/>
  <c r="O36" i="23"/>
  <c r="P36" i="23"/>
  <c r="Q36" i="23"/>
  <c r="R36" i="23"/>
  <c r="S36" i="23"/>
  <c r="T36" i="23"/>
  <c r="V36" i="23"/>
  <c r="W36" i="23"/>
  <c r="N37" i="23"/>
  <c r="O37" i="23"/>
  <c r="P37" i="23"/>
  <c r="Q37" i="23"/>
  <c r="R37" i="23"/>
  <c r="S37" i="23" s="1"/>
  <c r="T37" i="23"/>
  <c r="V37" i="23"/>
  <c r="W37" i="23"/>
  <c r="N38" i="23"/>
  <c r="O38" i="23"/>
  <c r="P38" i="23"/>
  <c r="Q38" i="23"/>
  <c r="R38" i="23"/>
  <c r="S38" i="23" s="1"/>
  <c r="T38" i="23"/>
  <c r="V38" i="23"/>
  <c r="W38" i="23"/>
  <c r="N39" i="23"/>
  <c r="O39" i="23"/>
  <c r="P39" i="23"/>
  <c r="Q39" i="23"/>
  <c r="R39" i="23"/>
  <c r="S39" i="23" s="1"/>
  <c r="T39" i="23"/>
  <c r="V39" i="23"/>
  <c r="W39" i="23"/>
  <c r="N40" i="23"/>
  <c r="O40" i="23"/>
  <c r="P40" i="23"/>
  <c r="Q40" i="23"/>
  <c r="R40" i="23"/>
  <c r="S40" i="23" s="1"/>
  <c r="T40" i="23"/>
  <c r="V40" i="23"/>
  <c r="W40" i="23"/>
  <c r="N41" i="23"/>
  <c r="O41" i="23"/>
  <c r="P41" i="23"/>
  <c r="Q41" i="23"/>
  <c r="R41" i="23"/>
  <c r="S41" i="23" s="1"/>
  <c r="T41" i="23"/>
  <c r="V41" i="23"/>
  <c r="W41" i="23"/>
  <c r="N42" i="23"/>
  <c r="O42" i="23"/>
  <c r="P42" i="23"/>
  <c r="Q42" i="23"/>
  <c r="R42" i="23"/>
  <c r="S42" i="23" s="1"/>
  <c r="T42" i="23"/>
  <c r="V42" i="23"/>
  <c r="W42" i="23"/>
  <c r="N43" i="23"/>
  <c r="O43" i="23"/>
  <c r="P43" i="23"/>
  <c r="Q43" i="23"/>
  <c r="R43" i="23"/>
  <c r="S43" i="23" s="1"/>
  <c r="T43" i="23"/>
  <c r="V43" i="23"/>
  <c r="W43" i="23"/>
  <c r="N44" i="23"/>
  <c r="O44" i="23"/>
  <c r="P44" i="23"/>
  <c r="Q44" i="23"/>
  <c r="R44" i="23"/>
  <c r="S44" i="23"/>
  <c r="T44" i="23"/>
  <c r="V44" i="23"/>
  <c r="W44" i="23"/>
  <c r="N45" i="23"/>
  <c r="O45" i="23"/>
  <c r="P45" i="23"/>
  <c r="Q45" i="23"/>
  <c r="R45" i="23"/>
  <c r="S45" i="23" s="1"/>
  <c r="T45" i="23"/>
  <c r="V45" i="23"/>
  <c r="W45" i="23"/>
  <c r="N46" i="23"/>
  <c r="O46" i="23"/>
  <c r="P46" i="23"/>
  <c r="Q46" i="23"/>
  <c r="R46" i="23"/>
  <c r="S46" i="23" s="1"/>
  <c r="T46" i="23"/>
  <c r="V46" i="23"/>
  <c r="W46" i="23"/>
  <c r="N47" i="23"/>
  <c r="O47" i="23"/>
  <c r="P47" i="23"/>
  <c r="Q47" i="23"/>
  <c r="R47" i="23"/>
  <c r="S47" i="23" s="1"/>
  <c r="T47" i="23"/>
  <c r="V47" i="23"/>
  <c r="W47" i="23"/>
  <c r="N48" i="23"/>
  <c r="O48" i="23"/>
  <c r="P48" i="23"/>
  <c r="Q48" i="23"/>
  <c r="R48" i="23"/>
  <c r="S48" i="23" s="1"/>
  <c r="T48" i="23"/>
  <c r="V48" i="23"/>
  <c r="W48" i="23"/>
  <c r="N49" i="23"/>
  <c r="O49" i="23"/>
  <c r="P49" i="23"/>
  <c r="Q49" i="23"/>
  <c r="R49" i="23"/>
  <c r="S49" i="23" s="1"/>
  <c r="T49" i="23"/>
  <c r="V49" i="23"/>
  <c r="W49" i="23"/>
  <c r="N50" i="23"/>
  <c r="O50" i="23"/>
  <c r="P50" i="23"/>
  <c r="Q50" i="23"/>
  <c r="R50" i="23"/>
  <c r="S50" i="23" s="1"/>
  <c r="T50" i="23"/>
  <c r="V50" i="23"/>
  <c r="W50" i="23"/>
  <c r="N51" i="23"/>
  <c r="O51" i="23"/>
  <c r="P51" i="23"/>
  <c r="Q51" i="23"/>
  <c r="R51" i="23"/>
  <c r="S51" i="23" s="1"/>
  <c r="T51" i="23"/>
  <c r="V51" i="23"/>
  <c r="W51" i="23"/>
  <c r="N52" i="23"/>
  <c r="O52" i="23"/>
  <c r="P52" i="23"/>
  <c r="Q52" i="23"/>
  <c r="R52" i="23"/>
  <c r="S52" i="23" s="1"/>
  <c r="T52" i="23"/>
  <c r="V52" i="23"/>
  <c r="W52" i="23"/>
  <c r="N53" i="23"/>
  <c r="O53" i="23"/>
  <c r="P53" i="23"/>
  <c r="Q53" i="23"/>
  <c r="R53" i="23"/>
  <c r="S53" i="23" s="1"/>
  <c r="T53" i="23"/>
  <c r="V53" i="23"/>
  <c r="W53" i="23"/>
  <c r="N54" i="23"/>
  <c r="O54" i="23"/>
  <c r="P54" i="23"/>
  <c r="Q54" i="23"/>
  <c r="R54" i="23"/>
  <c r="S54" i="23" s="1"/>
  <c r="T54" i="23"/>
  <c r="V54" i="23"/>
  <c r="W54" i="23"/>
  <c r="N55" i="23"/>
  <c r="O55" i="23"/>
  <c r="P55" i="23"/>
  <c r="Q55" i="23"/>
  <c r="R55" i="23"/>
  <c r="S55" i="23" s="1"/>
  <c r="T55" i="23"/>
  <c r="V55" i="23"/>
  <c r="W55" i="23"/>
  <c r="N56" i="23"/>
  <c r="O56" i="23"/>
  <c r="P56" i="23"/>
  <c r="Q56" i="23"/>
  <c r="R56" i="23"/>
  <c r="S56" i="23" s="1"/>
  <c r="T56" i="23"/>
  <c r="V56" i="23"/>
  <c r="W56" i="23"/>
  <c r="N57" i="23"/>
  <c r="O57" i="23"/>
  <c r="P57" i="23"/>
  <c r="Q57" i="23"/>
  <c r="R57" i="23"/>
  <c r="S57" i="23" s="1"/>
  <c r="T57" i="23"/>
  <c r="V57" i="23"/>
  <c r="W57" i="23"/>
  <c r="N58" i="23"/>
  <c r="O58" i="23"/>
  <c r="P58" i="23"/>
  <c r="Q58" i="23"/>
  <c r="R58" i="23"/>
  <c r="S58" i="23" s="1"/>
  <c r="T58" i="23"/>
  <c r="V58" i="23"/>
  <c r="W58" i="23"/>
  <c r="N59" i="23"/>
  <c r="O59" i="23"/>
  <c r="P59" i="23"/>
  <c r="Q59" i="23"/>
  <c r="R59" i="23"/>
  <c r="S59" i="23" s="1"/>
  <c r="T59" i="23"/>
  <c r="V59" i="23"/>
  <c r="W59" i="23"/>
  <c r="N60" i="23"/>
  <c r="O60" i="23"/>
  <c r="P60" i="23"/>
  <c r="Q60" i="23"/>
  <c r="R60" i="23"/>
  <c r="S60" i="23" s="1"/>
  <c r="T60" i="23"/>
  <c r="V60" i="23"/>
  <c r="W60" i="23"/>
  <c r="N61" i="23"/>
  <c r="O61" i="23"/>
  <c r="P61" i="23"/>
  <c r="Q61" i="23"/>
  <c r="R61" i="23"/>
  <c r="S61" i="23" s="1"/>
  <c r="T61" i="23"/>
  <c r="V61" i="23"/>
  <c r="W61" i="23"/>
  <c r="N62" i="23"/>
  <c r="O62" i="23"/>
  <c r="P62" i="23"/>
  <c r="Q62" i="23"/>
  <c r="R62" i="23"/>
  <c r="S62" i="23" s="1"/>
  <c r="T62" i="23"/>
  <c r="V62" i="23"/>
  <c r="W62" i="23"/>
  <c r="N63" i="23"/>
  <c r="O63" i="23"/>
  <c r="P63" i="23"/>
  <c r="Q63" i="23"/>
  <c r="R63" i="23"/>
  <c r="S63" i="23" s="1"/>
  <c r="T63" i="23"/>
  <c r="V63" i="23"/>
  <c r="W63" i="23"/>
  <c r="N64" i="23"/>
  <c r="O64" i="23"/>
  <c r="P64" i="23"/>
  <c r="Q64" i="23"/>
  <c r="R64" i="23"/>
  <c r="S64" i="23" s="1"/>
  <c r="T64" i="23"/>
  <c r="V64" i="23"/>
  <c r="W64" i="23"/>
  <c r="N65" i="23"/>
  <c r="O65" i="23"/>
  <c r="P65" i="23"/>
  <c r="Q65" i="23"/>
  <c r="R65" i="23"/>
  <c r="S65" i="23" s="1"/>
  <c r="T65" i="23"/>
  <c r="V65" i="23"/>
  <c r="W65" i="23"/>
  <c r="N66" i="23"/>
  <c r="O66" i="23"/>
  <c r="P66" i="23"/>
  <c r="Q66" i="23"/>
  <c r="R66" i="23"/>
  <c r="S66" i="23" s="1"/>
  <c r="T66" i="23"/>
  <c r="V66" i="23"/>
  <c r="W66" i="23"/>
  <c r="N67" i="23"/>
  <c r="O67" i="23"/>
  <c r="P67" i="23"/>
  <c r="Q67" i="23"/>
  <c r="R67" i="23"/>
  <c r="S67" i="23" s="1"/>
  <c r="T67" i="23"/>
  <c r="V67" i="23"/>
  <c r="W67" i="23"/>
  <c r="N68" i="23"/>
  <c r="O68" i="23"/>
  <c r="P68" i="23"/>
  <c r="Q68" i="23"/>
  <c r="R68" i="23"/>
  <c r="S68" i="23"/>
  <c r="T68" i="23"/>
  <c r="V68" i="23"/>
  <c r="W68" i="23"/>
  <c r="N69" i="23"/>
  <c r="O69" i="23"/>
  <c r="P69" i="23"/>
  <c r="Q69" i="23"/>
  <c r="R69" i="23"/>
  <c r="S69" i="23" s="1"/>
  <c r="T69" i="23"/>
  <c r="V69" i="23"/>
  <c r="W69" i="23"/>
  <c r="N70" i="23"/>
  <c r="O70" i="23"/>
  <c r="P70" i="23"/>
  <c r="Q70" i="23"/>
  <c r="R70" i="23"/>
  <c r="S70" i="23" s="1"/>
  <c r="T70" i="23"/>
  <c r="V70" i="23"/>
  <c r="W70" i="23"/>
  <c r="N71" i="23"/>
  <c r="O71" i="23"/>
  <c r="P71" i="23"/>
  <c r="Q71" i="23"/>
  <c r="R71" i="23"/>
  <c r="S71" i="23" s="1"/>
  <c r="T71" i="23"/>
  <c r="V71" i="23"/>
  <c r="W71" i="23"/>
  <c r="N72" i="23"/>
  <c r="O72" i="23"/>
  <c r="P72" i="23"/>
  <c r="Q72" i="23"/>
  <c r="R72" i="23"/>
  <c r="S72" i="23" s="1"/>
  <c r="T72" i="23"/>
  <c r="V72" i="23"/>
  <c r="W72" i="23"/>
  <c r="N73" i="23"/>
  <c r="O73" i="23"/>
  <c r="P73" i="23"/>
  <c r="Q73" i="23"/>
  <c r="R73" i="23"/>
  <c r="S73" i="23" s="1"/>
  <c r="T73" i="23"/>
  <c r="V73" i="23"/>
  <c r="W73" i="23"/>
  <c r="N74" i="23"/>
  <c r="O74" i="23"/>
  <c r="P74" i="23"/>
  <c r="Q74" i="23"/>
  <c r="R74" i="23"/>
  <c r="S74" i="23" s="1"/>
  <c r="T74" i="23"/>
  <c r="V74" i="23"/>
  <c r="W74" i="23"/>
  <c r="N75" i="23"/>
  <c r="O75" i="23"/>
  <c r="P75" i="23"/>
  <c r="Q75" i="23"/>
  <c r="R75" i="23"/>
  <c r="S75" i="23" s="1"/>
  <c r="T75" i="23"/>
  <c r="V75" i="23"/>
  <c r="W75" i="23"/>
  <c r="N76" i="23"/>
  <c r="O76" i="23"/>
  <c r="P76" i="23"/>
  <c r="Q76" i="23"/>
  <c r="R76" i="23"/>
  <c r="S76" i="23" s="1"/>
  <c r="T76" i="23"/>
  <c r="V76" i="23"/>
  <c r="W76" i="23"/>
  <c r="N77" i="23"/>
  <c r="O77" i="23"/>
  <c r="P77" i="23"/>
  <c r="Q77" i="23"/>
  <c r="R77" i="23"/>
  <c r="S77" i="23" s="1"/>
  <c r="T77" i="23"/>
  <c r="V77" i="23"/>
  <c r="W77" i="23"/>
  <c r="N78" i="23"/>
  <c r="O78" i="23"/>
  <c r="P78" i="23"/>
  <c r="Q78" i="23"/>
  <c r="R78" i="23"/>
  <c r="S78" i="23" s="1"/>
  <c r="T78" i="23"/>
  <c r="V78" i="23"/>
  <c r="W78" i="23"/>
  <c r="N79" i="23"/>
  <c r="O79" i="23"/>
  <c r="P79" i="23"/>
  <c r="Q79" i="23"/>
  <c r="R79" i="23"/>
  <c r="S79" i="23" s="1"/>
  <c r="T79" i="23"/>
  <c r="V79" i="23"/>
  <c r="W79" i="23"/>
  <c r="N80" i="23"/>
  <c r="O80" i="23"/>
  <c r="P80" i="23"/>
  <c r="Q80" i="23"/>
  <c r="R80" i="23"/>
  <c r="S80" i="23" s="1"/>
  <c r="T80" i="23"/>
  <c r="V80" i="23"/>
  <c r="W80" i="23"/>
  <c r="N81" i="23"/>
  <c r="O81" i="23"/>
  <c r="P81" i="23"/>
  <c r="Q81" i="23"/>
  <c r="R81" i="23"/>
  <c r="S81" i="23" s="1"/>
  <c r="T81" i="23"/>
  <c r="V81" i="23"/>
  <c r="W81" i="23"/>
  <c r="N82" i="23"/>
  <c r="O82" i="23"/>
  <c r="P82" i="23"/>
  <c r="Q82" i="23"/>
  <c r="R82" i="23"/>
  <c r="S82" i="23" s="1"/>
  <c r="T82" i="23"/>
  <c r="V82" i="23"/>
  <c r="W82" i="23"/>
  <c r="N83" i="23"/>
  <c r="O83" i="23"/>
  <c r="P83" i="23"/>
  <c r="Q83" i="23"/>
  <c r="R83" i="23"/>
  <c r="S83" i="23" s="1"/>
  <c r="T83" i="23"/>
  <c r="V83" i="23"/>
  <c r="W83" i="23"/>
  <c r="N84" i="23"/>
  <c r="O84" i="23"/>
  <c r="P84" i="23"/>
  <c r="Q84" i="23"/>
  <c r="R84" i="23"/>
  <c r="S84" i="23"/>
  <c r="T84" i="23"/>
  <c r="V84" i="23"/>
  <c r="W84" i="23"/>
  <c r="N85" i="23"/>
  <c r="O85" i="23"/>
  <c r="P85" i="23"/>
  <c r="Q85" i="23"/>
  <c r="R85" i="23"/>
  <c r="S85" i="23" s="1"/>
  <c r="T85" i="23"/>
  <c r="V85" i="23"/>
  <c r="W85" i="23"/>
  <c r="N86" i="23"/>
  <c r="O86" i="23"/>
  <c r="P86" i="23"/>
  <c r="Q86" i="23"/>
  <c r="R86" i="23"/>
  <c r="S86" i="23" s="1"/>
  <c r="T86" i="23"/>
  <c r="V86" i="23"/>
  <c r="W86" i="23"/>
  <c r="N87" i="23"/>
  <c r="O87" i="23"/>
  <c r="P87" i="23"/>
  <c r="Q87" i="23"/>
  <c r="R87" i="23"/>
  <c r="S87" i="23" s="1"/>
  <c r="T87" i="23"/>
  <c r="V87" i="23"/>
  <c r="W87" i="23"/>
  <c r="N88" i="23"/>
  <c r="O88" i="23"/>
  <c r="P88" i="23"/>
  <c r="Q88" i="23"/>
  <c r="R88" i="23"/>
  <c r="S88" i="23"/>
  <c r="T88" i="23"/>
  <c r="V88" i="23"/>
  <c r="W88" i="23"/>
  <c r="N89" i="23"/>
  <c r="O89" i="23"/>
  <c r="P89" i="23"/>
  <c r="Q89" i="23"/>
  <c r="R89" i="23"/>
  <c r="S89" i="23" s="1"/>
  <c r="T89" i="23"/>
  <c r="V89" i="23"/>
  <c r="W89" i="23"/>
  <c r="N90" i="23"/>
  <c r="O90" i="23"/>
  <c r="P90" i="23"/>
  <c r="Q90" i="23"/>
  <c r="R90" i="23"/>
  <c r="S90" i="23" s="1"/>
  <c r="T90" i="23"/>
  <c r="V90" i="23"/>
  <c r="W90" i="23"/>
  <c r="N91" i="23"/>
  <c r="O91" i="23"/>
  <c r="P91" i="23"/>
  <c r="Q91" i="23"/>
  <c r="R91" i="23"/>
  <c r="S91" i="23" s="1"/>
  <c r="T91" i="23"/>
  <c r="V91" i="23"/>
  <c r="W91" i="23"/>
  <c r="N92" i="23"/>
  <c r="O92" i="23"/>
  <c r="P92" i="23"/>
  <c r="Q92" i="23"/>
  <c r="R92" i="23"/>
  <c r="S92" i="23" s="1"/>
  <c r="T92" i="23"/>
  <c r="V92" i="23"/>
  <c r="W92" i="23"/>
  <c r="N93" i="23"/>
  <c r="O93" i="23"/>
  <c r="P93" i="23"/>
  <c r="Q93" i="23"/>
  <c r="R93" i="23"/>
  <c r="S93" i="23" s="1"/>
  <c r="T93" i="23"/>
  <c r="V93" i="23"/>
  <c r="W93" i="23"/>
  <c r="N94" i="23"/>
  <c r="O94" i="23"/>
  <c r="P94" i="23"/>
  <c r="Q94" i="23"/>
  <c r="R94" i="23"/>
  <c r="S94" i="23" s="1"/>
  <c r="T94" i="23"/>
  <c r="V94" i="23"/>
  <c r="W94" i="23"/>
  <c r="N95" i="23"/>
  <c r="O95" i="23"/>
  <c r="P95" i="23"/>
  <c r="Q95" i="23"/>
  <c r="R95" i="23"/>
  <c r="S95" i="23" s="1"/>
  <c r="T95" i="23"/>
  <c r="V95" i="23"/>
  <c r="W95" i="23"/>
  <c r="N96" i="23"/>
  <c r="O96" i="23"/>
  <c r="P96" i="23"/>
  <c r="Q96" i="23"/>
  <c r="R96" i="23"/>
  <c r="S96" i="23" s="1"/>
  <c r="T96" i="23"/>
  <c r="V96" i="23"/>
  <c r="W96" i="23"/>
  <c r="N97" i="23"/>
  <c r="O97" i="23"/>
  <c r="P97" i="23"/>
  <c r="Q97" i="23"/>
  <c r="R97" i="23"/>
  <c r="S97" i="23" s="1"/>
  <c r="T97" i="23"/>
  <c r="V97" i="23"/>
  <c r="W97" i="23"/>
  <c r="N98" i="23"/>
  <c r="O98" i="23"/>
  <c r="P98" i="23"/>
  <c r="Q98" i="23"/>
  <c r="R98" i="23"/>
  <c r="S98" i="23" s="1"/>
  <c r="T98" i="23"/>
  <c r="V98" i="23"/>
  <c r="W98" i="23"/>
  <c r="N99" i="23"/>
  <c r="O99" i="23"/>
  <c r="P99" i="23"/>
  <c r="Q99" i="23"/>
  <c r="R99" i="23"/>
  <c r="S99" i="23" s="1"/>
  <c r="T99" i="23"/>
  <c r="V99" i="23"/>
  <c r="W99" i="23"/>
  <c r="N100" i="23"/>
  <c r="O100" i="23"/>
  <c r="P100" i="23"/>
  <c r="Q100" i="23"/>
  <c r="R100" i="23"/>
  <c r="S100" i="23" s="1"/>
  <c r="T100" i="23"/>
  <c r="V100" i="23"/>
  <c r="W100" i="23"/>
  <c r="N101" i="23"/>
  <c r="O101" i="23"/>
  <c r="P101" i="23"/>
  <c r="Q101" i="23"/>
  <c r="R101" i="23"/>
  <c r="S101" i="23" s="1"/>
  <c r="T101" i="23"/>
  <c r="V101" i="23"/>
  <c r="W101" i="23"/>
  <c r="N102" i="23"/>
  <c r="O102" i="23"/>
  <c r="P102" i="23"/>
  <c r="Q102" i="23"/>
  <c r="R102" i="23"/>
  <c r="S102" i="23" s="1"/>
  <c r="T102" i="23"/>
  <c r="V102" i="23"/>
  <c r="W102" i="23"/>
  <c r="N103" i="23"/>
  <c r="O103" i="23"/>
  <c r="P103" i="23"/>
  <c r="Q103" i="23"/>
  <c r="R103" i="23"/>
  <c r="S103" i="23" s="1"/>
  <c r="T103" i="23"/>
  <c r="V103" i="23"/>
  <c r="W103" i="23"/>
  <c r="N104" i="23"/>
  <c r="O104" i="23"/>
  <c r="P104" i="23"/>
  <c r="Q104" i="23"/>
  <c r="R104" i="23"/>
  <c r="S104" i="23" s="1"/>
  <c r="T104" i="23"/>
  <c r="V104" i="23"/>
  <c r="W104" i="23"/>
  <c r="N105" i="23"/>
  <c r="O105" i="23"/>
  <c r="P105" i="23"/>
  <c r="Q105" i="23"/>
  <c r="R105" i="23"/>
  <c r="S105" i="23" s="1"/>
  <c r="T105" i="23"/>
  <c r="V105" i="23"/>
  <c r="W105" i="23"/>
  <c r="N106" i="23"/>
  <c r="O106" i="23"/>
  <c r="P106" i="23"/>
  <c r="Q106" i="23"/>
  <c r="R106" i="23"/>
  <c r="S106" i="23" s="1"/>
  <c r="T106" i="23"/>
  <c r="V106" i="23"/>
  <c r="W106" i="23"/>
  <c r="N107" i="23"/>
  <c r="O107" i="23"/>
  <c r="P107" i="23"/>
  <c r="Q107" i="23"/>
  <c r="R107" i="23"/>
  <c r="S107" i="23" s="1"/>
  <c r="T107" i="23"/>
  <c r="V107" i="23"/>
  <c r="W107" i="23"/>
  <c r="N108" i="23"/>
  <c r="O108" i="23"/>
  <c r="P108" i="23"/>
  <c r="Q108" i="23"/>
  <c r="R108" i="23"/>
  <c r="S108" i="23" s="1"/>
  <c r="T108" i="23"/>
  <c r="V108" i="23"/>
  <c r="W108" i="23"/>
  <c r="N109" i="23"/>
  <c r="O109" i="23"/>
  <c r="P109" i="23"/>
  <c r="Q109" i="23"/>
  <c r="R109" i="23"/>
  <c r="S109" i="23"/>
  <c r="T109" i="23"/>
  <c r="V109" i="23"/>
  <c r="W109" i="23"/>
  <c r="N110" i="23"/>
  <c r="O110" i="23"/>
  <c r="P110" i="23"/>
  <c r="Q110" i="23"/>
  <c r="R110" i="23"/>
  <c r="S110" i="23" s="1"/>
  <c r="T110" i="23"/>
  <c r="V110" i="23"/>
  <c r="W110" i="23"/>
  <c r="N111" i="23"/>
  <c r="O111" i="23"/>
  <c r="P111" i="23"/>
  <c r="Q111" i="23"/>
  <c r="R111" i="23"/>
  <c r="S111" i="23" s="1"/>
  <c r="T111" i="23"/>
  <c r="V111" i="23"/>
  <c r="W111" i="23"/>
  <c r="N112" i="23"/>
  <c r="O112" i="23"/>
  <c r="P112" i="23"/>
  <c r="Q112" i="23"/>
  <c r="R112" i="23"/>
  <c r="S112" i="23" s="1"/>
  <c r="T112" i="23"/>
  <c r="V112" i="23"/>
  <c r="W112" i="23"/>
  <c r="N113" i="23"/>
  <c r="O113" i="23"/>
  <c r="P113" i="23"/>
  <c r="Q113" i="23"/>
  <c r="R113" i="23"/>
  <c r="S113" i="23" s="1"/>
  <c r="T113" i="23"/>
  <c r="V113" i="23"/>
  <c r="W113" i="23"/>
  <c r="N114" i="23"/>
  <c r="O114" i="23"/>
  <c r="P114" i="23"/>
  <c r="Q114" i="23"/>
  <c r="R114" i="23"/>
  <c r="S114" i="23" s="1"/>
  <c r="T114" i="23"/>
  <c r="V114" i="23"/>
  <c r="W114" i="23"/>
  <c r="N115" i="23"/>
  <c r="O115" i="23"/>
  <c r="P115" i="23"/>
  <c r="Q115" i="23"/>
  <c r="R115" i="23"/>
  <c r="S115" i="23" s="1"/>
  <c r="T115" i="23"/>
  <c r="V115" i="23"/>
  <c r="W115" i="23"/>
  <c r="N116" i="23"/>
  <c r="O116" i="23"/>
  <c r="P116" i="23"/>
  <c r="Q116" i="23"/>
  <c r="R116" i="23"/>
  <c r="S116" i="23" s="1"/>
  <c r="T116" i="23"/>
  <c r="V116" i="23"/>
  <c r="W116" i="23"/>
  <c r="N117" i="23"/>
  <c r="O117" i="23"/>
  <c r="P117" i="23"/>
  <c r="Q117" i="23"/>
  <c r="R117" i="23"/>
  <c r="S117" i="23" s="1"/>
  <c r="T117" i="23"/>
  <c r="V117" i="23"/>
  <c r="W117" i="23"/>
  <c r="N118" i="23"/>
  <c r="O118" i="23"/>
  <c r="P118" i="23"/>
  <c r="Q118" i="23"/>
  <c r="R118" i="23"/>
  <c r="S118" i="23" s="1"/>
  <c r="T118" i="23"/>
  <c r="V118" i="23"/>
  <c r="W118" i="23"/>
  <c r="N119" i="23"/>
  <c r="O119" i="23"/>
  <c r="P119" i="23"/>
  <c r="Q119" i="23"/>
  <c r="R119" i="23"/>
  <c r="S119" i="23" s="1"/>
  <c r="T119" i="23"/>
  <c r="V119" i="23"/>
  <c r="W119" i="23"/>
  <c r="N120" i="23"/>
  <c r="O120" i="23"/>
  <c r="P120" i="23"/>
  <c r="Q120" i="23"/>
  <c r="R120" i="23"/>
  <c r="S120" i="23" s="1"/>
  <c r="T120" i="23"/>
  <c r="V120" i="23"/>
  <c r="W120" i="23"/>
  <c r="N121" i="23"/>
  <c r="O121" i="23"/>
  <c r="P121" i="23"/>
  <c r="Q121" i="23"/>
  <c r="R121" i="23"/>
  <c r="S121" i="23" s="1"/>
  <c r="T121" i="23"/>
  <c r="V121" i="23"/>
  <c r="W121" i="23"/>
  <c r="N122" i="23"/>
  <c r="O122" i="23"/>
  <c r="P122" i="23"/>
  <c r="Q122" i="23"/>
  <c r="R122" i="23"/>
  <c r="S122" i="23" s="1"/>
  <c r="T122" i="23"/>
  <c r="V122" i="23"/>
  <c r="W122" i="23"/>
  <c r="N123" i="23"/>
  <c r="O123" i="23"/>
  <c r="P123" i="23"/>
  <c r="Q123" i="23"/>
  <c r="R123" i="23"/>
  <c r="S123" i="23" s="1"/>
  <c r="T123" i="23"/>
  <c r="V123" i="23"/>
  <c r="W123" i="23"/>
  <c r="N124" i="23"/>
  <c r="O124" i="23"/>
  <c r="P124" i="23"/>
  <c r="Q124" i="23"/>
  <c r="R124" i="23"/>
  <c r="S124" i="23" s="1"/>
  <c r="T124" i="23"/>
  <c r="V124" i="23"/>
  <c r="W124" i="23"/>
  <c r="N125" i="23"/>
  <c r="O125" i="23"/>
  <c r="P125" i="23"/>
  <c r="Q125" i="23"/>
  <c r="R125" i="23"/>
  <c r="S125" i="23" s="1"/>
  <c r="T125" i="23"/>
  <c r="V125" i="23"/>
  <c r="W125" i="23"/>
  <c r="N126" i="23"/>
  <c r="O126" i="23"/>
  <c r="P126" i="23"/>
  <c r="Q126" i="23"/>
  <c r="R126" i="23"/>
  <c r="S126" i="23" s="1"/>
  <c r="T126" i="23"/>
  <c r="V126" i="23"/>
  <c r="W126" i="23"/>
  <c r="N127" i="23"/>
  <c r="O127" i="23"/>
  <c r="P127" i="23"/>
  <c r="Q127" i="23"/>
  <c r="R127" i="23"/>
  <c r="S127" i="23" s="1"/>
  <c r="T127" i="23"/>
  <c r="V127" i="23"/>
  <c r="W127" i="23"/>
  <c r="N128" i="23"/>
  <c r="O128" i="23"/>
  <c r="P128" i="23"/>
  <c r="Q128" i="23"/>
  <c r="R128" i="23"/>
  <c r="S128" i="23" s="1"/>
  <c r="T128" i="23"/>
  <c r="V128" i="23"/>
  <c r="W128" i="23"/>
  <c r="N129" i="23"/>
  <c r="O129" i="23"/>
  <c r="P129" i="23"/>
  <c r="Q129" i="23"/>
  <c r="R129" i="23"/>
  <c r="S129" i="23" s="1"/>
  <c r="T129" i="23"/>
  <c r="V129" i="23"/>
  <c r="W129" i="23"/>
  <c r="N130" i="23"/>
  <c r="O130" i="23"/>
  <c r="P130" i="23"/>
  <c r="Q130" i="23"/>
  <c r="R130" i="23"/>
  <c r="S130" i="23" s="1"/>
  <c r="T130" i="23"/>
  <c r="V130" i="23"/>
  <c r="W130" i="23"/>
  <c r="N131" i="23"/>
  <c r="O131" i="23"/>
  <c r="P131" i="23"/>
  <c r="Q131" i="23"/>
  <c r="R131" i="23"/>
  <c r="S131" i="23" s="1"/>
  <c r="T131" i="23"/>
  <c r="V131" i="23"/>
  <c r="W131" i="23"/>
  <c r="N132" i="23"/>
  <c r="O132" i="23"/>
  <c r="P132" i="23"/>
  <c r="Q132" i="23"/>
  <c r="R132" i="23"/>
  <c r="S132" i="23" s="1"/>
  <c r="T132" i="23"/>
  <c r="V132" i="23"/>
  <c r="W132" i="23"/>
  <c r="N133" i="23"/>
  <c r="O133" i="23"/>
  <c r="P133" i="23"/>
  <c r="Q133" i="23"/>
  <c r="R133" i="23"/>
  <c r="S133" i="23" s="1"/>
  <c r="T133" i="23"/>
  <c r="V133" i="23"/>
  <c r="W133" i="23"/>
  <c r="N134" i="23"/>
  <c r="O134" i="23"/>
  <c r="P134" i="23"/>
  <c r="Q134" i="23"/>
  <c r="R134" i="23"/>
  <c r="S134" i="23" s="1"/>
  <c r="T134" i="23"/>
  <c r="V134" i="23"/>
  <c r="W134" i="23"/>
  <c r="N135" i="23"/>
  <c r="O135" i="23"/>
  <c r="P135" i="23"/>
  <c r="Q135" i="23"/>
  <c r="R135" i="23"/>
  <c r="S135" i="23" s="1"/>
  <c r="T135" i="23"/>
  <c r="V135" i="23"/>
  <c r="W135" i="23"/>
  <c r="N136" i="23"/>
  <c r="O136" i="23"/>
  <c r="P136" i="23"/>
  <c r="Q136" i="23"/>
  <c r="R136" i="23"/>
  <c r="S136" i="23" s="1"/>
  <c r="T136" i="23"/>
  <c r="V136" i="23"/>
  <c r="W136" i="23"/>
  <c r="N137" i="23"/>
  <c r="O137" i="23"/>
  <c r="P137" i="23"/>
  <c r="Q137" i="23"/>
  <c r="R137" i="23"/>
  <c r="S137" i="23" s="1"/>
  <c r="T137" i="23"/>
  <c r="V137" i="23"/>
  <c r="W137" i="23"/>
  <c r="N138" i="23"/>
  <c r="O138" i="23"/>
  <c r="P138" i="23"/>
  <c r="Q138" i="23"/>
  <c r="R138" i="23"/>
  <c r="S138" i="23" s="1"/>
  <c r="T138" i="23"/>
  <c r="V138" i="23"/>
  <c r="W138" i="23"/>
  <c r="N139" i="23"/>
  <c r="O139" i="23"/>
  <c r="P139" i="23"/>
  <c r="Q139" i="23"/>
  <c r="R139" i="23"/>
  <c r="S139" i="23" s="1"/>
  <c r="T139" i="23"/>
  <c r="V139" i="23"/>
  <c r="W139" i="23"/>
  <c r="N140" i="23"/>
  <c r="O140" i="23"/>
  <c r="P140" i="23"/>
  <c r="Q140" i="23"/>
  <c r="R140" i="23"/>
  <c r="S140" i="23" s="1"/>
  <c r="T140" i="23"/>
  <c r="V140" i="23"/>
  <c r="W140" i="23"/>
  <c r="N141" i="23"/>
  <c r="O141" i="23"/>
  <c r="P141" i="23"/>
  <c r="Q141" i="23"/>
  <c r="R141" i="23"/>
  <c r="S141" i="23" s="1"/>
  <c r="T141" i="23"/>
  <c r="V141" i="23"/>
  <c r="W141" i="23"/>
  <c r="N142" i="23"/>
  <c r="O142" i="23"/>
  <c r="P142" i="23"/>
  <c r="Q142" i="23"/>
  <c r="R142" i="23"/>
  <c r="S142" i="23" s="1"/>
  <c r="T142" i="23"/>
  <c r="V142" i="23"/>
  <c r="W142" i="23"/>
  <c r="N143" i="23"/>
  <c r="O143" i="23"/>
  <c r="P143" i="23"/>
  <c r="Q143" i="23"/>
  <c r="R143" i="23"/>
  <c r="S143" i="23" s="1"/>
  <c r="T143" i="23"/>
  <c r="V143" i="23"/>
  <c r="W143" i="23"/>
  <c r="N144" i="23"/>
  <c r="O144" i="23"/>
  <c r="P144" i="23"/>
  <c r="Q144" i="23"/>
  <c r="R144" i="23"/>
  <c r="S144" i="23" s="1"/>
  <c r="T144" i="23"/>
  <c r="V144" i="23"/>
  <c r="W144" i="23"/>
  <c r="N145" i="23"/>
  <c r="O145" i="23"/>
  <c r="P145" i="23"/>
  <c r="Q145" i="23"/>
  <c r="R145" i="23"/>
  <c r="S145" i="23" s="1"/>
  <c r="T145" i="23"/>
  <c r="V145" i="23"/>
  <c r="W145" i="23"/>
  <c r="N146" i="23"/>
  <c r="O146" i="23"/>
  <c r="P146" i="23"/>
  <c r="Q146" i="23"/>
  <c r="R146" i="23"/>
  <c r="S146" i="23" s="1"/>
  <c r="T146" i="23"/>
  <c r="V146" i="23"/>
  <c r="W146" i="23"/>
  <c r="N147" i="23"/>
  <c r="O147" i="23"/>
  <c r="P147" i="23"/>
  <c r="Q147" i="23"/>
  <c r="R147" i="23"/>
  <c r="S147" i="23" s="1"/>
  <c r="T147" i="23"/>
  <c r="V147" i="23"/>
  <c r="W147" i="23"/>
  <c r="N148" i="23"/>
  <c r="O148" i="23"/>
  <c r="P148" i="23"/>
  <c r="Q148" i="23"/>
  <c r="R148" i="23"/>
  <c r="S148" i="23" s="1"/>
  <c r="T148" i="23"/>
  <c r="V148" i="23"/>
  <c r="W148" i="23"/>
  <c r="N149" i="23"/>
  <c r="O149" i="23"/>
  <c r="P149" i="23"/>
  <c r="Q149" i="23"/>
  <c r="R149" i="23"/>
  <c r="S149" i="23" s="1"/>
  <c r="T149" i="23"/>
  <c r="V149" i="23"/>
  <c r="W149" i="23"/>
  <c r="N150" i="23"/>
  <c r="O150" i="23"/>
  <c r="P150" i="23"/>
  <c r="Q150" i="23"/>
  <c r="R150" i="23"/>
  <c r="S150" i="23" s="1"/>
  <c r="T150" i="23"/>
  <c r="V150" i="23"/>
  <c r="W150" i="23"/>
  <c r="N151" i="23"/>
  <c r="O151" i="23"/>
  <c r="P151" i="23"/>
  <c r="Q151" i="23"/>
  <c r="R151" i="23"/>
  <c r="S151" i="23" s="1"/>
  <c r="T151" i="23"/>
  <c r="V151" i="23"/>
  <c r="W151" i="23"/>
  <c r="N152" i="23"/>
  <c r="O152" i="23"/>
  <c r="P152" i="23"/>
  <c r="Q152" i="23"/>
  <c r="R152" i="23"/>
  <c r="S152" i="23"/>
  <c r="T152" i="23"/>
  <c r="V152" i="23"/>
  <c r="W152" i="23"/>
  <c r="N153" i="23"/>
  <c r="O153" i="23"/>
  <c r="P153" i="23"/>
  <c r="Q153" i="23"/>
  <c r="R153" i="23"/>
  <c r="S153" i="23" s="1"/>
  <c r="T153" i="23"/>
  <c r="V153" i="23"/>
  <c r="W153" i="23"/>
  <c r="N154" i="23"/>
  <c r="O154" i="23"/>
  <c r="P154" i="23"/>
  <c r="Q154" i="23"/>
  <c r="R154" i="23"/>
  <c r="S154" i="23" s="1"/>
  <c r="T154" i="23"/>
  <c r="V154" i="23"/>
  <c r="W154" i="23"/>
  <c r="N155" i="23"/>
  <c r="O155" i="23"/>
  <c r="P155" i="23"/>
  <c r="Q155" i="23"/>
  <c r="R155" i="23"/>
  <c r="S155" i="23" s="1"/>
  <c r="T155" i="23"/>
  <c r="V155" i="23"/>
  <c r="W155" i="23"/>
  <c r="N156" i="23"/>
  <c r="O156" i="23"/>
  <c r="P156" i="23"/>
  <c r="Q156" i="23"/>
  <c r="R156" i="23"/>
  <c r="S156" i="23" s="1"/>
  <c r="T156" i="23"/>
  <c r="V156" i="23"/>
  <c r="W156" i="23"/>
  <c r="N157" i="23"/>
  <c r="O157" i="23"/>
  <c r="P157" i="23"/>
  <c r="Q157" i="23"/>
  <c r="R157" i="23"/>
  <c r="S157" i="23" s="1"/>
  <c r="T157" i="23"/>
  <c r="V157" i="23"/>
  <c r="W157" i="23"/>
  <c r="N158" i="23"/>
  <c r="O158" i="23"/>
  <c r="P158" i="23"/>
  <c r="Q158" i="23"/>
  <c r="R158" i="23"/>
  <c r="S158" i="23" s="1"/>
  <c r="T158" i="23"/>
  <c r="V158" i="23"/>
  <c r="W158" i="23"/>
  <c r="N159" i="23"/>
  <c r="O159" i="23"/>
  <c r="P159" i="23"/>
  <c r="Q159" i="23"/>
  <c r="R159" i="23"/>
  <c r="S159" i="23" s="1"/>
  <c r="T159" i="23"/>
  <c r="V159" i="23"/>
  <c r="W159" i="23"/>
  <c r="N160" i="23"/>
  <c r="O160" i="23"/>
  <c r="P160" i="23"/>
  <c r="Q160" i="23"/>
  <c r="R160" i="23"/>
  <c r="S160" i="23" s="1"/>
  <c r="T160" i="23"/>
  <c r="V160" i="23"/>
  <c r="W160" i="23"/>
  <c r="N161" i="23"/>
  <c r="O161" i="23"/>
  <c r="P161" i="23"/>
  <c r="Q161" i="23"/>
  <c r="R161" i="23"/>
  <c r="S161" i="23" s="1"/>
  <c r="T161" i="23"/>
  <c r="V161" i="23"/>
  <c r="W161" i="23"/>
  <c r="N162" i="23"/>
  <c r="O162" i="23"/>
  <c r="P162" i="23"/>
  <c r="Q162" i="23"/>
  <c r="R162" i="23"/>
  <c r="S162" i="23" s="1"/>
  <c r="T162" i="23"/>
  <c r="V162" i="23"/>
  <c r="W162" i="23"/>
  <c r="N163" i="23"/>
  <c r="O163" i="23"/>
  <c r="P163" i="23"/>
  <c r="Q163" i="23"/>
  <c r="R163" i="23"/>
  <c r="S163" i="23" s="1"/>
  <c r="T163" i="23"/>
  <c r="V163" i="23"/>
  <c r="W163" i="23"/>
  <c r="N164" i="23"/>
  <c r="O164" i="23"/>
  <c r="P164" i="23"/>
  <c r="Q164" i="23"/>
  <c r="R164" i="23"/>
  <c r="S164" i="23" s="1"/>
  <c r="T164" i="23"/>
  <c r="V164" i="23"/>
  <c r="W164" i="23"/>
  <c r="N165" i="23"/>
  <c r="O165" i="23"/>
  <c r="P165" i="23"/>
  <c r="Q165" i="23"/>
  <c r="R165" i="23"/>
  <c r="S165" i="23" s="1"/>
  <c r="T165" i="23"/>
  <c r="V165" i="23"/>
  <c r="W165" i="23"/>
  <c r="N166" i="23"/>
  <c r="O166" i="23"/>
  <c r="P166" i="23"/>
  <c r="Q166" i="23"/>
  <c r="R166" i="23"/>
  <c r="S166" i="23" s="1"/>
  <c r="T166" i="23"/>
  <c r="V166" i="23"/>
  <c r="W166" i="23"/>
  <c r="N167" i="23"/>
  <c r="O167" i="23"/>
  <c r="P167" i="23"/>
  <c r="Q167" i="23"/>
  <c r="R167" i="23"/>
  <c r="S167" i="23" s="1"/>
  <c r="T167" i="23"/>
  <c r="V167" i="23"/>
  <c r="W167" i="23"/>
  <c r="N168" i="23"/>
  <c r="O168" i="23"/>
  <c r="P168" i="23"/>
  <c r="Q168" i="23"/>
  <c r="R168" i="23"/>
  <c r="S168" i="23" s="1"/>
  <c r="T168" i="23"/>
  <c r="V168" i="23"/>
  <c r="W168" i="23"/>
  <c r="N169" i="23"/>
  <c r="O169" i="23"/>
  <c r="P169" i="23"/>
  <c r="Q169" i="23"/>
  <c r="R169" i="23"/>
  <c r="S169" i="23" s="1"/>
  <c r="T169" i="23"/>
  <c r="V169" i="23"/>
  <c r="W169" i="23"/>
  <c r="N170" i="23"/>
  <c r="O170" i="23"/>
  <c r="P170" i="23"/>
  <c r="Q170" i="23"/>
  <c r="R170" i="23"/>
  <c r="S170" i="23" s="1"/>
  <c r="T170" i="23"/>
  <c r="V170" i="23"/>
  <c r="W170" i="23"/>
  <c r="N171" i="23"/>
  <c r="O171" i="23"/>
  <c r="P171" i="23"/>
  <c r="Q171" i="23"/>
  <c r="R171" i="23"/>
  <c r="S171" i="23" s="1"/>
  <c r="T171" i="23"/>
  <c r="V171" i="23"/>
  <c r="W171" i="23"/>
  <c r="N172" i="23"/>
  <c r="O172" i="23"/>
  <c r="P172" i="23"/>
  <c r="Q172" i="23"/>
  <c r="R172" i="23"/>
  <c r="S172" i="23" s="1"/>
  <c r="T172" i="23"/>
  <c r="V172" i="23"/>
  <c r="W172" i="23"/>
  <c r="N173" i="23"/>
  <c r="O173" i="23"/>
  <c r="P173" i="23"/>
  <c r="Q173" i="23"/>
  <c r="R173" i="23"/>
  <c r="S173" i="23" s="1"/>
  <c r="T173" i="23"/>
  <c r="V173" i="23"/>
  <c r="W173" i="23"/>
  <c r="N174" i="23"/>
  <c r="O174" i="23"/>
  <c r="P174" i="23"/>
  <c r="Q174" i="23"/>
  <c r="R174" i="23"/>
  <c r="S174" i="23" s="1"/>
  <c r="T174" i="23"/>
  <c r="V174" i="23"/>
  <c r="W174" i="23"/>
  <c r="N175" i="23"/>
  <c r="O175" i="23"/>
  <c r="P175" i="23"/>
  <c r="Q175" i="23"/>
  <c r="R175" i="23"/>
  <c r="S175" i="23" s="1"/>
  <c r="T175" i="23"/>
  <c r="V175" i="23"/>
  <c r="W175" i="23"/>
  <c r="N176" i="23"/>
  <c r="O176" i="23"/>
  <c r="P176" i="23"/>
  <c r="Q176" i="23"/>
  <c r="R176" i="23"/>
  <c r="S176" i="23" s="1"/>
  <c r="T176" i="23"/>
  <c r="V176" i="23"/>
  <c r="W176" i="23"/>
  <c r="N177" i="23"/>
  <c r="O177" i="23"/>
  <c r="P177" i="23"/>
  <c r="Q177" i="23"/>
  <c r="R177" i="23"/>
  <c r="S177" i="23" s="1"/>
  <c r="T177" i="23"/>
  <c r="V177" i="23"/>
  <c r="W177" i="23"/>
  <c r="N178" i="23"/>
  <c r="O178" i="23"/>
  <c r="P178" i="23"/>
  <c r="Q178" i="23"/>
  <c r="R178" i="23"/>
  <c r="S178" i="23" s="1"/>
  <c r="T178" i="23"/>
  <c r="V178" i="23"/>
  <c r="W178" i="23"/>
  <c r="N179" i="23"/>
  <c r="O179" i="23"/>
  <c r="P179" i="23"/>
  <c r="Q179" i="23"/>
  <c r="R179" i="23"/>
  <c r="S179" i="23" s="1"/>
  <c r="T179" i="23"/>
  <c r="V179" i="23"/>
  <c r="W179" i="23"/>
  <c r="N180" i="23"/>
  <c r="O180" i="23"/>
  <c r="P180" i="23"/>
  <c r="Q180" i="23"/>
  <c r="R180" i="23"/>
  <c r="S180" i="23" s="1"/>
  <c r="T180" i="23"/>
  <c r="V180" i="23"/>
  <c r="W180" i="23"/>
  <c r="N181" i="23"/>
  <c r="O181" i="23"/>
  <c r="P181" i="23"/>
  <c r="Q181" i="23"/>
  <c r="R181" i="23"/>
  <c r="S181" i="23" s="1"/>
  <c r="T181" i="23"/>
  <c r="V181" i="23"/>
  <c r="W181" i="23"/>
  <c r="N182" i="23"/>
  <c r="O182" i="23"/>
  <c r="P182" i="23"/>
  <c r="Q182" i="23"/>
  <c r="R182" i="23"/>
  <c r="S182" i="23" s="1"/>
  <c r="T182" i="23"/>
  <c r="V182" i="23"/>
  <c r="W182" i="23"/>
  <c r="N183" i="23"/>
  <c r="O183" i="23"/>
  <c r="P183" i="23"/>
  <c r="Q183" i="23"/>
  <c r="R183" i="23"/>
  <c r="S183" i="23" s="1"/>
  <c r="T183" i="23"/>
  <c r="V183" i="23"/>
  <c r="W183" i="23"/>
  <c r="N184" i="23"/>
  <c r="O184" i="23"/>
  <c r="P184" i="23"/>
  <c r="Q184" i="23"/>
  <c r="R184" i="23"/>
  <c r="S184" i="23" s="1"/>
  <c r="T184" i="23"/>
  <c r="V184" i="23"/>
  <c r="W184" i="23"/>
  <c r="N185" i="23"/>
  <c r="O185" i="23"/>
  <c r="P185" i="23"/>
  <c r="Q185" i="23"/>
  <c r="R185" i="23"/>
  <c r="S185" i="23" s="1"/>
  <c r="T185" i="23"/>
  <c r="V185" i="23"/>
  <c r="W185" i="23"/>
  <c r="N186" i="23"/>
  <c r="O186" i="23"/>
  <c r="P186" i="23"/>
  <c r="Q186" i="23"/>
  <c r="R186" i="23"/>
  <c r="S186" i="23" s="1"/>
  <c r="T186" i="23"/>
  <c r="V186" i="23"/>
  <c r="W186" i="23"/>
  <c r="N187" i="23"/>
  <c r="O187" i="23"/>
  <c r="P187" i="23"/>
  <c r="Q187" i="23"/>
  <c r="R187" i="23"/>
  <c r="S187" i="23" s="1"/>
  <c r="T187" i="23"/>
  <c r="V187" i="23"/>
  <c r="W187" i="23"/>
  <c r="N188" i="23"/>
  <c r="O188" i="23"/>
  <c r="P188" i="23"/>
  <c r="Q188" i="23"/>
  <c r="R188" i="23"/>
  <c r="S188" i="23" s="1"/>
  <c r="T188" i="23"/>
  <c r="V188" i="23"/>
  <c r="W188" i="23"/>
  <c r="N189" i="23"/>
  <c r="O189" i="23"/>
  <c r="P189" i="23"/>
  <c r="Q189" i="23"/>
  <c r="R189" i="23"/>
  <c r="S189" i="23" s="1"/>
  <c r="T189" i="23"/>
  <c r="V189" i="23"/>
  <c r="W189" i="23"/>
  <c r="N190" i="23"/>
  <c r="O190" i="23"/>
  <c r="P190" i="23"/>
  <c r="Q190" i="23"/>
  <c r="R190" i="23"/>
  <c r="S190" i="23" s="1"/>
  <c r="T190" i="23"/>
  <c r="V190" i="23"/>
  <c r="W190" i="23"/>
  <c r="N191" i="23"/>
  <c r="O191" i="23"/>
  <c r="P191" i="23"/>
  <c r="Q191" i="23"/>
  <c r="R191" i="23"/>
  <c r="S191" i="23" s="1"/>
  <c r="T191" i="23"/>
  <c r="V191" i="23"/>
  <c r="W191" i="23"/>
  <c r="N192" i="23"/>
  <c r="O192" i="23"/>
  <c r="P192" i="23"/>
  <c r="Q192" i="23"/>
  <c r="R192" i="23"/>
  <c r="S192" i="23" s="1"/>
  <c r="T192" i="23"/>
  <c r="V192" i="23"/>
  <c r="W192" i="23"/>
  <c r="N193" i="23"/>
  <c r="O193" i="23"/>
  <c r="P193" i="23"/>
  <c r="Q193" i="23"/>
  <c r="R193" i="23"/>
  <c r="S193" i="23" s="1"/>
  <c r="T193" i="23"/>
  <c r="V193" i="23"/>
  <c r="W193" i="23"/>
  <c r="N194" i="23"/>
  <c r="O194" i="23"/>
  <c r="P194" i="23"/>
  <c r="Q194" i="23"/>
  <c r="R194" i="23"/>
  <c r="S194" i="23" s="1"/>
  <c r="T194" i="23"/>
  <c r="V194" i="23"/>
  <c r="W194" i="23"/>
  <c r="N195" i="23"/>
  <c r="O195" i="23"/>
  <c r="P195" i="23"/>
  <c r="Q195" i="23"/>
  <c r="R195" i="23"/>
  <c r="S195" i="23" s="1"/>
  <c r="T195" i="23"/>
  <c r="V195" i="23"/>
  <c r="W195" i="23"/>
  <c r="N196" i="23"/>
  <c r="O196" i="23"/>
  <c r="P196" i="23"/>
  <c r="Q196" i="23"/>
  <c r="R196" i="23"/>
  <c r="S196" i="23" s="1"/>
  <c r="T196" i="23"/>
  <c r="V196" i="23"/>
  <c r="W196" i="23"/>
  <c r="N197" i="23"/>
  <c r="O197" i="23"/>
  <c r="P197" i="23"/>
  <c r="Q197" i="23"/>
  <c r="R197" i="23"/>
  <c r="S197" i="23" s="1"/>
  <c r="T197" i="23"/>
  <c r="V197" i="23"/>
  <c r="W197" i="23"/>
  <c r="N198" i="23"/>
  <c r="O198" i="23"/>
  <c r="P198" i="23"/>
  <c r="Q198" i="23"/>
  <c r="R198" i="23"/>
  <c r="S198" i="23" s="1"/>
  <c r="T198" i="23"/>
  <c r="V198" i="23"/>
  <c r="W198" i="23"/>
  <c r="N199" i="23"/>
  <c r="O199" i="23"/>
  <c r="P199" i="23"/>
  <c r="Q199" i="23"/>
  <c r="R199" i="23"/>
  <c r="S199" i="23" s="1"/>
  <c r="T199" i="23"/>
  <c r="V199" i="23"/>
  <c r="W199" i="23"/>
  <c r="N200" i="23"/>
  <c r="O200" i="23"/>
  <c r="P200" i="23"/>
  <c r="Q200" i="23"/>
  <c r="R200" i="23"/>
  <c r="S200" i="23" s="1"/>
  <c r="T200" i="23"/>
  <c r="V200" i="23"/>
  <c r="W200" i="23"/>
  <c r="J3" i="20" l="1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2" i="20"/>
  <c r="E3" i="20"/>
  <c r="E4" i="20"/>
  <c r="H4" i="20" s="1"/>
  <c r="E5" i="20"/>
  <c r="E6" i="20"/>
  <c r="H6" i="20" s="1"/>
  <c r="E7" i="20"/>
  <c r="E8" i="20"/>
  <c r="H8" i="20" s="1"/>
  <c r="E9" i="20"/>
  <c r="E10" i="20"/>
  <c r="H10" i="20" s="1"/>
  <c r="E11" i="20"/>
  <c r="E12" i="20"/>
  <c r="H12" i="20" s="1"/>
  <c r="E13" i="20"/>
  <c r="E14" i="20"/>
  <c r="H14" i="20" s="1"/>
  <c r="E15" i="20"/>
  <c r="E16" i="20"/>
  <c r="H16" i="20" s="1"/>
  <c r="E17" i="20"/>
  <c r="E18" i="20"/>
  <c r="H18" i="20" s="1"/>
  <c r="E19" i="20"/>
  <c r="E20" i="20"/>
  <c r="H20" i="20" s="1"/>
  <c r="E21" i="20"/>
  <c r="E22" i="20"/>
  <c r="H22" i="20" s="1"/>
  <c r="E23" i="20"/>
  <c r="E24" i="20"/>
  <c r="H24" i="20" s="1"/>
  <c r="E25" i="20"/>
  <c r="E26" i="20"/>
  <c r="H26" i="20" s="1"/>
  <c r="E27" i="20"/>
  <c r="E28" i="20"/>
  <c r="H28" i="20" s="1"/>
  <c r="E29" i="20"/>
  <c r="E30" i="20"/>
  <c r="H30" i="20" s="1"/>
  <c r="E31" i="20"/>
  <c r="E32" i="20"/>
  <c r="H32" i="20" s="1"/>
  <c r="E33" i="20"/>
  <c r="E34" i="20"/>
  <c r="H34" i="20" s="1"/>
  <c r="E35" i="20"/>
  <c r="E36" i="20"/>
  <c r="H36" i="20" s="1"/>
  <c r="E37" i="20"/>
  <c r="E38" i="20"/>
  <c r="H38" i="20" s="1"/>
  <c r="E39" i="20"/>
  <c r="E40" i="20"/>
  <c r="H40" i="20" s="1"/>
  <c r="E41" i="20"/>
  <c r="E42" i="20"/>
  <c r="H42" i="20" s="1"/>
  <c r="E43" i="20"/>
  <c r="E44" i="20"/>
  <c r="H44" i="20" s="1"/>
  <c r="E45" i="20"/>
  <c r="E46" i="20"/>
  <c r="H46" i="20" s="1"/>
  <c r="E47" i="20"/>
  <c r="E48" i="20"/>
  <c r="H48" i="20" s="1"/>
  <c r="E49" i="20"/>
  <c r="E50" i="20"/>
  <c r="H50" i="20" s="1"/>
  <c r="E51" i="20"/>
  <c r="E52" i="20"/>
  <c r="H52" i="20" s="1"/>
  <c r="E53" i="20"/>
  <c r="E54" i="20"/>
  <c r="H54" i="20" s="1"/>
  <c r="E55" i="20"/>
  <c r="E56" i="20"/>
  <c r="H56" i="20" s="1"/>
  <c r="E57" i="20"/>
  <c r="E58" i="20"/>
  <c r="H58" i="20" s="1"/>
  <c r="E59" i="20"/>
  <c r="E60" i="20"/>
  <c r="H60" i="20" s="1"/>
  <c r="E61" i="20"/>
  <c r="E62" i="20"/>
  <c r="H62" i="20" s="1"/>
  <c r="E63" i="20"/>
  <c r="E64" i="20"/>
  <c r="H64" i="20" s="1"/>
  <c r="E65" i="20"/>
  <c r="E66" i="20"/>
  <c r="H66" i="20" s="1"/>
  <c r="E67" i="20"/>
  <c r="E68" i="20"/>
  <c r="H68" i="20" s="1"/>
  <c r="E69" i="20"/>
  <c r="E70" i="20"/>
  <c r="H70" i="20" s="1"/>
  <c r="E71" i="20"/>
  <c r="E72" i="20"/>
  <c r="H72" i="20" s="1"/>
  <c r="E73" i="20"/>
  <c r="E74" i="20"/>
  <c r="H74" i="20" s="1"/>
  <c r="E75" i="20"/>
  <c r="E76" i="20"/>
  <c r="H76" i="20" s="1"/>
  <c r="E77" i="20"/>
  <c r="E78" i="20"/>
  <c r="H78" i="20" s="1"/>
  <c r="E79" i="20"/>
  <c r="E80" i="20"/>
  <c r="H80" i="20" s="1"/>
  <c r="E81" i="20"/>
  <c r="E82" i="20"/>
  <c r="H82" i="20" s="1"/>
  <c r="E83" i="20"/>
  <c r="E2" i="20"/>
  <c r="H81" i="20"/>
  <c r="H79" i="20"/>
  <c r="H77" i="20"/>
  <c r="H75" i="20"/>
  <c r="H73" i="20"/>
  <c r="H71" i="20"/>
  <c r="H69" i="20"/>
  <c r="H67" i="20"/>
  <c r="H65" i="20"/>
  <c r="H63" i="20"/>
  <c r="H61" i="20"/>
  <c r="H59" i="20"/>
  <c r="H57" i="20"/>
  <c r="H55" i="20"/>
  <c r="H53" i="20"/>
  <c r="H51" i="20"/>
  <c r="H49" i="20"/>
  <c r="H47" i="20"/>
  <c r="H45" i="20"/>
  <c r="H43" i="20"/>
  <c r="H41" i="20"/>
  <c r="H39" i="20"/>
  <c r="H37" i="20"/>
  <c r="H35" i="20"/>
  <c r="H33" i="20"/>
  <c r="H31" i="20"/>
  <c r="H29" i="20"/>
  <c r="H27" i="20"/>
  <c r="H25" i="20"/>
  <c r="H23" i="20"/>
  <c r="H21" i="20"/>
  <c r="H19" i="20"/>
  <c r="H17" i="20"/>
  <c r="H15" i="20"/>
  <c r="H13" i="20"/>
  <c r="H11" i="20"/>
  <c r="H9" i="20"/>
  <c r="H7" i="20"/>
  <c r="H5" i="20"/>
  <c r="H3" i="20"/>
  <c r="H2" i="20"/>
  <c r="H83" i="20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2" i="20"/>
  <c r="N83" i="20" l="1"/>
  <c r="M83" i="20"/>
  <c r="L83" i="20"/>
  <c r="K83" i="20"/>
  <c r="I83" i="20"/>
  <c r="F83" i="20"/>
  <c r="N82" i="20"/>
  <c r="M82" i="20"/>
  <c r="L82" i="20"/>
  <c r="K82" i="20"/>
  <c r="I82" i="20"/>
  <c r="F82" i="20"/>
  <c r="N81" i="20"/>
  <c r="M81" i="20"/>
  <c r="L81" i="20"/>
  <c r="K81" i="20"/>
  <c r="I81" i="20"/>
  <c r="F81" i="20"/>
  <c r="N80" i="20"/>
  <c r="M80" i="20"/>
  <c r="L80" i="20"/>
  <c r="K80" i="20"/>
  <c r="I80" i="20"/>
  <c r="F80" i="20"/>
  <c r="N79" i="20"/>
  <c r="M79" i="20"/>
  <c r="L79" i="20"/>
  <c r="K79" i="20"/>
  <c r="I79" i="20"/>
  <c r="F79" i="20"/>
  <c r="N78" i="20"/>
  <c r="M78" i="20"/>
  <c r="L78" i="20"/>
  <c r="K78" i="20"/>
  <c r="I78" i="20"/>
  <c r="F78" i="20"/>
  <c r="K72" i="20"/>
  <c r="N77" i="20" l="1"/>
  <c r="M77" i="20"/>
  <c r="L77" i="20"/>
  <c r="K77" i="20"/>
  <c r="I77" i="20"/>
  <c r="F77" i="20"/>
  <c r="N76" i="20"/>
  <c r="M76" i="20"/>
  <c r="L76" i="20"/>
  <c r="K76" i="20"/>
  <c r="I76" i="20"/>
  <c r="F76" i="20"/>
  <c r="N75" i="20"/>
  <c r="M75" i="20"/>
  <c r="L75" i="20"/>
  <c r="K75" i="20"/>
  <c r="I75" i="20"/>
  <c r="F75" i="20"/>
  <c r="N74" i="20"/>
  <c r="M74" i="20"/>
  <c r="L74" i="20"/>
  <c r="K74" i="20"/>
  <c r="I74" i="20"/>
  <c r="F74" i="20"/>
  <c r="N73" i="20"/>
  <c r="M73" i="20"/>
  <c r="L73" i="20"/>
  <c r="K73" i="20"/>
  <c r="I73" i="20"/>
  <c r="F73" i="20"/>
  <c r="N72" i="20"/>
  <c r="M72" i="20"/>
  <c r="L72" i="20"/>
  <c r="I72" i="20"/>
  <c r="F72" i="20"/>
  <c r="N71" i="20"/>
  <c r="M71" i="20"/>
  <c r="L71" i="20"/>
  <c r="K71" i="20"/>
  <c r="I71" i="20"/>
  <c r="F71" i="20"/>
  <c r="R5" i="23" l="1"/>
  <c r="Q5" i="23"/>
  <c r="P5" i="23"/>
  <c r="O5" i="23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148" i="18"/>
  <c r="R149" i="18"/>
  <c r="R150" i="18"/>
  <c r="R151" i="18"/>
  <c r="R152" i="18"/>
  <c r="R153" i="18"/>
  <c r="R154" i="18"/>
  <c r="R155" i="18"/>
  <c r="R156" i="18"/>
  <c r="R157" i="18"/>
  <c r="R158" i="18"/>
  <c r="R159" i="18"/>
  <c r="R160" i="18"/>
  <c r="R161" i="18"/>
  <c r="R162" i="18"/>
  <c r="R163" i="18"/>
  <c r="R164" i="18"/>
  <c r="R165" i="18"/>
  <c r="R166" i="18"/>
  <c r="R167" i="18"/>
  <c r="R168" i="18"/>
  <c r="R169" i="18"/>
  <c r="R170" i="18"/>
  <c r="R171" i="18"/>
  <c r="R172" i="18"/>
  <c r="R173" i="18"/>
  <c r="R174" i="18"/>
  <c r="R175" i="18"/>
  <c r="R176" i="18"/>
  <c r="R177" i="18"/>
  <c r="R178" i="18"/>
  <c r="R179" i="18"/>
  <c r="R180" i="18"/>
  <c r="R181" i="18"/>
  <c r="R182" i="18"/>
  <c r="R183" i="18"/>
  <c r="R184" i="18"/>
  <c r="R185" i="18"/>
  <c r="R186" i="18"/>
  <c r="R187" i="18"/>
  <c r="R188" i="18"/>
  <c r="R189" i="18"/>
  <c r="R190" i="18"/>
  <c r="R191" i="18"/>
  <c r="R192" i="18"/>
  <c r="R193" i="18"/>
  <c r="R194" i="18"/>
  <c r="R195" i="18"/>
  <c r="R196" i="18"/>
  <c r="R197" i="18"/>
  <c r="R198" i="18"/>
  <c r="R199" i="18"/>
  <c r="R200" i="18"/>
  <c r="R201" i="18"/>
  <c r="R202" i="18"/>
  <c r="R203" i="18"/>
  <c r="R204" i="18"/>
  <c r="R205" i="18"/>
  <c r="R206" i="18"/>
  <c r="R207" i="18"/>
  <c r="R208" i="18"/>
  <c r="R209" i="18"/>
  <c r="R210" i="18"/>
  <c r="R211" i="18"/>
  <c r="R212" i="18"/>
  <c r="R213" i="18"/>
  <c r="R214" i="18"/>
  <c r="R215" i="18"/>
  <c r="R216" i="18"/>
  <c r="R217" i="18"/>
  <c r="R218" i="18"/>
  <c r="R219" i="18"/>
  <c r="R220" i="18"/>
  <c r="R221" i="18"/>
  <c r="R222" i="18"/>
  <c r="R223" i="18"/>
  <c r="R224" i="18"/>
  <c r="R225" i="18"/>
  <c r="R226" i="18"/>
  <c r="R227" i="18"/>
  <c r="R228" i="18"/>
  <c r="R229" i="18"/>
  <c r="R230" i="18"/>
  <c r="R231" i="18"/>
  <c r="R232" i="18"/>
  <c r="R233" i="18"/>
  <c r="R234" i="18"/>
  <c r="R235" i="18"/>
  <c r="R236" i="18"/>
  <c r="R237" i="18"/>
  <c r="R238" i="18"/>
  <c r="R239" i="18"/>
  <c r="R240" i="18"/>
  <c r="R241" i="18"/>
  <c r="R242" i="18"/>
  <c r="R243" i="18"/>
  <c r="R244" i="18"/>
  <c r="R245" i="18"/>
  <c r="R246" i="18"/>
  <c r="R247" i="18"/>
  <c r="R248" i="18"/>
  <c r="R249" i="18"/>
  <c r="R250" i="18"/>
  <c r="R251" i="18"/>
  <c r="R252" i="18"/>
  <c r="R253" i="18"/>
  <c r="R254" i="18"/>
  <c r="R255" i="18"/>
  <c r="R256" i="18"/>
  <c r="R257" i="18"/>
  <c r="R258" i="18"/>
  <c r="R259" i="18"/>
  <c r="R260" i="18"/>
  <c r="R261" i="18"/>
  <c r="R262" i="18"/>
  <c r="R263" i="18"/>
  <c r="R264" i="18"/>
  <c r="R265" i="18"/>
  <c r="R266" i="18"/>
  <c r="R267" i="18"/>
  <c r="R268" i="18"/>
  <c r="R269" i="18"/>
  <c r="R270" i="18"/>
  <c r="R271" i="18"/>
  <c r="R272" i="18"/>
  <c r="R273" i="18"/>
  <c r="R274" i="18"/>
  <c r="R275" i="18"/>
  <c r="R276" i="18"/>
  <c r="R277" i="18"/>
  <c r="R278" i="18"/>
  <c r="R279" i="18"/>
  <c r="R280" i="18"/>
  <c r="R281" i="18"/>
  <c r="R282" i="18"/>
  <c r="R283" i="18"/>
  <c r="R284" i="18"/>
  <c r="R285" i="18"/>
  <c r="R286" i="18"/>
  <c r="R287" i="18"/>
  <c r="R288" i="18"/>
  <c r="R289" i="18"/>
  <c r="R290" i="18"/>
  <c r="R291" i="18"/>
  <c r="R292" i="18"/>
  <c r="R293" i="18"/>
  <c r="R294" i="18"/>
  <c r="R295" i="18"/>
  <c r="R296" i="18"/>
  <c r="R297" i="18"/>
  <c r="R298" i="18"/>
  <c r="R299" i="18"/>
  <c r="R300" i="18"/>
  <c r="R301" i="18"/>
  <c r="R302" i="18"/>
  <c r="R303" i="18"/>
  <c r="R304" i="18"/>
  <c r="R305" i="18"/>
  <c r="R306" i="18"/>
  <c r="R307" i="18"/>
  <c r="R308" i="18"/>
  <c r="R309" i="18"/>
  <c r="R310" i="18"/>
  <c r="R311" i="18"/>
  <c r="R312" i="18"/>
  <c r="R313" i="18"/>
  <c r="R314" i="18"/>
  <c r="R315" i="18"/>
  <c r="R316" i="18"/>
  <c r="R317" i="18"/>
  <c r="R318" i="18"/>
  <c r="R319" i="18"/>
  <c r="R320" i="18"/>
  <c r="R321" i="18"/>
  <c r="R322" i="18"/>
  <c r="R323" i="18"/>
  <c r="R324" i="18"/>
  <c r="R325" i="18"/>
  <c r="R326" i="18"/>
  <c r="R327" i="18"/>
  <c r="R328" i="18"/>
  <c r="R329" i="18"/>
  <c r="R330" i="18"/>
  <c r="R331" i="18"/>
  <c r="R332" i="18"/>
  <c r="R333" i="18"/>
  <c r="R334" i="18"/>
  <c r="R335" i="18"/>
  <c r="R336" i="18"/>
  <c r="R337" i="18"/>
  <c r="R338" i="18"/>
  <c r="R339" i="18"/>
  <c r="R340" i="18"/>
  <c r="R341" i="18"/>
  <c r="R342" i="18"/>
  <c r="R343" i="18"/>
  <c r="R344" i="18"/>
  <c r="R345" i="18"/>
  <c r="R346" i="18"/>
  <c r="R347" i="18"/>
  <c r="R348" i="18"/>
  <c r="R349" i="18"/>
  <c r="R350" i="18"/>
  <c r="R351" i="18"/>
  <c r="R352" i="18"/>
  <c r="R353" i="18"/>
  <c r="R354" i="18"/>
  <c r="R355" i="18"/>
  <c r="R356" i="18"/>
  <c r="R357" i="18"/>
  <c r="R358" i="18"/>
  <c r="R359" i="18"/>
  <c r="R360" i="18"/>
  <c r="R361" i="18"/>
  <c r="R362" i="18"/>
  <c r="R363" i="18"/>
  <c r="R364" i="18"/>
  <c r="R365" i="18"/>
  <c r="R366" i="18"/>
  <c r="R367" i="18"/>
  <c r="R368" i="18"/>
  <c r="R369" i="18"/>
  <c r="R370" i="18"/>
  <c r="R371" i="18"/>
  <c r="R372" i="18"/>
  <c r="R373" i="18"/>
  <c r="R374" i="18"/>
  <c r="R375" i="18"/>
  <c r="R376" i="18"/>
  <c r="R377" i="18"/>
  <c r="R378" i="18"/>
  <c r="R379" i="18"/>
  <c r="R380" i="18"/>
  <c r="R381" i="18"/>
  <c r="R382" i="18"/>
  <c r="R383" i="18"/>
  <c r="R384" i="18"/>
  <c r="R385" i="18"/>
  <c r="R386" i="18"/>
  <c r="R387" i="18"/>
  <c r="R388" i="18"/>
  <c r="R389" i="18"/>
  <c r="R390" i="18"/>
  <c r="R391" i="18"/>
  <c r="R392" i="18"/>
  <c r="R393" i="18"/>
  <c r="R394" i="18"/>
  <c r="R395" i="18"/>
  <c r="R396" i="18"/>
  <c r="R397" i="18"/>
  <c r="R398" i="18"/>
  <c r="R399" i="18"/>
  <c r="R400" i="18"/>
  <c r="R401" i="18"/>
  <c r="R402" i="18"/>
  <c r="R403" i="18"/>
  <c r="R404" i="18"/>
  <c r="R405" i="18"/>
  <c r="R406" i="18"/>
  <c r="R407" i="18"/>
  <c r="R408" i="18"/>
  <c r="R409" i="18"/>
  <c r="R410" i="18"/>
  <c r="R411" i="18"/>
  <c r="R412" i="18"/>
  <c r="R413" i="18"/>
  <c r="R414" i="18"/>
  <c r="R415" i="18"/>
  <c r="R416" i="18"/>
  <c r="R417" i="18"/>
  <c r="R418" i="18"/>
  <c r="R419" i="18"/>
  <c r="R420" i="18"/>
  <c r="R421" i="18"/>
  <c r="R422" i="18"/>
  <c r="R423" i="18"/>
  <c r="R424" i="18"/>
  <c r="R425" i="18"/>
  <c r="R426" i="18"/>
  <c r="R427" i="18"/>
  <c r="R428" i="18"/>
  <c r="R429" i="18"/>
  <c r="R430" i="18"/>
  <c r="R431" i="18"/>
  <c r="R432" i="18"/>
  <c r="R433" i="18"/>
  <c r="R434" i="18"/>
  <c r="R435" i="18"/>
  <c r="R436" i="18"/>
  <c r="R437" i="18"/>
  <c r="R438" i="18"/>
  <c r="R439" i="18"/>
  <c r="R440" i="18"/>
  <c r="R441" i="18"/>
  <c r="R442" i="18"/>
  <c r="R443" i="18"/>
  <c r="R444" i="18"/>
  <c r="R445" i="18"/>
  <c r="R446" i="18"/>
  <c r="R447" i="18"/>
  <c r="R448" i="18"/>
  <c r="R449" i="18"/>
  <c r="R450" i="18"/>
  <c r="R451" i="18"/>
  <c r="R452" i="18"/>
  <c r="R453" i="18"/>
  <c r="R454" i="18"/>
  <c r="R455" i="18"/>
  <c r="R456" i="18"/>
  <c r="R457" i="18"/>
  <c r="R458" i="18"/>
  <c r="R459" i="18"/>
  <c r="R460" i="18"/>
  <c r="R461" i="18"/>
  <c r="R462" i="18"/>
  <c r="R463" i="18"/>
  <c r="R464" i="18"/>
  <c r="R465" i="18"/>
  <c r="R466" i="18"/>
  <c r="R467" i="18"/>
  <c r="R468" i="18"/>
  <c r="R469" i="18"/>
  <c r="R470" i="18"/>
  <c r="R471" i="18"/>
  <c r="R472" i="18"/>
  <c r="R473" i="18"/>
  <c r="R474" i="18"/>
  <c r="R475" i="18"/>
  <c r="R476" i="18"/>
  <c r="R477" i="18"/>
  <c r="R478" i="18"/>
  <c r="R479" i="18"/>
  <c r="R480" i="18"/>
  <c r="R481" i="18"/>
  <c r="R482" i="18"/>
  <c r="R483" i="18"/>
  <c r="R484" i="18"/>
  <c r="R485" i="18"/>
  <c r="R486" i="18"/>
  <c r="R487" i="18"/>
  <c r="R488" i="18"/>
  <c r="R489" i="18"/>
  <c r="R490" i="18"/>
  <c r="R491" i="18"/>
  <c r="R492" i="18"/>
  <c r="R493" i="18"/>
  <c r="R494" i="18"/>
  <c r="R495" i="18"/>
  <c r="R496" i="18"/>
  <c r="R497" i="18"/>
  <c r="R498" i="18"/>
  <c r="R499" i="18"/>
  <c r="R500" i="18"/>
  <c r="R501" i="18"/>
  <c r="R502" i="18"/>
  <c r="R503" i="18"/>
  <c r="R504" i="18"/>
  <c r="R505" i="18"/>
  <c r="R506" i="18"/>
  <c r="R507" i="18"/>
  <c r="R508" i="18"/>
  <c r="R509" i="18"/>
  <c r="R510" i="18"/>
  <c r="R511" i="18"/>
  <c r="R512" i="18"/>
  <c r="R513" i="18"/>
  <c r="R514" i="18"/>
  <c r="R515" i="18"/>
  <c r="R516" i="18"/>
  <c r="R517" i="18"/>
  <c r="R518" i="18"/>
  <c r="R519" i="18"/>
  <c r="R520" i="18"/>
  <c r="R521" i="18"/>
  <c r="R522" i="18"/>
  <c r="R523" i="18"/>
  <c r="R524" i="18"/>
  <c r="R525" i="18"/>
  <c r="R526" i="18"/>
  <c r="R527" i="18"/>
  <c r="R528" i="18"/>
  <c r="R529" i="18"/>
  <c r="R530" i="18"/>
  <c r="R531" i="18"/>
  <c r="R532" i="18"/>
  <c r="R533" i="18"/>
  <c r="R534" i="18"/>
  <c r="R535" i="18"/>
  <c r="R536" i="18"/>
  <c r="R537" i="18"/>
  <c r="R538" i="18"/>
  <c r="R539" i="18"/>
  <c r="R540" i="18"/>
  <c r="R541" i="18"/>
  <c r="R542" i="18"/>
  <c r="R543" i="18"/>
  <c r="R544" i="18"/>
  <c r="R545" i="18"/>
  <c r="R546" i="18"/>
  <c r="R547" i="18"/>
  <c r="R548" i="18"/>
  <c r="R549" i="18"/>
  <c r="R550" i="18"/>
  <c r="R551" i="18"/>
  <c r="R552" i="18"/>
  <c r="R553" i="18"/>
  <c r="R554" i="18"/>
  <c r="R555" i="18"/>
  <c r="R556" i="18"/>
  <c r="R557" i="18"/>
  <c r="R558" i="18"/>
  <c r="R559" i="18"/>
  <c r="R560" i="18"/>
  <c r="R561" i="18"/>
  <c r="R562" i="18"/>
  <c r="R563" i="18"/>
  <c r="R564" i="18"/>
  <c r="R565" i="18"/>
  <c r="R566" i="18"/>
  <c r="R567" i="18"/>
  <c r="R568" i="18"/>
  <c r="R569" i="18"/>
  <c r="R570" i="18"/>
  <c r="R571" i="18"/>
  <c r="R572" i="18"/>
  <c r="R573" i="18"/>
  <c r="R574" i="18"/>
  <c r="R575" i="18"/>
  <c r="R576" i="18"/>
  <c r="R577" i="18"/>
  <c r="R578" i="18"/>
  <c r="R579" i="18"/>
  <c r="R580" i="18"/>
  <c r="R581" i="18"/>
  <c r="R582" i="18"/>
  <c r="R583" i="18"/>
  <c r="R584" i="18"/>
  <c r="R585" i="18"/>
  <c r="R586" i="18"/>
  <c r="R587" i="18"/>
  <c r="R588" i="18"/>
  <c r="R589" i="18"/>
  <c r="R590" i="18"/>
  <c r="R591" i="18"/>
  <c r="R592" i="18"/>
  <c r="R593" i="18"/>
  <c r="R594" i="18"/>
  <c r="R595" i="18"/>
  <c r="R596" i="18"/>
  <c r="R597" i="18"/>
  <c r="R598" i="18"/>
  <c r="R599" i="18"/>
  <c r="R600" i="18"/>
  <c r="R601" i="18"/>
  <c r="R602" i="18"/>
  <c r="R603" i="18"/>
  <c r="R604" i="18"/>
  <c r="R605" i="18"/>
  <c r="R606" i="18"/>
  <c r="R607" i="18"/>
  <c r="R608" i="18"/>
  <c r="R609" i="18"/>
  <c r="R610" i="18"/>
  <c r="R611" i="18"/>
  <c r="R612" i="18"/>
  <c r="R613" i="18"/>
  <c r="R614" i="18"/>
  <c r="R615" i="18"/>
  <c r="R616" i="18"/>
  <c r="R617" i="18"/>
  <c r="R618" i="18"/>
  <c r="R619" i="18"/>
  <c r="R620" i="18"/>
  <c r="R621" i="18"/>
  <c r="R622" i="18"/>
  <c r="R623" i="18"/>
  <c r="R624" i="18"/>
  <c r="R625" i="18"/>
  <c r="R626" i="18"/>
  <c r="R627" i="18"/>
  <c r="R628" i="18"/>
  <c r="R629" i="18"/>
  <c r="R630" i="18"/>
  <c r="R631" i="18"/>
  <c r="R632" i="18"/>
  <c r="R633" i="18"/>
  <c r="R634" i="18"/>
  <c r="R635" i="18"/>
  <c r="R636" i="18"/>
  <c r="R637" i="18"/>
  <c r="R638" i="18"/>
  <c r="R639" i="18"/>
  <c r="R640" i="18"/>
  <c r="R641" i="18"/>
  <c r="R642" i="18"/>
  <c r="R643" i="18"/>
  <c r="R644" i="18"/>
  <c r="R645" i="18"/>
  <c r="R646" i="18"/>
  <c r="R647" i="18"/>
  <c r="R648" i="18"/>
  <c r="R649" i="18"/>
  <c r="R650" i="18"/>
  <c r="R651" i="18"/>
  <c r="R652" i="18"/>
  <c r="R653" i="18"/>
  <c r="R654" i="18"/>
  <c r="R655" i="18"/>
  <c r="R656" i="18"/>
  <c r="R657" i="18"/>
  <c r="R658" i="18"/>
  <c r="R659" i="18"/>
  <c r="R660" i="18"/>
  <c r="R661" i="18"/>
  <c r="R662" i="18"/>
  <c r="R663" i="18"/>
  <c r="R664" i="18"/>
  <c r="R665" i="18"/>
  <c r="R666" i="18"/>
  <c r="R667" i="18"/>
  <c r="R668" i="18"/>
  <c r="R669" i="18"/>
  <c r="R670" i="18"/>
  <c r="R671" i="18"/>
  <c r="R672" i="18"/>
  <c r="R673" i="18"/>
  <c r="R674" i="18"/>
  <c r="R675" i="18"/>
  <c r="R676" i="18"/>
  <c r="R677" i="18"/>
  <c r="R678" i="18"/>
  <c r="R679" i="18"/>
  <c r="R680" i="18"/>
  <c r="R681" i="18"/>
  <c r="R682" i="18"/>
  <c r="R683" i="18"/>
  <c r="R684" i="18"/>
  <c r="R685" i="18"/>
  <c r="R686" i="18"/>
  <c r="R687" i="18"/>
  <c r="R688" i="18"/>
  <c r="R689" i="18"/>
  <c r="R690" i="18"/>
  <c r="R691" i="18"/>
  <c r="R692" i="18"/>
  <c r="R693" i="18"/>
  <c r="R694" i="18"/>
  <c r="R695" i="18"/>
  <c r="R696" i="18"/>
  <c r="R697" i="18"/>
  <c r="R698" i="18"/>
  <c r="R699" i="18"/>
  <c r="R700" i="18"/>
  <c r="R701" i="18"/>
  <c r="R702" i="18"/>
  <c r="R703" i="18"/>
  <c r="R704" i="18"/>
  <c r="R705" i="18"/>
  <c r="R706" i="18"/>
  <c r="R707" i="18"/>
  <c r="R708" i="18"/>
  <c r="R709" i="18"/>
  <c r="R710" i="18"/>
  <c r="R711" i="18"/>
  <c r="R712" i="18"/>
  <c r="R713" i="18"/>
  <c r="R714" i="18"/>
  <c r="R715" i="18"/>
  <c r="R716" i="18"/>
  <c r="R717" i="18"/>
  <c r="R718" i="18"/>
  <c r="R719" i="18"/>
  <c r="R720" i="18"/>
  <c r="R721" i="18"/>
  <c r="R722" i="18"/>
  <c r="R723" i="18"/>
  <c r="R724" i="18"/>
  <c r="R725" i="18"/>
  <c r="R726" i="18"/>
  <c r="R727" i="18"/>
  <c r="R728" i="18"/>
  <c r="R729" i="18"/>
  <c r="R730" i="18"/>
  <c r="R731" i="18"/>
  <c r="R732" i="18"/>
  <c r="R733" i="18"/>
  <c r="R734" i="18"/>
  <c r="R735" i="18"/>
  <c r="R736" i="18"/>
  <c r="R737" i="18"/>
  <c r="R738" i="18"/>
  <c r="R739" i="18"/>
  <c r="R740" i="18"/>
  <c r="R741" i="18"/>
  <c r="R742" i="18"/>
  <c r="R743" i="18"/>
  <c r="R744" i="18"/>
  <c r="R745" i="18"/>
  <c r="R746" i="18"/>
  <c r="R747" i="18"/>
  <c r="R748" i="18"/>
  <c r="R749" i="18"/>
  <c r="R750" i="18"/>
  <c r="R751" i="18"/>
  <c r="R752" i="18"/>
  <c r="R753" i="18"/>
  <c r="R754" i="18"/>
  <c r="R755" i="18"/>
  <c r="R756" i="18"/>
  <c r="R757" i="18"/>
  <c r="R758" i="18"/>
  <c r="R759" i="18"/>
  <c r="R760" i="18"/>
  <c r="R761" i="18"/>
  <c r="R762" i="18"/>
  <c r="R763" i="18"/>
  <c r="R764" i="18"/>
  <c r="R765" i="18"/>
  <c r="R766" i="18"/>
  <c r="R767" i="18"/>
  <c r="R768" i="18"/>
  <c r="R769" i="18"/>
  <c r="R770" i="18"/>
  <c r="R771" i="18"/>
  <c r="R772" i="18"/>
  <c r="R773" i="18"/>
  <c r="R774" i="18"/>
  <c r="R775" i="18"/>
  <c r="R776" i="18"/>
  <c r="R777" i="18"/>
  <c r="R778" i="18"/>
  <c r="R779" i="18"/>
  <c r="R780" i="18"/>
  <c r="R781" i="18"/>
  <c r="R782" i="18"/>
  <c r="R783" i="18"/>
  <c r="R784" i="18"/>
  <c r="R785" i="18"/>
  <c r="R786" i="18"/>
  <c r="R787" i="18"/>
  <c r="R788" i="18"/>
  <c r="R789" i="18"/>
  <c r="R790" i="18"/>
  <c r="R791" i="18"/>
  <c r="R792" i="18"/>
  <c r="R793" i="18"/>
  <c r="R794" i="18"/>
  <c r="R795" i="18"/>
  <c r="R796" i="18"/>
  <c r="R797" i="18"/>
  <c r="R798" i="18"/>
  <c r="R799" i="18"/>
  <c r="R800" i="18"/>
  <c r="R801" i="18"/>
  <c r="R802" i="18"/>
  <c r="R803" i="18"/>
  <c r="R804" i="18"/>
  <c r="R805" i="18"/>
  <c r="R806" i="18"/>
  <c r="R807" i="18"/>
  <c r="R808" i="18"/>
  <c r="R809" i="18"/>
  <c r="R810" i="18"/>
  <c r="R811" i="18"/>
  <c r="R812" i="18"/>
  <c r="R813" i="18"/>
  <c r="R814" i="18"/>
  <c r="R815" i="18"/>
  <c r="R816" i="18"/>
  <c r="R817" i="18"/>
  <c r="R818" i="18"/>
  <c r="R819" i="18"/>
  <c r="R820" i="18"/>
  <c r="R821" i="18"/>
  <c r="R822" i="18"/>
  <c r="R823" i="18"/>
  <c r="R824" i="18"/>
  <c r="R825" i="18"/>
  <c r="R826" i="18"/>
  <c r="R827" i="18"/>
  <c r="R828" i="18"/>
  <c r="R829" i="18"/>
  <c r="R830" i="18"/>
  <c r="R831" i="18"/>
  <c r="R832" i="18"/>
  <c r="R833" i="18"/>
  <c r="R834" i="18"/>
  <c r="R835" i="18"/>
  <c r="R836" i="18"/>
  <c r="R837" i="18"/>
  <c r="R838" i="18"/>
  <c r="R839" i="18"/>
  <c r="R840" i="18"/>
  <c r="R841" i="18"/>
  <c r="R842" i="18"/>
  <c r="R843" i="18"/>
  <c r="R844" i="18"/>
  <c r="R845" i="18"/>
  <c r="R846" i="18"/>
  <c r="R847" i="18"/>
  <c r="R848" i="18"/>
  <c r="R849" i="18"/>
  <c r="R850" i="18"/>
  <c r="R851" i="18"/>
  <c r="R852" i="18"/>
  <c r="R853" i="18"/>
  <c r="R854" i="18"/>
  <c r="R855" i="18"/>
  <c r="R856" i="18"/>
  <c r="R857" i="18"/>
  <c r="R858" i="18"/>
  <c r="R859" i="18"/>
  <c r="R860" i="18"/>
  <c r="R861" i="18"/>
  <c r="R862" i="18"/>
  <c r="R863" i="18"/>
  <c r="R864" i="18"/>
  <c r="R865" i="18"/>
  <c r="R866" i="18"/>
  <c r="R867" i="18"/>
  <c r="R868" i="18"/>
  <c r="R869" i="18"/>
  <c r="R870" i="18"/>
  <c r="R871" i="18"/>
  <c r="R872" i="18"/>
  <c r="R873" i="18"/>
  <c r="R874" i="18"/>
  <c r="R875" i="18"/>
  <c r="R876" i="18"/>
  <c r="R877" i="18"/>
  <c r="R878" i="18"/>
  <c r="R879" i="18"/>
  <c r="R880" i="18"/>
  <c r="R881" i="18"/>
  <c r="R882" i="18"/>
  <c r="R883" i="18"/>
  <c r="R884" i="18"/>
  <c r="R885" i="18"/>
  <c r="R886" i="18"/>
  <c r="R887" i="18"/>
  <c r="R888" i="18"/>
  <c r="R889" i="18"/>
  <c r="R890" i="18"/>
  <c r="R891" i="18"/>
  <c r="R892" i="18"/>
  <c r="R893" i="18"/>
  <c r="R894" i="18"/>
  <c r="R895" i="18"/>
  <c r="R896" i="18"/>
  <c r="R897" i="18"/>
  <c r="R898" i="18"/>
  <c r="R899" i="18"/>
  <c r="R900" i="18"/>
  <c r="R901" i="18"/>
  <c r="R902" i="18"/>
  <c r="R903" i="18"/>
  <c r="R904" i="18"/>
  <c r="R905" i="18"/>
  <c r="R906" i="18"/>
  <c r="R907" i="18"/>
  <c r="R908" i="18"/>
  <c r="R909" i="18"/>
  <c r="R910" i="18"/>
  <c r="R911" i="18"/>
  <c r="R912" i="18"/>
  <c r="R913" i="18"/>
  <c r="R914" i="18"/>
  <c r="R915" i="18"/>
  <c r="R916" i="18"/>
  <c r="R917" i="18"/>
  <c r="R918" i="18"/>
  <c r="R919" i="18"/>
  <c r="R920" i="18"/>
  <c r="R2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5" i="18"/>
  <c r="Q76" i="18"/>
  <c r="Q77" i="18"/>
  <c r="Q78" i="18"/>
  <c r="Q79" i="18"/>
  <c r="Q80" i="18"/>
  <c r="Q81" i="18"/>
  <c r="Q82" i="18"/>
  <c r="Q83" i="18"/>
  <c r="Q84" i="18"/>
  <c r="Q85" i="18"/>
  <c r="Q86" i="18"/>
  <c r="Q87" i="18"/>
  <c r="Q88" i="18"/>
  <c r="Q89" i="18"/>
  <c r="Q90" i="18"/>
  <c r="Q91" i="18"/>
  <c r="Q92" i="18"/>
  <c r="Q93" i="18"/>
  <c r="Q94" i="18"/>
  <c r="Q95" i="18"/>
  <c r="Q96" i="18"/>
  <c r="Q97" i="18"/>
  <c r="Q98" i="18"/>
  <c r="Q99" i="18"/>
  <c r="Q100" i="18"/>
  <c r="Q101" i="18"/>
  <c r="Q102" i="18"/>
  <c r="Q103" i="18"/>
  <c r="Q104" i="18"/>
  <c r="Q105" i="18"/>
  <c r="Q106" i="18"/>
  <c r="Q107" i="18"/>
  <c r="Q108" i="18"/>
  <c r="Q109" i="18"/>
  <c r="Q110" i="18"/>
  <c r="Q111" i="18"/>
  <c r="Q112" i="18"/>
  <c r="Q113" i="18"/>
  <c r="Q114" i="18"/>
  <c r="Q115" i="18"/>
  <c r="Q116" i="18"/>
  <c r="Q117" i="18"/>
  <c r="Q118" i="18"/>
  <c r="Q119" i="18"/>
  <c r="Q120" i="18"/>
  <c r="Q121" i="18"/>
  <c r="Q122" i="18"/>
  <c r="Q123" i="18"/>
  <c r="Q124" i="18"/>
  <c r="Q125" i="18"/>
  <c r="Q126" i="18"/>
  <c r="Q127" i="18"/>
  <c r="Q128" i="18"/>
  <c r="Q129" i="18"/>
  <c r="Q130" i="18"/>
  <c r="Q131" i="18"/>
  <c r="Q132" i="18"/>
  <c r="Q133" i="18"/>
  <c r="Q134" i="18"/>
  <c r="Q135" i="18"/>
  <c r="Q136" i="18"/>
  <c r="Q137" i="18"/>
  <c r="Q138" i="18"/>
  <c r="Q139" i="18"/>
  <c r="Q140" i="18"/>
  <c r="Q141" i="18"/>
  <c r="Q142" i="18"/>
  <c r="Q143" i="18"/>
  <c r="Q144" i="18"/>
  <c r="Q145" i="18"/>
  <c r="Q146" i="18"/>
  <c r="Q147" i="18"/>
  <c r="Q148" i="18"/>
  <c r="Q149" i="18"/>
  <c r="Q150" i="18"/>
  <c r="Q151" i="18"/>
  <c r="Q152" i="18"/>
  <c r="Q153" i="18"/>
  <c r="Q154" i="18"/>
  <c r="Q155" i="18"/>
  <c r="Q156" i="18"/>
  <c r="Q157" i="18"/>
  <c r="Q158" i="18"/>
  <c r="Q159" i="18"/>
  <c r="Q160" i="18"/>
  <c r="Q161" i="18"/>
  <c r="Q162" i="18"/>
  <c r="Q163" i="18"/>
  <c r="Q164" i="18"/>
  <c r="Q165" i="18"/>
  <c r="Q166" i="18"/>
  <c r="Q167" i="18"/>
  <c r="Q168" i="18"/>
  <c r="Q169" i="18"/>
  <c r="Q170" i="18"/>
  <c r="Q171" i="18"/>
  <c r="Q172" i="18"/>
  <c r="Q173" i="18"/>
  <c r="Q174" i="18"/>
  <c r="Q175" i="18"/>
  <c r="Q176" i="18"/>
  <c r="Q177" i="18"/>
  <c r="Q178" i="18"/>
  <c r="Q179" i="18"/>
  <c r="Q180" i="18"/>
  <c r="Q181" i="18"/>
  <c r="Q182" i="18"/>
  <c r="Q183" i="18"/>
  <c r="Q184" i="18"/>
  <c r="Q185" i="18"/>
  <c r="Q186" i="18"/>
  <c r="Q187" i="18"/>
  <c r="Q188" i="18"/>
  <c r="Q189" i="18"/>
  <c r="Q190" i="18"/>
  <c r="Q191" i="18"/>
  <c r="Q192" i="18"/>
  <c r="Q193" i="18"/>
  <c r="Q194" i="18"/>
  <c r="Q195" i="18"/>
  <c r="Q196" i="18"/>
  <c r="Q197" i="18"/>
  <c r="Q198" i="18"/>
  <c r="Q199" i="18"/>
  <c r="Q200" i="18"/>
  <c r="Q201" i="18"/>
  <c r="Q202" i="18"/>
  <c r="Q203" i="18"/>
  <c r="Q204" i="18"/>
  <c r="Q205" i="18"/>
  <c r="Q206" i="18"/>
  <c r="Q207" i="18"/>
  <c r="Q208" i="18"/>
  <c r="Q209" i="18"/>
  <c r="Q210" i="18"/>
  <c r="Q211" i="18"/>
  <c r="Q212" i="18"/>
  <c r="Q213" i="18"/>
  <c r="Q214" i="18"/>
  <c r="Q215" i="18"/>
  <c r="Q216" i="18"/>
  <c r="Q217" i="18"/>
  <c r="Q218" i="18"/>
  <c r="Q219" i="18"/>
  <c r="Q220" i="18"/>
  <c r="Q221" i="18"/>
  <c r="Q222" i="18"/>
  <c r="Q223" i="18"/>
  <c r="Q224" i="18"/>
  <c r="Q225" i="18"/>
  <c r="Q226" i="18"/>
  <c r="Q227" i="18"/>
  <c r="Q228" i="18"/>
  <c r="Q229" i="18"/>
  <c r="Q230" i="18"/>
  <c r="Q231" i="18"/>
  <c r="Q232" i="18"/>
  <c r="Q233" i="18"/>
  <c r="Q234" i="18"/>
  <c r="Q235" i="18"/>
  <c r="Q236" i="18"/>
  <c r="Q237" i="18"/>
  <c r="Q238" i="18"/>
  <c r="Q239" i="18"/>
  <c r="Q240" i="18"/>
  <c r="Q241" i="18"/>
  <c r="Q242" i="18"/>
  <c r="Q243" i="18"/>
  <c r="Q244" i="18"/>
  <c r="Q245" i="18"/>
  <c r="Q246" i="18"/>
  <c r="Q247" i="18"/>
  <c r="Q248" i="18"/>
  <c r="Q249" i="18"/>
  <c r="Q250" i="18"/>
  <c r="Q251" i="18"/>
  <c r="Q252" i="18"/>
  <c r="Q253" i="18"/>
  <c r="Q254" i="18"/>
  <c r="Q255" i="18"/>
  <c r="Q256" i="18"/>
  <c r="Q257" i="18"/>
  <c r="Q258" i="18"/>
  <c r="Q259" i="18"/>
  <c r="Q260" i="18"/>
  <c r="Q261" i="18"/>
  <c r="Q262" i="18"/>
  <c r="Q263" i="18"/>
  <c r="Q264" i="18"/>
  <c r="Q265" i="18"/>
  <c r="Q266" i="18"/>
  <c r="Q267" i="18"/>
  <c r="Q268" i="18"/>
  <c r="Q269" i="18"/>
  <c r="Q270" i="18"/>
  <c r="Q271" i="18"/>
  <c r="Q272" i="18"/>
  <c r="Q273" i="18"/>
  <c r="Q274" i="18"/>
  <c r="Q275" i="18"/>
  <c r="Q276" i="18"/>
  <c r="Q277" i="18"/>
  <c r="Q278" i="18"/>
  <c r="Q279" i="18"/>
  <c r="Q280" i="18"/>
  <c r="Q281" i="18"/>
  <c r="Q282" i="18"/>
  <c r="Q283" i="18"/>
  <c r="Q284" i="18"/>
  <c r="Q285" i="18"/>
  <c r="Q286" i="18"/>
  <c r="Q287" i="18"/>
  <c r="Q288" i="18"/>
  <c r="Q289" i="18"/>
  <c r="Q290" i="18"/>
  <c r="Q291" i="18"/>
  <c r="Q292" i="18"/>
  <c r="Q293" i="18"/>
  <c r="Q294" i="18"/>
  <c r="Q295" i="18"/>
  <c r="Q296" i="18"/>
  <c r="Q297" i="18"/>
  <c r="Q298" i="18"/>
  <c r="Q299" i="18"/>
  <c r="Q300" i="18"/>
  <c r="Q301" i="18"/>
  <c r="Q302" i="18"/>
  <c r="Q303" i="18"/>
  <c r="Q304" i="18"/>
  <c r="Q305" i="18"/>
  <c r="Q306" i="18"/>
  <c r="Q307" i="18"/>
  <c r="Q308" i="18"/>
  <c r="Q309" i="18"/>
  <c r="Q310" i="18"/>
  <c r="Q311" i="18"/>
  <c r="Q312" i="18"/>
  <c r="Q313" i="18"/>
  <c r="Q314" i="18"/>
  <c r="Q315" i="18"/>
  <c r="Q316" i="18"/>
  <c r="Q317" i="18"/>
  <c r="Q318" i="18"/>
  <c r="Q319" i="18"/>
  <c r="Q320" i="18"/>
  <c r="Q321" i="18"/>
  <c r="Q322" i="18"/>
  <c r="Q323" i="18"/>
  <c r="Q324" i="18"/>
  <c r="Q325" i="18"/>
  <c r="Q326" i="18"/>
  <c r="Q327" i="18"/>
  <c r="Q328" i="18"/>
  <c r="Q329" i="18"/>
  <c r="Q330" i="18"/>
  <c r="Q331" i="18"/>
  <c r="Q332" i="18"/>
  <c r="Q333" i="18"/>
  <c r="Q334" i="18"/>
  <c r="Q335" i="18"/>
  <c r="Q336" i="18"/>
  <c r="Q337" i="18"/>
  <c r="Q338" i="18"/>
  <c r="Q339" i="18"/>
  <c r="Q340" i="18"/>
  <c r="Q341" i="18"/>
  <c r="Q342" i="18"/>
  <c r="Q343" i="18"/>
  <c r="Q344" i="18"/>
  <c r="Q345" i="18"/>
  <c r="Q346" i="18"/>
  <c r="Q347" i="18"/>
  <c r="Q348" i="18"/>
  <c r="Q349" i="18"/>
  <c r="Q350" i="18"/>
  <c r="Q351" i="18"/>
  <c r="Q352" i="18"/>
  <c r="Q353" i="18"/>
  <c r="Q354" i="18"/>
  <c r="Q355" i="18"/>
  <c r="Q356" i="18"/>
  <c r="Q357" i="18"/>
  <c r="Q358" i="18"/>
  <c r="Q359" i="18"/>
  <c r="Q360" i="18"/>
  <c r="Q361" i="18"/>
  <c r="Q362" i="18"/>
  <c r="Q363" i="18"/>
  <c r="Q364" i="18"/>
  <c r="Q365" i="18"/>
  <c r="Q366" i="18"/>
  <c r="Q367" i="18"/>
  <c r="Q368" i="18"/>
  <c r="Q369" i="18"/>
  <c r="Q370" i="18"/>
  <c r="Q371" i="18"/>
  <c r="Q372" i="18"/>
  <c r="Q373" i="18"/>
  <c r="Q374" i="18"/>
  <c r="Q375" i="18"/>
  <c r="Q376" i="18"/>
  <c r="Q377" i="18"/>
  <c r="Q378" i="18"/>
  <c r="Q379" i="18"/>
  <c r="Q380" i="18"/>
  <c r="Q381" i="18"/>
  <c r="Q382" i="18"/>
  <c r="Q383" i="18"/>
  <c r="Q384" i="18"/>
  <c r="Q385" i="18"/>
  <c r="Q386" i="18"/>
  <c r="Q387" i="18"/>
  <c r="Q388" i="18"/>
  <c r="Q389" i="18"/>
  <c r="Q390" i="18"/>
  <c r="Q391" i="18"/>
  <c r="Q392" i="18"/>
  <c r="Q393" i="18"/>
  <c r="Q394" i="18"/>
  <c r="Q395" i="18"/>
  <c r="Q396" i="18"/>
  <c r="Q397" i="18"/>
  <c r="Q398" i="18"/>
  <c r="Q399" i="18"/>
  <c r="Q400" i="18"/>
  <c r="Q401" i="18"/>
  <c r="Q402" i="18"/>
  <c r="Q403" i="18"/>
  <c r="Q404" i="18"/>
  <c r="Q405" i="18"/>
  <c r="Q406" i="18"/>
  <c r="Q407" i="18"/>
  <c r="Q408" i="18"/>
  <c r="Q409" i="18"/>
  <c r="Q410" i="18"/>
  <c r="Q411" i="18"/>
  <c r="Q412" i="18"/>
  <c r="Q413" i="18"/>
  <c r="Q414" i="18"/>
  <c r="Q415" i="18"/>
  <c r="Q416" i="18"/>
  <c r="Q417" i="18"/>
  <c r="Q418" i="18"/>
  <c r="Q419" i="18"/>
  <c r="Q420" i="18"/>
  <c r="Q421" i="18"/>
  <c r="Q422" i="18"/>
  <c r="Q423" i="18"/>
  <c r="Q424" i="18"/>
  <c r="Q425" i="18"/>
  <c r="Q426" i="18"/>
  <c r="Q427" i="18"/>
  <c r="Q428" i="18"/>
  <c r="Q429" i="18"/>
  <c r="Q430" i="18"/>
  <c r="Q431" i="18"/>
  <c r="Q432" i="18"/>
  <c r="Q433" i="18"/>
  <c r="Q434" i="18"/>
  <c r="Q435" i="18"/>
  <c r="Q436" i="18"/>
  <c r="Q437" i="18"/>
  <c r="Q438" i="18"/>
  <c r="Q439" i="18"/>
  <c r="Q440" i="18"/>
  <c r="Q441" i="18"/>
  <c r="Q442" i="18"/>
  <c r="Q443" i="18"/>
  <c r="Q444" i="18"/>
  <c r="Q445" i="18"/>
  <c r="Q446" i="18"/>
  <c r="Q447" i="18"/>
  <c r="Q448" i="18"/>
  <c r="Q449" i="18"/>
  <c r="Q450" i="18"/>
  <c r="Q451" i="18"/>
  <c r="Q452" i="18"/>
  <c r="Q453" i="18"/>
  <c r="Q454" i="18"/>
  <c r="Q455" i="18"/>
  <c r="Q456" i="18"/>
  <c r="Q457" i="18"/>
  <c r="Q458" i="18"/>
  <c r="Q459" i="18"/>
  <c r="Q460" i="18"/>
  <c r="Q461" i="18"/>
  <c r="Q462" i="18"/>
  <c r="Q463" i="18"/>
  <c r="Q464" i="18"/>
  <c r="Q465" i="18"/>
  <c r="Q466" i="18"/>
  <c r="Q467" i="18"/>
  <c r="Q468" i="18"/>
  <c r="Q469" i="18"/>
  <c r="Q470" i="18"/>
  <c r="Q471" i="18"/>
  <c r="Q472" i="18"/>
  <c r="Q473" i="18"/>
  <c r="Q474" i="18"/>
  <c r="Q475" i="18"/>
  <c r="Q476" i="18"/>
  <c r="Q477" i="18"/>
  <c r="Q478" i="18"/>
  <c r="Q479" i="18"/>
  <c r="Q480" i="18"/>
  <c r="Q481" i="18"/>
  <c r="Q482" i="18"/>
  <c r="Q483" i="18"/>
  <c r="Q484" i="18"/>
  <c r="Q485" i="18"/>
  <c r="Q486" i="18"/>
  <c r="Q487" i="18"/>
  <c r="Q488" i="18"/>
  <c r="Q489" i="18"/>
  <c r="Q490" i="18"/>
  <c r="Q491" i="18"/>
  <c r="Q492" i="18"/>
  <c r="Q493" i="18"/>
  <c r="Q494" i="18"/>
  <c r="Q495" i="18"/>
  <c r="Q496" i="18"/>
  <c r="Q497" i="18"/>
  <c r="Q498" i="18"/>
  <c r="Q499" i="18"/>
  <c r="Q500" i="18"/>
  <c r="Q501" i="18"/>
  <c r="Q502" i="18"/>
  <c r="Q503" i="18"/>
  <c r="Q504" i="18"/>
  <c r="Q505" i="18"/>
  <c r="Q506" i="18"/>
  <c r="Q507" i="18"/>
  <c r="Q508" i="18"/>
  <c r="Q509" i="18"/>
  <c r="Q510" i="18"/>
  <c r="Q511" i="18"/>
  <c r="Q512" i="18"/>
  <c r="Q513" i="18"/>
  <c r="Q514" i="18"/>
  <c r="Q515" i="18"/>
  <c r="Q516" i="18"/>
  <c r="Q517" i="18"/>
  <c r="Q518" i="18"/>
  <c r="Q519" i="18"/>
  <c r="Q520" i="18"/>
  <c r="Q521" i="18"/>
  <c r="Q522" i="18"/>
  <c r="Q523" i="18"/>
  <c r="Q524" i="18"/>
  <c r="Q525" i="18"/>
  <c r="Q526" i="18"/>
  <c r="Q527" i="18"/>
  <c r="Q528" i="18"/>
  <c r="Q529" i="18"/>
  <c r="Q530" i="18"/>
  <c r="Q531" i="18"/>
  <c r="Q532" i="18"/>
  <c r="Q533" i="18"/>
  <c r="Q534" i="18"/>
  <c r="Q535" i="18"/>
  <c r="Q536" i="18"/>
  <c r="Q537" i="18"/>
  <c r="Q538" i="18"/>
  <c r="Q539" i="18"/>
  <c r="Q540" i="18"/>
  <c r="Q541" i="18"/>
  <c r="Q542" i="18"/>
  <c r="Q543" i="18"/>
  <c r="Q544" i="18"/>
  <c r="Q545" i="18"/>
  <c r="Q546" i="18"/>
  <c r="Q547" i="18"/>
  <c r="Q548" i="18"/>
  <c r="Q549" i="18"/>
  <c r="Q550" i="18"/>
  <c r="Q551" i="18"/>
  <c r="Q552" i="18"/>
  <c r="Q553" i="18"/>
  <c r="Q554" i="18"/>
  <c r="Q555" i="18"/>
  <c r="Q556" i="18"/>
  <c r="Q557" i="18"/>
  <c r="Q558" i="18"/>
  <c r="Q559" i="18"/>
  <c r="Q560" i="18"/>
  <c r="Q561" i="18"/>
  <c r="Q562" i="18"/>
  <c r="Q563" i="18"/>
  <c r="Q564" i="18"/>
  <c r="Q565" i="18"/>
  <c r="Q566" i="18"/>
  <c r="Q567" i="18"/>
  <c r="Q568" i="18"/>
  <c r="Q569" i="18"/>
  <c r="Q570" i="18"/>
  <c r="Q571" i="18"/>
  <c r="Q572" i="18"/>
  <c r="Q573" i="18"/>
  <c r="Q574" i="18"/>
  <c r="Q575" i="18"/>
  <c r="Q576" i="18"/>
  <c r="Q577" i="18"/>
  <c r="Q578" i="18"/>
  <c r="Q579" i="18"/>
  <c r="Q580" i="18"/>
  <c r="Q581" i="18"/>
  <c r="Q582" i="18"/>
  <c r="Q583" i="18"/>
  <c r="Q584" i="18"/>
  <c r="Q585" i="18"/>
  <c r="Q586" i="18"/>
  <c r="Q587" i="18"/>
  <c r="Q588" i="18"/>
  <c r="Q589" i="18"/>
  <c r="Q590" i="18"/>
  <c r="Q591" i="18"/>
  <c r="Q592" i="18"/>
  <c r="Q593" i="18"/>
  <c r="Q594" i="18"/>
  <c r="Q595" i="18"/>
  <c r="Q596" i="18"/>
  <c r="Q597" i="18"/>
  <c r="Q598" i="18"/>
  <c r="Q599" i="18"/>
  <c r="Q600" i="18"/>
  <c r="Q601" i="18"/>
  <c r="Q602" i="18"/>
  <c r="Q603" i="18"/>
  <c r="Q604" i="18"/>
  <c r="Q605" i="18"/>
  <c r="Q606" i="18"/>
  <c r="Q607" i="18"/>
  <c r="Q608" i="18"/>
  <c r="Q609" i="18"/>
  <c r="Q610" i="18"/>
  <c r="Q611" i="18"/>
  <c r="Q612" i="18"/>
  <c r="Q613" i="18"/>
  <c r="Q614" i="18"/>
  <c r="Q615" i="18"/>
  <c r="Q616" i="18"/>
  <c r="Q617" i="18"/>
  <c r="Q618" i="18"/>
  <c r="Q619" i="18"/>
  <c r="Q620" i="18"/>
  <c r="Q621" i="18"/>
  <c r="Q622" i="18"/>
  <c r="Q623" i="18"/>
  <c r="Q624" i="18"/>
  <c r="Q625" i="18"/>
  <c r="Q626" i="18"/>
  <c r="Q627" i="18"/>
  <c r="Q628" i="18"/>
  <c r="Q629" i="18"/>
  <c r="Q630" i="18"/>
  <c r="Q631" i="18"/>
  <c r="Q632" i="18"/>
  <c r="Q633" i="18"/>
  <c r="Q634" i="18"/>
  <c r="Q635" i="18"/>
  <c r="Q636" i="18"/>
  <c r="Q637" i="18"/>
  <c r="Q638" i="18"/>
  <c r="Q639" i="18"/>
  <c r="Q640" i="18"/>
  <c r="Q641" i="18"/>
  <c r="Q642" i="18"/>
  <c r="Q643" i="18"/>
  <c r="Q644" i="18"/>
  <c r="Q645" i="18"/>
  <c r="Q646" i="18"/>
  <c r="Q647" i="18"/>
  <c r="Q648" i="18"/>
  <c r="Q649" i="18"/>
  <c r="Q650" i="18"/>
  <c r="Q651" i="18"/>
  <c r="Q652" i="18"/>
  <c r="Q653" i="18"/>
  <c r="Q654" i="18"/>
  <c r="Q655" i="18"/>
  <c r="Q656" i="18"/>
  <c r="Q657" i="18"/>
  <c r="Q658" i="18"/>
  <c r="Q659" i="18"/>
  <c r="Q660" i="18"/>
  <c r="Q661" i="18"/>
  <c r="Q662" i="18"/>
  <c r="Q663" i="18"/>
  <c r="Q664" i="18"/>
  <c r="Q665" i="18"/>
  <c r="Q666" i="18"/>
  <c r="Q667" i="18"/>
  <c r="Q668" i="18"/>
  <c r="Q669" i="18"/>
  <c r="Q670" i="18"/>
  <c r="Q671" i="18"/>
  <c r="Q672" i="18"/>
  <c r="Q673" i="18"/>
  <c r="Q674" i="18"/>
  <c r="Q675" i="18"/>
  <c r="Q676" i="18"/>
  <c r="Q677" i="18"/>
  <c r="Q678" i="18"/>
  <c r="Q679" i="18"/>
  <c r="Q680" i="18"/>
  <c r="Q681" i="18"/>
  <c r="Q682" i="18"/>
  <c r="Q683" i="18"/>
  <c r="Q684" i="18"/>
  <c r="Q685" i="18"/>
  <c r="Q686" i="18"/>
  <c r="Q687" i="18"/>
  <c r="Q688" i="18"/>
  <c r="Q689" i="18"/>
  <c r="Q690" i="18"/>
  <c r="Q691" i="18"/>
  <c r="Q692" i="18"/>
  <c r="Q693" i="18"/>
  <c r="Q694" i="18"/>
  <c r="Q695" i="18"/>
  <c r="Q696" i="18"/>
  <c r="Q697" i="18"/>
  <c r="Q698" i="18"/>
  <c r="Q699" i="18"/>
  <c r="Q700" i="18"/>
  <c r="Q701" i="18"/>
  <c r="Q702" i="18"/>
  <c r="Q703" i="18"/>
  <c r="Q704" i="18"/>
  <c r="Q705" i="18"/>
  <c r="Q706" i="18"/>
  <c r="Q707" i="18"/>
  <c r="Q708" i="18"/>
  <c r="Q709" i="18"/>
  <c r="Q710" i="18"/>
  <c r="Q711" i="18"/>
  <c r="Q712" i="18"/>
  <c r="Q713" i="18"/>
  <c r="Q714" i="18"/>
  <c r="Q715" i="18"/>
  <c r="Q716" i="18"/>
  <c r="Q717" i="18"/>
  <c r="Q718" i="18"/>
  <c r="Q719" i="18"/>
  <c r="Q720" i="18"/>
  <c r="Q721" i="18"/>
  <c r="Q722" i="18"/>
  <c r="Q723" i="18"/>
  <c r="Q724" i="18"/>
  <c r="Q725" i="18"/>
  <c r="Q726" i="18"/>
  <c r="Q727" i="18"/>
  <c r="Q728" i="18"/>
  <c r="Q729" i="18"/>
  <c r="Q730" i="18"/>
  <c r="Q731" i="18"/>
  <c r="Q732" i="18"/>
  <c r="Q733" i="18"/>
  <c r="Q734" i="18"/>
  <c r="Q735" i="18"/>
  <c r="Q736" i="18"/>
  <c r="Q737" i="18"/>
  <c r="Q738" i="18"/>
  <c r="Q739" i="18"/>
  <c r="Q740" i="18"/>
  <c r="Q741" i="18"/>
  <c r="Q742" i="18"/>
  <c r="Q743" i="18"/>
  <c r="Q744" i="18"/>
  <c r="Q745" i="18"/>
  <c r="Q746" i="18"/>
  <c r="Q747" i="18"/>
  <c r="Q748" i="18"/>
  <c r="Q749" i="18"/>
  <c r="Q750" i="18"/>
  <c r="Q751" i="18"/>
  <c r="Q752" i="18"/>
  <c r="Q753" i="18"/>
  <c r="Q754" i="18"/>
  <c r="Q755" i="18"/>
  <c r="Q756" i="18"/>
  <c r="Q757" i="18"/>
  <c r="Q758" i="18"/>
  <c r="Q759" i="18"/>
  <c r="Q760" i="18"/>
  <c r="Q761" i="18"/>
  <c r="Q762" i="18"/>
  <c r="Q763" i="18"/>
  <c r="Q764" i="18"/>
  <c r="Q765" i="18"/>
  <c r="Q766" i="18"/>
  <c r="Q767" i="18"/>
  <c r="Q768" i="18"/>
  <c r="Q769" i="18"/>
  <c r="Q770" i="18"/>
  <c r="Q771" i="18"/>
  <c r="Q772" i="18"/>
  <c r="Q773" i="18"/>
  <c r="Q774" i="18"/>
  <c r="Q775" i="18"/>
  <c r="Q776" i="18"/>
  <c r="Q777" i="18"/>
  <c r="Q778" i="18"/>
  <c r="Q779" i="18"/>
  <c r="Q780" i="18"/>
  <c r="Q781" i="18"/>
  <c r="Q782" i="18"/>
  <c r="Q783" i="18"/>
  <c r="Q784" i="18"/>
  <c r="Q785" i="18"/>
  <c r="Q786" i="18"/>
  <c r="Q787" i="18"/>
  <c r="Q788" i="18"/>
  <c r="Q789" i="18"/>
  <c r="Q790" i="18"/>
  <c r="Q791" i="18"/>
  <c r="Q792" i="18"/>
  <c r="Q793" i="18"/>
  <c r="Q794" i="18"/>
  <c r="Q795" i="18"/>
  <c r="Q796" i="18"/>
  <c r="Q797" i="18"/>
  <c r="Q798" i="18"/>
  <c r="Q799" i="18"/>
  <c r="Q800" i="18"/>
  <c r="Q801" i="18"/>
  <c r="Q802" i="18"/>
  <c r="Q803" i="18"/>
  <c r="Q804" i="18"/>
  <c r="Q805" i="18"/>
  <c r="Q806" i="18"/>
  <c r="Q807" i="18"/>
  <c r="Q808" i="18"/>
  <c r="Q809" i="18"/>
  <c r="Q810" i="18"/>
  <c r="Q811" i="18"/>
  <c r="Q812" i="18"/>
  <c r="Q813" i="18"/>
  <c r="Q814" i="18"/>
  <c r="Q815" i="18"/>
  <c r="Q816" i="18"/>
  <c r="Q817" i="18"/>
  <c r="Q818" i="18"/>
  <c r="Q819" i="18"/>
  <c r="Q820" i="18"/>
  <c r="Q821" i="18"/>
  <c r="Q822" i="18"/>
  <c r="Q823" i="18"/>
  <c r="Q824" i="18"/>
  <c r="Q825" i="18"/>
  <c r="Q826" i="18"/>
  <c r="Q827" i="18"/>
  <c r="Q828" i="18"/>
  <c r="Q829" i="18"/>
  <c r="Q830" i="18"/>
  <c r="Q831" i="18"/>
  <c r="Q832" i="18"/>
  <c r="Q833" i="18"/>
  <c r="Q834" i="18"/>
  <c r="Q835" i="18"/>
  <c r="Q836" i="18"/>
  <c r="Q837" i="18"/>
  <c r="Q838" i="18"/>
  <c r="Q839" i="18"/>
  <c r="Q840" i="18"/>
  <c r="Q841" i="18"/>
  <c r="Q842" i="18"/>
  <c r="Q843" i="18"/>
  <c r="Q844" i="18"/>
  <c r="Q845" i="18"/>
  <c r="Q846" i="18"/>
  <c r="Q847" i="18"/>
  <c r="Q848" i="18"/>
  <c r="Q849" i="18"/>
  <c r="Q850" i="18"/>
  <c r="Q851" i="18"/>
  <c r="Q852" i="18"/>
  <c r="Q853" i="18"/>
  <c r="Q854" i="18"/>
  <c r="Q855" i="18"/>
  <c r="Q856" i="18"/>
  <c r="Q857" i="18"/>
  <c r="Q858" i="18"/>
  <c r="Q859" i="18"/>
  <c r="Q860" i="18"/>
  <c r="Q861" i="18"/>
  <c r="Q862" i="18"/>
  <c r="Q863" i="18"/>
  <c r="Q864" i="18"/>
  <c r="Q865" i="18"/>
  <c r="Q866" i="18"/>
  <c r="Q867" i="18"/>
  <c r="Q868" i="18"/>
  <c r="Q869" i="18"/>
  <c r="Q870" i="18"/>
  <c r="Q871" i="18"/>
  <c r="Q872" i="18"/>
  <c r="Q873" i="18"/>
  <c r="Q874" i="18"/>
  <c r="Q875" i="18"/>
  <c r="Q876" i="18"/>
  <c r="Q877" i="18"/>
  <c r="Q878" i="18"/>
  <c r="Q879" i="18"/>
  <c r="Q880" i="18"/>
  <c r="Q881" i="18"/>
  <c r="Q882" i="18"/>
  <c r="Q883" i="18"/>
  <c r="Q884" i="18"/>
  <c r="Q885" i="18"/>
  <c r="Q886" i="18"/>
  <c r="Q887" i="18"/>
  <c r="Q888" i="18"/>
  <c r="Q889" i="18"/>
  <c r="Q890" i="18"/>
  <c r="Q891" i="18"/>
  <c r="Q892" i="18"/>
  <c r="Q893" i="18"/>
  <c r="Q894" i="18"/>
  <c r="Q895" i="18"/>
  <c r="Q896" i="18"/>
  <c r="Q897" i="18"/>
  <c r="Q898" i="18"/>
  <c r="Q899" i="18"/>
  <c r="Q900" i="18"/>
  <c r="Q901" i="18"/>
  <c r="Q902" i="18"/>
  <c r="Q903" i="18"/>
  <c r="Q904" i="18"/>
  <c r="Q905" i="18"/>
  <c r="Q906" i="18"/>
  <c r="Q907" i="18"/>
  <c r="Q908" i="18"/>
  <c r="Q909" i="18"/>
  <c r="Q910" i="18"/>
  <c r="Q911" i="18"/>
  <c r="Q912" i="18"/>
  <c r="Q913" i="18"/>
  <c r="Q914" i="18"/>
  <c r="Q915" i="18"/>
  <c r="Q916" i="18"/>
  <c r="Q917" i="18"/>
  <c r="Q918" i="18"/>
  <c r="Q919" i="18"/>
  <c r="Q920" i="18"/>
  <c r="Q2" i="18"/>
  <c r="T5" i="23" l="1"/>
  <c r="S5" i="23"/>
  <c r="AA5" i="18" l="1"/>
  <c r="AA6" i="18"/>
  <c r="AA7" i="18"/>
  <c r="AA8" i="18"/>
  <c r="AA9" i="18"/>
  <c r="AA10" i="18"/>
  <c r="AA11" i="18"/>
  <c r="AA12" i="18"/>
  <c r="AA13" i="18"/>
  <c r="AA14" i="18"/>
  <c r="AA15" i="18"/>
  <c r="AA16" i="18"/>
  <c r="AA17" i="18"/>
  <c r="AA18" i="18"/>
  <c r="AA19" i="18"/>
  <c r="AA20" i="18"/>
  <c r="AA21" i="18"/>
  <c r="AA22" i="18"/>
  <c r="AA23" i="18"/>
  <c r="AA24" i="18"/>
  <c r="AA25" i="18"/>
  <c r="AA26" i="18"/>
  <c r="AA27" i="18"/>
  <c r="AA28" i="18"/>
  <c r="AA29" i="18"/>
  <c r="AA30" i="18"/>
  <c r="AA31" i="18"/>
  <c r="AA32" i="18"/>
  <c r="AA33" i="18"/>
  <c r="AA34" i="18"/>
  <c r="AA35" i="18"/>
  <c r="AA36" i="18"/>
  <c r="AA37" i="18"/>
  <c r="AA38" i="18"/>
  <c r="AA39" i="18"/>
  <c r="AA40" i="18"/>
  <c r="AA41" i="18"/>
  <c r="AA42" i="18"/>
  <c r="AA43" i="18"/>
  <c r="AA44" i="18"/>
  <c r="AA45" i="18"/>
  <c r="AA46" i="18"/>
  <c r="AA47" i="18"/>
  <c r="AA48" i="18"/>
  <c r="AA49" i="18"/>
  <c r="AA50" i="18"/>
  <c r="AA51" i="18"/>
  <c r="AA52" i="18"/>
  <c r="AA53" i="18"/>
  <c r="AA54" i="18"/>
  <c r="AA55" i="18"/>
  <c r="AA56" i="18"/>
  <c r="AA57" i="18"/>
  <c r="AA58" i="18"/>
  <c r="AA59" i="18"/>
  <c r="AA60" i="18"/>
  <c r="AA61" i="18"/>
  <c r="AA62" i="18"/>
  <c r="AA63" i="18"/>
  <c r="AA64" i="18"/>
  <c r="AA65" i="18"/>
  <c r="AA66" i="18"/>
  <c r="AA67" i="18"/>
  <c r="AA68" i="18"/>
  <c r="AA69" i="18"/>
  <c r="AA70" i="18"/>
  <c r="AA71" i="18"/>
  <c r="AA72" i="18"/>
  <c r="AA73" i="18"/>
  <c r="AA74" i="18"/>
  <c r="AA75" i="18"/>
  <c r="AA76" i="18"/>
  <c r="AA77" i="18"/>
  <c r="AA78" i="18"/>
  <c r="AA79" i="18"/>
  <c r="AA80" i="18"/>
  <c r="AA81" i="18"/>
  <c r="AA82" i="18"/>
  <c r="AA83" i="18"/>
  <c r="AA84" i="18"/>
  <c r="AA85" i="18"/>
  <c r="AA86" i="18"/>
  <c r="AA87" i="18"/>
  <c r="AA88" i="18"/>
  <c r="AA89" i="18"/>
  <c r="AA90" i="18"/>
  <c r="AA91" i="18"/>
  <c r="AA92" i="18"/>
  <c r="AA93" i="18"/>
  <c r="AA94" i="18"/>
  <c r="AA95" i="18"/>
  <c r="AA96" i="18"/>
  <c r="AA97" i="18"/>
  <c r="AA98" i="18"/>
  <c r="AA99" i="18"/>
  <c r="AA100" i="18"/>
  <c r="AA101" i="18"/>
  <c r="AA102" i="18"/>
  <c r="AA103" i="18"/>
  <c r="AA104" i="18"/>
  <c r="AA105" i="18"/>
  <c r="AA106" i="18"/>
  <c r="AA107" i="18"/>
  <c r="AA108" i="18"/>
  <c r="AA109" i="18"/>
  <c r="AA110" i="18"/>
  <c r="AA111" i="18"/>
  <c r="AA112" i="18"/>
  <c r="AA113" i="18"/>
  <c r="AA114" i="18"/>
  <c r="AA115" i="18"/>
  <c r="AA116" i="18"/>
  <c r="AA117" i="18"/>
  <c r="AA118" i="18"/>
  <c r="AA119" i="18"/>
  <c r="AA120" i="18"/>
  <c r="AA121" i="18"/>
  <c r="AA122" i="18"/>
  <c r="AA123" i="18"/>
  <c r="AA124" i="18"/>
  <c r="AA125" i="18"/>
  <c r="AA126" i="18"/>
  <c r="AA127" i="18"/>
  <c r="AA128" i="18"/>
  <c r="AA129" i="18"/>
  <c r="AA130" i="18"/>
  <c r="AA131" i="18"/>
  <c r="AA132" i="18"/>
  <c r="AA133" i="18"/>
  <c r="AA134" i="18"/>
  <c r="AA135" i="18"/>
  <c r="AA136" i="18"/>
  <c r="AA137" i="18"/>
  <c r="AA138" i="18"/>
  <c r="AA139" i="18"/>
  <c r="AA140" i="18"/>
  <c r="AA141" i="18"/>
  <c r="AA142" i="18"/>
  <c r="AA143" i="18"/>
  <c r="AA144" i="18"/>
  <c r="AA145" i="18"/>
  <c r="AA146" i="18"/>
  <c r="AA147" i="18"/>
  <c r="AA148" i="18"/>
  <c r="AA149" i="18"/>
  <c r="AA150" i="18"/>
  <c r="AA151" i="18"/>
  <c r="AA152" i="18"/>
  <c r="AA153" i="18"/>
  <c r="AA154" i="18"/>
  <c r="AA155" i="18"/>
  <c r="AA156" i="18"/>
  <c r="AA157" i="18"/>
  <c r="AA158" i="18"/>
  <c r="AA159" i="18"/>
  <c r="AA160" i="18"/>
  <c r="AA161" i="18"/>
  <c r="AA162" i="18"/>
  <c r="AA163" i="18"/>
  <c r="AA164" i="18"/>
  <c r="AA165" i="18"/>
  <c r="AA166" i="18"/>
  <c r="AA167" i="18"/>
  <c r="AA168" i="18"/>
  <c r="AA169" i="18"/>
  <c r="AA170" i="18"/>
  <c r="AA171" i="18"/>
  <c r="AA172" i="18"/>
  <c r="AA173" i="18"/>
  <c r="AA174" i="18"/>
  <c r="AA175" i="18"/>
  <c r="AA176" i="18"/>
  <c r="AA177" i="18"/>
  <c r="AA178" i="18"/>
  <c r="AA179" i="18"/>
  <c r="AA180" i="18"/>
  <c r="AA181" i="18"/>
  <c r="AA182" i="18"/>
  <c r="AA183" i="18"/>
  <c r="AA184" i="18"/>
  <c r="AA185" i="18"/>
  <c r="AA186" i="18"/>
  <c r="AA187" i="18"/>
  <c r="AA188" i="18"/>
  <c r="AA189" i="18"/>
  <c r="AA190" i="18"/>
  <c r="AA191" i="18"/>
  <c r="AA192" i="18"/>
  <c r="AA193" i="18"/>
  <c r="AA194" i="18"/>
  <c r="AA195" i="18"/>
  <c r="AA196" i="18"/>
  <c r="AA197" i="18"/>
  <c r="AA198" i="18"/>
  <c r="AA199" i="18"/>
  <c r="AA200" i="18"/>
  <c r="AA201" i="18"/>
  <c r="AA202" i="18"/>
  <c r="AA203" i="18"/>
  <c r="AA204" i="18"/>
  <c r="AA205" i="18"/>
  <c r="AA206" i="18"/>
  <c r="AA207" i="18"/>
  <c r="AA208" i="18"/>
  <c r="AA209" i="18"/>
  <c r="AA210" i="18"/>
  <c r="AA211" i="18"/>
  <c r="AA212" i="18"/>
  <c r="AA213" i="18"/>
  <c r="AA214" i="18"/>
  <c r="AA215" i="18"/>
  <c r="AA216" i="18"/>
  <c r="AA217" i="18"/>
  <c r="AA218" i="18"/>
  <c r="AA219" i="18"/>
  <c r="AA220" i="18"/>
  <c r="AA221" i="18"/>
  <c r="AA222" i="18"/>
  <c r="AA223" i="18"/>
  <c r="AA224" i="18"/>
  <c r="AA225" i="18"/>
  <c r="AA226" i="18"/>
  <c r="AA227" i="18"/>
  <c r="AA228" i="18"/>
  <c r="AA229" i="18"/>
  <c r="AA230" i="18"/>
  <c r="AA231" i="18"/>
  <c r="AA232" i="18"/>
  <c r="AA233" i="18"/>
  <c r="AA234" i="18"/>
  <c r="AA235" i="18"/>
  <c r="AA236" i="18"/>
  <c r="AA237" i="18"/>
  <c r="AA238" i="18"/>
  <c r="AA239" i="18"/>
  <c r="AA240" i="18"/>
  <c r="AA241" i="18"/>
  <c r="AA242" i="18"/>
  <c r="AA243" i="18"/>
  <c r="AA244" i="18"/>
  <c r="AA245" i="18"/>
  <c r="AA246" i="18"/>
  <c r="AA247" i="18"/>
  <c r="AA248" i="18"/>
  <c r="AA249" i="18"/>
  <c r="AA250" i="18"/>
  <c r="AA251" i="18"/>
  <c r="AA252" i="18"/>
  <c r="AA253" i="18"/>
  <c r="AA254" i="18"/>
  <c r="AA255" i="18"/>
  <c r="AA256" i="18"/>
  <c r="AA257" i="18"/>
  <c r="AA258" i="18"/>
  <c r="AA259" i="18"/>
  <c r="AA260" i="18"/>
  <c r="AA261" i="18"/>
  <c r="AA262" i="18"/>
  <c r="AA263" i="18"/>
  <c r="AA264" i="18"/>
  <c r="AA265" i="18"/>
  <c r="AA266" i="18"/>
  <c r="AA267" i="18"/>
  <c r="AA268" i="18"/>
  <c r="AA269" i="18"/>
  <c r="AA270" i="18"/>
  <c r="AA271" i="18"/>
  <c r="AA272" i="18"/>
  <c r="AA273" i="18"/>
  <c r="AA274" i="18"/>
  <c r="AA275" i="18"/>
  <c r="AA276" i="18"/>
  <c r="AA277" i="18"/>
  <c r="AA278" i="18"/>
  <c r="AA279" i="18"/>
  <c r="AA280" i="18"/>
  <c r="AA281" i="18"/>
  <c r="AA282" i="18"/>
  <c r="AA283" i="18"/>
  <c r="AA284" i="18"/>
  <c r="AA285" i="18"/>
  <c r="AA286" i="18"/>
  <c r="AA287" i="18"/>
  <c r="AA288" i="18"/>
  <c r="AA289" i="18"/>
  <c r="AA290" i="18"/>
  <c r="AA291" i="18"/>
  <c r="AA292" i="18"/>
  <c r="AA293" i="18"/>
  <c r="AA294" i="18"/>
  <c r="AA295" i="18"/>
  <c r="AA296" i="18"/>
  <c r="AA297" i="18"/>
  <c r="AA298" i="18"/>
  <c r="AA299" i="18"/>
  <c r="AA300" i="18"/>
  <c r="AA301" i="18"/>
  <c r="AA302" i="18"/>
  <c r="AA303" i="18"/>
  <c r="AA304" i="18"/>
  <c r="AA305" i="18"/>
  <c r="AA306" i="18"/>
  <c r="AA307" i="18"/>
  <c r="AA308" i="18"/>
  <c r="AA309" i="18"/>
  <c r="AA310" i="18"/>
  <c r="AA311" i="18"/>
  <c r="AA312" i="18"/>
  <c r="AA313" i="18"/>
  <c r="AA314" i="18"/>
  <c r="AA315" i="18"/>
  <c r="AA316" i="18"/>
  <c r="AA317" i="18"/>
  <c r="AA318" i="18"/>
  <c r="AA319" i="18"/>
  <c r="AA320" i="18"/>
  <c r="AA321" i="18"/>
  <c r="AA322" i="18"/>
  <c r="AA323" i="18"/>
  <c r="AA324" i="18"/>
  <c r="AA325" i="18"/>
  <c r="AA326" i="18"/>
  <c r="AA327" i="18"/>
  <c r="AA328" i="18"/>
  <c r="AA329" i="18"/>
  <c r="AA330" i="18"/>
  <c r="AA331" i="18"/>
  <c r="AA332" i="18"/>
  <c r="AA333" i="18"/>
  <c r="AA334" i="18"/>
  <c r="AA335" i="18"/>
  <c r="AA336" i="18"/>
  <c r="AA337" i="18"/>
  <c r="AA338" i="18"/>
  <c r="AA339" i="18"/>
  <c r="AA340" i="18"/>
  <c r="AA341" i="18"/>
  <c r="AA342" i="18"/>
  <c r="AA343" i="18"/>
  <c r="AA344" i="18"/>
  <c r="AA345" i="18"/>
  <c r="AA346" i="18"/>
  <c r="AA347" i="18"/>
  <c r="AA348" i="18"/>
  <c r="AA349" i="18"/>
  <c r="AA350" i="18"/>
  <c r="AA351" i="18"/>
  <c r="AA352" i="18"/>
  <c r="AA353" i="18"/>
  <c r="AA354" i="18"/>
  <c r="AA355" i="18"/>
  <c r="AA356" i="18"/>
  <c r="AA357" i="18"/>
  <c r="AA358" i="18"/>
  <c r="AA359" i="18"/>
  <c r="AA360" i="18"/>
  <c r="AA361" i="18"/>
  <c r="AA362" i="18"/>
  <c r="AA363" i="18"/>
  <c r="AA364" i="18"/>
  <c r="AA365" i="18"/>
  <c r="AA366" i="18"/>
  <c r="AA367" i="18"/>
  <c r="AA368" i="18"/>
  <c r="AA369" i="18"/>
  <c r="AA370" i="18"/>
  <c r="AA371" i="18"/>
  <c r="AA372" i="18"/>
  <c r="AA373" i="18"/>
  <c r="AA374" i="18"/>
  <c r="AA375" i="18"/>
  <c r="AA376" i="18"/>
  <c r="AA377" i="18"/>
  <c r="AA378" i="18"/>
  <c r="AA379" i="18"/>
  <c r="AA380" i="18"/>
  <c r="AA381" i="18"/>
  <c r="AA382" i="18"/>
  <c r="AA383" i="18"/>
  <c r="AA384" i="18"/>
  <c r="AA385" i="18"/>
  <c r="AA386" i="18"/>
  <c r="AA387" i="18"/>
  <c r="AA388" i="18"/>
  <c r="AA389" i="18"/>
  <c r="AA390" i="18"/>
  <c r="AA391" i="18"/>
  <c r="AA392" i="18"/>
  <c r="AA393" i="18"/>
  <c r="AA394" i="18"/>
  <c r="AA395" i="18"/>
  <c r="AA396" i="18"/>
  <c r="AA397" i="18"/>
  <c r="AA398" i="18"/>
  <c r="AA399" i="18"/>
  <c r="AA400" i="18"/>
  <c r="AA401" i="18"/>
  <c r="AA402" i="18"/>
  <c r="AA403" i="18"/>
  <c r="AA404" i="18"/>
  <c r="AA405" i="18"/>
  <c r="AA406" i="18"/>
  <c r="AA407" i="18"/>
  <c r="AA408" i="18"/>
  <c r="AA409" i="18"/>
  <c r="AA410" i="18"/>
  <c r="AA411" i="18"/>
  <c r="AA412" i="18"/>
  <c r="AA413" i="18"/>
  <c r="AA414" i="18"/>
  <c r="AA415" i="18"/>
  <c r="AA416" i="18"/>
  <c r="AA417" i="18"/>
  <c r="AA418" i="18"/>
  <c r="AA419" i="18"/>
  <c r="AA420" i="18"/>
  <c r="AA421" i="18"/>
  <c r="AA422" i="18"/>
  <c r="AA423" i="18"/>
  <c r="AA424" i="18"/>
  <c r="AA425" i="18"/>
  <c r="AA426" i="18"/>
  <c r="AA427" i="18"/>
  <c r="AA428" i="18"/>
  <c r="AA429" i="18"/>
  <c r="AA430" i="18"/>
  <c r="AA431" i="18"/>
  <c r="AA432" i="18"/>
  <c r="AA433" i="18"/>
  <c r="AA434" i="18"/>
  <c r="AA435" i="18"/>
  <c r="AA436" i="18"/>
  <c r="AA437" i="18"/>
  <c r="AA438" i="18"/>
  <c r="AA439" i="18"/>
  <c r="AA440" i="18"/>
  <c r="AA441" i="18"/>
  <c r="AA442" i="18"/>
  <c r="AA443" i="18"/>
  <c r="AA444" i="18"/>
  <c r="AA445" i="18"/>
  <c r="AA446" i="18"/>
  <c r="AA447" i="18"/>
  <c r="AA448" i="18"/>
  <c r="AA449" i="18"/>
  <c r="AA450" i="18"/>
  <c r="AA451" i="18"/>
  <c r="AA452" i="18"/>
  <c r="AA453" i="18"/>
  <c r="AA454" i="18"/>
  <c r="AA455" i="18"/>
  <c r="AA456" i="18"/>
  <c r="AA457" i="18"/>
  <c r="AA458" i="18"/>
  <c r="AA459" i="18"/>
  <c r="AA460" i="18"/>
  <c r="AA461" i="18"/>
  <c r="AA462" i="18"/>
  <c r="AA463" i="18"/>
  <c r="AA464" i="18"/>
  <c r="AA465" i="18"/>
  <c r="AA466" i="18"/>
  <c r="AA467" i="18"/>
  <c r="AA468" i="18"/>
  <c r="AA469" i="18"/>
  <c r="AA470" i="18"/>
  <c r="AA471" i="18"/>
  <c r="AA472" i="18"/>
  <c r="AA473" i="18"/>
  <c r="AA474" i="18"/>
  <c r="AA475" i="18"/>
  <c r="AA476" i="18"/>
  <c r="AA477" i="18"/>
  <c r="AA478" i="18"/>
  <c r="AA479" i="18"/>
  <c r="AA480" i="18"/>
  <c r="AA481" i="18"/>
  <c r="AA482" i="18"/>
  <c r="AA483" i="18"/>
  <c r="AA484" i="18"/>
  <c r="AA485" i="18"/>
  <c r="AA486" i="18"/>
  <c r="AA487" i="18"/>
  <c r="AA488" i="18"/>
  <c r="AA489" i="18"/>
  <c r="AA490" i="18"/>
  <c r="AA491" i="18"/>
  <c r="AA492" i="18"/>
  <c r="AA493" i="18"/>
  <c r="AA494" i="18"/>
  <c r="AA495" i="18"/>
  <c r="AA496" i="18"/>
  <c r="AA497" i="18"/>
  <c r="AA498" i="18"/>
  <c r="AA499" i="18"/>
  <c r="AA500" i="18"/>
  <c r="AA501" i="18"/>
  <c r="AA502" i="18"/>
  <c r="AA503" i="18"/>
  <c r="AA504" i="18"/>
  <c r="AA505" i="18"/>
  <c r="AA506" i="18"/>
  <c r="AA507" i="18"/>
  <c r="AA508" i="18"/>
  <c r="AA509" i="18"/>
  <c r="AA510" i="18"/>
  <c r="AA511" i="18"/>
  <c r="AA512" i="18"/>
  <c r="AA513" i="18"/>
  <c r="AA514" i="18"/>
  <c r="AA515" i="18"/>
  <c r="AA516" i="18"/>
  <c r="AA517" i="18"/>
  <c r="AA518" i="18"/>
  <c r="AA519" i="18"/>
  <c r="AA520" i="18"/>
  <c r="AA521" i="18"/>
  <c r="AA522" i="18"/>
  <c r="AA523" i="18"/>
  <c r="AA524" i="18"/>
  <c r="AA525" i="18"/>
  <c r="AA526" i="18"/>
  <c r="AA527" i="18"/>
  <c r="AA528" i="18"/>
  <c r="AA529" i="18"/>
  <c r="AA530" i="18"/>
  <c r="AA531" i="18"/>
  <c r="AA532" i="18"/>
  <c r="AA533" i="18"/>
  <c r="AA534" i="18"/>
  <c r="AA535" i="18"/>
  <c r="AA536" i="18"/>
  <c r="AA537" i="18"/>
  <c r="AA538" i="18"/>
  <c r="AA539" i="18"/>
  <c r="AA540" i="18"/>
  <c r="AA541" i="18"/>
  <c r="AA542" i="18"/>
  <c r="AA543" i="18"/>
  <c r="AA544" i="18"/>
  <c r="AA545" i="18"/>
  <c r="AA546" i="18"/>
  <c r="AA547" i="18"/>
  <c r="AA548" i="18"/>
  <c r="AA549" i="18"/>
  <c r="AA550" i="18"/>
  <c r="AA551" i="18"/>
  <c r="AA552" i="18"/>
  <c r="AA553" i="18"/>
  <c r="AA554" i="18"/>
  <c r="AA555" i="18"/>
  <c r="AA556" i="18"/>
  <c r="AA557" i="18"/>
  <c r="AA558" i="18"/>
  <c r="AA559" i="18"/>
  <c r="AA560" i="18"/>
  <c r="AA561" i="18"/>
  <c r="AA562" i="18"/>
  <c r="AA563" i="18"/>
  <c r="AA564" i="18"/>
  <c r="AA565" i="18"/>
  <c r="AA566" i="18"/>
  <c r="AA567" i="18"/>
  <c r="AA568" i="18"/>
  <c r="AA569" i="18"/>
  <c r="AA570" i="18"/>
  <c r="AA571" i="18"/>
  <c r="AA572" i="18"/>
  <c r="AA573" i="18"/>
  <c r="AA574" i="18"/>
  <c r="AA575" i="18"/>
  <c r="AA576" i="18"/>
  <c r="AA577" i="18"/>
  <c r="AA578" i="18"/>
  <c r="AA579" i="18"/>
  <c r="AA580" i="18"/>
  <c r="AA581" i="18"/>
  <c r="AA582" i="18"/>
  <c r="AA583" i="18"/>
  <c r="AA584" i="18"/>
  <c r="AA585" i="18"/>
  <c r="AA586" i="18"/>
  <c r="AA587" i="18"/>
  <c r="AA588" i="18"/>
  <c r="AA589" i="18"/>
  <c r="AA590" i="18"/>
  <c r="AA591" i="18"/>
  <c r="AA592" i="18"/>
  <c r="AA593" i="18"/>
  <c r="AA594" i="18"/>
  <c r="AA595" i="18"/>
  <c r="AA596" i="18"/>
  <c r="AA597" i="18"/>
  <c r="AA598" i="18"/>
  <c r="AA599" i="18"/>
  <c r="AA600" i="18"/>
  <c r="AA601" i="18"/>
  <c r="AA602" i="18"/>
  <c r="AA603" i="18"/>
  <c r="AA604" i="18"/>
  <c r="AA605" i="18"/>
  <c r="AA606" i="18"/>
  <c r="AA607" i="18"/>
  <c r="AA608" i="18"/>
  <c r="AA609" i="18"/>
  <c r="AA610" i="18"/>
  <c r="AA611" i="18"/>
  <c r="AA612" i="18"/>
  <c r="AA613" i="18"/>
  <c r="AA614" i="18"/>
  <c r="AA615" i="18"/>
  <c r="AA616" i="18"/>
  <c r="AA617" i="18"/>
  <c r="AA618" i="18"/>
  <c r="AA619" i="18"/>
  <c r="AA620" i="18"/>
  <c r="AA621" i="18"/>
  <c r="AA622" i="18"/>
  <c r="AA623" i="18"/>
  <c r="AA624" i="18"/>
  <c r="AA625" i="18"/>
  <c r="AA626" i="18"/>
  <c r="AA627" i="18"/>
  <c r="AA628" i="18"/>
  <c r="AA629" i="18"/>
  <c r="AA630" i="18"/>
  <c r="AA631" i="18"/>
  <c r="AA632" i="18"/>
  <c r="AA633" i="18"/>
  <c r="AA634" i="18"/>
  <c r="AA635" i="18"/>
  <c r="AA636" i="18"/>
  <c r="AA637" i="18"/>
  <c r="AA638" i="18"/>
  <c r="AA639" i="18"/>
  <c r="AA640" i="18"/>
  <c r="AA641" i="18"/>
  <c r="AA642" i="18"/>
  <c r="AA643" i="18"/>
  <c r="AA644" i="18"/>
  <c r="AA645" i="18"/>
  <c r="AA646" i="18"/>
  <c r="AA647" i="18"/>
  <c r="AA648" i="18"/>
  <c r="AA649" i="18"/>
  <c r="AA650" i="18"/>
  <c r="AA651" i="18"/>
  <c r="AA652" i="18"/>
  <c r="AA653" i="18"/>
  <c r="AA654" i="18"/>
  <c r="AA655" i="18"/>
  <c r="AA656" i="18"/>
  <c r="AA657" i="18"/>
  <c r="AA658" i="18"/>
  <c r="AA659" i="18"/>
  <c r="AA660" i="18"/>
  <c r="AA661" i="18"/>
  <c r="AA662" i="18"/>
  <c r="AA663" i="18"/>
  <c r="AA664" i="18"/>
  <c r="AA665" i="18"/>
  <c r="AA666" i="18"/>
  <c r="AA667" i="18"/>
  <c r="AA668" i="18"/>
  <c r="AA669" i="18"/>
  <c r="AA670" i="18"/>
  <c r="AA671" i="18"/>
  <c r="AA672" i="18"/>
  <c r="AA673" i="18"/>
  <c r="AA674" i="18"/>
  <c r="AA675" i="18"/>
  <c r="AA676" i="18"/>
  <c r="AA677" i="18"/>
  <c r="AA678" i="18"/>
  <c r="AA679" i="18"/>
  <c r="AA680" i="18"/>
  <c r="AA681" i="18"/>
  <c r="AA682" i="18"/>
  <c r="AA683" i="18"/>
  <c r="AA684" i="18"/>
  <c r="AA685" i="18"/>
  <c r="AA686" i="18"/>
  <c r="AA687" i="18"/>
  <c r="AA688" i="18"/>
  <c r="AA689" i="18"/>
  <c r="AA690" i="18"/>
  <c r="AA691" i="18"/>
  <c r="AA692" i="18"/>
  <c r="AA693" i="18"/>
  <c r="AA694" i="18"/>
  <c r="AA695" i="18"/>
  <c r="AA696" i="18"/>
  <c r="AA697" i="18"/>
  <c r="AA698" i="18"/>
  <c r="AA699" i="18"/>
  <c r="AA700" i="18"/>
  <c r="AA701" i="18"/>
  <c r="AA702" i="18"/>
  <c r="AA703" i="18"/>
  <c r="AA704" i="18"/>
  <c r="AA705" i="18"/>
  <c r="AA706" i="18"/>
  <c r="AA707" i="18"/>
  <c r="AA708" i="18"/>
  <c r="AA709" i="18"/>
  <c r="AA710" i="18"/>
  <c r="AA711" i="18"/>
  <c r="AA712" i="18"/>
  <c r="AA713" i="18"/>
  <c r="AA714" i="18"/>
  <c r="AA715" i="18"/>
  <c r="AA716" i="18"/>
  <c r="AA717" i="18"/>
  <c r="AA718" i="18"/>
  <c r="AA719" i="18"/>
  <c r="AA720" i="18"/>
  <c r="AA721" i="18"/>
  <c r="AA722" i="18"/>
  <c r="AA723" i="18"/>
  <c r="AA724" i="18"/>
  <c r="AA725" i="18"/>
  <c r="AA726" i="18"/>
  <c r="AA727" i="18"/>
  <c r="AA728" i="18"/>
  <c r="AA729" i="18"/>
  <c r="AA730" i="18"/>
  <c r="AA731" i="18"/>
  <c r="AA732" i="18"/>
  <c r="AA733" i="18"/>
  <c r="AA734" i="18"/>
  <c r="AA735" i="18"/>
  <c r="AA736" i="18"/>
  <c r="AA737" i="18"/>
  <c r="AA738" i="18"/>
  <c r="AA739" i="18"/>
  <c r="AA740" i="18"/>
  <c r="AA741" i="18"/>
  <c r="AA742" i="18"/>
  <c r="AA743" i="18"/>
  <c r="AA744" i="18"/>
  <c r="AA745" i="18"/>
  <c r="AA746" i="18"/>
  <c r="AA747" i="18"/>
  <c r="AA748" i="18"/>
  <c r="AA749" i="18"/>
  <c r="AA750" i="18"/>
  <c r="AA751" i="18"/>
  <c r="AA752" i="18"/>
  <c r="AA753" i="18"/>
  <c r="AA754" i="18"/>
  <c r="AA755" i="18"/>
  <c r="AA756" i="18"/>
  <c r="AA757" i="18"/>
  <c r="AA758" i="18"/>
  <c r="AA759" i="18"/>
  <c r="AA760" i="18"/>
  <c r="AA761" i="18"/>
  <c r="AA762" i="18"/>
  <c r="AA763" i="18"/>
  <c r="AA764" i="18"/>
  <c r="AA765" i="18"/>
  <c r="AA766" i="18"/>
  <c r="AA767" i="18"/>
  <c r="AA768" i="18"/>
  <c r="AA769" i="18"/>
  <c r="AA770" i="18"/>
  <c r="AA771" i="18"/>
  <c r="AA772" i="18"/>
  <c r="AA773" i="18"/>
  <c r="AA774" i="18"/>
  <c r="AA775" i="18"/>
  <c r="AA776" i="18"/>
  <c r="AA777" i="18"/>
  <c r="AA778" i="18"/>
  <c r="AA779" i="18"/>
  <c r="AA780" i="18"/>
  <c r="AA781" i="18"/>
  <c r="AA782" i="18"/>
  <c r="AA783" i="18"/>
  <c r="AA784" i="18"/>
  <c r="AA785" i="18"/>
  <c r="AA786" i="18"/>
  <c r="AA787" i="18"/>
  <c r="AA788" i="18"/>
  <c r="AA789" i="18"/>
  <c r="AA790" i="18"/>
  <c r="AA791" i="18"/>
  <c r="AA792" i="18"/>
  <c r="AA793" i="18"/>
  <c r="AA794" i="18"/>
  <c r="AA795" i="18"/>
  <c r="AA796" i="18"/>
  <c r="AA797" i="18"/>
  <c r="AA798" i="18"/>
  <c r="AA799" i="18"/>
  <c r="AA800" i="18"/>
  <c r="AA801" i="18"/>
  <c r="AA802" i="18"/>
  <c r="AA803" i="18"/>
  <c r="AA804" i="18"/>
  <c r="AA805" i="18"/>
  <c r="AA806" i="18"/>
  <c r="AA807" i="18"/>
  <c r="AA808" i="18"/>
  <c r="AA809" i="18"/>
  <c r="AA810" i="18"/>
  <c r="AA811" i="18"/>
  <c r="AA812" i="18"/>
  <c r="AA813" i="18"/>
  <c r="AA814" i="18"/>
  <c r="AA815" i="18"/>
  <c r="AA816" i="18"/>
  <c r="AA817" i="18"/>
  <c r="AA818" i="18"/>
  <c r="AA819" i="18"/>
  <c r="AA820" i="18"/>
  <c r="AA821" i="18"/>
  <c r="AA822" i="18"/>
  <c r="AA823" i="18"/>
  <c r="AA824" i="18"/>
  <c r="AA825" i="18"/>
  <c r="AA826" i="18"/>
  <c r="AA827" i="18"/>
  <c r="AA828" i="18"/>
  <c r="AA829" i="18"/>
  <c r="AA830" i="18"/>
  <c r="AA831" i="18"/>
  <c r="AA832" i="18"/>
  <c r="AA833" i="18"/>
  <c r="AA834" i="18"/>
  <c r="AA835" i="18"/>
  <c r="AA836" i="18"/>
  <c r="AA837" i="18"/>
  <c r="AA838" i="18"/>
  <c r="AA839" i="18"/>
  <c r="AA840" i="18"/>
  <c r="AA841" i="18"/>
  <c r="AA842" i="18"/>
  <c r="AA843" i="18"/>
  <c r="AA844" i="18"/>
  <c r="AA845" i="18"/>
  <c r="AA846" i="18"/>
  <c r="AA847" i="18"/>
  <c r="AA848" i="18"/>
  <c r="AA849" i="18"/>
  <c r="AA850" i="18"/>
  <c r="AA851" i="18"/>
  <c r="AA852" i="18"/>
  <c r="AA853" i="18"/>
  <c r="AA854" i="18"/>
  <c r="AA855" i="18"/>
  <c r="AA856" i="18"/>
  <c r="AA857" i="18"/>
  <c r="AA858" i="18"/>
  <c r="AA859" i="18"/>
  <c r="AA860" i="18"/>
  <c r="AA861" i="18"/>
  <c r="AA862" i="18"/>
  <c r="AA863" i="18"/>
  <c r="AA864" i="18"/>
  <c r="AA865" i="18"/>
  <c r="AA866" i="18"/>
  <c r="AA867" i="18"/>
  <c r="AA868" i="18"/>
  <c r="AA869" i="18"/>
  <c r="AA870" i="18"/>
  <c r="AA871" i="18"/>
  <c r="AA872" i="18"/>
  <c r="AA873" i="18"/>
  <c r="AA874" i="18"/>
  <c r="AA875" i="18"/>
  <c r="AA876" i="18"/>
  <c r="AA877" i="18"/>
  <c r="AA878" i="18"/>
  <c r="AA879" i="18"/>
  <c r="AA880" i="18"/>
  <c r="AA881" i="18"/>
  <c r="AA882" i="18"/>
  <c r="AA883" i="18"/>
  <c r="AA884" i="18"/>
  <c r="AA885" i="18"/>
  <c r="AA886" i="18"/>
  <c r="AA887" i="18"/>
  <c r="AA888" i="18"/>
  <c r="AA889" i="18"/>
  <c r="AA890" i="18"/>
  <c r="AA891" i="18"/>
  <c r="AA892" i="18"/>
  <c r="AA893" i="18"/>
  <c r="AA894" i="18"/>
  <c r="AA895" i="18"/>
  <c r="AA896" i="18"/>
  <c r="AA897" i="18"/>
  <c r="AA898" i="18"/>
  <c r="AA899" i="18"/>
  <c r="AA900" i="18"/>
  <c r="AA901" i="18"/>
  <c r="AA902" i="18"/>
  <c r="AA903" i="18"/>
  <c r="AA904" i="18"/>
  <c r="AA905" i="18"/>
  <c r="AA906" i="18"/>
  <c r="AA907" i="18"/>
  <c r="AA908" i="18"/>
  <c r="AA909" i="18"/>
  <c r="AA910" i="18"/>
  <c r="AA911" i="18"/>
  <c r="AA912" i="18"/>
  <c r="AA913" i="18"/>
  <c r="AA914" i="18"/>
  <c r="AA915" i="18"/>
  <c r="AA916" i="18"/>
  <c r="AA917" i="18"/>
  <c r="AA918" i="18"/>
  <c r="AA919" i="18"/>
  <c r="AA920" i="18"/>
  <c r="AA2" i="18"/>
  <c r="W5" i="23"/>
  <c r="V5" i="23"/>
  <c r="N5" i="23"/>
  <c r="F68" i="20" l="1"/>
  <c r="I68" i="20"/>
  <c r="K68" i="20"/>
  <c r="L68" i="20"/>
  <c r="M68" i="20"/>
  <c r="N68" i="20"/>
  <c r="F69" i="20"/>
  <c r="I69" i="20"/>
  <c r="K69" i="20"/>
  <c r="L69" i="20"/>
  <c r="M69" i="20"/>
  <c r="N69" i="20"/>
  <c r="F70" i="20"/>
  <c r="I70" i="20"/>
  <c r="K70" i="20"/>
  <c r="L70" i="20"/>
  <c r="M70" i="20"/>
  <c r="N70" i="20"/>
  <c r="F65" i="20" l="1"/>
  <c r="I65" i="20"/>
  <c r="K65" i="20"/>
  <c r="L65" i="20"/>
  <c r="M65" i="20"/>
  <c r="N65" i="20"/>
  <c r="F66" i="20"/>
  <c r="I66" i="20"/>
  <c r="K66" i="20"/>
  <c r="L66" i="20"/>
  <c r="M66" i="20"/>
  <c r="N66" i="20"/>
  <c r="F67" i="20"/>
  <c r="I67" i="20"/>
  <c r="K67" i="20"/>
  <c r="L67" i="20"/>
  <c r="M67" i="20"/>
  <c r="N67" i="20"/>
  <c r="F64" i="20" l="1"/>
  <c r="I64" i="20"/>
  <c r="K64" i="20"/>
  <c r="L64" i="20"/>
  <c r="M64" i="20"/>
  <c r="N64" i="20"/>
  <c r="Z920" i="18"/>
  <c r="Z919" i="18"/>
  <c r="Z918" i="18"/>
  <c r="Z917" i="18"/>
  <c r="Z916" i="18"/>
  <c r="Z915" i="18"/>
  <c r="Z914" i="18"/>
  <c r="Z913" i="18"/>
  <c r="Z912" i="18"/>
  <c r="Z911" i="18"/>
  <c r="Z910" i="18"/>
  <c r="Z909" i="18"/>
  <c r="Z908" i="18"/>
  <c r="Z907" i="18"/>
  <c r="Z906" i="18"/>
  <c r="Z905" i="18"/>
  <c r="Z904" i="18"/>
  <c r="Z903" i="18"/>
  <c r="Z902" i="18"/>
  <c r="Z901" i="18"/>
  <c r="Z900" i="18"/>
  <c r="Z899" i="18"/>
  <c r="Z898" i="18"/>
  <c r="Z897" i="18"/>
  <c r="Z896" i="18"/>
  <c r="Z895" i="18"/>
  <c r="Z894" i="18"/>
  <c r="Z893" i="18"/>
  <c r="Z892" i="18"/>
  <c r="Z891" i="18"/>
  <c r="Z890" i="18"/>
  <c r="Z889" i="18"/>
  <c r="Z888" i="18"/>
  <c r="Z887" i="18"/>
  <c r="Z886" i="18"/>
  <c r="Z885" i="18"/>
  <c r="Z884" i="18"/>
  <c r="Z883" i="18"/>
  <c r="Z882" i="18"/>
  <c r="Z881" i="18"/>
  <c r="Z880" i="18"/>
  <c r="Z879" i="18"/>
  <c r="Z878" i="18"/>
  <c r="Z877" i="18"/>
  <c r="Z876" i="18"/>
  <c r="Z875" i="18"/>
  <c r="Z874" i="18"/>
  <c r="Z873" i="18"/>
  <c r="Z872" i="18"/>
  <c r="Z871" i="18"/>
  <c r="Z870" i="18"/>
  <c r="Z869" i="18"/>
  <c r="Z868" i="18"/>
  <c r="Z867" i="18"/>
  <c r="Z866" i="18"/>
  <c r="Z865" i="18"/>
  <c r="Z864" i="18"/>
  <c r="Z863" i="18"/>
  <c r="Z862" i="18"/>
  <c r="Z861" i="18"/>
  <c r="Z860" i="18"/>
  <c r="Z859" i="18"/>
  <c r="Z858" i="18"/>
  <c r="Z857" i="18"/>
  <c r="Z856" i="18"/>
  <c r="Z855" i="18"/>
  <c r="Z854" i="18"/>
  <c r="Z853" i="18"/>
  <c r="Z852" i="18"/>
  <c r="Z851" i="18"/>
  <c r="Z850" i="18"/>
  <c r="Z849" i="18"/>
  <c r="Z848" i="18"/>
  <c r="Z847" i="18"/>
  <c r="Z846" i="18"/>
  <c r="Z845" i="18"/>
  <c r="Z844" i="18"/>
  <c r="Z843" i="18"/>
  <c r="Z842" i="18"/>
  <c r="Z841" i="18"/>
  <c r="Z840" i="18"/>
  <c r="Z839" i="18"/>
  <c r="Z838" i="18"/>
  <c r="Z837" i="18"/>
  <c r="Z836" i="18"/>
  <c r="Z835" i="18"/>
  <c r="Z834" i="18"/>
  <c r="Z833" i="18"/>
  <c r="Z832" i="18"/>
  <c r="Z831" i="18"/>
  <c r="Z830" i="18"/>
  <c r="Z829" i="18"/>
  <c r="Z828" i="18"/>
  <c r="Z827" i="18"/>
  <c r="Z826" i="18"/>
  <c r="Z825" i="18"/>
  <c r="Z824" i="18"/>
  <c r="Z823" i="18"/>
  <c r="Z822" i="18"/>
  <c r="Z821" i="18"/>
  <c r="Z820" i="18"/>
  <c r="Z819" i="18"/>
  <c r="Z818" i="18"/>
  <c r="Z817" i="18"/>
  <c r="Z816" i="18"/>
  <c r="Z815" i="18"/>
  <c r="Z814" i="18"/>
  <c r="Z813" i="18"/>
  <c r="Z812" i="18"/>
  <c r="Z811" i="18"/>
  <c r="Z810" i="18"/>
  <c r="Z809" i="18"/>
  <c r="Z808" i="18"/>
  <c r="Z807" i="18"/>
  <c r="Z806" i="18"/>
  <c r="Z805" i="18"/>
  <c r="Z804" i="18"/>
  <c r="Z803" i="18"/>
  <c r="Z802" i="18"/>
  <c r="Z801" i="18"/>
  <c r="Z800" i="18"/>
  <c r="Z799" i="18"/>
  <c r="Z798" i="18"/>
  <c r="Z797" i="18"/>
  <c r="Z796" i="18"/>
  <c r="Z795" i="18"/>
  <c r="Z794" i="18"/>
  <c r="Z793" i="18"/>
  <c r="Z792" i="18"/>
  <c r="Z791" i="18"/>
  <c r="Z790" i="18"/>
  <c r="Z789" i="18"/>
  <c r="Z788" i="18"/>
  <c r="Z787" i="18"/>
  <c r="Z786" i="18"/>
  <c r="Z785" i="18"/>
  <c r="Z784" i="18"/>
  <c r="Z783" i="18"/>
  <c r="Z782" i="18"/>
  <c r="Z781" i="18"/>
  <c r="Z780" i="18"/>
  <c r="Z779" i="18"/>
  <c r="Z778" i="18"/>
  <c r="Z777" i="18"/>
  <c r="Z776" i="18"/>
  <c r="Z775" i="18"/>
  <c r="Z774" i="18"/>
  <c r="Z773" i="18"/>
  <c r="Z772" i="18"/>
  <c r="Z771" i="18"/>
  <c r="Z770" i="18"/>
  <c r="Z769" i="18"/>
  <c r="Z768" i="18"/>
  <c r="Z767" i="18"/>
  <c r="Z766" i="18"/>
  <c r="Z765" i="18"/>
  <c r="Z764" i="18"/>
  <c r="Z763" i="18"/>
  <c r="Z762" i="18"/>
  <c r="Z761" i="18"/>
  <c r="Z760" i="18"/>
  <c r="Z759" i="18"/>
  <c r="Z758" i="18"/>
  <c r="Z757" i="18"/>
  <c r="Z756" i="18"/>
  <c r="Z755" i="18"/>
  <c r="Z754" i="18"/>
  <c r="Z753" i="18"/>
  <c r="Z752" i="18"/>
  <c r="Z751" i="18"/>
  <c r="Z750" i="18"/>
  <c r="Z749" i="18"/>
  <c r="Z748" i="18"/>
  <c r="Z747" i="18"/>
  <c r="Z746" i="18"/>
  <c r="Z745" i="18"/>
  <c r="Z744" i="18"/>
  <c r="Z743" i="18"/>
  <c r="Z742" i="18"/>
  <c r="Z741" i="18"/>
  <c r="Z740" i="18"/>
  <c r="Z739" i="18"/>
  <c r="Z738" i="18"/>
  <c r="Z737" i="18"/>
  <c r="Z736" i="18"/>
  <c r="Z735" i="18"/>
  <c r="Z734" i="18"/>
  <c r="Z733" i="18"/>
  <c r="Z732" i="18"/>
  <c r="Z731" i="18"/>
  <c r="Z730" i="18"/>
  <c r="Z729" i="18"/>
  <c r="Z728" i="18"/>
  <c r="Z727" i="18"/>
  <c r="Z726" i="18"/>
  <c r="Z725" i="18"/>
  <c r="Z724" i="18"/>
  <c r="Z723" i="18"/>
  <c r="Z722" i="18"/>
  <c r="Z721" i="18"/>
  <c r="Z720" i="18"/>
  <c r="Z719" i="18"/>
  <c r="Z718" i="18"/>
  <c r="Z717" i="18"/>
  <c r="Z716" i="18"/>
  <c r="Z715" i="18"/>
  <c r="Z714" i="18"/>
  <c r="Z713" i="18"/>
  <c r="Z712" i="18"/>
  <c r="Z711" i="18"/>
  <c r="Z710" i="18"/>
  <c r="Z709" i="18"/>
  <c r="Z708" i="18"/>
  <c r="Z707" i="18"/>
  <c r="Z706" i="18"/>
  <c r="Z705" i="18"/>
  <c r="Z704" i="18"/>
  <c r="Z703" i="18"/>
  <c r="Z702" i="18"/>
  <c r="Z701" i="18"/>
  <c r="Z700" i="18"/>
  <c r="Z699" i="18"/>
  <c r="Z698" i="18"/>
  <c r="Z697" i="18"/>
  <c r="Z696" i="18"/>
  <c r="Z695" i="18"/>
  <c r="Z694" i="18"/>
  <c r="Z693" i="18"/>
  <c r="Z692" i="18"/>
  <c r="Z691" i="18"/>
  <c r="Z690" i="18"/>
  <c r="Z689" i="18"/>
  <c r="Z688" i="18"/>
  <c r="Z687" i="18"/>
  <c r="Z686" i="18"/>
  <c r="Z685" i="18"/>
  <c r="Z684" i="18"/>
  <c r="Z683" i="18"/>
  <c r="Z682" i="18"/>
  <c r="Z681" i="18"/>
  <c r="Z680" i="18"/>
  <c r="Z679" i="18"/>
  <c r="Z678" i="18"/>
  <c r="Z677" i="18"/>
  <c r="Z676" i="18"/>
  <c r="Z675" i="18"/>
  <c r="Z674" i="18"/>
  <c r="Z673" i="18"/>
  <c r="Z672" i="18"/>
  <c r="Z671" i="18"/>
  <c r="Z670" i="18"/>
  <c r="Z669" i="18"/>
  <c r="Z668" i="18"/>
  <c r="Z667" i="18"/>
  <c r="Z666" i="18"/>
  <c r="Z665" i="18"/>
  <c r="Z664" i="18"/>
  <c r="Z663" i="18"/>
  <c r="Z662" i="18"/>
  <c r="Z661" i="18"/>
  <c r="Z660" i="18"/>
  <c r="Z659" i="18"/>
  <c r="Z658" i="18"/>
  <c r="Z657" i="18"/>
  <c r="Z656" i="18"/>
  <c r="Z655" i="18"/>
  <c r="Z654" i="18"/>
  <c r="Z653" i="18"/>
  <c r="Z652" i="18"/>
  <c r="Z651" i="18"/>
  <c r="Z650" i="18"/>
  <c r="Z649" i="18"/>
  <c r="Z648" i="18"/>
  <c r="Z647" i="18"/>
  <c r="Z646" i="18"/>
  <c r="Z645" i="18"/>
  <c r="Z644" i="18"/>
  <c r="Z643" i="18"/>
  <c r="Z642" i="18"/>
  <c r="Z641" i="18"/>
  <c r="Z640" i="18"/>
  <c r="Z639" i="18"/>
  <c r="Z638" i="18"/>
  <c r="Z637" i="18"/>
  <c r="Z636" i="18"/>
  <c r="Z635" i="18"/>
  <c r="Z634" i="18"/>
  <c r="Z633" i="18"/>
  <c r="Z632" i="18"/>
  <c r="Z631" i="18"/>
  <c r="Z630" i="18"/>
  <c r="Z629" i="18"/>
  <c r="Z628" i="18"/>
  <c r="Z627" i="18"/>
  <c r="Z626" i="18"/>
  <c r="Z625" i="18"/>
  <c r="Z624" i="18"/>
  <c r="Z623" i="18"/>
  <c r="Z622" i="18"/>
  <c r="Z621" i="18"/>
  <c r="Z620" i="18"/>
  <c r="Z619" i="18"/>
  <c r="Z618" i="18"/>
  <c r="Z617" i="18"/>
  <c r="Z616" i="18"/>
  <c r="Z615" i="18"/>
  <c r="Z614" i="18"/>
  <c r="Z613" i="18"/>
  <c r="Z612" i="18"/>
  <c r="Z611" i="18"/>
  <c r="Z610" i="18"/>
  <c r="Z609" i="18"/>
  <c r="Z608" i="18"/>
  <c r="Z607" i="18"/>
  <c r="Z606" i="18"/>
  <c r="Z605" i="18"/>
  <c r="Z604" i="18"/>
  <c r="Z603" i="18"/>
  <c r="Z602" i="18"/>
  <c r="Z601" i="18"/>
  <c r="Z600" i="18"/>
  <c r="Z599" i="18"/>
  <c r="Z598" i="18"/>
  <c r="Z597" i="18"/>
  <c r="Z596" i="18"/>
  <c r="Z595" i="18"/>
  <c r="Z594" i="18"/>
  <c r="Z593" i="18"/>
  <c r="Z592" i="18"/>
  <c r="Z591" i="18"/>
  <c r="Z590" i="18"/>
  <c r="Z589" i="18"/>
  <c r="Z588" i="18"/>
  <c r="Z587" i="18"/>
  <c r="Z586" i="18"/>
  <c r="Z585" i="18"/>
  <c r="Z584" i="18"/>
  <c r="Z583" i="18"/>
  <c r="Z582" i="18"/>
  <c r="Z581" i="18"/>
  <c r="Z580" i="18"/>
  <c r="Z579" i="18"/>
  <c r="Z578" i="18"/>
  <c r="Z577" i="18"/>
  <c r="Z576" i="18"/>
  <c r="Z575" i="18"/>
  <c r="Z574" i="18"/>
  <c r="Z573" i="18"/>
  <c r="Z572" i="18"/>
  <c r="Z571" i="18"/>
  <c r="Z570" i="18"/>
  <c r="Z569" i="18"/>
  <c r="Z568" i="18"/>
  <c r="Z567" i="18"/>
  <c r="Z566" i="18"/>
  <c r="Z565" i="18"/>
  <c r="Z564" i="18"/>
  <c r="Z563" i="18"/>
  <c r="Z562" i="18"/>
  <c r="Z561" i="18"/>
  <c r="Z560" i="18"/>
  <c r="Z559" i="18"/>
  <c r="Z558" i="18"/>
  <c r="Z557" i="18"/>
  <c r="Z556" i="18"/>
  <c r="Z555" i="18"/>
  <c r="Z554" i="18"/>
  <c r="Z553" i="18"/>
  <c r="Z552" i="18"/>
  <c r="Z551" i="18"/>
  <c r="Z550" i="18"/>
  <c r="Z549" i="18"/>
  <c r="Z548" i="18"/>
  <c r="Z547" i="18"/>
  <c r="Z546" i="18"/>
  <c r="Z545" i="18"/>
  <c r="Z544" i="18"/>
  <c r="Z543" i="18"/>
  <c r="Z542" i="18"/>
  <c r="Z541" i="18"/>
  <c r="Z540" i="18"/>
  <c r="Z539" i="18"/>
  <c r="Z538" i="18"/>
  <c r="Z537" i="18"/>
  <c r="Z536" i="18"/>
  <c r="Z535" i="18"/>
  <c r="Z534" i="18"/>
  <c r="Z533" i="18"/>
  <c r="Z532" i="18"/>
  <c r="Z531" i="18"/>
  <c r="Z530" i="18"/>
  <c r="Z529" i="18"/>
  <c r="Z528" i="18"/>
  <c r="Z527" i="18"/>
  <c r="Z526" i="18"/>
  <c r="Z525" i="18"/>
  <c r="Z524" i="18"/>
  <c r="Z523" i="18"/>
  <c r="Z522" i="18"/>
  <c r="Z521" i="18"/>
  <c r="Z520" i="18"/>
  <c r="Z519" i="18"/>
  <c r="Z518" i="18"/>
  <c r="Z517" i="18"/>
  <c r="Z516" i="18"/>
  <c r="Z515" i="18"/>
  <c r="Z514" i="18"/>
  <c r="Z513" i="18"/>
  <c r="Z512" i="18"/>
  <c r="Z511" i="18"/>
  <c r="Z510" i="18"/>
  <c r="Z509" i="18"/>
  <c r="Z508" i="18"/>
  <c r="Z507" i="18"/>
  <c r="Z506" i="18"/>
  <c r="Z505" i="18"/>
  <c r="Z504" i="18"/>
  <c r="Z503" i="18"/>
  <c r="Z502" i="18"/>
  <c r="Z501" i="18"/>
  <c r="Z500" i="18"/>
  <c r="Z499" i="18"/>
  <c r="Z498" i="18"/>
  <c r="Z497" i="18"/>
  <c r="Z496" i="18"/>
  <c r="Z495" i="18"/>
  <c r="Z494" i="18"/>
  <c r="Z493" i="18"/>
  <c r="Z492" i="18"/>
  <c r="Z491" i="18"/>
  <c r="Z490" i="18"/>
  <c r="Z489" i="18"/>
  <c r="Z488" i="18"/>
  <c r="Z487" i="18"/>
  <c r="Z486" i="18"/>
  <c r="Z485" i="18"/>
  <c r="Z484" i="18"/>
  <c r="Z483" i="18"/>
  <c r="Z482" i="18"/>
  <c r="Z481" i="18"/>
  <c r="Z480" i="18"/>
  <c r="Z479" i="18"/>
  <c r="Z478" i="18"/>
  <c r="Z477" i="18"/>
  <c r="Z476" i="18"/>
  <c r="Z475" i="18"/>
  <c r="Z474" i="18"/>
  <c r="Z473" i="18"/>
  <c r="Z472" i="18"/>
  <c r="Z471" i="18"/>
  <c r="Z470" i="18"/>
  <c r="Z469" i="18"/>
  <c r="Z468" i="18"/>
  <c r="Z467" i="18"/>
  <c r="Z466" i="18"/>
  <c r="Z465" i="18"/>
  <c r="Z464" i="18"/>
  <c r="Z463" i="18"/>
  <c r="Z462" i="18"/>
  <c r="Z461" i="18"/>
  <c r="Z460" i="18"/>
  <c r="Z459" i="18"/>
  <c r="Z458" i="18"/>
  <c r="Z457" i="18"/>
  <c r="Z456" i="18"/>
  <c r="Z455" i="18"/>
  <c r="Z454" i="18"/>
  <c r="Z453" i="18"/>
  <c r="Z452" i="18"/>
  <c r="Z451" i="18"/>
  <c r="Z450" i="18"/>
  <c r="Z449" i="18"/>
  <c r="Z448" i="18"/>
  <c r="Z447" i="18"/>
  <c r="Z446" i="18"/>
  <c r="Z445" i="18"/>
  <c r="Z444" i="18"/>
  <c r="Z443" i="18"/>
  <c r="Z442" i="18"/>
  <c r="Z441" i="18"/>
  <c r="Z440" i="18"/>
  <c r="Z439" i="18"/>
  <c r="Z438" i="18"/>
  <c r="Z437" i="18"/>
  <c r="Z436" i="18"/>
  <c r="Z435" i="18"/>
  <c r="Z434" i="18"/>
  <c r="Z433" i="18"/>
  <c r="Z432" i="18"/>
  <c r="Z431" i="18"/>
  <c r="Z430" i="18"/>
  <c r="Z429" i="18"/>
  <c r="Z428" i="18"/>
  <c r="Z427" i="18"/>
  <c r="Z426" i="18"/>
  <c r="Z425" i="18"/>
  <c r="Z424" i="18"/>
  <c r="Z423" i="18"/>
  <c r="Z422" i="18"/>
  <c r="Z421" i="18"/>
  <c r="Z420" i="18"/>
  <c r="Z419" i="18"/>
  <c r="Z418" i="18"/>
  <c r="Z417" i="18"/>
  <c r="Z416" i="18"/>
  <c r="Z415" i="18"/>
  <c r="Z414" i="18"/>
  <c r="Z413" i="18"/>
  <c r="Z412" i="18"/>
  <c r="Z411" i="18"/>
  <c r="Z410" i="18"/>
  <c r="Z409" i="18"/>
  <c r="Z408" i="18"/>
  <c r="Z407" i="18"/>
  <c r="Z406" i="18"/>
  <c r="Z405" i="18"/>
  <c r="Z404" i="18"/>
  <c r="Z403" i="18"/>
  <c r="Z402" i="18"/>
  <c r="Z401" i="18"/>
  <c r="Z400" i="18"/>
  <c r="Z399" i="18"/>
  <c r="Z398" i="18"/>
  <c r="Z397" i="18"/>
  <c r="Z396" i="18"/>
  <c r="Z395" i="18"/>
  <c r="Z394" i="18"/>
  <c r="Z393" i="18"/>
  <c r="Z392" i="18"/>
  <c r="Z391" i="18"/>
  <c r="Z390" i="18"/>
  <c r="Z389" i="18"/>
  <c r="Z388" i="18"/>
  <c r="Z387" i="18"/>
  <c r="Z386" i="18"/>
  <c r="Z385" i="18"/>
  <c r="Z384" i="18"/>
  <c r="Z383" i="18"/>
  <c r="Z382" i="18"/>
  <c r="Z381" i="18"/>
  <c r="Z380" i="18"/>
  <c r="Z379" i="18"/>
  <c r="Z378" i="18"/>
  <c r="Z377" i="18"/>
  <c r="Z376" i="18"/>
  <c r="Z375" i="18"/>
  <c r="Z374" i="18"/>
  <c r="Z373" i="18"/>
  <c r="Z372" i="18"/>
  <c r="Z371" i="18"/>
  <c r="Z370" i="18"/>
  <c r="Z369" i="18"/>
  <c r="Z368" i="18"/>
  <c r="Z367" i="18"/>
  <c r="Z366" i="18"/>
  <c r="Z365" i="18"/>
  <c r="Z364" i="18"/>
  <c r="Z363" i="18"/>
  <c r="Z362" i="18"/>
  <c r="Z361" i="18"/>
  <c r="Z360" i="18"/>
  <c r="Z359" i="18"/>
  <c r="Z358" i="18"/>
  <c r="Z357" i="18"/>
  <c r="Z356" i="18"/>
  <c r="Z355" i="18"/>
  <c r="Z354" i="18"/>
  <c r="Z353" i="18"/>
  <c r="Z352" i="18"/>
  <c r="Z351" i="18"/>
  <c r="Z350" i="18"/>
  <c r="Z349" i="18"/>
  <c r="Z348" i="18"/>
  <c r="Z347" i="18"/>
  <c r="Z346" i="18"/>
  <c r="Z345" i="18"/>
  <c r="Z344" i="18"/>
  <c r="Z343" i="18"/>
  <c r="Z342" i="18"/>
  <c r="Z341" i="18"/>
  <c r="Z340" i="18"/>
  <c r="Z339" i="18"/>
  <c r="Z338" i="18"/>
  <c r="Z337" i="18"/>
  <c r="Z336" i="18"/>
  <c r="Z335" i="18"/>
  <c r="Z334" i="18"/>
  <c r="Z333" i="18"/>
  <c r="Z332" i="18"/>
  <c r="Z331" i="18"/>
  <c r="Z330" i="18"/>
  <c r="Z329" i="18"/>
  <c r="Z328" i="18"/>
  <c r="Z327" i="18"/>
  <c r="Z326" i="18"/>
  <c r="Z325" i="18"/>
  <c r="Z324" i="18"/>
  <c r="Z323" i="18"/>
  <c r="Z322" i="18"/>
  <c r="Z321" i="18"/>
  <c r="Z320" i="18"/>
  <c r="Z319" i="18"/>
  <c r="Z318" i="18"/>
  <c r="Z317" i="18"/>
  <c r="Z316" i="18"/>
  <c r="Z315" i="18"/>
  <c r="Z314" i="18"/>
  <c r="Z313" i="18"/>
  <c r="Z312" i="18"/>
  <c r="Z311" i="18"/>
  <c r="Z310" i="18"/>
  <c r="Z309" i="18"/>
  <c r="Z308" i="18"/>
  <c r="Z307" i="18"/>
  <c r="Z306" i="18"/>
  <c r="Z305" i="18"/>
  <c r="Z304" i="18"/>
  <c r="Z303" i="18"/>
  <c r="Z302" i="18"/>
  <c r="Z301" i="18"/>
  <c r="Z300" i="18"/>
  <c r="Z299" i="18"/>
  <c r="Z298" i="18"/>
  <c r="Z297" i="18"/>
  <c r="Z296" i="18"/>
  <c r="Z295" i="18"/>
  <c r="Z294" i="18"/>
  <c r="Z293" i="18"/>
  <c r="Z292" i="18"/>
  <c r="Z291" i="18"/>
  <c r="Z290" i="18"/>
  <c r="Z289" i="18"/>
  <c r="Z288" i="18"/>
  <c r="Z287" i="18"/>
  <c r="Z286" i="18"/>
  <c r="Z285" i="18"/>
  <c r="Z284" i="18"/>
  <c r="Z283" i="18"/>
  <c r="Z282" i="18"/>
  <c r="Z281" i="18"/>
  <c r="Z280" i="18"/>
  <c r="Z279" i="18"/>
  <c r="Z278" i="18"/>
  <c r="Z277" i="18"/>
  <c r="Z276" i="18"/>
  <c r="Z275" i="18"/>
  <c r="Z274" i="18"/>
  <c r="Z273" i="18"/>
  <c r="Z272" i="18"/>
  <c r="Z271" i="18"/>
  <c r="Z270" i="18"/>
  <c r="Z269" i="18"/>
  <c r="Z268" i="18"/>
  <c r="Z267" i="18"/>
  <c r="Z266" i="18"/>
  <c r="Z265" i="18"/>
  <c r="Z264" i="18"/>
  <c r="Z263" i="18"/>
  <c r="Z262" i="18"/>
  <c r="Z261" i="18"/>
  <c r="Z260" i="18"/>
  <c r="Z259" i="18"/>
  <c r="Z258" i="18"/>
  <c r="Z257" i="18"/>
  <c r="Z256" i="18"/>
  <c r="Z255" i="18"/>
  <c r="Z254" i="18"/>
  <c r="Z253" i="18"/>
  <c r="Z252" i="18"/>
  <c r="Z251" i="18"/>
  <c r="Z250" i="18"/>
  <c r="Z249" i="18"/>
  <c r="Z248" i="18"/>
  <c r="Z247" i="18"/>
  <c r="Z246" i="18"/>
  <c r="Z245" i="18"/>
  <c r="Z244" i="18"/>
  <c r="Z243" i="18"/>
  <c r="Z242" i="18"/>
  <c r="Z241" i="18"/>
  <c r="Z240" i="18"/>
  <c r="Z239" i="18"/>
  <c r="Z238" i="18"/>
  <c r="Z237" i="18"/>
  <c r="Z236" i="18"/>
  <c r="Z235" i="18"/>
  <c r="Z234" i="18"/>
  <c r="Z233" i="18"/>
  <c r="Z232" i="18"/>
  <c r="Z231" i="18"/>
  <c r="Z230" i="18"/>
  <c r="Z229" i="18"/>
  <c r="Z228" i="18"/>
  <c r="Z227" i="18"/>
  <c r="Z226" i="18"/>
  <c r="Z225" i="18"/>
  <c r="Z224" i="18"/>
  <c r="Z223" i="18"/>
  <c r="Z222" i="18"/>
  <c r="Z221" i="18"/>
  <c r="Z220" i="18"/>
  <c r="Z219" i="18"/>
  <c r="Z218" i="18"/>
  <c r="Z217" i="18"/>
  <c r="Z216" i="18"/>
  <c r="Z215" i="18"/>
  <c r="Z214" i="18"/>
  <c r="Z213" i="18"/>
  <c r="Z212" i="18"/>
  <c r="Z211" i="18"/>
  <c r="Z210" i="18"/>
  <c r="Z209" i="18"/>
  <c r="Z208" i="18"/>
  <c r="Z207" i="18"/>
  <c r="Z206" i="18"/>
  <c r="Z205" i="18"/>
  <c r="Z204" i="18"/>
  <c r="Z203" i="18"/>
  <c r="Z202" i="18"/>
  <c r="Z201" i="18"/>
  <c r="Z200" i="18"/>
  <c r="Z199" i="18"/>
  <c r="Z198" i="18"/>
  <c r="Z197" i="18"/>
  <c r="Z196" i="18"/>
  <c r="Z195" i="18"/>
  <c r="Z194" i="18"/>
  <c r="Z193" i="18"/>
  <c r="Z192" i="18"/>
  <c r="Z191" i="18"/>
  <c r="Z190" i="18"/>
  <c r="Z189" i="18"/>
  <c r="Z188" i="18"/>
  <c r="Z187" i="18"/>
  <c r="Z186" i="18"/>
  <c r="Z185" i="18"/>
  <c r="Z184" i="18"/>
  <c r="Z183" i="18"/>
  <c r="Z182" i="18"/>
  <c r="Z181" i="18"/>
  <c r="Z180" i="18"/>
  <c r="Z179" i="18"/>
  <c r="Z178" i="18"/>
  <c r="Z177" i="18"/>
  <c r="Z176" i="18"/>
  <c r="Z175" i="18"/>
  <c r="Z174" i="18"/>
  <c r="Z173" i="18"/>
  <c r="Z172" i="18"/>
  <c r="Z171" i="18"/>
  <c r="Z170" i="18"/>
  <c r="Z169" i="18"/>
  <c r="Z168" i="18"/>
  <c r="Z167" i="18"/>
  <c r="Z166" i="18"/>
  <c r="Z165" i="18"/>
  <c r="Z164" i="18"/>
  <c r="Z163" i="18"/>
  <c r="Z162" i="18"/>
  <c r="Z161" i="18"/>
  <c r="Z160" i="18"/>
  <c r="Z159" i="18"/>
  <c r="Z158" i="18"/>
  <c r="Z157" i="18"/>
  <c r="Z156" i="18"/>
  <c r="Z155" i="18"/>
  <c r="Z154" i="18"/>
  <c r="Z153" i="18"/>
  <c r="Z152" i="18"/>
  <c r="Z151" i="18"/>
  <c r="Z150" i="18"/>
  <c r="Z149" i="18"/>
  <c r="Z148" i="18"/>
  <c r="Z147" i="18"/>
  <c r="Z146" i="18"/>
  <c r="Z145" i="18"/>
  <c r="Z144" i="18"/>
  <c r="Z143" i="18"/>
  <c r="Z142" i="18"/>
  <c r="Z141" i="18"/>
  <c r="Z140" i="18"/>
  <c r="Z139" i="18"/>
  <c r="Z138" i="18"/>
  <c r="Z137" i="18"/>
  <c r="Z136" i="18"/>
  <c r="Z135" i="18"/>
  <c r="Z134" i="18"/>
  <c r="Z133" i="18"/>
  <c r="Z132" i="18"/>
  <c r="Z131" i="18"/>
  <c r="Z130" i="18"/>
  <c r="Z129" i="18"/>
  <c r="Z128" i="18"/>
  <c r="Z127" i="18"/>
  <c r="Z126" i="18"/>
  <c r="Z125" i="18"/>
  <c r="Z124" i="18"/>
  <c r="Z123" i="18"/>
  <c r="Z122" i="18"/>
  <c r="Z121" i="18"/>
  <c r="Z120" i="18"/>
  <c r="Z119" i="18"/>
  <c r="Z118" i="18"/>
  <c r="Z117" i="18"/>
  <c r="Z116" i="18"/>
  <c r="Z115" i="18"/>
  <c r="Z114" i="18"/>
  <c r="Z113" i="18"/>
  <c r="Z112" i="18"/>
  <c r="Z111" i="18"/>
  <c r="Z110" i="18"/>
  <c r="Z109" i="18"/>
  <c r="Z108" i="18"/>
  <c r="Z107" i="18"/>
  <c r="Z106" i="18"/>
  <c r="Z105" i="18"/>
  <c r="Z104" i="18"/>
  <c r="Z103" i="18"/>
  <c r="Z102" i="18"/>
  <c r="Z101" i="18"/>
  <c r="Z100" i="18"/>
  <c r="Z99" i="18"/>
  <c r="Z98" i="18"/>
  <c r="Z97" i="18"/>
  <c r="Z96" i="18"/>
  <c r="Z95" i="18"/>
  <c r="Z94" i="18"/>
  <c r="Z93" i="18"/>
  <c r="Z92" i="18"/>
  <c r="Z91" i="18"/>
  <c r="Z90" i="18"/>
  <c r="Z89" i="18"/>
  <c r="Z88" i="18"/>
  <c r="Z87" i="18"/>
  <c r="Z86" i="18"/>
  <c r="Z85" i="18"/>
  <c r="Z84" i="18"/>
  <c r="Z83" i="18"/>
  <c r="Z82" i="18"/>
  <c r="Z81" i="18"/>
  <c r="Z80" i="18"/>
  <c r="Z79" i="18"/>
  <c r="Z78" i="18"/>
  <c r="Z77" i="18"/>
  <c r="Z76" i="18"/>
  <c r="Z75" i="18"/>
  <c r="Z74" i="18"/>
  <c r="Z73" i="18"/>
  <c r="Z72" i="18"/>
  <c r="Z71" i="18"/>
  <c r="Z70" i="18"/>
  <c r="Z69" i="18"/>
  <c r="Z68" i="18"/>
  <c r="Z67" i="18"/>
  <c r="Z66" i="18"/>
  <c r="Z65" i="18"/>
  <c r="Z64" i="18"/>
  <c r="Z63" i="18"/>
  <c r="Z62" i="18"/>
  <c r="Z61" i="18"/>
  <c r="Z60" i="18"/>
  <c r="Z59" i="18"/>
  <c r="Z58" i="18"/>
  <c r="Z57" i="18"/>
  <c r="Z56" i="18"/>
  <c r="Z55" i="18"/>
  <c r="Z54" i="18"/>
  <c r="Z53" i="18"/>
  <c r="Z52" i="18"/>
  <c r="Z51" i="18"/>
  <c r="Z50" i="18"/>
  <c r="Z49" i="18"/>
  <c r="Z48" i="18"/>
  <c r="Z47" i="18"/>
  <c r="Z46" i="18"/>
  <c r="Z45" i="18"/>
  <c r="Z44" i="18"/>
  <c r="Z43" i="18"/>
  <c r="Z42" i="18"/>
  <c r="Z41" i="18"/>
  <c r="Z40" i="18"/>
  <c r="Z39" i="18"/>
  <c r="Z38" i="18"/>
  <c r="Z37" i="18"/>
  <c r="Z36" i="18"/>
  <c r="Z35" i="18"/>
  <c r="Z34" i="18"/>
  <c r="Z33" i="18"/>
  <c r="Z32" i="18"/>
  <c r="Z31" i="18"/>
  <c r="Z30" i="18"/>
  <c r="Z29" i="18"/>
  <c r="Z28" i="18"/>
  <c r="Z27" i="18"/>
  <c r="Z26" i="18"/>
  <c r="Z25" i="18"/>
  <c r="Z24" i="18"/>
  <c r="Z23" i="18"/>
  <c r="Z22" i="18"/>
  <c r="Z21" i="18"/>
  <c r="Z20" i="18"/>
  <c r="Z19" i="18"/>
  <c r="Z18" i="18"/>
  <c r="Z17" i="18"/>
  <c r="Z16" i="18"/>
  <c r="Z15" i="18"/>
  <c r="Z14" i="18"/>
  <c r="Z13" i="18"/>
  <c r="Z12" i="18"/>
  <c r="Z11" i="18"/>
  <c r="Z10" i="18"/>
  <c r="Z9" i="18"/>
  <c r="Z8" i="18"/>
  <c r="Z7" i="18"/>
  <c r="Z6" i="18"/>
  <c r="Z5" i="18"/>
  <c r="Z2" i="18"/>
  <c r="W920" i="18"/>
  <c r="P920" i="18"/>
  <c r="W919" i="18"/>
  <c r="P919" i="18"/>
  <c r="W918" i="18"/>
  <c r="P918" i="18"/>
  <c r="W917" i="18"/>
  <c r="P917" i="18"/>
  <c r="W916" i="18"/>
  <c r="P916" i="18"/>
  <c r="W915" i="18"/>
  <c r="P915" i="18"/>
  <c r="W914" i="18"/>
  <c r="P914" i="18"/>
  <c r="W913" i="18"/>
  <c r="P913" i="18"/>
  <c r="W912" i="18"/>
  <c r="P912" i="18"/>
  <c r="W911" i="18"/>
  <c r="P911" i="18"/>
  <c r="W910" i="18"/>
  <c r="P910" i="18"/>
  <c r="W909" i="18"/>
  <c r="P909" i="18"/>
  <c r="W908" i="18"/>
  <c r="P908" i="18"/>
  <c r="W907" i="18"/>
  <c r="P907" i="18"/>
  <c r="W906" i="18"/>
  <c r="P906" i="18"/>
  <c r="W905" i="18"/>
  <c r="P905" i="18"/>
  <c r="W904" i="18"/>
  <c r="P904" i="18"/>
  <c r="W903" i="18"/>
  <c r="P903" i="18"/>
  <c r="W902" i="18"/>
  <c r="P902" i="18"/>
  <c r="W901" i="18"/>
  <c r="P901" i="18"/>
  <c r="W900" i="18"/>
  <c r="P900" i="18"/>
  <c r="W899" i="18"/>
  <c r="P899" i="18"/>
  <c r="W898" i="18"/>
  <c r="P898" i="18"/>
  <c r="W897" i="18"/>
  <c r="P897" i="18"/>
  <c r="W896" i="18"/>
  <c r="P896" i="18"/>
  <c r="W895" i="18"/>
  <c r="P895" i="18"/>
  <c r="W894" i="18"/>
  <c r="P894" i="18"/>
  <c r="W893" i="18"/>
  <c r="P893" i="18"/>
  <c r="W892" i="18"/>
  <c r="P892" i="18"/>
  <c r="W891" i="18"/>
  <c r="P891" i="18"/>
  <c r="W890" i="18"/>
  <c r="P890" i="18"/>
  <c r="W889" i="18"/>
  <c r="P889" i="18"/>
  <c r="W888" i="18"/>
  <c r="P888" i="18"/>
  <c r="W887" i="18"/>
  <c r="P887" i="18"/>
  <c r="W886" i="18"/>
  <c r="P886" i="18"/>
  <c r="W885" i="18"/>
  <c r="P885" i="18"/>
  <c r="W884" i="18"/>
  <c r="P884" i="18"/>
  <c r="W883" i="18"/>
  <c r="P883" i="18"/>
  <c r="W882" i="18"/>
  <c r="P882" i="18"/>
  <c r="W881" i="18"/>
  <c r="P881" i="18"/>
  <c r="W880" i="18"/>
  <c r="P880" i="18"/>
  <c r="W879" i="18"/>
  <c r="P879" i="18"/>
  <c r="W878" i="18"/>
  <c r="P878" i="18"/>
  <c r="W877" i="18"/>
  <c r="P877" i="18"/>
  <c r="W876" i="18"/>
  <c r="P876" i="18"/>
  <c r="W875" i="18"/>
  <c r="P875" i="18"/>
  <c r="W874" i="18"/>
  <c r="P874" i="18"/>
  <c r="W873" i="18"/>
  <c r="P873" i="18"/>
  <c r="W872" i="18"/>
  <c r="P872" i="18"/>
  <c r="W871" i="18"/>
  <c r="P871" i="18"/>
  <c r="W870" i="18"/>
  <c r="P870" i="18"/>
  <c r="W869" i="18"/>
  <c r="P869" i="18"/>
  <c r="W868" i="18"/>
  <c r="P868" i="18"/>
  <c r="W867" i="18"/>
  <c r="P867" i="18"/>
  <c r="W866" i="18"/>
  <c r="P866" i="18"/>
  <c r="W865" i="18"/>
  <c r="P865" i="18"/>
  <c r="W864" i="18"/>
  <c r="P864" i="18"/>
  <c r="W863" i="18"/>
  <c r="P863" i="18"/>
  <c r="W862" i="18"/>
  <c r="P862" i="18"/>
  <c r="W861" i="18"/>
  <c r="P861" i="18"/>
  <c r="W860" i="18"/>
  <c r="P860" i="18"/>
  <c r="W859" i="18"/>
  <c r="P859" i="18"/>
  <c r="W858" i="18"/>
  <c r="P858" i="18"/>
  <c r="W857" i="18"/>
  <c r="P857" i="18"/>
  <c r="W856" i="18"/>
  <c r="P856" i="18"/>
  <c r="W855" i="18"/>
  <c r="P855" i="18"/>
  <c r="W854" i="18"/>
  <c r="P854" i="18"/>
  <c r="W853" i="18"/>
  <c r="P853" i="18"/>
  <c r="W852" i="18"/>
  <c r="P852" i="18"/>
  <c r="W851" i="18"/>
  <c r="P851" i="18"/>
  <c r="W850" i="18"/>
  <c r="P850" i="18"/>
  <c r="W849" i="18"/>
  <c r="P849" i="18"/>
  <c r="W848" i="18"/>
  <c r="P848" i="18"/>
  <c r="W847" i="18"/>
  <c r="P847" i="18"/>
  <c r="W846" i="18"/>
  <c r="P846" i="18"/>
  <c r="W845" i="18"/>
  <c r="P845" i="18"/>
  <c r="W844" i="18"/>
  <c r="P844" i="18"/>
  <c r="W843" i="18"/>
  <c r="P843" i="18"/>
  <c r="W842" i="18"/>
  <c r="P842" i="18"/>
  <c r="W841" i="18"/>
  <c r="P841" i="18"/>
  <c r="W840" i="18"/>
  <c r="P840" i="18"/>
  <c r="W839" i="18"/>
  <c r="P839" i="18"/>
  <c r="W838" i="18"/>
  <c r="P838" i="18"/>
  <c r="W837" i="18"/>
  <c r="P837" i="18"/>
  <c r="W836" i="18"/>
  <c r="P836" i="18"/>
  <c r="W835" i="18"/>
  <c r="P835" i="18"/>
  <c r="W834" i="18"/>
  <c r="P834" i="18"/>
  <c r="W833" i="18"/>
  <c r="P833" i="18"/>
  <c r="W832" i="18"/>
  <c r="P832" i="18"/>
  <c r="W831" i="18"/>
  <c r="P831" i="18"/>
  <c r="W830" i="18"/>
  <c r="P830" i="18"/>
  <c r="W829" i="18"/>
  <c r="P829" i="18"/>
  <c r="W828" i="18"/>
  <c r="P828" i="18"/>
  <c r="W827" i="18"/>
  <c r="P827" i="18"/>
  <c r="W826" i="18"/>
  <c r="P826" i="18"/>
  <c r="W825" i="18"/>
  <c r="P825" i="18"/>
  <c r="W824" i="18"/>
  <c r="P824" i="18"/>
  <c r="W823" i="18"/>
  <c r="P823" i="18"/>
  <c r="W822" i="18"/>
  <c r="P822" i="18"/>
  <c r="W821" i="18"/>
  <c r="P821" i="18"/>
  <c r="W820" i="18"/>
  <c r="P820" i="18"/>
  <c r="W819" i="18"/>
  <c r="P819" i="18"/>
  <c r="W818" i="18"/>
  <c r="P818" i="18"/>
  <c r="W817" i="18"/>
  <c r="P817" i="18"/>
  <c r="W816" i="18"/>
  <c r="P816" i="18"/>
  <c r="W815" i="18"/>
  <c r="P815" i="18"/>
  <c r="W814" i="18"/>
  <c r="P814" i="18"/>
  <c r="W813" i="18"/>
  <c r="P813" i="18"/>
  <c r="W812" i="18"/>
  <c r="P812" i="18"/>
  <c r="W811" i="18"/>
  <c r="P811" i="18"/>
  <c r="W810" i="18"/>
  <c r="P810" i="18"/>
  <c r="W809" i="18"/>
  <c r="P809" i="18"/>
  <c r="W808" i="18"/>
  <c r="P808" i="18"/>
  <c r="W807" i="18"/>
  <c r="P807" i="18"/>
  <c r="W806" i="18"/>
  <c r="P806" i="18"/>
  <c r="W805" i="18"/>
  <c r="P805" i="18"/>
  <c r="W804" i="18"/>
  <c r="P804" i="18"/>
  <c r="W803" i="18"/>
  <c r="P803" i="18"/>
  <c r="W802" i="18"/>
  <c r="P802" i="18"/>
  <c r="W801" i="18"/>
  <c r="P801" i="18"/>
  <c r="W800" i="18"/>
  <c r="P800" i="18"/>
  <c r="W799" i="18"/>
  <c r="P799" i="18"/>
  <c r="W798" i="18"/>
  <c r="P798" i="18"/>
  <c r="W797" i="18"/>
  <c r="P797" i="18"/>
  <c r="W796" i="18"/>
  <c r="P796" i="18"/>
  <c r="W795" i="18"/>
  <c r="P795" i="18"/>
  <c r="W794" i="18"/>
  <c r="P794" i="18"/>
  <c r="W793" i="18"/>
  <c r="P793" i="18"/>
  <c r="W792" i="18"/>
  <c r="P792" i="18"/>
  <c r="W791" i="18"/>
  <c r="P791" i="18"/>
  <c r="W790" i="18"/>
  <c r="P790" i="18"/>
  <c r="W789" i="18"/>
  <c r="P789" i="18"/>
  <c r="W788" i="18"/>
  <c r="P788" i="18"/>
  <c r="W787" i="18"/>
  <c r="P787" i="18"/>
  <c r="W786" i="18"/>
  <c r="P786" i="18"/>
  <c r="W785" i="18"/>
  <c r="P785" i="18"/>
  <c r="W784" i="18"/>
  <c r="P784" i="18"/>
  <c r="W783" i="18"/>
  <c r="P783" i="18"/>
  <c r="W782" i="18"/>
  <c r="P782" i="18"/>
  <c r="W781" i="18"/>
  <c r="P781" i="18"/>
  <c r="W780" i="18"/>
  <c r="P780" i="18"/>
  <c r="W779" i="18"/>
  <c r="P779" i="18"/>
  <c r="W778" i="18"/>
  <c r="P778" i="18"/>
  <c r="W777" i="18"/>
  <c r="P777" i="18"/>
  <c r="W776" i="18"/>
  <c r="P776" i="18"/>
  <c r="W775" i="18"/>
  <c r="P775" i="18"/>
  <c r="W774" i="18"/>
  <c r="P774" i="18"/>
  <c r="W773" i="18"/>
  <c r="P773" i="18"/>
  <c r="W772" i="18"/>
  <c r="P772" i="18"/>
  <c r="W771" i="18"/>
  <c r="P771" i="18"/>
  <c r="W770" i="18"/>
  <c r="P770" i="18"/>
  <c r="W769" i="18"/>
  <c r="P769" i="18"/>
  <c r="W768" i="18"/>
  <c r="P768" i="18"/>
  <c r="W767" i="18"/>
  <c r="P767" i="18"/>
  <c r="W766" i="18"/>
  <c r="P766" i="18"/>
  <c r="W765" i="18"/>
  <c r="P765" i="18"/>
  <c r="W764" i="18"/>
  <c r="P764" i="18"/>
  <c r="W763" i="18"/>
  <c r="P763" i="18"/>
  <c r="W762" i="18"/>
  <c r="P762" i="18"/>
  <c r="W761" i="18"/>
  <c r="P761" i="18"/>
  <c r="W760" i="18"/>
  <c r="P760" i="18"/>
  <c r="W759" i="18"/>
  <c r="P759" i="18"/>
  <c r="W758" i="18"/>
  <c r="P758" i="18"/>
  <c r="W757" i="18"/>
  <c r="P757" i="18"/>
  <c r="W756" i="18"/>
  <c r="P756" i="18"/>
  <c r="W755" i="18"/>
  <c r="P755" i="18"/>
  <c r="W754" i="18"/>
  <c r="P754" i="18"/>
  <c r="W753" i="18"/>
  <c r="P753" i="18"/>
  <c r="W752" i="18"/>
  <c r="P752" i="18"/>
  <c r="W751" i="18"/>
  <c r="P751" i="18"/>
  <c r="W750" i="18"/>
  <c r="P750" i="18"/>
  <c r="W749" i="18"/>
  <c r="P749" i="18"/>
  <c r="W748" i="18"/>
  <c r="P748" i="18"/>
  <c r="W747" i="18"/>
  <c r="P747" i="18"/>
  <c r="W746" i="18"/>
  <c r="P746" i="18"/>
  <c r="W745" i="18"/>
  <c r="P745" i="18"/>
  <c r="W744" i="18"/>
  <c r="P744" i="18"/>
  <c r="W743" i="18"/>
  <c r="P743" i="18"/>
  <c r="W742" i="18"/>
  <c r="P742" i="18"/>
  <c r="W741" i="18"/>
  <c r="P741" i="18"/>
  <c r="W740" i="18"/>
  <c r="P740" i="18"/>
  <c r="W739" i="18"/>
  <c r="P739" i="18"/>
  <c r="W738" i="18"/>
  <c r="P738" i="18"/>
  <c r="W737" i="18"/>
  <c r="P737" i="18"/>
  <c r="W736" i="18"/>
  <c r="P736" i="18"/>
  <c r="W735" i="18"/>
  <c r="P735" i="18"/>
  <c r="W734" i="18"/>
  <c r="P734" i="18"/>
  <c r="W733" i="18"/>
  <c r="P733" i="18"/>
  <c r="W732" i="18"/>
  <c r="P732" i="18"/>
  <c r="W731" i="18"/>
  <c r="P731" i="18"/>
  <c r="W730" i="18"/>
  <c r="P730" i="18"/>
  <c r="W729" i="18"/>
  <c r="P729" i="18"/>
  <c r="W728" i="18"/>
  <c r="P728" i="18"/>
  <c r="W727" i="18"/>
  <c r="P727" i="18"/>
  <c r="W726" i="18"/>
  <c r="P726" i="18"/>
  <c r="W725" i="18"/>
  <c r="P725" i="18"/>
  <c r="W724" i="18"/>
  <c r="P724" i="18"/>
  <c r="W723" i="18"/>
  <c r="P723" i="18"/>
  <c r="W722" i="18"/>
  <c r="P722" i="18"/>
  <c r="W721" i="18"/>
  <c r="P721" i="18"/>
  <c r="W720" i="18"/>
  <c r="P720" i="18"/>
  <c r="W719" i="18"/>
  <c r="P719" i="18"/>
  <c r="W718" i="18"/>
  <c r="P718" i="18"/>
  <c r="W717" i="18"/>
  <c r="P717" i="18"/>
  <c r="W716" i="18"/>
  <c r="P716" i="18"/>
  <c r="W715" i="18"/>
  <c r="P715" i="18"/>
  <c r="W714" i="18"/>
  <c r="P714" i="18"/>
  <c r="W713" i="18"/>
  <c r="P713" i="18"/>
  <c r="W712" i="18"/>
  <c r="P712" i="18"/>
  <c r="W711" i="18"/>
  <c r="P711" i="18"/>
  <c r="W710" i="18"/>
  <c r="P710" i="18"/>
  <c r="W709" i="18"/>
  <c r="P709" i="18"/>
  <c r="W708" i="18"/>
  <c r="P708" i="18"/>
  <c r="W707" i="18"/>
  <c r="P707" i="18"/>
  <c r="W706" i="18"/>
  <c r="P706" i="18"/>
  <c r="W705" i="18"/>
  <c r="P705" i="18"/>
  <c r="W704" i="18"/>
  <c r="P704" i="18"/>
  <c r="W703" i="18"/>
  <c r="P703" i="18"/>
  <c r="W702" i="18"/>
  <c r="P702" i="18"/>
  <c r="W701" i="18"/>
  <c r="P701" i="18"/>
  <c r="W700" i="18"/>
  <c r="P700" i="18"/>
  <c r="W699" i="18"/>
  <c r="P699" i="18"/>
  <c r="W698" i="18"/>
  <c r="P698" i="18"/>
  <c r="W697" i="18"/>
  <c r="P697" i="18"/>
  <c r="W696" i="18"/>
  <c r="P696" i="18"/>
  <c r="W695" i="18"/>
  <c r="P695" i="18"/>
  <c r="W694" i="18"/>
  <c r="P694" i="18"/>
  <c r="W693" i="18"/>
  <c r="P693" i="18"/>
  <c r="W692" i="18"/>
  <c r="P692" i="18"/>
  <c r="W691" i="18"/>
  <c r="P691" i="18"/>
  <c r="W690" i="18"/>
  <c r="P690" i="18"/>
  <c r="W689" i="18"/>
  <c r="P689" i="18"/>
  <c r="W688" i="18"/>
  <c r="P688" i="18"/>
  <c r="W687" i="18"/>
  <c r="P687" i="18"/>
  <c r="W686" i="18"/>
  <c r="P686" i="18"/>
  <c r="W685" i="18"/>
  <c r="P685" i="18"/>
  <c r="W684" i="18"/>
  <c r="P684" i="18"/>
  <c r="W683" i="18"/>
  <c r="P683" i="18"/>
  <c r="W682" i="18"/>
  <c r="P682" i="18"/>
  <c r="W681" i="18"/>
  <c r="P681" i="18"/>
  <c r="W680" i="18"/>
  <c r="P680" i="18"/>
  <c r="W679" i="18"/>
  <c r="P679" i="18"/>
  <c r="W678" i="18"/>
  <c r="P678" i="18"/>
  <c r="W677" i="18"/>
  <c r="P677" i="18"/>
  <c r="W676" i="18"/>
  <c r="P676" i="18"/>
  <c r="W675" i="18"/>
  <c r="P675" i="18"/>
  <c r="W674" i="18"/>
  <c r="P674" i="18"/>
  <c r="W673" i="18"/>
  <c r="P673" i="18"/>
  <c r="W672" i="18"/>
  <c r="P672" i="18"/>
  <c r="W671" i="18"/>
  <c r="P671" i="18"/>
  <c r="W670" i="18"/>
  <c r="P670" i="18"/>
  <c r="W669" i="18"/>
  <c r="P669" i="18"/>
  <c r="W668" i="18"/>
  <c r="P668" i="18"/>
  <c r="W667" i="18"/>
  <c r="P667" i="18"/>
  <c r="W666" i="18"/>
  <c r="P666" i="18"/>
  <c r="W665" i="18"/>
  <c r="P665" i="18"/>
  <c r="W664" i="18"/>
  <c r="P664" i="18"/>
  <c r="W663" i="18"/>
  <c r="P663" i="18"/>
  <c r="W662" i="18"/>
  <c r="P662" i="18"/>
  <c r="W661" i="18"/>
  <c r="P661" i="18"/>
  <c r="W660" i="18"/>
  <c r="P660" i="18"/>
  <c r="W659" i="18"/>
  <c r="P659" i="18"/>
  <c r="W658" i="18"/>
  <c r="P658" i="18"/>
  <c r="W657" i="18"/>
  <c r="P657" i="18"/>
  <c r="W656" i="18"/>
  <c r="P656" i="18"/>
  <c r="W655" i="18"/>
  <c r="P655" i="18"/>
  <c r="W654" i="18"/>
  <c r="P654" i="18"/>
  <c r="W653" i="18"/>
  <c r="P653" i="18"/>
  <c r="W652" i="18"/>
  <c r="P652" i="18"/>
  <c r="W651" i="18"/>
  <c r="P651" i="18"/>
  <c r="W650" i="18"/>
  <c r="P650" i="18"/>
  <c r="W649" i="18"/>
  <c r="P649" i="18"/>
  <c r="W648" i="18"/>
  <c r="P648" i="18"/>
  <c r="W647" i="18"/>
  <c r="P647" i="18"/>
  <c r="W646" i="18"/>
  <c r="P646" i="18"/>
  <c r="W645" i="18"/>
  <c r="P645" i="18"/>
  <c r="W644" i="18"/>
  <c r="P644" i="18"/>
  <c r="W643" i="18"/>
  <c r="P643" i="18"/>
  <c r="W642" i="18"/>
  <c r="P642" i="18"/>
  <c r="W641" i="18"/>
  <c r="P641" i="18"/>
  <c r="W640" i="18"/>
  <c r="P640" i="18"/>
  <c r="W639" i="18"/>
  <c r="P639" i="18"/>
  <c r="W638" i="18"/>
  <c r="P638" i="18"/>
  <c r="W637" i="18"/>
  <c r="P637" i="18"/>
  <c r="W636" i="18"/>
  <c r="P636" i="18"/>
  <c r="W635" i="18"/>
  <c r="P635" i="18"/>
  <c r="W634" i="18"/>
  <c r="P634" i="18"/>
  <c r="W633" i="18"/>
  <c r="P633" i="18"/>
  <c r="W632" i="18"/>
  <c r="P632" i="18"/>
  <c r="W631" i="18"/>
  <c r="P631" i="18"/>
  <c r="W630" i="18"/>
  <c r="P630" i="18"/>
  <c r="W629" i="18"/>
  <c r="P629" i="18"/>
  <c r="W628" i="18"/>
  <c r="P628" i="18"/>
  <c r="W627" i="18"/>
  <c r="P627" i="18"/>
  <c r="W626" i="18"/>
  <c r="P626" i="18"/>
  <c r="W625" i="18"/>
  <c r="P625" i="18"/>
  <c r="W624" i="18"/>
  <c r="P624" i="18"/>
  <c r="W623" i="18"/>
  <c r="P623" i="18"/>
  <c r="W622" i="18"/>
  <c r="P622" i="18"/>
  <c r="W621" i="18"/>
  <c r="P621" i="18"/>
  <c r="W620" i="18"/>
  <c r="P620" i="18"/>
  <c r="W619" i="18"/>
  <c r="P619" i="18"/>
  <c r="W618" i="18"/>
  <c r="P618" i="18"/>
  <c r="W617" i="18"/>
  <c r="P617" i="18"/>
  <c r="W616" i="18"/>
  <c r="P616" i="18"/>
  <c r="W615" i="18"/>
  <c r="P615" i="18"/>
  <c r="W614" i="18"/>
  <c r="P614" i="18"/>
  <c r="W613" i="18"/>
  <c r="P613" i="18"/>
  <c r="W612" i="18"/>
  <c r="P612" i="18"/>
  <c r="W611" i="18"/>
  <c r="P611" i="18"/>
  <c r="W610" i="18"/>
  <c r="P610" i="18"/>
  <c r="W609" i="18"/>
  <c r="P609" i="18"/>
  <c r="W608" i="18"/>
  <c r="P608" i="18"/>
  <c r="W607" i="18"/>
  <c r="P607" i="18"/>
  <c r="W606" i="18"/>
  <c r="P606" i="18"/>
  <c r="W605" i="18"/>
  <c r="P605" i="18"/>
  <c r="W604" i="18"/>
  <c r="P604" i="18"/>
  <c r="W603" i="18"/>
  <c r="P603" i="18"/>
  <c r="W602" i="18"/>
  <c r="P602" i="18"/>
  <c r="W601" i="18"/>
  <c r="P601" i="18"/>
  <c r="W600" i="18"/>
  <c r="P600" i="18"/>
  <c r="W599" i="18"/>
  <c r="P599" i="18"/>
  <c r="W598" i="18"/>
  <c r="P598" i="18"/>
  <c r="W597" i="18"/>
  <c r="P597" i="18"/>
  <c r="W596" i="18"/>
  <c r="P596" i="18"/>
  <c r="W595" i="18"/>
  <c r="P595" i="18"/>
  <c r="W594" i="18"/>
  <c r="P594" i="18"/>
  <c r="W593" i="18"/>
  <c r="P593" i="18"/>
  <c r="W592" i="18"/>
  <c r="P592" i="18"/>
  <c r="W591" i="18"/>
  <c r="P591" i="18"/>
  <c r="W590" i="18"/>
  <c r="P590" i="18"/>
  <c r="W589" i="18"/>
  <c r="P589" i="18"/>
  <c r="W588" i="18"/>
  <c r="P588" i="18"/>
  <c r="W587" i="18"/>
  <c r="P587" i="18"/>
  <c r="W586" i="18"/>
  <c r="P586" i="18"/>
  <c r="W585" i="18"/>
  <c r="P585" i="18"/>
  <c r="W584" i="18"/>
  <c r="P584" i="18"/>
  <c r="W583" i="18"/>
  <c r="P583" i="18"/>
  <c r="W582" i="18"/>
  <c r="P582" i="18"/>
  <c r="W581" i="18"/>
  <c r="P581" i="18"/>
  <c r="W580" i="18"/>
  <c r="P580" i="18"/>
  <c r="W579" i="18"/>
  <c r="P579" i="18"/>
  <c r="W578" i="18"/>
  <c r="P578" i="18"/>
  <c r="W577" i="18"/>
  <c r="P577" i="18"/>
  <c r="W576" i="18"/>
  <c r="P576" i="18"/>
  <c r="W575" i="18"/>
  <c r="P575" i="18"/>
  <c r="W574" i="18"/>
  <c r="P574" i="18"/>
  <c r="W573" i="18"/>
  <c r="P573" i="18"/>
  <c r="W572" i="18"/>
  <c r="P572" i="18"/>
  <c r="W571" i="18"/>
  <c r="P571" i="18"/>
  <c r="W570" i="18"/>
  <c r="P570" i="18"/>
  <c r="W569" i="18"/>
  <c r="P569" i="18"/>
  <c r="W568" i="18"/>
  <c r="P568" i="18"/>
  <c r="W567" i="18"/>
  <c r="P567" i="18"/>
  <c r="W566" i="18"/>
  <c r="P566" i="18"/>
  <c r="W565" i="18"/>
  <c r="P565" i="18"/>
  <c r="W564" i="18"/>
  <c r="P564" i="18"/>
  <c r="W563" i="18"/>
  <c r="P563" i="18"/>
  <c r="W562" i="18"/>
  <c r="P562" i="18"/>
  <c r="W561" i="18"/>
  <c r="P561" i="18"/>
  <c r="W560" i="18"/>
  <c r="P560" i="18"/>
  <c r="W559" i="18"/>
  <c r="P559" i="18"/>
  <c r="W558" i="18"/>
  <c r="P558" i="18"/>
  <c r="W557" i="18"/>
  <c r="P557" i="18"/>
  <c r="W556" i="18"/>
  <c r="P556" i="18"/>
  <c r="W555" i="18"/>
  <c r="P555" i="18"/>
  <c r="W554" i="18"/>
  <c r="P554" i="18"/>
  <c r="W553" i="18"/>
  <c r="P553" i="18"/>
  <c r="W552" i="18"/>
  <c r="P552" i="18"/>
  <c r="W551" i="18"/>
  <c r="P551" i="18"/>
  <c r="W550" i="18"/>
  <c r="P550" i="18"/>
  <c r="W549" i="18"/>
  <c r="P549" i="18"/>
  <c r="W548" i="18"/>
  <c r="P548" i="18"/>
  <c r="W547" i="18"/>
  <c r="P547" i="18"/>
  <c r="W546" i="18"/>
  <c r="P546" i="18"/>
  <c r="W545" i="18"/>
  <c r="P545" i="18"/>
  <c r="W544" i="18"/>
  <c r="P544" i="18"/>
  <c r="W543" i="18"/>
  <c r="P543" i="18"/>
  <c r="W542" i="18"/>
  <c r="P542" i="18"/>
  <c r="W541" i="18"/>
  <c r="P541" i="18"/>
  <c r="W540" i="18"/>
  <c r="P540" i="18"/>
  <c r="W539" i="18"/>
  <c r="P539" i="18"/>
  <c r="W538" i="18"/>
  <c r="P538" i="18"/>
  <c r="W537" i="18"/>
  <c r="P537" i="18"/>
  <c r="W536" i="18"/>
  <c r="P536" i="18"/>
  <c r="W535" i="18"/>
  <c r="P535" i="18"/>
  <c r="W534" i="18"/>
  <c r="P534" i="18"/>
  <c r="W533" i="18"/>
  <c r="P533" i="18"/>
  <c r="W532" i="18"/>
  <c r="P532" i="18"/>
  <c r="W531" i="18"/>
  <c r="P531" i="18"/>
  <c r="W530" i="18"/>
  <c r="P530" i="18"/>
  <c r="W529" i="18"/>
  <c r="P529" i="18"/>
  <c r="W528" i="18"/>
  <c r="P528" i="18"/>
  <c r="W527" i="18"/>
  <c r="P527" i="18"/>
  <c r="W526" i="18"/>
  <c r="P526" i="18"/>
  <c r="W525" i="18"/>
  <c r="P525" i="18"/>
  <c r="W524" i="18"/>
  <c r="P524" i="18"/>
  <c r="W523" i="18"/>
  <c r="P523" i="18"/>
  <c r="W522" i="18"/>
  <c r="P522" i="18"/>
  <c r="W521" i="18"/>
  <c r="P521" i="18"/>
  <c r="W520" i="18"/>
  <c r="P520" i="18"/>
  <c r="W519" i="18"/>
  <c r="P519" i="18"/>
  <c r="W518" i="18"/>
  <c r="P518" i="18"/>
  <c r="W517" i="18"/>
  <c r="P517" i="18"/>
  <c r="W516" i="18"/>
  <c r="P516" i="18"/>
  <c r="W515" i="18"/>
  <c r="P515" i="18"/>
  <c r="W514" i="18"/>
  <c r="P514" i="18"/>
  <c r="W513" i="18"/>
  <c r="P513" i="18"/>
  <c r="W512" i="18"/>
  <c r="P512" i="18"/>
  <c r="W511" i="18"/>
  <c r="P511" i="18"/>
  <c r="W510" i="18"/>
  <c r="P510" i="18"/>
  <c r="W509" i="18"/>
  <c r="P509" i="18"/>
  <c r="W508" i="18"/>
  <c r="P508" i="18"/>
  <c r="W507" i="18"/>
  <c r="P507" i="18"/>
  <c r="W506" i="18"/>
  <c r="P506" i="18"/>
  <c r="W505" i="18"/>
  <c r="P505" i="18"/>
  <c r="W504" i="18"/>
  <c r="P504" i="18"/>
  <c r="W503" i="18"/>
  <c r="P503" i="18"/>
  <c r="W502" i="18"/>
  <c r="P502" i="18"/>
  <c r="W501" i="18"/>
  <c r="P501" i="18"/>
  <c r="W500" i="18"/>
  <c r="P500" i="18"/>
  <c r="W499" i="18"/>
  <c r="P499" i="18"/>
  <c r="W498" i="18"/>
  <c r="P498" i="18"/>
  <c r="W497" i="18"/>
  <c r="P497" i="18"/>
  <c r="W496" i="18"/>
  <c r="P496" i="18"/>
  <c r="W495" i="18"/>
  <c r="P495" i="18"/>
  <c r="W494" i="18"/>
  <c r="P494" i="18"/>
  <c r="W493" i="18"/>
  <c r="P493" i="18"/>
  <c r="W492" i="18"/>
  <c r="P492" i="18"/>
  <c r="W491" i="18"/>
  <c r="P491" i="18"/>
  <c r="W490" i="18"/>
  <c r="P490" i="18"/>
  <c r="W489" i="18"/>
  <c r="P489" i="18"/>
  <c r="W488" i="18"/>
  <c r="P488" i="18"/>
  <c r="W487" i="18"/>
  <c r="P487" i="18"/>
  <c r="W486" i="18"/>
  <c r="P486" i="18"/>
  <c r="W485" i="18"/>
  <c r="P485" i="18"/>
  <c r="W484" i="18"/>
  <c r="P484" i="18"/>
  <c r="W483" i="18"/>
  <c r="P483" i="18"/>
  <c r="W482" i="18"/>
  <c r="P482" i="18"/>
  <c r="W481" i="18"/>
  <c r="P481" i="18"/>
  <c r="W480" i="18"/>
  <c r="P480" i="18"/>
  <c r="W479" i="18"/>
  <c r="P479" i="18"/>
  <c r="W478" i="18"/>
  <c r="P478" i="18"/>
  <c r="W477" i="18"/>
  <c r="P477" i="18"/>
  <c r="W476" i="18"/>
  <c r="P476" i="18"/>
  <c r="W475" i="18"/>
  <c r="P475" i="18"/>
  <c r="W474" i="18"/>
  <c r="P474" i="18"/>
  <c r="W473" i="18"/>
  <c r="P473" i="18"/>
  <c r="W472" i="18"/>
  <c r="P472" i="18"/>
  <c r="W471" i="18"/>
  <c r="P471" i="18"/>
  <c r="W470" i="18"/>
  <c r="P470" i="18"/>
  <c r="W469" i="18"/>
  <c r="P469" i="18"/>
  <c r="W468" i="18"/>
  <c r="P468" i="18"/>
  <c r="W467" i="18"/>
  <c r="P467" i="18"/>
  <c r="W466" i="18"/>
  <c r="P466" i="18"/>
  <c r="W465" i="18"/>
  <c r="P465" i="18"/>
  <c r="W464" i="18"/>
  <c r="P464" i="18"/>
  <c r="W463" i="18"/>
  <c r="P463" i="18"/>
  <c r="W462" i="18"/>
  <c r="P462" i="18"/>
  <c r="W461" i="18"/>
  <c r="P461" i="18"/>
  <c r="W460" i="18"/>
  <c r="P460" i="18"/>
  <c r="W459" i="18"/>
  <c r="P459" i="18"/>
  <c r="W458" i="18"/>
  <c r="P458" i="18"/>
  <c r="W457" i="18"/>
  <c r="P457" i="18"/>
  <c r="W456" i="18"/>
  <c r="P456" i="18"/>
  <c r="W455" i="18"/>
  <c r="P455" i="18"/>
  <c r="W454" i="18"/>
  <c r="P454" i="18"/>
  <c r="W453" i="18"/>
  <c r="P453" i="18"/>
  <c r="W452" i="18"/>
  <c r="P452" i="18"/>
  <c r="W451" i="18"/>
  <c r="P451" i="18"/>
  <c r="W450" i="18"/>
  <c r="P450" i="18"/>
  <c r="W449" i="18"/>
  <c r="P449" i="18"/>
  <c r="W448" i="18"/>
  <c r="P448" i="18"/>
  <c r="W447" i="18"/>
  <c r="P447" i="18"/>
  <c r="W446" i="18"/>
  <c r="P446" i="18"/>
  <c r="W445" i="18"/>
  <c r="P445" i="18"/>
  <c r="W444" i="18"/>
  <c r="P444" i="18"/>
  <c r="W443" i="18"/>
  <c r="P443" i="18"/>
  <c r="W442" i="18"/>
  <c r="P442" i="18"/>
  <c r="W441" i="18"/>
  <c r="P441" i="18"/>
  <c r="W440" i="18"/>
  <c r="P440" i="18"/>
  <c r="W439" i="18"/>
  <c r="P439" i="18"/>
  <c r="W438" i="18"/>
  <c r="P438" i="18"/>
  <c r="W437" i="18"/>
  <c r="P437" i="18"/>
  <c r="W436" i="18"/>
  <c r="P436" i="18"/>
  <c r="W435" i="18"/>
  <c r="P435" i="18"/>
  <c r="W434" i="18"/>
  <c r="P434" i="18"/>
  <c r="W433" i="18"/>
  <c r="P433" i="18"/>
  <c r="W432" i="18"/>
  <c r="P432" i="18"/>
  <c r="W431" i="18"/>
  <c r="P431" i="18"/>
  <c r="W430" i="18"/>
  <c r="P430" i="18"/>
  <c r="W429" i="18"/>
  <c r="P429" i="18"/>
  <c r="W428" i="18"/>
  <c r="P428" i="18"/>
  <c r="W427" i="18"/>
  <c r="P427" i="18"/>
  <c r="W426" i="18"/>
  <c r="P426" i="18"/>
  <c r="W425" i="18"/>
  <c r="P425" i="18"/>
  <c r="W424" i="18"/>
  <c r="P424" i="18"/>
  <c r="W423" i="18"/>
  <c r="P423" i="18"/>
  <c r="W422" i="18"/>
  <c r="P422" i="18"/>
  <c r="W421" i="18"/>
  <c r="P421" i="18"/>
  <c r="W420" i="18"/>
  <c r="P420" i="18"/>
  <c r="W419" i="18"/>
  <c r="P419" i="18"/>
  <c r="W418" i="18"/>
  <c r="P418" i="18"/>
  <c r="W417" i="18"/>
  <c r="P417" i="18"/>
  <c r="W416" i="18"/>
  <c r="P416" i="18"/>
  <c r="W415" i="18"/>
  <c r="P415" i="18"/>
  <c r="W414" i="18"/>
  <c r="P414" i="18"/>
  <c r="W413" i="18"/>
  <c r="P413" i="18"/>
  <c r="W412" i="18"/>
  <c r="P412" i="18"/>
  <c r="W411" i="18"/>
  <c r="P411" i="18"/>
  <c r="W410" i="18"/>
  <c r="P410" i="18"/>
  <c r="W409" i="18"/>
  <c r="P409" i="18"/>
  <c r="W408" i="18"/>
  <c r="P408" i="18"/>
  <c r="W407" i="18"/>
  <c r="P407" i="18"/>
  <c r="W406" i="18"/>
  <c r="P406" i="18"/>
  <c r="W405" i="18"/>
  <c r="P405" i="18"/>
  <c r="W404" i="18"/>
  <c r="P404" i="18"/>
  <c r="W403" i="18"/>
  <c r="P403" i="18"/>
  <c r="W402" i="18"/>
  <c r="P402" i="18"/>
  <c r="W401" i="18"/>
  <c r="P401" i="18"/>
  <c r="W400" i="18"/>
  <c r="P400" i="18"/>
  <c r="W399" i="18"/>
  <c r="P399" i="18"/>
  <c r="W398" i="18"/>
  <c r="P398" i="18"/>
  <c r="W397" i="18"/>
  <c r="P397" i="18"/>
  <c r="W396" i="18"/>
  <c r="P396" i="18"/>
  <c r="W395" i="18"/>
  <c r="P395" i="18"/>
  <c r="W394" i="18"/>
  <c r="P394" i="18"/>
  <c r="W393" i="18"/>
  <c r="P393" i="18"/>
  <c r="W392" i="18"/>
  <c r="P392" i="18"/>
  <c r="W391" i="18"/>
  <c r="P391" i="18"/>
  <c r="W390" i="18"/>
  <c r="P390" i="18"/>
  <c r="W389" i="18"/>
  <c r="P389" i="18"/>
  <c r="W388" i="18"/>
  <c r="P388" i="18"/>
  <c r="W387" i="18"/>
  <c r="P387" i="18"/>
  <c r="W386" i="18"/>
  <c r="P386" i="18"/>
  <c r="W385" i="18"/>
  <c r="P385" i="18"/>
  <c r="W384" i="18"/>
  <c r="P384" i="18"/>
  <c r="W383" i="18"/>
  <c r="P383" i="18"/>
  <c r="W382" i="18"/>
  <c r="P382" i="18"/>
  <c r="W381" i="18"/>
  <c r="P381" i="18"/>
  <c r="W380" i="18"/>
  <c r="P380" i="18"/>
  <c r="W379" i="18"/>
  <c r="P379" i="18"/>
  <c r="W378" i="18"/>
  <c r="P378" i="18"/>
  <c r="W377" i="18"/>
  <c r="P377" i="18"/>
  <c r="W376" i="18"/>
  <c r="P376" i="18"/>
  <c r="W375" i="18"/>
  <c r="P375" i="18"/>
  <c r="W374" i="18"/>
  <c r="P374" i="18"/>
  <c r="W373" i="18"/>
  <c r="P373" i="18"/>
  <c r="W372" i="18"/>
  <c r="P372" i="18"/>
  <c r="W371" i="18"/>
  <c r="P371" i="18"/>
  <c r="W370" i="18"/>
  <c r="P370" i="18"/>
  <c r="W369" i="18"/>
  <c r="P369" i="18"/>
  <c r="W368" i="18"/>
  <c r="P368" i="18"/>
  <c r="W367" i="18"/>
  <c r="P367" i="18"/>
  <c r="W366" i="18"/>
  <c r="P366" i="18"/>
  <c r="W365" i="18"/>
  <c r="P365" i="18"/>
  <c r="W364" i="18"/>
  <c r="P364" i="18"/>
  <c r="W363" i="18"/>
  <c r="P363" i="18"/>
  <c r="W362" i="18"/>
  <c r="P362" i="18"/>
  <c r="W361" i="18"/>
  <c r="P361" i="18"/>
  <c r="W360" i="18"/>
  <c r="P360" i="18"/>
  <c r="W359" i="18"/>
  <c r="P359" i="18"/>
  <c r="W358" i="18"/>
  <c r="P358" i="18"/>
  <c r="W357" i="18"/>
  <c r="P357" i="18"/>
  <c r="W356" i="18"/>
  <c r="P356" i="18"/>
  <c r="W355" i="18"/>
  <c r="P355" i="18"/>
  <c r="W354" i="18"/>
  <c r="P354" i="18"/>
  <c r="W353" i="18"/>
  <c r="P353" i="18"/>
  <c r="W352" i="18"/>
  <c r="P352" i="18"/>
  <c r="W351" i="18"/>
  <c r="P351" i="18"/>
  <c r="W350" i="18"/>
  <c r="P350" i="18"/>
  <c r="W349" i="18"/>
  <c r="P349" i="18"/>
  <c r="W348" i="18"/>
  <c r="P348" i="18"/>
  <c r="W347" i="18"/>
  <c r="P347" i="18"/>
  <c r="W346" i="18"/>
  <c r="P346" i="18"/>
  <c r="W345" i="18"/>
  <c r="P345" i="18"/>
  <c r="W344" i="18"/>
  <c r="P344" i="18"/>
  <c r="W343" i="18"/>
  <c r="P343" i="18"/>
  <c r="W342" i="18"/>
  <c r="P342" i="18"/>
  <c r="W341" i="18"/>
  <c r="P341" i="18"/>
  <c r="W340" i="18"/>
  <c r="P340" i="18"/>
  <c r="W339" i="18"/>
  <c r="P339" i="18"/>
  <c r="W338" i="18"/>
  <c r="P338" i="18"/>
  <c r="W337" i="18"/>
  <c r="P337" i="18"/>
  <c r="W336" i="18"/>
  <c r="P336" i="18"/>
  <c r="W335" i="18"/>
  <c r="P335" i="18"/>
  <c r="W334" i="18"/>
  <c r="P334" i="18"/>
  <c r="W333" i="18"/>
  <c r="P333" i="18"/>
  <c r="W332" i="18"/>
  <c r="P332" i="18"/>
  <c r="W331" i="18"/>
  <c r="P331" i="18"/>
  <c r="W330" i="18"/>
  <c r="P330" i="18"/>
  <c r="W329" i="18"/>
  <c r="P329" i="18"/>
  <c r="W328" i="18"/>
  <c r="P328" i="18"/>
  <c r="W327" i="18"/>
  <c r="P327" i="18"/>
  <c r="W326" i="18"/>
  <c r="P326" i="18"/>
  <c r="W325" i="18"/>
  <c r="P325" i="18"/>
  <c r="W324" i="18"/>
  <c r="P324" i="18"/>
  <c r="W323" i="18"/>
  <c r="P323" i="18"/>
  <c r="W322" i="18"/>
  <c r="P322" i="18"/>
  <c r="W321" i="18"/>
  <c r="P321" i="18"/>
  <c r="W320" i="18"/>
  <c r="P320" i="18"/>
  <c r="W319" i="18"/>
  <c r="P319" i="18"/>
  <c r="W318" i="18"/>
  <c r="P318" i="18"/>
  <c r="W317" i="18"/>
  <c r="P317" i="18"/>
  <c r="W316" i="18"/>
  <c r="P316" i="18"/>
  <c r="W315" i="18"/>
  <c r="P315" i="18"/>
  <c r="W314" i="18"/>
  <c r="P314" i="18"/>
  <c r="W313" i="18"/>
  <c r="P313" i="18"/>
  <c r="W312" i="18"/>
  <c r="P312" i="18"/>
  <c r="W311" i="18"/>
  <c r="P311" i="18"/>
  <c r="W310" i="18"/>
  <c r="P310" i="18"/>
  <c r="W309" i="18"/>
  <c r="P309" i="18"/>
  <c r="W308" i="18"/>
  <c r="P308" i="18"/>
  <c r="W307" i="18"/>
  <c r="P307" i="18"/>
  <c r="W306" i="18"/>
  <c r="P306" i="18"/>
  <c r="W305" i="18"/>
  <c r="P305" i="18"/>
  <c r="W304" i="18"/>
  <c r="P304" i="18"/>
  <c r="W303" i="18"/>
  <c r="P303" i="18"/>
  <c r="W302" i="18"/>
  <c r="P302" i="18"/>
  <c r="W301" i="18"/>
  <c r="P301" i="18"/>
  <c r="W300" i="18"/>
  <c r="P300" i="18"/>
  <c r="W299" i="18"/>
  <c r="P299" i="18"/>
  <c r="W298" i="18"/>
  <c r="P298" i="18"/>
  <c r="W297" i="18"/>
  <c r="P297" i="18"/>
  <c r="W296" i="18"/>
  <c r="P296" i="18"/>
  <c r="W295" i="18"/>
  <c r="P295" i="18"/>
  <c r="W294" i="18"/>
  <c r="P294" i="18"/>
  <c r="W293" i="18"/>
  <c r="P293" i="18"/>
  <c r="W292" i="18"/>
  <c r="P292" i="18"/>
  <c r="W291" i="18"/>
  <c r="P291" i="18"/>
  <c r="W290" i="18"/>
  <c r="P290" i="18"/>
  <c r="W289" i="18"/>
  <c r="P289" i="18"/>
  <c r="W288" i="18"/>
  <c r="P288" i="18"/>
  <c r="W287" i="18"/>
  <c r="P287" i="18"/>
  <c r="W286" i="18"/>
  <c r="P286" i="18"/>
  <c r="W285" i="18"/>
  <c r="P285" i="18"/>
  <c r="W284" i="18"/>
  <c r="P284" i="18"/>
  <c r="W283" i="18"/>
  <c r="P283" i="18"/>
  <c r="W282" i="18"/>
  <c r="P282" i="18"/>
  <c r="W281" i="18"/>
  <c r="P281" i="18"/>
  <c r="W280" i="18"/>
  <c r="P280" i="18"/>
  <c r="W279" i="18"/>
  <c r="P279" i="18"/>
  <c r="W278" i="18"/>
  <c r="P278" i="18"/>
  <c r="W277" i="18"/>
  <c r="P277" i="18"/>
  <c r="W276" i="18"/>
  <c r="P276" i="18"/>
  <c r="W275" i="18"/>
  <c r="P275" i="18"/>
  <c r="W274" i="18"/>
  <c r="P274" i="18"/>
  <c r="W273" i="18"/>
  <c r="P273" i="18"/>
  <c r="W272" i="18"/>
  <c r="P272" i="18"/>
  <c r="W271" i="18"/>
  <c r="P271" i="18"/>
  <c r="W270" i="18"/>
  <c r="P270" i="18"/>
  <c r="W269" i="18"/>
  <c r="P269" i="18"/>
  <c r="W268" i="18"/>
  <c r="P268" i="18"/>
  <c r="W267" i="18"/>
  <c r="P267" i="18"/>
  <c r="W266" i="18"/>
  <c r="P266" i="18"/>
  <c r="W265" i="18"/>
  <c r="P265" i="18"/>
  <c r="W264" i="18"/>
  <c r="P264" i="18"/>
  <c r="W263" i="18"/>
  <c r="P263" i="18"/>
  <c r="W262" i="18"/>
  <c r="P262" i="18"/>
  <c r="W261" i="18"/>
  <c r="P261" i="18"/>
  <c r="W260" i="18"/>
  <c r="P260" i="18"/>
  <c r="W259" i="18"/>
  <c r="P259" i="18"/>
  <c r="W258" i="18"/>
  <c r="P258" i="18"/>
  <c r="W257" i="18"/>
  <c r="P257" i="18"/>
  <c r="W256" i="18"/>
  <c r="P256" i="18"/>
  <c r="W255" i="18"/>
  <c r="P255" i="18"/>
  <c r="W254" i="18"/>
  <c r="P254" i="18"/>
  <c r="W253" i="18"/>
  <c r="P253" i="18"/>
  <c r="W252" i="18"/>
  <c r="P252" i="18"/>
  <c r="W251" i="18"/>
  <c r="P251" i="18"/>
  <c r="W250" i="18"/>
  <c r="P250" i="18"/>
  <c r="W249" i="18"/>
  <c r="P249" i="18"/>
  <c r="W248" i="18"/>
  <c r="P248" i="18"/>
  <c r="W247" i="18"/>
  <c r="P247" i="18"/>
  <c r="W246" i="18"/>
  <c r="P246" i="18"/>
  <c r="W245" i="18"/>
  <c r="P245" i="18"/>
  <c r="W244" i="18"/>
  <c r="P244" i="18"/>
  <c r="W243" i="18"/>
  <c r="P243" i="18"/>
  <c r="W242" i="18"/>
  <c r="P242" i="18"/>
  <c r="W241" i="18"/>
  <c r="P241" i="18"/>
  <c r="W240" i="18"/>
  <c r="P240" i="18"/>
  <c r="W239" i="18"/>
  <c r="P239" i="18"/>
  <c r="W238" i="18"/>
  <c r="P238" i="18"/>
  <c r="W237" i="18"/>
  <c r="P237" i="18"/>
  <c r="W236" i="18"/>
  <c r="P236" i="18"/>
  <c r="W235" i="18"/>
  <c r="P235" i="18"/>
  <c r="W234" i="18"/>
  <c r="P234" i="18"/>
  <c r="W233" i="18"/>
  <c r="P233" i="18"/>
  <c r="W232" i="18"/>
  <c r="P232" i="18"/>
  <c r="W231" i="18"/>
  <c r="P231" i="18"/>
  <c r="W230" i="18"/>
  <c r="P230" i="18"/>
  <c r="W229" i="18"/>
  <c r="P229" i="18"/>
  <c r="W228" i="18"/>
  <c r="P228" i="18"/>
  <c r="W227" i="18"/>
  <c r="P227" i="18"/>
  <c r="W226" i="18"/>
  <c r="P226" i="18"/>
  <c r="W225" i="18"/>
  <c r="P225" i="18"/>
  <c r="W224" i="18"/>
  <c r="P224" i="18"/>
  <c r="W223" i="18"/>
  <c r="P223" i="18"/>
  <c r="W222" i="18"/>
  <c r="P222" i="18"/>
  <c r="W221" i="18"/>
  <c r="P221" i="18"/>
  <c r="W220" i="18"/>
  <c r="P220" i="18"/>
  <c r="W219" i="18"/>
  <c r="P219" i="18"/>
  <c r="W218" i="18"/>
  <c r="P218" i="18"/>
  <c r="W217" i="18"/>
  <c r="P217" i="18"/>
  <c r="W216" i="18"/>
  <c r="P216" i="18"/>
  <c r="W215" i="18"/>
  <c r="P215" i="18"/>
  <c r="W214" i="18"/>
  <c r="P214" i="18"/>
  <c r="W213" i="18"/>
  <c r="P213" i="18"/>
  <c r="W212" i="18"/>
  <c r="P212" i="18"/>
  <c r="W211" i="18"/>
  <c r="P211" i="18"/>
  <c r="W210" i="18"/>
  <c r="P210" i="18"/>
  <c r="W209" i="18"/>
  <c r="P209" i="18"/>
  <c r="W208" i="18"/>
  <c r="P208" i="18"/>
  <c r="W207" i="18"/>
  <c r="P207" i="18"/>
  <c r="W206" i="18"/>
  <c r="P206" i="18"/>
  <c r="W205" i="18"/>
  <c r="P205" i="18"/>
  <c r="W204" i="18"/>
  <c r="P204" i="18"/>
  <c r="W203" i="18"/>
  <c r="P203" i="18"/>
  <c r="W202" i="18"/>
  <c r="P202" i="18"/>
  <c r="W201" i="18"/>
  <c r="P201" i="18"/>
  <c r="W200" i="18"/>
  <c r="P200" i="18"/>
  <c r="W199" i="18"/>
  <c r="P199" i="18"/>
  <c r="W198" i="18"/>
  <c r="P198" i="18"/>
  <c r="W197" i="18"/>
  <c r="P197" i="18"/>
  <c r="W196" i="18"/>
  <c r="P196" i="18"/>
  <c r="W195" i="18"/>
  <c r="P195" i="18"/>
  <c r="W194" i="18"/>
  <c r="P194" i="18"/>
  <c r="W193" i="18"/>
  <c r="P193" i="18"/>
  <c r="W192" i="18"/>
  <c r="P192" i="18"/>
  <c r="W191" i="18"/>
  <c r="P191" i="18"/>
  <c r="W190" i="18"/>
  <c r="P190" i="18"/>
  <c r="W189" i="18"/>
  <c r="P189" i="18"/>
  <c r="W188" i="18"/>
  <c r="P188" i="18"/>
  <c r="W187" i="18"/>
  <c r="P187" i="18"/>
  <c r="W186" i="18"/>
  <c r="P186" i="18"/>
  <c r="W185" i="18"/>
  <c r="P185" i="18"/>
  <c r="W184" i="18"/>
  <c r="P184" i="18"/>
  <c r="W183" i="18"/>
  <c r="P183" i="18"/>
  <c r="W182" i="18"/>
  <c r="P182" i="18"/>
  <c r="W181" i="18"/>
  <c r="P181" i="18"/>
  <c r="W180" i="18"/>
  <c r="P180" i="18"/>
  <c r="W179" i="18"/>
  <c r="P179" i="18"/>
  <c r="W178" i="18"/>
  <c r="P178" i="18"/>
  <c r="W177" i="18"/>
  <c r="P177" i="18"/>
  <c r="W176" i="18"/>
  <c r="P176" i="18"/>
  <c r="W175" i="18"/>
  <c r="P175" i="18"/>
  <c r="W174" i="18"/>
  <c r="P174" i="18"/>
  <c r="W173" i="18"/>
  <c r="P173" i="18"/>
  <c r="W172" i="18"/>
  <c r="P172" i="18"/>
  <c r="W171" i="18"/>
  <c r="P171" i="18"/>
  <c r="W170" i="18"/>
  <c r="P170" i="18"/>
  <c r="W169" i="18"/>
  <c r="P169" i="18"/>
  <c r="W168" i="18"/>
  <c r="P168" i="18"/>
  <c r="W167" i="18"/>
  <c r="P167" i="18"/>
  <c r="W166" i="18"/>
  <c r="P166" i="18"/>
  <c r="W165" i="18"/>
  <c r="P165" i="18"/>
  <c r="W164" i="18"/>
  <c r="P164" i="18"/>
  <c r="W163" i="18"/>
  <c r="P163" i="18"/>
  <c r="W162" i="18"/>
  <c r="P162" i="18"/>
  <c r="W161" i="18"/>
  <c r="P161" i="18"/>
  <c r="W160" i="18"/>
  <c r="P160" i="18"/>
  <c r="W159" i="18"/>
  <c r="P159" i="18"/>
  <c r="W158" i="18"/>
  <c r="P158" i="18"/>
  <c r="W157" i="18"/>
  <c r="P157" i="18"/>
  <c r="W156" i="18"/>
  <c r="P156" i="18"/>
  <c r="W155" i="18"/>
  <c r="P155" i="18"/>
  <c r="W154" i="18"/>
  <c r="P154" i="18"/>
  <c r="W153" i="18"/>
  <c r="P153" i="18"/>
  <c r="W152" i="18"/>
  <c r="P152" i="18"/>
  <c r="W151" i="18"/>
  <c r="P151" i="18"/>
  <c r="W150" i="18"/>
  <c r="P150" i="18"/>
  <c r="W149" i="18"/>
  <c r="P149" i="18"/>
  <c r="W148" i="18"/>
  <c r="P148" i="18"/>
  <c r="W147" i="18"/>
  <c r="P147" i="18"/>
  <c r="W146" i="18"/>
  <c r="P146" i="18"/>
  <c r="W145" i="18"/>
  <c r="P145" i="18"/>
  <c r="W144" i="18"/>
  <c r="P144" i="18"/>
  <c r="W143" i="18"/>
  <c r="P143" i="18"/>
  <c r="W142" i="18"/>
  <c r="P142" i="18"/>
  <c r="W141" i="18"/>
  <c r="P141" i="18"/>
  <c r="W140" i="18"/>
  <c r="P140" i="18"/>
  <c r="W139" i="18"/>
  <c r="P139" i="18"/>
  <c r="W138" i="18"/>
  <c r="P138" i="18"/>
  <c r="W137" i="18"/>
  <c r="P137" i="18"/>
  <c r="W136" i="18"/>
  <c r="P136" i="18"/>
  <c r="W135" i="18"/>
  <c r="P135" i="18"/>
  <c r="W134" i="18"/>
  <c r="P134" i="18"/>
  <c r="W133" i="18"/>
  <c r="P133" i="18"/>
  <c r="W132" i="18"/>
  <c r="P132" i="18"/>
  <c r="W131" i="18"/>
  <c r="P131" i="18"/>
  <c r="W130" i="18"/>
  <c r="P130" i="18"/>
  <c r="W129" i="18"/>
  <c r="P129" i="18"/>
  <c r="W128" i="18"/>
  <c r="P128" i="18"/>
  <c r="W127" i="18"/>
  <c r="P127" i="18"/>
  <c r="W126" i="18"/>
  <c r="P126" i="18"/>
  <c r="W125" i="18"/>
  <c r="P125" i="18"/>
  <c r="W124" i="18"/>
  <c r="P124" i="18"/>
  <c r="W123" i="18"/>
  <c r="P123" i="18"/>
  <c r="W122" i="18"/>
  <c r="P122" i="18"/>
  <c r="W121" i="18"/>
  <c r="P121" i="18"/>
  <c r="W120" i="18"/>
  <c r="P120" i="18"/>
  <c r="W119" i="18"/>
  <c r="P119" i="18"/>
  <c r="W118" i="18"/>
  <c r="P118" i="18"/>
  <c r="W117" i="18"/>
  <c r="P117" i="18"/>
  <c r="W116" i="18"/>
  <c r="P116" i="18"/>
  <c r="W115" i="18"/>
  <c r="P115" i="18"/>
  <c r="W114" i="18"/>
  <c r="P114" i="18"/>
  <c r="W113" i="18"/>
  <c r="P113" i="18"/>
  <c r="W112" i="18"/>
  <c r="P112" i="18"/>
  <c r="W111" i="18"/>
  <c r="P111" i="18"/>
  <c r="W110" i="18"/>
  <c r="P110" i="18"/>
  <c r="W109" i="18"/>
  <c r="P109" i="18"/>
  <c r="W108" i="18"/>
  <c r="P108" i="18"/>
  <c r="W107" i="18"/>
  <c r="P107" i="18"/>
  <c r="W106" i="18"/>
  <c r="P106" i="18"/>
  <c r="W105" i="18"/>
  <c r="P105" i="18"/>
  <c r="W104" i="18"/>
  <c r="P104" i="18"/>
  <c r="W103" i="18"/>
  <c r="P103" i="18"/>
  <c r="W102" i="18"/>
  <c r="P102" i="18"/>
  <c r="W101" i="18"/>
  <c r="P101" i="18"/>
  <c r="W100" i="18"/>
  <c r="P100" i="18"/>
  <c r="W99" i="18"/>
  <c r="P99" i="18"/>
  <c r="W98" i="18"/>
  <c r="P98" i="18"/>
  <c r="W97" i="18"/>
  <c r="P97" i="18"/>
  <c r="W96" i="18"/>
  <c r="P96" i="18"/>
  <c r="W95" i="18"/>
  <c r="P95" i="18"/>
  <c r="W94" i="18"/>
  <c r="P94" i="18"/>
  <c r="W93" i="18"/>
  <c r="P93" i="18"/>
  <c r="W92" i="18"/>
  <c r="P92" i="18"/>
  <c r="W91" i="18"/>
  <c r="P91" i="18"/>
  <c r="W90" i="18"/>
  <c r="P90" i="18"/>
  <c r="W89" i="18"/>
  <c r="P89" i="18"/>
  <c r="W88" i="18"/>
  <c r="P88" i="18"/>
  <c r="W87" i="18"/>
  <c r="P87" i="18"/>
  <c r="W86" i="18"/>
  <c r="P86" i="18"/>
  <c r="W85" i="18"/>
  <c r="P85" i="18"/>
  <c r="W84" i="18"/>
  <c r="P84" i="18"/>
  <c r="W83" i="18"/>
  <c r="P83" i="18"/>
  <c r="W82" i="18"/>
  <c r="P82" i="18"/>
  <c r="W81" i="18"/>
  <c r="P81" i="18"/>
  <c r="W80" i="18"/>
  <c r="P80" i="18"/>
  <c r="W79" i="18"/>
  <c r="P79" i="18"/>
  <c r="W78" i="18"/>
  <c r="P78" i="18"/>
  <c r="W77" i="18"/>
  <c r="P77" i="18"/>
  <c r="W76" i="18"/>
  <c r="P76" i="18"/>
  <c r="W75" i="18"/>
  <c r="P75" i="18"/>
  <c r="W74" i="18"/>
  <c r="P74" i="18"/>
  <c r="W73" i="18"/>
  <c r="P73" i="18"/>
  <c r="W72" i="18"/>
  <c r="P72" i="18"/>
  <c r="W71" i="18"/>
  <c r="P71" i="18"/>
  <c r="W70" i="18"/>
  <c r="P70" i="18"/>
  <c r="W69" i="18"/>
  <c r="P69" i="18"/>
  <c r="W68" i="18"/>
  <c r="P68" i="18"/>
  <c r="W67" i="18"/>
  <c r="P67" i="18"/>
  <c r="W66" i="18"/>
  <c r="P66" i="18"/>
  <c r="W65" i="18"/>
  <c r="P65" i="18"/>
  <c r="W64" i="18"/>
  <c r="P64" i="18"/>
  <c r="W63" i="18"/>
  <c r="P63" i="18"/>
  <c r="W62" i="18"/>
  <c r="P62" i="18"/>
  <c r="W61" i="18"/>
  <c r="P61" i="18"/>
  <c r="W60" i="18"/>
  <c r="P60" i="18"/>
  <c r="W59" i="18"/>
  <c r="P59" i="18"/>
  <c r="W58" i="18"/>
  <c r="P58" i="18"/>
  <c r="W57" i="18"/>
  <c r="P57" i="18"/>
  <c r="W56" i="18"/>
  <c r="P56" i="18"/>
  <c r="W55" i="18"/>
  <c r="P55" i="18"/>
  <c r="W54" i="18"/>
  <c r="P54" i="18"/>
  <c r="W53" i="18"/>
  <c r="P53" i="18"/>
  <c r="W52" i="18"/>
  <c r="P52" i="18"/>
  <c r="W51" i="18"/>
  <c r="P51" i="18"/>
  <c r="W50" i="18"/>
  <c r="P50" i="18"/>
  <c r="W49" i="18"/>
  <c r="P49" i="18"/>
  <c r="W48" i="18"/>
  <c r="P48" i="18"/>
  <c r="W47" i="18"/>
  <c r="P47" i="18"/>
  <c r="W46" i="18"/>
  <c r="P46" i="18"/>
  <c r="W45" i="18"/>
  <c r="P45" i="18"/>
  <c r="W44" i="18"/>
  <c r="P44" i="18"/>
  <c r="W43" i="18"/>
  <c r="P43" i="18"/>
  <c r="W42" i="18"/>
  <c r="P42" i="18"/>
  <c r="W41" i="18"/>
  <c r="P41" i="18"/>
  <c r="W40" i="18"/>
  <c r="P40" i="18"/>
  <c r="W39" i="18"/>
  <c r="P39" i="18"/>
  <c r="W38" i="18"/>
  <c r="P38" i="18"/>
  <c r="W37" i="18"/>
  <c r="P37" i="18"/>
  <c r="W36" i="18"/>
  <c r="P36" i="18"/>
  <c r="W35" i="18"/>
  <c r="P35" i="18"/>
  <c r="W34" i="18"/>
  <c r="P34" i="18"/>
  <c r="W33" i="18"/>
  <c r="P33" i="18"/>
  <c r="W32" i="18"/>
  <c r="P32" i="18"/>
  <c r="W31" i="18"/>
  <c r="P31" i="18"/>
  <c r="W30" i="18"/>
  <c r="P30" i="18"/>
  <c r="W29" i="18"/>
  <c r="P29" i="18"/>
  <c r="W28" i="18"/>
  <c r="P28" i="18"/>
  <c r="W27" i="18"/>
  <c r="P27" i="18"/>
  <c r="W26" i="18"/>
  <c r="P26" i="18"/>
  <c r="W25" i="18"/>
  <c r="P25" i="18"/>
  <c r="W24" i="18"/>
  <c r="P24" i="18"/>
  <c r="W23" i="18"/>
  <c r="P23" i="18"/>
  <c r="W22" i="18"/>
  <c r="P22" i="18"/>
  <c r="W21" i="18"/>
  <c r="P21" i="18"/>
  <c r="W20" i="18"/>
  <c r="P20" i="18"/>
  <c r="W19" i="18"/>
  <c r="P19" i="18"/>
  <c r="W18" i="18"/>
  <c r="P18" i="18"/>
  <c r="W17" i="18"/>
  <c r="P17" i="18"/>
  <c r="W16" i="18"/>
  <c r="P16" i="18"/>
  <c r="W15" i="18"/>
  <c r="P15" i="18"/>
  <c r="W14" i="18"/>
  <c r="P14" i="18"/>
  <c r="W13" i="18"/>
  <c r="P13" i="18"/>
  <c r="W12" i="18"/>
  <c r="P12" i="18"/>
  <c r="W11" i="18"/>
  <c r="P11" i="18"/>
  <c r="W10" i="18"/>
  <c r="P10" i="18"/>
  <c r="W9" i="18"/>
  <c r="P9" i="18"/>
  <c r="W8" i="18"/>
  <c r="P8" i="18"/>
  <c r="W7" i="18"/>
  <c r="P7" i="18"/>
  <c r="W6" i="18"/>
  <c r="P6" i="18"/>
  <c r="W5" i="18"/>
  <c r="P5" i="18"/>
  <c r="W2" i="18"/>
  <c r="P2" i="18"/>
  <c r="F63" i="20" l="1"/>
  <c r="I63" i="20"/>
  <c r="K63" i="20"/>
  <c r="L63" i="20"/>
  <c r="M63" i="20"/>
  <c r="N63" i="20"/>
  <c r="F62" i="20"/>
  <c r="I62" i="20"/>
  <c r="K62" i="20"/>
  <c r="L62" i="20"/>
  <c r="M62" i="20"/>
  <c r="N62" i="20"/>
  <c r="F60" i="20" l="1"/>
  <c r="I60" i="20"/>
  <c r="K60" i="20"/>
  <c r="L60" i="20"/>
  <c r="M60" i="20"/>
  <c r="N60" i="20"/>
  <c r="F61" i="20"/>
  <c r="I61" i="20"/>
  <c r="K61" i="20"/>
  <c r="L61" i="20"/>
  <c r="M61" i="20"/>
  <c r="N61" i="20"/>
  <c r="F59" i="20" l="1"/>
  <c r="I59" i="20"/>
  <c r="K59" i="20"/>
  <c r="L59" i="20"/>
  <c r="M59" i="20"/>
  <c r="N59" i="20"/>
  <c r="N58" i="20" l="1"/>
  <c r="M58" i="20"/>
  <c r="L58" i="20"/>
  <c r="K58" i="20"/>
  <c r="I58" i="20"/>
  <c r="F58" i="20"/>
  <c r="F57" i="20"/>
  <c r="I57" i="20"/>
  <c r="K57" i="20"/>
  <c r="L57" i="20"/>
  <c r="M57" i="20"/>
  <c r="N57" i="20"/>
  <c r="F55" i="20" l="1"/>
  <c r="I55" i="20"/>
  <c r="K55" i="20"/>
  <c r="L55" i="20"/>
  <c r="M55" i="20"/>
  <c r="N55" i="20"/>
  <c r="F56" i="20"/>
  <c r="I56" i="20"/>
  <c r="K56" i="20"/>
  <c r="L56" i="20"/>
  <c r="M56" i="20"/>
  <c r="N56" i="20"/>
  <c r="F51" i="20" l="1"/>
  <c r="I51" i="20"/>
  <c r="K51" i="20"/>
  <c r="L51" i="20"/>
  <c r="M51" i="20"/>
  <c r="N51" i="20"/>
  <c r="F52" i="20"/>
  <c r="I52" i="20"/>
  <c r="K52" i="20"/>
  <c r="L52" i="20"/>
  <c r="M52" i="20"/>
  <c r="N52" i="20"/>
  <c r="F53" i="20"/>
  <c r="I53" i="20"/>
  <c r="K53" i="20"/>
  <c r="L53" i="20"/>
  <c r="M53" i="20"/>
  <c r="N53" i="20"/>
  <c r="F54" i="20"/>
  <c r="I54" i="20"/>
  <c r="K54" i="20"/>
  <c r="L54" i="20"/>
  <c r="M54" i="20"/>
  <c r="N54" i="20"/>
  <c r="F50" i="20" l="1"/>
  <c r="I50" i="20"/>
  <c r="K50" i="20"/>
  <c r="L50" i="20"/>
  <c r="M50" i="20"/>
  <c r="N50" i="20"/>
  <c r="F48" i="20" l="1"/>
  <c r="I48" i="20"/>
  <c r="K48" i="20"/>
  <c r="L48" i="20"/>
  <c r="M48" i="20"/>
  <c r="N48" i="20"/>
  <c r="F49" i="20"/>
  <c r="I49" i="20"/>
  <c r="K49" i="20"/>
  <c r="L49" i="20"/>
  <c r="M49" i="20"/>
  <c r="N49" i="20"/>
  <c r="F47" i="20" l="1"/>
  <c r="I47" i="20"/>
  <c r="K47" i="20"/>
  <c r="L47" i="20"/>
  <c r="M47" i="20"/>
  <c r="N47" i="20"/>
  <c r="F46" i="20" l="1"/>
  <c r="I46" i="20"/>
  <c r="K46" i="20"/>
  <c r="L46" i="20"/>
  <c r="M46" i="20"/>
  <c r="N46" i="20"/>
  <c r="E3" i="22" l="1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F45" i="20" l="1"/>
  <c r="I45" i="20"/>
  <c r="K45" i="20"/>
  <c r="L45" i="20"/>
  <c r="M45" i="20"/>
  <c r="N45" i="20"/>
  <c r="F44" i="20" l="1"/>
  <c r="I44" i="20"/>
  <c r="K44" i="20"/>
  <c r="L44" i="20"/>
  <c r="M44" i="20"/>
  <c r="N44" i="20"/>
  <c r="F43" i="20" l="1"/>
  <c r="I43" i="20"/>
  <c r="K43" i="20"/>
  <c r="L43" i="20"/>
  <c r="M43" i="20"/>
  <c r="N43" i="20"/>
  <c r="F42" i="20"/>
  <c r="I42" i="20"/>
  <c r="K42" i="20"/>
  <c r="L42" i="20"/>
  <c r="M42" i="20"/>
  <c r="N42" i="20"/>
  <c r="F40" i="20" l="1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F2" i="20"/>
  <c r="F41" i="20"/>
  <c r="M40" i="20"/>
  <c r="M39" i="20"/>
  <c r="M38" i="20"/>
  <c r="M37" i="20"/>
  <c r="M36" i="20"/>
  <c r="M35" i="20"/>
  <c r="M34" i="20"/>
  <c r="M33" i="20"/>
  <c r="M32" i="20"/>
  <c r="M31" i="20"/>
  <c r="M30" i="20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M15" i="20"/>
  <c r="M14" i="20"/>
  <c r="M13" i="20"/>
  <c r="M12" i="20"/>
  <c r="M11" i="20"/>
  <c r="M10" i="20"/>
  <c r="M9" i="20"/>
  <c r="M8" i="20"/>
  <c r="M7" i="20"/>
  <c r="M6" i="20"/>
  <c r="M5" i="20"/>
  <c r="M4" i="20"/>
  <c r="M3" i="20"/>
  <c r="M2" i="20"/>
  <c r="M41" i="20"/>
  <c r="I40" i="20"/>
  <c r="I39" i="20"/>
  <c r="I38" i="20"/>
  <c r="I37" i="20"/>
  <c r="I36" i="20"/>
  <c r="I35" i="20"/>
  <c r="I34" i="20"/>
  <c r="I33" i="20"/>
  <c r="I32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6" i="20"/>
  <c r="I5" i="20"/>
  <c r="I4" i="20"/>
  <c r="I3" i="20"/>
  <c r="I2" i="20"/>
  <c r="I41" i="20"/>
  <c r="K41" i="20"/>
  <c r="L41" i="20"/>
  <c r="N41" i="20"/>
  <c r="K40" i="20" l="1"/>
  <c r="L40" i="20"/>
  <c r="N40" i="20"/>
  <c r="K39" i="20" l="1"/>
  <c r="L39" i="20"/>
  <c r="N39" i="20"/>
  <c r="K38" i="20"/>
  <c r="L38" i="20"/>
  <c r="N38" i="20"/>
  <c r="K36" i="20"/>
  <c r="L36" i="20"/>
  <c r="N36" i="20"/>
  <c r="K37" i="20"/>
  <c r="L37" i="20"/>
  <c r="N37" i="20"/>
  <c r="K22" i="20" l="1"/>
  <c r="L22" i="20"/>
  <c r="N22" i="20"/>
  <c r="K23" i="20"/>
  <c r="L23" i="20"/>
  <c r="N23" i="20"/>
  <c r="K24" i="20"/>
  <c r="L24" i="20"/>
  <c r="N24" i="20"/>
  <c r="K25" i="20"/>
  <c r="L25" i="20"/>
  <c r="N25" i="20"/>
  <c r="K26" i="20"/>
  <c r="L26" i="20"/>
  <c r="N26" i="20"/>
  <c r="K27" i="20"/>
  <c r="L27" i="20"/>
  <c r="N27" i="20"/>
  <c r="K28" i="20"/>
  <c r="L28" i="20"/>
  <c r="N28" i="20"/>
  <c r="K29" i="20"/>
  <c r="L29" i="20"/>
  <c r="N29" i="20"/>
  <c r="K30" i="20"/>
  <c r="L30" i="20"/>
  <c r="N30" i="20"/>
  <c r="K31" i="20"/>
  <c r="L31" i="20"/>
  <c r="N31" i="20"/>
  <c r="K32" i="20"/>
  <c r="L32" i="20"/>
  <c r="N32" i="20"/>
  <c r="K33" i="20"/>
  <c r="L33" i="20"/>
  <c r="N33" i="20"/>
  <c r="K34" i="20"/>
  <c r="L34" i="20"/>
  <c r="N34" i="20"/>
  <c r="K35" i="20"/>
  <c r="L35" i="20"/>
  <c r="N35" i="20"/>
  <c r="K19" i="20" l="1"/>
  <c r="L19" i="20"/>
  <c r="N19" i="20"/>
  <c r="K20" i="20"/>
  <c r="L20" i="20"/>
  <c r="N20" i="20"/>
  <c r="K21" i="20"/>
  <c r="L21" i="20"/>
  <c r="N21" i="20"/>
  <c r="N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2" i="20"/>
  <c r="K16" i="20"/>
  <c r="L16" i="20"/>
  <c r="K17" i="20"/>
  <c r="L17" i="20"/>
  <c r="K18" i="20"/>
  <c r="L18" i="20"/>
  <c r="K14" i="20"/>
  <c r="L14" i="20"/>
  <c r="K15" i="20"/>
  <c r="L15" i="20"/>
  <c r="K13" i="20"/>
  <c r="L13" i="20"/>
  <c r="L3" i="20"/>
  <c r="L4" i="20"/>
  <c r="L5" i="20"/>
  <c r="L6" i="20"/>
  <c r="L7" i="20"/>
  <c r="L8" i="20"/>
  <c r="L9" i="20"/>
  <c r="L10" i="20"/>
  <c r="L11" i="20"/>
  <c r="L12" i="20"/>
  <c r="L2" i="20"/>
  <c r="K3" i="20"/>
  <c r="K4" i="20"/>
  <c r="K5" i="20"/>
  <c r="K6" i="20"/>
  <c r="K7" i="20"/>
  <c r="K8" i="20"/>
  <c r="K9" i="20"/>
  <c r="K10" i="20"/>
  <c r="K11" i="20"/>
  <c r="K12" i="20"/>
  <c r="K2" i="20"/>
  <c r="F3" i="16" l="1"/>
  <c r="F4" i="16"/>
  <c r="F5" i="16"/>
  <c r="F6" i="16"/>
  <c r="F7" i="16"/>
  <c r="F8" i="16"/>
  <c r="F9" i="16"/>
  <c r="F11" i="16"/>
  <c r="F12" i="16"/>
  <c r="F13" i="16"/>
  <c r="F14" i="16"/>
  <c r="F15" i="16"/>
  <c r="F17" i="16"/>
  <c r="F18" i="16"/>
  <c r="F19" i="16"/>
  <c r="F20" i="16"/>
  <c r="F21" i="16"/>
  <c r="F23" i="16"/>
  <c r="F24" i="16"/>
  <c r="F25" i="16"/>
  <c r="F26" i="16"/>
  <c r="F27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5" i="16"/>
  <c r="F116" i="16"/>
  <c r="F117" i="16"/>
  <c r="F118" i="16"/>
  <c r="F119" i="16"/>
  <c r="F2" i="16"/>
</calcChain>
</file>

<file path=xl/sharedStrings.xml><?xml version="1.0" encoding="utf-8"?>
<sst xmlns="http://schemas.openxmlformats.org/spreadsheetml/2006/main" count="28865" uniqueCount="3645">
  <si>
    <t>Domain_dev</t>
  </si>
  <si>
    <t xml:space="preserve"> -un </t>
  </si>
  <si>
    <t xml:space="preserve"> -pd </t>
  </si>
  <si>
    <t>Folder Name</t>
  </si>
  <si>
    <t>chebin</t>
  </si>
  <si>
    <t>halgee</t>
  </si>
  <si>
    <t>lakram</t>
  </si>
  <si>
    <t>pausoj</t>
  </si>
  <si>
    <t>seeanu</t>
  </si>
  <si>
    <t>yatpra</t>
  </si>
  <si>
    <t>Native</t>
  </si>
  <si>
    <t>Domain_qa</t>
  </si>
  <si>
    <t>Domain_prod</t>
  </si>
  <si>
    <t>kunara</t>
  </si>
  <si>
    <t>3PL_MIDAS</t>
  </si>
  <si>
    <t>3PL_Integration</t>
  </si>
  <si>
    <t>Date</t>
  </si>
  <si>
    <t>jaymoh</t>
  </si>
  <si>
    <t>Model</t>
  </si>
  <si>
    <t>Int01_qa</t>
  </si>
  <si>
    <t>RAC_qa</t>
  </si>
  <si>
    <t>node01_dhvifoapp01</t>
  </si>
  <si>
    <t>node01_dhvifoapp02</t>
  </si>
  <si>
    <t>node01_qhvifoapp01</t>
  </si>
  <si>
    <t>node01_qhvifoapp02</t>
  </si>
  <si>
    <t>node01_phvifoapp01</t>
  </si>
  <si>
    <t>node01_phvifoapp02</t>
  </si>
  <si>
    <t>kaoter</t>
  </si>
  <si>
    <t>ajjkon</t>
  </si>
  <si>
    <t>frajeh</t>
  </si>
  <si>
    <t>RACFI</t>
  </si>
  <si>
    <t>sunsar</t>
  </si>
  <si>
    <t>RAC_prod</t>
  </si>
  <si>
    <t>jansaj</t>
  </si>
  <si>
    <t xml:space="preserve"> -n </t>
  </si>
  <si>
    <t xml:space="preserve"> -p </t>
  </si>
  <si>
    <t>Oracle</t>
  </si>
  <si>
    <t>codepage</t>
  </si>
  <si>
    <t>US-ASCII</t>
  </si>
  <si>
    <t>Latin1</t>
  </si>
  <si>
    <t>ISO-8859-2</t>
  </si>
  <si>
    <t>ISO-8859-3</t>
  </si>
  <si>
    <t>ISO-8859-4</t>
  </si>
  <si>
    <t>ISO-8859-5</t>
  </si>
  <si>
    <t>ISO-8859-6</t>
  </si>
  <si>
    <t>ISO-8859-7</t>
  </si>
  <si>
    <t>ISO-8859-8</t>
  </si>
  <si>
    <t>ISO-8859-9</t>
  </si>
  <si>
    <t>ISO-8859-10</t>
  </si>
  <si>
    <t>JapanEUC</t>
  </si>
  <si>
    <t>UTF-8</t>
  </si>
  <si>
    <t>ISO-8859-15</t>
  </si>
  <si>
    <t>IBM833</t>
  </si>
  <si>
    <t>IBM834</t>
  </si>
  <si>
    <t>MS874</t>
  </si>
  <si>
    <t>IBM930</t>
  </si>
  <si>
    <t>IBM933</t>
  </si>
  <si>
    <t>IBM935</t>
  </si>
  <si>
    <t>MS936</t>
  </si>
  <si>
    <t>IBM937</t>
  </si>
  <si>
    <t>IBM939</t>
  </si>
  <si>
    <t>MS949</t>
  </si>
  <si>
    <t>MS950</t>
  </si>
  <si>
    <t>IBM1047</t>
  </si>
  <si>
    <t>UTF-16BE</t>
  </si>
  <si>
    <t>UTF-16LE</t>
  </si>
  <si>
    <t>MS1361</t>
  </si>
  <si>
    <t>gb18030</t>
  </si>
  <si>
    <t>MS932</t>
  </si>
  <si>
    <t>IBM037</t>
  </si>
  <si>
    <t>IBM273</t>
  </si>
  <si>
    <t>IBM280</t>
  </si>
  <si>
    <t>IBM285</t>
  </si>
  <si>
    <t>IBM297</t>
  </si>
  <si>
    <t>IBM500</t>
  </si>
  <si>
    <t>MS1250</t>
  </si>
  <si>
    <t>MS1251</t>
  </si>
  <si>
    <t>MS1252</t>
  </si>
  <si>
    <t>MS1253</t>
  </si>
  <si>
    <t>MS1254</t>
  </si>
  <si>
    <t>MS1255</t>
  </si>
  <si>
    <t>MS1256</t>
  </si>
  <si>
    <t>MS1257</t>
  </si>
  <si>
    <t>MS1258</t>
  </si>
  <si>
    <t>JEF</t>
  </si>
  <si>
    <t>KEIS</t>
  </si>
  <si>
    <t>JIPSE</t>
  </si>
  <si>
    <t>UNISYS</t>
  </si>
  <si>
    <t>MELCOM</t>
  </si>
  <si>
    <t>JEF-K</t>
  </si>
  <si>
    <t>KEIS-K</t>
  </si>
  <si>
    <t>JIPSE-K</t>
  </si>
  <si>
    <t>UNISYS-K</t>
  </si>
  <si>
    <t>MELCOM-K</t>
  </si>
  <si>
    <t>JP-EBCDIC</t>
  </si>
  <si>
    <t>JP-EBCDIK</t>
  </si>
  <si>
    <t>HKSCS</t>
  </si>
  <si>
    <t>UTF-32BE</t>
  </si>
  <si>
    <t>UTF-32LE</t>
  </si>
  <si>
    <t>UTF-16_PlatformEndian</t>
  </si>
  <si>
    <t>UTF-16_OppositeEndian</t>
  </si>
  <si>
    <t>UTF-32_PlatformEndian</t>
  </si>
  <si>
    <t>UTF-32_OppositeEndian</t>
  </si>
  <si>
    <t>UTF-7</t>
  </si>
  <si>
    <t>IMAP-mailbox-name</t>
  </si>
  <si>
    <t>SCSU</t>
  </si>
  <si>
    <t>BOCU-1</t>
  </si>
  <si>
    <t>CESU-8</t>
  </si>
  <si>
    <t>IBM367</t>
  </si>
  <si>
    <t>ISO-8859-13</t>
  </si>
  <si>
    <t>IBM-942</t>
  </si>
  <si>
    <t>IBM-943</t>
  </si>
  <si>
    <t>IBM-33722</t>
  </si>
  <si>
    <t>IBM-5050</t>
  </si>
  <si>
    <t>IBM-1373</t>
  </si>
  <si>
    <t>IBM-950</t>
  </si>
  <si>
    <t>IBM-1375</t>
  </si>
  <si>
    <t>IBM-1386</t>
  </si>
  <si>
    <t>GB2312</t>
  </si>
  <si>
    <t>GB_2312-80</t>
  </si>
  <si>
    <t>IBM-964</t>
  </si>
  <si>
    <t>IBM-949</t>
  </si>
  <si>
    <t>cp949c</t>
  </si>
  <si>
    <t>EUC-KR</t>
  </si>
  <si>
    <t>IBM-971</t>
  </si>
  <si>
    <t>KSC_5601</t>
  </si>
  <si>
    <t>IBM-1363</t>
  </si>
  <si>
    <t>IBM-1162</t>
  </si>
  <si>
    <t>IBM-874</t>
  </si>
  <si>
    <t>IBM437</t>
  </si>
  <si>
    <t>cp850</t>
  </si>
  <si>
    <t>cp851</t>
  </si>
  <si>
    <t>IBM852</t>
  </si>
  <si>
    <t>IBM855</t>
  </si>
  <si>
    <t>cp856</t>
  </si>
  <si>
    <t>cp857</t>
  </si>
  <si>
    <t>cp858</t>
  </si>
  <si>
    <t>cp860</t>
  </si>
  <si>
    <t>cp861</t>
  </si>
  <si>
    <t>cp862</t>
  </si>
  <si>
    <t>cp863</t>
  </si>
  <si>
    <t>cp864</t>
  </si>
  <si>
    <t>cp865</t>
  </si>
  <si>
    <t>cp866</t>
  </si>
  <si>
    <t>IBM-867</t>
  </si>
  <si>
    <t>cp868</t>
  </si>
  <si>
    <t>cp869</t>
  </si>
  <si>
    <t>KOI8-R</t>
  </si>
  <si>
    <t>IBM-901</t>
  </si>
  <si>
    <t>IBM-902</t>
  </si>
  <si>
    <t>cp922</t>
  </si>
  <si>
    <t>IBM-4909</t>
  </si>
  <si>
    <t>IBM-1250</t>
  </si>
  <si>
    <t>IBM-1251</t>
  </si>
  <si>
    <t>IBM-1255</t>
  </si>
  <si>
    <t>IBM-5351</t>
  </si>
  <si>
    <t>IBM-1256</t>
  </si>
  <si>
    <t>IBM-5352</t>
  </si>
  <si>
    <t>IBM-1257</t>
  </si>
  <si>
    <t>IBM-5353</t>
  </si>
  <si>
    <t>IBM-1258</t>
  </si>
  <si>
    <t>macintosh</t>
  </si>
  <si>
    <t>x-mac-greek</t>
  </si>
  <si>
    <t>x-mac-cyrillic</t>
  </si>
  <si>
    <t>x-mac-centraleurroman</t>
  </si>
  <si>
    <t>x-mac-turkish</t>
  </si>
  <si>
    <t>hp-roman8</t>
  </si>
  <si>
    <t>Adobe-Standard-Encoding</t>
  </si>
  <si>
    <t>IBM-1277</t>
  </si>
  <si>
    <t>cp1006</t>
  </si>
  <si>
    <t>cp1098</t>
  </si>
  <si>
    <t>cp1124</t>
  </si>
  <si>
    <t>cp1125</t>
  </si>
  <si>
    <t>IBM-1129</t>
  </si>
  <si>
    <t>cp1131</t>
  </si>
  <si>
    <t>IBM-1133</t>
  </si>
  <si>
    <t>cp1381</t>
  </si>
  <si>
    <t>ISO-2022-JP</t>
  </si>
  <si>
    <t>JIS_Encoding</t>
  </si>
  <si>
    <t>ISO-2022-JP-2</t>
  </si>
  <si>
    <t>JIS7</t>
  </si>
  <si>
    <t>JIS8</t>
  </si>
  <si>
    <t>ISO-2022-KR</t>
  </si>
  <si>
    <t>IBM-25546</t>
  </si>
  <si>
    <t>ISO-2022-CN</t>
  </si>
  <si>
    <t>ISO-2022-CN-EXT</t>
  </si>
  <si>
    <t>HZ-GB-2312</t>
  </si>
  <si>
    <t>JIS_X0201</t>
  </si>
  <si>
    <t>windows-57002</t>
  </si>
  <si>
    <t>windows-57003</t>
  </si>
  <si>
    <t>windows-57011</t>
  </si>
  <si>
    <t>windows-57010</t>
  </si>
  <si>
    <t>windows-57007</t>
  </si>
  <si>
    <t>windows-57004</t>
  </si>
  <si>
    <t>windows-57005</t>
  </si>
  <si>
    <t>windows-57008</t>
  </si>
  <si>
    <t>windows-57009</t>
  </si>
  <si>
    <t>LMBCS-1</t>
  </si>
  <si>
    <t>LMBCS-2</t>
  </si>
  <si>
    <t>LMBCS-3</t>
  </si>
  <si>
    <t>LMBCS-4</t>
  </si>
  <si>
    <t>LMBCS-5</t>
  </si>
  <si>
    <t>LMBCS-6</t>
  </si>
  <si>
    <t>LMBCS-8</t>
  </si>
  <si>
    <t>LMBCS-11</t>
  </si>
  <si>
    <t>LMBCS-16</t>
  </si>
  <si>
    <t>LMBCS-17</t>
  </si>
  <si>
    <t>LMBCS-18</t>
  </si>
  <si>
    <t>LMBCS-19</t>
  </si>
  <si>
    <t>IBM277</t>
  </si>
  <si>
    <t>IBM278</t>
  </si>
  <si>
    <t>IBM284</t>
  </si>
  <si>
    <t>IBM290</t>
  </si>
  <si>
    <t>IBM420</t>
  </si>
  <si>
    <t>IBM424</t>
  </si>
  <si>
    <t>IBM-803</t>
  </si>
  <si>
    <t>IBM-838</t>
  </si>
  <si>
    <t>IBM870</t>
  </si>
  <si>
    <t>IBM871</t>
  </si>
  <si>
    <t>IBM-875</t>
  </si>
  <si>
    <t>IBM918</t>
  </si>
  <si>
    <t>IBM-1025</t>
  </si>
  <si>
    <t>IBM1026</t>
  </si>
  <si>
    <t>IBM-1097</t>
  </si>
  <si>
    <t>IBM-1112</t>
  </si>
  <si>
    <t>IBM-1122</t>
  </si>
  <si>
    <t>IBM-1123</t>
  </si>
  <si>
    <t>IBM-1130</t>
  </si>
  <si>
    <t>IBM-1132</t>
  </si>
  <si>
    <t>IBM-1140</t>
  </si>
  <si>
    <t>IBM-1141</t>
  </si>
  <si>
    <t>IBM-1142</t>
  </si>
  <si>
    <t>IBM-1143</t>
  </si>
  <si>
    <t>IBM-1144</t>
  </si>
  <si>
    <t>IBM-1145</t>
  </si>
  <si>
    <t>IBM-1146</t>
  </si>
  <si>
    <t>IBM-1147</t>
  </si>
  <si>
    <t>IBM-1148</t>
  </si>
  <si>
    <t>IBM-1149</t>
  </si>
  <si>
    <t>IBM-1153</t>
  </si>
  <si>
    <t>IBM-1154</t>
  </si>
  <si>
    <t>IBM-1155</t>
  </si>
  <si>
    <t>IBM-1156</t>
  </si>
  <si>
    <t>IBM-1157</t>
  </si>
  <si>
    <t>IBM-1158</t>
  </si>
  <si>
    <t>IBM-1160</t>
  </si>
  <si>
    <t>IBM-1164</t>
  </si>
  <si>
    <t>IBM-1364</t>
  </si>
  <si>
    <t>IBM-1371</t>
  </si>
  <si>
    <t>IBM-1388</t>
  </si>
  <si>
    <t>IBM-1390</t>
  </si>
  <si>
    <t>IBM-1399</t>
  </si>
  <si>
    <t>IBM-16684</t>
  </si>
  <si>
    <t>IBM-4899</t>
  </si>
  <si>
    <t>IBM-4971</t>
  </si>
  <si>
    <t>IBM-12712</t>
  </si>
  <si>
    <t>IBM-16804</t>
  </si>
  <si>
    <t>IBM-1137</t>
  </si>
  <si>
    <t>IBM-5123</t>
  </si>
  <si>
    <t>IBM-8482</t>
  </si>
  <si>
    <t>IBM-37-s390</t>
  </si>
  <si>
    <t>IBM-1047-s390</t>
  </si>
  <si>
    <t>IBM-1140-s390</t>
  </si>
  <si>
    <t>IBM-1142-s390</t>
  </si>
  <si>
    <t>IBM-1143-s390</t>
  </si>
  <si>
    <t>IBM-1144-s390</t>
  </si>
  <si>
    <t>IBM-1145-s390</t>
  </si>
  <si>
    <t>IBM-1146-s390</t>
  </si>
  <si>
    <t>IBM-1147-s390</t>
  </si>
  <si>
    <t>IBM-1148-s390</t>
  </si>
  <si>
    <t>IBM-1149-s390</t>
  </si>
  <si>
    <t>IBM-1153-s390</t>
  </si>
  <si>
    <t>IBM-12712-s390</t>
  </si>
  <si>
    <t>IBM-16804-s390</t>
  </si>
  <si>
    <t>ebcdic-xml-us</t>
  </si>
  <si>
    <t>is-960</t>
  </si>
  <si>
    <t>IBM1159</t>
  </si>
  <si>
    <t>IBM13121</t>
  </si>
  <si>
    <t>IBM13124</t>
  </si>
  <si>
    <t>IBM4933</t>
  </si>
  <si>
    <t>IBM835</t>
  </si>
  <si>
    <t>IBM836</t>
  </si>
  <si>
    <t>IBM837</t>
  </si>
  <si>
    <t>atlrad</t>
  </si>
  <si>
    <t>sitsiv</t>
  </si>
  <si>
    <t>matvis</t>
  </si>
  <si>
    <t>allvan</t>
  </si>
  <si>
    <t>Asset_Protection</t>
  </si>
  <si>
    <t>rajasw</t>
  </si>
  <si>
    <t>MONTHLY_RECONCILIATION</t>
  </si>
  <si>
    <t>n/a</t>
  </si>
  <si>
    <t>Domain</t>
  </si>
  <si>
    <t>Create</t>
  </si>
  <si>
    <t>eCommerce</t>
  </si>
  <si>
    <t>RTO_MART</t>
  </si>
  <si>
    <t>AN_PAYABLES</t>
  </si>
  <si>
    <t>Domain_uat</t>
  </si>
  <si>
    <t>FTP</t>
  </si>
  <si>
    <t>MRS</t>
  </si>
  <si>
    <t>DIS</t>
  </si>
  <si>
    <t>CMS</t>
  </si>
  <si>
    <t>RDS</t>
  </si>
  <si>
    <t>DOM</t>
  </si>
  <si>
    <t>Monitoring</t>
  </si>
  <si>
    <t>Tools</t>
  </si>
  <si>
    <t>View</t>
  </si>
  <si>
    <t>MMS</t>
  </si>
  <si>
    <t>Catalog</t>
  </si>
  <si>
    <t>Load</t>
  </si>
  <si>
    <t>Security</t>
  </si>
  <si>
    <t>PCRS</t>
  </si>
  <si>
    <t>Folder</t>
  </si>
  <si>
    <t>Copy</t>
  </si>
  <si>
    <t>Monitor</t>
  </si>
  <si>
    <t>Execute</t>
  </si>
  <si>
    <t>AS</t>
  </si>
  <si>
    <t>Administration</t>
  </si>
  <si>
    <t>kalabd</t>
  </si>
  <si>
    <t>moodee</t>
  </si>
  <si>
    <t>shasiv</t>
  </si>
  <si>
    <t>Enterprise_Extract</t>
  </si>
  <si>
    <t>VAN</t>
  </si>
  <si>
    <t>MDM</t>
  </si>
  <si>
    <t>SAPFIHR</t>
  </si>
  <si>
    <t>RAC_uat</t>
  </si>
  <si>
    <t>Marketing_Conversions</t>
  </si>
  <si>
    <t>Miscellaneous</t>
  </si>
  <si>
    <t>RISK_ASSESSMENT</t>
  </si>
  <si>
    <t>RMS_Product_Fees</t>
  </si>
  <si>
    <t>SIMS_Statistics</t>
  </si>
  <si>
    <t>DoE</t>
  </si>
  <si>
    <t>Tkt #</t>
  </si>
  <si>
    <t>Workflow</t>
  </si>
  <si>
    <t>Object Name</t>
  </si>
  <si>
    <t>CHG0000641</t>
  </si>
  <si>
    <t>phvifoapp01</t>
  </si>
  <si>
    <t>wf_mdm_dwdeltapartyid</t>
  </si>
  <si>
    <t>PP</t>
  </si>
  <si>
    <t>wf_Load_ODS_Inventory_Master</t>
  </si>
  <si>
    <t>CHG0000665</t>
  </si>
  <si>
    <t>CHG0000362</t>
  </si>
  <si>
    <t>wf_RMS_SOH_EXPORT</t>
  </si>
  <si>
    <t>QP</t>
  </si>
  <si>
    <t>qhvifoapp01</t>
  </si>
  <si>
    <t>kumram</t>
  </si>
  <si>
    <t>CHG0000670</t>
  </si>
  <si>
    <t>wf_AN_Payables</t>
  </si>
  <si>
    <t>CHG0000677</t>
  </si>
  <si>
    <t>wf_SureBill_Outbound</t>
  </si>
  <si>
    <t>vivek201606170900</t>
  </si>
  <si>
    <t>vivek201606171600</t>
  </si>
  <si>
    <t>wf_AN_Payables_ExtractFiles</t>
  </si>
  <si>
    <t>CHG0000362_qa</t>
  </si>
  <si>
    <t>s_AP_PayableAgreement_LockPayment_Status</t>
  </si>
  <si>
    <t>Session</t>
  </si>
  <si>
    <t>aswathy201606201700</t>
  </si>
  <si>
    <t>CHG0000715</t>
  </si>
  <si>
    <t>pranitha201606221525</t>
  </si>
  <si>
    <t>wf_Call_Pricing_Service</t>
  </si>
  <si>
    <t>CHG0000823</t>
  </si>
  <si>
    <t>CHG0000827</t>
  </si>
  <si>
    <t>CHG0000836</t>
  </si>
  <si>
    <t>CHG0000831</t>
  </si>
  <si>
    <t>wf_FCT_RENTAL_PAYMENT</t>
  </si>
  <si>
    <t>wf_m_RMS_PROD_FEES_FILE_2_SIMS</t>
  </si>
  <si>
    <t>RMS_PRODUCT_FEES</t>
  </si>
  <si>
    <t>INCTEC0405049</t>
  </si>
  <si>
    <t>wf_Load_Ent_Cost_Table_For_Legal_Stores</t>
  </si>
  <si>
    <t>wf_One_Time_Load_Enterprise_Cost_Tbl</t>
  </si>
  <si>
    <t>pranitha20160628</t>
  </si>
  <si>
    <t>wf_VAN_CUSTOMER_ENGAGEMENT</t>
  </si>
  <si>
    <t>bindu20160628</t>
  </si>
  <si>
    <t>CHG0000889</t>
  </si>
  <si>
    <t>wf_RISK_ASSESSMENT</t>
  </si>
  <si>
    <t>CHG0000902</t>
  </si>
  <si>
    <t>CHG0000902_1</t>
  </si>
  <si>
    <t>wf_store_inventory_statistics</t>
  </si>
  <si>
    <t>CHG0000903</t>
  </si>
  <si>
    <t>ajjkon20160712</t>
  </si>
  <si>
    <t>matvis20160712</t>
  </si>
  <si>
    <t>wf_FlatFile2XML</t>
  </si>
  <si>
    <t>DW_MART_LOAD</t>
  </si>
  <si>
    <t>CHG0001195</t>
  </si>
  <si>
    <t>ajjkon20160719</t>
  </si>
  <si>
    <t>SIMS_statistics</t>
  </si>
  <si>
    <t>geetha20160720</t>
  </si>
  <si>
    <t>ajjkon20160720</t>
  </si>
  <si>
    <t>anu20160720</t>
  </si>
  <si>
    <t>wf_AMM_EXPORT</t>
  </si>
  <si>
    <t>wf_ASR_CAT_ITEM</t>
  </si>
  <si>
    <t>bindu20160720</t>
  </si>
  <si>
    <t>CHG0001276</t>
  </si>
  <si>
    <t>anu20160721</t>
  </si>
  <si>
    <t>compsync</t>
  </si>
  <si>
    <t>geetha20160721</t>
  </si>
  <si>
    <t>anu201607211420</t>
  </si>
  <si>
    <t>CHG0001282</t>
  </si>
  <si>
    <t>CHG0001301</t>
  </si>
  <si>
    <t>wf_StoreAddressCleansing</t>
  </si>
  <si>
    <t>seshu</t>
  </si>
  <si>
    <t>CHG0001306</t>
  </si>
  <si>
    <t>s_asr_cat_remaining_val</t>
  </si>
  <si>
    <t>SupplierEDI</t>
  </si>
  <si>
    <t>wf_SupplierEDI_RAC_Outbound_850</t>
  </si>
  <si>
    <t>wf_SupplierEDI_RAC_Outbound_860</t>
  </si>
  <si>
    <t>saritha_20160729</t>
  </si>
  <si>
    <t>wf_Franchise_Store_XRef_Load</t>
  </si>
  <si>
    <t>CHG0001404</t>
  </si>
  <si>
    <t>CHG0001412</t>
  </si>
  <si>
    <t>saritha_20160728</t>
  </si>
  <si>
    <t>wf_Extract_Customer</t>
  </si>
  <si>
    <t>bill_20160729</t>
  </si>
  <si>
    <t>CHG0001412_20160729</t>
  </si>
  <si>
    <t>seshu_20160729</t>
  </si>
  <si>
    <t>wf_Find_Pricing_Deltas</t>
  </si>
  <si>
    <t>CHG0001430</t>
  </si>
  <si>
    <t>CHG0001428</t>
  </si>
  <si>
    <t>wf_3PL_RAC_Outbound_940</t>
  </si>
  <si>
    <t>sitsiv_20160801</t>
  </si>
  <si>
    <t>wf_SupplierEDI_RAC_Inbound_810</t>
  </si>
  <si>
    <t>wf_SupplierEDI_RAC_Inbound_855</t>
  </si>
  <si>
    <t>wf_SupplierEDI_RAC_Inbound_856</t>
  </si>
  <si>
    <t>SupplierEDI_4010_856_Parser</t>
  </si>
  <si>
    <t>Backup @ Desination</t>
  </si>
  <si>
    <t>TAR @ Source</t>
  </si>
  <si>
    <t>unTAR @ Destination</t>
  </si>
  <si>
    <t>Desination</t>
  </si>
  <si>
    <t>SupplierEDI_4010_810_Parser</t>
  </si>
  <si>
    <t>SuplierEDI_4030_855_Parser</t>
  </si>
  <si>
    <t>SupplierEDI_4010_855_Parser</t>
  </si>
  <si>
    <t>SuplierEDI_4030_856_Parser</t>
  </si>
  <si>
    <t>SupplierEDI_810_Serializer</t>
  </si>
  <si>
    <t>SupplierEDI_855_Serializer</t>
  </si>
  <si>
    <t>SupplierEDI_856_Serializer</t>
  </si>
  <si>
    <t>rmTAR @ Destination</t>
  </si>
  <si>
    <t>sunsar_20160801</t>
  </si>
  <si>
    <t>CHG0001448</t>
  </si>
  <si>
    <t>wf_conversa_vendor_to_dw</t>
  </si>
  <si>
    <t>wf_absolute_vendor_to_dw</t>
  </si>
  <si>
    <t>wf_device_lock_master_data</t>
  </si>
  <si>
    <t>wf_device_lock_devices_eligible</t>
  </si>
  <si>
    <t>wf_recipero_vendor_to_dw</t>
  </si>
  <si>
    <t>wf_populate_TBL_DEVICE_STATUS</t>
  </si>
  <si>
    <t>wf_populate_TBL_DEVICE</t>
  </si>
  <si>
    <t>wf_recipero_to_ODS</t>
  </si>
  <si>
    <t>wf_recipero_outbound</t>
  </si>
  <si>
    <t>wf_racinet_to_ODS</t>
  </si>
  <si>
    <t>ritbil_20160801</t>
  </si>
  <si>
    <t>wf_AN_PAYABLES_ExtractFiles</t>
  </si>
  <si>
    <t>CHG0001456</t>
  </si>
  <si>
    <t>ajjkon_20160802</t>
  </si>
  <si>
    <t>CHG0001448_20160802</t>
  </si>
  <si>
    <t>wf_CRM_Lead</t>
  </si>
  <si>
    <t>kaoter_20160802</t>
  </si>
  <si>
    <t>wf_m_Bom_Rental_income</t>
  </si>
  <si>
    <t>kunara_20160802</t>
  </si>
  <si>
    <t>CHG0001482</t>
  </si>
  <si>
    <t>ajjkon_20160803</t>
  </si>
  <si>
    <t>kumram_20160803</t>
  </si>
  <si>
    <t>SupplierEDI_4010_860_Parser</t>
  </si>
  <si>
    <t>Exists @ Destination ?</t>
  </si>
  <si>
    <t>20160803</t>
  </si>
  <si>
    <t>Deploy 2 Destination</t>
  </si>
  <si>
    <t>Pre-Cleanup @ 
Destination</t>
  </si>
  <si>
    <t>CHG0001521</t>
  </si>
  <si>
    <t>CHG0001495</t>
  </si>
  <si>
    <t>ajjkon_201608031657</t>
  </si>
  <si>
    <t>kumram_201608040946</t>
  </si>
  <si>
    <t>kumram_201608040949</t>
  </si>
  <si>
    <t>s_asr_cat_depreciation</t>
  </si>
  <si>
    <t>CHG0001521_20160804</t>
  </si>
  <si>
    <t>CHG0001523</t>
  </si>
  <si>
    <t>moodee_20160805</t>
  </si>
  <si>
    <t>s_u_asr_category_item_balance</t>
  </si>
  <si>
    <t>chebin_20160805</t>
  </si>
  <si>
    <t>s_ASR_CAT_ITEM_RECIEPTS</t>
  </si>
  <si>
    <t>kumram_20160805</t>
  </si>
  <si>
    <t>CHG0001521_20160805</t>
  </si>
  <si>
    <t>SupplierEDI_4010_810_Serializer</t>
  </si>
  <si>
    <t>s_u_asr_category_item_returns</t>
  </si>
  <si>
    <t>s_m_RMS_PROD_FEES_FILE_2_SIMS</t>
  </si>
  <si>
    <t>CHG0001552</t>
  </si>
  <si>
    <t>anu_20160808_1430</t>
  </si>
  <si>
    <t>sitsiv_20160808_1440</t>
  </si>
  <si>
    <t>SupplierEDI_4010_850_Parser</t>
  </si>
  <si>
    <t>s_u_asr_category_item_deliveries</t>
  </si>
  <si>
    <t>CHG0001580</t>
  </si>
  <si>
    <t>kumram_20160809</t>
  </si>
  <si>
    <t>SupplierEDI_4030_810_Parser</t>
  </si>
  <si>
    <t>SupplierEDI_4030_855_Parser</t>
  </si>
  <si>
    <t>SupplierEDI_4030_856_Parser</t>
  </si>
  <si>
    <t>20160809</t>
  </si>
  <si>
    <t>Touch Files @ Destination</t>
  </si>
  <si>
    <t>Touch folder @ Destination</t>
  </si>
  <si>
    <t>johchr</t>
  </si>
  <si>
    <t>shaeli</t>
  </si>
  <si>
    <t>sehaar</t>
  </si>
  <si>
    <t>wf_mdm_ecom_product_dailyfeed</t>
  </si>
  <si>
    <t>matvis_20160809</t>
  </si>
  <si>
    <t>rajasw_20160809</t>
  </si>
  <si>
    <t>halgee_20160810</t>
  </si>
  <si>
    <t>SupplierEDI_850_Serializer</t>
  </si>
  <si>
    <t>20160810</t>
  </si>
  <si>
    <t>CHG0001620</t>
  </si>
  <si>
    <t>wf_GEAR1</t>
  </si>
  <si>
    <t>allvan_20160810</t>
  </si>
  <si>
    <t>kumram_20160811</t>
  </si>
  <si>
    <t>wf_3PL_RAC_Inbound_944</t>
  </si>
  <si>
    <t>sitsiv_20160811</t>
  </si>
  <si>
    <t>wf_m_ecomm_tran_stage</t>
  </si>
  <si>
    <t>wf_m_ecomm_tran_load</t>
  </si>
  <si>
    <t>wf_m_ecomm_tran_process_filelist</t>
  </si>
  <si>
    <t>pausoj_20160811</t>
  </si>
  <si>
    <t>CHG0001635</t>
  </si>
  <si>
    <t>wf_AN_PAYABLES</t>
  </si>
  <si>
    <t>rajasw_20160811</t>
  </si>
  <si>
    <t>kumram_20160812</t>
  </si>
  <si>
    <t>CHG0001661</t>
  </si>
  <si>
    <t>wf_APPOINTMENT_ENT_DW</t>
  </si>
  <si>
    <t>visviv_20160812</t>
  </si>
  <si>
    <t>CHG0001504</t>
  </si>
  <si>
    <t>INCTEC0433928</t>
  </si>
  <si>
    <t>CHG0001685</t>
  </si>
  <si>
    <t>wf_3PL_EDI_POLL_SHARED</t>
  </si>
  <si>
    <t>sitsiv_20160815</t>
  </si>
  <si>
    <t>m_AP_PayableAgreement</t>
  </si>
  <si>
    <t>Mapping</t>
  </si>
  <si>
    <t>rajasw_20160816</t>
  </si>
  <si>
    <t>SAP_GL_Integration</t>
  </si>
  <si>
    <t>CHG0001717</t>
  </si>
  <si>
    <t>CHG0001712</t>
  </si>
  <si>
    <t>m_SupplierEDI_INT_RAC_997_ACK</t>
  </si>
  <si>
    <t>sunsar_20160817</t>
  </si>
  <si>
    <t>allvan_20160817</t>
  </si>
  <si>
    <t>INCTEC0435248</t>
  </si>
  <si>
    <t>wf_SAPFiHR_CRM</t>
  </si>
  <si>
    <t>kaoter_20160818</t>
  </si>
  <si>
    <t>wf_mdm_ansira_NewCustomerDailyFeed</t>
  </si>
  <si>
    <t>matvis_20160818</t>
  </si>
  <si>
    <t>sunsar_20160819</t>
  </si>
  <si>
    <t>CHG0001750</t>
  </si>
  <si>
    <t>matvis_20160819</t>
  </si>
  <si>
    <t>sunsar_20160822</t>
  </si>
  <si>
    <r>
      <t>wf_SupplierEDI_RAC_Inbound_856</t>
    </r>
    <r>
      <rPr>
        <b/>
        <sz val="11"/>
        <color rgb="FF376092"/>
        <rFont val="Calibri"/>
        <family val="2"/>
        <scheme val="minor"/>
      </rPr>
      <t/>
    </r>
  </si>
  <si>
    <t>CHG0001815</t>
  </si>
  <si>
    <t>wf_RTO_MARTS_LOAD_04_50</t>
  </si>
  <si>
    <t>seeanu_20160822</t>
  </si>
  <si>
    <t>CHG0001848</t>
  </si>
  <si>
    <t>CHG0001855</t>
  </si>
  <si>
    <t>matvis_20160823</t>
  </si>
  <si>
    <t>kumram_20160824</t>
  </si>
  <si>
    <t>wf_Sutherland</t>
  </si>
  <si>
    <t>kunara_20160824</t>
  </si>
  <si>
    <t>seeanu_20160824</t>
  </si>
  <si>
    <t>CHG0001860</t>
  </si>
  <si>
    <t>CHG0001867</t>
  </si>
  <si>
    <t>SupplierEDI_860_Serializer</t>
  </si>
  <si>
    <t>SupplierEDI_997_ACK</t>
  </si>
  <si>
    <t>20160826</t>
  </si>
  <si>
    <t>Check @ Source</t>
  </si>
  <si>
    <t>CHG0001943</t>
  </si>
  <si>
    <t>CHG0001952</t>
  </si>
  <si>
    <t>CHG0001804</t>
  </si>
  <si>
    <t>CHG0001953</t>
  </si>
  <si>
    <t>CHG0001979</t>
  </si>
  <si>
    <t>halgee_20160830</t>
  </si>
  <si>
    <t>wf_m_DECISION_ENGINE</t>
  </si>
  <si>
    <t>CHG0001875</t>
  </si>
  <si>
    <t>sitsiv_20160831</t>
  </si>
  <si>
    <t>wf_SIMS_DW_AGREEMENT_PROMOTION</t>
  </si>
  <si>
    <t>wf_SIMS_DW_PROMOTION</t>
  </si>
  <si>
    <t>CHG0001988</t>
  </si>
  <si>
    <t>CHG0002023</t>
  </si>
  <si>
    <t>kumram_20160906</t>
  </si>
  <si>
    <t>CHG0002133</t>
  </si>
  <si>
    <t>CHG0002138</t>
  </si>
  <si>
    <t>CHG0002171</t>
  </si>
  <si>
    <t>wf_SIMS_DW_AGREEMENT_PROMOTION_ID_Update</t>
  </si>
  <si>
    <t>CHG0002205</t>
  </si>
  <si>
    <t>wf_store_statistics</t>
  </si>
  <si>
    <t>CHG0002251</t>
  </si>
  <si>
    <t>moodee_20160915</t>
  </si>
  <si>
    <t>CHG0002272</t>
  </si>
  <si>
    <t>CHG0002217</t>
  </si>
  <si>
    <t>CHG0002337</t>
  </si>
  <si>
    <t>CHG0002325</t>
  </si>
  <si>
    <t>CHG0002367</t>
  </si>
  <si>
    <t>CHG0002381</t>
  </si>
  <si>
    <t>CHG0002389</t>
  </si>
  <si>
    <t>CHG0002399</t>
  </si>
  <si>
    <t>s_m_smrtphn_lck_ent_stg</t>
  </si>
  <si>
    <t>s_u_asr_category_item_chargeoffs</t>
  </si>
  <si>
    <t>CHG0002384</t>
  </si>
  <si>
    <t>sitsiv_20160926</t>
  </si>
  <si>
    <t>CHG0002427</t>
  </si>
  <si>
    <t>wf_m_BOM_Rental_Income</t>
  </si>
  <si>
    <t>CHG0002444</t>
  </si>
  <si>
    <t>CHG0002443</t>
  </si>
  <si>
    <t>CHG0002415</t>
  </si>
  <si>
    <t>wf_sims_ht_customer_translation</t>
  </si>
  <si>
    <t>ritbil_20160928</t>
  </si>
  <si>
    <t>CHG0002483</t>
  </si>
  <si>
    <t>CHG0002422</t>
  </si>
  <si>
    <t>CHG0002491</t>
  </si>
  <si>
    <t>CHG0002513</t>
  </si>
  <si>
    <t>CHG0002506</t>
  </si>
  <si>
    <t>wf_VAN_DATA_REFRESH</t>
  </si>
  <si>
    <t>CHG0002507</t>
  </si>
  <si>
    <t>sitsiv_20160929</t>
  </si>
  <si>
    <t>CHG0002514</t>
  </si>
  <si>
    <t>Dom</t>
  </si>
  <si>
    <t>Pswd</t>
  </si>
  <si>
    <t>wf_rental_agreement_extract</t>
  </si>
  <si>
    <t>CHG0002528</t>
  </si>
  <si>
    <t>CHG0002499</t>
  </si>
  <si>
    <t>CHG0002256</t>
  </si>
  <si>
    <t>wf_AN_Payables_Extractfiles</t>
  </si>
  <si>
    <t>CHG0002568</t>
  </si>
  <si>
    <t>wf_GEAR_SAPFiHR</t>
  </si>
  <si>
    <t>allvan_20161005</t>
  </si>
  <si>
    <t>CHG0002606</t>
  </si>
  <si>
    <t>CHG0002626</t>
  </si>
  <si>
    <t>CHG0002637</t>
  </si>
  <si>
    <t>CHG0002658</t>
  </si>
  <si>
    <t>CHG0002666</t>
  </si>
  <si>
    <t>CHG0002675</t>
  </si>
  <si>
    <t>wf_SIMPLE_PROMOTION_PMT</t>
  </si>
  <si>
    <t>wf_PACKAGE_ITEM_PMT</t>
  </si>
  <si>
    <t>wf_PERMANENT_ITEM_PRICE_PMT</t>
  </si>
  <si>
    <t>wf_PERMANENT_PACKAGE_PRICE_PMT</t>
  </si>
  <si>
    <t>wf_PRICE_MODEL_PMT</t>
  </si>
  <si>
    <t>wf_SIMPLE_PROMOTION_ITEM_PMT</t>
  </si>
  <si>
    <t>wf_STORE_PROMOTION_PMT</t>
  </si>
  <si>
    <t>wf_CS_SIMS_BilledCost</t>
  </si>
  <si>
    <t>wf_RMS_SIMS_BilledCost</t>
  </si>
  <si>
    <t>CHG0002726</t>
  </si>
  <si>
    <t>CHG0002759</t>
  </si>
  <si>
    <t>wf_SKIP_STOLEN_HARD</t>
  </si>
  <si>
    <t>wf_Hybris_Web_Service_Call</t>
  </si>
  <si>
    <t>wf_ecomm_order_lifecycle_martload</t>
  </si>
  <si>
    <t>CHG0002788</t>
  </si>
  <si>
    <t>CHG0002850</t>
  </si>
  <si>
    <t>wf_asr_category_item_mart</t>
  </si>
  <si>
    <t>wf_SupplierEDI_RAC_Inbound_855_1</t>
  </si>
  <si>
    <t>wf_SupplierEDI_RAC_Inbound_855_2</t>
  </si>
  <si>
    <t>wf_SupplierEDI_RAC_Inbound_855_3</t>
  </si>
  <si>
    <t>wf_SupplierEDI_RAC_Inbound_855_4</t>
  </si>
  <si>
    <t>wf_SupplierEDI_RAC_Inbound_855_5</t>
  </si>
  <si>
    <t>CHG0002879</t>
  </si>
  <si>
    <t>CHG0002898</t>
  </si>
  <si>
    <t>wf_GROSS_MARGIN_STATISTICS</t>
  </si>
  <si>
    <t>CHG0002942</t>
  </si>
  <si>
    <t>CHG0002971</t>
  </si>
  <si>
    <t>wf_m_DL_VAN_VCC_Data_CSV_file</t>
  </si>
  <si>
    <t>CHG0003150</t>
  </si>
  <si>
    <t>CHG0003150a</t>
  </si>
  <si>
    <t>CHG0003197</t>
  </si>
  <si>
    <t>wf_EComm_Registration_DW_DM</t>
  </si>
  <si>
    <t>CHG0003212</t>
  </si>
  <si>
    <t>wf_TRANSFER_SHIPMENT_REPORT</t>
  </si>
  <si>
    <t>CHG0003271</t>
  </si>
  <si>
    <t>s_u_asr_category_item_wms</t>
  </si>
  <si>
    <t>s_u_asr_category_item_invs</t>
  </si>
  <si>
    <t>s_m_u_asr_category_item_on_order</t>
  </si>
  <si>
    <t>CHG0003265</t>
  </si>
  <si>
    <t>CHG0003307</t>
  </si>
  <si>
    <t>all</t>
  </si>
  <si>
    <t>CHG0003325</t>
  </si>
  <si>
    <t>wf_mdm_store_location_feed</t>
  </si>
  <si>
    <t>wf_ecomm_rac_item_status_detail</t>
  </si>
  <si>
    <t>wf_Cust_Retention</t>
  </si>
  <si>
    <t>CHG0003387</t>
  </si>
  <si>
    <t>CHG0003369</t>
  </si>
  <si>
    <t>wf_SIMStoCS_POReceipt</t>
  </si>
  <si>
    <t>wf_IM_UNIV_WEEKLY</t>
  </si>
  <si>
    <t>wf_IM_UNIV_WEEKLY_MART</t>
  </si>
  <si>
    <t>CHG0003404</t>
  </si>
  <si>
    <t>CTASK0010077</t>
  </si>
  <si>
    <t>PMD</t>
  </si>
  <si>
    <t>wf_SupplierEDI_RAC_Inbound_856_1</t>
  </si>
  <si>
    <t>wf_SupplierEDI_RAC_Inbound_856_2</t>
  </si>
  <si>
    <t>wf_SupplierEDI_RAC_Inbound_856_3</t>
  </si>
  <si>
    <t>wf_SupplierEDI_RAC_Inbound_856_4</t>
  </si>
  <si>
    <t>wf_SupplierEDI_RAC_Inbound_856_5</t>
  </si>
  <si>
    <t>CHG0003398</t>
  </si>
  <si>
    <t>s_IM_UNIV_WEEKLY_MART</t>
  </si>
  <si>
    <t>wf_MDM2CRM_ParameterFile_Creation</t>
  </si>
  <si>
    <t>CHG0003469</t>
  </si>
  <si>
    <t>wf_SupplierEDI_RAC_Inbound_810_1</t>
  </si>
  <si>
    <t>wf_SupplierEDI_RAC_Inbound_810_2</t>
  </si>
  <si>
    <t>wf_SupplierEDI_RAC_Inbound_810_3</t>
  </si>
  <si>
    <t>wf_SupplierEDI_RAC_Inbound_810_4</t>
  </si>
  <si>
    <t>wf_SupplierEDI_RAC_Inbound_810_5</t>
  </si>
  <si>
    <t>CHG0003494</t>
  </si>
  <si>
    <t>wf_MDM2CRM_StoreAlignment</t>
  </si>
  <si>
    <t>s_m_DEPR_ADJUSTMENTS_HDR</t>
  </si>
  <si>
    <t>s_m_RECEIPTS_DROP_RECON_RAW</t>
  </si>
  <si>
    <t>s_m_CHARGE_OFFS_RAW</t>
  </si>
  <si>
    <t>wf_m_BOW_Rental_Income</t>
  </si>
  <si>
    <t>CHG0003516</t>
  </si>
  <si>
    <t>CHG0003573</t>
  </si>
  <si>
    <t>wf_m_DL_VAN_Paid_Invoices_to_SIMS</t>
  </si>
  <si>
    <t>CHG0003625</t>
  </si>
  <si>
    <t>CHG0003620</t>
  </si>
  <si>
    <t>CHG0003529</t>
  </si>
  <si>
    <t>CHG0003647</t>
  </si>
  <si>
    <t>wf_HYBRIS_ITEM_LIST_MART</t>
  </si>
  <si>
    <t>CHG0003648</t>
  </si>
  <si>
    <t>wf_Marketing_Lead_Conversion</t>
  </si>
  <si>
    <t>wf_Siebel_Lead_Conversion_ParameterFile</t>
  </si>
  <si>
    <t>CHG0003655</t>
  </si>
  <si>
    <t>wf_LOAD_TSF_WMS</t>
  </si>
  <si>
    <t>CHG0003660</t>
  </si>
  <si>
    <t>wf_IM_HIST_LOAD_PHASE1</t>
  </si>
  <si>
    <t>CHG0003677</t>
  </si>
  <si>
    <t>CHG0003703</t>
  </si>
  <si>
    <t>s_m_CHARGE_OFFS_DTL</t>
  </si>
  <si>
    <t>s_m_CHARGE_OFFS_HDR</t>
  </si>
  <si>
    <t>s_m_RECOVERIES_HDR</t>
  </si>
  <si>
    <t>s_m_RECOVERIES_DTL</t>
  </si>
  <si>
    <t>CHG0003705</t>
  </si>
  <si>
    <t>wf_store_income_statistics</t>
  </si>
  <si>
    <t>CHG0003773</t>
  </si>
  <si>
    <t>CHG0003777</t>
  </si>
  <si>
    <t>CHG0003785</t>
  </si>
  <si>
    <t>wf_SKIP_STOLEN_HARD_LegalHold_InitialLoad</t>
  </si>
  <si>
    <t>CHG0003792</t>
  </si>
  <si>
    <t>CHG0003793</t>
  </si>
  <si>
    <t>wf_GLI_AN_LOSS</t>
  </si>
  <si>
    <t>wf_GLI_AN_RECEIVABLES</t>
  </si>
  <si>
    <t>wf_GLI_CHARGE_OFFS</t>
  </si>
  <si>
    <t>wf_GLI_COST_ADJUSTMENTS</t>
  </si>
  <si>
    <t>wf_GLI_DEPR_ADJUSTMENTS</t>
  </si>
  <si>
    <t>wf_GLI_DEPR_EXPENSE</t>
  </si>
  <si>
    <t>wf_GLI_FRAMEWORK_END</t>
  </si>
  <si>
    <t>wf_GLI_FRAMEWORK_START</t>
  </si>
  <si>
    <t>wf_GLI_PURCHASES</t>
  </si>
  <si>
    <t>wf_GLI_RECEIPTS</t>
  </si>
  <si>
    <t>wf_GLI_RECEIPTS_DROP_RECON</t>
  </si>
  <si>
    <t>wf_GLI_RECOVERIES</t>
  </si>
  <si>
    <t>wf_eComm_Registration_DW_DM</t>
  </si>
  <si>
    <t>CHG0003816</t>
  </si>
  <si>
    <t>ODBC</t>
  </si>
  <si>
    <t>Object Type</t>
  </si>
  <si>
    <t>LOD</t>
  </si>
  <si>
    <t>Amount_Record</t>
  </si>
  <si>
    <t xml:space="preserve"> -o </t>
  </si>
  <si>
    <t xml:space="preserve"> -f </t>
  </si>
  <si>
    <t>Dependency Direction</t>
  </si>
  <si>
    <t>both</t>
  </si>
  <si>
    <t>target</t>
  </si>
  <si>
    <t>BARNETT_202EMPLPIM</t>
  </si>
  <si>
    <t>BARNETT_210EMPLPAYINFO</t>
  </si>
  <si>
    <t>BARNETT_220EMPLPAYDTL</t>
  </si>
  <si>
    <t>BARNETT_HEADER</t>
  </si>
  <si>
    <t>CONTACT_RECORD</t>
  </si>
  <si>
    <t>DETAIL_RECORD</t>
  </si>
  <si>
    <t>EARNINGS_HISTORY_RECORD</t>
  </si>
  <si>
    <t>ERR_FF_BENEFITS_PLUS</t>
  </si>
  <si>
    <t>FF_BENEFITS_PLUS</t>
  </si>
  <si>
    <t>FF_Bensolver</t>
  </si>
  <si>
    <t>FF_Concur_MX</t>
  </si>
  <si>
    <t>FF_JJKELLAR</t>
  </si>
  <si>
    <t>FF_LPMS_EMPLOYEESFULL</t>
  </si>
  <si>
    <t>FF_LPMS_EMPLOYEESFULL_1</t>
  </si>
  <si>
    <t>FF_LPMS_LPSTORES</t>
  </si>
  <si>
    <t>FF_LPMS_LPSTORES_1</t>
  </si>
  <si>
    <t>FF_SAFETYFIRST</t>
  </si>
  <si>
    <t>FF_STATEOFTEXAS</t>
  </si>
  <si>
    <t>FF_USCONCUR_ATTENDEE</t>
  </si>
  <si>
    <t>FF_USCONCUR_EMPLOYEE_DETAILS</t>
  </si>
  <si>
    <t>FF_USCONCUR_EMPLOYEE_HEADER</t>
  </si>
  <si>
    <t>FMLA</t>
  </si>
  <si>
    <t>HEADER_RECORD_SEDGEWICK</t>
  </si>
  <si>
    <t>Header_Record</t>
  </si>
  <si>
    <t>Intrust_Deductions</t>
  </si>
  <si>
    <t>LAW_EIE2</t>
  </si>
  <si>
    <t>MASTER_RECORD</t>
  </si>
  <si>
    <t>MISCCLIENTFIELD_RECORD</t>
  </si>
  <si>
    <t>MONTHLY_ORDERS_FACT</t>
  </si>
  <si>
    <t>Member_Record</t>
  </si>
  <si>
    <t>TRAILER_RECORD_SEDGEWICK</t>
  </si>
  <si>
    <t>Trailer_Record</t>
  </si>
  <si>
    <t>census</t>
  </si>
  <si>
    <t>compsync_error</t>
  </si>
  <si>
    <t>temp_file</t>
  </si>
  <si>
    <t>wf_Extract_and_Load_SIMS_Service_Ticket_PSMS</t>
  </si>
  <si>
    <t>shaeli2</t>
  </si>
  <si>
    <t>s_m_GLI_AUD_REP_LOG</t>
  </si>
  <si>
    <t>wf_3PL_INT_816_Outbound</t>
  </si>
  <si>
    <t>wf_3PL_RAC_Ashley_846_load</t>
  </si>
  <si>
    <t>wf_3PL_RAC_EDIDLORD_EDI_850</t>
  </si>
  <si>
    <t>wf_3PL_RAC_EDIDLORD_EDI_860</t>
  </si>
  <si>
    <t>wf_3PL_RAC_Inbound_214</t>
  </si>
  <si>
    <t>wf_3PL_RAC_Inbound_846</t>
  </si>
  <si>
    <t>wf_3PL_RAC_Inbound_888</t>
  </si>
  <si>
    <t>wf_3PL_RAC_Inbound_945</t>
  </si>
  <si>
    <t>wf_3PL_RAC_Inbound_947</t>
  </si>
  <si>
    <t>wf_3PL_RAC_Inbound_990</t>
  </si>
  <si>
    <t>wf_3PL_RAC_Outbound_816</t>
  </si>
  <si>
    <t>wf_3PL_RAC_Outbound_846_Ashley</t>
  </si>
  <si>
    <t>wf_3PL_RAC_Outbound_850</t>
  </si>
  <si>
    <t>wf_3PL_RAC_Outbound_856</t>
  </si>
  <si>
    <t>wf_3PL_RAC_Outbound_860</t>
  </si>
  <si>
    <t>wf_3PL_RAC_Outbound_888</t>
  </si>
  <si>
    <t>wf_3PL_RAC_Purge</t>
  </si>
  <si>
    <t>wf_3PL_RAC_WPG_Archive</t>
  </si>
  <si>
    <t>wf_m_816_Outbound_update_records</t>
  </si>
  <si>
    <t>wf_m_dummy_sql</t>
  </si>
  <si>
    <t>wf_m_prsr_3PL_RAC_Inbound_EDI846</t>
  </si>
  <si>
    <t>wf_m_test_rac_rest_http</t>
  </si>
  <si>
    <t>wf_m_test_update_888_pub_ind</t>
  </si>
  <si>
    <t>UP</t>
  </si>
  <si>
    <t>uhvifoapp01</t>
  </si>
  <si>
    <t>jansaj1</t>
  </si>
  <si>
    <t>jansaj2</t>
  </si>
  <si>
    <t>jansaj3</t>
  </si>
  <si>
    <t>jansaj4</t>
  </si>
  <si>
    <t>jansaj5</t>
  </si>
  <si>
    <t>jansaj6</t>
  </si>
  <si>
    <t>jansaj7</t>
  </si>
  <si>
    <t>jansaj8</t>
  </si>
  <si>
    <t>jansaj9</t>
  </si>
  <si>
    <t>jansaj10</t>
  </si>
  <si>
    <t>w_execute_sql</t>
  </si>
  <si>
    <t>w_ods_846</t>
  </si>
  <si>
    <t>w_ods_loads</t>
  </si>
  <si>
    <t>wf_3PL_Ods_Loads_947</t>
  </si>
  <si>
    <t>wf_Archive_Ecomm_Files</t>
  </si>
  <si>
    <t>wf_Call_Hybris_End_Point</t>
  </si>
  <si>
    <t>wf_Call_Legal_States_Service</t>
  </si>
  <si>
    <t>wf_ECM_Batch_ID_Table_End_Process</t>
  </si>
  <si>
    <t>wf_ECM_Batch_ID_Table_Start_Process</t>
  </si>
  <si>
    <t>wf_Get_Cost_And_Inv_From_RMS</t>
  </si>
  <si>
    <t>wf_Load_Legal_States_Stores</t>
  </si>
  <si>
    <t>wf_Load_Prev_Cost_Item_Store_Tbl</t>
  </si>
  <si>
    <t>wf_Missing_Record_Validations</t>
  </si>
  <si>
    <t>wf_No_Pricing_Found_Item_Store</t>
  </si>
  <si>
    <t>wf_Update_WH_Info_In_Str_Deltas_Table</t>
  </si>
  <si>
    <t>wf_m_ecomm_bounce_load</t>
  </si>
  <si>
    <t>wf_m_ecomm_bounce_process_filelist</t>
  </si>
  <si>
    <t>wf_m_ecomm_bounce_stage</t>
  </si>
  <si>
    <t>wf_m_ecomm_transactions</t>
  </si>
  <si>
    <t>CHG0003859</t>
  </si>
  <si>
    <t>CHG0003814</t>
  </si>
  <si>
    <t>CTASK0010103</t>
  </si>
  <si>
    <t>CHG0003945</t>
  </si>
  <si>
    <t>CHG0003953</t>
  </si>
  <si>
    <t>CHG0003970</t>
  </si>
  <si>
    <t>CHG0003964</t>
  </si>
  <si>
    <t>ObjExp</t>
  </si>
  <si>
    <t>wf_m_RMS_PROD_FEES_FILE</t>
  </si>
  <si>
    <t>wf_m_RMS_SIMS_UPD_FEES</t>
  </si>
  <si>
    <t>wf_BMS</t>
  </si>
  <si>
    <t>CHG0004027</t>
  </si>
  <si>
    <t>CHG0004164</t>
  </si>
  <si>
    <t>CHG0004167</t>
  </si>
  <si>
    <t>WF_RTO_MARTS_LOAD_WEEK</t>
  </si>
  <si>
    <t>wf_RTO_MARTS_LOAD_FACT_MONTH</t>
  </si>
  <si>
    <t>wf_RTO_MARTS_LOAD_FACT_DAY</t>
  </si>
  <si>
    <t>CHG0004141</t>
  </si>
  <si>
    <t>wf_m_SIMS_GL_PD</t>
  </si>
  <si>
    <t>CHG0004236</t>
  </si>
  <si>
    <t>wf_store_income_statistics_wrk</t>
  </si>
  <si>
    <t>CHG0004234</t>
  </si>
  <si>
    <t>CHG0004263</t>
  </si>
  <si>
    <t>CHG0004282</t>
  </si>
  <si>
    <t>CHG0004283</t>
  </si>
  <si>
    <t>CHG0004287</t>
  </si>
  <si>
    <t>cmd_Lead_Conversion_Commands</t>
  </si>
  <si>
    <t>CHG0004368</t>
  </si>
  <si>
    <t>CHG0004384</t>
  </si>
  <si>
    <t>wf_crm_digi_dashboard</t>
  </si>
  <si>
    <t>sitsiv1</t>
  </si>
  <si>
    <t>CHG0004455</t>
  </si>
  <si>
    <t>CHG0004505</t>
  </si>
  <si>
    <t>CHG0004528</t>
  </si>
  <si>
    <t>CHG0004579</t>
  </si>
  <si>
    <t>CHG0004589</t>
  </si>
  <si>
    <t>CHG0004621</t>
  </si>
  <si>
    <t>s_u_asr_category_item_idle_new</t>
  </si>
  <si>
    <t>s_u_asr_category_item_receive</t>
  </si>
  <si>
    <t>CHG0004648</t>
  </si>
  <si>
    <t>CHG0004661</t>
  </si>
  <si>
    <t>wf_Merch_Plan_Get_Inventories</t>
  </si>
  <si>
    <t>wf_Merch_Plan_Get_Agreements</t>
  </si>
  <si>
    <t>wf_Merch_Plan_Get_All_Statuses_And_Events</t>
  </si>
  <si>
    <t>wf_Merch_Plan_Get_Inv_Details_And_Rates</t>
  </si>
  <si>
    <t>wf_Merch_Plan_Get_LTD_Values</t>
  </si>
  <si>
    <t>wf_Merch_Plan_Receipt_Details</t>
  </si>
  <si>
    <t>wf_MERCH_PLAN_REMAINING_DEPRECIAITON_VALUE</t>
  </si>
  <si>
    <t>wf_Merch_Plan_Merge</t>
  </si>
  <si>
    <t>CHG0004680</t>
  </si>
  <si>
    <t>wf_update_route_data</t>
  </si>
  <si>
    <t>CHG0004691</t>
  </si>
  <si>
    <t>CHG0004699</t>
  </si>
  <si>
    <t>wf_Merch_Plan_Set_Dates</t>
  </si>
  <si>
    <t>CHG0004708</t>
  </si>
  <si>
    <t>CHG0004745</t>
  </si>
  <si>
    <t>CHG0004767</t>
  </si>
  <si>
    <t>wf_aor_inventory_statistics</t>
  </si>
  <si>
    <t>wf_compare_store_metrics</t>
  </si>
  <si>
    <t>CHG0004776</t>
  </si>
  <si>
    <t>CHG0004769</t>
  </si>
  <si>
    <t>CHG0004789</t>
  </si>
  <si>
    <t>wf_MonthlyRecon_Inventory_STG_ChargeOffDateFix</t>
  </si>
  <si>
    <t>wf_Monthly_Audit</t>
  </si>
  <si>
    <t>wf_Monthly_Reconciliation_STG</t>
  </si>
  <si>
    <t>wf_Monthly_ArchivalProcess</t>
  </si>
  <si>
    <t>wf_Monthly_Unattached_Unbilled</t>
  </si>
  <si>
    <t>CHG0004962</t>
  </si>
  <si>
    <t>wf_APPOINTMENT_ENT_DW_ID_Update</t>
  </si>
  <si>
    <t>wf_PARTY_REFERRAL_ENT_DW_SCD1</t>
  </si>
  <si>
    <t>wf_PARTY_REFERRAL_ENT_DW_SCD1_Update</t>
  </si>
  <si>
    <t>wf_REFERAL_BONUS_PARTY_ACCOUNT</t>
  </si>
  <si>
    <t>wf_REFERAL_BONUS_PARTY_ACCOUNT_Update</t>
  </si>
  <si>
    <t>CHG0004972</t>
  </si>
  <si>
    <t>CHG0004975</t>
  </si>
  <si>
    <t>CHG0005027</t>
  </si>
  <si>
    <t>CHG0005050</t>
  </si>
  <si>
    <t>LAWSON</t>
  </si>
  <si>
    <t>CHG0005248</t>
  </si>
  <si>
    <t>wf_3PL_RAC_Address_Load</t>
  </si>
  <si>
    <t>3PL_SHARED</t>
  </si>
  <si>
    <t>CHG0005321</t>
  </si>
  <si>
    <t>CHG0005364</t>
  </si>
  <si>
    <t>wf_AGG_COVERAGE_ENT_DW_SCD1</t>
  </si>
  <si>
    <t>wf_AGG_COVERAGE_ENT_DW_SCD1_Update</t>
  </si>
  <si>
    <t>CHG0005389</t>
  </si>
  <si>
    <t>wf_m_Lawson_CRM_Employee</t>
  </si>
  <si>
    <t>CHG0005405</t>
  </si>
  <si>
    <t>w_s_m_NFI_Invoice_Midas_Load</t>
  </si>
  <si>
    <t>CHG0005437</t>
  </si>
  <si>
    <t>CHG0005378</t>
  </si>
  <si>
    <t>wf_Aceroute_past_due</t>
  </si>
  <si>
    <t>CHG0005468</t>
  </si>
  <si>
    <t>wf_m_Lawson_Accruent_Vendor</t>
  </si>
  <si>
    <t>CHG0005547</t>
  </si>
  <si>
    <t>CHG0005544</t>
  </si>
  <si>
    <t>CHG0005589</t>
  </si>
  <si>
    <t>CHG0005607</t>
  </si>
  <si>
    <t>wf_Inventory_Revenue</t>
  </si>
  <si>
    <t>CHG0005640</t>
  </si>
  <si>
    <t>CHG0005718</t>
  </si>
  <si>
    <t>CHG0005801</t>
  </si>
  <si>
    <t>CHG0005793</t>
  </si>
  <si>
    <t>wf_compare_route_metrics</t>
  </si>
  <si>
    <t>CHG0005808</t>
  </si>
  <si>
    <t>CHG0005851</t>
  </si>
  <si>
    <t>CHG0005833</t>
  </si>
  <si>
    <t>CHG0005917</t>
  </si>
  <si>
    <t>wf_ANOW_Transfers</t>
  </si>
  <si>
    <t>CHG0005974</t>
  </si>
  <si>
    <t>CHG0006095</t>
  </si>
  <si>
    <t>CHG0006106</t>
  </si>
  <si>
    <t>wf_Merch_Plan_Boe_Stage_Merge</t>
  </si>
  <si>
    <t>CHG0006117</t>
  </si>
  <si>
    <t>wf_ecm_wh_store_assign</t>
  </si>
  <si>
    <t>CHG0006243</t>
  </si>
  <si>
    <t>wf_Sutherland_PHASE2</t>
  </si>
  <si>
    <t>CHG0006367</t>
  </si>
  <si>
    <t>CHG0006613</t>
  </si>
  <si>
    <t>wf_return_conversion</t>
  </si>
  <si>
    <t>CHG0006651</t>
  </si>
  <si>
    <t>CHG0006839</t>
  </si>
  <si>
    <t>CHG0006882</t>
  </si>
  <si>
    <t>CHG0006897</t>
  </si>
  <si>
    <t>wf_Create_Available_Stock_Null_Records</t>
  </si>
  <si>
    <t>CHG0006865</t>
  </si>
  <si>
    <t>CHG0006861</t>
  </si>
  <si>
    <t>wf_MDM_Alignment_To_RMS</t>
  </si>
  <si>
    <t>CHG0006907</t>
  </si>
  <si>
    <t>wf_MDM2Enterprise_HostVendor_Services_ParamFile</t>
  </si>
  <si>
    <t>wf_MDM2Enterprise_HostVendor_Services</t>
  </si>
  <si>
    <t>CHG0006917</t>
  </si>
  <si>
    <t>wf_mdm_ecom_product_deleteflag</t>
  </si>
  <si>
    <t>CHG0006891</t>
  </si>
  <si>
    <t>Host_JSON</t>
  </si>
  <si>
    <t>JSON</t>
  </si>
  <si>
    <t>CHG0007018</t>
  </si>
  <si>
    <t>m_MonthlyRecon_Inventory_STG</t>
  </si>
  <si>
    <t>m_MonthlyRecon_ItemType_ItemSubType_STG</t>
  </si>
  <si>
    <t>m_MonthlyRecon_STORE_DISTRICT_REGION_STG</t>
  </si>
  <si>
    <t>CHG0007062</t>
  </si>
  <si>
    <t>wf_AN_Payables_Invoice</t>
  </si>
  <si>
    <t>CHG0007285</t>
  </si>
  <si>
    <t>CHG0007238</t>
  </si>
  <si>
    <t>CHG0007354</t>
  </si>
  <si>
    <t>CHG0007372</t>
  </si>
  <si>
    <t>wf_IM_Overrides</t>
  </si>
  <si>
    <t>wf_IM_WEEKLY_TSF_RECEIVE_WRK</t>
  </si>
  <si>
    <t>wf_IM_UNIV_WEEKLY_PRICING</t>
  </si>
  <si>
    <t>s_u_asr_category_item_transfers</t>
  </si>
  <si>
    <t>CHG0007391</t>
  </si>
  <si>
    <t>CHG0007465</t>
  </si>
  <si>
    <t>CHG0007464</t>
  </si>
  <si>
    <t>wf_Extract_Customer_CYN</t>
  </si>
  <si>
    <t>CHG0007597</t>
  </si>
  <si>
    <t>wf_tran_inventory_cyn</t>
  </si>
  <si>
    <t>wf_tran_customer_cyn</t>
  </si>
  <si>
    <t>CHG0007608</t>
  </si>
  <si>
    <t>wf_tran_rece_hist_cyn</t>
  </si>
  <si>
    <t>CHG0007607</t>
  </si>
  <si>
    <t>wf_trans_rental_agreement_cyn</t>
  </si>
  <si>
    <t>wf_P_HT_STORE_Customer_Cynergi</t>
  </si>
  <si>
    <t>wf_rental_agreement_extract_cynergi</t>
  </si>
  <si>
    <t>CHG0007595</t>
  </si>
  <si>
    <t>s_m_trans_rental_agreement_cyn</t>
  </si>
  <si>
    <t>s_m_tran_rece_hist_cyn</t>
  </si>
  <si>
    <t>CHG0007644</t>
  </si>
  <si>
    <t>CHG0007670</t>
  </si>
  <si>
    <t>CHG0007674</t>
  </si>
  <si>
    <t>wf_Extract_and_Load_SIMS_Service_Ticket_MULE</t>
  </si>
  <si>
    <t>CHG0007688</t>
  </si>
  <si>
    <t>wf_free_time_stats</t>
  </si>
  <si>
    <t>CHG0007692</t>
  </si>
  <si>
    <t>EnterprisePOSaveResponse_JSONParser</t>
  </si>
  <si>
    <t>dhvifoapp03</t>
  </si>
  <si>
    <t>CHG0007731</t>
  </si>
  <si>
    <t>CHG0007734</t>
  </si>
  <si>
    <t>CHG0007758</t>
  </si>
  <si>
    <t>wf_AN_Payables_Approvaldetails</t>
  </si>
  <si>
    <t>CHG0007677</t>
  </si>
  <si>
    <t>CHG0007784</t>
  </si>
  <si>
    <t>wf_store_key_metrics_for_good_data</t>
  </si>
  <si>
    <t>wf_store_hirearchy_good_data</t>
  </si>
  <si>
    <t>wf_store_info_good_data</t>
  </si>
  <si>
    <t>wf_store_users_good_data</t>
  </si>
  <si>
    <t>CHG0007791</t>
  </si>
  <si>
    <t>wf_process_current_queue_eod_good_data</t>
  </si>
  <si>
    <t>wf_process_current_queue_non_eod_good_data</t>
  </si>
  <si>
    <t>CHG0007841</t>
  </si>
  <si>
    <t xml:space="preserve">	wf_IM_WEEKLY_TSF_RECEIVE_WRK</t>
  </si>
  <si>
    <t xml:space="preserve">	wf_IM_Overrides</t>
  </si>
  <si>
    <t>CHG0007844</t>
  </si>
  <si>
    <t>CHG0007872</t>
  </si>
  <si>
    <t>CHG0007904</t>
  </si>
  <si>
    <t>CHG0007977</t>
  </si>
  <si>
    <t>CHG0007934</t>
  </si>
  <si>
    <t>CHG0008052</t>
  </si>
  <si>
    <t>phvifoapp04</t>
  </si>
  <si>
    <t>CHG0008037</t>
  </si>
  <si>
    <t>CHG0008059</t>
  </si>
  <si>
    <t>CHG0008077</t>
  </si>
  <si>
    <t>CHG0008092</t>
  </si>
  <si>
    <t>CHG0008073</t>
  </si>
  <si>
    <t>CHG0008152</t>
  </si>
  <si>
    <t>CHG0008146</t>
  </si>
  <si>
    <t>CHG0008193</t>
  </si>
  <si>
    <t>CHG0008218</t>
  </si>
  <si>
    <t>CHG0008247</t>
  </si>
  <si>
    <t>CHG0008300</t>
  </si>
  <si>
    <t>wf_m_RMS_Lawson_GL</t>
  </si>
  <si>
    <t>CHG0008347</t>
  </si>
  <si>
    <t>XML</t>
  </si>
  <si>
    <t>CHG0008337</t>
  </si>
  <si>
    <t>CHG0008366</t>
  </si>
  <si>
    <t>CHG0008357</t>
  </si>
  <si>
    <t>wf_SupplierEDI_RAC_Inbound_865_1</t>
  </si>
  <si>
    <t>SupplierEDI_4010_865_Parser</t>
  </si>
  <si>
    <t>SupplierEDI_865_Serializer</t>
  </si>
  <si>
    <t>medallia</t>
  </si>
  <si>
    <t>CHG0008207</t>
  </si>
  <si>
    <t>wf_Call_Hybris_End_Point_Pricing</t>
  </si>
  <si>
    <t>wf_Call_Hybris_End_Point_Inventory</t>
  </si>
  <si>
    <t>wf_Archive_Ecomm_Files_Pricing</t>
  </si>
  <si>
    <t>wf_Archive_Ecomm_Files_Inventory</t>
  </si>
  <si>
    <t>CHG0008239</t>
  </si>
  <si>
    <t>CHG0008516</t>
  </si>
  <si>
    <t>CHG0008581</t>
  </si>
  <si>
    <t>CHG0008579</t>
  </si>
  <si>
    <t>dw_sims_transactional</t>
  </si>
  <si>
    <t>CHG0008658</t>
  </si>
  <si>
    <t>CHG0008693</t>
  </si>
  <si>
    <t>wf_m_Invitation_File_Medallia_4Week</t>
  </si>
  <si>
    <t>wf_m_Invitation_File_Medallia_9Week</t>
  </si>
  <si>
    <t>wf_m_Invitation_File_Medallia_Agreement_Begin</t>
  </si>
  <si>
    <t>wf_m_Invitation_File_Medallia_Agreement_End</t>
  </si>
  <si>
    <t>wf_m_Invitation_File_Medallia_Service_Return</t>
  </si>
  <si>
    <t>CHG0008707</t>
  </si>
  <si>
    <t>CHG0008713</t>
  </si>
  <si>
    <t>CHG0008753</t>
  </si>
  <si>
    <t>CHG0008777</t>
  </si>
  <si>
    <t>wf_inventory_remain_value_load</t>
  </si>
  <si>
    <t>CHG0008802</t>
  </si>
  <si>
    <t>CHG0008798</t>
  </si>
  <si>
    <t>wf_m_Lawson_Accruent_AP</t>
  </si>
  <si>
    <t>wf_m_Lawson_Accruent_Sales</t>
  </si>
  <si>
    <t>wf_m_Accruent_Lawson_AP</t>
  </si>
  <si>
    <t>CHG0008813</t>
  </si>
  <si>
    <t>CHG0008845</t>
  </si>
  <si>
    <t>CHG0008849</t>
  </si>
  <si>
    <t>CHG0008853</t>
  </si>
  <si>
    <t>wf_tran_rece_hist</t>
  </si>
  <si>
    <t>wf_tran_rental_agreement</t>
  </si>
  <si>
    <t>Deps</t>
  </si>
  <si>
    <t>CHG0008865</t>
  </si>
  <si>
    <t>CHG0008879</t>
  </si>
  <si>
    <t>CHG0008892</t>
  </si>
  <si>
    <t>INVITATION_FILE_MEDALLIA</t>
  </si>
  <si>
    <t>Target</t>
  </si>
  <si>
    <t>Flatfiles</t>
  </si>
  <si>
    <t>CHG0008934</t>
  </si>
  <si>
    <t>CHG0008939</t>
  </si>
  <si>
    <t>CHG0008963</t>
  </si>
  <si>
    <t>CHG0009009</t>
  </si>
  <si>
    <t>CHG0009010</t>
  </si>
  <si>
    <t>CHG0009026</t>
  </si>
  <si>
    <t>CHG0009066</t>
  </si>
  <si>
    <t>CHG0009103</t>
  </si>
  <si>
    <t>CHG0009124</t>
  </si>
  <si>
    <t>CHG0009224</t>
  </si>
  <si>
    <t>CHG0009256</t>
  </si>
  <si>
    <t>uhvifoapp03</t>
  </si>
  <si>
    <t>CHG0009257</t>
  </si>
  <si>
    <t>wf_inventory_extract</t>
  </si>
  <si>
    <t>CHG0009278</t>
  </si>
  <si>
    <t>CHG0009382</t>
  </si>
  <si>
    <t>CHG0009464</t>
  </si>
  <si>
    <t>wf_ANOW_PAYMENTS</t>
  </si>
  <si>
    <t>CHG0009473</t>
  </si>
  <si>
    <t>CHG0009402</t>
  </si>
  <si>
    <t>wf_Aceroute_past_due_ADHOC</t>
  </si>
  <si>
    <t>wf_MonthlyTransferFee_Details</t>
  </si>
  <si>
    <t>CHG0009577</t>
  </si>
  <si>
    <t>wf_inventory_extract_Cynergi</t>
  </si>
  <si>
    <t>wf_SGS_analytics</t>
  </si>
  <si>
    <t>iqbmai</t>
  </si>
  <si>
    <t>CHG0009728</t>
  </si>
  <si>
    <t>CHG0009712</t>
  </si>
  <si>
    <t>CHG0009764</t>
  </si>
  <si>
    <t>CHG0009813</t>
  </si>
  <si>
    <t>CHG0009844</t>
  </si>
  <si>
    <t>CHG0009857</t>
  </si>
  <si>
    <t>CHG0009914</t>
  </si>
  <si>
    <t>CHG0009824</t>
  </si>
  <si>
    <t>CHG0010034</t>
  </si>
  <si>
    <t>wf_SGS_ANALYTICS</t>
  </si>
  <si>
    <t>CHG0009956</t>
  </si>
  <si>
    <t>CHG0010065</t>
  </si>
  <si>
    <t>CHG0010090</t>
  </si>
  <si>
    <t>CHG0010070</t>
  </si>
  <si>
    <t>wf_MDM_To_SVMX_ProductFeed</t>
  </si>
  <si>
    <t>wf_crm_cust_snapshot</t>
  </si>
  <si>
    <t>CHG0010113</t>
  </si>
  <si>
    <t>CHG0010100</t>
  </si>
  <si>
    <t>INCTEC0613207</t>
  </si>
  <si>
    <t>wf_agreement_load</t>
  </si>
  <si>
    <t>CHG0010157</t>
  </si>
  <si>
    <t>SIMS_Reports</t>
  </si>
  <si>
    <t>wf_Customer_Param_File</t>
  </si>
  <si>
    <t>wf_Customer_Persistent_Lookups</t>
  </si>
  <si>
    <t>wf_Customer_Load</t>
  </si>
  <si>
    <t>CHG0010365</t>
  </si>
  <si>
    <t>3PL_INT_OUTBOUND_888_Parser</t>
  </si>
  <si>
    <t>s_m_Customer_Cust_Master_Stg_PartyId_Update</t>
  </si>
  <si>
    <t>CHG0010462</t>
  </si>
  <si>
    <t>CHG0010444</t>
  </si>
  <si>
    <t>wf_skiptrace_ht_sims_rsss_cust</t>
  </si>
  <si>
    <t>CHG0010433</t>
  </si>
  <si>
    <t>CHG0010474</t>
  </si>
  <si>
    <t>3PL_INT_OUTBOUND_888_Serializer</t>
  </si>
  <si>
    <t>s_m_Customer_Cleansing_Update_MD5</t>
  </si>
  <si>
    <t>wf_VAN_CUSTOMER_APPROVAL_AUDIT</t>
  </si>
  <si>
    <t>CHG0010621</t>
  </si>
  <si>
    <t>wf_ENT_MDM_Customer</t>
  </si>
  <si>
    <t>wf_Monthly_NonOpsSummary</t>
  </si>
  <si>
    <t>CHG0010723</t>
  </si>
  <si>
    <t>CHG0010726</t>
  </si>
  <si>
    <t>CHG0010733</t>
  </si>
  <si>
    <t>CHG0010705</t>
  </si>
  <si>
    <t>wf_Customer_P_Table_Load</t>
  </si>
  <si>
    <t>wf_TestConnection</t>
  </si>
  <si>
    <t>CHG0010815</t>
  </si>
  <si>
    <t>CHG0010857</t>
  </si>
  <si>
    <t>CHG0010929</t>
  </si>
  <si>
    <t>CHG0010843</t>
  </si>
  <si>
    <t>Http Transformation</t>
  </si>
  <si>
    <t>CHG0011001</t>
  </si>
  <si>
    <t>CHG0010932</t>
  </si>
  <si>
    <t>wf_ANOW_recon_initial_request</t>
  </si>
  <si>
    <t>wf_ANOW_recon_retry_request</t>
  </si>
  <si>
    <t>CHG0010977</t>
  </si>
  <si>
    <t>wf_rental_agreement_extract_daily</t>
  </si>
  <si>
    <t>wf_rental_agreement_extract_cynergi_daily</t>
  </si>
  <si>
    <t>wf_inventory_extract_daily</t>
  </si>
  <si>
    <t>wf_inventory_extract_Cynergi_Daily</t>
  </si>
  <si>
    <t>wf_Extract_Customer_Daily</t>
  </si>
  <si>
    <t>wf_Extract_Customer_CYN_DAILY</t>
  </si>
  <si>
    <t>CHG0011123</t>
  </si>
  <si>
    <t>CHG0011130</t>
  </si>
  <si>
    <t>CHG0011129</t>
  </si>
  <si>
    <t>CHG0011161</t>
  </si>
  <si>
    <t>wf_VAN_CUSTOMER_DECISION_DETAIL</t>
  </si>
  <si>
    <t>CHG0011163</t>
  </si>
  <si>
    <t>CHG0011201</t>
  </si>
  <si>
    <t>GWD</t>
  </si>
  <si>
    <t>CHG0011205</t>
  </si>
  <si>
    <t>CHG0011286</t>
  </si>
  <si>
    <t>CHG0011371</t>
  </si>
  <si>
    <t>wf_ht_system_file</t>
  </si>
  <si>
    <t>wf_m_ConnsTransferAgreements</t>
  </si>
  <si>
    <t>wf_m_MonthlyAudit</t>
  </si>
  <si>
    <t>wf_m_MonthlyAudit6211</t>
  </si>
  <si>
    <t>wf_m_MonthlyAuditAcceptanceNowPurchases</t>
  </si>
  <si>
    <t>wf_m_MonthlyAuditAcquisitionChargeOff60</t>
  </si>
  <si>
    <t>wf_m_MonthlyAuditActiveInventoryByCompany</t>
  </si>
  <si>
    <t>wf_m_MonthlyAuditActiveInventoryByType</t>
  </si>
  <si>
    <t>wf_m_MonthlyAuditChargeOffs</t>
  </si>
  <si>
    <t>wf_m_MonthlyAuditCostChanges</t>
  </si>
  <si>
    <t>wf_m_MonthlyAuditIdleDaysAnow</t>
  </si>
  <si>
    <t>wf_m_MonthlyAuditMexico</t>
  </si>
  <si>
    <t>wf_m_MonthlyAuditMobile</t>
  </si>
  <si>
    <t>wf_m_MonthlyAuditOnRent</t>
  </si>
  <si>
    <t>wf_m_MonthlyAuditOnRentTotals</t>
  </si>
  <si>
    <t>wf_m_MonthlyAuditPurchases</t>
  </si>
  <si>
    <t>wf_m_MonthlyAuditRecap</t>
  </si>
  <si>
    <t>wf_m_MonthlyAuditWmsTransfer</t>
  </si>
  <si>
    <t>wf_m_PIFs</t>
  </si>
  <si>
    <t>wf_m_RVSplitRecoveries</t>
  </si>
  <si>
    <t>wf_m_Recoveries</t>
  </si>
  <si>
    <t>wf_m_StraightLineData_MX</t>
  </si>
  <si>
    <t>wf_m_StraightLineData_US</t>
  </si>
  <si>
    <t>wf_Customer_MDM_To_CRM_DailyDeleteandInsert</t>
  </si>
  <si>
    <t>CHG0011407</t>
  </si>
  <si>
    <t>CHG0011426</t>
  </si>
  <si>
    <t>CHG0011448</t>
  </si>
  <si>
    <t>wf_ent_item_subtype_account_dw</t>
  </si>
  <si>
    <t>CHG0011460</t>
  </si>
  <si>
    <t>CHG0011556</t>
  </si>
  <si>
    <t>wf_m_BOM_Rental_Income_sim</t>
  </si>
  <si>
    <t>CHG0011625</t>
  </si>
  <si>
    <t>CHG0011557</t>
  </si>
  <si>
    <t>CHG0011634</t>
  </si>
  <si>
    <t>CHG0011629</t>
  </si>
  <si>
    <t>CHG0011527</t>
  </si>
  <si>
    <t>CHG0011685</t>
  </si>
  <si>
    <t>wf_MonthlyTransferFee_Details_Archive</t>
  </si>
  <si>
    <t>Completed at 02/27/2018 18:07:50</t>
  </si>
  <si>
    <t>Completed at 03/01/2018 10:55:03</t>
  </si>
  <si>
    <t>IntSvc</t>
  </si>
  <si>
    <t>Int01_uat</t>
  </si>
  <si>
    <t>Int01_prod</t>
  </si>
  <si>
    <t>CHG0011715</t>
  </si>
  <si>
    <t>Completed at 03/01/2018 11:57:03</t>
  </si>
  <si>
    <t>CHG0011698</t>
  </si>
  <si>
    <t>ServiceType</t>
  </si>
  <si>
    <t>PrivilegePath</t>
  </si>
  <si>
    <t>MODELREPOSITORYSERVICE</t>
  </si>
  <si>
    <t>DataDomainAdministration</t>
  </si>
  <si>
    <t>ManageDataDomains</t>
  </si>
  <si>
    <t>ModelRepositoryServiceAdministration</t>
  </si>
  <si>
    <t>CreateProjects</t>
  </si>
  <si>
    <t>ShowSecurityDetails</t>
  </si>
  <si>
    <t>ProfilingAdministration</t>
  </si>
  <si>
    <t>ManageNotifications</t>
  </si>
  <si>
    <t>DATAINTEGRATIONSERVICE</t>
  </si>
  <si>
    <t>ApplicationAdministration</t>
  </si>
  <si>
    <t>ManageApplications</t>
  </si>
  <si>
    <t>DrilldownandExportResults</t>
  </si>
  <si>
    <t>CONTENTMANAGEMENTSERVICE</t>
  </si>
  <si>
    <t>ReferenceTable</t>
  </si>
  <si>
    <t>EditReferenceTableData</t>
  </si>
  <si>
    <t>CreateReferenceTables</t>
  </si>
  <si>
    <t>EditReferenceTableMetadata</t>
  </si>
  <si>
    <t>REPORTING&amp;DASHBOARDSSERVICE</t>
  </si>
  <si>
    <t>Accessprivilege</t>
  </si>
  <si>
    <t>Administratorprivilege</t>
  </si>
  <si>
    <t>Superuserprivilege</t>
  </si>
  <si>
    <t>NormalUserprivilege</t>
  </si>
  <si>
    <t>INFORMATICADOMAIN</t>
  </si>
  <si>
    <t>SecurityAdministration</t>
  </si>
  <si>
    <t>GrantPrivilegesandRoles</t>
  </si>
  <si>
    <t>ManageUsers,Groups,andRoles</t>
  </si>
  <si>
    <t>DomainAdministration</t>
  </si>
  <si>
    <t>ManageServiceExecution</t>
  </si>
  <si>
    <t>ManageServices</t>
  </si>
  <si>
    <t>ManageNodesandGrids</t>
  </si>
  <si>
    <t>ManageDomainFolders</t>
  </si>
  <si>
    <t>ManageConnections</t>
  </si>
  <si>
    <t>ManageMonitoring</t>
  </si>
  <si>
    <t>ConfigureGlobalSettings</t>
  </si>
  <si>
    <t>ConfigureStatisticsandReports</t>
  </si>
  <si>
    <t>ViewJobsofOtherUsers</t>
  </si>
  <si>
    <t>ViewStatistics</t>
  </si>
  <si>
    <t>ViewReports</t>
  </si>
  <si>
    <t>AccessMonitoring</t>
  </si>
  <si>
    <t>AccessfromAnalystTool</t>
  </si>
  <si>
    <t>AccessfromDeveloperTool</t>
  </si>
  <si>
    <t>AccessfromAdministratorTool</t>
  </si>
  <si>
    <t>PerformActionsonJobs</t>
  </si>
  <si>
    <t>AccessInformaticaAdministrator</t>
  </si>
  <si>
    <t>METADATAMANAGERSERVICE</t>
  </si>
  <si>
    <t>ShareShortcuts</t>
  </si>
  <si>
    <t>ViewLineage</t>
  </si>
  <si>
    <t>ViewRelatedCatalogs</t>
  </si>
  <si>
    <t>ViewProfileResults</t>
  </si>
  <si>
    <t>ViewCatalog</t>
  </si>
  <si>
    <t>ViewRelationships</t>
  </si>
  <si>
    <t>ManageRelationships</t>
  </si>
  <si>
    <t>ViewComments</t>
  </si>
  <si>
    <t>PostComments</t>
  </si>
  <si>
    <t>DeleteComments</t>
  </si>
  <si>
    <t>ViewLinks</t>
  </si>
  <si>
    <t>ManageLinks</t>
  </si>
  <si>
    <t>ViewGlossary</t>
  </si>
  <si>
    <t>Draft/ProposeBusinessTerms</t>
  </si>
  <si>
    <t>ManageGlossary</t>
  </si>
  <si>
    <t>ManageObjects</t>
  </si>
  <si>
    <t>ViewResource</t>
  </si>
  <si>
    <t>LoadResource</t>
  </si>
  <si>
    <t>ManageSchedules</t>
  </si>
  <si>
    <t>PurgeMetadata</t>
  </si>
  <si>
    <t>ManageResource</t>
  </si>
  <si>
    <t>ViewModel</t>
  </si>
  <si>
    <t>ManageModel</t>
  </si>
  <si>
    <t>Export/ImportModels</t>
  </si>
  <si>
    <t>ManageCatalogPermissions</t>
  </si>
  <si>
    <t>PCREPOSITORYSERVICE</t>
  </si>
  <si>
    <t>ManageVersions</t>
  </si>
  <si>
    <t>RuntimeObjects</t>
  </si>
  <si>
    <t>Create,Edit,andDelete</t>
  </si>
  <si>
    <t>ManageExecution</t>
  </si>
  <si>
    <t>GlobalObjects</t>
  </si>
  <si>
    <t>CreateConnections</t>
  </si>
  <si>
    <t>ManageDeploymentGroups</t>
  </si>
  <si>
    <t>ExecuteDeploymentGroups</t>
  </si>
  <si>
    <t>CreateLabels</t>
  </si>
  <si>
    <t>CreateQueries</t>
  </si>
  <si>
    <t>AccessDesigner</t>
  </si>
  <si>
    <t>AccessRepositoryManager</t>
  </si>
  <si>
    <t>AccessWorkflowManager</t>
  </si>
  <si>
    <t>AccessWorkflowMonitor</t>
  </si>
  <si>
    <t>DesignObjects</t>
  </si>
  <si>
    <t>SourcesandTargets</t>
  </si>
  <si>
    <t>ANALYSTSERVICE</t>
  </si>
  <si>
    <t>RunProfilesandScorecards</t>
  </si>
  <si>
    <t>AccessMappingSpecifications</t>
  </si>
  <si>
    <t>LoadMappingSpecificationResults</t>
  </si>
  <si>
    <t>CreatingUser</t>
  </si>
  <si>
    <t>CreatingUserPswd</t>
  </si>
  <si>
    <t>-g</t>
  </si>
  <si>
    <t>-u</t>
  </si>
  <si>
    <t>Tkt#</t>
  </si>
  <si>
    <t>TargetRep</t>
  </si>
  <si>
    <t>TargetHost</t>
  </si>
  <si>
    <t>Tgt
Port</t>
  </si>
  <si>
    <t>Folder
Name</t>
  </si>
  <si>
    <t>Object
Type</t>
  </si>
  <si>
    <t>ObjectName</t>
  </si>
  <si>
    <t>ExecTime</t>
  </si>
  <si>
    <t>CLEARDG</t>
  </si>
  <si>
    <t>ADD2DG</t>
  </si>
  <si>
    <t>EXECDG</t>
  </si>
  <si>
    <t>DGtime</t>
  </si>
  <si>
    <t>Deployedat10/14/201616:11:29</t>
  </si>
  <si>
    <t>Task-tCommand</t>
  </si>
  <si>
    <t>Deployedat08/17/201716:51:11</t>
  </si>
  <si>
    <t>Deployedat08/29/201715:50:25</t>
  </si>
  <si>
    <t>Deployedat09/06/201705:16:07</t>
  </si>
  <si>
    <t>Deployedon11/01/201708:23:39</t>
  </si>
  <si>
    <t>Deployedon11/01/201708:28:27</t>
  </si>
  <si>
    <t>xmlmethod</t>
  </si>
  <si>
    <t>QCfailed</t>
  </si>
  <si>
    <t>Completed at 03/01/2018 12:29:01</t>
  </si>
  <si>
    <t>CHG0011720</t>
  </si>
  <si>
    <t>Completed at 03/01/2018 17:11:18</t>
  </si>
  <si>
    <t>PL_INT_OUTBOUND_888_Parser</t>
  </si>
  <si>
    <t>uhvifoapp04</t>
  </si>
  <si>
    <t>CHG0011855</t>
  </si>
  <si>
    <t>Completed at 03/07/2018 17:12:28</t>
  </si>
  <si>
    <t xml:space="preserve"> $INFA_DEFAULT_USER</t>
  </si>
  <si>
    <t>CHG0011872</t>
  </si>
  <si>
    <t>wf_3PL_940_Outbound_Audit</t>
  </si>
  <si>
    <t>Int02_prod</t>
  </si>
  <si>
    <t>Completed at 03/12/2018 15:33:52</t>
  </si>
  <si>
    <t>wf_monthly_agreement_audit</t>
  </si>
  <si>
    <t>CHG0011766</t>
  </si>
  <si>
    <t>Completed at 03/12/2018 17:17:30</t>
  </si>
  <si>
    <t>Completed at 03/12/2018 17:37:10</t>
  </si>
  <si>
    <t>CHG0011925</t>
  </si>
  <si>
    <t>wf_past_due_customers</t>
  </si>
  <si>
    <t>Completed at 03/14/2018 12:26:49</t>
  </si>
  <si>
    <t>qhvifoapp05</t>
  </si>
  <si>
    <t>qhvifoapp06</t>
  </si>
  <si>
    <t>CHG0011977</t>
  </si>
  <si>
    <t>Completed at 03/16/2018 14:01:17</t>
  </si>
  <si>
    <t>wf_3PL_EDI_997_Audit</t>
  </si>
  <si>
    <t>CHG0011943</t>
  </si>
  <si>
    <t>wf_SupplierEDI_RAC_Outbound_Audit</t>
  </si>
  <si>
    <t>Completed at 03/19/2018 11:52:59</t>
  </si>
  <si>
    <t>Completed at 03/19/2018 11:54:16
Completed at 03/20/2018 14:03:41</t>
  </si>
  <si>
    <t>CHG0012009</t>
  </si>
  <si>
    <t>Completed at 03/20/2018 14:20:15</t>
  </si>
  <si>
    <t>CHG0012021</t>
  </si>
  <si>
    <t>CHG0012033</t>
  </si>
  <si>
    <t>Completed at 03/21/2018 14:49:24</t>
  </si>
  <si>
    <t>Completed at 03/21/2018 16:15:50</t>
  </si>
  <si>
    <t>SupplierEDI_4010_846_Parser</t>
  </si>
  <si>
    <t>SupplierEDI_4030_846_Parser</t>
  </si>
  <si>
    <t>SupplierEDI_846_Serializer</t>
  </si>
  <si>
    <t>wf_SupplierEDI_RAC_Inbound_846_1</t>
  </si>
  <si>
    <t>Completed at 03/23/2018 14:15:05</t>
  </si>
  <si>
    <t>Completed at 03/21/2018 10:04:27
Completed at 03/23/2018 14:27:12</t>
  </si>
  <si>
    <t>Int02_uat</t>
  </si>
  <si>
    <t>Completed at 03/23/2018 14:38:56
Completed at 03/26/2018 10:33:23</t>
  </si>
  <si>
    <t>CHG0012101</t>
  </si>
  <si>
    <t>Completed at 03/26/2018 14:01:08</t>
  </si>
  <si>
    <t>SSH AIS</t>
  </si>
  <si>
    <t>supply_chain</t>
  </si>
  <si>
    <t>Connection Types</t>
  </si>
  <si>
    <t>DB2</t>
  </si>
  <si>
    <t>Hadoop HDFS Connection</t>
  </si>
  <si>
    <t>Informix (Obsolete)</t>
  </si>
  <si>
    <t>JMS Connection</t>
  </si>
  <si>
    <t>JNDI Connection</t>
  </si>
  <si>
    <t>LMAPITarget</t>
  </si>
  <si>
    <t>Microsoft SQL Server</t>
  </si>
  <si>
    <t>Netezza</t>
  </si>
  <si>
    <t>PeopleSoft Db2</t>
  </si>
  <si>
    <t>PeopleSoft Informix</t>
  </si>
  <si>
    <t>PeopleSoft MsSqlserver</t>
  </si>
  <si>
    <t>PeopleSoft Oracle</t>
  </si>
  <si>
    <t>PeopleSoft Sybase</t>
  </si>
  <si>
    <t>PowerChannel for DB2</t>
  </si>
  <si>
    <t>PowerChannel for MS SQL Server</t>
  </si>
  <si>
    <t>PowerChannel for ODBC</t>
  </si>
  <si>
    <t>PowerChannel for Oracle</t>
  </si>
  <si>
    <t>PWX DB2i5OS</t>
  </si>
  <si>
    <t>PWX DB2i5OS CDC Change</t>
  </si>
  <si>
    <t>PWX DB2i5OS CDC Real Time</t>
  </si>
  <si>
    <t>PWX DB2LUW</t>
  </si>
  <si>
    <t>PWX DB2LUW CDC Change</t>
  </si>
  <si>
    <t>PWX DB2LUW CDC Real Time</t>
  </si>
  <si>
    <t>PWX DB2zOS</t>
  </si>
  <si>
    <t>PWX DB2zOS CDC Change</t>
  </si>
  <si>
    <t>PWX DB2zOS CDC Real Time</t>
  </si>
  <si>
    <t>PWX MSSQL CDC Change</t>
  </si>
  <si>
    <t>PWX MSSQL CDC Real Time</t>
  </si>
  <si>
    <t>PWX MSSQLServer</t>
  </si>
  <si>
    <t>PWX NRDB Batch</t>
  </si>
  <si>
    <t>PWX NRDB CDC Change</t>
  </si>
  <si>
    <t>PWX NRDB CDC Real Time</t>
  </si>
  <si>
    <t>PWX NRDB Lookup</t>
  </si>
  <si>
    <t>PWX Oracle</t>
  </si>
  <si>
    <t>PWX Oracle CDC Change</t>
  </si>
  <si>
    <t>PWX Oracle CDC Real Time</t>
  </si>
  <si>
    <t>Salesforce Connection</t>
  </si>
  <si>
    <t>SAP BW</t>
  </si>
  <si>
    <t>SAP R3</t>
  </si>
  <si>
    <t>SAP RFC/BAPI Interface</t>
  </si>
  <si>
    <t>SAP TYPE A</t>
  </si>
  <si>
    <t>SAP_ALE_IDoc_Reader</t>
  </si>
  <si>
    <t>SAP_ALE_IDoc_Writer</t>
  </si>
  <si>
    <t>SAP_BWOHS_READER</t>
  </si>
  <si>
    <t>Siebel Db2</t>
  </si>
  <si>
    <t>Siebel Informix</t>
  </si>
  <si>
    <t>Siebel MsSqlserver</t>
  </si>
  <si>
    <t>Siebel Oracle</t>
  </si>
  <si>
    <t>Siebel Sybase</t>
  </si>
  <si>
    <t>Sybase</t>
  </si>
  <si>
    <t>Teradata</t>
  </si>
  <si>
    <t>Teradata FastExport Connection</t>
  </si>
  <si>
    <t>Teradata PT Connection</t>
  </si>
  <si>
    <t>Teradata PT Connection Deprecated</t>
  </si>
  <si>
    <t>Vertica</t>
  </si>
  <si>
    <t>Web Services Consumer</t>
  </si>
  <si>
    <t>webMethods Broker</t>
  </si>
  <si>
    <t>webMethods Integration Server</t>
  </si>
  <si>
    <t>CHG0012038</t>
  </si>
  <si>
    <t>Completed at 03/27/2018 15:22:45</t>
  </si>
  <si>
    <t>wf_m_call_ams003_upd_ht_line_9</t>
  </si>
  <si>
    <t>Completed at 03/28/2018 16:25:48</t>
  </si>
  <si>
    <t>CHG0012156</t>
  </si>
  <si>
    <t>Completed at 03/29/2018 14:23:44</t>
  </si>
  <si>
    <t>CHG0012169</t>
  </si>
  <si>
    <t>Completed at 03/29/2018 15:08:51</t>
  </si>
  <si>
    <t>Completed at 03/30/2018 11:43:27</t>
  </si>
  <si>
    <t>CHG0012182</t>
  </si>
  <si>
    <t>Completed at 03/30/2018 13:48:46</t>
  </si>
  <si>
    <t>CHG0012197</t>
  </si>
  <si>
    <t>Completed at 04/02/2018 10:04:41</t>
  </si>
  <si>
    <t>wf_Mdm_Ansira_LocationDailyFeed</t>
  </si>
  <si>
    <t>CHG0012230</t>
  </si>
  <si>
    <t>Completed at 04/04/2018 12:15:01</t>
  </si>
  <si>
    <t>Completed at 04/05/2018 18:57:48</t>
  </si>
  <si>
    <t>Completed at 04/06/2018 11:56:54</t>
  </si>
  <si>
    <t>Completed at 04/06/2018 15:37:54</t>
  </si>
  <si>
    <t>s_m_Customer_Cleansing_To_P_Table_FinalStatus_Update</t>
  </si>
  <si>
    <t>wklt_Cust_Master</t>
  </si>
  <si>
    <t>Worklet</t>
  </si>
  <si>
    <t>connectors</t>
  </si>
  <si>
    <t>CHG0012306</t>
  </si>
  <si>
    <t>Completed at 04/09/2018 16:34:14</t>
  </si>
  <si>
    <t>Completed at 04/09/2018 18:27:51</t>
  </si>
  <si>
    <t>CHG0012323</t>
  </si>
  <si>
    <t>Completed at 04/11/2018 11:24:54</t>
  </si>
  <si>
    <t>wf_Customer_Cleansing_To_HstBasePub_Load</t>
  </si>
  <si>
    <t>Completed at 04/11/2018 11:51:17</t>
  </si>
  <si>
    <t>s_m_Marketing_Lead_MatchCandidates_Report</t>
  </si>
  <si>
    <t>allvan1</t>
  </si>
  <si>
    <t>Completed at 04/11/2018 17:32:56</t>
  </si>
  <si>
    <t>Completed at 04/12/2018 11:21:37</t>
  </si>
  <si>
    <t>CHG0012362</t>
  </si>
  <si>
    <t>Completed at 04/12/2018 16:07:23</t>
  </si>
  <si>
    <t>s_m_Customer_Cleansing_Detail_To_Detail_History</t>
  </si>
  <si>
    <t>Completed at 04/13/2018 11:54:32</t>
  </si>
  <si>
    <t>wf_Customer_Survivor_Process</t>
  </si>
  <si>
    <t>Completed at 04/19/2018 18:02:35</t>
  </si>
  <si>
    <t>Completed at 04/20/2018 10:25:51</t>
  </si>
  <si>
    <t>CHG0012471</t>
  </si>
  <si>
    <t>Completed at 04/20/2018 13:49:18</t>
  </si>
  <si>
    <t>CHG0012445</t>
  </si>
  <si>
    <t>Completed at 04/20/2018 15:04:22</t>
  </si>
  <si>
    <t>Completed at 04/20/2018 15:50:09</t>
  </si>
  <si>
    <t>CHG0012479</t>
  </si>
  <si>
    <t>Completed at 04/20/2018 16:14:35</t>
  </si>
  <si>
    <t>Completed at 04/23/2018 10:36:05</t>
  </si>
  <si>
    <t>CHG0012491</t>
  </si>
  <si>
    <t>Completed at 04/23/2018 15:23:14</t>
  </si>
  <si>
    <t>Completed at 04/24/2018 11:56:01</t>
  </si>
  <si>
    <t>CHG0012515</t>
  </si>
  <si>
    <t>Completed at 04/24/2018 16:14:16</t>
  </si>
  <si>
    <t>wf_DW_CRM_AGREEMENT</t>
  </si>
  <si>
    <t>Completed at 04/30/2018 16:22:39</t>
  </si>
  <si>
    <t>CTASK0010556</t>
  </si>
  <si>
    <t>Completed at 04/30/2018 22:30:52</t>
  </si>
  <si>
    <t>CHG0012611</t>
  </si>
  <si>
    <t>Completed at 05/02/2018 14:41:36</t>
  </si>
  <si>
    <t>Completed at 05/04/2018 20:28:01</t>
  </si>
  <si>
    <t>Completed at 05/04/2018 20:31:12</t>
  </si>
  <si>
    <t>Completed at 05/04/2018 20:33:48</t>
  </si>
  <si>
    <t>CHG0012655</t>
  </si>
  <si>
    <t>wf_DTS_Get_RMS_Query_Data_whirlpool</t>
  </si>
  <si>
    <t>wf_DTS_Generate_Json_Request_whirlpool</t>
  </si>
  <si>
    <t>wf_DTS_Load_Pre_GEAR_stage_table_whirlpool</t>
  </si>
  <si>
    <t>wf_DTS_Load_GEAR_Table_whirlpool</t>
  </si>
  <si>
    <t>Completed at 05/07/2018 14:44:52</t>
  </si>
  <si>
    <t>CHG0012683</t>
  </si>
  <si>
    <t>Completed at 05/07/2018 15:44:05</t>
  </si>
  <si>
    <t>Completed at 05/09/2018 15:24:00</t>
  </si>
  <si>
    <t>CHG0012720</t>
  </si>
  <si>
    <t>Completed at 05/09/2018 15:52:33</t>
  </si>
  <si>
    <t>RMS_WMS</t>
  </si>
  <si>
    <t>wf_VAN_CUSTOMER_APPROVAL</t>
  </si>
  <si>
    <t>Completed at 05/10/2018 15:05:44</t>
  </si>
  <si>
    <t>CHG0012739</t>
  </si>
  <si>
    <t>Completed at 05/11/2018 11:01:17</t>
  </si>
  <si>
    <t>Completed at 05/15/2018 14:56:06</t>
  </si>
  <si>
    <t>Completed at 05/15/2018 14:58:13</t>
  </si>
  <si>
    <t>Completed at 05/16/2018 15:45:59</t>
  </si>
  <si>
    <t>Completed at 05/16/2018 16:15:27</t>
  </si>
  <si>
    <t>Completed at 05/16/2018 16:58:32</t>
  </si>
  <si>
    <t>Completed at 05/16/2018 17:00:59</t>
  </si>
  <si>
    <t>wf_m_RMS_PORouter</t>
  </si>
  <si>
    <t>Completed at 05/18/2018 17:43:28</t>
  </si>
  <si>
    <r>
      <t>SupplierEDI_8</t>
    </r>
    <r>
      <rPr>
        <sz val="10"/>
        <color rgb="FF10253F"/>
        <rFont val="Calibri"/>
        <family val="2"/>
        <scheme val="minor"/>
      </rPr>
      <t>6</t>
    </r>
    <r>
      <rPr>
        <sz val="10"/>
        <color rgb="FF254061"/>
        <rFont val="Calibri"/>
        <family val="2"/>
        <scheme val="minor"/>
      </rPr>
      <t>0_Serializer</t>
    </r>
  </si>
  <si>
    <t>Completed at 05/18/2018 18:06:03</t>
  </si>
  <si>
    <t>wf_ENT_LAWSON_GL_DE_PROCESS</t>
  </si>
  <si>
    <t>Completed at 05/22/2018 15:18:18</t>
  </si>
  <si>
    <t>wf_DTS_Pre_GEAR_stage_table_mecca</t>
  </si>
  <si>
    <t>wf_DTS_Load_GEAR_Table_mecca</t>
  </si>
  <si>
    <t>CHG0012874</t>
  </si>
  <si>
    <t>Completed at 05/23/2018 14:43:02</t>
  </si>
  <si>
    <t>Completed at 05/25/2018 15:00:57</t>
  </si>
  <si>
    <t>Completed at 05/25/2018 15:01:53</t>
  </si>
  <si>
    <t>CHG0012935</t>
  </si>
  <si>
    <t>Completed at 05/30/2018 15:40:39</t>
  </si>
  <si>
    <t>wf_Update_ODS_Inventory_Zero_Available_Stock</t>
  </si>
  <si>
    <t>CHG0012962</t>
  </si>
  <si>
    <t>Completed at 05/31/2018 16:33:10</t>
  </si>
  <si>
    <t>Completed at 05/31/2018 16:39:56</t>
  </si>
  <si>
    <t xml:space="preserve">wf_Update_ODS_Inventory_Zero_Available_Stock </t>
  </si>
  <si>
    <t>Completed at 06/01/2018 11:12:34</t>
  </si>
  <si>
    <t>Completed at 06/01/2018 11:14:30</t>
  </si>
  <si>
    <t>Completed at 06/01/2018 14:34:43</t>
  </si>
  <si>
    <t>Completed at 06/01/2018 14:40:26</t>
  </si>
  <si>
    <t>Completed at 06/06/2018 13:11:27</t>
  </si>
  <si>
    <t>Completed at 06/06/2018 13:17:05</t>
  </si>
  <si>
    <t>CHG0013041</t>
  </si>
  <si>
    <t>Completed at 06/06/2018 14:29:45</t>
  </si>
  <si>
    <t>Completed at 06/06/2018 15:41:29</t>
  </si>
  <si>
    <t>Completed at 06/06/2018 15:42:21</t>
  </si>
  <si>
    <t>wf_ENT_LAWSON_GL_DE_NOPS_PROCESS</t>
  </si>
  <si>
    <t>CHG0013047</t>
  </si>
  <si>
    <t>Completed at 06/06/2018 16:34:26</t>
  </si>
  <si>
    <t>Completed at 06/06/2018 17:37:14</t>
  </si>
  <si>
    <t>Completed at 06/07/2018 14:17:41</t>
  </si>
  <si>
    <t>s_m_Customer_Staging_To_Cleansing_Master</t>
  </si>
  <si>
    <t>Completed at 06/08/2018 14:24:03</t>
  </si>
  <si>
    <t>Completed at 06/08/2018 14:26:36</t>
  </si>
  <si>
    <t>wf_ENT_LAWSON_GL_CA_PROCESS</t>
  </si>
  <si>
    <t>saksub</t>
  </si>
  <si>
    <t>Completed at 06/08/2018 15:59:31</t>
  </si>
  <si>
    <t>Completed at 06/08/2018 16:01:29</t>
  </si>
  <si>
    <t>Completed at 06/08/2018 17:13:14</t>
  </si>
  <si>
    <t>Completed at 06/08/2018 18:16:43</t>
  </si>
  <si>
    <t>QA</t>
  </si>
  <si>
    <t>UAT</t>
  </si>
  <si>
    <t>PROD</t>
  </si>
  <si>
    <t>Template</t>
  </si>
  <si>
    <t>BPU</t>
  </si>
  <si>
    <t>BPQ</t>
  </si>
  <si>
    <t>Completed at 06/11/2018 12:22:58</t>
  </si>
  <si>
    <t>Completed at 06/11/2018 17:34:05</t>
  </si>
  <si>
    <t>CHG0013101</t>
  </si>
  <si>
    <t>wf_s_m_ENT_BMSPAYOUT</t>
  </si>
  <si>
    <t>wf_s_m_BMS_PAYOUT_FLATFILE</t>
  </si>
  <si>
    <t>Completed at 06/12/2018 11:57:34</t>
  </si>
  <si>
    <t>Completed at 06/12/2018 14:23:21</t>
  </si>
  <si>
    <t>sakssub</t>
  </si>
  <si>
    <t>Completed at 06/12/2018 17:48:48</t>
  </si>
  <si>
    <t>ritbil</t>
  </si>
  <si>
    <t>Completed at 06/13/2018 10:10:00</t>
  </si>
  <si>
    <t>BPP</t>
  </si>
  <si>
    <t>Completed at 06/13/2018 13:25:55</t>
  </si>
  <si>
    <t>Completed at 06/13/2018 14:36:23</t>
  </si>
  <si>
    <t>Completed at 06/14/2018 14:21:44</t>
  </si>
  <si>
    <t>Completed at 06/14/2018 13:54:39</t>
  </si>
  <si>
    <t xml:space="preserve"> ./DG_Static_Shared.xml</t>
  </si>
  <si>
    <t>DG_Static_Shared</t>
  </si>
  <si>
    <t>Deployment Group</t>
  </si>
  <si>
    <t>Completed at 06/18/2018 16:12:44</t>
  </si>
  <si>
    <t>Completed at 06/15/2018 09:27:13</t>
  </si>
  <si>
    <t>Completed at 06/19/2018 16:12:09</t>
  </si>
  <si>
    <t>wf_ENT_LAWSON_GL_DA_PROCESS</t>
  </si>
  <si>
    <t>Completed at 06/21/2018 08:27:41</t>
  </si>
  <si>
    <t>Completed at 06/21/2018 08:57:54</t>
  </si>
  <si>
    <t>wf_ENT_LAWSON_GL_CashReceipts_HT</t>
  </si>
  <si>
    <t>wf_Customer_MDM2CRM_DailyDeleteandInsert</t>
  </si>
  <si>
    <t>wf_Customer_MDM2CRM_ParamFile</t>
  </si>
  <si>
    <t>Completed at 06/21/2018 14:32:05</t>
  </si>
  <si>
    <t>wf_m_CONOPO_HOA_cost_file</t>
  </si>
  <si>
    <t>Completed at 06/21/2018 14:57:00</t>
  </si>
  <si>
    <t>kuthom</t>
  </si>
  <si>
    <t>Completed at 06/21/2018 15:28:10</t>
  </si>
  <si>
    <t>Completed at 06/21/2018 16:34:08</t>
  </si>
  <si>
    <t>Completed at 06/21/2018 16:55:56</t>
  </si>
  <si>
    <t>Completed at 06/21/2018 17:04:08</t>
  </si>
  <si>
    <t>Completed at 06/22/2018 14:37:06</t>
  </si>
  <si>
    <t xml:space="preserve">Completed at 6/22/2018  09:54:30 </t>
  </si>
  <si>
    <t>wf_DW_PARTY_ACCOUNT_TRANSACTION</t>
  </si>
  <si>
    <t>Completed at 06/25/2018 11:18:09</t>
  </si>
  <si>
    <t>Completed at 06/25/2018 11:52:19</t>
  </si>
  <si>
    <t>Completed at 06/25/2018 13:27:20</t>
  </si>
  <si>
    <t>wf_DTS_Generate_Json_Request_whirlpool_Unlimited_Quantity</t>
  </si>
  <si>
    <t>wf_DTS_Load_Pre_GEAR_stage_table_whirlpool_Unlimited_Quantity</t>
  </si>
  <si>
    <t>wf_DTS_Load_GEAR_Table_whirlpool_Unlimited_Quantity</t>
  </si>
  <si>
    <t>Completed at 06/25/2018 14:53:46</t>
  </si>
  <si>
    <t>w_s_m_supplierEDI_Outbound_Return_FA_Tracker</t>
  </si>
  <si>
    <t>Completed at 06/26/2018 15:17:16</t>
  </si>
  <si>
    <t>wf_Customer_Stage_Load</t>
  </si>
  <si>
    <t>wf_Customer_Stage_To_Cleansing_Load</t>
  </si>
  <si>
    <t>wf_Customer_Cleansing_To_StageTranslation_Load</t>
  </si>
  <si>
    <t>wf_Customer_Final_Report</t>
  </si>
  <si>
    <t>wf_Customer_Merge_List_Process</t>
  </si>
  <si>
    <t>wf_Customer_Publishing_Normalized_Data</t>
  </si>
  <si>
    <t>wf_Customer_Survivor_Updates</t>
  </si>
  <si>
    <t>wf_Customer_Run</t>
  </si>
  <si>
    <t>Completed at 06/26/2018 17:24:02</t>
  </si>
  <si>
    <t>Completed at 06/27/2018 14:36:12</t>
  </si>
  <si>
    <t>Completed at 06/27/2018 14:55:08</t>
  </si>
  <si>
    <t>Completed at 06/27/2018 15:40:48</t>
  </si>
  <si>
    <t>Completed at 06/27/2018 15:44:25</t>
  </si>
  <si>
    <t>Completed at 06/27/2018 16:24:56</t>
  </si>
  <si>
    <t>altrad</t>
  </si>
  <si>
    <t>Completed at 06/28/2018 10:40:34</t>
  </si>
  <si>
    <t>Completed at 06/29/2018 11:05:20</t>
  </si>
  <si>
    <t>Completed at 06/29/2018 11:11:49</t>
  </si>
  <si>
    <t>Completed at 06/29/2018 15:04:00</t>
  </si>
  <si>
    <t>Completed at 06/29/2018 15:07:16</t>
  </si>
  <si>
    <t>Completed at 06/29/2018 15:27:27</t>
  </si>
  <si>
    <t>Completed at 06/30/2018 11:29:28</t>
  </si>
  <si>
    <t>Completed at 06/30/2018 11:47:30</t>
  </si>
  <si>
    <t>Completed at 07/02/2018 10:59:52</t>
  </si>
  <si>
    <t>Completed at 07/02/2018 11:10:10</t>
  </si>
  <si>
    <t>Completed at 07/02/2018 11:12:17</t>
  </si>
  <si>
    <t>s_m_Ht_Cust_Cleanse_Std</t>
  </si>
  <si>
    <t>s_m_Siebel_WebLead_Cleanse_Std</t>
  </si>
  <si>
    <t>Completed at 07/02/2018 12:34:22</t>
  </si>
  <si>
    <t>Completed at 07/02/2018 14:52:18</t>
  </si>
  <si>
    <t>Completed at 07/02/2018 15:19:29</t>
  </si>
  <si>
    <t>Completed at 07/02/2018 17:08:27</t>
  </si>
  <si>
    <t>Completed at 07/02/2018 17:54:34</t>
  </si>
  <si>
    <t>Completed at 07/02/2018 18:03:32</t>
  </si>
  <si>
    <t>wf_ENT_LAWSON_GL_DA_NOPS_PROCESS</t>
  </si>
  <si>
    <t>Completed at 07/03/2018 16:35:35</t>
  </si>
  <si>
    <t>Completed at 07/05/2018 09:23:19</t>
  </si>
  <si>
    <t>Completed at 07/05/2018 11:48:05</t>
  </si>
  <si>
    <t>Completed at 07/06/2018 13:19:26</t>
  </si>
  <si>
    <t>Completed at 07/09/2018 16:47:01</t>
  </si>
  <si>
    <t>Completed at 07/09/2018 16:50:57</t>
  </si>
  <si>
    <t xml:space="preserve">CHG0013430 </t>
  </si>
  <si>
    <t>CHG0013410</t>
  </si>
  <si>
    <t>CHG0013282</t>
  </si>
  <si>
    <t>CHG0013358</t>
  </si>
  <si>
    <t>Completed at 06/30/2018 11:13:20</t>
  </si>
  <si>
    <t>CHG0013333</t>
  </si>
  <si>
    <t>Completed at 06/28/2018 16:41:09</t>
  </si>
  <si>
    <t>CHG0013298</t>
  </si>
  <si>
    <t>Completed at 07/10/2018 11:36:08</t>
  </si>
  <si>
    <t>Completed at 07/10/2018 14:18:34</t>
  </si>
  <si>
    <t>CHG0013435</t>
  </si>
  <si>
    <t>Completed at 07/10/2018 16:50:51</t>
  </si>
  <si>
    <t>Completed at 07/11/2018 09:07:22</t>
  </si>
  <si>
    <t>Completed at 07/11/2018 13:42:42</t>
  </si>
  <si>
    <t>Completed at 07/11/2018 13:47:04</t>
  </si>
  <si>
    <t>Completed at 07/11/2018 13:57:46</t>
  </si>
  <si>
    <t>Completed at 07/11/2018 14:03:36</t>
  </si>
  <si>
    <t>Completed at 07/11/2018 14:08:40</t>
  </si>
  <si>
    <t>Completed at 07/11/2018 17:33:15</t>
  </si>
  <si>
    <t>Completed at 07/11/2018 17:58:28</t>
  </si>
  <si>
    <t>Completed at 07/12/2018 08:48:03</t>
  </si>
  <si>
    <t>Completed at 07/12/2018 08:52:56</t>
  </si>
  <si>
    <t>Completed at 07/12/2018 08:55:56</t>
  </si>
  <si>
    <t>CHG0013465</t>
  </si>
  <si>
    <t>CHG0013469</t>
  </si>
  <si>
    <t>wf_s_m_ENT_BMSMEMBER</t>
  </si>
  <si>
    <t>wf_s_m_BMS_MEMBER_FLATFILE</t>
  </si>
  <si>
    <t>Completed at 07/12/2018 10:25:07</t>
  </si>
  <si>
    <t>Completed at 07/12/2018 10:29:17</t>
  </si>
  <si>
    <t xml:space="preserve">wf_ENT_LAWSON_GL_CA_PROCESS </t>
  </si>
  <si>
    <t>Completed at 07/12/2018 16:53:08</t>
  </si>
  <si>
    <t>CHG0013307</t>
  </si>
  <si>
    <t xml:space="preserve">CHG0013168 </t>
  </si>
  <si>
    <t xml:space="preserve">CHG0013279 </t>
  </si>
  <si>
    <t>CHG0013283</t>
  </si>
  <si>
    <t>CHG0013262</t>
  </si>
  <si>
    <t>Completed at 07/13/2018 14:47:19</t>
  </si>
  <si>
    <t>Completed at 07/16/2018 11:24:01</t>
  </si>
  <si>
    <t>CHG0013509</t>
  </si>
  <si>
    <t>Completed at 07/16/2018 11:37:05</t>
  </si>
  <si>
    <t>Completed at 07/16/2018 11:42:12</t>
  </si>
  <si>
    <t>Completed at 07/16/2018 15:17:54</t>
  </si>
  <si>
    <t xml:space="preserve">wf_ENT_LAWSON_GL_DA_PROCESS </t>
  </si>
  <si>
    <t xml:space="preserve">wf_ENT_LAWSON_GL_DA_NOPS_PROCESS </t>
  </si>
  <si>
    <t>CHG0013466</t>
  </si>
  <si>
    <t>Completed at 07/16/2018 21:18:12</t>
  </si>
  <si>
    <t>Completed at 07/17/2018 11:07:21</t>
  </si>
  <si>
    <t>Completed at 07/17/2018 11:10:55</t>
  </si>
  <si>
    <t>CloudExtracts</t>
  </si>
  <si>
    <t>Address_Validator</t>
  </si>
  <si>
    <t>wf_CustomerAddressCleansingInit</t>
  </si>
  <si>
    <t>wf_GetMDMID</t>
  </si>
  <si>
    <t>wf_MDM2Enterprise_PCCC_Details</t>
  </si>
  <si>
    <t>wf_m_Update_StageTranslation_DataCleansed_UniqueRacID</t>
  </si>
  <si>
    <t>wf_s_m_Stage_Translation_DataCleansing_Process</t>
  </si>
  <si>
    <t>ritbil_QA_RH7_1</t>
  </si>
  <si>
    <t>ritbil_QA_RH7_2</t>
  </si>
  <si>
    <t>Completed at 07/19/2018 11:12:24</t>
  </si>
  <si>
    <t>Completed at 07/19/2018 12:35:24</t>
  </si>
  <si>
    <t>Completed at 07/19/2018 15:14:00</t>
  </si>
  <si>
    <t>Completed at 07/19/2018 15:17:47</t>
  </si>
  <si>
    <t>wf_ENT_LAWSON_GL_SIMSSTG_TO_LAWSONSTG</t>
  </si>
  <si>
    <t>Completed at 07/19/2018 15:49:47</t>
  </si>
  <si>
    <t>Completed at 07/19/2018 15:52:23</t>
  </si>
  <si>
    <t>kaoter_QA_RH7</t>
  </si>
  <si>
    <t>Completed at 07/20/2018 08:38:03</t>
  </si>
  <si>
    <t>laksram_QA_RH7</t>
  </si>
  <si>
    <t>wf_P_HT_STORE_CUSTOMER</t>
  </si>
  <si>
    <t>wf_TRAN_CUSTOMER</t>
  </si>
  <si>
    <t>wf_TRAN_INVENTORY</t>
  </si>
  <si>
    <t>wf_charge_off_reasons</t>
  </si>
  <si>
    <t>wf_product_sub_type</t>
  </si>
  <si>
    <t>wf_product_type</t>
  </si>
  <si>
    <t>wf_racfi_rac_code_map</t>
  </si>
  <si>
    <t>wf_return_reason</t>
  </si>
  <si>
    <t>Completed at 07/20/2018 09:56:45</t>
  </si>
  <si>
    <t>sitsiv_QA_RH7</t>
  </si>
  <si>
    <t>kaoter_UAT_RH7</t>
  </si>
  <si>
    <t>Completed at 07/20/2018 13:06:21</t>
  </si>
  <si>
    <t>Completed at 07/20/2018 13:23:22</t>
  </si>
  <si>
    <t>Completed at 07/20/2018 13:30:15</t>
  </si>
  <si>
    <t>Completed at 07/20/2018 13:36:27</t>
  </si>
  <si>
    <t>CHG0013590</t>
  </si>
  <si>
    <t>Completed at 07/20/2018 14:41:19</t>
  </si>
  <si>
    <t>CHG0013592</t>
  </si>
  <si>
    <t>CHG0013588</t>
  </si>
  <si>
    <t>Completed at 07/20/2018 16:35:50</t>
  </si>
  <si>
    <t>Completed at 07/20/2018 16:37:10</t>
  </si>
  <si>
    <t>Completed at 07/20/2018 15:08:14
Completed at 07/20/2018 16:44:14</t>
  </si>
  <si>
    <t>matvis_UAT_RH7_1</t>
  </si>
  <si>
    <t>matvis_UAT_RH7_2</t>
  </si>
  <si>
    <t>laksram_UAT_RH7</t>
  </si>
  <si>
    <t>Completed at 07/23/2018 10:27:19</t>
  </si>
  <si>
    <t>Completed at 07/23/2018 10:39:49</t>
  </si>
  <si>
    <t>Completed at 07/23/2018 10:48:01</t>
  </si>
  <si>
    <t>Completed at 07/23/2018 11:03:33</t>
  </si>
  <si>
    <t>CHG0013565</t>
  </si>
  <si>
    <t>Completed at 07/23/2018 18:32:04</t>
  </si>
  <si>
    <t>wf_SKIP_STOLEN_CUSTOMERS</t>
  </si>
  <si>
    <t>wf_SKIP_STOLEN_CUSTOMERS_JSON</t>
  </si>
  <si>
    <t>wf_SKIP_STOLEN_CUSTOMERS_RACFI</t>
  </si>
  <si>
    <t>Completed at 07/24/2018 11:11:26</t>
  </si>
  <si>
    <t>Completed at 07/24/2018 11:18:52</t>
  </si>
  <si>
    <t>Completed at 07/24/2018 12:00:55</t>
  </si>
  <si>
    <t>wf_P_HT_STORE_CUSTOMER_INIT_0725</t>
  </si>
  <si>
    <t>wf_P_HT_STORE_Customer_Cynergi_INIT_0725</t>
  </si>
  <si>
    <t>CHG0013648</t>
  </si>
  <si>
    <t>Completed at 07/26/2018 11:24:51</t>
  </si>
  <si>
    <t>Completed at 07/26/2018 11:28:20</t>
  </si>
  <si>
    <t>Completed at 07/26/2018 13:59:48</t>
  </si>
  <si>
    <t>Completed at 07/26/2018 14:13:33</t>
  </si>
  <si>
    <t>Completed at 07/26/2018 14:53:33</t>
  </si>
  <si>
    <t>Completed at 07/26/2018 14:55:28</t>
  </si>
  <si>
    <t>Completed at 07/26/2018 14:02:01
Completed at 07/26/2018 15:25:44</t>
  </si>
  <si>
    <t>CHG0013660</t>
  </si>
  <si>
    <t>Completed at 07/26/2018 15:38:06</t>
  </si>
  <si>
    <t>CHG0013657</t>
  </si>
  <si>
    <t>Completed at 07/26/2018 15:51:33</t>
  </si>
  <si>
    <t>Completed at 07/26/2018 16:05:05</t>
  </si>
  <si>
    <t>Completed at 07/26/2018 17:03:29</t>
  </si>
  <si>
    <t>Completed at 07/26/2018 17:05:42</t>
  </si>
  <si>
    <t>Completed at 07/27/2018 10:21:06</t>
  </si>
  <si>
    <t>Completed at 07/27/2018 10:25:47</t>
  </si>
  <si>
    <t>Completed at 07/27/2018 11:54:41</t>
  </si>
  <si>
    <t>Completed at 07/31/2018 10:15:26</t>
  </si>
  <si>
    <t>Completed at 07/31/2018 10:34:38</t>
  </si>
  <si>
    <t>wf_m_Monthly_Unattached_Customer</t>
  </si>
  <si>
    <t>Completed at 07/31/2018 14:28:18</t>
  </si>
  <si>
    <t>Completed at 07/31/2018 14:31:00</t>
  </si>
  <si>
    <t>Completed at 07/31/2018 14:49:06</t>
  </si>
  <si>
    <t>Completed at 07/31/2018 14:50:48</t>
  </si>
  <si>
    <t>CHG0013697</t>
  </si>
  <si>
    <t>Completed at 07/31/2018 16:55:44</t>
  </si>
  <si>
    <t>Completed at 08/02/2018 11:23:33</t>
  </si>
  <si>
    <t>Completed at 08/02/2018 11:27:41</t>
  </si>
  <si>
    <t>CHG0013735</t>
  </si>
  <si>
    <t>Completed at 08/02/2018 14:03:31</t>
  </si>
  <si>
    <t>Completed at 08/02/2018 14:07:05</t>
  </si>
  <si>
    <t>Completed at 08/02/2018 14:21:27</t>
  </si>
  <si>
    <t>Completed at 08/02/2018 16:17:47</t>
  </si>
  <si>
    <t>Completed at 08/02/2018 16:19:42</t>
  </si>
  <si>
    <t>CHG0013741</t>
  </si>
  <si>
    <t>Completed at 08/02/2018 17:02:12</t>
  </si>
  <si>
    <t>Completed at 08/03/2018 14:09:55</t>
  </si>
  <si>
    <t>Completed at 08/03/2018 14:15:59</t>
  </si>
  <si>
    <t>Completed at 08/03/2018 15:51:08</t>
  </si>
  <si>
    <t>Completed at 08/03/2018 15:56:01</t>
  </si>
  <si>
    <t>Completed at 08/06/2018 11:57:02</t>
  </si>
  <si>
    <t>Completed at 08/06/2018 11:59:04</t>
  </si>
  <si>
    <t>Completed at 08/07/2018 11:43:09</t>
  </si>
  <si>
    <t>wf_m_RMS_WMS_ItemMaster</t>
  </si>
  <si>
    <t>Completed at 08/09/2018 14:42:03</t>
  </si>
  <si>
    <t>Completed at 08/09/2018 14:44:19</t>
  </si>
  <si>
    <t>Completed at 08/10/2018 14:22:27</t>
  </si>
  <si>
    <t>Completed at 08/10/2018 14:27:18</t>
  </si>
  <si>
    <t>CHG0013849</t>
  </si>
  <si>
    <t>Completed at 08/13/2018 15:12:45</t>
  </si>
  <si>
    <t>phvifoapp05</t>
  </si>
  <si>
    <t>CHG0013886</t>
  </si>
  <si>
    <t>Completed at 08/14/2018 14:36:22</t>
  </si>
  <si>
    <t>Completed at 08/14/2018 15:05:12</t>
  </si>
  <si>
    <t>Completed at 08/14/2018 15:12:26</t>
  </si>
  <si>
    <t>Completed at 08/15/2018 10:36:10</t>
  </si>
  <si>
    <t>Completed at 08/15/2018 10:37:42</t>
  </si>
  <si>
    <t>Completed at 08/15/2018 10:50:00</t>
  </si>
  <si>
    <t>Completed at 08/15/2018 10:51:52</t>
  </si>
  <si>
    <t>CHG0013892</t>
  </si>
  <si>
    <t>Completed at 08/15/2018 11:31:43</t>
  </si>
  <si>
    <t>CHG0013905</t>
  </si>
  <si>
    <t>Completed at 08/15/2018 14:19:44</t>
  </si>
  <si>
    <t>q1</t>
  </si>
  <si>
    <t>u1</t>
  </si>
  <si>
    <t>p1</t>
  </si>
  <si>
    <t>p2</t>
  </si>
  <si>
    <t>u2</t>
  </si>
  <si>
    <t>Repositories</t>
  </si>
  <si>
    <t>RAC_dev</t>
  </si>
  <si>
    <t>Int01_dev</t>
  </si>
  <si>
    <t>Hosts</t>
  </si>
  <si>
    <t>Node Names</t>
  </si>
  <si>
    <t>node01_uhvifoapp01</t>
  </si>
  <si>
    <t>node02_uhvifoapp02</t>
  </si>
  <si>
    <t>Pswd 
Variable</t>
  </si>
  <si>
    <t>User / 
Group</t>
  </si>
  <si>
    <t>CHG0013894</t>
  </si>
  <si>
    <t>wf_load_dim_customer</t>
  </si>
  <si>
    <t>CHG0013910</t>
  </si>
  <si>
    <t>Completed at 08/15/2018 17:58:31</t>
  </si>
  <si>
    <t>Completed at 08/15/2018 18:02:51</t>
  </si>
  <si>
    <t>Completed at 08/15/2018 18:05:45</t>
  </si>
  <si>
    <t>Completed at 08/15/2018 18:18:25</t>
  </si>
  <si>
    <t>wf_ENT_LAWSON_GL_IC_PROCESS</t>
  </si>
  <si>
    <t>Completed at 08/16/2018 10:25:39</t>
  </si>
  <si>
    <t>Completed at 08/16/2018 10:28:28</t>
  </si>
  <si>
    <t>CHG0013925</t>
  </si>
  <si>
    <t>Completed at 08/17/2018 10:07:50</t>
  </si>
  <si>
    <t>wf_P_HT_STORE_Customer</t>
  </si>
  <si>
    <t>Completed at 08/17/2018 15:15:08</t>
  </si>
  <si>
    <t>Completed at 08/17/2018 15:18:12</t>
  </si>
  <si>
    <t>CHG0013956</t>
  </si>
  <si>
    <t>SJ</t>
  </si>
  <si>
    <t>BR</t>
  </si>
  <si>
    <t>Completed at 06/15/201614:49:49</t>
  </si>
  <si>
    <t>Completed at 06/15/201621:49:44</t>
  </si>
  <si>
    <t>Completed at 06/16/201614:22:02</t>
  </si>
  <si>
    <t>Completed at 06/16/201614:24:39</t>
  </si>
  <si>
    <t>Completed at 06/17/201609:56:44</t>
  </si>
  <si>
    <t>Completed at 06/19/201612:19:51</t>
  </si>
  <si>
    <t>Completed at 06/20/201617:13:41</t>
  </si>
  <si>
    <t>Completed at 06/20/201611:07:51</t>
  </si>
  <si>
    <t>Completed at 06/20/201611:01:19</t>
  </si>
  <si>
    <t>Completed at 06/20/201622:06:55</t>
  </si>
  <si>
    <t>Completed at 06/23/201615:29:08</t>
  </si>
  <si>
    <t>Completed at 06/23/201616:53:21</t>
  </si>
  <si>
    <t>Completed at 06/23/201616:56:06</t>
  </si>
  <si>
    <t>Completed at 06/23/201622:00:22</t>
  </si>
  <si>
    <t>Completed at 06/24/201614:30:20</t>
  </si>
  <si>
    <t>Completed at 06/24/201614:32:38</t>
  </si>
  <si>
    <t>Completed at 06/24/201611:32:41</t>
  </si>
  <si>
    <t>Completed at 06/24/201611:40:26</t>
  </si>
  <si>
    <t>Completed at 06/24/201615:58:50</t>
  </si>
  <si>
    <t>Completed at 06/28/201620:45:56
Completed at 06/29/201600:31:48</t>
  </si>
  <si>
    <t>Completed at 06/28/201613:42:43</t>
  </si>
  <si>
    <t>Completed at 06/28/201615:43:27</t>
  </si>
  <si>
    <t>Completed at 06/28/201613:25:38</t>
  </si>
  <si>
    <t>Completed at 06/29/201612:25:52</t>
  </si>
  <si>
    <t>Completed at 06/29/201614:19:53</t>
  </si>
  <si>
    <t>Completed at 06/29/201615:32:53</t>
  </si>
  <si>
    <t>Completed at 06/29/201615:38:12</t>
  </si>
  <si>
    <t>Completed at 07/07/201617:18:33</t>
  </si>
  <si>
    <t>Completed at 07/08/201617:28:47</t>
  </si>
  <si>
    <t>Completed at 07/12/201612:03:48</t>
  </si>
  <si>
    <t>Completed at 07/12/201614:12:23</t>
  </si>
  <si>
    <t>Completed at 07/18/201610:36:53</t>
  </si>
  <si>
    <t>Completed at 07/19/201609:23:30</t>
  </si>
  <si>
    <t>Completed at 07/20/201611:12:45</t>
  </si>
  <si>
    <t>Completed at 07/20/201615:26:30</t>
  </si>
  <si>
    <t>Completed at 07/20/201611:07:55</t>
  </si>
  <si>
    <t>Completed at 07/21/201611:44:10</t>
  </si>
  <si>
    <t>Completed at 07/21/201614:24:05</t>
  </si>
  <si>
    <t>Completed at 07/21/201610:40:29</t>
  </si>
  <si>
    <t>Completed at 07/21/201616:07:17</t>
  </si>
  <si>
    <t>Completed at 07/21/201613:47:19</t>
  </si>
  <si>
    <t>Completed at 07/22/201611:42:52</t>
  </si>
  <si>
    <t>Completed at 07/25/201600:23:19</t>
  </si>
  <si>
    <t>Completed at 07/22/201614:19:41</t>
  </si>
  <si>
    <t>Completed at 07/25/201616:10:08</t>
  </si>
  <si>
    <t>Completed at 07/25/201616:14:38</t>
  </si>
  <si>
    <t>Completed at 07/28/201615:42:23</t>
  </si>
  <si>
    <t>Completed at 07/28/201615:49:55</t>
  </si>
  <si>
    <t>Completed at 07/28/201617:38:35</t>
  </si>
  <si>
    <t>Completed at 07/28/201617:41:21</t>
  </si>
  <si>
    <t>Completed at 07/28/201609:56:35</t>
  </si>
  <si>
    <t>Completed at 07/29/201613:42:18</t>
  </si>
  <si>
    <t>Completed at 07/29/201614:04:21</t>
  </si>
  <si>
    <t>Completed at 07/29/201614:11:03</t>
  </si>
  <si>
    <t>Completed at 07/29/201620:26:54</t>
  </si>
  <si>
    <t>Completed at 07/29/201620:28:37</t>
  </si>
  <si>
    <t>Completed at 07/29/201609:53:55</t>
  </si>
  <si>
    <t>Completed at 07/29/201614:23:33</t>
  </si>
  <si>
    <t>Completed at 08/01/201610:28:42</t>
  </si>
  <si>
    <t>Completed at 08/01/201613:22:11</t>
  </si>
  <si>
    <t>Completed at 08/01/201613:23:56</t>
  </si>
  <si>
    <t>Completed at 08/01/201623:47:47</t>
  </si>
  <si>
    <t>Completed at 08/01/201611:16:51</t>
  </si>
  <si>
    <t>Completed at 08/01/201615:08:05</t>
  </si>
  <si>
    <t>Completed at 08/02/201610:56:35</t>
  </si>
  <si>
    <t>Completed at 08/02/201616:02:18</t>
  </si>
  <si>
    <t>Completed at 08/02/201616:06:10</t>
  </si>
  <si>
    <t>Completed at 08/02/201609:45:21</t>
  </si>
  <si>
    <t>Completed at 08/02/201616:44:32</t>
  </si>
  <si>
    <t>Completed at 08/02/201616:14:25</t>
  </si>
  <si>
    <t>Completed at 08/02/201616:20:10</t>
  </si>
  <si>
    <t>Completed at 08/03/201613:58:42</t>
  </si>
  <si>
    <t>Completed at 08/03/201616:59:08</t>
  </si>
  <si>
    <t>Completed at 08/03/201616:54:37</t>
  </si>
  <si>
    <t>Completed at 08/03/201616:02:48</t>
  </si>
  <si>
    <t>Completed at 08/03/201616:05:58</t>
  </si>
  <si>
    <t>Completed at 08/03/201614:14:27</t>
  </si>
  <si>
    <t>Completed at 08/04/201611:42:05</t>
  </si>
  <si>
    <t>Completed at 08/04/201611:43:12</t>
  </si>
  <si>
    <t>Completed at 08/04/201614:11:07</t>
  </si>
  <si>
    <t>Completed at 08/04/201609:48:28</t>
  </si>
  <si>
    <t>Completed at 08/04/201609:49:43</t>
  </si>
  <si>
    <t>Completed at 08/05/201610:19:15</t>
  </si>
  <si>
    <t>Completed at 08/05/201610:52:35</t>
  </si>
  <si>
    <t>Completed at 08/05/201610:54:05</t>
  </si>
  <si>
    <t>Completed at 08/05/201616:41:01</t>
  </si>
  <si>
    <t>Completed at 08/05/201616:44:48</t>
  </si>
  <si>
    <t>Completed at 08/05/201617:13:55
Completed at 08/08/201614:25:15</t>
  </si>
  <si>
    <t>Completed at 08/05/201610:24:25</t>
  </si>
  <si>
    <t>Completed at 08/05/201610:17:03
Completed at 08/05/201610:38:51</t>
  </si>
  <si>
    <t>Completed at 08/08/201614:29:07</t>
  </si>
  <si>
    <t>Completed at 08/08/201616:28:29</t>
  </si>
  <si>
    <t>Completed at 08/08/201616:32:03</t>
  </si>
  <si>
    <t>Completed at 08/08/201614:45:51</t>
  </si>
  <si>
    <t>Completed at 08/09/201609:50:53</t>
  </si>
  <si>
    <t>Completed at 08/09/201609:52:19</t>
  </si>
  <si>
    <t>Completed at 08/09/201610:00:17</t>
  </si>
  <si>
    <t>Completed at 08/09/201614:37:50</t>
  </si>
  <si>
    <t>Completed at 08/10/201609:46:57</t>
  </si>
  <si>
    <t>Completed at 08/10/201614:42:28</t>
  </si>
  <si>
    <t>Completed at 08/10/201614:12:05</t>
  </si>
  <si>
    <t>Completed at 08/10/201609:53:17</t>
  </si>
  <si>
    <t>Completed at 08/11/201616:24:10</t>
  </si>
  <si>
    <t>Completed at 08/11/201609:51:23</t>
  </si>
  <si>
    <t>Completed at 08/11/201614:40:55</t>
  </si>
  <si>
    <t>Completed at 08/11/201616:34:54</t>
  </si>
  <si>
    <t>Completed at 08/11/201613:34:42</t>
  </si>
  <si>
    <t>Completed at 08/11/201616:31:19</t>
  </si>
  <si>
    <t>Completed at 08/12/201616:31:53</t>
  </si>
  <si>
    <t>Completed at 08/12/201610:38:14</t>
  </si>
  <si>
    <t>Completed at 08/12/201615:23:53</t>
  </si>
  <si>
    <t>Completed at 08/12/201610:15:12</t>
  </si>
  <si>
    <t>Completed at 08/12/201615:10:05</t>
  </si>
  <si>
    <t>Completed at 08/15/201616:08:17</t>
  </si>
  <si>
    <t>Completed at 08/15/201616:11:57</t>
  </si>
  <si>
    <t>Completed at 08/15/201611:55:01</t>
  </si>
  <si>
    <t>Completed at 08/15/201611:13:00</t>
  </si>
  <si>
    <t>Completed at 08/17/201611:45:57</t>
  </si>
  <si>
    <t>Completed at 08/16/201611:23:18</t>
  </si>
  <si>
    <t>Completed at 08/16/201611:25:09</t>
  </si>
  <si>
    <t>Completed at 08/16/201614:11:50</t>
  </si>
  <si>
    <t>Completed at 08/16/201613:59:22</t>
  </si>
  <si>
    <t>Completed at 08/16/201609:51:10</t>
  </si>
  <si>
    <t>Completed at 08/17/201613:52:19</t>
  </si>
  <si>
    <t>Completed at 08/17/201616:36:59</t>
  </si>
  <si>
    <t>Completed at 08/17/201609:45:35</t>
  </si>
  <si>
    <t>Completed at 08/18/201613:41:10</t>
  </si>
  <si>
    <t>Completed at 08/18/201616:38:33</t>
  </si>
  <si>
    <t>Completed at 08/19/201611:25:57</t>
  </si>
  <si>
    <t>Completed at 08/19/201619:00:54</t>
  </si>
  <si>
    <t>Completed at 08/19/201610:35:51</t>
  </si>
  <si>
    <t>Completed at 08/22/201621:26:33</t>
  </si>
  <si>
    <t>Completed at 08/22/201610:31:56</t>
  </si>
  <si>
    <t>Completed at 08/23/201611:48:00</t>
  </si>
  <si>
    <t>Completed at 08/23/201611:49:12</t>
  </si>
  <si>
    <t>Completed at 08/23/201616:04:35</t>
  </si>
  <si>
    <t>Completed at 08/23/201613:55:54</t>
  </si>
  <si>
    <t>Completed at 08/24/201614:46:44
Completed at 08/24/201615:15:09
Completed at 08/24/201615:24:59</t>
  </si>
  <si>
    <t>Completed at 08/24/201614:49:46</t>
  </si>
  <si>
    <t>Completed at 08/24/201609:44:19</t>
  </si>
  <si>
    <t>Completed at 08/24/201613:47:48</t>
  </si>
  <si>
    <t>Completed at 08/24/201609:40:57</t>
  </si>
  <si>
    <t>Completed at 08/24/201610:17:48</t>
  </si>
  <si>
    <t>Completed at 08/24/201613:46:22</t>
  </si>
  <si>
    <t>Completed at 08/25/201601:08:12</t>
  </si>
  <si>
    <t>Completed at 08/25/201601:11:14</t>
  </si>
  <si>
    <t>Completed at 08/25/201617:10:06</t>
  </si>
  <si>
    <t>Completed at 08/25/201617:12:54</t>
  </si>
  <si>
    <t>Completed at 08/26/201611:08:29</t>
  </si>
  <si>
    <t>Completed at 08/26/201615:43:15</t>
  </si>
  <si>
    <t>Completed at 08/26/201616:34:03</t>
  </si>
  <si>
    <t>Completed at 08/29/201620:17:38</t>
  </si>
  <si>
    <t>Completed at 08/30/201614:27:09</t>
  </si>
  <si>
    <t>Completed at 08/30/201615:49:17</t>
  </si>
  <si>
    <t>Completed at 08/30/201613:28:42</t>
  </si>
  <si>
    <t>Completed at 08/30/201614:16:11</t>
  </si>
  <si>
    <t>Completed at 08/30/201614:43:38</t>
  </si>
  <si>
    <t>Completed at 08/31/201614:28:07</t>
  </si>
  <si>
    <t>Completed at 08/31/201614:32:56</t>
  </si>
  <si>
    <t>Completed at 08/31/201614:59:09</t>
  </si>
  <si>
    <t>Completed at 08/31/201614:49:43</t>
  </si>
  <si>
    <t>Completed at 09/01/201615:45:35</t>
  </si>
  <si>
    <t>Completed at 09/06/201609:32:54</t>
  </si>
  <si>
    <t>Completed at 09/08/201614:15:27</t>
  </si>
  <si>
    <t>Completed at 09/12/201614:57:54</t>
  </si>
  <si>
    <t>Completed at 09/14/201614:44:57</t>
  </si>
  <si>
    <t>Completed at 09/14/201614:56:18</t>
  </si>
  <si>
    <t>Completed at 09/15/201602:36:21</t>
  </si>
  <si>
    <t>Completed at 09/16/201611:56:36</t>
  </si>
  <si>
    <t>Completed at 09/16/201616:11:55</t>
  </si>
  <si>
    <t>Completed at 09/16/201616:52:25</t>
  </si>
  <si>
    <t>Completed at 09/15/201618:18:53</t>
  </si>
  <si>
    <t>Completed at 09/19/201614:12:19</t>
  </si>
  <si>
    <t>Completed at 09/14/201611:54:16</t>
  </si>
  <si>
    <t>Completed at 09/21/201613:45:59</t>
  </si>
  <si>
    <t>Completed at 09/21/201613:47:35</t>
  </si>
  <si>
    <t>Completed at 09/21/201613:00:05</t>
  </si>
  <si>
    <t>Completed at 09/22/201614:15:44</t>
  </si>
  <si>
    <t>Completed at 09/23/201614:56:20</t>
  </si>
  <si>
    <t>Completed at 09/26/201614:11:36</t>
  </si>
  <si>
    <t>Completed at 09/26/201614:18:50</t>
  </si>
  <si>
    <t>Completed at 09/26/201614:19:53</t>
  </si>
  <si>
    <t>Completed at 09/26/201613:58:20</t>
  </si>
  <si>
    <t>Completed at 09/26/201615:09:34</t>
  </si>
  <si>
    <t>Completed at 09/27/201613:11:29</t>
  </si>
  <si>
    <t>Completed at 09/27/201616:52:51</t>
  </si>
  <si>
    <t>Completed at 09/27/201616:35:44
Completed at 09/29/201613:59:10</t>
  </si>
  <si>
    <t>Completed at 09/28/201614:19:34</t>
  </si>
  <si>
    <t>Completed at 09/28/201615:16:39</t>
  </si>
  <si>
    <t>Completed at 09/28/201615:27:31</t>
  </si>
  <si>
    <t>Completed at 09/28/201616:21:52</t>
  </si>
  <si>
    <t>Completed at 09/28/201616:23:18</t>
  </si>
  <si>
    <t>Completed at 09/29/201610:06:25</t>
  </si>
  <si>
    <t>Completed at 09/29/201610:07:55</t>
  </si>
  <si>
    <t>Completed at 09/29/201616:23:23</t>
  </si>
  <si>
    <t>Completed at 09/29/201616:33:25</t>
  </si>
  <si>
    <t>Completed at 09/29/201616:34:51</t>
  </si>
  <si>
    <t>Completed at 09/29/201617:28:44
Completed at 09/30/201616:16:47</t>
  </si>
  <si>
    <t>Completed at 09/29/201617:51:42</t>
  </si>
  <si>
    <t>Completed at 09/29/201617:52:41</t>
  </si>
  <si>
    <t>Completed at 09/30/201610:54:31</t>
  </si>
  <si>
    <t>Completed at 09/30/201616:37:03</t>
  </si>
  <si>
    <t>Completed at 09/30/201616:38:26</t>
  </si>
  <si>
    <t>Completed at 09/30/201616:52:42</t>
  </si>
  <si>
    <t>Completed at 09/30/201616:51:27</t>
  </si>
  <si>
    <t>Completed at 10/04/201609:30:33</t>
  </si>
  <si>
    <t>Completed at 10/04/201614:42:55</t>
  </si>
  <si>
    <t>Completed at 10/05/201610:25:01</t>
  </si>
  <si>
    <t>Completed at 10/05/201614:05:31</t>
  </si>
  <si>
    <t>Completed at 10/06/201609:45:52</t>
  </si>
  <si>
    <t>Completed at 10/06/201609:51:34</t>
  </si>
  <si>
    <t>Completed at 10/06/201615:26:45</t>
  </si>
  <si>
    <t>Completed at 10/06/201615:30:32</t>
  </si>
  <si>
    <t>Completed at 10/06/201615:42:03
Completed at 10/07/201610:16:37
Completed at 10/07/201610:17:08</t>
  </si>
  <si>
    <t>Completed at 10/06/201616:56:44
Completed at 10/07/201610:18:42</t>
  </si>
  <si>
    <t>Completed at 10/07/201617:29:05</t>
  </si>
  <si>
    <t>Completed at 10/10/201612:56:50
Completed at 10/12/201615:17:23</t>
  </si>
  <si>
    <t>Completed at 10/10/201612:59:59
Completed at 10/12/201615:20:05</t>
  </si>
  <si>
    <t>Completed at 10/10/201614:59:00</t>
  </si>
  <si>
    <t>Completed at 10/10/201615:00:58</t>
  </si>
  <si>
    <t>Completed at 10/12/201611:07:50</t>
  </si>
  <si>
    <t>Completed at 10/12/201611:08:52
Completed at 10/12/201615:15:19</t>
  </si>
  <si>
    <t>Completed at 10/12/201616:55:03</t>
  </si>
  <si>
    <t>Completed at 10/12/201616:57:23</t>
  </si>
  <si>
    <t>Completed at 10/14/201610:18:09</t>
  </si>
  <si>
    <t>Completed at 10/17/201609:34:26</t>
  </si>
  <si>
    <t>Completed at 10/18/201614:55:12</t>
  </si>
  <si>
    <t>Completed at 10/18/201617:51:48</t>
  </si>
  <si>
    <t>Completed at 10/19/201611:11:18</t>
  </si>
  <si>
    <t>Completed at 10/19/201611:19:25</t>
  </si>
  <si>
    <t>Completed at 10/20/201610:42:43</t>
  </si>
  <si>
    <t>Completed at 10/20/201614:34:36</t>
  </si>
  <si>
    <t>Completed at 10/21/201611:16:52</t>
  </si>
  <si>
    <t>Completed at 10/21/201612:13:01</t>
  </si>
  <si>
    <t>Completed at 10/25/201610:45:59</t>
  </si>
  <si>
    <t>Completed at 10/25/201615:45:35</t>
  </si>
  <si>
    <t>Completed at 11/02/201610:55:11
Completed at 11/02/201611:56:29
Completed at 11/03/201611:22:53</t>
  </si>
  <si>
    <t>Completed at 11/02/201614:00:10</t>
  </si>
  <si>
    <t>Completed at 11/02/201616:25:13</t>
  </si>
  <si>
    <t>Completed at 11/07/201612:10:15</t>
  </si>
  <si>
    <t>Completed at 11/07/201617:02:26</t>
  </si>
  <si>
    <t>Completed at 11/07/201617:03:52</t>
  </si>
  <si>
    <t>Completed at 11/08/201614:12:16</t>
  </si>
  <si>
    <t>Completed at 11/09/201610:13:43</t>
  </si>
  <si>
    <t>Completed at 11/09/201616:59:09</t>
  </si>
  <si>
    <t>Completed at 11/09/201620:51:02</t>
  </si>
  <si>
    <t>Completed at 11/09/201620:55:44</t>
  </si>
  <si>
    <t>Completed at 11/10/201614:38:58</t>
  </si>
  <si>
    <t>Completed at 11/10/201614:40:28</t>
  </si>
  <si>
    <t>Completed at 11/10/201616:45:44</t>
  </si>
  <si>
    <t>Completed at 11/10/201616:46:42</t>
  </si>
  <si>
    <t>Completed at 11/11/201610:50:54</t>
  </si>
  <si>
    <t>Completed at 11/11/201610:54:12</t>
  </si>
  <si>
    <t>Completed at 11/14/201609:48:11</t>
  </si>
  <si>
    <t>Completed at 11/14/201616:10:16</t>
  </si>
  <si>
    <t>Completed at 11/15/201614:55:41</t>
  </si>
  <si>
    <t>Completed at 11/15/201614:58:21</t>
  </si>
  <si>
    <t>Completed at 11/16/201615:00:04</t>
  </si>
  <si>
    <t>Completed at 11/16/201615:03:41</t>
  </si>
  <si>
    <t>Completed at 11/16/201615:17:11</t>
  </si>
  <si>
    <t>Completed at 11/16/201615:29:30</t>
  </si>
  <si>
    <t>Completed at 11/16/201615:30:59</t>
  </si>
  <si>
    <t>Completed at 11/17/201617:02:54</t>
  </si>
  <si>
    <t>Completed at 11/16/201621:06:03</t>
  </si>
  <si>
    <t>Completed at 11/16/201621:09:53</t>
  </si>
  <si>
    <t>Completed at 11/17/201614:12:55</t>
  </si>
  <si>
    <t>Completed at 11/17/201614:21:43</t>
  </si>
  <si>
    <t>Completed at 11/17/201615:09:51</t>
  </si>
  <si>
    <t>Completed at 11/17/201617:20:19</t>
  </si>
  <si>
    <t>Completed at 11/17/201617:26:45</t>
  </si>
  <si>
    <t>Completed at 11/18/201611:32:30</t>
  </si>
  <si>
    <t>Completed at 11/18/201612:32:20</t>
  </si>
  <si>
    <t>Completed at 11/18/201612:35:09</t>
  </si>
  <si>
    <t>Completed at 11/18/201612:58:03</t>
  </si>
  <si>
    <t>Completed at 11/18/201613:14:20</t>
  </si>
  <si>
    <t>Completed at 11/18/201613:16:26</t>
  </si>
  <si>
    <t>Completed at 11/22/201613:45:57</t>
  </si>
  <si>
    <t>Completed at 11/22/201613:48:36</t>
  </si>
  <si>
    <t>Completed at 11/28/201610:11:04</t>
  </si>
  <si>
    <t>Completed at 11/28/201610:48:33</t>
  </si>
  <si>
    <t>Completed at 11/28/201611:12:02
RolledBackforCodeMoratorium</t>
  </si>
  <si>
    <t>Completed at 11/28/201611:09:43</t>
  </si>
  <si>
    <t>Completed at 11/28/201613:02:56</t>
  </si>
  <si>
    <t>Completed at 11/28/201617:46:27</t>
  </si>
  <si>
    <t>Completed at 11/29/201611:35:59</t>
  </si>
  <si>
    <t>Completed at 11/30/201609:36:40</t>
  </si>
  <si>
    <t>Completed at 11/30/201613:48:06</t>
  </si>
  <si>
    <t>Completed at 12/01/201609:56:32</t>
  </si>
  <si>
    <t>Completed at 12/01/201616:23:43</t>
  </si>
  <si>
    <t>Completed at 12/01/201616:42:20</t>
  </si>
  <si>
    <t>Completed at 12/02/201609:57:31</t>
  </si>
  <si>
    <t>Completed at 12/02/201610:06:50</t>
  </si>
  <si>
    <t>Completed at 12/02/201613:49:19</t>
  </si>
  <si>
    <t>Completed at 12/02/201614:14:50</t>
  </si>
  <si>
    <t>Completed at 12/05/201616:34:29</t>
  </si>
  <si>
    <t>Completed at 12/06/201610:01:31</t>
  </si>
  <si>
    <t>Completed at 12/06/201610:48:15</t>
  </si>
  <si>
    <t>Completed at 12/06/201610:56:21</t>
  </si>
  <si>
    <t>Completed at 12/06/201612:05:58</t>
  </si>
  <si>
    <t>Completed at 12/06/201614:28:47</t>
  </si>
  <si>
    <t>Completed at 12/06/201616:30:41
Completed at 12/07/201612:11:39</t>
  </si>
  <si>
    <t>Completed at 12/07/201602:51:43
Completed at 12/07/201602:56:18</t>
  </si>
  <si>
    <t>Completed at 12/07/201615:37:55
Completed at 12/07/201616:05:48</t>
  </si>
  <si>
    <t>Completed at 12/07/201616:12:04</t>
  </si>
  <si>
    <t>Completed at 12/07/201616:20:40</t>
  </si>
  <si>
    <t>Completed at 12/08/201615:19:54</t>
  </si>
  <si>
    <t>Completed at 12/12/201610:11:30
Completed at 12/12/201611:15:58</t>
  </si>
  <si>
    <t>Completed at 12/12/201615:54:33</t>
  </si>
  <si>
    <t>Completed at 12/13/201617:34:47</t>
  </si>
  <si>
    <t>Completed at 12/14/201616:33:53</t>
  </si>
  <si>
    <t>Completed at 12/15/201611:06:33
Completed at 12/15/201616:17:16</t>
  </si>
  <si>
    <t>Completed at 12/15/201611:08:15
Completed at 12/15/201616:23:45</t>
  </si>
  <si>
    <t>Completed at 12/15/201611:27:59</t>
  </si>
  <si>
    <t>Completed at 12/15/201611:33:00</t>
  </si>
  <si>
    <t>Completed at 12/15/201623:56:52</t>
  </si>
  <si>
    <t>Completed at 12/16/201611:35:20</t>
  </si>
  <si>
    <t>Completed at 12/16/201612:25:35</t>
  </si>
  <si>
    <t>Completed at 12/16/201612:18:50
Completed at 12/16/201612:27:07</t>
  </si>
  <si>
    <t>Completed at 12/19/201609:21:28</t>
  </si>
  <si>
    <t>Completed at 12/16/201616:07:00</t>
  </si>
  <si>
    <t>Completed at 12/16/201616:09:32</t>
  </si>
  <si>
    <t>Completed at 12/19/201610:13:07</t>
  </si>
  <si>
    <t>Completed at 12/21/201615:33:13</t>
  </si>
  <si>
    <t>Completed at 12/21/201615:42:18</t>
  </si>
  <si>
    <t>Completed at 12/21/201615:42:41</t>
  </si>
  <si>
    <t>Completed at 12/23/201613:33:19</t>
  </si>
  <si>
    <t>Completed at 12/23/201616:17:25</t>
  </si>
  <si>
    <t>Completed at 12/28/201613:54:51</t>
  </si>
  <si>
    <t>Completed at 12/28/201614:07:35</t>
  </si>
  <si>
    <t>Completed at 12/28/201614:27:36</t>
  </si>
  <si>
    <t>Completed at 12/28/201614:42:06</t>
  </si>
  <si>
    <t>Completed at 12/28/201614:51:19</t>
  </si>
  <si>
    <t>Completed at 12/28/201615:29:48</t>
  </si>
  <si>
    <t>Completed at 12/28/201615:41:27</t>
  </si>
  <si>
    <t>Completed at 12/29/201614:49:23</t>
  </si>
  <si>
    <t>Completed at 12/29/201614:58:17</t>
  </si>
  <si>
    <t>Completed at 12/30/201611:19:28</t>
  </si>
  <si>
    <t>Completed at 01/03/201714:37:55</t>
  </si>
  <si>
    <t>Completed at 01/03/201716:24:21</t>
  </si>
  <si>
    <t>Completed at 01/03/201715:50:01</t>
  </si>
  <si>
    <t>Completed at 01/03/201715:54:13</t>
  </si>
  <si>
    <t>Completed at 01/03/201716:36:06</t>
  </si>
  <si>
    <t>Completed at 01/03/201717:13:51</t>
  </si>
  <si>
    <t>Completed at 01/04/201714:24:35</t>
  </si>
  <si>
    <t>Completed at 01/04/201715:04:05</t>
  </si>
  <si>
    <t>Completed at 01/04/201716:18:24</t>
  </si>
  <si>
    <t>Completed at 01/05/201716:00:44</t>
  </si>
  <si>
    <t>Completed at 01/05/201716:04:56</t>
  </si>
  <si>
    <t>Completed at 01/05/201716:17:22</t>
  </si>
  <si>
    <t>Completed at 01/05/201716:21:35</t>
  </si>
  <si>
    <t>Completed at 01/05/201716:27:02</t>
  </si>
  <si>
    <t>Completed at 01/06/201714:56:45</t>
  </si>
  <si>
    <t>Completed at 01/06/201715:32:45</t>
  </si>
  <si>
    <t xml:space="preserve">Completed at 01/10/201715:57:03
</t>
  </si>
  <si>
    <t>Completed at 01/10/201715:57:03</t>
  </si>
  <si>
    <t>Completed at 01/10/201716:43:00</t>
  </si>
  <si>
    <t>Completed at 01/10/201716:43:00
Completed at 01/11/201711:50:10</t>
  </si>
  <si>
    <t>Completed at 01/11/201713:31:25</t>
  </si>
  <si>
    <t>Completed at 01/11/201713:36:41</t>
  </si>
  <si>
    <t>Completed at 01/11/201713:30:03</t>
  </si>
  <si>
    <t>Completed at 01/11/201713:49:47</t>
  </si>
  <si>
    <t>Completed at 01/11/201713:51:51</t>
  </si>
  <si>
    <t>Completed at 01/13/201716:44:31</t>
  </si>
  <si>
    <t>Completed at 01/12/201722:38:23</t>
  </si>
  <si>
    <t>Completed at 01/17/201711:02:45</t>
  </si>
  <si>
    <t>Completed at 01/17/201712:19:03
Completed at 01/18/201716:54:51</t>
  </si>
  <si>
    <t>Completed at 01/17/201715:54:28</t>
  </si>
  <si>
    <t>Completed at 01/17/201715:54:28
Completed at 01/18/201716:58:39</t>
  </si>
  <si>
    <t>Completed at 01/17/201715:57:01</t>
  </si>
  <si>
    <t>Completed at 01/17/201715:57:01
Completed at 01/18/201716:56:37</t>
  </si>
  <si>
    <t>Completed at 01/17/201718:32:36</t>
  </si>
  <si>
    <t>Completed at 01/17/201718:35:13</t>
  </si>
  <si>
    <t>Completed at 01/18/201710:32:14</t>
  </si>
  <si>
    <t>Completed at 01/18/201710:23:18</t>
  </si>
  <si>
    <t>Completed at 01/18/201710:26:17</t>
  </si>
  <si>
    <t>Completed at 01/18/201710:40:21</t>
  </si>
  <si>
    <t>Completed at 01/18/201715:52:10</t>
  </si>
  <si>
    <t>Completed at 01/18/201715:53:29</t>
  </si>
  <si>
    <t>Completed at 01/18/201715:55:07</t>
  </si>
  <si>
    <t>Completed at 01/19/201714:47:51
Completed at 01/19/201718:03:08</t>
  </si>
  <si>
    <t>Completed at 01/19/201717:58:24</t>
  </si>
  <si>
    <t>Completed at 01/19/201717:49:31</t>
  </si>
  <si>
    <t>Completed at 01/20/201709:40:50</t>
  </si>
  <si>
    <t>Completed at 01/20/201709:56:10</t>
  </si>
  <si>
    <t>Completed at 01/20/201714:43:14</t>
  </si>
  <si>
    <t>Completed at 01/20/201714:51:33</t>
  </si>
  <si>
    <t>Completed at 01/20/201716:57:43</t>
  </si>
  <si>
    <t>Completed at 01/20/201716:59:24</t>
  </si>
  <si>
    <t>Completed at 01/20/201715:58:31</t>
  </si>
  <si>
    <t>Completed at 01/20/201716:11:03</t>
  </si>
  <si>
    <t>Completed at 01/23/201710:57:25</t>
  </si>
  <si>
    <t>Completed at 01/23/201716:39:38
Completed at 01/23/201717:33:26
Completed at 01/24/201710:21:10</t>
  </si>
  <si>
    <t>Completed at 01/24/201710:29:02</t>
  </si>
  <si>
    <t>Completed at 01/24/201711:21:25</t>
  </si>
  <si>
    <t>Completed at 01/24/201711:26:59</t>
  </si>
  <si>
    <t>Completed at 01/24/201711:07:24
Completed at 01/24/201711:40:57</t>
  </si>
  <si>
    <t>Completed at 01/24/201711:39:34
Completed at 01/24/201714:46:43</t>
  </si>
  <si>
    <t>Completed at 01/24/201711:55:13
Completed at 01/24/201716:55:53</t>
  </si>
  <si>
    <t>Completed at 01/24/201716:17:07</t>
  </si>
  <si>
    <t>Completed at 01/24/201716:24:32</t>
  </si>
  <si>
    <t>Completed at 01/24/201716:41:49</t>
  </si>
  <si>
    <t>Completed at 01/24/201716:43:45</t>
  </si>
  <si>
    <t>Completed at 01/30/201712:15:41</t>
  </si>
  <si>
    <t>Completed at 01/30/201717:45:56</t>
  </si>
  <si>
    <t>Completed at 01/30/201717:50:37</t>
  </si>
  <si>
    <t>Completed at 01/30/201715:55:49</t>
  </si>
  <si>
    <t>Completed at 01/30/201714:05:35</t>
  </si>
  <si>
    <t>Completed at 01/31/201716:45:44</t>
  </si>
  <si>
    <t>Completed at 01/31/201717:20:32</t>
  </si>
  <si>
    <t>Completed at 02/01/201714:55:46</t>
  </si>
  <si>
    <t>Completed at 02/01/201717:19:20</t>
  </si>
  <si>
    <t>Completed at 02/01/201718:22:09</t>
  </si>
  <si>
    <t>Completed at 02/01/201717:26:33</t>
  </si>
  <si>
    <t>Completed at 02/01/201717:28:19</t>
  </si>
  <si>
    <t>Completed at 02/02/201715:13:04</t>
  </si>
  <si>
    <t>Completed at 02/02/201715:15:21</t>
  </si>
  <si>
    <t>Completed at 02/06/201712:29:01</t>
  </si>
  <si>
    <t>Completed at 02/06/201714:04:59</t>
  </si>
  <si>
    <t>Completed at 02/07/201713:47:49
Completed at 02/07/201721:09:06</t>
  </si>
  <si>
    <t>Completed at 02/07/201714:32:05
Completed at 02/07/201721:10:56</t>
  </si>
  <si>
    <t>Completed at 02/08/201714:51:33</t>
  </si>
  <si>
    <t>Completed at 02/08/201715:59:25</t>
  </si>
  <si>
    <t>Completed at 02/09/201711:24:48</t>
  </si>
  <si>
    <t>Completed at 02/09/201717:24:33</t>
  </si>
  <si>
    <t>Completed at 02/10/201714:46:26
Completed at 02/10/201715:07:01</t>
  </si>
  <si>
    <t>Completed at 02/10/201717:03:54</t>
  </si>
  <si>
    <t>Completed at 02/11/201700:45:48</t>
  </si>
  <si>
    <t>Completed at 02/11/201700:47:53</t>
  </si>
  <si>
    <t>Completed at 02/13/201716:37:30</t>
  </si>
  <si>
    <t>Completed at 02/13/201716:40:45</t>
  </si>
  <si>
    <t>Completed at 02/14/201715:14:59</t>
  </si>
  <si>
    <t>Completed at 02/14/201710:52:12</t>
  </si>
  <si>
    <t>Completed at 02/14/201716:47:02</t>
  </si>
  <si>
    <t>Completed at 02/15/201715:49:02</t>
  </si>
  <si>
    <t>Completed at 02/15/201715:27:18</t>
  </si>
  <si>
    <t>Completed at 02/15/201715:29:33</t>
  </si>
  <si>
    <t>Completed at 02/15/201715:54:34</t>
  </si>
  <si>
    <t>Completed at 02/15/201717:36:33</t>
  </si>
  <si>
    <t>Completed at 02/16/201710:36:03</t>
  </si>
  <si>
    <t>Completed at 02/16/201710:37:15</t>
  </si>
  <si>
    <t>Completed at 02/16/201713:57:10</t>
  </si>
  <si>
    <t>Completed at 02/16/201713:58:43</t>
  </si>
  <si>
    <t>Completed at 02/16/201716:08:20</t>
  </si>
  <si>
    <t>Completed at 02/16/201716:23:34</t>
  </si>
  <si>
    <t>Completed at 02/17/201715:35:09</t>
  </si>
  <si>
    <t>Completed at 02/17/201715:46:35</t>
  </si>
  <si>
    <t>Completed at 02/20/201713:34:09</t>
  </si>
  <si>
    <t>Completed at 02/20/201714:26:46</t>
  </si>
  <si>
    <t>Completed at 02/21/201710:27:56</t>
  </si>
  <si>
    <t>Completed at 02/21/201715:09:19</t>
  </si>
  <si>
    <t>Completed at 02/21/201715:36:40</t>
  </si>
  <si>
    <t>Completed at 02/21/201715:20:53</t>
  </si>
  <si>
    <t>Completed at 02/21/201717:15:54</t>
  </si>
  <si>
    <t>Completed at 02/21/201717:18:05</t>
  </si>
  <si>
    <t>Completed at 02/22/201711:40:23</t>
  </si>
  <si>
    <t>Completed at 02/22/201712:07:00</t>
  </si>
  <si>
    <t>Completed at 03/03/201715:16:23</t>
  </si>
  <si>
    <t>Completed at 03/03/201716:46:04</t>
  </si>
  <si>
    <t>Completed at 03/06/201714:34:05</t>
  </si>
  <si>
    <t>Completed at 03/06/201714:34:05
Completed at 03/07/201708:56:10</t>
  </si>
  <si>
    <t>Completed at 03/06/201715:36:15</t>
  </si>
  <si>
    <t>Completed at 03/06/201715:36:15
Completed at 03/07/201709:33:54</t>
  </si>
  <si>
    <t>Completed at 03/06/201715:42:14</t>
  </si>
  <si>
    <t>Completed at 03/06/201717:24:06
Completed at 03/08/201715:23:04</t>
  </si>
  <si>
    <t>Completed at 03/08/201712:03:36</t>
  </si>
  <si>
    <t>Completed at 03/08/201716:53:59</t>
  </si>
  <si>
    <t>Completed at 03/14/201709:47:28</t>
  </si>
  <si>
    <t>Completed at 03/22/201709:53:11</t>
  </si>
  <si>
    <t>Completed at 03/23/201716:55:30</t>
  </si>
  <si>
    <t>Completed at 03/24/201711:51:20
Completed at 03/24/201714:11:21</t>
  </si>
  <si>
    <t>Completed at 03/24/201711:56:57
Completed at 03/24/201714:22:39</t>
  </si>
  <si>
    <t>Completed at 03/27/201710:30:05</t>
  </si>
  <si>
    <t>Completed at 03/27/201716:28:49</t>
  </si>
  <si>
    <t>Completed at 03/27/201718:40:13</t>
  </si>
  <si>
    <t>Completed at 03/28/201716:27:58</t>
  </si>
  <si>
    <t>Completed at 03/29/201709:18:52</t>
  </si>
  <si>
    <t>Completed at 03/30/201719:23:12</t>
  </si>
  <si>
    <t>Completed at 03/31/201709:50:52</t>
  </si>
  <si>
    <t>Completed at 03/31/201710:42:32
Completed at 03/31/201714:26:24</t>
  </si>
  <si>
    <t>Completed at 03/31/201711:12:28
Completed at 03/31/201714:30:29</t>
  </si>
  <si>
    <t>Completed at 03/31/201714:05:29</t>
  </si>
  <si>
    <t>Completed at 03/31/201714:39:30</t>
  </si>
  <si>
    <t>Completed at 04/03/201711:37:21</t>
  </si>
  <si>
    <t>Completed at 04/03/201711:39:46</t>
  </si>
  <si>
    <t>Completed at 04/03/201711:47:56</t>
  </si>
  <si>
    <t>Completed at 04/03/201711:49:16</t>
  </si>
  <si>
    <t>Completed at 04/05/201700:44:59</t>
  </si>
  <si>
    <t>Completed at 04/05/201700:44:59
Completed at 04/05/201716:43:54</t>
  </si>
  <si>
    <t>Completed at 04/04/201714:40:14</t>
  </si>
  <si>
    <t>Completed at 04/05/201713:27:33</t>
  </si>
  <si>
    <t>Completed at 04/05/201713:33:04</t>
  </si>
  <si>
    <t>Completed at 04/05/201717:04:18</t>
  </si>
  <si>
    <t>Completed at 04/06/201715:33:41</t>
  </si>
  <si>
    <t>Completed at 04/07/201717:06:08</t>
  </si>
  <si>
    <t>Completed at 04/10/201714:56:17</t>
  </si>
  <si>
    <t>Completed at 04/10/201715:24:57</t>
  </si>
  <si>
    <t>Completed at 04/13/201714:33:05</t>
  </si>
  <si>
    <t>Completed at 04/19/201709:42:05</t>
  </si>
  <si>
    <t>Completed at 04/19/201709:53:39</t>
  </si>
  <si>
    <t>Completed at 04/19/201722:14:25</t>
  </si>
  <si>
    <t>Completed at 04/20/201713:52:07</t>
  </si>
  <si>
    <t>Completed at 04/21/201712:34:36</t>
  </si>
  <si>
    <t>Completed at 04/21/201716:03:48</t>
  </si>
  <si>
    <t>Completed at 04/21/201716:49:49</t>
  </si>
  <si>
    <t>Completed at 04/26/201713:12:19</t>
  </si>
  <si>
    <t>Completed at 04/27/201711:30:24</t>
  </si>
  <si>
    <t>Completed at 04/27/201711:32:39</t>
  </si>
  <si>
    <t>Completed at 04/27/201712:17:11</t>
  </si>
  <si>
    <t>Completed at 05/03/201715:03:40</t>
  </si>
  <si>
    <t>Completed at 05/03/201715:37:31</t>
  </si>
  <si>
    <t>Completed at 05/04/201709:35:11</t>
  </si>
  <si>
    <t>Completed at 05/04/201709:38:14</t>
  </si>
  <si>
    <t>Completed at 05/04/201715:40:19</t>
  </si>
  <si>
    <t>Completed at 05/04/201717:20:25
Completed at 05/04/201718:55:56</t>
  </si>
  <si>
    <t>Completed at 05/04/201717:22:20
Completed at 05/04/201718:57:22</t>
  </si>
  <si>
    <t>Completed at 05/11/201710:40:01</t>
  </si>
  <si>
    <t>Completed at 05/22/201710:46:45</t>
  </si>
  <si>
    <t>Completed at 05/24/201709:46:32</t>
  </si>
  <si>
    <t>Completed at 05/24/201713:45:20</t>
  </si>
  <si>
    <t>Completed at 06/05/201717:13:02</t>
  </si>
  <si>
    <t>Completed at 06/06/201717:34:54</t>
  </si>
  <si>
    <t>Completed at 06/15/201714:32:21</t>
  </si>
  <si>
    <t>Completed at 06/16/201716:57:25</t>
  </si>
  <si>
    <t>Completed at 06/19/201712:04:48</t>
  </si>
  <si>
    <t>Completed at 06/19/201717:12:25</t>
  </si>
  <si>
    <t>Completed at 06/20/201711:41:10</t>
  </si>
  <si>
    <t>Completed at 06/20/201711:47:27</t>
  </si>
  <si>
    <t>Completed at 06/20/201713:22:31</t>
  </si>
  <si>
    <t>Completed at 06/20/201713:40:17</t>
  </si>
  <si>
    <t>Completed at 06/26/201712:25:19</t>
  </si>
  <si>
    <t>Completed at 06/26/201716:32:32</t>
  </si>
  <si>
    <t>Completed at 07/07/201716:58:23</t>
  </si>
  <si>
    <t>Completed at 07/10/201711:54:00</t>
  </si>
  <si>
    <t>Completed at 07/12/201710:41:10</t>
  </si>
  <si>
    <t>Completed at 07/12/201714:18:49</t>
  </si>
  <si>
    <t>Completed at 07/13/201715:55:14</t>
  </si>
  <si>
    <t>Completed at 07/13/201715:55:14
Completed at 07/14/201711:57:52</t>
  </si>
  <si>
    <t>Completed at 07/17/201714:05:33
Completed at 07/17/201714:27:46</t>
  </si>
  <si>
    <t>Completed at 07/17/201715:20:57</t>
  </si>
  <si>
    <t>Completed at 07/18/201717:39:39</t>
  </si>
  <si>
    <t>Completed at 07/24/201715:36:01
Completed at 07/26/201715:58:25
Completed at 07/26/201716:52:52</t>
  </si>
  <si>
    <t>Completed at 07/24/201715:22:59</t>
  </si>
  <si>
    <t>Completed at 07/24/201716:19:15</t>
  </si>
  <si>
    <t>Completed at 07/24/201716:45:32</t>
  </si>
  <si>
    <t>Completed at 07/25/201714:34:54</t>
  </si>
  <si>
    <t>Completed at 07/26/201710:48:59</t>
  </si>
  <si>
    <t>Completed at 07/26/201716:29:08</t>
  </si>
  <si>
    <t>Completed at 07/26/201716:38:48
Completed at 07/27/201714:56:54
Completed at 07/28/201710:08:36</t>
  </si>
  <si>
    <t>Completed at 07/27/201710:18:14
Completed at 07/27/201717:02:20</t>
  </si>
  <si>
    <t>Completed at 07/28/201711:35:58</t>
  </si>
  <si>
    <t>Completed at 07/28/201716:15:26</t>
  </si>
  <si>
    <t>Completed at 07/31/201713:28:29</t>
  </si>
  <si>
    <t>Completed at 08/01/201710:51:32</t>
  </si>
  <si>
    <t>Completed at 08/01/201715:04:15</t>
  </si>
  <si>
    <t>Completed at 08/02/201711:50:46
Completed at 08/03/201708:42:37</t>
  </si>
  <si>
    <t>Completed at 08/02/201711:50:46</t>
  </si>
  <si>
    <t>Completed at 08/02/201715:39:42</t>
  </si>
  <si>
    <t>Completed at 08/02/201715:32:33</t>
  </si>
  <si>
    <t>Completed at 08/04/201710:01:24</t>
  </si>
  <si>
    <t>Completed at 08/04/201710:01:24
Completed at 08/04/201712:27:02</t>
  </si>
  <si>
    <t>Completed at 08/04/201716:38:10</t>
  </si>
  <si>
    <t>Completed at 08/04/201715:55:56</t>
  </si>
  <si>
    <t>Completed at 08/07/201710:05:13</t>
  </si>
  <si>
    <t>Completed at 08/07/201714:57:48</t>
  </si>
  <si>
    <t>Completed at 08/10/201711:27:00</t>
  </si>
  <si>
    <t>Completed at 08/10/201711:40:50</t>
  </si>
  <si>
    <t>Completed at 08/14/201717:36:41</t>
  </si>
  <si>
    <t>Completed at 08/15/201712:13:21</t>
  </si>
  <si>
    <t>Completed at 08/15/201712:21:50</t>
  </si>
  <si>
    <t>Completed at 08/15/201716:00:48</t>
  </si>
  <si>
    <t>Completed at 08/16/201718:03:05</t>
  </si>
  <si>
    <t>Completed at 08/18/201714:35:34
Completed at 08/18/201716:54:12</t>
  </si>
  <si>
    <t>Completed at 08/18/201716:57:21</t>
  </si>
  <si>
    <t>Completed at 08/22/201710:01:49</t>
  </si>
  <si>
    <t>Completed at 08/23/201710:35:44</t>
  </si>
  <si>
    <t>Completed at 08/23/201710:35:44
Completed at 08/23/201712:30:59</t>
  </si>
  <si>
    <t>Completed at 08/29/201714:28:32</t>
  </si>
  <si>
    <t>Completed at 08/29/201715:17:17</t>
  </si>
  <si>
    <t>Completed at 08/30/201715:31:40</t>
  </si>
  <si>
    <t>Completed at 08/30/201716:28:04</t>
  </si>
  <si>
    <t>Completed at 08/30/201715:50:08</t>
  </si>
  <si>
    <t>Completed at 09/05/201709:36:00</t>
  </si>
  <si>
    <t>Completed at 09/06/201710:31:26</t>
  </si>
  <si>
    <t>Completed at 09/11/201711:14:39</t>
  </si>
  <si>
    <t>Completed at 09/11/201711:34:23</t>
  </si>
  <si>
    <t>Completed at 09/11/201712:35:47</t>
  </si>
  <si>
    <t>Completed at 09/15/201714:22:37</t>
  </si>
  <si>
    <t>Completed at 09/18/201711:28:47
Completed at 09/18/201714:08:18</t>
  </si>
  <si>
    <t>Completed at 09/18/201712:05:58</t>
  </si>
  <si>
    <t>Completed at 09/18/201712:10:40</t>
  </si>
  <si>
    <t>Completed at 09/20/201710:49:53</t>
  </si>
  <si>
    <t>Completed at 09/20/201715:47:55</t>
  </si>
  <si>
    <t>Completed at 09/21/201710:50:30</t>
  </si>
  <si>
    <t>Completed at 09/21/201710:56:32</t>
  </si>
  <si>
    <t>Completed at 09/21/201711:45:56</t>
  </si>
  <si>
    <t>Completed at 09/20/201712:51:08
Completed at 09/22/201709:33:50</t>
  </si>
  <si>
    <t>Completed at 09/22/201711:02:27</t>
  </si>
  <si>
    <t>Completed at 09/22/201714:12:08</t>
  </si>
  <si>
    <t>Completed at 09/22/201715:17:00</t>
  </si>
  <si>
    <t>Completed at 09/25/201711:48:54</t>
  </si>
  <si>
    <t>Completed at 09/25/201714:02:34</t>
  </si>
  <si>
    <t>Completed at 09/26/201712:41:02
Completed at 09/27/201709:42:07</t>
  </si>
  <si>
    <t>Completed at 09/27/201711:31:18</t>
  </si>
  <si>
    <t>Completed at 09/28/201710:39:32</t>
  </si>
  <si>
    <t>Completed at 10/02/201714:27:23</t>
  </si>
  <si>
    <t>Completed at 10/02/201714:38:22</t>
  </si>
  <si>
    <t>Completed at 10/02/201718:53:02</t>
  </si>
  <si>
    <t>Completed at 10/04/201712:04:48</t>
  </si>
  <si>
    <t>Completed at 10/05/201714:45:57</t>
  </si>
  <si>
    <t>Completed at 10/06/201710:57:14</t>
  </si>
  <si>
    <t>Completed at 10/11/201716:29:59</t>
  </si>
  <si>
    <t>Completed at 10/11/201716:14:17</t>
  </si>
  <si>
    <t>Completed at 10/12/201717:27:33</t>
  </si>
  <si>
    <t>Completed at 10/12/201717:21:58</t>
  </si>
  <si>
    <t>Completed at 10/13/201714:53:21</t>
  </si>
  <si>
    <t>Completed at 10/13/201718:08:42</t>
  </si>
  <si>
    <t>Completed at 10/13/201714:47:28</t>
  </si>
  <si>
    <t>Completed at 10/13/201718:02:57</t>
  </si>
  <si>
    <t>Completed at 10/18/201715:24:30</t>
  </si>
  <si>
    <t>Completed at 10/23/201714:51:16</t>
  </si>
  <si>
    <t>Completed at 10/23/201717:29:45</t>
  </si>
  <si>
    <t>Completed at 10/23/201716:51:16</t>
  </si>
  <si>
    <t>Completed at 10/25/201718:28:42</t>
  </si>
  <si>
    <t>Completed at 10/26/201715:36:41</t>
  </si>
  <si>
    <t>Completed at 10/30/201712:21:28</t>
  </si>
  <si>
    <t>Completed at 11/02/201714:58:09</t>
  </si>
  <si>
    <t>Completed at 11/03/201711:41:51</t>
  </si>
  <si>
    <t>Completed at 11/03/201711:56:37</t>
  </si>
  <si>
    <t>Completed at 11/03/201710:30:27</t>
  </si>
  <si>
    <t>Completed at 11/08/201714:44:49</t>
  </si>
  <si>
    <t>Completed at 11/08/201712:10:50</t>
  </si>
  <si>
    <t>Completed at 11/09/201711:32:33</t>
  </si>
  <si>
    <t>Completed at 11/09/201708:00:02</t>
  </si>
  <si>
    <t>Completed at 11/10/201710:23:54</t>
  </si>
  <si>
    <t>Completed at 11/10/201711:09:59</t>
  </si>
  <si>
    <t>Completed at 11/15/201716:05:20
Completed at 11/15/201723:32:59</t>
  </si>
  <si>
    <t>Completed at 11/15/201713:28:18
Completed at 11/15/201717:14:47</t>
  </si>
  <si>
    <t>Completed at 11/16/201714:55:41</t>
  </si>
  <si>
    <t>Completed at 11/24/201714:59:28</t>
  </si>
  <si>
    <t>Completed at 11/28/201714:46:47</t>
  </si>
  <si>
    <t>Completed at 11/28/201717:50:30</t>
  </si>
  <si>
    <t>Completed at 11/28/201716:04:09</t>
  </si>
  <si>
    <t>Completed at 11/29/201715:16:49</t>
  </si>
  <si>
    <t>Completed at 11/30/201715:26:16</t>
  </si>
  <si>
    <t>Completed at 11/30/201714:40:47</t>
  </si>
  <si>
    <t>Completed at 11/30/201715:58:20</t>
  </si>
  <si>
    <t>Completed at 11/30/201717:08:42</t>
  </si>
  <si>
    <t>Completed at 11/30/201717:35:57</t>
  </si>
  <si>
    <t>Completed at 11/30/201717:27:27</t>
  </si>
  <si>
    <t>Completed at 12/01/201711:49:57</t>
  </si>
  <si>
    <t>Completed at 12/01/201715:35:47
Completed at 12/08/201718:23:46</t>
  </si>
  <si>
    <t>Completed at 12/01/201710:21:34
Completed at 12/07/201714:51:30</t>
  </si>
  <si>
    <t>Completed at 12/06/201711:07:43</t>
  </si>
  <si>
    <t>Completed at 12/13/201710:43:09</t>
  </si>
  <si>
    <t>Completed at 12/13/201711:08:48</t>
  </si>
  <si>
    <t>Completed at 12/13/201712:06:30</t>
  </si>
  <si>
    <t>Completed at 12/13/201717:45:54
Completed at 12/14/201714:58:12</t>
  </si>
  <si>
    <t>Completed at 12/14/201717:25:05</t>
  </si>
  <si>
    <t>Completed at 12/14/201717:51:59</t>
  </si>
  <si>
    <t>Completed at 12/15/201714:01:17</t>
  </si>
  <si>
    <t>Completed at 12/14/201716:48:17</t>
  </si>
  <si>
    <t>Completed at 12/15/201711:04:15</t>
  </si>
  <si>
    <t>Completed at 12/15/201711:01:26</t>
  </si>
  <si>
    <t>Completed at 12/26/201700:01:43</t>
  </si>
  <si>
    <t>Completed at 12/26/201715:13:56</t>
  </si>
  <si>
    <t>Completed at 12/27/201711:31:23</t>
  </si>
  <si>
    <t>Completed at 12/29/201712:21:58</t>
  </si>
  <si>
    <t>Completed at 01/02/201816:56:00</t>
  </si>
  <si>
    <t>Completed at 01/02/201815:29:55</t>
  </si>
  <si>
    <t>Completed at 01/03/201811:31:25</t>
  </si>
  <si>
    <t>Completed at 01/04/201816:42:36</t>
  </si>
  <si>
    <t>Completed at 01/04/201810:43:43</t>
  </si>
  <si>
    <t>Completed at 01/04/201811:56:05</t>
  </si>
  <si>
    <t>Completed at 01/05/201812:15:36</t>
  </si>
  <si>
    <t>Completed at 01/05/201814:36:36</t>
  </si>
  <si>
    <t>Completed at 01/05/201816:30:08</t>
  </si>
  <si>
    <t>Completed at 01/08/201811:48:27</t>
  </si>
  <si>
    <t>Completed at 01/08/201816:25:06</t>
  </si>
  <si>
    <t>Completed at 01/11/201815:38:26</t>
  </si>
  <si>
    <t>Completed at 01/11/201811:32:17</t>
  </si>
  <si>
    <t>Completed at 01/16/201815:33:01</t>
  </si>
  <si>
    <t>Completed at 01/17/201813:54:07</t>
  </si>
  <si>
    <t>Completed at 01/18/201816:44:10
Completed at 01/22/201816:10:19</t>
  </si>
  <si>
    <t>Completed at 01/23/201816:18:08</t>
  </si>
  <si>
    <t>Completed at 01/23/201817:29:19</t>
  </si>
  <si>
    <t>Completed at 01/25/201817:02:33</t>
  </si>
  <si>
    <t>Completed at 01/29/201810:43:24</t>
  </si>
  <si>
    <t>Completed at 01/29/201815:33:31</t>
  </si>
  <si>
    <t>Completed at 01/30/201815:19:44</t>
  </si>
  <si>
    <t>Completed at 01/30/201815:51:23</t>
  </si>
  <si>
    <t>Completed at 01/31/201811:04:20</t>
  </si>
  <si>
    <t>Completed at 01/31/201816:16:22</t>
  </si>
  <si>
    <t>Completed at 01/31/201816:59:05</t>
  </si>
  <si>
    <t>Completed at 02/02/201818:16:15</t>
  </si>
  <si>
    <t>Completed at 02/09/201814:54:32</t>
  </si>
  <si>
    <t>Completed at 02/09/201817:35:07</t>
  </si>
  <si>
    <t>Completed at 02/12/201817:37:45</t>
  </si>
  <si>
    <t>Completed at 02/12/201816:57:13</t>
  </si>
  <si>
    <t>Completed at 02/13/201814:18:44</t>
  </si>
  <si>
    <t>Completed at 02/13/201817:15:28</t>
  </si>
  <si>
    <t>Completed at 02/15/201810:41:37</t>
  </si>
  <si>
    <t>Completed at 02/20/201817:21:50</t>
  </si>
  <si>
    <t>Completed at 02/20/201819:11:05</t>
  </si>
  <si>
    <t>Completed at 02/22/201815:21:05</t>
  </si>
  <si>
    <t>Completed at 02/23/201817:11:56</t>
  </si>
  <si>
    <t>Completed at 02/23/201815:49:05</t>
  </si>
  <si>
    <t>Completed at 02/23/201819:08:00</t>
  </si>
  <si>
    <t>Completed at 02/25/201814:13:07</t>
  </si>
  <si>
    <t>Completed at 02/26/201811:08:40</t>
  </si>
  <si>
    <t>Completed at 02/26/201816:29:10</t>
  </si>
  <si>
    <t>Completed at 02/26/201816:35:55</t>
  </si>
  <si>
    <t>Completed at 06/15/201615:11:52</t>
  </si>
  <si>
    <t>Completed at 08/20/2018 11:19:29</t>
  </si>
  <si>
    <t>CHG0013973</t>
  </si>
  <si>
    <t>Completed at 08/20/2018 15:24:25</t>
  </si>
  <si>
    <t>CHG0013982</t>
  </si>
  <si>
    <t>Completed at 08/21/2018 10:48:39</t>
  </si>
  <si>
    <t>Completed at 08/21/2018 10:52:03</t>
  </si>
  <si>
    <t>Completed at 08/20/2018 23:11:01</t>
  </si>
  <si>
    <t>Completed at 08/20/2018 23:19:03</t>
  </si>
  <si>
    <t>Completed at 08/20/2018 23:24:40</t>
  </si>
  <si>
    <t>s_m_Customer_Publishing_Normalized_Data_Load</t>
  </si>
  <si>
    <t>Completed at 08/21/2018 14:36:21</t>
  </si>
  <si>
    <t>Completed at 08/21/2018 14:39:03</t>
  </si>
  <si>
    <t>CHG0013996</t>
  </si>
  <si>
    <t>Completed at 08/21/2018 16:33:38</t>
  </si>
  <si>
    <t>Completed at 08/22/2018 10:32:14</t>
  </si>
  <si>
    <t>Completed at 08/22/2018 10:42:44</t>
  </si>
  <si>
    <t>CHG0014010</t>
  </si>
  <si>
    <t>Completed at 08/22/2018 12:05:19</t>
  </si>
  <si>
    <t>Completed at 08/22/2018 16:24:04</t>
  </si>
  <si>
    <t>yatpra_2</t>
  </si>
  <si>
    <t>Completed at 08/22/2018 16:52:03</t>
  </si>
  <si>
    <t>Completed at 08/23/2018 14:15:50</t>
  </si>
  <si>
    <t>Completed at 08/23/2018 14:35:08</t>
  </si>
  <si>
    <t>Completed at 08/23/2018 14:32:28</t>
  </si>
  <si>
    <t>Completed at 08/23/2018 14:39:26</t>
  </si>
  <si>
    <t>CHG0014042</t>
  </si>
  <si>
    <t>Completed at 08/23/2018 18:12:32</t>
  </si>
  <si>
    <t>Completed at 08/24/2018 09:58:24</t>
  </si>
  <si>
    <t>Target
Rep</t>
  </si>
  <si>
    <t>Target
Env</t>
  </si>
  <si>
    <t>Admin
Initial</t>
  </si>
  <si>
    <t>wklt_Customer_StageTranslation_ExactMatch_Rules</t>
  </si>
  <si>
    <t>wklt_Customer_StageTranslation_PercentageMatch_Rules</t>
  </si>
  <si>
    <t>Completed at 08/27/2018 14:54:31</t>
  </si>
  <si>
    <t>Completed at 08/27/2018 15:05:53</t>
  </si>
  <si>
    <t>wf_DTS_Load_Whirlpool_Todays_Data</t>
  </si>
  <si>
    <t>Completed at 08/27/2018 15:21:38</t>
  </si>
  <si>
    <t>Completed at 08/27/2018 15:23:54</t>
  </si>
  <si>
    <t>s_m_Customer_Parameter_File</t>
  </si>
  <si>
    <t>Completed at 08/28/2018 10:39:24</t>
  </si>
  <si>
    <t>Completed at 08/28/2018 10:40:57</t>
  </si>
  <si>
    <t>wf_MDM_StoreEmails_ParamFile</t>
  </si>
  <si>
    <t>wf_StoreEmails</t>
  </si>
  <si>
    <t>Completed at 08/28/2018 17:26:22</t>
  </si>
  <si>
    <t>Completed at 08/28/2018 17:28:50</t>
  </si>
  <si>
    <t xml:space="preserve">wf_ENT_LAWSON_GL_ic_PROCESS </t>
  </si>
  <si>
    <t>Completed at 08/29/2018 10:37:02</t>
  </si>
  <si>
    <t>Completed at 08/29/2018 10:40:48</t>
  </si>
  <si>
    <t>CHG0014136</t>
  </si>
  <si>
    <t>Completed at 08/29/2018 11:16:50</t>
  </si>
  <si>
    <t>Completed at 08/29/2018 12:02:06</t>
  </si>
  <si>
    <t>Completed at 08/29/2018 12:42:49</t>
  </si>
  <si>
    <t>Completed at 08/29/2018 11:05:47</t>
  </si>
  <si>
    <t>Completed at 08/29/2018 14:18:55</t>
  </si>
  <si>
    <t>wf_ENT_LAWSON_GL_RF_PROCESS</t>
  </si>
  <si>
    <t>Completed at 08/29/2018 18:49:41</t>
  </si>
  <si>
    <t>Completed at 08/29/2018 18:54:51</t>
  </si>
  <si>
    <t>Completed at 08/31/2018 14:47:14</t>
  </si>
  <si>
    <t>Completed at 08/31/2018 14:53:00</t>
  </si>
  <si>
    <t>Completed at 09/04/2018 12:44:52</t>
  </si>
  <si>
    <t>Completed at 09/04/2018 12:52:57</t>
  </si>
  <si>
    <t>Completed at 09/04/2018 13:11:29</t>
  </si>
  <si>
    <t>Completed at 09/04/2018 16:31:12</t>
  </si>
  <si>
    <t>Completed at 09/04/2018 16:37:23</t>
  </si>
  <si>
    <t>Group Name</t>
  </si>
  <si>
    <t>CPST</t>
  </si>
  <si>
    <t>z_kalabd</t>
  </si>
  <si>
    <t>ENTERPRISE_DB</t>
  </si>
  <si>
    <t>S</t>
  </si>
  <si>
    <t>GL_ANOW_AN_STG</t>
  </si>
  <si>
    <t>CONNECTORS</t>
  </si>
  <si>
    <t>Object 
Type</t>
  </si>
  <si>
    <t>Target 
Folder</t>
  </si>
  <si>
    <t>Source 
Folder</t>
  </si>
  <si>
    <t>Abdul</t>
  </si>
  <si>
    <t>T</t>
  </si>
  <si>
    <t>GL_COVERAGE</t>
  </si>
  <si>
    <t>Completed at 09/06/2018 10:47:01</t>
  </si>
  <si>
    <t>Completed at 09/06/2018 10:49:24</t>
  </si>
  <si>
    <t>FlatFiles</t>
  </si>
  <si>
    <t>Request
Date</t>
  </si>
  <si>
    <t>Admin 
Initial</t>
  </si>
  <si>
    <t>Developer
Name</t>
  </si>
  <si>
    <t>Geetha</t>
  </si>
  <si>
    <t>z_halgee</t>
  </si>
  <si>
    <t>RECONNET_CLE</t>
  </si>
  <si>
    <t>RECONNET_FILE</t>
  </si>
  <si>
    <t>Test</t>
  </si>
  <si>
    <t>PARTY_ACCOUNT</t>
  </si>
  <si>
    <t>z_jansaj</t>
  </si>
  <si>
    <t>CHG0014252</t>
  </si>
  <si>
    <t>Completed at 09/07/2018 10:53:09</t>
  </si>
  <si>
    <t>Completed at 09/07/2018 11:41:02</t>
  </si>
  <si>
    <t>Completed at 09/07/2018 11:49:13</t>
  </si>
  <si>
    <t>Completed at 09/07/2018 13:41:21</t>
  </si>
  <si>
    <t>Completed at 09/07/2018 13:54:30</t>
  </si>
  <si>
    <t>Radhika</t>
  </si>
  <si>
    <t>z_atlrad</t>
  </si>
  <si>
    <t>CASH_RECEIPTS_STG</t>
  </si>
  <si>
    <t>CASH_RECEIPTS_STG_MX</t>
  </si>
  <si>
    <t>PMT_Mover</t>
  </si>
  <si>
    <t>wf_PACKAGE_PRICE_MOVER</t>
  </si>
  <si>
    <t>wf_PERMANENT_PRICE_MOVER</t>
  </si>
  <si>
    <t>wf_SIMPLE_PRICE_MOVER</t>
  </si>
  <si>
    <t>Completed at 09/07/2018 15:32:45</t>
  </si>
  <si>
    <t>Completed at 09/07/2018 15:41:46</t>
  </si>
  <si>
    <t>Completed at 09/10/2018 10:03:13</t>
  </si>
  <si>
    <t>Completed at 09/10/2018 10:16:12</t>
  </si>
  <si>
    <t>wf_MDM2Enterprise_Location_Interfaces</t>
  </si>
  <si>
    <t>Completed at 09/10/2018 15:12:10</t>
  </si>
  <si>
    <t>Completed at 09/10/2018 15:14:45</t>
  </si>
  <si>
    <t>s_m_Customer_P_Table_DuplicateStatus_Update</t>
  </si>
  <si>
    <t>Completed at 09/10/2018 18:23:37</t>
  </si>
  <si>
    <t>Completed at 09/10/2018 18:27:59</t>
  </si>
  <si>
    <t xml:space="preserve">z_kalabd </t>
  </si>
  <si>
    <t>GL_ERROR_MESSAGES</t>
  </si>
  <si>
    <t>wf_VAN_CUSTOMER</t>
  </si>
  <si>
    <t>wf_VAN_CUSTOMER_AGREEMENT</t>
  </si>
  <si>
    <t>U1</t>
  </si>
  <si>
    <t>Completed at 09/11/2018 10:15:37</t>
  </si>
  <si>
    <t>Completed at 09/11/2018 10:17:47</t>
  </si>
  <si>
    <t>wf_MDM2Enterprise_NeighboringStore_Interface</t>
  </si>
  <si>
    <t>Completed at 09/11/2018 10:30:43</t>
  </si>
  <si>
    <t>Completed at 09/11/2018 10:32:05</t>
  </si>
  <si>
    <t>Completed at 09/11/2018 14:10:46</t>
  </si>
  <si>
    <t>Completed at 09/11/2018 14:17:08</t>
  </si>
  <si>
    <t>Completed at 09/11/2018 14:37:15</t>
  </si>
  <si>
    <t>Completed at 09/11/2018 14:40:59</t>
  </si>
  <si>
    <t>CASH_RECEIPTS_BANK_AMTS_STG_MX</t>
  </si>
  <si>
    <t>Completed at 09/11/2018 16:26:24</t>
  </si>
  <si>
    <t>CHG0014294</t>
  </si>
  <si>
    <t>GL_ANOW_AL_STG</t>
  </si>
  <si>
    <t>CASH_RECEIPTS_BANK_AMTS_STG</t>
  </si>
  <si>
    <t>CASH_RECEIPTS_TNDR_AMTS_STG</t>
  </si>
  <si>
    <t>CASH_RECEIPTS_TNDR_AMTS_STG_MX</t>
  </si>
  <si>
    <t>CASH_RECEIPTS_BANKING_DTLS_STG</t>
  </si>
  <si>
    <t>CASH_RECEIPTS_GL_ACCT_DTLS_STG</t>
  </si>
  <si>
    <t>CASH_RECEIPTS_LAWSON_DTLS_STG</t>
  </si>
  <si>
    <t>CASH_RECEIPTS_MX_TREASURY</t>
  </si>
  <si>
    <t>CASH_RECEIPTS_STORECOUNTRY_STG</t>
  </si>
  <si>
    <t>RECONNET_PARAM_FILE</t>
  </si>
  <si>
    <t>CHG0014321</t>
  </si>
  <si>
    <t>Completed at 09/12/2018 14:31:07</t>
  </si>
  <si>
    <t>CHG0014332</t>
  </si>
  <si>
    <t>Completed at 09/13/2018 11:45:42</t>
  </si>
  <si>
    <t>Sojan</t>
  </si>
  <si>
    <t>z_pausoj</t>
  </si>
  <si>
    <t xml:space="preserve">TBL_BMS_MEMBER_STG </t>
  </si>
  <si>
    <t xml:space="preserve">TBL_BMS_PAYOUT </t>
  </si>
  <si>
    <t>CASH_RECEIPTS_MX_TREASURY_STG</t>
  </si>
  <si>
    <t>wf_reconnet_non_cash_receipts</t>
  </si>
  <si>
    <t>wf_reconnet_nscash_cash_receipts</t>
  </si>
  <si>
    <t>Completed at 09/17/2018 11:29:19</t>
  </si>
  <si>
    <t>Completed at 09/17/2018 11:34:08</t>
  </si>
  <si>
    <t>vannee</t>
  </si>
  <si>
    <t>Completed at 09/17/2018 19:03:37</t>
  </si>
  <si>
    <t>Completed at 09/17/2018 19:09:40</t>
  </si>
  <si>
    <t>CHG0014319</t>
  </si>
  <si>
    <t>CHG0014320</t>
  </si>
  <si>
    <t>Completed at 09/17/2018 21:02:56</t>
  </si>
  <si>
    <t>Completed at 09/17/2018 21:06:53</t>
  </si>
  <si>
    <t>GL_IP_STG</t>
  </si>
  <si>
    <t>Subha</t>
  </si>
  <si>
    <t>z_saksub</t>
  </si>
  <si>
    <t>File Path</t>
  </si>
  <si>
    <t>File Name</t>
  </si>
  <si>
    <t>User</t>
  </si>
  <si>
    <t>Requestor</t>
  </si>
  <si>
    <t>Admin</t>
  </si>
  <si>
    <t>P4</t>
  </si>
  <si>
    <t>Host</t>
  </si>
  <si>
    <t>/infa_shared/BWParam/</t>
  </si>
  <si>
    <t>param_Monthly_Reconciliation.txt</t>
  </si>
  <si>
    <t>halagn</t>
  </si>
  <si>
    <t>Ticket #</t>
  </si>
  <si>
    <t>RITM0032460</t>
  </si>
  <si>
    <t>Purpose</t>
  </si>
  <si>
    <t>Perms</t>
  </si>
  <si>
    <t>rw</t>
  </si>
  <si>
    <t>Request 
Date</t>
  </si>
  <si>
    <t>Implement 
Date</t>
  </si>
  <si>
    <t>GET { }</t>
  </si>
  <si>
    <t>SET { }</t>
  </si>
  <si>
    <t>/infa_shared/BWParam/SIMS_Reports</t>
  </si>
  <si>
    <t>param_SIMS_Monthly_Report.txt</t>
  </si>
  <si>
    <t>Remove { }</t>
  </si>
  <si>
    <t>Remove 
Date</t>
  </si>
  <si>
    <t>RAC_WMS_TSFOUT_INT_STG</t>
  </si>
  <si>
    <t>RMS_RMSADMIN</t>
  </si>
  <si>
    <t>z_kaoter</t>
  </si>
  <si>
    <t>shared_objects</t>
  </si>
  <si>
    <t>Terry</t>
  </si>
  <si>
    <t xml:space="preserve">wf_s_m_ENT_BMSMEMBER </t>
  </si>
  <si>
    <t xml:space="preserve">wf_s_m_ENT_BMSPAYOUT </t>
  </si>
  <si>
    <t xml:space="preserve">wf_s_m_BMS_PAYOUT_FLATFILE </t>
  </si>
  <si>
    <t>Completed at 09/18/2018 15:25:52</t>
  </si>
  <si>
    <t>Completed at 09/18/2018 15:31:09</t>
  </si>
  <si>
    <t>Completed at 09/18/2018 16:09:39</t>
  </si>
  <si>
    <t>sarbal</t>
  </si>
  <si>
    <t>/home/infa_adm/scripts</t>
  </si>
  <si>
    <t>test.html</t>
  </si>
  <si>
    <t>CHG0014395</t>
  </si>
  <si>
    <t>Completed at 09/18/2018 17:36:40</t>
  </si>
  <si>
    <t>Completed at 09/19/2018 16:07:20</t>
  </si>
  <si>
    <t>Completed at 09/19/2018 16:11:46</t>
  </si>
  <si>
    <t>SIMSCASHRCPTS_BANK_AMTS_STG</t>
  </si>
  <si>
    <t>SIMSCASHRCPTS_STG</t>
  </si>
  <si>
    <t>SIMSCASHRCPTS_TNDR_AMTS_STG</t>
  </si>
  <si>
    <t>SIMSCASHRCPTS_BANKING_DTLS_STG</t>
  </si>
  <si>
    <t>SIMSCASHRCPTS_GL_ACCT_DTLS_STG</t>
  </si>
  <si>
    <t>SIMSCASHRCPTS_LAWSON_DTLS_STG</t>
  </si>
  <si>
    <t>SIMSCASHRCPTS_STORECOUNTRY_STG</t>
  </si>
  <si>
    <t>Completed at 09/18/2018 16:06:31
Completed at 09/19/2018 13:52:04
Completed at 09/19/2018 17:12:04</t>
  </si>
  <si>
    <t>Completed at 09/20/2018 11:22:49</t>
  </si>
  <si>
    <t>Completed at 09/20/2018 11:28:14</t>
  </si>
  <si>
    <t>Completed at 09/20/2018 13:35:01</t>
  </si>
  <si>
    <t>Completed at 09/20/2018 13:55:04</t>
  </si>
  <si>
    <t>wf_ENT_LAWSON_GL_LA_PROCESS</t>
  </si>
  <si>
    <t xml:space="preserve">wf_ENT_LAWSON_GL_AN_PROCESS </t>
  </si>
  <si>
    <t>Completed at 09/20/2018 15:09:41</t>
  </si>
  <si>
    <t>Completed at 09/20/2018 15:15:58</t>
  </si>
  <si>
    <t xml:space="preserve">RECONNET_FILE </t>
  </si>
  <si>
    <t>CHG0014445</t>
  </si>
  <si>
    <t>Completed at 09/20/2018 16:56:32</t>
  </si>
  <si>
    <t>Ramesh</t>
  </si>
  <si>
    <t>z_lakram</t>
  </si>
  <si>
    <t>RACFI_EDW</t>
  </si>
  <si>
    <t>TRAN_RECE_AGGR_TEMP_CYN</t>
  </si>
  <si>
    <t>Completed at 09/21/2018 14:53:10</t>
  </si>
  <si>
    <t>Completed at 09/21/2018 14:56:54</t>
  </si>
  <si>
    <t>CHG0014419</t>
  </si>
  <si>
    <t xml:space="preserve">wf_ENT_LAWSON_GL_RF_PROCESS </t>
  </si>
  <si>
    <t>Completed at 09/24/2018 21:03:06</t>
  </si>
  <si>
    <t xml:space="preserve">wf_Customer_Stage_To_Cleansing_Load </t>
  </si>
  <si>
    <t xml:space="preserve">wf_Customer_Final_Report </t>
  </si>
  <si>
    <t xml:space="preserve">wf_Customer_Merge_List_Process </t>
  </si>
  <si>
    <t>Completed at 09/25/2018 17:59:57</t>
  </si>
  <si>
    <t>9/36/2018</t>
  </si>
  <si>
    <t>RENTAL_AGREEMENT_EXTRACT_CYN</t>
  </si>
  <si>
    <t>Completed at 09/26/2018 14:55:31</t>
  </si>
  <si>
    <t>Wf_rental_agreement_extract_cynergi_daily</t>
  </si>
  <si>
    <t>wf_MDM2Enterprise_Product_Interfaces</t>
  </si>
  <si>
    <t>wf_MDM_To_Enterprise_Product_ParamFile</t>
  </si>
  <si>
    <t>Completed at 09/26/2018 16:51:04</t>
  </si>
  <si>
    <t>Completed at 09/26/2018 16:56:51</t>
  </si>
  <si>
    <t>Completed at 09/27/2018 07:58:51</t>
  </si>
  <si>
    <t>Completed at 09/27/2018 08:11:11</t>
  </si>
  <si>
    <t>Completed at 09/27/2018 08:29:03</t>
  </si>
  <si>
    <t>Completed at 09/27/2018 08:34:04</t>
  </si>
  <si>
    <t>Completed at 09/27/2018 11:27:00</t>
  </si>
  <si>
    <t>Completed at 09/27/2018 11:34:07</t>
  </si>
  <si>
    <t>Completed at 09/27/2018 15:11:12</t>
  </si>
  <si>
    <t>Completed at 09/27/2018 15:23:23</t>
  </si>
  <si>
    <t>Completed at 09/27/2018 17:29:54</t>
  </si>
  <si>
    <t>Completed at 09/28/2018 10:21:15</t>
  </si>
  <si>
    <t>Completed at 09/28/2018 11:00:59</t>
  </si>
  <si>
    <t>Completed at 09/28/2018 11:35:04</t>
  </si>
  <si>
    <t>wf_m_CONOPO_Run_Procedure</t>
  </si>
  <si>
    <t>CHG0014555</t>
  </si>
  <si>
    <t>Completed at 09/28/2018 14:35:51</t>
  </si>
  <si>
    <t>Completed at 10/01/2018 10:33:34</t>
  </si>
  <si>
    <t>Completed at 10/01/2018 10:37:26</t>
  </si>
  <si>
    <t>CHG0014572</t>
  </si>
  <si>
    <t>Completed at 10/01/2018 11:11:36</t>
  </si>
  <si>
    <t>wf_m_HT_RSSS_Report</t>
  </si>
  <si>
    <t>wf_m_MDM_PIM_Emails_ParamFile</t>
  </si>
  <si>
    <t>wf_RMS_WMS_ItemMaster</t>
  </si>
  <si>
    <t>wf_RMS_WMS_StoreMaster</t>
  </si>
  <si>
    <t>wf_RMS_WMS_SupplierMaster</t>
  </si>
  <si>
    <t>wf_RMS_WMS_WarehouseMaster</t>
  </si>
  <si>
    <t>Completed at 10/01/2018 15:34:06</t>
  </si>
  <si>
    <t>Completed at 10/01/2018 15:38:05</t>
  </si>
  <si>
    <t>Completed at 10/01/2018 16:47:27</t>
  </si>
  <si>
    <t>Completed at 10/01/2018 16:52:17</t>
  </si>
  <si>
    <t>Venu</t>
  </si>
  <si>
    <t>z_kasven</t>
  </si>
  <si>
    <t>STG_LAWSON_MDM</t>
  </si>
  <si>
    <t>LIMCLOUDSTG</t>
  </si>
  <si>
    <t>STG_RMS_PROD_VENDOR</t>
  </si>
  <si>
    <t>PIMCLOUDSTG</t>
  </si>
  <si>
    <t>RMSADMIN</t>
  </si>
  <si>
    <t>P_RMS_PRODUCT_VENDOR</t>
  </si>
  <si>
    <t>STAGE_PROD_MDM_ENT</t>
  </si>
  <si>
    <t>MDM_PIMUSER2</t>
  </si>
  <si>
    <t>z_matvis</t>
  </si>
  <si>
    <t>Vishal</t>
  </si>
  <si>
    <t>Completed at 10/04/2018 15:57:10</t>
  </si>
  <si>
    <t>Completed at 10/04/2018 16:31:47</t>
  </si>
  <si>
    <t>REP_ECOM_DELIVERY</t>
  </si>
  <si>
    <t>REP_ECOM_LIABILITY</t>
  </si>
  <si>
    <t>TEMP_RECYCLE_FEE_2</t>
  </si>
  <si>
    <t>TAX_EXEMPT_REPORT</t>
  </si>
  <si>
    <t>MBL_INVENTORY</t>
  </si>
  <si>
    <t>z_iqbmai</t>
  </si>
  <si>
    <t>Maimoona</t>
  </si>
  <si>
    <t>Completed at 10/05/2018 12:11:51</t>
  </si>
  <si>
    <t>Completed at 10/05/2018 12:41:25</t>
  </si>
  <si>
    <t>Completed at 10/05/2018 15:40:49</t>
  </si>
  <si>
    <t>Completed at 10/05/2018 15:43:43</t>
  </si>
  <si>
    <t>mohnar</t>
  </si>
  <si>
    <t>Completed at 10/08/2018 10:40:12</t>
  </si>
  <si>
    <t>wf_MDM_To_Enterprise_Location_ParamFile</t>
  </si>
  <si>
    <t>Completed at 10/08/2018 16:42:12</t>
  </si>
  <si>
    <t>Completed at 10/08/2018 16:50:27</t>
  </si>
  <si>
    <t>CHG0014707</t>
  </si>
  <si>
    <t>Completed at 10/08/2018 21:07:05</t>
  </si>
  <si>
    <t>wf_DTS_Load_Pre_GEAR_stage_Orourke</t>
  </si>
  <si>
    <t>wf_DTS_Generate_Json_Request_Orourke</t>
  </si>
  <si>
    <t>Completed at 10/10/2018 10:52:24</t>
  </si>
  <si>
    <t>Completed at 10/10/2018 11:06:04</t>
  </si>
  <si>
    <t>Completed at 10/12/2018 14:28:24</t>
  </si>
  <si>
    <t>Completed at 10/12/2018 14:33:48</t>
  </si>
  <si>
    <t>Completed at 10/16/2018 14:44:43
Completed at 10/16/2018 15:22:47</t>
  </si>
  <si>
    <t>Completed at 10/16/2018 14:48:39
Completed at 10/16/2018 15:25:55</t>
  </si>
  <si>
    <t>Completed at 10/17/2018 11:23:15</t>
  </si>
  <si>
    <t>Completed at 10/17/2018 11:31:37</t>
  </si>
  <si>
    <t>GL_RECOVERY_STG</t>
  </si>
  <si>
    <t>CHG0014872</t>
  </si>
  <si>
    <t>Completed at 10/17/2018 15:49:45</t>
  </si>
  <si>
    <t>Completed at 10/17/2018 16:50:05</t>
  </si>
  <si>
    <t>Completed at 10/17/2018 16:56:35</t>
  </si>
  <si>
    <t>CHG0014903</t>
  </si>
  <si>
    <t>Completed at 10/19/2018 10:15:57</t>
  </si>
  <si>
    <t>wf_RMS_WMS_TransferOrder</t>
  </si>
  <si>
    <t>Completed at 10/22/2018 09:39:47</t>
  </si>
  <si>
    <t>Completed at 10/22/2018 09:43:36</t>
  </si>
  <si>
    <t>CHG0014759</t>
  </si>
  <si>
    <t>Completed at 10/22/2018 21:04:55</t>
  </si>
  <si>
    <t>wf_DTS_Pre_GEAR_stage_table_DnH</t>
  </si>
  <si>
    <t>wf_DTS_Load_GEAR_Table_DnH</t>
  </si>
  <si>
    <t>Completed at 10/23/2018 10:59:28</t>
  </si>
  <si>
    <t>Completed at 10/23/2018 11:04:42</t>
  </si>
  <si>
    <t>Completed at 10/23/2018 14:20:36</t>
  </si>
  <si>
    <t>Completed at 10/23/2018 14:24:29</t>
  </si>
  <si>
    <t>Completed at 10/23/2018 14:28:18</t>
  </si>
  <si>
    <t>Anu</t>
  </si>
  <si>
    <t>z_seeanu</t>
  </si>
  <si>
    <t>AGREEMENT_PAYMENT_HISTORY</t>
  </si>
  <si>
    <t>wf_ENT_LAWSON_GL_RC_PROCESS</t>
  </si>
  <si>
    <t>Completed at 10/25/2018 12:39:54</t>
  </si>
  <si>
    <t>Completed at 10/25/2018 12:42:14</t>
  </si>
  <si>
    <t>Completed at 10/25/2018 11:58:43
Completed at 10/25/2018 14:54:00</t>
  </si>
  <si>
    <t>Completed at 10/25/2018 12:01:55
Completed at 10/25/2018 14:55:51</t>
  </si>
  <si>
    <t>RAC_RECEIPT_INT_STG</t>
  </si>
  <si>
    <t>RAC_RTV_INT_STG</t>
  </si>
  <si>
    <t>RAC_TRAN_CLOSE_INT_STG</t>
  </si>
  <si>
    <t>RAC_RECON_SHIPMENTS_INT_STG</t>
  </si>
  <si>
    <t>RAC_PO_RCPT_DETAIL_INT_STG</t>
  </si>
  <si>
    <t>RAC_ASNOUT_INT_STG</t>
  </si>
  <si>
    <t>Completed at 10/29/2018 14:35:27</t>
  </si>
  <si>
    <t>Completed at 10/29/2018 14:38:32</t>
  </si>
  <si>
    <t>Completed at 10/29/2018 14:55:43</t>
  </si>
  <si>
    <t>Completed at 10/29/2018 15:26:17</t>
  </si>
  <si>
    <t>Completed at 10/29/2018 15:28:29</t>
  </si>
  <si>
    <t>Completed at 10/30/2018 15:41:23</t>
  </si>
  <si>
    <t>Completed at 10/30/2018 15:57:21</t>
  </si>
  <si>
    <t>Completed at 10/31/2018 10:15:54</t>
  </si>
  <si>
    <t>CHG0015037</t>
  </si>
  <si>
    <t>Completed at 10/31/2018 10:25:29</t>
  </si>
  <si>
    <t>Completed at 10/31/2018 10:29:23</t>
  </si>
  <si>
    <t>CHG0015054</t>
  </si>
  <si>
    <t>Completed at 10/31/2018 15:14:01</t>
  </si>
  <si>
    <t>Completed at 10/31/2018 17:50:37</t>
  </si>
  <si>
    <t>Completed at 10/31/2018 17:55:14</t>
  </si>
  <si>
    <t>wf_ASR_CAT_ITEM_DAILY</t>
  </si>
  <si>
    <t>wf_SUTH_STORLIST_ON_DEMAND</t>
  </si>
  <si>
    <t xml:space="preserve">wf_store_key_metrics_for_good_data  </t>
  </si>
  <si>
    <t xml:space="preserve">wf_store_users_good_data  </t>
  </si>
  <si>
    <t>wf_m_MDMSTore_To_CRMSLT_Test</t>
  </si>
  <si>
    <t>wf_Marketing_Lead_Customer_Match1_Test</t>
  </si>
  <si>
    <t>wf_Load_Exact_Target</t>
  </si>
  <si>
    <t xml:space="preserve">wf_m_InventoryAdj_RMS  </t>
  </si>
  <si>
    <t xml:space="preserve">wf_m_InventoryStat_RMS  </t>
  </si>
  <si>
    <t xml:space="preserve">wf_skiptrace_onetime_sims_refresh   </t>
  </si>
  <si>
    <t xml:space="preserve">wf_smrtphn_lck_vldn  </t>
  </si>
  <si>
    <t xml:space="preserve">wf_P_HT_STORE_Customer_Cynergi_INIT_0724   </t>
  </si>
  <si>
    <t xml:space="preserve">wf_racfi_stats_file  </t>
  </si>
  <si>
    <t>wf_rental_agreement_extract_copy</t>
  </si>
  <si>
    <t xml:space="preserve">wf_U_FCT_STORE_DAILY_REVENUE_SIMS   </t>
  </si>
  <si>
    <t xml:space="preserve">wf_aor_inventory_statistics_old  </t>
  </si>
  <si>
    <t xml:space="preserve">wf_SIMS_INCOME_STATS_WRK    </t>
  </si>
  <si>
    <t xml:space="preserve">wf_store_inventory_statistics_old    </t>
  </si>
  <si>
    <t xml:space="preserve">wf_SupplierEDI_RAC_Inbound_810  </t>
  </si>
  <si>
    <t xml:space="preserve">wf_SupplierEDI_RAC_Inbound_855   </t>
  </si>
  <si>
    <t xml:space="preserve">wf_SupplierEDI_RAC_Inbound_856  </t>
  </si>
  <si>
    <t>wf_m_810_Delimeter_to_Fixed_width</t>
  </si>
  <si>
    <t>wf_VAN_CUSTOMER_APPROVAL_AUDIT_OLD</t>
  </si>
  <si>
    <t xml:space="preserve">wf_Call_Hybris_End_Point   </t>
  </si>
  <si>
    <t>wf_sm_odata_http_test</t>
  </si>
  <si>
    <t xml:space="preserve">wf_test_empjob  </t>
  </si>
  <si>
    <t>wf_test_http</t>
  </si>
  <si>
    <t xml:space="preserve">wf_test_http_mod   </t>
  </si>
  <si>
    <t xml:space="preserve">wf_test_httpevent  </t>
  </si>
  <si>
    <t>Completed at 10/31/2018 18:20:48</t>
  </si>
  <si>
    <t>ritbil1</t>
  </si>
  <si>
    <t>ritbil2</t>
  </si>
  <si>
    <t>ritbil3</t>
  </si>
  <si>
    <t>ritbil4</t>
  </si>
  <si>
    <t>Completed at 10/31/2018 18:30:13</t>
  </si>
  <si>
    <t>wf_smrtphn_lck_final</t>
  </si>
  <si>
    <t>Completed at 10/31/2018 18:43:40</t>
  </si>
  <si>
    <t>ritbil_issue1</t>
  </si>
  <si>
    <t>ritbil_issue2</t>
  </si>
  <si>
    <t>Completed at 11/01/2018 14:44:43</t>
  </si>
  <si>
    <t>ritbil_issue3</t>
  </si>
  <si>
    <t>Completed at 11/01/2018 15:26:11</t>
  </si>
  <si>
    <t>CHG0015093</t>
  </si>
  <si>
    <t>wf_DTS_Get_RMS_Item_Orourke</t>
  </si>
  <si>
    <t>wf_DTS_Load_GEAR_Table_Orourke</t>
  </si>
  <si>
    <t>Completed at 11/01/2018 16:50:16</t>
  </si>
  <si>
    <t>CHG0015084</t>
  </si>
  <si>
    <t>Completed at 11/01/2018 17:16:27</t>
  </si>
  <si>
    <t>wf_ENT_LAWSON_GL_AN_PROCESS</t>
  </si>
  <si>
    <t>Completed at 11/02/2018 09:08:49</t>
  </si>
  <si>
    <t>Completed at 11/02/2018 09:14:20</t>
  </si>
  <si>
    <t>CHG0015111</t>
  </si>
  <si>
    <t>Completed at 11/02/2018 15:14:20</t>
  </si>
  <si>
    <t>Completed at 11/02/2018 16:40:00</t>
  </si>
  <si>
    <t>STG_RMS_IN_RMS_HIERARCHY</t>
  </si>
  <si>
    <t>STG_RMS_IN_PRODUCTS</t>
  </si>
  <si>
    <t>STG_RMS_IN_RAC_HIERARCHY</t>
  </si>
  <si>
    <t>STG_RMS_IN_REF_LOOKUP</t>
  </si>
  <si>
    <t>STG_RMS_IN_VENDOR</t>
  </si>
  <si>
    <t xml:space="preserve">z_matvis </t>
  </si>
  <si>
    <t>ALL7COMBINE_STORE_ALIGNRPT</t>
  </si>
  <si>
    <t>MDM_CIMUSER</t>
  </si>
  <si>
    <t>Neeraja</t>
  </si>
  <si>
    <t xml:space="preserve">VW_NEIGHBORING_STORES </t>
  </si>
  <si>
    <t>LIMCLOUDA</t>
  </si>
  <si>
    <t>z_vannee</t>
  </si>
  <si>
    <t>Completed at 11/06/2018 13:46:23</t>
  </si>
  <si>
    <t>Completed at 11/06/2018 14:52:21</t>
  </si>
  <si>
    <t>ribil5</t>
  </si>
  <si>
    <t>ritbil6</t>
  </si>
  <si>
    <t>ribil7</t>
  </si>
  <si>
    <t>ribil8</t>
  </si>
  <si>
    <t>Completed at 11/08/2018 14:01:52</t>
  </si>
  <si>
    <t>ritbil9</t>
  </si>
  <si>
    <t>Completed at 11/08/2018 15:14:05</t>
  </si>
  <si>
    <t>VW_STORE_MASTER</t>
  </si>
  <si>
    <t>STAGE_LOC_MDM_ENT</t>
  </si>
  <si>
    <t>CHG0015248</t>
  </si>
  <si>
    <t>Completed at 11/12/2018 17:02:14</t>
  </si>
  <si>
    <t>Completed at 11/12/2018 14:48:22</t>
  </si>
  <si>
    <t>Completed at 11/12/2018 15:01:27</t>
  </si>
  <si>
    <t xml:space="preserve">SIMSCASHRECEIPTS_AGGTRNAMT_STG </t>
  </si>
  <si>
    <t>SIMSCASHRECEIPTS_VERIFICATIONS</t>
  </si>
  <si>
    <t xml:space="preserve">SIMSCASHRECEIPTS_AGGDEPOS_STG </t>
  </si>
  <si>
    <t>SIMSCASHRECEIPTS_AGGBNKAMT_STG</t>
  </si>
  <si>
    <t>wf_RMS_WMS_InventoryAdjustment</t>
  </si>
  <si>
    <t>wf_RMS_WMS_InventoryStatusChange</t>
  </si>
  <si>
    <t>Completed at 11/13/2018 15:01:34</t>
  </si>
  <si>
    <t>Completed at 11/13/2018 15:06:09</t>
  </si>
  <si>
    <t>wf_DTS_Pre_GEAR_stage_table_PlanetCellular</t>
  </si>
  <si>
    <t>wf_DTS_Load_GEAR_Table_PlanetCellular</t>
  </si>
  <si>
    <t>Completed at 11/14/2018 12:41:46</t>
  </si>
  <si>
    <t>Completed at 11/14/2018 12:46:25</t>
  </si>
  <si>
    <t>Completed at 11/14/2018 13:38:56</t>
  </si>
  <si>
    <t>Completed at 11/14/2018 13:44:56</t>
  </si>
  <si>
    <t>CHG0015267</t>
  </si>
  <si>
    <t>Completed at 11/14/2018 16:22:56</t>
  </si>
  <si>
    <t>CHG0015281</t>
  </si>
  <si>
    <t>Completed at 11/15/2018 16:14:06</t>
  </si>
  <si>
    <t>Completed at 11/19/2018 11:16:58</t>
  </si>
  <si>
    <t>Completed at 11/19/2018 11:47:18</t>
  </si>
  <si>
    <t>Completed at 11/19/2018 11:16:58
Completed at 11/19/2018 16:21:01</t>
  </si>
  <si>
    <t>Completed at 11/19/2018 11:47:18
Completed at 11/19/2018 16:25:56</t>
  </si>
  <si>
    <t>Completed at 11/20/2018 14:41:42</t>
  </si>
  <si>
    <t>Completed at 11/20/2018 14:46:08</t>
  </si>
  <si>
    <t>Completed at 11/20/2018 14:53:31</t>
  </si>
  <si>
    <t>wf_ENT_LAWSON_GL_CashReceipts_SIMS</t>
  </si>
  <si>
    <t>Completed at 11/26/2018 13:25:51</t>
  </si>
  <si>
    <t>Completed at 11/26/2018 13:32:25</t>
  </si>
  <si>
    <t>Completed at 11/27/2018 14:15:34</t>
  </si>
  <si>
    <t>Completed at 11/27/2018 14:20:58</t>
  </si>
  <si>
    <t>Completed at 11/27/2018 17:52:05</t>
  </si>
  <si>
    <t>Completed at 11/27/2018 17:56:37</t>
  </si>
  <si>
    <t>Completed at 11/28/2018 10:45:47</t>
  </si>
  <si>
    <t>Completed at 11/28/2018 10:50:04</t>
  </si>
  <si>
    <t>wf_load_dim_customer_full_refresh</t>
  </si>
  <si>
    <t>Completed at 11/28/2018 17:22:10</t>
  </si>
  <si>
    <t>Completed at 11/28/2018 17:24:12</t>
  </si>
  <si>
    <t>CHG0015449</t>
  </si>
  <si>
    <t>Completed at 11/29/2018 15:56:52</t>
  </si>
  <si>
    <t>Completed at 11/30/2018 10:05:45</t>
  </si>
  <si>
    <t>Completed at 11/30/2018 10:08:59</t>
  </si>
  <si>
    <t>wf_PRE_SQL_Update_Str_Deltas</t>
  </si>
  <si>
    <t>Completed at 11/30/2018 11:00:26</t>
  </si>
  <si>
    <t>Completed at 11/30/2018 11:02:05</t>
  </si>
  <si>
    <t>CHG0015464</t>
  </si>
  <si>
    <t>Completed at 11/30/2018 11:53:29</t>
  </si>
  <si>
    <t>Completed at 11/30/2018 17:59:40</t>
  </si>
  <si>
    <t>Completed at 11/30/2018 18:03:52</t>
  </si>
  <si>
    <t>CHG0015391</t>
  </si>
  <si>
    <t>Completed at 12/03/2018 21:01:21</t>
  </si>
  <si>
    <t>Completed at 12/04/2018 10:07:04</t>
  </si>
  <si>
    <t>Completed at 12/05/2018 12:01:00</t>
  </si>
  <si>
    <t>Completed at 12/05/2018 12:06:15</t>
  </si>
  <si>
    <t>EDW</t>
  </si>
  <si>
    <t>SIMS_AGREEMENT_AUTOPAY_PROMO</t>
  </si>
  <si>
    <t>EMAIL</t>
  </si>
  <si>
    <t>PIMCLOUDA</t>
  </si>
  <si>
    <t>Completed at 12/05/2018 16:28:36</t>
  </si>
  <si>
    <t>Completed at 12/05/2018 16:33:05</t>
  </si>
  <si>
    <t>AGREEMENT_AUTOPAY_PROMO</t>
  </si>
  <si>
    <t>Completed at 12/06/2018 13:01:37</t>
  </si>
  <si>
    <t>Completed at 12/06/2018 13:05:47</t>
  </si>
  <si>
    <t>CHG0015567</t>
  </si>
  <si>
    <t>Completed at 12/06/2018 15:56:33</t>
  </si>
  <si>
    <t>CHG0015610</t>
  </si>
  <si>
    <t>Completed at 12/07/2018 10:21:19</t>
  </si>
  <si>
    <t>CHG0015608</t>
  </si>
  <si>
    <t>Completed at 12/07/2018 10:34:37</t>
  </si>
  <si>
    <t>Completed at 12/07/2018 14:21:08</t>
  </si>
  <si>
    <t>Completed at 12/07/2018 14:26:18</t>
  </si>
  <si>
    <t>MEMBER</t>
  </si>
  <si>
    <t>CHG0015591</t>
  </si>
  <si>
    <t>Completed at 12/10/2018 15:39:40</t>
  </si>
  <si>
    <t>CHG0015586</t>
  </si>
  <si>
    <t>Completed at 12/10/2018 21:03:50</t>
  </si>
  <si>
    <t>SERVICE_TICKET</t>
  </si>
  <si>
    <t>Completed at 12/12/2018 10:22:25</t>
  </si>
  <si>
    <t>Completed at 12/12/2018 10:27:57</t>
  </si>
  <si>
    <t>CHG0015671</t>
  </si>
  <si>
    <t>Completed at 12/12/2018 14:17:11</t>
  </si>
  <si>
    <t>Completed at 12/12/2018 15:17:25</t>
  </si>
  <si>
    <t>SHOWVH</t>
  </si>
  <si>
    <t>SHOWRRH</t>
  </si>
  <si>
    <t>Completed at 12/12/2018 17:11:43</t>
  </si>
  <si>
    <t>Completed at 12/12/2018 17:24:27</t>
  </si>
  <si>
    <t>CTASK0010693</t>
  </si>
  <si>
    <t>Completed at 12/14/2018 14:01:40</t>
  </si>
  <si>
    <t>Completed at 12/14/2018 14:26:18</t>
  </si>
  <si>
    <t>INFA_MONTHLY_AUDIT_FRANCHISE</t>
  </si>
  <si>
    <t>INFA_MONTHLY_AUDIT_ARCH_FRANCH</t>
  </si>
  <si>
    <t>Completed at 12/17/2018 18:29:45</t>
  </si>
  <si>
    <t>Source</t>
  </si>
  <si>
    <t>ENTERPRISE_DB.INFA_MONTHLY_AUDIT_FRANCHISE</t>
  </si>
  <si>
    <t>Completed at 12/17/2018 18:32:40</t>
  </si>
  <si>
    <t>Completed at 12/18/2018 10:28:27</t>
  </si>
  <si>
    <t>Completed at 12/18/2018 10:29:57</t>
  </si>
  <si>
    <t>Completed at 12/18/2018 11:57:13</t>
  </si>
  <si>
    <t>Completed at 12/18/2018 14:37:27</t>
  </si>
  <si>
    <t>Completed at 12/18/2018 14:43:15</t>
  </si>
  <si>
    <t>CHG0015750</t>
  </si>
  <si>
    <t>Completed at 12/18/2018 16:25:50</t>
  </si>
  <si>
    <t>VW_ORG_HIERARCHY_STORE</t>
  </si>
  <si>
    <t>FindDBobject</t>
  </si>
  <si>
    <t>InfaFind</t>
  </si>
  <si>
    <t>CASH_RECEIPTS_VERIFICATION_DTL</t>
  </si>
  <si>
    <t>CASH_RECEIPTS_AGGACTUALAMT_STG</t>
  </si>
  <si>
    <t>CASH_RECEIPTS_AGGTRNAMT_STG</t>
  </si>
  <si>
    <t>CASH_RECEIPTS_VERIFICATIONS</t>
  </si>
  <si>
    <t>Completed at 12/20/2018 13:34:01</t>
  </si>
  <si>
    <t>Completed at 12/20/2018 13:38:52</t>
  </si>
  <si>
    <t>Completed at 12/20/2018 15:00:51</t>
  </si>
  <si>
    <t>Completed at 12/20/2018 15:06:51</t>
  </si>
  <si>
    <t>CHG0015778</t>
  </si>
  <si>
    <t>CHG0015779</t>
  </si>
  <si>
    <t>Completed at 12/21/2018 09:35:47</t>
  </si>
  <si>
    <t>Completed at 12/21/2018 10:05:48</t>
  </si>
  <si>
    <t>wf_RMS_WMS_TransferOrderStatus</t>
  </si>
  <si>
    <t>wf_RMS_WMS_TransferShipConfirmation</t>
  </si>
  <si>
    <t>wf_RMS_WMS_POReceipt</t>
  </si>
  <si>
    <t>wf_RMS_WMS_POReceiptDetails</t>
  </si>
  <si>
    <r>
      <t>wf_RMS_WMS_</t>
    </r>
    <r>
      <rPr>
        <sz val="8"/>
        <color rgb="FF000000"/>
        <rFont val="Arial Narrow"/>
        <family val="2"/>
      </rPr>
      <t>InventoryStatusChange</t>
    </r>
  </si>
  <si>
    <t>Completed at 12/21/2018 15:49:35</t>
  </si>
  <si>
    <t>Completed at 12/21/2018 15:56:40</t>
  </si>
  <si>
    <t>Completed at 12/21/2018 16:21:49</t>
  </si>
  <si>
    <t>Completed at 12/21/2018 16:29:49</t>
  </si>
  <si>
    <t>wf_ENT_LAWSON_GL_IP_PROCESS</t>
  </si>
  <si>
    <t>Completed at 12/26/2018 14:24:19</t>
  </si>
  <si>
    <t>Completed at 12/26/2018 14:27:15</t>
  </si>
  <si>
    <t>Completed at 12/26/2018 15:41:28</t>
  </si>
  <si>
    <t>PK-1</t>
  </si>
  <si>
    <t>PK-2</t>
  </si>
  <si>
    <t>Completed at 12/26/2018 15:45:38</t>
  </si>
  <si>
    <t>QC</t>
  </si>
  <si>
    <t>Completed at 12/27/2018 10:49:02</t>
  </si>
  <si>
    <t>Completed at 12/27/2018 10:54:25</t>
  </si>
  <si>
    <t>Completed at 12/27/2018 16:51:45</t>
  </si>
  <si>
    <t>Completed at 12/27/2018 17:14:39</t>
  </si>
  <si>
    <t>Completed at 12/27/2018 18:29:21</t>
  </si>
  <si>
    <t>Completed at 12/27/2018 18:33:39</t>
  </si>
  <si>
    <t>wf_Reconnet_File_Process</t>
  </si>
  <si>
    <t>Completed at 12/28/2018 11:22:51</t>
  </si>
  <si>
    <t>Completed at 12/28/2018 11:24:46</t>
  </si>
  <si>
    <t>wf_Rms_To_Stg_MDM</t>
  </si>
  <si>
    <t>wf_RMS_Stg_To_PIM</t>
  </si>
  <si>
    <t>wf_Mdm_To_Rms</t>
  </si>
  <si>
    <t>Completed at 12/28/2018 10:49:01
Completed at 12/28/2018 14:49:35</t>
  </si>
  <si>
    <t>Completed at 12/28/2018 11:13:14
Completed at 12/28/2018 14:55:03</t>
  </si>
  <si>
    <t>Completed at 12/31/2018 10:13:48</t>
  </si>
  <si>
    <t>Completed at 12/31/2018 10:19:04</t>
  </si>
  <si>
    <t>CHG0015875</t>
  </si>
  <si>
    <t>Completed at 01/02/2019 12:00:42</t>
  </si>
  <si>
    <t>wf_SIMStoRMS_POReceipt</t>
  </si>
  <si>
    <t>Completed at 01/02/2019 15:12:24</t>
  </si>
  <si>
    <t>Completed at 01/02/2019 15:21:49</t>
  </si>
  <si>
    <t>Completed at 01/02/2019 15:53:00</t>
  </si>
  <si>
    <t>Completed at 01/02/2019 16:38:17</t>
  </si>
  <si>
    <t>Completed at 01/02/2019 17:38:20</t>
  </si>
  <si>
    <t>Completed at 01/02/2019 17:45:26</t>
  </si>
  <si>
    <t>CHG0015890</t>
  </si>
  <si>
    <t>Completed at 01/03/2019 10:21:26</t>
  </si>
  <si>
    <t>kasven</t>
  </si>
  <si>
    <t>Completed at 01/03/2019 14:42:18</t>
  </si>
  <si>
    <t>Completed at 01/03/2019 14:59:52</t>
  </si>
  <si>
    <t xml:space="preserve">DW_MART_LOAD </t>
  </si>
  <si>
    <t xml:space="preserve">s_u_asr_category_item_on_order </t>
  </si>
  <si>
    <t>Completed at 01/03/2019 16:19:27</t>
  </si>
  <si>
    <t>Completed at 01/03/2019 16:22:53</t>
  </si>
  <si>
    <t>CHG0015922</t>
  </si>
  <si>
    <t>Completed at 01/04/2019 14:37:24</t>
  </si>
  <si>
    <t>Completed at 01/04/2019 15:12:14</t>
  </si>
  <si>
    <t>Completed at 01/04/2019 15:22:07</t>
  </si>
  <si>
    <t>Completed at 01/04/2019 16:35:43</t>
  </si>
  <si>
    <t>Completed at 01/04/2019 16:40:30</t>
  </si>
  <si>
    <t>Completed at 01/07/2019 13:56:45</t>
  </si>
  <si>
    <t>Completed at 01/07/2019 15:06:46</t>
  </si>
  <si>
    <t>Completed at 01/07/2019 15:13:18</t>
  </si>
  <si>
    <t>Completed at 01/07/2019 15:15:23</t>
  </si>
  <si>
    <t>Completed at 01/07/2019 15:24:06</t>
  </si>
  <si>
    <t>Completed at 01/07/2019 15:27:02</t>
  </si>
  <si>
    <t>Completed at 01/07/2019 15:49:56</t>
  </si>
  <si>
    <t>Completed at 01/07/2019 15:53:15</t>
  </si>
  <si>
    <t>CHG0015963</t>
  </si>
  <si>
    <t>Completed at 01/07/2019 16:05:47</t>
  </si>
  <si>
    <t>Completed at 01/08/2019 09:44:59</t>
  </si>
  <si>
    <t>Completed at 01/08/2019 09:48:34</t>
  </si>
  <si>
    <t>Completed at 01/08/2019 10:27:32</t>
  </si>
  <si>
    <t>Completed at 01/08/2019 11:21:58</t>
  </si>
  <si>
    <t>Completed at 01/08/2019 11:47:50</t>
  </si>
  <si>
    <t>Completed at 01/08/2019 12:17:55</t>
  </si>
  <si>
    <t>Completed at 01/08/2019 12:20:26</t>
  </si>
  <si>
    <t>CHG0015982</t>
  </si>
  <si>
    <t>Completed at 01/08/2019 14:51:28</t>
  </si>
  <si>
    <t>Completed at 01/09/2019 10:00:20</t>
  </si>
  <si>
    <t>Completed at 01/09/2019 10:04:15</t>
  </si>
  <si>
    <t>CHG0016016</t>
  </si>
  <si>
    <t>Completed at 01/09/2019 11:19:59</t>
  </si>
  <si>
    <t>Completed at 01/09/2019 12:45:39</t>
  </si>
  <si>
    <t>Completed at 01/09/2019 12:47:09</t>
  </si>
  <si>
    <t>Completed at 01/09/2019 16:15:46</t>
  </si>
  <si>
    <t>Completed at 01/09/2019 16:41:58</t>
  </si>
  <si>
    <t>Completed at 01/09/2019 16:54:30</t>
  </si>
  <si>
    <t>wf_MDM_To_RMS_New_Rms_Item_Number</t>
  </si>
  <si>
    <t>CHG0016031</t>
  </si>
  <si>
    <t>Completed at 01/10/2019 10:28:01</t>
  </si>
  <si>
    <t>Completed at 01/10/2019 10:31:09</t>
  </si>
  <si>
    <t>Completed at 01/10/2019 10:47:10</t>
  </si>
  <si>
    <t>Completed at 01/10/2019 10:48:56</t>
  </si>
  <si>
    <t>Completed at 01/10/2019 10:55:43</t>
  </si>
  <si>
    <t>Completed at 01/10/2019 10:57:39</t>
  </si>
  <si>
    <t>SIMSCASHRECEIPTS_ACTCRDAMT_STG</t>
  </si>
  <si>
    <t>SIMSCASHRECEIPTS_TRNCRDAMT_STG</t>
  </si>
  <si>
    <t>Completed at 01/10/2019 14:33:04</t>
  </si>
  <si>
    <t>Completed at 01/10/2019 14:34:48</t>
  </si>
  <si>
    <t>Completed at 01/10/2019 15:50:12</t>
  </si>
  <si>
    <t>Completed at 01/10/2019 15:51:56</t>
  </si>
  <si>
    <t>wf_SIMStoCS_POReceipt_OprtrChgOff</t>
  </si>
  <si>
    <t>GL_INV_CH_STG</t>
  </si>
  <si>
    <t>Deepak</t>
  </si>
  <si>
    <t xml:space="preserve">z_moodee </t>
  </si>
  <si>
    <t>RAC_RECEIPTS_SIMS_INTERFACE</t>
  </si>
  <si>
    <t>Completed at 01/11/2019 16:17:01</t>
  </si>
  <si>
    <t>Completed at 01/11/2019 16:24:34</t>
  </si>
  <si>
    <t>wf_MDM_To_RMS_Location_Types</t>
  </si>
  <si>
    <t>Completed at 01/14/2019 15:05:40</t>
  </si>
  <si>
    <t>Completed at 01/14/2019 15:13:19</t>
  </si>
  <si>
    <t>Completed at 01/14/2019 15:53:42</t>
  </si>
  <si>
    <t>Completed at 01/14/2019 15:57:48</t>
  </si>
  <si>
    <t>Completed at 01/14/2019 16:13:32</t>
  </si>
  <si>
    <t>Completed at 01/14/2019 16:17:37</t>
  </si>
  <si>
    <t>Completed at 01/14/2019 16:36:57</t>
  </si>
  <si>
    <t>Completed at 01/14/2019 16:41:05</t>
  </si>
  <si>
    <t>CHG0016106</t>
  </si>
  <si>
    <t>Completed at 01/14/2019 17:26:28</t>
  </si>
  <si>
    <t>CHG0016032</t>
  </si>
  <si>
    <t>CHG0015945</t>
  </si>
  <si>
    <t>CHG0015946</t>
  </si>
  <si>
    <t>katven</t>
  </si>
  <si>
    <t>Completed at 01/14/2019 21:01:28</t>
  </si>
  <si>
    <t>Completed at 01/14/2019 21:31:11</t>
  </si>
  <si>
    <t>Completed at 01/14/2019 21:51:11</t>
  </si>
  <si>
    <t>Completed at 01/15/2019 10:22:27</t>
  </si>
  <si>
    <t>Completed at 01/15/2019 10:27:18</t>
  </si>
  <si>
    <t>Completed at 01/15/2019 10:39:51</t>
  </si>
  <si>
    <t>Completed at 01/15/2019 10:44:31</t>
  </si>
  <si>
    <t>wf_AGREEMENT_AUTOPAY_PROMO</t>
  </si>
  <si>
    <t>wf_AGREEMENT_AUTOPAY_PROMO_UPDATE</t>
  </si>
  <si>
    <t>CHG0016104</t>
  </si>
  <si>
    <t>GL_RETURN_FEE_STG</t>
  </si>
  <si>
    <t>Completed at 01/15/2019 11:42:01</t>
  </si>
  <si>
    <t>Completed at 01/15/2019 14:36:18</t>
  </si>
  <si>
    <t>Completed at 01/15/2019 14:42:18</t>
  </si>
  <si>
    <t>CHG0016129</t>
  </si>
  <si>
    <t>Completed at 01/15/2019 17:06:52</t>
  </si>
  <si>
    <t>Completed at 01/15/2019 17:46:35</t>
  </si>
  <si>
    <t>Completed at 01/15/2019 17:51:04</t>
  </si>
  <si>
    <t>Completed at 01/15/2019 18:09:23</t>
  </si>
  <si>
    <t>Completed at 01/15/2019 18:13:59</t>
  </si>
  <si>
    <t>Completed at 01/16/2019 09:30:07</t>
  </si>
  <si>
    <t>Completed at 01/16/2019 09:34:52</t>
  </si>
  <si>
    <t>wf_Lawson_To_Stg_Lawson_Mdm</t>
  </si>
  <si>
    <t>Completed at 01/16/2019 11:01:52</t>
  </si>
  <si>
    <t>Completed at 01/16/2019 11:06:03</t>
  </si>
  <si>
    <t>Completed at 01/16/2019 07:47:05
Completed at 01/16/2019 11:44:36</t>
  </si>
  <si>
    <t>Completed at 01/16/2019 07:51:03
Completed at 01/16/2019 11:49:38</t>
  </si>
  <si>
    <t>Completed at 01/16/2019 13:34:09</t>
  </si>
  <si>
    <t>Completed at 01/16/2019 13:37:45</t>
  </si>
  <si>
    <t>CHG0016140</t>
  </si>
  <si>
    <t>Completed at 01/16/2019 14:43:26</t>
  </si>
  <si>
    <t>Completed at 01/16/2019 16:19:54</t>
  </si>
  <si>
    <t>Completed at 01/16/2019 16:24:28</t>
  </si>
  <si>
    <t>Completed at 01/16/2019 17:10:52</t>
  </si>
  <si>
    <t>Completed at 01/16/2019 17:14:26</t>
  </si>
  <si>
    <t>CHG0016147</t>
  </si>
  <si>
    <t>Completed at 01/17/2019 09:04:16</t>
  </si>
  <si>
    <t>Completed at 01/17/2019 15:07:47</t>
  </si>
  <si>
    <t>CHG0016161</t>
  </si>
  <si>
    <t>Completed at 01/17/2019 15:31:08
Completed at 01/17/2019 16:23:27</t>
  </si>
  <si>
    <t>Completed at 01/17/2019 16:41:24</t>
  </si>
  <si>
    <t>Completed at 01/18/2019 08:32:51</t>
  </si>
  <si>
    <t>Completed at 01/18/2019 13:42:33</t>
  </si>
  <si>
    <t>Completed at 01/18/2019 14:08:41</t>
  </si>
  <si>
    <t>Completed at 01/18/2019 14:12:23</t>
  </si>
  <si>
    <t>Completed at 01/18/2019 15:22:32</t>
  </si>
  <si>
    <t>Completed at 01/18/2019 15:26:24</t>
  </si>
  <si>
    <t>Completed at 01/21/2019 09:18:11</t>
  </si>
  <si>
    <t>Completed at 01/21/2019 09:23:24</t>
  </si>
  <si>
    <t>Completed at 01/21/2019 10:23:19</t>
  </si>
  <si>
    <t>Completed at 01/21/2019 10:24:47</t>
  </si>
  <si>
    <t>CHG0016231</t>
  </si>
  <si>
    <t>Completed at 01/21/2019 11:49:08</t>
  </si>
  <si>
    <t>LEAD_MATCH_CUSTOMER</t>
  </si>
  <si>
    <t>EDW_MIDDLEWARE</t>
  </si>
  <si>
    <t>Completed at 01/21/2019 17:00:15</t>
  </si>
  <si>
    <t>Completed at 01/21/2019 17:01:55</t>
  </si>
  <si>
    <t>CHG0016139</t>
  </si>
  <si>
    <t xml:space="preserve">wf_ENT_LAWSON_GL_CashReceipts_SIMS </t>
  </si>
  <si>
    <t>CHG0016155</t>
  </si>
  <si>
    <t>Completed at 01/21/2019 21:06:41</t>
  </si>
  <si>
    <t>Completed at 01/21/2019 21:30:01</t>
  </si>
  <si>
    <t>CHG0016148</t>
  </si>
  <si>
    <t>Completed at 01/21/2019 22:25:36</t>
  </si>
  <si>
    <t>Completed at 01/22/2019 11:37:14</t>
  </si>
  <si>
    <t>Completed at 01/22/2019 11:39:25</t>
  </si>
  <si>
    <t>wf_Accruent_Expesite</t>
  </si>
  <si>
    <t>Completed at 01/22/2019 14:53:03</t>
  </si>
  <si>
    <t>Completed at 01/22/2019 14:55:51</t>
  </si>
  <si>
    <t>Completed at 01/22/2019 15:15:12</t>
  </si>
  <si>
    <t>Completed at 01/22/2019 15:20:54</t>
  </si>
  <si>
    <t>Completed at 01/22/2019 15:32:03</t>
  </si>
  <si>
    <t>Completed at 01/22/2019 15:34:15</t>
  </si>
  <si>
    <t>Completed at 01/22/2019 16:33:11</t>
  </si>
  <si>
    <t>Completed at 01/22/2019 16:37:52</t>
  </si>
  <si>
    <t>Completed at 01/22/2019 17:52:07</t>
  </si>
  <si>
    <t>Completed at 01/22/2019 17:53:56</t>
  </si>
  <si>
    <t>CHG0016261</t>
  </si>
  <si>
    <t>Completed at 01/22/2019 18:07:33</t>
  </si>
  <si>
    <t>CHG0016273</t>
  </si>
  <si>
    <t>Completed at 01/23/2019 15:22:04</t>
  </si>
  <si>
    <t>Completed at 01/23/2019 15:42:32</t>
  </si>
  <si>
    <t>Completed at 01/23/2019 15:44:44</t>
  </si>
  <si>
    <t>Completed at 01/23/2019 16:25:55</t>
  </si>
  <si>
    <t>Completed at 01/23/2019 16:29:29</t>
  </si>
  <si>
    <t>Completed at 01/23/2019 16:59:13</t>
  </si>
  <si>
    <t>Completed at 01/23/2019 17:04:14</t>
  </si>
  <si>
    <t>wf_DTS_Load_GEAR_Table_Orourke_Unlimited_Inv</t>
  </si>
  <si>
    <t>wf_DTS_Pre_GEAR_stage_Orourke_Unlimited_Inv</t>
  </si>
  <si>
    <t>Completed at 01/24/2019 12:38:58</t>
  </si>
  <si>
    <t>Completed at 01/24/2019 12:46:19</t>
  </si>
  <si>
    <t>Completed at 01/24/2019 14:56:08</t>
  </si>
  <si>
    <t>Completed at 01/24/2019 14:58:45</t>
  </si>
  <si>
    <t>Completed at 01/24/2019 16:10:29</t>
  </si>
  <si>
    <t>Completed at 01/24/2019 16:12:30</t>
  </si>
  <si>
    <t>Completed at 01/24/2019 16:47:19</t>
  </si>
  <si>
    <t>Completed at 01/24/2019 16:51:06</t>
  </si>
  <si>
    <t>Completed at 01/24/2019 17:09:07</t>
  </si>
  <si>
    <t>Completed at 01/24/2019 17:11:53</t>
  </si>
  <si>
    <t>Completed at 01/24/2019 17:23:37</t>
  </si>
  <si>
    <t>Completed at 01/24/2019 17:26:05</t>
  </si>
  <si>
    <t>CHG0016296</t>
  </si>
  <si>
    <t>Completed at 01/24/2019 17:34:42</t>
  </si>
  <si>
    <t>subsiv</t>
  </si>
  <si>
    <t>Completed at 01/25/2019 14:18:05</t>
  </si>
  <si>
    <t>Completed at 01/25/2019 14:21:44</t>
  </si>
  <si>
    <t>CHG0016320</t>
  </si>
  <si>
    <t>Completed at 01/25/2019 14:53:10</t>
  </si>
  <si>
    <t>z_narshw</t>
  </si>
  <si>
    <t>Shweta</t>
  </si>
  <si>
    <t>BMS_MEMBER_FILE</t>
  </si>
  <si>
    <t>Completed at 01/28/2019 11:18:53</t>
  </si>
  <si>
    <t>Completed at 01/28/2019 11:24:42</t>
  </si>
  <si>
    <t>CHG0016333</t>
  </si>
  <si>
    <t xml:space="preserve">s_u_asr_category_item_invs </t>
  </si>
  <si>
    <t>CHG0016342</t>
  </si>
  <si>
    <t>CHG0016318</t>
  </si>
  <si>
    <t>Completed at 01/28/2019 14:09:26</t>
  </si>
  <si>
    <t>Completed at 01/28/2019 21:02:40</t>
  </si>
  <si>
    <t>Completed at 01/29/2019 09:24:21</t>
  </si>
  <si>
    <t>Completed at 01/29/2019 09:40:36</t>
  </si>
  <si>
    <t>Completed at 01/29/2019 10:11:05</t>
  </si>
  <si>
    <t>CHG0016357</t>
  </si>
  <si>
    <t>Completed at 01/29/2019 11:05:43</t>
  </si>
  <si>
    <t>Completed at 01/29/2019 12:21:18</t>
  </si>
  <si>
    <t>Completed at 01/29/2019 12:27:18</t>
  </si>
  <si>
    <t>Completed at 01/29/2019 13:45:55</t>
  </si>
  <si>
    <t>Completed at 01/29/2019 13:49:49</t>
  </si>
  <si>
    <t>Completed at 01/29/2019 14:50:30</t>
  </si>
  <si>
    <t>Completed at 01/29/2019 14:53:46</t>
  </si>
  <si>
    <t>Completed at 01/29/2019 15:14:20</t>
  </si>
  <si>
    <t>Completed at 01/29/2019 15:19:00</t>
  </si>
  <si>
    <t>Completed at 01/29/2019 15:36:51</t>
  </si>
  <si>
    <t>CHG0016366</t>
  </si>
  <si>
    <t>Completed at 01/29/2019 16:29:05</t>
  </si>
  <si>
    <t>Completed at 01/30/2019 09:07:51</t>
  </si>
  <si>
    <t>Completed at 01/30/2019 09:12:52</t>
  </si>
  <si>
    <t>CHG0016378</t>
  </si>
  <si>
    <t>Completed at 01/30/2019 15:02:57</t>
  </si>
  <si>
    <t>Completed at 01/30/2019 15:54:10</t>
  </si>
  <si>
    <t>Completed at 01/30/2019 16:01:23</t>
  </si>
  <si>
    <t>CHG0016386</t>
  </si>
  <si>
    <t>Completed at 01/30/2019 16:56:37</t>
  </si>
  <si>
    <t>Completed at 01/31/2019 13:51:41</t>
  </si>
  <si>
    <t>Completed at 01/31/2019 13:56:24</t>
  </si>
  <si>
    <t>Completed at 01/31/2019 14:43:43</t>
  </si>
  <si>
    <t>Completed at 01/31/2019 14:50:54</t>
  </si>
  <si>
    <t>CHG0016406</t>
  </si>
  <si>
    <t>Completed at 01/31/2019 16:38:56</t>
  </si>
  <si>
    <t>wf_Lead_Match_Customer</t>
  </si>
  <si>
    <t>Completed at 02/01/2019 10:31:10</t>
  </si>
  <si>
    <t>Completed at 02/01/2019 10:33:55</t>
  </si>
  <si>
    <t>Completed at 02/01/2019 14:49:11</t>
  </si>
  <si>
    <t>Completed at 02/01/2019 14:53:09</t>
  </si>
  <si>
    <t>CHG0016439</t>
  </si>
  <si>
    <t>Completed at 02/04/2019 10:28:03</t>
  </si>
  <si>
    <t>Completed at 02/04/2019 10:58:54</t>
  </si>
  <si>
    <t>Completed at 02/04/2019 11:14:13</t>
  </si>
  <si>
    <t>CHG0016440</t>
  </si>
  <si>
    <t>Completed at 02/04/2019 13:59:19</t>
  </si>
  <si>
    <t xml:space="preserve">Completed at 02/04/2019 14:12:12
</t>
  </si>
  <si>
    <t>Completed at 02/04/2019 14:55:46</t>
  </si>
  <si>
    <t>CHG0016448</t>
  </si>
  <si>
    <t>CHG0016451</t>
  </si>
  <si>
    <t>Completed at 02/04/2019 16:36:41</t>
  </si>
  <si>
    <t>Completed at 02/04/2019 17:16:09</t>
  </si>
  <si>
    <t>Completed at 02/05/2019 11:55:26</t>
  </si>
  <si>
    <t>Completed at 02/05/2019 11:57:29</t>
  </si>
  <si>
    <t>CHG0016447</t>
  </si>
  <si>
    <t>Completed at 02/05/2019 14:32:03</t>
  </si>
  <si>
    <t>Completed at 02/05/2019 14:51:07</t>
  </si>
  <si>
    <t>Completed at 02/05/2019 14:53:43</t>
  </si>
  <si>
    <t>Completed at 02/05/2019 15:05:52</t>
  </si>
  <si>
    <t>Completed at 02/05/2019 15:10:56</t>
  </si>
  <si>
    <t>wf_DTS_Load_Pre_GEAR_TechData_Unlimited_Inv</t>
  </si>
  <si>
    <t>wf_DTS_Load_GEAR_TechData_Unlimited_Inv</t>
  </si>
  <si>
    <t>wf_DTS_Load_Pre_GEAR_BriteLite_Unlimited_Inv</t>
  </si>
  <si>
    <t>wf_DTS_Load_GEAR_BriteLite_Unlimited_Inv</t>
  </si>
  <si>
    <t>CHG0016464</t>
  </si>
  <si>
    <t>Completed at 02/05/2019 15:28:55</t>
  </si>
  <si>
    <t>Completed at 02/05/2019 16:18:48</t>
  </si>
  <si>
    <t>Completed at 02/05/2019 16:21:23</t>
  </si>
  <si>
    <t>Completed at 02/05/2019 17:03:22</t>
  </si>
  <si>
    <t>Completed at 02/05/2019 17:07:12</t>
  </si>
  <si>
    <t>CHG0016471</t>
  </si>
  <si>
    <t>Completed at 02/05/2019 20:26:03</t>
  </si>
  <si>
    <t>Completed at 02/05/2019 20:28:37</t>
  </si>
  <si>
    <t>Completed at 02/05/2019 20:46:38</t>
  </si>
  <si>
    <t>Completed at 02/06/2019 14:16:41</t>
  </si>
  <si>
    <t>Completed at 02/06/2019 14:23:16</t>
  </si>
  <si>
    <t>CHG0016491</t>
  </si>
  <si>
    <t>Completed at 02/06/2019 14:51:56</t>
  </si>
  <si>
    <t>Completed at 02/06/2019 16:32:10</t>
  </si>
  <si>
    <t>Completed at 02/06/2019 17:04:24</t>
  </si>
  <si>
    <t>Completed at 02/07/2019 14:27:43</t>
  </si>
  <si>
    <t>Completed at 02/07/2019 14:33:00</t>
  </si>
  <si>
    <t>CHG0016507</t>
  </si>
  <si>
    <t>Completed at 02/07/2019 15:13:41</t>
  </si>
  <si>
    <t>Completed at 02/07/2019 15:54:48</t>
  </si>
  <si>
    <t>Completed at 02/07/2019 15:57:56</t>
  </si>
  <si>
    <t>Completed at 02/07/2019 16:05:50</t>
  </si>
  <si>
    <t>Completed at 02/07/2019 16:07:55</t>
  </si>
  <si>
    <t>Completed at 02/08/2019 10:52:16</t>
  </si>
  <si>
    <t>Completed at 02/08/2019 10:59:38</t>
  </si>
  <si>
    <t>CHG0016537</t>
  </si>
  <si>
    <t>Completed at 02/08/2019 11:43:11</t>
  </si>
  <si>
    <t>Completed at 02/08/2019 13:50:52</t>
  </si>
  <si>
    <t>Completed at 02/08/2019 13:53:32</t>
  </si>
  <si>
    <t>CHG0016538</t>
  </si>
  <si>
    <t>Completed at 02/08/2019 14:32:45</t>
  </si>
  <si>
    <t>Completed at 02/08/2019 14:44:10</t>
  </si>
  <si>
    <t>Completed at 02/08/2019 14:47:26</t>
  </si>
  <si>
    <t>Completed at 02/08/2019 15:52:16</t>
  </si>
  <si>
    <t>Completed at 02/08/2019 15:56:06</t>
  </si>
  <si>
    <t>Completed at 02/08/2019 16:36:04</t>
  </si>
  <si>
    <t>Completed at 02/08/2019 16:39:17</t>
  </si>
  <si>
    <t>wf_route_inventory_statistics</t>
  </si>
  <si>
    <t>Completed at 02/11/2019 17:49:36</t>
  </si>
  <si>
    <t>Completed at 02/11/2019 17:59:00</t>
  </si>
  <si>
    <t>CHG0016577</t>
  </si>
  <si>
    <t>CHG0016584</t>
  </si>
  <si>
    <t xml:space="preserve">supply_chain </t>
  </si>
  <si>
    <t>Completed at 02/12/2019 17:16:49</t>
  </si>
  <si>
    <t>CHG0016607</t>
  </si>
  <si>
    <t>Completed at 02/12/2019 13:19:10
Completed at 02/12/2019 15:20:25
Completed at 02/12/2019 15:39:41
Completed at 02/12/2019 17:44:54
Completed at 02/12/2019 18:33:21</t>
  </si>
  <si>
    <t>Completed at 02/12/2019 13:24:15
Completed at 02/12/2019 15:46:57
Completed at 02/12/2019 17:51:07
Completed at 02/12/2019 18:41:33</t>
  </si>
  <si>
    <t>Completed at 02/12/2019 18:59:24</t>
  </si>
  <si>
    <t>Completed at 02/13/2019 11:54:54</t>
  </si>
  <si>
    <t>Completed at 02/13/2019 14:45:08</t>
  </si>
  <si>
    <t>Completed at 02/13/2019 14:49:10</t>
  </si>
  <si>
    <t>DECISION_ENGINE_CUST_HIST</t>
  </si>
  <si>
    <t>ODS_DB</t>
  </si>
  <si>
    <t>Completed at 02/13/2019 14:29:57
Completed at 02/13/2019 16:08:56</t>
  </si>
  <si>
    <t>Completed at 02/13/2019 14:33:32
Completed at 02/13/2019 16:12:06</t>
  </si>
  <si>
    <t>Completed at 02/13/2019 18:12:22</t>
  </si>
  <si>
    <t>Completed at 02/13/2019 18:14:42</t>
  </si>
  <si>
    <t>CHG0016635</t>
  </si>
  <si>
    <t>Completed at 02/14/2019 10:16:56</t>
  </si>
  <si>
    <t>Completed at 02/14/2019 16:12:23</t>
  </si>
  <si>
    <t>Completed at 02/14/2019 16:16:30</t>
  </si>
  <si>
    <t>Completed at 02/15/2019 10:29:57</t>
  </si>
  <si>
    <t>Completed at 02/15/2019 10:56:22</t>
  </si>
  <si>
    <t>Completed at 02/15/2019 11:07:32</t>
  </si>
  <si>
    <t>Completed at 02/15/2019 11:10:31</t>
  </si>
  <si>
    <t>Completed at 02/15/2019 11:33:20</t>
  </si>
  <si>
    <t>Completed at 02/15/2019 11:38:17</t>
  </si>
  <si>
    <t>Completed at 02/18/2019 16:43:38</t>
  </si>
  <si>
    <t>Completed at 02/18/2019 16:47:05</t>
  </si>
  <si>
    <t>CHG0016627</t>
  </si>
  <si>
    <t>Completed at 02/18/2019 17:33:24</t>
  </si>
  <si>
    <t>CHG0016719</t>
  </si>
  <si>
    <t>Completed at 02/19/2019 13:10:53</t>
  </si>
  <si>
    <t>CHG0016720</t>
  </si>
  <si>
    <t>Completed at 02/19/2019 14:11:24</t>
  </si>
  <si>
    <t>Completed at 02/19/2019 15:03:47</t>
  </si>
  <si>
    <t>Completed at 02/19/2019 15:10:03</t>
  </si>
  <si>
    <t>Completed at 02/20/2019 08:53:00</t>
  </si>
  <si>
    <t>Completed at 02/20/2019 08:57:16</t>
  </si>
  <si>
    <t>wf_Customer_Extract_Monthly</t>
  </si>
  <si>
    <t>Completed at 02/21/2019 08:16:11</t>
  </si>
  <si>
    <t>Completed at 02/21/2019 08:21:18</t>
  </si>
  <si>
    <t>Completed at 02/21/2019 11:06:10</t>
  </si>
  <si>
    <t>Completed at 02/21/2019 11:10:55</t>
  </si>
  <si>
    <t>CHG0016761</t>
  </si>
  <si>
    <t>Completed at 02/21/2019 17:01:57</t>
  </si>
  <si>
    <t>Completed at 02/22/2019 11:28:43</t>
  </si>
  <si>
    <t>Completed at 02/22/2019 11:39:46</t>
  </si>
  <si>
    <t>Completed at 02/22/2019 13:39:51</t>
  </si>
  <si>
    <t>Completed at 02/22/2019 13:45:02</t>
  </si>
  <si>
    <t>Completed at 02/22/2019 12:04:47
Completed at 02/22/2019 15:33:33</t>
  </si>
  <si>
    <t>Completed at 02/22/2019 12:09:01
Completed at 02/22/2019 15:37:59</t>
  </si>
  <si>
    <t>CHG0016803</t>
  </si>
  <si>
    <t>Completed at 02/25/2019 15:17:01</t>
  </si>
  <si>
    <t>Completed at 02/25/2019 15:21:15</t>
  </si>
  <si>
    <t>Completed at 02/25/2019 15:42:59</t>
  </si>
  <si>
    <t>Completed at 02/25/2019 15:46:51</t>
  </si>
  <si>
    <t>CHG0016813</t>
  </si>
  <si>
    <t>Completed at 02/25/2019 16:06:46</t>
  </si>
  <si>
    <t>Completed at 02/25/2019 17:12:13</t>
  </si>
  <si>
    <t>Completed at 02/25/2019 17:16:23</t>
  </si>
  <si>
    <t>CHG0016764_a</t>
  </si>
  <si>
    <t>CHG0016764_b</t>
  </si>
  <si>
    <t>Completed at 02/25/2019 21:03:35</t>
  </si>
  <si>
    <t>Completed at 02/26/2019 10:51:47</t>
  </si>
  <si>
    <t>Completed at 02/26/2019 15:14:42</t>
  </si>
  <si>
    <t>Completed at 02/26/2019 15:21:11</t>
  </si>
  <si>
    <t>Completed at 02/26/2019 14:32:26
Completed at 02/26/2019 15:32:37
Completed at 02/26/2019 15:56:47</t>
  </si>
  <si>
    <t>Completed at 02/26/2019 14:46:03
Completed at 02/26/2019 15:36:23
Completed at 02/26/2019 16:01:30</t>
  </si>
  <si>
    <t>Completed at 02/26/2019 13:54:16
Completed at 02/26/2019 19:50:36</t>
  </si>
  <si>
    <t>Completed at 02/26/2019 14:01:37
Completed at 02/26/2019 19:55:27</t>
  </si>
  <si>
    <t>Completed at 02/27/2019 09:09:39</t>
  </si>
  <si>
    <t>Completed at 02/27/2019 09:12:24</t>
  </si>
  <si>
    <t>CHG0016834</t>
  </si>
  <si>
    <t>CHG0016835</t>
  </si>
  <si>
    <t>Completed at 02/27/2019 14:29:49</t>
  </si>
  <si>
    <t>Completed at 02/27/2019 14:43:38</t>
  </si>
  <si>
    <t>Completed at 02/27/2019 14:46:49</t>
  </si>
  <si>
    <t>Completed at 02/27/2019 15:13:59</t>
  </si>
  <si>
    <t>Completed at 02/27/2019 15:28:48</t>
  </si>
  <si>
    <t>Completed at 02/27/2019 15:34:05</t>
  </si>
  <si>
    <t>Completed at 02/25/2019 11:52:19
Completed at 02/27/2019 17:01:29</t>
  </si>
  <si>
    <t>Completed at 02/28/2019 08:12:44</t>
  </si>
  <si>
    <t>Completed at 02/28/2019 08:16:12</t>
  </si>
  <si>
    <t>Bala S.</t>
  </si>
  <si>
    <t>z_sarbal</t>
  </si>
  <si>
    <t xml:space="preserve">APP_PROCESS_LOG </t>
  </si>
  <si>
    <t xml:space="preserve">ENT_ANALYTICS01 </t>
  </si>
  <si>
    <t>Completed at 02/28/2019 14:30:25</t>
  </si>
  <si>
    <t>Completed at 02/28/2019 14:34:18</t>
  </si>
  <si>
    <t>Completed at 02/28/2019 14:58:43</t>
  </si>
  <si>
    <t>Completed at 02/28/2019 15:14:16</t>
  </si>
  <si>
    <t>CHG0016881</t>
  </si>
  <si>
    <t>Completed at 02/28/2019 16:47:07</t>
  </si>
  <si>
    <t>Completed at 02/28/2019 16:59:14</t>
  </si>
  <si>
    <t>Completed at 02/28/2019 17:12:26</t>
  </si>
  <si>
    <t>Completed at 03/01/2019 10:57:49</t>
  </si>
  <si>
    <t>Completed at 03/01/2019 11:02:16</t>
  </si>
  <si>
    <t>Completed at 03/01/2019 11:56:48</t>
  </si>
  <si>
    <t>Completed at 03/01/2019 12:02:01</t>
  </si>
  <si>
    <t>CHG0016901</t>
  </si>
  <si>
    <t>Completed at 03/01/2019 13:58:58</t>
  </si>
  <si>
    <t>s_IM_UNIV_WEEKLY</t>
  </si>
  <si>
    <t>CHG0016903</t>
  </si>
  <si>
    <t>Completed at 03/01/2019 15:11:27</t>
  </si>
  <si>
    <t>Completed at 03/01/2019 16:02:00</t>
  </si>
  <si>
    <t>Completed at 03/01/2019 16:54:20</t>
  </si>
  <si>
    <t>wf_agreement_autopay_promo</t>
  </si>
  <si>
    <t>LAWSON_MDM_STORE</t>
  </si>
  <si>
    <t>CHG0016914</t>
  </si>
  <si>
    <t>CHG0016912</t>
  </si>
  <si>
    <t>Completed at 03/04/2019 13:10:06</t>
  </si>
  <si>
    <t>Completed at 03/04/2019 13:13:36</t>
  </si>
  <si>
    <t>Completed at 03/04/2019 13:24:58</t>
  </si>
  <si>
    <t>Completed at 03/04/2019 15:35:03</t>
  </si>
  <si>
    <t>Completed at 03/04/2019 17:51:17</t>
  </si>
  <si>
    <t>Completed at 03/04/2019 18:04:56</t>
  </si>
  <si>
    <t xml:space="preserve">CREDIT_BUREAU_FLASH </t>
  </si>
  <si>
    <t>METRO2FORMAT</t>
  </si>
  <si>
    <t>ENTERPRISE_WRK</t>
  </si>
  <si>
    <t>wf_FLASH_Credit_Bureau_Metro2_File</t>
  </si>
  <si>
    <t>Completed at 03/05/2019 16:22:12</t>
  </si>
  <si>
    <t>Completed at 03/05/2019 16:27:01</t>
  </si>
  <si>
    <t>VW_PIM_VENDOR_USER</t>
  </si>
  <si>
    <t>Completed at 03/06/2019 17:09:37</t>
  </si>
  <si>
    <t>Completed at 03/06/2019 17:17:52</t>
  </si>
  <si>
    <t>Completed at 03/07/2019 08:30:49</t>
  </si>
  <si>
    <t>Completed at 03/07/2019 08:35:21</t>
  </si>
  <si>
    <t>AP_INVOICE_RPT</t>
  </si>
  <si>
    <t>MERCHANT_CONFLICT_RPT</t>
  </si>
  <si>
    <t>CHG0017007</t>
  </si>
  <si>
    <t>Completed at 03/07/2019 15:29:27</t>
  </si>
  <si>
    <t>Completed at 03/07/2019 15:32:13</t>
  </si>
  <si>
    <t>Completed at 03/07/2019 16:21:06</t>
  </si>
  <si>
    <t>Completed at 03/07/2019 16:51:02</t>
  </si>
  <si>
    <t>Completed at 03/07/2019 16:54:59</t>
  </si>
  <si>
    <t>Completed at 03/07/2019 17:28:14</t>
  </si>
  <si>
    <t>Completed at 03/07/2019 17:36:43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</si>
</sst>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376092"/>
      <name val="Calibri"/>
      <family val="2"/>
      <scheme val="minor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8"/>
      <name val="Arial Narrow"/>
      <family val="2"/>
    </font>
    <font>
      <sz val="8"/>
      <color theme="9" tint="-0.499984740745262"/>
      <name val="Arial Narrow"/>
      <family val="2"/>
    </font>
    <font>
      <sz val="8"/>
      <color rgb="FF0070C0"/>
      <name val="Arial Narrow"/>
      <family val="2"/>
    </font>
    <font>
      <sz val="8"/>
      <color rgb="FF000000"/>
      <name val="Arial Narrow"/>
      <family val="2"/>
    </font>
    <font>
      <sz val="8"/>
      <color theme="9" tint="-0.249977111117893"/>
      <name val="Arial Narrow"/>
      <family val="2"/>
    </font>
    <font>
      <strike/>
      <sz val="8"/>
      <color rgb="FF0070C0"/>
      <name val="Arial Narrow"/>
      <family val="2"/>
    </font>
    <font>
      <sz val="8"/>
      <color theme="5"/>
      <name val="Arial Narrow"/>
      <family val="2"/>
    </font>
    <font>
      <sz val="8"/>
      <color theme="4"/>
      <name val="Arial Narrow"/>
      <family val="2"/>
    </font>
    <font>
      <sz val="8"/>
      <color rgb="FF7030A0"/>
      <name val="Arial Narrow"/>
      <family val="2"/>
    </font>
    <font>
      <sz val="8"/>
      <color theme="7"/>
      <name val="Arial Narrow"/>
      <family val="2"/>
    </font>
    <font>
      <strike/>
      <sz val="8"/>
      <color theme="1"/>
      <name val="Arial Narrow"/>
      <family val="2"/>
    </font>
    <font>
      <sz val="8"/>
      <color theme="5" tint="-0.249977111117893"/>
      <name val="Arial Narrow"/>
      <family val="2"/>
    </font>
    <font>
      <sz val="8"/>
      <color rgb="FFC00000"/>
      <name val="Arial Narrow"/>
      <family val="2"/>
    </font>
    <font>
      <sz val="10"/>
      <color rgb="FF10253F"/>
      <name val="Calibri"/>
      <family val="2"/>
      <scheme val="minor"/>
    </font>
    <font>
      <sz val="10"/>
      <color rgb="FF254061"/>
      <name val="Calibri"/>
      <family val="2"/>
      <scheme val="minor"/>
    </font>
    <font>
      <sz val="10"/>
      <color theme="1"/>
      <name val="Arial Narrow"/>
      <family val="2"/>
    </font>
    <font>
      <sz val="8"/>
      <color theme="0"/>
      <name val="Arial Narrow"/>
      <family val="2"/>
    </font>
    <font>
      <sz val="1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.5"/>
      <color theme="1"/>
      <name val="Palatino Linotype"/>
      <family val="1"/>
    </font>
    <font>
      <sz val="8"/>
      <color theme="1"/>
      <name val="Courier New"/>
      <family val="3"/>
    </font>
    <font>
      <sz val="8"/>
      <name val="Courier New"/>
      <family val="3"/>
    </font>
    <font>
      <strike/>
      <sz val="8"/>
      <color theme="1"/>
      <name val="Courier New"/>
      <family val="3"/>
    </font>
    <font>
      <strike/>
      <sz val="8"/>
      <name val="Courier New"/>
      <family val="3"/>
    </font>
    <font>
      <b/>
      <sz val="8"/>
      <color rgb="FFC00000"/>
      <name val="Calibri"/>
      <family val="2"/>
      <scheme val="minor"/>
    </font>
    <font>
      <sz val="8"/>
      <color rgb="FFFF0000"/>
      <name val="Arial Narrow"/>
      <family val="2"/>
    </font>
    <font>
      <sz val="8"/>
      <color theme="8" tint="-0.249977111117893"/>
      <name val="Arial Narrow"/>
      <family val="2"/>
    </font>
    <font>
      <sz val="11"/>
      <name val="Calibri Light"/>
      <family val="2"/>
    </font>
    <font>
      <sz val="8"/>
      <name val="Arial"/>
      <family val="2"/>
    </font>
    <font>
      <sz val="8"/>
      <color theme="9"/>
      <name val="Arial Narrow"/>
      <family val="2"/>
    </font>
    <font>
      <sz val="9"/>
      <color theme="1"/>
      <name val="Arial"/>
      <family val="2"/>
    </font>
    <font>
      <b/>
      <sz val="8"/>
      <name val="Courier New"/>
      <family val="3"/>
    </font>
    <font>
      <sz val="11"/>
      <color rgb="FF333333"/>
      <name val="Times New Roman"/>
      <family val="1"/>
    </font>
    <font>
      <sz val="8"/>
      <color rgb="FF1F497D"/>
      <name val="Arial Narrow"/>
      <family val="2"/>
    </font>
    <font>
      <sz val="11"/>
      <name val="Calibri"/>
      <family val="2"/>
      <scheme val="minor"/>
    </font>
    <font>
      <b/>
      <sz val="8"/>
      <color rgb="FF203864"/>
      <name val="Courier New"/>
      <family val="3"/>
    </font>
  </fonts>
  <fills count="2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159">
    <xf numFmtId="0" fontId="0" fillId="0" borderId="0" xfId="0"/>
    <xf numFmtId="0" fontId="5" fillId="0" borderId="0" xfId="0" applyFont="1"/>
    <xf numFmtId="0" fontId="0" fillId="6" borderId="0" xfId="0" applyFill="1"/>
    <xf numFmtId="0" fontId="6" fillId="0" borderId="0" xfId="0" applyFont="1"/>
    <xf numFmtId="0" fontId="0" fillId="8" borderId="0" xfId="0" applyFill="1"/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/>
    </xf>
    <xf numFmtId="14" fontId="8" fillId="0" borderId="0" xfId="0" applyNumberFormat="1" applyFont="1" applyAlignment="1">
      <alignment vertical="center"/>
    </xf>
    <xf numFmtId="0" fontId="8" fillId="0" borderId="4" xfId="0" applyFont="1" applyBorder="1" applyAlignment="1">
      <alignment vertical="center"/>
    </xf>
    <xf numFmtId="0" fontId="8" fillId="11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10" fillId="10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8" fillId="13" borderId="0" xfId="0" applyFont="1" applyFill="1" applyBorder="1" applyAlignment="1">
      <alignment vertical="center"/>
    </xf>
    <xf numFmtId="14" fontId="8" fillId="0" borderId="4" xfId="0" applyNumberFormat="1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8" fillId="0" borderId="4" xfId="0" applyFont="1" applyBorder="1" applyAlignment="1">
      <alignment vertical="center" wrapText="1"/>
    </xf>
    <xf numFmtId="0" fontId="12" fillId="0" borderId="4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 wrapText="1"/>
    </xf>
    <xf numFmtId="0" fontId="8" fillId="5" borderId="0" xfId="0" applyFont="1" applyFill="1" applyAlignment="1">
      <alignment vertical="center"/>
    </xf>
    <xf numFmtId="0" fontId="8" fillId="0" borderId="0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8" fillId="12" borderId="0" xfId="0" applyFont="1" applyFill="1" applyAlignment="1">
      <alignment vertical="center" wrapText="1"/>
    </xf>
    <xf numFmtId="0" fontId="12" fillId="0" borderId="0" xfId="0" applyFont="1" applyAlignment="1">
      <alignment vertical="center" wrapText="1"/>
    </xf>
    <xf numFmtId="0" fontId="14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14" fontId="12" fillId="0" borderId="0" xfId="0" applyNumberFormat="1" applyFont="1" applyAlignment="1">
      <alignment vertical="center"/>
    </xf>
    <xf numFmtId="14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14" fontId="18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8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 wrapText="1"/>
    </xf>
    <xf numFmtId="0" fontId="22" fillId="0" borderId="0" xfId="0" applyFont="1" applyAlignment="1">
      <alignment vertical="center"/>
    </xf>
    <xf numFmtId="22" fontId="8" fillId="0" borderId="0" xfId="0" applyNumberFormat="1" applyFont="1" applyAlignment="1">
      <alignment vertical="center"/>
    </xf>
    <xf numFmtId="0" fontId="10" fillId="0" borderId="0" xfId="0" applyFont="1" applyFill="1" applyAlignment="1">
      <alignment vertical="center"/>
    </xf>
    <xf numFmtId="0" fontId="8" fillId="4" borderId="1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vertical="center" wrapText="1"/>
    </xf>
    <xf numFmtId="0" fontId="8" fillId="7" borderId="1" xfId="0" applyFont="1" applyFill="1" applyBorder="1" applyAlignment="1">
      <alignment vertical="center"/>
    </xf>
    <xf numFmtId="0" fontId="8" fillId="10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 wrapText="1"/>
    </xf>
    <xf numFmtId="0" fontId="4" fillId="9" borderId="2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49" fontId="2" fillId="0" borderId="0" xfId="0" applyNumberFormat="1" applyFont="1"/>
    <xf numFmtId="0" fontId="2" fillId="0" borderId="0" xfId="0" applyFont="1"/>
    <xf numFmtId="0" fontId="2" fillId="10" borderId="3" xfId="0" applyFont="1" applyFill="1" applyBorder="1"/>
    <xf numFmtId="0" fontId="2" fillId="6" borderId="1" xfId="0" applyFont="1" applyFill="1" applyBorder="1"/>
    <xf numFmtId="0" fontId="2" fillId="4" borderId="3" xfId="0" applyFont="1" applyFill="1" applyBorder="1"/>
    <xf numFmtId="0" fontId="2" fillId="7" borderId="1" xfId="0" applyFont="1" applyFill="1" applyBorder="1"/>
    <xf numFmtId="0" fontId="2" fillId="7" borderId="3" xfId="0" applyFont="1" applyFill="1" applyBorder="1"/>
    <xf numFmtId="0" fontId="8" fillId="0" borderId="1" xfId="0" applyFont="1" applyBorder="1" applyAlignment="1">
      <alignment vertical="center"/>
    </xf>
    <xf numFmtId="0" fontId="8" fillId="16" borderId="1" xfId="0" applyFont="1" applyFill="1" applyBorder="1" applyAlignment="1">
      <alignment vertical="center"/>
    </xf>
    <xf numFmtId="0" fontId="8" fillId="16" borderId="1" xfId="0" applyFont="1" applyFill="1" applyBorder="1" applyAlignment="1">
      <alignment vertical="center" wrapText="1"/>
    </xf>
    <xf numFmtId="0" fontId="8" fillId="16" borderId="4" xfId="0" applyFont="1" applyFill="1" applyBorder="1" applyAlignment="1">
      <alignment vertical="center"/>
    </xf>
    <xf numFmtId="0" fontId="9" fillId="16" borderId="1" xfId="0" applyFont="1" applyFill="1" applyBorder="1" applyAlignment="1">
      <alignment vertical="center"/>
    </xf>
    <xf numFmtId="0" fontId="26" fillId="17" borderId="0" xfId="0" applyFont="1" applyFill="1" applyAlignment="1">
      <alignment vertical="center"/>
    </xf>
    <xf numFmtId="0" fontId="26" fillId="15" borderId="0" xfId="0" applyFont="1" applyFill="1" applyAlignment="1">
      <alignment vertical="center"/>
    </xf>
    <xf numFmtId="0" fontId="26" fillId="14" borderId="0" xfId="0" applyFont="1" applyFill="1" applyAlignment="1">
      <alignment vertical="center"/>
    </xf>
    <xf numFmtId="0" fontId="8" fillId="18" borderId="0" xfId="0" applyFont="1" applyFill="1" applyAlignment="1">
      <alignment vertical="center"/>
    </xf>
    <xf numFmtId="0" fontId="9" fillId="18" borderId="0" xfId="0" applyFont="1" applyFill="1" applyBorder="1" applyAlignment="1">
      <alignment vertical="center"/>
    </xf>
    <xf numFmtId="0" fontId="8" fillId="18" borderId="0" xfId="0" applyFont="1" applyFill="1" applyBorder="1" applyAlignment="1">
      <alignment vertical="center"/>
    </xf>
    <xf numFmtId="0" fontId="10" fillId="0" borderId="0" xfId="0" applyFont="1"/>
    <xf numFmtId="0" fontId="27" fillId="0" borderId="0" xfId="0" applyFont="1"/>
    <xf numFmtId="0" fontId="27" fillId="0" borderId="0" xfId="0" applyFont="1" applyAlignment="1">
      <alignment vertical="center"/>
    </xf>
    <xf numFmtId="0" fontId="4" fillId="4" borderId="3" xfId="0" applyFont="1" applyFill="1" applyBorder="1"/>
    <xf numFmtId="0" fontId="13" fillId="0" borderId="0" xfId="0" applyFont="1"/>
    <xf numFmtId="0" fontId="13" fillId="0" borderId="0" xfId="0" applyFont="1" applyFill="1" applyAlignment="1">
      <alignment vertical="center"/>
    </xf>
    <xf numFmtId="0" fontId="8" fillId="0" borderId="0" xfId="0" applyFont="1" applyAlignment="1">
      <alignment vertical="top"/>
    </xf>
    <xf numFmtId="0" fontId="1" fillId="0" borderId="0" xfId="0" applyFont="1"/>
    <xf numFmtId="0" fontId="29" fillId="0" borderId="0" xfId="0" applyFont="1"/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2" borderId="0" xfId="0" applyFont="1" applyFill="1" applyAlignment="1">
      <alignment vertical="center"/>
    </xf>
    <xf numFmtId="0" fontId="30" fillId="2" borderId="0" xfId="0" applyFont="1" applyFill="1" applyAlignment="1">
      <alignment vertical="center" wrapText="1"/>
    </xf>
    <xf numFmtId="0" fontId="8" fillId="4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31" fillId="0" borderId="0" xfId="0" applyFont="1" applyAlignment="1">
      <alignment vertical="center"/>
    </xf>
    <xf numFmtId="0" fontId="12" fillId="11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12" fillId="10" borderId="1" xfId="0" applyFont="1" applyFill="1" applyBorder="1" applyAlignment="1">
      <alignment vertical="center"/>
    </xf>
    <xf numFmtId="0" fontId="12" fillId="13" borderId="0" xfId="0" applyFont="1" applyFill="1" applyBorder="1" applyAlignment="1">
      <alignment vertical="center"/>
    </xf>
    <xf numFmtId="0" fontId="12" fillId="4" borderId="1" xfId="0" applyFont="1" applyFill="1" applyBorder="1" applyAlignment="1">
      <alignment vertical="center"/>
    </xf>
    <xf numFmtId="0" fontId="12" fillId="7" borderId="1" xfId="0" applyFont="1" applyFill="1" applyBorder="1" applyAlignment="1">
      <alignment vertical="center"/>
    </xf>
    <xf numFmtId="0" fontId="8" fillId="0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10" fillId="4" borderId="0" xfId="0" applyFont="1" applyFill="1" applyAlignment="1">
      <alignment vertical="center"/>
    </xf>
    <xf numFmtId="0" fontId="9" fillId="2" borderId="1" xfId="0" applyFont="1" applyFill="1" applyBorder="1" applyAlignment="1">
      <alignment vertical="top"/>
    </xf>
    <xf numFmtId="0" fontId="9" fillId="13" borderId="0" xfId="0" applyFont="1" applyFill="1" applyBorder="1" applyAlignment="1">
      <alignment vertical="top"/>
    </xf>
    <xf numFmtId="0" fontId="8" fillId="10" borderId="0" xfId="0" applyFont="1" applyFill="1" applyAlignment="1">
      <alignment vertical="center"/>
    </xf>
    <xf numFmtId="0" fontId="10" fillId="10" borderId="0" xfId="0" applyFont="1" applyFill="1" applyAlignment="1">
      <alignment vertical="center"/>
    </xf>
    <xf numFmtId="0" fontId="32" fillId="2" borderId="0" xfId="0" applyFont="1" applyFill="1" applyAlignment="1">
      <alignment wrapText="1"/>
    </xf>
    <xf numFmtId="0" fontId="32" fillId="2" borderId="0" xfId="0" applyFont="1" applyFill="1"/>
    <xf numFmtId="0" fontId="32" fillId="0" borderId="0" xfId="0" applyFont="1"/>
    <xf numFmtId="14" fontId="32" fillId="0" borderId="0" xfId="0" applyNumberFormat="1" applyFont="1"/>
    <xf numFmtId="0" fontId="32" fillId="6" borderId="0" xfId="0" applyFont="1" applyFill="1"/>
    <xf numFmtId="0" fontId="33" fillId="0" borderId="0" xfId="0" applyFont="1" applyAlignment="1">
      <alignment vertical="center"/>
    </xf>
    <xf numFmtId="0" fontId="34" fillId="0" borderId="0" xfId="0" applyFont="1"/>
    <xf numFmtId="0" fontId="35" fillId="0" borderId="0" xfId="0" applyFont="1" applyAlignment="1">
      <alignment vertical="center"/>
    </xf>
    <xf numFmtId="0" fontId="33" fillId="0" borderId="0" xfId="0" applyFont="1"/>
    <xf numFmtId="14" fontId="29" fillId="0" borderId="0" xfId="0" applyNumberFormat="1" applyFont="1" applyAlignment="1">
      <alignment vertical="center"/>
    </xf>
    <xf numFmtId="0" fontId="29" fillId="4" borderId="0" xfId="0" applyFont="1" applyFill="1" applyAlignment="1">
      <alignment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19" borderId="0" xfId="0" applyFont="1" applyFill="1" applyAlignment="1">
      <alignment vertical="center" wrapText="1"/>
    </xf>
    <xf numFmtId="0" fontId="30" fillId="19" borderId="0" xfId="0" applyFont="1" applyFill="1" applyAlignment="1">
      <alignment vertical="center"/>
    </xf>
    <xf numFmtId="0" fontId="30" fillId="19" borderId="0" xfId="0" applyFont="1" applyFill="1" applyAlignment="1">
      <alignment horizontal="center" vertical="center"/>
    </xf>
    <xf numFmtId="0" fontId="36" fillId="19" borderId="0" xfId="0" applyFont="1" applyFill="1" applyAlignment="1">
      <alignment vertical="center"/>
    </xf>
    <xf numFmtId="0" fontId="29" fillId="18" borderId="0" xfId="0" applyFont="1" applyFill="1" applyAlignment="1">
      <alignment vertical="center"/>
    </xf>
    <xf numFmtId="0" fontId="37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8" fillId="2" borderId="4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32" fillId="20" borderId="0" xfId="0" applyFont="1" applyFill="1"/>
    <xf numFmtId="0" fontId="38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43" fillId="0" borderId="0" xfId="0" applyFont="1"/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vertical="center"/>
    </xf>
    <xf numFmtId="0" fontId="39" fillId="0" borderId="0" xfId="0" applyFont="1" applyAlignment="1">
      <alignment vertical="center"/>
    </xf>
    <xf numFmtId="0" fontId="8" fillId="0" borderId="0" xfId="0" applyFont="1" applyAlignment="1">
      <alignment horizontal="left" vertical="center" wrapText="1"/>
    </xf>
    <xf numFmtId="0" fontId="42" fillId="0" borderId="0" xfId="0" applyFont="1" applyAlignment="1">
      <alignment vertical="center"/>
    </xf>
    <xf numFmtId="0" fontId="44" fillId="0" borderId="0" xfId="0" applyFont="1"/>
    <xf numFmtId="14" fontId="6" fillId="0" borderId="0" xfId="0" applyNumberFormat="1" applyFont="1" applyAlignment="1">
      <alignment vertical="center"/>
    </xf>
    <xf numFmtId="0" fontId="33" fillId="0" borderId="0" xfId="0" applyFont="1" applyBorder="1"/>
    <xf numFmtId="14" fontId="8" fillId="0" borderId="0" xfId="0" applyNumberFormat="1" applyFont="1" applyAlignment="1">
      <alignment horizontal="right" vertical="center"/>
    </xf>
    <xf numFmtId="0" fontId="45" fillId="0" borderId="0" xfId="0" applyFont="1" applyAlignment="1">
      <alignment vertical="center"/>
    </xf>
    <xf numFmtId="0" fontId="25" fillId="0" borderId="1" xfId="0" applyFont="1" applyBorder="1" applyAlignment="1">
      <alignment horizontal="center" vertical="center" textRotation="45"/>
    </xf>
    <xf numFmtId="0" fontId="46" fillId="0" borderId="0" xfId="0" applyFont="1" applyAlignment="1">
      <alignment vertical="center"/>
    </xf>
    <xf numFmtId="0" fontId="47" fillId="0" borderId="0" xfId="0" applyFont="1"/>
  </cellXfs>
  <cellStyles count="3">
    <cellStyle name="Normal" xfId="0" builtinId="0"/>
    <cellStyle name="Normal 2" xfId="1"/>
    <cellStyle name="Normal 3" xfId="2"/>
  </cellStyles>
  <dxfs count="4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1"/>
  </sheetPr>
  <dimension ref="A1:F11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.140625" bestFit="1" customWidth="1"/>
    <col min="2" max="2" width="38.28515625" bestFit="1" customWidth="1"/>
    <col min="3" max="3" width="30.85546875" bestFit="1" customWidth="1"/>
    <col min="4" max="4" width="32.7109375" bestFit="1" customWidth="1"/>
    <col min="5" max="5" width="30.85546875" customWidth="1"/>
    <col min="6" max="6" width="13.85546875" customWidth="1"/>
  </cols>
  <sheetData>
    <row r="1" spans="1:6" x14ac:dyDescent="0.25">
      <c r="A1" t="s">
        <v>1246</v>
      </c>
      <c r="F1" s="1" t="s">
        <v>1247</v>
      </c>
    </row>
    <row r="2" spans="1:6" x14ac:dyDescent="0.25">
      <c r="A2" t="s">
        <v>298</v>
      </c>
      <c r="B2" s="3" t="s">
        <v>1248</v>
      </c>
      <c r="F2" s="2" t="str">
        <f>CONCATENATE(B2,IF(C2="","",CONCATENATE("/",C2)),IF(D2="","",CONCATENATE("/",D2)),IF(E2="","",CONCATENATE("/",E2)))</f>
        <v>MODELREPOSITORYSERVICE</v>
      </c>
    </row>
    <row r="3" spans="1:6" x14ac:dyDescent="0.25">
      <c r="A3" t="s">
        <v>298</v>
      </c>
      <c r="B3" t="s">
        <v>1249</v>
      </c>
      <c r="F3" s="2" t="str">
        <f t="shared" ref="F3:F71" si="0">CONCATENATE(B3,IF(C3="","",CONCATENATE("/",C3)),IF(D3="","",CONCATENATE("/",D3)),IF(E3="","",CONCATENATE("/",E3)))</f>
        <v>DataDomainAdministration</v>
      </c>
    </row>
    <row r="4" spans="1:6" x14ac:dyDescent="0.25">
      <c r="A4" t="s">
        <v>298</v>
      </c>
      <c r="B4" t="s">
        <v>1249</v>
      </c>
      <c r="C4" t="s">
        <v>1250</v>
      </c>
      <c r="F4" s="2" t="str">
        <f t="shared" si="0"/>
        <v>DataDomainAdministration/ManageDataDomains</v>
      </c>
    </row>
    <row r="5" spans="1:6" x14ac:dyDescent="0.25">
      <c r="A5" t="s">
        <v>298</v>
      </c>
      <c r="B5" t="s">
        <v>1251</v>
      </c>
      <c r="F5" s="2" t="str">
        <f t="shared" si="0"/>
        <v>ModelRepositoryServiceAdministration</v>
      </c>
    </row>
    <row r="6" spans="1:6" x14ac:dyDescent="0.25">
      <c r="A6" t="s">
        <v>298</v>
      </c>
      <c r="B6" t="s">
        <v>1251</v>
      </c>
      <c r="C6" t="s">
        <v>1252</v>
      </c>
      <c r="F6" s="2" t="str">
        <f t="shared" si="0"/>
        <v>ModelRepositoryServiceAdministration/CreateProjects</v>
      </c>
    </row>
    <row r="7" spans="1:6" x14ac:dyDescent="0.25">
      <c r="A7" t="s">
        <v>298</v>
      </c>
      <c r="B7" t="s">
        <v>1251</v>
      </c>
      <c r="C7" t="s">
        <v>1253</v>
      </c>
      <c r="F7" s="2" t="str">
        <f t="shared" si="0"/>
        <v>ModelRepositoryServiceAdministration/ShowSecurityDetails</v>
      </c>
    </row>
    <row r="8" spans="1:6" x14ac:dyDescent="0.25">
      <c r="A8" t="s">
        <v>298</v>
      </c>
      <c r="B8" t="s">
        <v>1254</v>
      </c>
      <c r="F8" s="2" t="str">
        <f t="shared" si="0"/>
        <v>ProfilingAdministration</v>
      </c>
    </row>
    <row r="9" spans="1:6" x14ac:dyDescent="0.25">
      <c r="A9" t="s">
        <v>298</v>
      </c>
      <c r="B9" t="s">
        <v>1254</v>
      </c>
      <c r="C9" t="s">
        <v>1255</v>
      </c>
      <c r="F9" s="2" t="str">
        <f t="shared" si="0"/>
        <v>ProfilingAdministration/ManageNotifications</v>
      </c>
    </row>
    <row r="10" spans="1:6" x14ac:dyDescent="0.25">
      <c r="F10" s="2"/>
    </row>
    <row r="11" spans="1:6" x14ac:dyDescent="0.25">
      <c r="A11" t="s">
        <v>299</v>
      </c>
      <c r="B11" s="3" t="s">
        <v>1256</v>
      </c>
      <c r="F11" s="2" t="str">
        <f t="shared" si="0"/>
        <v>DATAINTEGRATIONSERVICE</v>
      </c>
    </row>
    <row r="12" spans="1:6" x14ac:dyDescent="0.25">
      <c r="A12" t="s">
        <v>299</v>
      </c>
      <c r="B12" t="s">
        <v>1257</v>
      </c>
      <c r="F12" s="2" t="str">
        <f t="shared" si="0"/>
        <v>ApplicationAdministration</v>
      </c>
    </row>
    <row r="13" spans="1:6" x14ac:dyDescent="0.25">
      <c r="A13" t="s">
        <v>299</v>
      </c>
      <c r="B13" t="s">
        <v>1257</v>
      </c>
      <c r="C13" t="s">
        <v>1258</v>
      </c>
      <c r="F13" s="2" t="str">
        <f t="shared" si="0"/>
        <v>ApplicationAdministration/ManageApplications</v>
      </c>
    </row>
    <row r="14" spans="1:6" x14ac:dyDescent="0.25">
      <c r="A14" t="s">
        <v>299</v>
      </c>
      <c r="B14" t="s">
        <v>1254</v>
      </c>
      <c r="F14" s="2" t="str">
        <f t="shared" si="0"/>
        <v>ProfilingAdministration</v>
      </c>
    </row>
    <row r="15" spans="1:6" x14ac:dyDescent="0.25">
      <c r="A15" t="s">
        <v>299</v>
      </c>
      <c r="B15" t="s">
        <v>1254</v>
      </c>
      <c r="C15" t="s">
        <v>1259</v>
      </c>
      <c r="F15" s="2" t="str">
        <f t="shared" si="0"/>
        <v>ProfilingAdministration/DrilldownandExportResults</v>
      </c>
    </row>
    <row r="16" spans="1:6" x14ac:dyDescent="0.25">
      <c r="F16" s="2"/>
    </row>
    <row r="17" spans="1:6" x14ac:dyDescent="0.25">
      <c r="A17" t="s">
        <v>300</v>
      </c>
      <c r="B17" s="3" t="s">
        <v>1260</v>
      </c>
      <c r="F17" s="2" t="str">
        <f t="shared" si="0"/>
        <v>CONTENTMANAGEMENTSERVICE</v>
      </c>
    </row>
    <row r="18" spans="1:6" x14ac:dyDescent="0.25">
      <c r="A18" t="s">
        <v>300</v>
      </c>
      <c r="B18" t="s">
        <v>1261</v>
      </c>
      <c r="F18" s="2" t="str">
        <f t="shared" si="0"/>
        <v>ReferenceTable</v>
      </c>
    </row>
    <row r="19" spans="1:6" x14ac:dyDescent="0.25">
      <c r="A19" t="s">
        <v>300</v>
      </c>
      <c r="B19" t="s">
        <v>1261</v>
      </c>
      <c r="C19" t="s">
        <v>1262</v>
      </c>
      <c r="F19" s="2" t="str">
        <f t="shared" si="0"/>
        <v>ReferenceTable/EditReferenceTableData</v>
      </c>
    </row>
    <row r="20" spans="1:6" x14ac:dyDescent="0.25">
      <c r="A20" t="s">
        <v>300</v>
      </c>
      <c r="B20" t="s">
        <v>1261</v>
      </c>
      <c r="C20" t="s">
        <v>1262</v>
      </c>
      <c r="D20" t="s">
        <v>1263</v>
      </c>
      <c r="F20" s="2" t="str">
        <f t="shared" si="0"/>
        <v>ReferenceTable/EditReferenceTableData/CreateReferenceTables</v>
      </c>
    </row>
    <row r="21" spans="1:6" x14ac:dyDescent="0.25">
      <c r="A21" t="s">
        <v>300</v>
      </c>
      <c r="B21" t="s">
        <v>1261</v>
      </c>
      <c r="C21" t="s">
        <v>1264</v>
      </c>
      <c r="F21" s="2" t="str">
        <f t="shared" si="0"/>
        <v>ReferenceTable/EditReferenceTableMetadata</v>
      </c>
    </row>
    <row r="22" spans="1:6" x14ac:dyDescent="0.25">
      <c r="F22" s="2"/>
    </row>
    <row r="23" spans="1:6" x14ac:dyDescent="0.25">
      <c r="A23" t="s">
        <v>301</v>
      </c>
      <c r="B23" s="3" t="s">
        <v>1265</v>
      </c>
      <c r="F23" s="2" t="str">
        <f t="shared" si="0"/>
        <v>REPORTING&amp;DASHBOARDSSERVICE</v>
      </c>
    </row>
    <row r="24" spans="1:6" x14ac:dyDescent="0.25">
      <c r="A24" t="s">
        <v>301</v>
      </c>
      <c r="B24" t="s">
        <v>1266</v>
      </c>
      <c r="F24" s="2" t="str">
        <f t="shared" si="0"/>
        <v>Accessprivilege</v>
      </c>
    </row>
    <row r="25" spans="1:6" x14ac:dyDescent="0.25">
      <c r="A25" t="s">
        <v>301</v>
      </c>
      <c r="B25" t="s">
        <v>1266</v>
      </c>
      <c r="C25" t="s">
        <v>1267</v>
      </c>
      <c r="F25" s="2" t="str">
        <f t="shared" si="0"/>
        <v>Accessprivilege/Administratorprivilege</v>
      </c>
    </row>
    <row r="26" spans="1:6" x14ac:dyDescent="0.25">
      <c r="A26" t="s">
        <v>301</v>
      </c>
      <c r="B26" t="s">
        <v>1266</v>
      </c>
      <c r="C26" t="s">
        <v>1268</v>
      </c>
      <c r="F26" s="2" t="str">
        <f t="shared" si="0"/>
        <v>Accessprivilege/Superuserprivilege</v>
      </c>
    </row>
    <row r="27" spans="1:6" x14ac:dyDescent="0.25">
      <c r="A27" t="s">
        <v>301</v>
      </c>
      <c r="B27" t="s">
        <v>1266</v>
      </c>
      <c r="C27" t="s">
        <v>1269</v>
      </c>
      <c r="F27" s="2" t="str">
        <f t="shared" si="0"/>
        <v>Accessprivilege/NormalUserprivilege</v>
      </c>
    </row>
    <row r="28" spans="1:6" x14ac:dyDescent="0.25">
      <c r="F28" s="2"/>
    </row>
    <row r="29" spans="1:6" x14ac:dyDescent="0.25">
      <c r="A29" t="s">
        <v>302</v>
      </c>
      <c r="B29" s="3" t="s">
        <v>1270</v>
      </c>
      <c r="F29" s="2" t="str">
        <f t="shared" si="0"/>
        <v>INFORMATICADOMAIN</v>
      </c>
    </row>
    <row r="30" spans="1:6" x14ac:dyDescent="0.25">
      <c r="A30" t="s">
        <v>302</v>
      </c>
      <c r="B30" t="s">
        <v>1271</v>
      </c>
      <c r="F30" s="2" t="str">
        <f t="shared" si="0"/>
        <v>SecurityAdministration</v>
      </c>
    </row>
    <row r="31" spans="1:6" x14ac:dyDescent="0.25">
      <c r="A31" t="s">
        <v>302</v>
      </c>
      <c r="B31" t="s">
        <v>1271</v>
      </c>
      <c r="C31" t="s">
        <v>1272</v>
      </c>
      <c r="F31" s="2" t="str">
        <f t="shared" si="0"/>
        <v>SecurityAdministration/GrantPrivilegesandRoles</v>
      </c>
    </row>
    <row r="32" spans="1:6" x14ac:dyDescent="0.25">
      <c r="A32" t="s">
        <v>302</v>
      </c>
      <c r="B32" t="s">
        <v>1271</v>
      </c>
      <c r="C32" t="s">
        <v>1272</v>
      </c>
      <c r="D32" t="s">
        <v>1273</v>
      </c>
      <c r="F32" s="2" t="str">
        <f t="shared" si="0"/>
        <v>SecurityAdministration/GrantPrivilegesandRoles/ManageUsers,Groups,andRoles</v>
      </c>
    </row>
    <row r="33" spans="1:6" x14ac:dyDescent="0.25">
      <c r="A33" t="s">
        <v>302</v>
      </c>
      <c r="B33" t="s">
        <v>1274</v>
      </c>
      <c r="F33" s="2" t="str">
        <f t="shared" si="0"/>
        <v>DomainAdministration</v>
      </c>
    </row>
    <row r="34" spans="1:6" x14ac:dyDescent="0.25">
      <c r="A34" t="s">
        <v>302</v>
      </c>
      <c r="B34" t="s">
        <v>1274</v>
      </c>
      <c r="C34" t="s">
        <v>1275</v>
      </c>
      <c r="F34" s="2" t="str">
        <f t="shared" si="0"/>
        <v>DomainAdministration/ManageServiceExecution</v>
      </c>
    </row>
    <row r="35" spans="1:6" x14ac:dyDescent="0.25">
      <c r="A35" t="s">
        <v>302</v>
      </c>
      <c r="B35" t="s">
        <v>1274</v>
      </c>
      <c r="C35" t="s">
        <v>1275</v>
      </c>
      <c r="D35" t="s">
        <v>1276</v>
      </c>
      <c r="F35" s="2" t="str">
        <f t="shared" si="0"/>
        <v>DomainAdministration/ManageServiceExecution/ManageServices</v>
      </c>
    </row>
    <row r="36" spans="1:6" x14ac:dyDescent="0.25">
      <c r="A36" t="s">
        <v>302</v>
      </c>
      <c r="B36" t="s">
        <v>1274</v>
      </c>
      <c r="C36" t="s">
        <v>1277</v>
      </c>
      <c r="F36" s="2" t="str">
        <f t="shared" si="0"/>
        <v>DomainAdministration/ManageNodesandGrids</v>
      </c>
    </row>
    <row r="37" spans="1:6" x14ac:dyDescent="0.25">
      <c r="A37" t="s">
        <v>302</v>
      </c>
      <c r="B37" t="s">
        <v>1274</v>
      </c>
      <c r="C37" t="s">
        <v>1278</v>
      </c>
      <c r="F37" s="2" t="str">
        <f t="shared" si="0"/>
        <v>DomainAdministration/ManageDomainFolders</v>
      </c>
    </row>
    <row r="38" spans="1:6" x14ac:dyDescent="0.25">
      <c r="A38" t="s">
        <v>302</v>
      </c>
      <c r="B38" t="s">
        <v>1274</v>
      </c>
      <c r="C38" t="s">
        <v>1279</v>
      </c>
      <c r="F38" s="2" t="str">
        <f t="shared" si="0"/>
        <v>DomainAdministration/ManageConnections</v>
      </c>
    </row>
    <row r="39" spans="1:6" x14ac:dyDescent="0.25">
      <c r="A39" t="s">
        <v>302</v>
      </c>
      <c r="B39" t="s">
        <v>303</v>
      </c>
      <c r="F39" s="2" t="str">
        <f t="shared" si="0"/>
        <v>Monitoring</v>
      </c>
    </row>
    <row r="40" spans="1:6" x14ac:dyDescent="0.25">
      <c r="A40" t="s">
        <v>302</v>
      </c>
      <c r="B40" t="s">
        <v>303</v>
      </c>
      <c r="C40" t="s">
        <v>1280</v>
      </c>
      <c r="F40" s="2" t="str">
        <f t="shared" si="0"/>
        <v>Monitoring/ManageMonitoring</v>
      </c>
    </row>
    <row r="41" spans="1:6" x14ac:dyDescent="0.25">
      <c r="A41" t="s">
        <v>302</v>
      </c>
      <c r="B41" t="s">
        <v>303</v>
      </c>
      <c r="C41" t="s">
        <v>1280</v>
      </c>
      <c r="D41" t="s">
        <v>1281</v>
      </c>
      <c r="F41" s="2" t="str">
        <f t="shared" si="0"/>
        <v>Monitoring/ManageMonitoring/ConfigureGlobalSettings</v>
      </c>
    </row>
    <row r="42" spans="1:6" x14ac:dyDescent="0.25">
      <c r="A42" t="s">
        <v>302</v>
      </c>
      <c r="B42" t="s">
        <v>303</v>
      </c>
      <c r="C42" t="s">
        <v>1280</v>
      </c>
      <c r="D42" t="s">
        <v>1282</v>
      </c>
      <c r="F42" s="2" t="str">
        <f t="shared" si="0"/>
        <v>Monitoring/ManageMonitoring/ConfigureStatisticsandReports</v>
      </c>
    </row>
    <row r="43" spans="1:6" x14ac:dyDescent="0.25">
      <c r="A43" t="s">
        <v>302</v>
      </c>
      <c r="B43" t="s">
        <v>303</v>
      </c>
      <c r="C43" t="s">
        <v>305</v>
      </c>
      <c r="F43" s="2" t="str">
        <f t="shared" si="0"/>
        <v>Monitoring/View</v>
      </c>
    </row>
    <row r="44" spans="1:6" x14ac:dyDescent="0.25">
      <c r="A44" t="s">
        <v>302</v>
      </c>
      <c r="B44" t="s">
        <v>303</v>
      </c>
      <c r="C44" t="s">
        <v>305</v>
      </c>
      <c r="D44" t="s">
        <v>1283</v>
      </c>
      <c r="F44" s="2" t="str">
        <f t="shared" si="0"/>
        <v>Monitoring/View/ViewJobsofOtherUsers</v>
      </c>
    </row>
    <row r="45" spans="1:6" x14ac:dyDescent="0.25">
      <c r="A45" t="s">
        <v>302</v>
      </c>
      <c r="B45" t="s">
        <v>303</v>
      </c>
      <c r="C45" t="s">
        <v>305</v>
      </c>
      <c r="D45" t="s">
        <v>1284</v>
      </c>
      <c r="F45" s="2" t="str">
        <f t="shared" si="0"/>
        <v>Monitoring/View/ViewStatistics</v>
      </c>
    </row>
    <row r="46" spans="1:6" x14ac:dyDescent="0.25">
      <c r="A46" t="s">
        <v>302</v>
      </c>
      <c r="B46" t="s">
        <v>303</v>
      </c>
      <c r="C46" t="s">
        <v>305</v>
      </c>
      <c r="D46" t="s">
        <v>1285</v>
      </c>
      <c r="F46" s="2" t="str">
        <f t="shared" si="0"/>
        <v>Monitoring/View/ViewReports</v>
      </c>
    </row>
    <row r="47" spans="1:6" x14ac:dyDescent="0.25">
      <c r="A47" t="s">
        <v>302</v>
      </c>
      <c r="B47" t="s">
        <v>303</v>
      </c>
      <c r="C47" t="s">
        <v>1286</v>
      </c>
      <c r="F47" s="2" t="str">
        <f t="shared" si="0"/>
        <v>Monitoring/AccessMonitoring</v>
      </c>
    </row>
    <row r="48" spans="1:6" x14ac:dyDescent="0.25">
      <c r="A48" t="s">
        <v>302</v>
      </c>
      <c r="B48" t="s">
        <v>303</v>
      </c>
      <c r="C48" t="s">
        <v>1286</v>
      </c>
      <c r="D48" t="s">
        <v>1287</v>
      </c>
      <c r="F48" s="2" t="str">
        <f t="shared" si="0"/>
        <v>Monitoring/AccessMonitoring/AccessfromAnalystTool</v>
      </c>
    </row>
    <row r="49" spans="1:6" x14ac:dyDescent="0.25">
      <c r="A49" t="s">
        <v>302</v>
      </c>
      <c r="B49" t="s">
        <v>303</v>
      </c>
      <c r="C49" t="s">
        <v>1286</v>
      </c>
      <c r="D49" t="s">
        <v>1288</v>
      </c>
      <c r="F49" s="2" t="str">
        <f t="shared" si="0"/>
        <v>Monitoring/AccessMonitoring/AccessfromDeveloperTool</v>
      </c>
    </row>
    <row r="50" spans="1:6" x14ac:dyDescent="0.25">
      <c r="A50" t="s">
        <v>302</v>
      </c>
      <c r="B50" t="s">
        <v>303</v>
      </c>
      <c r="C50" t="s">
        <v>1286</v>
      </c>
      <c r="D50" t="s">
        <v>1289</v>
      </c>
      <c r="F50" s="2" t="str">
        <f t="shared" si="0"/>
        <v>Monitoring/AccessMonitoring/AccessfromAdministratorTool</v>
      </c>
    </row>
    <row r="51" spans="1:6" x14ac:dyDescent="0.25">
      <c r="A51" t="s">
        <v>302</v>
      </c>
      <c r="B51" t="s">
        <v>303</v>
      </c>
      <c r="C51" t="s">
        <v>1290</v>
      </c>
      <c r="F51" s="2" t="str">
        <f t="shared" si="0"/>
        <v>Monitoring/PerformActionsonJobs</v>
      </c>
    </row>
    <row r="52" spans="1:6" x14ac:dyDescent="0.25">
      <c r="A52" t="s">
        <v>302</v>
      </c>
      <c r="B52" t="s">
        <v>304</v>
      </c>
      <c r="C52" t="s">
        <v>1291</v>
      </c>
      <c r="F52" s="2" t="str">
        <f t="shared" si="0"/>
        <v>Tools/AccessInformaticaAdministrator</v>
      </c>
    </row>
    <row r="53" spans="1:6" x14ac:dyDescent="0.25">
      <c r="F53" s="2"/>
    </row>
    <row r="54" spans="1:6" x14ac:dyDescent="0.25">
      <c r="A54" t="s">
        <v>306</v>
      </c>
      <c r="B54" s="3" t="s">
        <v>1292</v>
      </c>
      <c r="F54" s="2" t="str">
        <f t="shared" si="0"/>
        <v>METADATAMANAGERSERVICE</v>
      </c>
    </row>
    <row r="55" spans="1:6" x14ac:dyDescent="0.25">
      <c r="A55" t="s">
        <v>306</v>
      </c>
      <c r="B55" t="s">
        <v>307</v>
      </c>
      <c r="F55" s="2" t="str">
        <f t="shared" si="0"/>
        <v>Catalog</v>
      </c>
    </row>
    <row r="56" spans="1:6" x14ac:dyDescent="0.25">
      <c r="A56" t="s">
        <v>306</v>
      </c>
      <c r="B56" t="s">
        <v>307</v>
      </c>
      <c r="C56" t="s">
        <v>1293</v>
      </c>
      <c r="F56" s="2" t="str">
        <f t="shared" si="0"/>
        <v>Catalog/ShareShortcuts</v>
      </c>
    </row>
    <row r="57" spans="1:6" x14ac:dyDescent="0.25">
      <c r="A57" t="s">
        <v>306</v>
      </c>
      <c r="B57" t="s">
        <v>307</v>
      </c>
      <c r="C57" t="s">
        <v>1294</v>
      </c>
      <c r="F57" s="2" t="str">
        <f t="shared" si="0"/>
        <v>Catalog/ViewLineage</v>
      </c>
    </row>
    <row r="58" spans="1:6" x14ac:dyDescent="0.25">
      <c r="A58" t="s">
        <v>306</v>
      </c>
      <c r="B58" t="s">
        <v>307</v>
      </c>
      <c r="C58" t="s">
        <v>1295</v>
      </c>
      <c r="F58" s="2" t="str">
        <f t="shared" si="0"/>
        <v>Catalog/ViewRelatedCatalogs</v>
      </c>
    </row>
    <row r="59" spans="1:6" x14ac:dyDescent="0.25">
      <c r="A59" t="s">
        <v>306</v>
      </c>
      <c r="B59" t="s">
        <v>307</v>
      </c>
      <c r="C59" t="s">
        <v>1285</v>
      </c>
      <c r="F59" s="2" t="str">
        <f t="shared" si="0"/>
        <v>Catalog/ViewReports</v>
      </c>
    </row>
    <row r="60" spans="1:6" x14ac:dyDescent="0.25">
      <c r="A60" t="s">
        <v>306</v>
      </c>
      <c r="B60" t="s">
        <v>307</v>
      </c>
      <c r="C60" t="s">
        <v>1296</v>
      </c>
      <c r="F60" s="2" t="str">
        <f t="shared" si="0"/>
        <v>Catalog/ViewProfileResults</v>
      </c>
    </row>
    <row r="61" spans="1:6" x14ac:dyDescent="0.25">
      <c r="A61" t="s">
        <v>306</v>
      </c>
      <c r="B61" t="s">
        <v>307</v>
      </c>
      <c r="C61" t="s">
        <v>1297</v>
      </c>
      <c r="F61" s="2" t="str">
        <f t="shared" si="0"/>
        <v>Catalog/ViewCatalog</v>
      </c>
    </row>
    <row r="62" spans="1:6" x14ac:dyDescent="0.25">
      <c r="A62" t="s">
        <v>306</v>
      </c>
      <c r="B62" t="s">
        <v>307</v>
      </c>
      <c r="C62" t="s">
        <v>1298</v>
      </c>
      <c r="F62" s="2" t="str">
        <f t="shared" si="0"/>
        <v>Catalog/ViewRelationships</v>
      </c>
    </row>
    <row r="63" spans="1:6" x14ac:dyDescent="0.25">
      <c r="A63" t="s">
        <v>306</v>
      </c>
      <c r="B63" t="s">
        <v>307</v>
      </c>
      <c r="C63" t="s">
        <v>1298</v>
      </c>
      <c r="D63" t="s">
        <v>1299</v>
      </c>
      <c r="F63" s="2" t="str">
        <f t="shared" si="0"/>
        <v>Catalog/ViewRelationships/ManageRelationships</v>
      </c>
    </row>
    <row r="64" spans="1:6" x14ac:dyDescent="0.25">
      <c r="A64" t="s">
        <v>306</v>
      </c>
      <c r="B64" t="s">
        <v>307</v>
      </c>
      <c r="C64" t="s">
        <v>1300</v>
      </c>
      <c r="F64" s="2" t="str">
        <f t="shared" si="0"/>
        <v>Catalog/ViewComments</v>
      </c>
    </row>
    <row r="65" spans="1:6" x14ac:dyDescent="0.25">
      <c r="A65" t="s">
        <v>306</v>
      </c>
      <c r="B65" t="s">
        <v>307</v>
      </c>
      <c r="C65" t="s">
        <v>1300</v>
      </c>
      <c r="D65" t="s">
        <v>1301</v>
      </c>
      <c r="F65" s="2" t="str">
        <f t="shared" si="0"/>
        <v>Catalog/ViewComments/PostComments</v>
      </c>
    </row>
    <row r="66" spans="1:6" x14ac:dyDescent="0.25">
      <c r="A66" t="s">
        <v>306</v>
      </c>
      <c r="B66" t="s">
        <v>307</v>
      </c>
      <c r="C66" t="s">
        <v>1300</v>
      </c>
      <c r="D66" t="s">
        <v>1301</v>
      </c>
      <c r="E66" t="s">
        <v>1302</v>
      </c>
      <c r="F66" s="2" t="str">
        <f t="shared" si="0"/>
        <v>Catalog/ViewComments/PostComments/DeleteComments</v>
      </c>
    </row>
    <row r="67" spans="1:6" x14ac:dyDescent="0.25">
      <c r="A67" t="s">
        <v>306</v>
      </c>
      <c r="B67" t="s">
        <v>307</v>
      </c>
      <c r="C67" t="s">
        <v>1303</v>
      </c>
      <c r="F67" s="2" t="str">
        <f t="shared" si="0"/>
        <v>Catalog/ViewLinks</v>
      </c>
    </row>
    <row r="68" spans="1:6" x14ac:dyDescent="0.25">
      <c r="A68" t="s">
        <v>306</v>
      </c>
      <c r="B68" t="s">
        <v>307</v>
      </c>
      <c r="C68" t="s">
        <v>1303</v>
      </c>
      <c r="D68" t="s">
        <v>1304</v>
      </c>
      <c r="F68" s="2" t="str">
        <f t="shared" si="0"/>
        <v>Catalog/ViewLinks/ManageLinks</v>
      </c>
    </row>
    <row r="69" spans="1:6" x14ac:dyDescent="0.25">
      <c r="A69" t="s">
        <v>306</v>
      </c>
      <c r="B69" t="s">
        <v>307</v>
      </c>
      <c r="C69" t="s">
        <v>1305</v>
      </c>
      <c r="F69" s="2" t="str">
        <f t="shared" si="0"/>
        <v>Catalog/ViewGlossary</v>
      </c>
    </row>
    <row r="70" spans="1:6" x14ac:dyDescent="0.25">
      <c r="A70" t="s">
        <v>306</v>
      </c>
      <c r="B70" t="s">
        <v>307</v>
      </c>
      <c r="C70" t="s">
        <v>1305</v>
      </c>
      <c r="D70" t="s">
        <v>1306</v>
      </c>
      <c r="F70" s="2" t="str">
        <f t="shared" si="0"/>
        <v>Catalog/ViewGlossary/Draft/ProposeBusinessTerms</v>
      </c>
    </row>
    <row r="71" spans="1:6" x14ac:dyDescent="0.25">
      <c r="A71" t="s">
        <v>306</v>
      </c>
      <c r="B71" t="s">
        <v>307</v>
      </c>
      <c r="C71" t="s">
        <v>1305</v>
      </c>
      <c r="D71" t="s">
        <v>1306</v>
      </c>
      <c r="E71" t="s">
        <v>1307</v>
      </c>
      <c r="F71" s="2" t="str">
        <f t="shared" si="0"/>
        <v>Catalog/ViewGlossary/Draft/ProposeBusinessTerms/ManageGlossary</v>
      </c>
    </row>
    <row r="72" spans="1:6" x14ac:dyDescent="0.25">
      <c r="A72" t="s">
        <v>306</v>
      </c>
      <c r="B72" t="s">
        <v>307</v>
      </c>
      <c r="C72" t="s">
        <v>1308</v>
      </c>
      <c r="F72" s="2" t="str">
        <f t="shared" ref="F72:F119" si="1">CONCATENATE(B72,IF(C72="","",CONCATENATE("/",C72)),IF(D72="","",CONCATENATE("/",D72)),IF(E72="","",CONCATENATE("/",E72)))</f>
        <v>Catalog/ManageObjects</v>
      </c>
    </row>
    <row r="73" spans="1:6" x14ac:dyDescent="0.25">
      <c r="A73" t="s">
        <v>306</v>
      </c>
      <c r="B73" t="s">
        <v>308</v>
      </c>
      <c r="F73" s="2" t="str">
        <f t="shared" si="1"/>
        <v>Load</v>
      </c>
    </row>
    <row r="74" spans="1:6" x14ac:dyDescent="0.25">
      <c r="A74" t="s">
        <v>306</v>
      </c>
      <c r="B74" t="s">
        <v>308</v>
      </c>
      <c r="C74" t="s">
        <v>1309</v>
      </c>
      <c r="F74" s="2" t="str">
        <f t="shared" si="1"/>
        <v>Load/ViewResource</v>
      </c>
    </row>
    <row r="75" spans="1:6" x14ac:dyDescent="0.25">
      <c r="A75" t="s">
        <v>306</v>
      </c>
      <c r="B75" t="s">
        <v>308</v>
      </c>
      <c r="C75" t="s">
        <v>1309</v>
      </c>
      <c r="D75" t="s">
        <v>1310</v>
      </c>
      <c r="F75" s="2" t="str">
        <f t="shared" si="1"/>
        <v>Load/ViewResource/LoadResource</v>
      </c>
    </row>
    <row r="76" spans="1:6" x14ac:dyDescent="0.25">
      <c r="A76" t="s">
        <v>306</v>
      </c>
      <c r="B76" t="s">
        <v>308</v>
      </c>
      <c r="C76" t="s">
        <v>1309</v>
      </c>
      <c r="D76" t="s">
        <v>1311</v>
      </c>
      <c r="F76" s="2" t="str">
        <f t="shared" si="1"/>
        <v>Load/ViewResource/ManageSchedules</v>
      </c>
    </row>
    <row r="77" spans="1:6" x14ac:dyDescent="0.25">
      <c r="A77" t="s">
        <v>306</v>
      </c>
      <c r="B77" t="s">
        <v>308</v>
      </c>
      <c r="C77" t="s">
        <v>1309</v>
      </c>
      <c r="D77" t="s">
        <v>1312</v>
      </c>
      <c r="F77" s="2" t="str">
        <f t="shared" si="1"/>
        <v>Load/ViewResource/PurgeMetadata</v>
      </c>
    </row>
    <row r="78" spans="1:6" x14ac:dyDescent="0.25">
      <c r="A78" t="s">
        <v>306</v>
      </c>
      <c r="B78" t="s">
        <v>308</v>
      </c>
      <c r="C78" t="s">
        <v>1309</v>
      </c>
      <c r="D78" t="s">
        <v>1312</v>
      </c>
      <c r="E78" t="s">
        <v>1313</v>
      </c>
      <c r="F78" s="2" t="str">
        <f t="shared" si="1"/>
        <v>Load/ViewResource/PurgeMetadata/ManageResource</v>
      </c>
    </row>
    <row r="79" spans="1:6" x14ac:dyDescent="0.25">
      <c r="A79" t="s">
        <v>306</v>
      </c>
      <c r="B79" t="s">
        <v>18</v>
      </c>
      <c r="F79" s="2" t="str">
        <f t="shared" si="1"/>
        <v>Model</v>
      </c>
    </row>
    <row r="80" spans="1:6" x14ac:dyDescent="0.25">
      <c r="A80" t="s">
        <v>306</v>
      </c>
      <c r="B80" t="s">
        <v>18</v>
      </c>
      <c r="C80" t="s">
        <v>1314</v>
      </c>
      <c r="F80" s="2" t="str">
        <f t="shared" si="1"/>
        <v>Model/ViewModel</v>
      </c>
    </row>
    <row r="81" spans="1:6" x14ac:dyDescent="0.25">
      <c r="A81" t="s">
        <v>306</v>
      </c>
      <c r="B81" t="s">
        <v>18</v>
      </c>
      <c r="C81" t="s">
        <v>1314</v>
      </c>
      <c r="D81" t="s">
        <v>1315</v>
      </c>
      <c r="F81" s="2" t="str">
        <f t="shared" si="1"/>
        <v>Model/ViewModel/ManageModel</v>
      </c>
    </row>
    <row r="82" spans="1:6" x14ac:dyDescent="0.25">
      <c r="A82" t="s">
        <v>306</v>
      </c>
      <c r="B82" t="s">
        <v>18</v>
      </c>
      <c r="C82" t="s">
        <v>1314</v>
      </c>
      <c r="D82" t="s">
        <v>1316</v>
      </c>
      <c r="F82" s="2" t="str">
        <f t="shared" si="1"/>
        <v>Model/ViewModel/Export/ImportModels</v>
      </c>
    </row>
    <row r="83" spans="1:6" x14ac:dyDescent="0.25">
      <c r="A83" t="s">
        <v>306</v>
      </c>
      <c r="B83" t="s">
        <v>309</v>
      </c>
      <c r="F83" s="2" t="str">
        <f t="shared" si="1"/>
        <v>Security</v>
      </c>
    </row>
    <row r="84" spans="1:6" x14ac:dyDescent="0.25">
      <c r="A84" t="s">
        <v>306</v>
      </c>
      <c r="B84" t="s">
        <v>309</v>
      </c>
      <c r="C84" t="s">
        <v>1317</v>
      </c>
      <c r="F84" s="2" t="str">
        <f t="shared" si="1"/>
        <v>Security/ManageCatalogPermissions</v>
      </c>
    </row>
    <row r="85" spans="1:6" x14ac:dyDescent="0.25">
      <c r="F85" s="2"/>
    </row>
    <row r="86" spans="1:6" x14ac:dyDescent="0.25">
      <c r="A86" t="s">
        <v>310</v>
      </c>
      <c r="B86" s="3" t="s">
        <v>1318</v>
      </c>
      <c r="F86" s="2" t="str">
        <f t="shared" si="1"/>
        <v>PCREPOSITORYSERVICE</v>
      </c>
    </row>
    <row r="87" spans="1:6" x14ac:dyDescent="0.25">
      <c r="A87" t="s">
        <v>310</v>
      </c>
      <c r="B87" t="s">
        <v>311</v>
      </c>
      <c r="F87" s="2" t="str">
        <f t="shared" si="1"/>
        <v>Folder</v>
      </c>
    </row>
    <row r="88" spans="1:6" x14ac:dyDescent="0.25">
      <c r="A88" t="s">
        <v>310</v>
      </c>
      <c r="B88" t="s">
        <v>311</v>
      </c>
      <c r="C88" t="s">
        <v>292</v>
      </c>
      <c r="F88" s="2" t="str">
        <f t="shared" si="1"/>
        <v>Folder/Create</v>
      </c>
    </row>
    <row r="89" spans="1:6" x14ac:dyDescent="0.25">
      <c r="A89" t="s">
        <v>310</v>
      </c>
      <c r="B89" t="s">
        <v>311</v>
      </c>
      <c r="C89" t="s">
        <v>312</v>
      </c>
      <c r="F89" s="2" t="str">
        <f t="shared" si="1"/>
        <v>Folder/Copy</v>
      </c>
    </row>
    <row r="90" spans="1:6" x14ac:dyDescent="0.25">
      <c r="A90" t="s">
        <v>310</v>
      </c>
      <c r="B90" t="s">
        <v>311</v>
      </c>
      <c r="C90" t="s">
        <v>1319</v>
      </c>
      <c r="F90" s="2" t="str">
        <f t="shared" si="1"/>
        <v>Folder/ManageVersions</v>
      </c>
    </row>
    <row r="91" spans="1:6" x14ac:dyDescent="0.25">
      <c r="A91" t="s">
        <v>310</v>
      </c>
      <c r="B91" t="s">
        <v>1320</v>
      </c>
      <c r="F91" s="2" t="str">
        <f t="shared" si="1"/>
        <v>RuntimeObjects</v>
      </c>
    </row>
    <row r="92" spans="1:6" x14ac:dyDescent="0.25">
      <c r="A92" t="s">
        <v>310</v>
      </c>
      <c r="B92" t="s">
        <v>1320</v>
      </c>
      <c r="C92" t="s">
        <v>1321</v>
      </c>
      <c r="F92" s="2" t="str">
        <f t="shared" si="1"/>
        <v>RuntimeObjects/Create,Edit,andDelete</v>
      </c>
    </row>
    <row r="93" spans="1:6" x14ac:dyDescent="0.25">
      <c r="A93" t="s">
        <v>310</v>
      </c>
      <c r="B93" t="s">
        <v>1320</v>
      </c>
      <c r="C93" t="s">
        <v>1321</v>
      </c>
      <c r="D93" t="s">
        <v>1319</v>
      </c>
      <c r="F93" s="2" t="str">
        <f t="shared" si="1"/>
        <v>RuntimeObjects/Create,Edit,andDelete/ManageVersions</v>
      </c>
    </row>
    <row r="94" spans="1:6" x14ac:dyDescent="0.25">
      <c r="A94" t="s">
        <v>310</v>
      </c>
      <c r="B94" t="s">
        <v>1320</v>
      </c>
      <c r="C94" t="s">
        <v>313</v>
      </c>
      <c r="F94" s="2" t="str">
        <f t="shared" si="1"/>
        <v>RuntimeObjects/Monitor</v>
      </c>
    </row>
    <row r="95" spans="1:6" x14ac:dyDescent="0.25">
      <c r="A95" t="s">
        <v>310</v>
      </c>
      <c r="B95" t="s">
        <v>1320</v>
      </c>
      <c r="C95" t="s">
        <v>313</v>
      </c>
      <c r="D95" t="s">
        <v>314</v>
      </c>
      <c r="F95" s="2" t="str">
        <f t="shared" si="1"/>
        <v>RuntimeObjects/Monitor/Execute</v>
      </c>
    </row>
    <row r="96" spans="1:6" x14ac:dyDescent="0.25">
      <c r="A96" t="s">
        <v>310</v>
      </c>
      <c r="B96" t="s">
        <v>1320</v>
      </c>
      <c r="C96" t="s">
        <v>313</v>
      </c>
      <c r="D96" t="s">
        <v>314</v>
      </c>
      <c r="E96" t="s">
        <v>1322</v>
      </c>
      <c r="F96" s="2" t="str">
        <f t="shared" si="1"/>
        <v>RuntimeObjects/Monitor/Execute/ManageExecution</v>
      </c>
    </row>
    <row r="97" spans="1:6" x14ac:dyDescent="0.25">
      <c r="A97" t="s">
        <v>310</v>
      </c>
      <c r="B97" t="s">
        <v>1323</v>
      </c>
      <c r="F97" s="2" t="str">
        <f t="shared" si="1"/>
        <v>GlobalObjects</v>
      </c>
    </row>
    <row r="98" spans="1:6" x14ac:dyDescent="0.25">
      <c r="A98" t="s">
        <v>310</v>
      </c>
      <c r="B98" t="s">
        <v>1323</v>
      </c>
      <c r="C98" t="s">
        <v>1324</v>
      </c>
      <c r="F98" s="2" t="str">
        <f t="shared" si="1"/>
        <v>GlobalObjects/CreateConnections</v>
      </c>
    </row>
    <row r="99" spans="1:6" x14ac:dyDescent="0.25">
      <c r="A99" t="s">
        <v>310</v>
      </c>
      <c r="B99" t="s">
        <v>1323</v>
      </c>
      <c r="C99" t="s">
        <v>1325</v>
      </c>
      <c r="F99" s="2" t="str">
        <f t="shared" si="1"/>
        <v>GlobalObjects/ManageDeploymentGroups</v>
      </c>
    </row>
    <row r="100" spans="1:6" x14ac:dyDescent="0.25">
      <c r="A100" t="s">
        <v>310</v>
      </c>
      <c r="B100" t="s">
        <v>1323</v>
      </c>
      <c r="C100" t="s">
        <v>1326</v>
      </c>
      <c r="F100" s="2" t="str">
        <f t="shared" si="1"/>
        <v>GlobalObjects/ExecuteDeploymentGroups</v>
      </c>
    </row>
    <row r="101" spans="1:6" x14ac:dyDescent="0.25">
      <c r="A101" t="s">
        <v>310</v>
      </c>
      <c r="B101" t="s">
        <v>1323</v>
      </c>
      <c r="C101" t="s">
        <v>1327</v>
      </c>
      <c r="F101" s="2" t="str">
        <f t="shared" si="1"/>
        <v>GlobalObjects/CreateLabels</v>
      </c>
    </row>
    <row r="102" spans="1:6" x14ac:dyDescent="0.25">
      <c r="A102" t="s">
        <v>310</v>
      </c>
      <c r="B102" t="s">
        <v>1323</v>
      </c>
      <c r="C102" t="s">
        <v>1328</v>
      </c>
      <c r="F102" s="2" t="str">
        <f t="shared" si="1"/>
        <v>GlobalObjects/CreateQueries</v>
      </c>
    </row>
    <row r="103" spans="1:6" x14ac:dyDescent="0.25">
      <c r="A103" t="s">
        <v>310</v>
      </c>
      <c r="B103" t="s">
        <v>304</v>
      </c>
      <c r="F103" s="2" t="str">
        <f t="shared" si="1"/>
        <v>Tools</v>
      </c>
    </row>
    <row r="104" spans="1:6" x14ac:dyDescent="0.25">
      <c r="A104" t="s">
        <v>310</v>
      </c>
      <c r="B104" t="s">
        <v>304</v>
      </c>
      <c r="C104" t="s">
        <v>1329</v>
      </c>
      <c r="F104" s="2" t="str">
        <f t="shared" si="1"/>
        <v>Tools/AccessDesigner</v>
      </c>
    </row>
    <row r="105" spans="1:6" x14ac:dyDescent="0.25">
      <c r="A105" t="s">
        <v>310</v>
      </c>
      <c r="B105" t="s">
        <v>304</v>
      </c>
      <c r="C105" t="s">
        <v>1330</v>
      </c>
      <c r="F105" s="2" t="str">
        <f t="shared" si="1"/>
        <v>Tools/AccessRepositoryManager</v>
      </c>
    </row>
    <row r="106" spans="1:6" x14ac:dyDescent="0.25">
      <c r="A106" t="s">
        <v>310</v>
      </c>
      <c r="B106" t="s">
        <v>304</v>
      </c>
      <c r="C106" t="s">
        <v>1331</v>
      </c>
      <c r="F106" s="2" t="str">
        <f t="shared" si="1"/>
        <v>Tools/AccessWorkflowManager</v>
      </c>
    </row>
    <row r="107" spans="1:6" x14ac:dyDescent="0.25">
      <c r="A107" t="s">
        <v>310</v>
      </c>
      <c r="B107" t="s">
        <v>304</v>
      </c>
      <c r="C107" t="s">
        <v>1332</v>
      </c>
      <c r="F107" s="2" t="str">
        <f t="shared" si="1"/>
        <v>Tools/AccessWorkflowMonitor</v>
      </c>
    </row>
    <row r="108" spans="1:6" x14ac:dyDescent="0.25">
      <c r="A108" t="s">
        <v>310</v>
      </c>
      <c r="B108" t="s">
        <v>1333</v>
      </c>
      <c r="F108" s="2" t="str">
        <f t="shared" si="1"/>
        <v>DesignObjects</v>
      </c>
    </row>
    <row r="109" spans="1:6" x14ac:dyDescent="0.25">
      <c r="A109" t="s">
        <v>310</v>
      </c>
      <c r="B109" t="s">
        <v>1333</v>
      </c>
      <c r="C109" t="s">
        <v>1321</v>
      </c>
      <c r="F109" s="2" t="str">
        <f t="shared" si="1"/>
        <v>DesignObjects/Create,Edit,andDelete</v>
      </c>
    </row>
    <row r="110" spans="1:6" x14ac:dyDescent="0.25">
      <c r="A110" t="s">
        <v>310</v>
      </c>
      <c r="B110" t="s">
        <v>1333</v>
      </c>
      <c r="C110" t="s">
        <v>1321</v>
      </c>
      <c r="D110" t="s">
        <v>1319</v>
      </c>
      <c r="F110" s="2" t="str">
        <f t="shared" si="1"/>
        <v>DesignObjects/Create,Edit,andDelete/ManageVersions</v>
      </c>
    </row>
    <row r="111" spans="1:6" x14ac:dyDescent="0.25">
      <c r="A111" t="s">
        <v>310</v>
      </c>
      <c r="B111" t="s">
        <v>1334</v>
      </c>
      <c r="F111" s="2" t="str">
        <f t="shared" si="1"/>
        <v>SourcesandTargets</v>
      </c>
    </row>
    <row r="112" spans="1:6" x14ac:dyDescent="0.25">
      <c r="A112" t="s">
        <v>310</v>
      </c>
      <c r="B112" t="s">
        <v>1334</v>
      </c>
      <c r="C112" t="s">
        <v>1321</v>
      </c>
      <c r="F112" s="2" t="str">
        <f t="shared" si="1"/>
        <v>SourcesandTargets/Create,Edit,andDelete</v>
      </c>
    </row>
    <row r="113" spans="1:6" x14ac:dyDescent="0.25">
      <c r="A113" t="s">
        <v>310</v>
      </c>
      <c r="B113" t="s">
        <v>1334</v>
      </c>
      <c r="C113" t="s">
        <v>1321</v>
      </c>
      <c r="D113" t="s">
        <v>1319</v>
      </c>
      <c r="F113" s="2" t="str">
        <f t="shared" si="1"/>
        <v>SourcesandTargets/Create,Edit,andDelete/ManageVersions</v>
      </c>
    </row>
    <row r="114" spans="1:6" x14ac:dyDescent="0.25">
      <c r="F114" s="2"/>
    </row>
    <row r="115" spans="1:6" x14ac:dyDescent="0.25">
      <c r="A115" t="s">
        <v>315</v>
      </c>
      <c r="B115" s="3" t="s">
        <v>1335</v>
      </c>
      <c r="F115" s="2" t="str">
        <f t="shared" si="1"/>
        <v>ANALYSTSERVICE</v>
      </c>
    </row>
    <row r="116" spans="1:6" x14ac:dyDescent="0.25">
      <c r="A116" t="s">
        <v>315</v>
      </c>
      <c r="B116" t="s">
        <v>316</v>
      </c>
      <c r="F116" s="2" t="str">
        <f t="shared" si="1"/>
        <v>Administration</v>
      </c>
    </row>
    <row r="117" spans="1:6" x14ac:dyDescent="0.25">
      <c r="A117" t="s">
        <v>315</v>
      </c>
      <c r="B117" t="s">
        <v>316</v>
      </c>
      <c r="C117" t="s">
        <v>1336</v>
      </c>
      <c r="F117" s="2" t="str">
        <f t="shared" si="1"/>
        <v>Administration/RunProfilesandScorecards</v>
      </c>
    </row>
    <row r="118" spans="1:6" x14ac:dyDescent="0.25">
      <c r="A118" t="s">
        <v>315</v>
      </c>
      <c r="B118" t="s">
        <v>316</v>
      </c>
      <c r="C118" t="s">
        <v>1337</v>
      </c>
      <c r="F118" s="2" t="str">
        <f t="shared" si="1"/>
        <v>Administration/AccessMappingSpecifications</v>
      </c>
    </row>
    <row r="119" spans="1:6" x14ac:dyDescent="0.25">
      <c r="A119" t="s">
        <v>315</v>
      </c>
      <c r="B119" t="s">
        <v>316</v>
      </c>
      <c r="C119" t="s">
        <v>1337</v>
      </c>
      <c r="D119" t="s">
        <v>1338</v>
      </c>
      <c r="F119" s="2" t="str">
        <f t="shared" si="1"/>
        <v>Administration/AccessMappingSpecifications/LoadMappingSpecificationResults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/>
  </sheetPr>
  <dimension ref="A1:M246"/>
  <sheetViews>
    <sheetView workbookViewId="0">
      <selection activeCell="G7" sqref="G7"/>
    </sheetView>
  </sheetViews>
  <sheetFormatPr defaultRowHeight="11.25" x14ac:dyDescent="0.2"/>
  <cols>
    <col min="1" max="1" width="13.5703125" style="95" bestFit="1" customWidth="1"/>
    <col min="2" max="2" width="3.7109375" style="95" bestFit="1" customWidth="1"/>
    <col min="3" max="3" width="17.85546875" style="95" bestFit="1" customWidth="1"/>
    <col min="4" max="5" width="9.140625" style="95"/>
    <col min="6" max="6" width="9.42578125" style="95" bestFit="1" customWidth="1"/>
    <col min="7" max="7" width="6.5703125" style="95" bestFit="1" customWidth="1"/>
    <col min="8" max="8" width="15.42578125" style="95" bestFit="1" customWidth="1"/>
    <col min="9" max="9" width="25.85546875" style="95" bestFit="1" customWidth="1"/>
    <col min="10" max="10" width="9.28515625" style="95" bestFit="1" customWidth="1"/>
    <col min="11" max="11" width="10.140625" style="95" bestFit="1" customWidth="1"/>
    <col min="12" max="12" width="17.42578125" style="95" bestFit="1" customWidth="1"/>
    <col min="13" max="13" width="18.5703125" style="95" bestFit="1" customWidth="1"/>
    <col min="14" max="16384" width="9.140625" style="95"/>
  </cols>
  <sheetData>
    <row r="1" spans="1:13" ht="22.5" x14ac:dyDescent="0.2">
      <c r="A1" s="96" t="s">
        <v>1339</v>
      </c>
      <c r="B1" s="96" t="s">
        <v>1</v>
      </c>
      <c r="C1" s="96" t="s">
        <v>1371</v>
      </c>
      <c r="D1" s="98" t="s">
        <v>1867</v>
      </c>
      <c r="E1" s="98" t="s">
        <v>1240</v>
      </c>
      <c r="F1" s="98" t="s">
        <v>1870</v>
      </c>
      <c r="G1" s="99" t="s">
        <v>1874</v>
      </c>
      <c r="H1" s="98" t="s">
        <v>1871</v>
      </c>
      <c r="I1" s="98" t="s">
        <v>1410</v>
      </c>
      <c r="J1" s="99" t="s">
        <v>1875</v>
      </c>
      <c r="K1" s="98" t="s">
        <v>291</v>
      </c>
      <c r="L1" s="98" t="s">
        <v>1621</v>
      </c>
      <c r="M1" s="98" t="s">
        <v>37</v>
      </c>
    </row>
    <row r="2" spans="1:13" x14ac:dyDescent="0.2">
      <c r="A2" s="96" t="s">
        <v>1340</v>
      </c>
      <c r="B2" s="96" t="s">
        <v>2</v>
      </c>
      <c r="C2" s="96"/>
      <c r="D2" s="97" t="s">
        <v>1868</v>
      </c>
      <c r="E2" s="97" t="s">
        <v>1869</v>
      </c>
      <c r="F2" s="97" t="s">
        <v>1017</v>
      </c>
      <c r="G2" s="97" t="s">
        <v>342</v>
      </c>
      <c r="H2" s="97" t="s">
        <v>21</v>
      </c>
      <c r="I2" s="97" t="s">
        <v>1411</v>
      </c>
      <c r="J2" s="97" t="s">
        <v>1341</v>
      </c>
      <c r="K2" s="97" t="s">
        <v>0</v>
      </c>
      <c r="L2" s="97" t="s">
        <v>1620</v>
      </c>
      <c r="M2" s="97" t="s">
        <v>38</v>
      </c>
    </row>
    <row r="3" spans="1:13" x14ac:dyDescent="0.2">
      <c r="A3" s="97"/>
      <c r="B3" s="97"/>
      <c r="C3" s="97"/>
      <c r="D3" s="97" t="s">
        <v>20</v>
      </c>
      <c r="E3" s="97" t="s">
        <v>19</v>
      </c>
      <c r="F3" s="97" t="s">
        <v>1383</v>
      </c>
      <c r="G3" s="97" t="s">
        <v>812</v>
      </c>
      <c r="H3" s="97" t="s">
        <v>22</v>
      </c>
      <c r="I3" s="97" t="s">
        <v>297</v>
      </c>
      <c r="J3" s="97" t="s">
        <v>1342</v>
      </c>
      <c r="K3" s="97" t="s">
        <v>11</v>
      </c>
      <c r="L3" s="97" t="s">
        <v>1619</v>
      </c>
      <c r="M3" s="97" t="s">
        <v>167</v>
      </c>
    </row>
    <row r="4" spans="1:13" x14ac:dyDescent="0.2">
      <c r="A4" s="97"/>
      <c r="B4" s="97"/>
      <c r="C4" s="97"/>
      <c r="D4" s="97" t="s">
        <v>324</v>
      </c>
      <c r="E4" s="97" t="s">
        <v>1241</v>
      </c>
      <c r="F4" s="97" t="s">
        <v>1113</v>
      </c>
      <c r="G4" s="97" t="s">
        <v>337</v>
      </c>
      <c r="H4" s="97" t="s">
        <v>23</v>
      </c>
      <c r="I4" s="97" t="s">
        <v>1412</v>
      </c>
      <c r="J4" s="97"/>
      <c r="K4" s="97" t="s">
        <v>296</v>
      </c>
      <c r="L4" s="97"/>
      <c r="M4" s="97" t="s">
        <v>106</v>
      </c>
    </row>
    <row r="5" spans="1:13" x14ac:dyDescent="0.2">
      <c r="A5" s="97"/>
      <c r="B5" s="97"/>
      <c r="C5" s="97"/>
      <c r="D5" s="97" t="s">
        <v>32</v>
      </c>
      <c r="E5" s="97" t="s">
        <v>1404</v>
      </c>
      <c r="F5" s="97" t="s">
        <v>1040</v>
      </c>
      <c r="G5" s="97" t="s">
        <v>1602</v>
      </c>
      <c r="H5" s="97" t="s">
        <v>24</v>
      </c>
      <c r="I5" s="97" t="s">
        <v>1177</v>
      </c>
      <c r="J5" s="97"/>
      <c r="K5" s="97" t="s">
        <v>12</v>
      </c>
      <c r="L5" s="97"/>
      <c r="M5" s="97" t="s">
        <v>107</v>
      </c>
    </row>
    <row r="6" spans="1:13" x14ac:dyDescent="0.2">
      <c r="A6" s="97"/>
      <c r="B6" s="97"/>
      <c r="C6" s="97"/>
      <c r="D6" s="97"/>
      <c r="E6" s="97" t="s">
        <v>1242</v>
      </c>
      <c r="F6" s="97"/>
      <c r="G6" s="97" t="s">
        <v>1601</v>
      </c>
      <c r="H6" s="97" t="s">
        <v>1872</v>
      </c>
      <c r="I6" s="97" t="s">
        <v>1413</v>
      </c>
      <c r="J6" s="97"/>
      <c r="K6" s="97"/>
      <c r="L6" s="97"/>
      <c r="M6" s="97" t="s">
        <v>169</v>
      </c>
    </row>
    <row r="7" spans="1:13" x14ac:dyDescent="0.2">
      <c r="A7" s="97"/>
      <c r="B7" s="97"/>
      <c r="C7" s="97"/>
      <c r="D7" s="97"/>
      <c r="E7" s="97" t="s">
        <v>1374</v>
      </c>
      <c r="F7" s="97"/>
      <c r="G7" s="97" t="s">
        <v>1614</v>
      </c>
      <c r="H7" s="97" t="s">
        <v>1873</v>
      </c>
      <c r="I7" s="97" t="s">
        <v>1414</v>
      </c>
      <c r="J7" s="97"/>
      <c r="K7" s="97"/>
      <c r="L7" s="97"/>
      <c r="M7" s="97" t="s">
        <v>170</v>
      </c>
    </row>
    <row r="8" spans="1:13" x14ac:dyDescent="0.2">
      <c r="A8" s="97"/>
      <c r="B8" s="97"/>
      <c r="C8" s="97"/>
      <c r="D8" s="97"/>
      <c r="E8" s="97"/>
      <c r="F8" s="97"/>
      <c r="G8" s="97"/>
      <c r="H8" s="97" t="s">
        <v>25</v>
      </c>
      <c r="I8" s="97" t="s">
        <v>1415</v>
      </c>
      <c r="J8" s="97"/>
      <c r="K8" s="97"/>
      <c r="L8" s="97"/>
      <c r="M8" s="97" t="s">
        <v>171</v>
      </c>
    </row>
    <row r="9" spans="1:13" x14ac:dyDescent="0.2">
      <c r="A9" s="97"/>
      <c r="B9" s="97"/>
      <c r="C9" s="97"/>
      <c r="D9" s="97"/>
      <c r="E9" s="97"/>
      <c r="F9" s="97"/>
      <c r="G9" s="97"/>
      <c r="H9" s="97" t="s">
        <v>26</v>
      </c>
      <c r="I9" s="97" t="s">
        <v>1416</v>
      </c>
      <c r="J9" s="97"/>
      <c r="K9" s="97"/>
      <c r="L9" s="97"/>
      <c r="M9" s="97" t="s">
        <v>172</v>
      </c>
    </row>
    <row r="10" spans="1:13" x14ac:dyDescent="0.2">
      <c r="A10" s="97"/>
      <c r="B10" s="97"/>
      <c r="C10" s="97"/>
      <c r="D10" s="97"/>
      <c r="E10" s="97"/>
      <c r="F10" s="97"/>
      <c r="G10" s="97"/>
      <c r="H10" s="97"/>
      <c r="I10" s="97" t="s">
        <v>1417</v>
      </c>
      <c r="J10" s="97"/>
      <c r="K10" s="97"/>
      <c r="L10" s="97"/>
      <c r="M10" s="97" t="s">
        <v>174</v>
      </c>
    </row>
    <row r="11" spans="1:13" x14ac:dyDescent="0.2">
      <c r="A11" s="97"/>
      <c r="B11" s="97"/>
      <c r="C11" s="97"/>
      <c r="D11" s="97"/>
      <c r="E11" s="97"/>
      <c r="F11" s="97"/>
      <c r="G11" s="97"/>
      <c r="H11" s="97"/>
      <c r="I11" s="97" t="s">
        <v>1418</v>
      </c>
      <c r="J11" s="97"/>
      <c r="K11" s="97"/>
      <c r="L11" s="97"/>
      <c r="M11" s="97" t="s">
        <v>176</v>
      </c>
    </row>
    <row r="12" spans="1:13" x14ac:dyDescent="0.2">
      <c r="A12" s="97"/>
      <c r="B12" s="97"/>
      <c r="C12" s="97"/>
      <c r="D12" s="97"/>
      <c r="E12" s="97"/>
      <c r="F12" s="97"/>
      <c r="G12" s="97"/>
      <c r="H12" s="97"/>
      <c r="I12" s="97" t="s">
        <v>742</v>
      </c>
      <c r="J12" s="97"/>
      <c r="K12" s="97"/>
      <c r="L12" s="97"/>
      <c r="M12" s="97" t="s">
        <v>130</v>
      </c>
    </row>
    <row r="13" spans="1:13" x14ac:dyDescent="0.2">
      <c r="A13" s="97"/>
      <c r="B13" s="97"/>
      <c r="C13" s="97"/>
      <c r="D13" s="97"/>
      <c r="E13" s="97"/>
      <c r="F13" s="97"/>
      <c r="G13" s="97"/>
      <c r="H13" s="97"/>
      <c r="I13" s="97" t="s">
        <v>36</v>
      </c>
      <c r="J13" s="97"/>
      <c r="K13" s="97"/>
      <c r="L13" s="97"/>
      <c r="M13" s="97" t="s">
        <v>131</v>
      </c>
    </row>
    <row r="14" spans="1:13" x14ac:dyDescent="0.2">
      <c r="A14" s="97"/>
      <c r="B14" s="97"/>
      <c r="C14" s="97"/>
      <c r="D14" s="97"/>
      <c r="E14" s="97"/>
      <c r="F14" s="97"/>
      <c r="G14" s="97"/>
      <c r="H14" s="97"/>
      <c r="I14" s="97" t="s">
        <v>1419</v>
      </c>
      <c r="J14" s="97"/>
      <c r="K14" s="97"/>
      <c r="L14" s="97"/>
      <c r="M14" s="97" t="s">
        <v>134</v>
      </c>
    </row>
    <row r="15" spans="1:13" x14ac:dyDescent="0.2">
      <c r="A15" s="97"/>
      <c r="B15" s="97"/>
      <c r="C15" s="97"/>
      <c r="D15" s="97"/>
      <c r="E15" s="97"/>
      <c r="F15" s="97"/>
      <c r="G15" s="97"/>
      <c r="H15" s="97"/>
      <c r="I15" s="97" t="s">
        <v>1420</v>
      </c>
      <c r="J15" s="97"/>
      <c r="K15" s="97"/>
      <c r="L15" s="97"/>
      <c r="M15" s="97" t="s">
        <v>135</v>
      </c>
    </row>
    <row r="16" spans="1:13" x14ac:dyDescent="0.2">
      <c r="A16" s="97"/>
      <c r="B16" s="97"/>
      <c r="C16" s="97"/>
      <c r="D16" s="97"/>
      <c r="E16" s="97"/>
      <c r="F16" s="97"/>
      <c r="G16" s="97"/>
      <c r="H16" s="97"/>
      <c r="I16" s="97" t="s">
        <v>1421</v>
      </c>
      <c r="J16" s="97"/>
      <c r="K16" s="97"/>
      <c r="L16" s="97"/>
      <c r="M16" s="97" t="s">
        <v>136</v>
      </c>
    </row>
    <row r="17" spans="1:13" x14ac:dyDescent="0.2">
      <c r="A17" s="97"/>
      <c r="B17" s="97"/>
      <c r="C17" s="97"/>
      <c r="D17" s="97"/>
      <c r="E17" s="97"/>
      <c r="F17" s="97"/>
      <c r="G17" s="97"/>
      <c r="H17" s="97"/>
      <c r="I17" s="97" t="s">
        <v>1422</v>
      </c>
      <c r="J17" s="97"/>
      <c r="K17" s="97"/>
      <c r="L17" s="97"/>
      <c r="M17" s="97" t="s">
        <v>137</v>
      </c>
    </row>
    <row r="18" spans="1:13" x14ac:dyDescent="0.2">
      <c r="A18" s="97"/>
      <c r="B18" s="97"/>
      <c r="C18" s="97"/>
      <c r="D18" s="97"/>
      <c r="E18" s="97"/>
      <c r="F18" s="97"/>
      <c r="G18" s="97"/>
      <c r="H18" s="97"/>
      <c r="I18" s="97" t="s">
        <v>1423</v>
      </c>
      <c r="J18" s="97"/>
      <c r="K18" s="97"/>
      <c r="L18" s="97"/>
      <c r="M18" s="97" t="s">
        <v>138</v>
      </c>
    </row>
    <row r="19" spans="1:13" x14ac:dyDescent="0.2">
      <c r="A19" s="97"/>
      <c r="B19" s="97"/>
      <c r="C19" s="97"/>
      <c r="D19" s="97"/>
      <c r="E19" s="97"/>
      <c r="F19" s="97"/>
      <c r="G19" s="97"/>
      <c r="H19" s="97"/>
      <c r="I19" s="97" t="s">
        <v>1424</v>
      </c>
      <c r="J19" s="97"/>
      <c r="K19" s="97"/>
      <c r="L19" s="97"/>
      <c r="M19" s="97" t="s">
        <v>139</v>
      </c>
    </row>
    <row r="20" spans="1:13" x14ac:dyDescent="0.2">
      <c r="A20" s="97"/>
      <c r="B20" s="97"/>
      <c r="C20" s="97"/>
      <c r="D20" s="97"/>
      <c r="E20" s="97"/>
      <c r="F20" s="97"/>
      <c r="G20" s="97"/>
      <c r="H20" s="97"/>
      <c r="I20" s="97" t="s">
        <v>1425</v>
      </c>
      <c r="J20" s="97"/>
      <c r="K20" s="97"/>
      <c r="L20" s="97"/>
      <c r="M20" s="97" t="s">
        <v>140</v>
      </c>
    </row>
    <row r="21" spans="1:13" x14ac:dyDescent="0.2">
      <c r="A21" s="97"/>
      <c r="B21" s="97"/>
      <c r="C21" s="97"/>
      <c r="D21" s="97"/>
      <c r="E21" s="97"/>
      <c r="F21" s="97"/>
      <c r="G21" s="97"/>
      <c r="H21" s="97"/>
      <c r="I21" s="97" t="s">
        <v>1426</v>
      </c>
      <c r="J21" s="97"/>
      <c r="K21" s="97"/>
      <c r="L21" s="97"/>
      <c r="M21" s="97" t="s">
        <v>141</v>
      </c>
    </row>
    <row r="22" spans="1:13" x14ac:dyDescent="0.2">
      <c r="A22" s="97"/>
      <c r="B22" s="97"/>
      <c r="C22" s="97"/>
      <c r="D22" s="97"/>
      <c r="E22" s="97"/>
      <c r="F22" s="97"/>
      <c r="G22" s="97"/>
      <c r="H22" s="97"/>
      <c r="I22" s="97" t="s">
        <v>1427</v>
      </c>
      <c r="J22" s="97"/>
      <c r="K22" s="97"/>
      <c r="L22" s="97"/>
      <c r="M22" s="97" t="s">
        <v>142</v>
      </c>
    </row>
    <row r="23" spans="1:13" x14ac:dyDescent="0.2">
      <c r="A23" s="97"/>
      <c r="B23" s="97"/>
      <c r="C23" s="97"/>
      <c r="D23" s="97"/>
      <c r="E23" s="97"/>
      <c r="F23" s="97"/>
      <c r="G23" s="97"/>
      <c r="H23" s="97"/>
      <c r="I23" s="97" t="s">
        <v>1428</v>
      </c>
      <c r="J23" s="97"/>
      <c r="K23" s="97"/>
      <c r="L23" s="97"/>
      <c r="M23" s="97" t="s">
        <v>143</v>
      </c>
    </row>
    <row r="24" spans="1:13" x14ac:dyDescent="0.2">
      <c r="A24" s="97"/>
      <c r="B24" s="97"/>
      <c r="C24" s="97"/>
      <c r="D24" s="97"/>
      <c r="E24" s="97"/>
      <c r="F24" s="97"/>
      <c r="G24" s="97"/>
      <c r="H24" s="97"/>
      <c r="I24" s="97" t="s">
        <v>1429</v>
      </c>
      <c r="J24" s="97"/>
      <c r="K24" s="97"/>
      <c r="L24" s="97"/>
      <c r="M24" s="97" t="s">
        <v>145</v>
      </c>
    </row>
    <row r="25" spans="1:13" x14ac:dyDescent="0.2">
      <c r="A25" s="97"/>
      <c r="B25" s="97"/>
      <c r="C25" s="97"/>
      <c r="D25" s="97"/>
      <c r="E25" s="97"/>
      <c r="F25" s="97"/>
      <c r="G25" s="97"/>
      <c r="H25" s="97"/>
      <c r="I25" s="97" t="s">
        <v>1430</v>
      </c>
      <c r="J25" s="97"/>
      <c r="K25" s="97"/>
      <c r="L25" s="97"/>
      <c r="M25" s="97" t="s">
        <v>146</v>
      </c>
    </row>
    <row r="26" spans="1:13" x14ac:dyDescent="0.2">
      <c r="A26" s="97"/>
      <c r="B26" s="97"/>
      <c r="C26" s="97"/>
      <c r="D26" s="97"/>
      <c r="E26" s="97"/>
      <c r="F26" s="97"/>
      <c r="G26" s="97"/>
      <c r="H26" s="97"/>
      <c r="I26" s="97" t="s">
        <v>1431</v>
      </c>
      <c r="J26" s="97"/>
      <c r="K26" s="97"/>
      <c r="L26" s="97"/>
      <c r="M26" s="97" t="s">
        <v>150</v>
      </c>
    </row>
    <row r="27" spans="1:13" x14ac:dyDescent="0.2">
      <c r="A27" s="97"/>
      <c r="B27" s="97"/>
      <c r="C27" s="97"/>
      <c r="D27" s="97"/>
      <c r="E27" s="97"/>
      <c r="F27" s="97"/>
      <c r="G27" s="97"/>
      <c r="H27" s="97"/>
      <c r="I27" s="97" t="s">
        <v>1432</v>
      </c>
      <c r="J27" s="97"/>
      <c r="K27" s="97"/>
      <c r="L27" s="97"/>
      <c r="M27" s="97" t="s">
        <v>122</v>
      </c>
    </row>
    <row r="28" spans="1:13" x14ac:dyDescent="0.2">
      <c r="A28" s="97"/>
      <c r="B28" s="97"/>
      <c r="C28" s="97"/>
      <c r="D28" s="97"/>
      <c r="E28" s="97"/>
      <c r="F28" s="97"/>
      <c r="G28" s="97"/>
      <c r="H28" s="97"/>
      <c r="I28" s="97" t="s">
        <v>1433</v>
      </c>
      <c r="J28" s="97"/>
      <c r="K28" s="97"/>
      <c r="L28" s="97"/>
      <c r="M28" s="97" t="s">
        <v>274</v>
      </c>
    </row>
    <row r="29" spans="1:13" x14ac:dyDescent="0.2">
      <c r="A29" s="97"/>
      <c r="B29" s="97"/>
      <c r="C29" s="97"/>
      <c r="D29" s="97"/>
      <c r="E29" s="97"/>
      <c r="F29" s="97"/>
      <c r="G29" s="97"/>
      <c r="H29" s="97"/>
      <c r="I29" s="97" t="s">
        <v>1434</v>
      </c>
      <c r="J29" s="97"/>
      <c r="K29" s="97"/>
      <c r="L29" s="97"/>
      <c r="M29" s="97" t="s">
        <v>123</v>
      </c>
    </row>
    <row r="30" spans="1:13" x14ac:dyDescent="0.2">
      <c r="A30" s="97"/>
      <c r="B30" s="97"/>
      <c r="C30" s="97"/>
      <c r="D30" s="97"/>
      <c r="E30" s="97"/>
      <c r="F30" s="97"/>
      <c r="G30" s="97"/>
      <c r="H30" s="97"/>
      <c r="I30" s="97" t="s">
        <v>1435</v>
      </c>
      <c r="J30" s="97"/>
      <c r="K30" s="97"/>
      <c r="L30" s="97"/>
      <c r="M30" s="97" t="s">
        <v>119</v>
      </c>
    </row>
    <row r="31" spans="1:13" x14ac:dyDescent="0.2">
      <c r="A31" s="97"/>
      <c r="B31" s="97"/>
      <c r="C31" s="97"/>
      <c r="D31" s="97"/>
      <c r="E31" s="97"/>
      <c r="F31" s="97"/>
      <c r="G31" s="97"/>
      <c r="H31" s="97"/>
      <c r="I31" s="97" t="s">
        <v>1436</v>
      </c>
      <c r="J31" s="97"/>
      <c r="K31" s="97"/>
      <c r="L31" s="97"/>
      <c r="M31" s="97" t="s">
        <v>67</v>
      </c>
    </row>
    <row r="32" spans="1:13" x14ac:dyDescent="0.2">
      <c r="A32" s="97"/>
      <c r="B32" s="97"/>
      <c r="C32" s="97"/>
      <c r="D32" s="97"/>
      <c r="E32" s="97"/>
      <c r="F32" s="97"/>
      <c r="G32" s="97"/>
      <c r="H32" s="97"/>
      <c r="I32" s="97" t="s">
        <v>1437</v>
      </c>
      <c r="J32" s="97"/>
      <c r="K32" s="97"/>
      <c r="L32" s="97"/>
      <c r="M32" s="97" t="s">
        <v>118</v>
      </c>
    </row>
    <row r="33" spans="1:13" x14ac:dyDescent="0.2">
      <c r="A33" s="97"/>
      <c r="B33" s="97"/>
      <c r="C33" s="97"/>
      <c r="D33" s="97"/>
      <c r="E33" s="97"/>
      <c r="F33" s="97"/>
      <c r="G33" s="97"/>
      <c r="H33" s="97"/>
      <c r="I33" s="97" t="s">
        <v>1438</v>
      </c>
      <c r="J33" s="97"/>
      <c r="K33" s="97"/>
      <c r="L33" s="97"/>
      <c r="M33" s="97" t="s">
        <v>96</v>
      </c>
    </row>
    <row r="34" spans="1:13" x14ac:dyDescent="0.2">
      <c r="A34" s="97"/>
      <c r="B34" s="97"/>
      <c r="C34" s="97"/>
      <c r="D34" s="97"/>
      <c r="E34" s="97"/>
      <c r="F34" s="97"/>
      <c r="G34" s="97"/>
      <c r="H34" s="97"/>
      <c r="I34" s="97" t="s">
        <v>1439</v>
      </c>
      <c r="J34" s="97"/>
      <c r="K34" s="97"/>
      <c r="L34" s="97"/>
      <c r="M34" s="97" t="s">
        <v>166</v>
      </c>
    </row>
    <row r="35" spans="1:13" x14ac:dyDescent="0.2">
      <c r="A35" s="97"/>
      <c r="B35" s="97"/>
      <c r="C35" s="97"/>
      <c r="D35" s="97"/>
      <c r="E35" s="97"/>
      <c r="F35" s="97"/>
      <c r="G35" s="97"/>
      <c r="H35" s="97"/>
      <c r="I35" s="97" t="s">
        <v>1440</v>
      </c>
      <c r="J35" s="97"/>
      <c r="K35" s="97"/>
      <c r="L35" s="97"/>
      <c r="M35" s="97" t="s">
        <v>186</v>
      </c>
    </row>
    <row r="36" spans="1:13" x14ac:dyDescent="0.2">
      <c r="A36" s="97"/>
      <c r="B36" s="97"/>
      <c r="C36" s="97"/>
      <c r="D36" s="97"/>
      <c r="E36" s="97"/>
      <c r="F36" s="97"/>
      <c r="G36" s="97"/>
      <c r="H36" s="97"/>
      <c r="I36" s="97" t="s">
        <v>1441</v>
      </c>
      <c r="J36" s="97"/>
      <c r="K36" s="97"/>
      <c r="L36" s="97"/>
      <c r="M36" s="97" t="s">
        <v>69</v>
      </c>
    </row>
    <row r="37" spans="1:13" x14ac:dyDescent="0.2">
      <c r="A37" s="97"/>
      <c r="B37" s="97"/>
      <c r="C37" s="97"/>
      <c r="D37" s="97"/>
      <c r="E37" s="97"/>
      <c r="F37" s="97"/>
      <c r="G37" s="97"/>
      <c r="H37" s="97"/>
      <c r="I37" s="97" t="s">
        <v>1442</v>
      </c>
      <c r="J37" s="97"/>
      <c r="K37" s="97"/>
      <c r="L37" s="97"/>
      <c r="M37" s="97" t="s">
        <v>221</v>
      </c>
    </row>
    <row r="38" spans="1:13" x14ac:dyDescent="0.2">
      <c r="A38" s="97"/>
      <c r="B38" s="97"/>
      <c r="C38" s="97"/>
      <c r="D38" s="97"/>
      <c r="E38" s="97"/>
      <c r="F38" s="97"/>
      <c r="G38" s="97"/>
      <c r="H38" s="97"/>
      <c r="I38" s="97" t="s">
        <v>1443</v>
      </c>
      <c r="J38" s="97"/>
      <c r="K38" s="97"/>
      <c r="L38" s="97"/>
      <c r="M38" s="97" t="s">
        <v>222</v>
      </c>
    </row>
    <row r="39" spans="1:13" x14ac:dyDescent="0.2">
      <c r="A39" s="97"/>
      <c r="B39" s="97"/>
      <c r="C39" s="97"/>
      <c r="D39" s="97"/>
      <c r="E39" s="97"/>
      <c r="F39" s="97"/>
      <c r="G39" s="97"/>
      <c r="H39" s="97"/>
      <c r="I39" s="97" t="s">
        <v>1444</v>
      </c>
      <c r="J39" s="97"/>
      <c r="K39" s="97"/>
      <c r="L39" s="97"/>
      <c r="M39" s="97" t="s">
        <v>63</v>
      </c>
    </row>
    <row r="40" spans="1:13" x14ac:dyDescent="0.2">
      <c r="A40" s="97"/>
      <c r="B40" s="97"/>
      <c r="C40" s="97"/>
      <c r="D40" s="97"/>
      <c r="E40" s="97"/>
      <c r="F40" s="97"/>
      <c r="G40" s="97"/>
      <c r="H40" s="97"/>
      <c r="I40" s="97" t="s">
        <v>1445</v>
      </c>
      <c r="J40" s="97"/>
      <c r="K40" s="97"/>
      <c r="L40" s="97"/>
      <c r="M40" s="97" t="s">
        <v>261</v>
      </c>
    </row>
    <row r="41" spans="1:13" x14ac:dyDescent="0.2">
      <c r="A41" s="97"/>
      <c r="B41" s="97"/>
      <c r="C41" s="97"/>
      <c r="D41" s="97"/>
      <c r="E41" s="97"/>
      <c r="F41" s="97"/>
      <c r="G41" s="97"/>
      <c r="H41" s="97"/>
      <c r="I41" s="97" t="s">
        <v>1446</v>
      </c>
      <c r="J41" s="97"/>
      <c r="K41" s="97"/>
      <c r="L41" s="97"/>
      <c r="M41" s="97" t="s">
        <v>223</v>
      </c>
    </row>
    <row r="42" spans="1:13" x14ac:dyDescent="0.2">
      <c r="A42" s="97"/>
      <c r="B42" s="97"/>
      <c r="C42" s="97"/>
      <c r="D42" s="97"/>
      <c r="E42" s="97"/>
      <c r="F42" s="97"/>
      <c r="G42" s="97"/>
      <c r="H42" s="97"/>
      <c r="I42" s="97" t="s">
        <v>1447</v>
      </c>
      <c r="J42" s="97"/>
      <c r="K42" s="97"/>
      <c r="L42" s="97"/>
      <c r="M42" s="97" t="s">
        <v>224</v>
      </c>
    </row>
    <row r="43" spans="1:13" x14ac:dyDescent="0.2">
      <c r="A43" s="97"/>
      <c r="B43" s="97"/>
      <c r="C43" s="97"/>
      <c r="D43" s="97"/>
      <c r="E43" s="97"/>
      <c r="F43" s="97"/>
      <c r="G43" s="97"/>
      <c r="H43" s="97"/>
      <c r="I43" s="97" t="s">
        <v>1448</v>
      </c>
      <c r="J43" s="97"/>
      <c r="K43" s="97"/>
      <c r="L43" s="97"/>
      <c r="M43" s="97" t="s">
        <v>225</v>
      </c>
    </row>
    <row r="44" spans="1:13" x14ac:dyDescent="0.2">
      <c r="A44" s="97"/>
      <c r="B44" s="97"/>
      <c r="C44" s="97"/>
      <c r="D44" s="97"/>
      <c r="E44" s="97"/>
      <c r="F44" s="97"/>
      <c r="G44" s="97"/>
      <c r="H44" s="97"/>
      <c r="I44" s="97" t="s">
        <v>1449</v>
      </c>
      <c r="J44" s="97"/>
      <c r="K44" s="97"/>
      <c r="L44" s="97"/>
      <c r="M44" s="97" t="s">
        <v>226</v>
      </c>
    </row>
    <row r="45" spans="1:13" x14ac:dyDescent="0.2">
      <c r="A45" s="97"/>
      <c r="B45" s="97"/>
      <c r="C45" s="97"/>
      <c r="D45" s="97"/>
      <c r="E45" s="97"/>
      <c r="F45" s="97"/>
      <c r="G45" s="97"/>
      <c r="H45" s="97"/>
      <c r="I45" s="97" t="s">
        <v>1450</v>
      </c>
      <c r="J45" s="97"/>
      <c r="K45" s="97"/>
      <c r="L45" s="97"/>
      <c r="M45" s="97" t="s">
        <v>173</v>
      </c>
    </row>
    <row r="46" spans="1:13" x14ac:dyDescent="0.2">
      <c r="A46" s="97"/>
      <c r="B46" s="97"/>
      <c r="C46" s="97"/>
      <c r="D46" s="97"/>
      <c r="E46" s="97"/>
      <c r="F46" s="97"/>
      <c r="G46" s="97"/>
      <c r="H46" s="97"/>
      <c r="I46" s="97" t="s">
        <v>1451</v>
      </c>
      <c r="J46" s="97"/>
      <c r="K46" s="97"/>
      <c r="L46" s="97"/>
      <c r="M46" s="97" t="s">
        <v>227</v>
      </c>
    </row>
    <row r="47" spans="1:13" x14ac:dyDescent="0.2">
      <c r="A47" s="97"/>
      <c r="B47" s="97"/>
      <c r="C47" s="97"/>
      <c r="D47" s="97"/>
      <c r="E47" s="97"/>
      <c r="F47" s="97"/>
      <c r="G47" s="97"/>
      <c r="H47" s="97"/>
      <c r="I47" s="97" t="s">
        <v>1452</v>
      </c>
      <c r="J47" s="97"/>
      <c r="K47" s="97"/>
      <c r="L47" s="97"/>
      <c r="M47" s="97" t="s">
        <v>228</v>
      </c>
    </row>
    <row r="48" spans="1:13" x14ac:dyDescent="0.2">
      <c r="A48" s="97"/>
      <c r="B48" s="97"/>
      <c r="C48" s="97"/>
      <c r="D48" s="97"/>
      <c r="E48" s="97"/>
      <c r="F48" s="97"/>
      <c r="G48" s="97"/>
      <c r="H48" s="97"/>
      <c r="I48" s="97" t="s">
        <v>1453</v>
      </c>
      <c r="J48" s="97"/>
      <c r="K48" s="97"/>
      <c r="L48" s="97"/>
      <c r="M48" s="97" t="s">
        <v>175</v>
      </c>
    </row>
    <row r="49" spans="1:13" x14ac:dyDescent="0.2">
      <c r="A49" s="97"/>
      <c r="B49" s="97"/>
      <c r="C49" s="97"/>
      <c r="D49" s="97"/>
      <c r="E49" s="97"/>
      <c r="F49" s="97"/>
      <c r="G49" s="97"/>
      <c r="H49" s="97"/>
      <c r="I49" s="97" t="s">
        <v>1454</v>
      </c>
      <c r="J49" s="97"/>
      <c r="K49" s="97"/>
      <c r="L49" s="97"/>
      <c r="M49" s="97" t="s">
        <v>257</v>
      </c>
    </row>
    <row r="50" spans="1:13" x14ac:dyDescent="0.2">
      <c r="A50" s="97"/>
      <c r="B50" s="97"/>
      <c r="C50" s="97"/>
      <c r="D50" s="97"/>
      <c r="E50" s="97"/>
      <c r="F50" s="97"/>
      <c r="G50" s="97"/>
      <c r="H50" s="97"/>
      <c r="I50" s="97" t="s">
        <v>1455</v>
      </c>
      <c r="J50" s="97"/>
      <c r="K50" s="97"/>
      <c r="L50" s="97"/>
      <c r="M50" s="97" t="s">
        <v>229</v>
      </c>
    </row>
    <row r="51" spans="1:13" x14ac:dyDescent="0.2">
      <c r="A51" s="97"/>
      <c r="B51" s="97"/>
      <c r="C51" s="97"/>
      <c r="D51" s="97"/>
      <c r="E51" s="97"/>
      <c r="F51" s="97"/>
      <c r="G51" s="97"/>
      <c r="H51" s="97"/>
      <c r="I51" s="97" t="s">
        <v>1456</v>
      </c>
      <c r="J51" s="97"/>
      <c r="K51" s="97"/>
      <c r="L51" s="97"/>
      <c r="M51" s="97" t="s">
        <v>262</v>
      </c>
    </row>
    <row r="52" spans="1:13" x14ac:dyDescent="0.2">
      <c r="A52" s="97"/>
      <c r="B52" s="97"/>
      <c r="C52" s="97"/>
      <c r="D52" s="97"/>
      <c r="E52" s="97"/>
      <c r="F52" s="97"/>
      <c r="G52" s="97"/>
      <c r="H52" s="97"/>
      <c r="I52" s="97" t="s">
        <v>1457</v>
      </c>
      <c r="J52" s="97"/>
      <c r="K52" s="97"/>
      <c r="L52" s="97"/>
      <c r="M52" s="97" t="s">
        <v>230</v>
      </c>
    </row>
    <row r="53" spans="1:13" x14ac:dyDescent="0.2">
      <c r="A53" s="97"/>
      <c r="B53" s="97"/>
      <c r="C53" s="97"/>
      <c r="D53" s="97"/>
      <c r="E53" s="97"/>
      <c r="F53" s="97"/>
      <c r="G53" s="97"/>
      <c r="H53" s="97"/>
      <c r="I53" s="97" t="s">
        <v>1458</v>
      </c>
      <c r="J53" s="97"/>
      <c r="K53" s="97"/>
      <c r="L53" s="97"/>
      <c r="M53" s="97" t="s">
        <v>231</v>
      </c>
    </row>
    <row r="54" spans="1:13" x14ac:dyDescent="0.2">
      <c r="A54" s="97"/>
      <c r="B54" s="97"/>
      <c r="C54" s="97"/>
      <c r="D54" s="97"/>
      <c r="E54" s="97"/>
      <c r="F54" s="97"/>
      <c r="G54" s="97"/>
      <c r="H54" s="97"/>
      <c r="I54" s="97" t="s">
        <v>1459</v>
      </c>
      <c r="J54" s="97"/>
      <c r="K54" s="97"/>
      <c r="L54" s="97"/>
      <c r="M54" s="97" t="s">
        <v>263</v>
      </c>
    </row>
    <row r="55" spans="1:13" x14ac:dyDescent="0.2">
      <c r="A55" s="97"/>
      <c r="B55" s="97"/>
      <c r="C55" s="97"/>
      <c r="D55" s="97"/>
      <c r="E55" s="97"/>
      <c r="F55" s="97"/>
      <c r="G55" s="97"/>
      <c r="H55" s="97"/>
      <c r="I55" s="97" t="s">
        <v>1460</v>
      </c>
      <c r="J55" s="97"/>
      <c r="K55" s="97"/>
      <c r="L55" s="97"/>
      <c r="M55" s="97" t="s">
        <v>232</v>
      </c>
    </row>
    <row r="56" spans="1:13" x14ac:dyDescent="0.2">
      <c r="A56" s="97"/>
      <c r="B56" s="97"/>
      <c r="C56" s="97"/>
      <c r="D56" s="97"/>
      <c r="E56" s="97"/>
      <c r="F56" s="97"/>
      <c r="G56" s="97"/>
      <c r="H56" s="97"/>
      <c r="I56" s="97" t="s">
        <v>1461</v>
      </c>
      <c r="J56" s="97"/>
      <c r="K56" s="97"/>
      <c r="L56" s="97"/>
      <c r="M56" s="97" t="s">
        <v>264</v>
      </c>
    </row>
    <row r="57" spans="1:13" x14ac:dyDescent="0.2">
      <c r="A57" s="97"/>
      <c r="B57" s="97"/>
      <c r="C57" s="97"/>
      <c r="D57" s="97"/>
      <c r="E57" s="97"/>
      <c r="F57" s="97"/>
      <c r="G57" s="97"/>
      <c r="H57" s="97"/>
      <c r="I57" s="97" t="s">
        <v>1462</v>
      </c>
      <c r="J57" s="97"/>
      <c r="K57" s="97"/>
      <c r="L57" s="97"/>
      <c r="M57" s="97" t="s">
        <v>233</v>
      </c>
    </row>
    <row r="58" spans="1:13" x14ac:dyDescent="0.2">
      <c r="A58" s="97"/>
      <c r="B58" s="97"/>
      <c r="C58" s="97"/>
      <c r="D58" s="97"/>
      <c r="E58" s="97"/>
      <c r="F58" s="97"/>
      <c r="G58" s="97"/>
      <c r="H58" s="97"/>
      <c r="I58" s="97" t="s">
        <v>1463</v>
      </c>
      <c r="J58" s="97"/>
      <c r="K58" s="97"/>
      <c r="L58" s="97"/>
      <c r="M58" s="97" t="s">
        <v>265</v>
      </c>
    </row>
    <row r="59" spans="1:13" x14ac:dyDescent="0.2">
      <c r="A59" s="97"/>
      <c r="B59" s="97"/>
      <c r="C59" s="97"/>
      <c r="D59" s="97"/>
      <c r="E59" s="97"/>
      <c r="F59" s="97"/>
      <c r="G59" s="97"/>
      <c r="H59" s="97"/>
      <c r="I59" s="97" t="s">
        <v>1464</v>
      </c>
      <c r="J59" s="97"/>
      <c r="K59" s="97"/>
      <c r="L59" s="97"/>
      <c r="M59" s="97" t="s">
        <v>234</v>
      </c>
    </row>
    <row r="60" spans="1:13" x14ac:dyDescent="0.2">
      <c r="A60" s="97"/>
      <c r="B60" s="97"/>
      <c r="C60" s="97"/>
      <c r="D60" s="97"/>
      <c r="E60" s="97"/>
      <c r="F60" s="97"/>
      <c r="G60" s="97"/>
      <c r="H60" s="97"/>
      <c r="I60" s="97" t="s">
        <v>1465</v>
      </c>
      <c r="J60" s="97"/>
      <c r="K60" s="97"/>
      <c r="L60" s="97"/>
      <c r="M60" s="97" t="s">
        <v>266</v>
      </c>
    </row>
    <row r="61" spans="1:13" x14ac:dyDescent="0.2">
      <c r="A61" s="97"/>
      <c r="B61" s="97"/>
      <c r="C61" s="97"/>
      <c r="D61" s="97"/>
      <c r="E61" s="97"/>
      <c r="F61" s="97"/>
      <c r="G61" s="97"/>
      <c r="H61" s="97"/>
      <c r="I61" s="97" t="s">
        <v>1466</v>
      </c>
      <c r="J61" s="97"/>
      <c r="K61" s="97"/>
      <c r="L61" s="97"/>
      <c r="M61" s="97" t="s">
        <v>235</v>
      </c>
    </row>
    <row r="62" spans="1:13" x14ac:dyDescent="0.2">
      <c r="A62" s="97"/>
      <c r="B62" s="97"/>
      <c r="C62" s="97"/>
      <c r="D62" s="97"/>
      <c r="E62" s="97"/>
      <c r="F62" s="97"/>
      <c r="G62" s="97"/>
      <c r="H62" s="97"/>
      <c r="I62" s="97" t="s">
        <v>1467</v>
      </c>
      <c r="J62" s="97"/>
      <c r="K62" s="97"/>
      <c r="L62" s="97"/>
      <c r="M62" s="97" t="s">
        <v>267</v>
      </c>
    </row>
    <row r="63" spans="1:13" x14ac:dyDescent="0.2">
      <c r="A63" s="97"/>
      <c r="B63" s="97"/>
      <c r="C63" s="97"/>
      <c r="D63" s="97"/>
      <c r="E63" s="97"/>
      <c r="F63" s="97"/>
      <c r="G63" s="97"/>
      <c r="H63" s="97"/>
      <c r="I63" s="97" t="s">
        <v>1468</v>
      </c>
      <c r="J63" s="97"/>
      <c r="K63" s="97"/>
      <c r="L63" s="97"/>
      <c r="M63" s="97" t="s">
        <v>236</v>
      </c>
    </row>
    <row r="64" spans="1:13" x14ac:dyDescent="0.2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 t="s">
        <v>268</v>
      </c>
    </row>
    <row r="65" spans="1:13" x14ac:dyDescent="0.2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 t="s">
        <v>237</v>
      </c>
    </row>
    <row r="66" spans="1:13" x14ac:dyDescent="0.2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 t="s">
        <v>269</v>
      </c>
    </row>
    <row r="67" spans="1:13" x14ac:dyDescent="0.2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 t="s">
        <v>238</v>
      </c>
    </row>
    <row r="68" spans="1:13" x14ac:dyDescent="0.2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 t="s">
        <v>270</v>
      </c>
    </row>
    <row r="69" spans="1:13" x14ac:dyDescent="0.2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 t="s">
        <v>239</v>
      </c>
    </row>
    <row r="70" spans="1:13" x14ac:dyDescent="0.2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 t="s">
        <v>271</v>
      </c>
    </row>
    <row r="71" spans="1:13" x14ac:dyDescent="0.2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 t="s">
        <v>240</v>
      </c>
    </row>
    <row r="72" spans="1:13" x14ac:dyDescent="0.2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 t="s">
        <v>241</v>
      </c>
    </row>
    <row r="73" spans="1:13" x14ac:dyDescent="0.2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 t="s">
        <v>242</v>
      </c>
    </row>
    <row r="74" spans="1:13" x14ac:dyDescent="0.2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 t="s">
        <v>243</v>
      </c>
    </row>
    <row r="75" spans="1:13" x14ac:dyDescent="0.2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 t="s">
        <v>244</v>
      </c>
    </row>
    <row r="76" spans="1:13" x14ac:dyDescent="0.2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 t="s">
        <v>276</v>
      </c>
    </row>
    <row r="77" spans="1:13" x14ac:dyDescent="0.2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 t="s">
        <v>245</v>
      </c>
    </row>
    <row r="78" spans="1:13" x14ac:dyDescent="0.2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 t="s">
        <v>127</v>
      </c>
    </row>
    <row r="79" spans="1:13" x14ac:dyDescent="0.2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 t="s">
        <v>246</v>
      </c>
    </row>
    <row r="80" spans="1:13" x14ac:dyDescent="0.2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 t="s">
        <v>152</v>
      </c>
    </row>
    <row r="81" spans="1:13" x14ac:dyDescent="0.2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 t="s">
        <v>153</v>
      </c>
    </row>
    <row r="82" spans="1:13" x14ac:dyDescent="0.2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 t="s">
        <v>154</v>
      </c>
    </row>
    <row r="83" spans="1:13" x14ac:dyDescent="0.2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 t="s">
        <v>156</v>
      </c>
    </row>
    <row r="84" spans="1:13" x14ac:dyDescent="0.2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 t="s">
        <v>158</v>
      </c>
    </row>
    <row r="85" spans="1:13" x14ac:dyDescent="0.2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 t="s">
        <v>160</v>
      </c>
    </row>
    <row r="86" spans="1:13" x14ac:dyDescent="0.2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 t="s">
        <v>255</v>
      </c>
    </row>
    <row r="87" spans="1:13" x14ac:dyDescent="0.2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 t="s">
        <v>272</v>
      </c>
    </row>
    <row r="88" spans="1:13" x14ac:dyDescent="0.2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 t="s">
        <v>168</v>
      </c>
    </row>
    <row r="89" spans="1:13" x14ac:dyDescent="0.2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 t="s">
        <v>277</v>
      </c>
    </row>
    <row r="90" spans="1:13" x14ac:dyDescent="0.2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 t="s">
        <v>278</v>
      </c>
    </row>
    <row r="91" spans="1:13" x14ac:dyDescent="0.2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 t="s">
        <v>126</v>
      </c>
    </row>
    <row r="92" spans="1:13" x14ac:dyDescent="0.2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 t="s">
        <v>247</v>
      </c>
    </row>
    <row r="93" spans="1:13" x14ac:dyDescent="0.2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 t="s">
        <v>248</v>
      </c>
    </row>
    <row r="94" spans="1:13" x14ac:dyDescent="0.2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 t="s">
        <v>114</v>
      </c>
    </row>
    <row r="95" spans="1:13" x14ac:dyDescent="0.2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 t="s">
        <v>116</v>
      </c>
    </row>
    <row r="96" spans="1:13" x14ac:dyDescent="0.2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 t="s">
        <v>117</v>
      </c>
    </row>
    <row r="97" spans="1:13" x14ac:dyDescent="0.2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 t="s">
        <v>249</v>
      </c>
    </row>
    <row r="98" spans="1:13" x14ac:dyDescent="0.2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 t="s">
        <v>250</v>
      </c>
    </row>
    <row r="99" spans="1:13" x14ac:dyDescent="0.2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 t="s">
        <v>251</v>
      </c>
    </row>
    <row r="100" spans="1:13" x14ac:dyDescent="0.2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 t="s">
        <v>252</v>
      </c>
    </row>
    <row r="101" spans="1:13" x14ac:dyDescent="0.2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 t="s">
        <v>256</v>
      </c>
    </row>
    <row r="102" spans="1:13" x14ac:dyDescent="0.2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 t="s">
        <v>273</v>
      </c>
    </row>
    <row r="103" spans="1:13" x14ac:dyDescent="0.2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 t="s">
        <v>183</v>
      </c>
    </row>
    <row r="104" spans="1:13" x14ac:dyDescent="0.2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 t="s">
        <v>70</v>
      </c>
    </row>
    <row r="105" spans="1:13" x14ac:dyDescent="0.2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 t="s">
        <v>209</v>
      </c>
    </row>
    <row r="106" spans="1:13" x14ac:dyDescent="0.2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 t="s">
        <v>210</v>
      </c>
    </row>
    <row r="107" spans="1:13" x14ac:dyDescent="0.2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 t="s">
        <v>71</v>
      </c>
    </row>
    <row r="108" spans="1:13" x14ac:dyDescent="0.2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 t="s">
        <v>211</v>
      </c>
    </row>
    <row r="109" spans="1:13" x14ac:dyDescent="0.2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 t="s">
        <v>72</v>
      </c>
    </row>
    <row r="110" spans="1:13" x14ac:dyDescent="0.2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 t="s">
        <v>212</v>
      </c>
    </row>
    <row r="111" spans="1:13" x14ac:dyDescent="0.2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 t="s">
        <v>73</v>
      </c>
    </row>
    <row r="112" spans="1:13" x14ac:dyDescent="0.2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 t="s">
        <v>112</v>
      </c>
    </row>
    <row r="113" spans="1:13" x14ac:dyDescent="0.2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 t="s">
        <v>108</v>
      </c>
    </row>
    <row r="114" spans="1:13" x14ac:dyDescent="0.2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 t="s">
        <v>260</v>
      </c>
    </row>
    <row r="115" spans="1:13" x14ac:dyDescent="0.2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 t="s">
        <v>213</v>
      </c>
    </row>
    <row r="116" spans="1:13" x14ac:dyDescent="0.2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 t="s">
        <v>214</v>
      </c>
    </row>
    <row r="117" spans="1:13" x14ac:dyDescent="0.2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 t="s">
        <v>129</v>
      </c>
    </row>
    <row r="118" spans="1:13" x14ac:dyDescent="0.2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 t="s">
        <v>253</v>
      </c>
    </row>
    <row r="119" spans="1:13" x14ac:dyDescent="0.2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 t="s">
        <v>151</v>
      </c>
    </row>
    <row r="120" spans="1:13" x14ac:dyDescent="0.2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 t="s">
        <v>279</v>
      </c>
    </row>
    <row r="121" spans="1:13" x14ac:dyDescent="0.2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 t="s">
        <v>254</v>
      </c>
    </row>
    <row r="122" spans="1:13" x14ac:dyDescent="0.2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 t="s">
        <v>74</v>
      </c>
    </row>
    <row r="123" spans="1:13" x14ac:dyDescent="0.2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 t="s">
        <v>113</v>
      </c>
    </row>
    <row r="124" spans="1:13" x14ac:dyDescent="0.2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 t="s">
        <v>258</v>
      </c>
    </row>
    <row r="125" spans="1:13" x14ac:dyDescent="0.2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 t="s">
        <v>155</v>
      </c>
    </row>
    <row r="126" spans="1:13" x14ac:dyDescent="0.2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 t="s">
        <v>157</v>
      </c>
    </row>
    <row r="127" spans="1:13" x14ac:dyDescent="0.2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 t="s">
        <v>159</v>
      </c>
    </row>
    <row r="128" spans="1:13" x14ac:dyDescent="0.2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 t="s">
        <v>215</v>
      </c>
    </row>
    <row r="129" spans="1:13" x14ac:dyDescent="0.2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 t="s">
        <v>52</v>
      </c>
    </row>
    <row r="130" spans="1:13" x14ac:dyDescent="0.2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 t="s">
        <v>53</v>
      </c>
    </row>
    <row r="131" spans="1:13" x14ac:dyDescent="0.2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 t="s">
        <v>280</v>
      </c>
    </row>
    <row r="132" spans="1:13" x14ac:dyDescent="0.2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 t="s">
        <v>281</v>
      </c>
    </row>
    <row r="133" spans="1:13" x14ac:dyDescent="0.2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 t="s">
        <v>282</v>
      </c>
    </row>
    <row r="134" spans="1:13" x14ac:dyDescent="0.2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 t="s">
        <v>216</v>
      </c>
    </row>
    <row r="135" spans="1:13" x14ac:dyDescent="0.2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 t="s">
        <v>259</v>
      </c>
    </row>
    <row r="136" spans="1:13" x14ac:dyDescent="0.2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 t="s">
        <v>132</v>
      </c>
    </row>
    <row r="137" spans="1:13" x14ac:dyDescent="0.2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 t="s">
        <v>133</v>
      </c>
    </row>
    <row r="138" spans="1:13" x14ac:dyDescent="0.2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 t="s">
        <v>144</v>
      </c>
    </row>
    <row r="139" spans="1:13" x14ac:dyDescent="0.2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 t="s">
        <v>217</v>
      </c>
    </row>
    <row r="140" spans="1:13" x14ac:dyDescent="0.2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 t="s">
        <v>218</v>
      </c>
    </row>
    <row r="141" spans="1:13" x14ac:dyDescent="0.2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 t="s">
        <v>128</v>
      </c>
    </row>
    <row r="142" spans="1:13" x14ac:dyDescent="0.2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 t="s">
        <v>219</v>
      </c>
    </row>
    <row r="143" spans="1:13" x14ac:dyDescent="0.2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 t="s">
        <v>148</v>
      </c>
    </row>
    <row r="144" spans="1:13" x14ac:dyDescent="0.2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 t="s">
        <v>149</v>
      </c>
    </row>
    <row r="145" spans="1:13" x14ac:dyDescent="0.2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 t="s">
        <v>220</v>
      </c>
    </row>
    <row r="146" spans="1:13" x14ac:dyDescent="0.2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 t="s">
        <v>55</v>
      </c>
    </row>
    <row r="147" spans="1:13" x14ac:dyDescent="0.2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 t="s">
        <v>56</v>
      </c>
    </row>
    <row r="148" spans="1:13" x14ac:dyDescent="0.2">
      <c r="A148" s="97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 t="s">
        <v>57</v>
      </c>
    </row>
    <row r="149" spans="1:13" x14ac:dyDescent="0.2">
      <c r="A149" s="97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 t="s">
        <v>59</v>
      </c>
    </row>
    <row r="150" spans="1:13" x14ac:dyDescent="0.2">
      <c r="A150" s="97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 t="s">
        <v>60</v>
      </c>
    </row>
    <row r="151" spans="1:13" x14ac:dyDescent="0.2">
      <c r="A151" s="97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 t="s">
        <v>110</v>
      </c>
    </row>
    <row r="152" spans="1:13" x14ac:dyDescent="0.2">
      <c r="A152" s="97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 t="s">
        <v>111</v>
      </c>
    </row>
    <row r="153" spans="1:13" x14ac:dyDescent="0.2">
      <c r="A153" s="97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 t="s">
        <v>121</v>
      </c>
    </row>
    <row r="154" spans="1:13" x14ac:dyDescent="0.2">
      <c r="A154" s="97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 t="s">
        <v>115</v>
      </c>
    </row>
    <row r="155" spans="1:13" x14ac:dyDescent="0.2">
      <c r="A155" s="97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 t="s">
        <v>120</v>
      </c>
    </row>
    <row r="156" spans="1:13" x14ac:dyDescent="0.2">
      <c r="A156" s="97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 t="s">
        <v>124</v>
      </c>
    </row>
    <row r="157" spans="1:13" x14ac:dyDescent="0.2">
      <c r="A157" s="97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 t="s">
        <v>104</v>
      </c>
    </row>
    <row r="158" spans="1:13" x14ac:dyDescent="0.2">
      <c r="A158" s="97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 t="s">
        <v>275</v>
      </c>
    </row>
    <row r="159" spans="1:13" x14ac:dyDescent="0.2">
      <c r="A159" s="97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 t="s">
        <v>184</v>
      </c>
    </row>
    <row r="160" spans="1:13" x14ac:dyDescent="0.2">
      <c r="A160" s="97"/>
      <c r="B160" s="97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 t="s">
        <v>185</v>
      </c>
    </row>
    <row r="161" spans="1:13" x14ac:dyDescent="0.2">
      <c r="A161" s="97"/>
      <c r="B161" s="97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 t="s">
        <v>177</v>
      </c>
    </row>
    <row r="162" spans="1:13" x14ac:dyDescent="0.2">
      <c r="A162" s="97"/>
      <c r="B162" s="97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 t="s">
        <v>179</v>
      </c>
    </row>
    <row r="163" spans="1:13" x14ac:dyDescent="0.2">
      <c r="A163" s="97"/>
      <c r="B163" s="97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 t="s">
        <v>182</v>
      </c>
    </row>
    <row r="164" spans="1:13" x14ac:dyDescent="0.2">
      <c r="A164" s="97"/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 t="s">
        <v>48</v>
      </c>
    </row>
    <row r="165" spans="1:13" x14ac:dyDescent="0.2">
      <c r="A165" s="97"/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 t="s">
        <v>109</v>
      </c>
    </row>
    <row r="166" spans="1:13" x14ac:dyDescent="0.2">
      <c r="A166" s="97"/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 t="s">
        <v>51</v>
      </c>
    </row>
    <row r="167" spans="1:13" x14ac:dyDescent="0.2">
      <c r="A167" s="97"/>
      <c r="B167" s="97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 t="s">
        <v>40</v>
      </c>
    </row>
    <row r="168" spans="1:13" x14ac:dyDescent="0.2">
      <c r="A168" s="97"/>
      <c r="B168" s="97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 t="s">
        <v>41</v>
      </c>
    </row>
    <row r="169" spans="1:13" x14ac:dyDescent="0.2">
      <c r="A169" s="97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 t="s">
        <v>42</v>
      </c>
    </row>
    <row r="170" spans="1:13" x14ac:dyDescent="0.2">
      <c r="A170" s="97"/>
      <c r="B170" s="97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 t="s">
        <v>43</v>
      </c>
    </row>
    <row r="171" spans="1:13" x14ac:dyDescent="0.2">
      <c r="A171" s="97"/>
      <c r="B171" s="97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 t="s">
        <v>44</v>
      </c>
    </row>
    <row r="172" spans="1:13" x14ac:dyDescent="0.2">
      <c r="A172" s="97"/>
      <c r="B172" s="97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 t="s">
        <v>45</v>
      </c>
    </row>
    <row r="173" spans="1:13" x14ac:dyDescent="0.2">
      <c r="A173" s="97"/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 t="s">
        <v>46</v>
      </c>
    </row>
    <row r="174" spans="1:13" x14ac:dyDescent="0.2">
      <c r="A174" s="97"/>
      <c r="B174" s="97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 t="s">
        <v>47</v>
      </c>
    </row>
    <row r="175" spans="1:13" x14ac:dyDescent="0.2">
      <c r="A175" s="97"/>
      <c r="B175" s="97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 t="s">
        <v>49</v>
      </c>
    </row>
    <row r="176" spans="1:13" x14ac:dyDescent="0.2">
      <c r="A176" s="97"/>
      <c r="B176" s="97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 t="s">
        <v>84</v>
      </c>
    </row>
    <row r="177" spans="1:13" x14ac:dyDescent="0.2">
      <c r="A177" s="97"/>
      <c r="B177" s="97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 t="s">
        <v>89</v>
      </c>
    </row>
    <row r="178" spans="1:13" x14ac:dyDescent="0.2">
      <c r="A178" s="97"/>
      <c r="B178" s="97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 t="s">
        <v>86</v>
      </c>
    </row>
    <row r="179" spans="1:13" x14ac:dyDescent="0.2">
      <c r="A179" s="97"/>
      <c r="B179" s="97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 t="s">
        <v>91</v>
      </c>
    </row>
    <row r="180" spans="1:13" x14ac:dyDescent="0.2">
      <c r="A180" s="97"/>
      <c r="B180" s="97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 t="s">
        <v>178</v>
      </c>
    </row>
    <row r="181" spans="1:13" x14ac:dyDescent="0.2">
      <c r="A181" s="97"/>
      <c r="B181" s="97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 t="s">
        <v>187</v>
      </c>
    </row>
    <row r="182" spans="1:13" x14ac:dyDescent="0.2">
      <c r="A182" s="97"/>
      <c r="B182" s="97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 t="s">
        <v>180</v>
      </c>
    </row>
    <row r="183" spans="1:13" x14ac:dyDescent="0.2">
      <c r="A183" s="97"/>
      <c r="B183" s="97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 t="s">
        <v>181</v>
      </c>
    </row>
    <row r="184" spans="1:13" x14ac:dyDescent="0.2">
      <c r="A184" s="97"/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 t="s">
        <v>94</v>
      </c>
    </row>
    <row r="185" spans="1:13" x14ac:dyDescent="0.2">
      <c r="A185" s="97"/>
      <c r="B185" s="97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 t="s">
        <v>95</v>
      </c>
    </row>
    <row r="186" spans="1:13" x14ac:dyDescent="0.2">
      <c r="A186" s="97"/>
      <c r="B186" s="97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 t="s">
        <v>85</v>
      </c>
    </row>
    <row r="187" spans="1:13" x14ac:dyDescent="0.2">
      <c r="A187" s="97"/>
      <c r="B187" s="97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 t="s">
        <v>90</v>
      </c>
    </row>
    <row r="188" spans="1:13" x14ac:dyDescent="0.2">
      <c r="A188" s="97"/>
      <c r="B188" s="97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 t="s">
        <v>147</v>
      </c>
    </row>
    <row r="189" spans="1:13" x14ac:dyDescent="0.2">
      <c r="A189" s="97"/>
      <c r="B189" s="97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 t="s">
        <v>125</v>
      </c>
    </row>
    <row r="190" spans="1:13" x14ac:dyDescent="0.2">
      <c r="A190" s="97"/>
      <c r="B190" s="97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 t="s">
        <v>39</v>
      </c>
    </row>
    <row r="191" spans="1:13" x14ac:dyDescent="0.2">
      <c r="A191" s="97"/>
      <c r="B191" s="97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 t="s">
        <v>197</v>
      </c>
    </row>
    <row r="192" spans="1:13" x14ac:dyDescent="0.2">
      <c r="A192" s="97"/>
      <c r="B192" s="97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 t="s">
        <v>204</v>
      </c>
    </row>
    <row r="193" spans="1:13" x14ac:dyDescent="0.2">
      <c r="A193" s="97"/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 t="s">
        <v>205</v>
      </c>
    </row>
    <row r="194" spans="1:13" x14ac:dyDescent="0.2">
      <c r="A194" s="97"/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 t="s">
        <v>206</v>
      </c>
    </row>
    <row r="195" spans="1:13" x14ac:dyDescent="0.2">
      <c r="A195" s="97"/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 t="s">
        <v>207</v>
      </c>
    </row>
    <row r="196" spans="1:13" x14ac:dyDescent="0.2">
      <c r="A196" s="97"/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 t="s">
        <v>208</v>
      </c>
    </row>
    <row r="197" spans="1:13" x14ac:dyDescent="0.2">
      <c r="A197" s="97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 t="s">
        <v>198</v>
      </c>
    </row>
    <row r="198" spans="1:13" x14ac:dyDescent="0.2">
      <c r="A198" s="97"/>
      <c r="B198" s="97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 t="s">
        <v>199</v>
      </c>
    </row>
    <row r="199" spans="1:13" x14ac:dyDescent="0.2">
      <c r="A199" s="97"/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 t="s">
        <v>200</v>
      </c>
    </row>
    <row r="200" spans="1:13" x14ac:dyDescent="0.2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 t="s">
        <v>201</v>
      </c>
    </row>
    <row r="201" spans="1:13" x14ac:dyDescent="0.2">
      <c r="A201" s="97"/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 t="s">
        <v>202</v>
      </c>
    </row>
    <row r="202" spans="1:13" x14ac:dyDescent="0.2">
      <c r="A202" s="97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 t="s">
        <v>203</v>
      </c>
    </row>
    <row r="203" spans="1:13" x14ac:dyDescent="0.2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 t="s">
        <v>161</v>
      </c>
    </row>
    <row r="204" spans="1:13" x14ac:dyDescent="0.2">
      <c r="A204" s="97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 t="s">
        <v>88</v>
      </c>
    </row>
    <row r="205" spans="1:13" x14ac:dyDescent="0.2">
      <c r="A205" s="97"/>
      <c r="B205" s="97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 t="s">
        <v>93</v>
      </c>
    </row>
    <row r="206" spans="1:13" x14ac:dyDescent="0.2">
      <c r="A206" s="97"/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 t="s">
        <v>75</v>
      </c>
    </row>
    <row r="207" spans="1:13" x14ac:dyDescent="0.2">
      <c r="A207" s="97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 t="s">
        <v>76</v>
      </c>
    </row>
    <row r="208" spans="1:13" x14ac:dyDescent="0.2">
      <c r="A208" s="97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 t="s">
        <v>77</v>
      </c>
    </row>
    <row r="209" spans="1:13" x14ac:dyDescent="0.2">
      <c r="A209" s="97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 t="s">
        <v>78</v>
      </c>
    </row>
    <row r="210" spans="1:13" x14ac:dyDescent="0.2">
      <c r="A210" s="97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 t="s">
        <v>79</v>
      </c>
    </row>
    <row r="211" spans="1:13" x14ac:dyDescent="0.2">
      <c r="A211" s="97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 t="s">
        <v>80</v>
      </c>
    </row>
    <row r="212" spans="1:13" x14ac:dyDescent="0.2">
      <c r="A212" s="97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 t="s">
        <v>81</v>
      </c>
    </row>
    <row r="213" spans="1:13" x14ac:dyDescent="0.2">
      <c r="A213" s="97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 t="s">
        <v>82</v>
      </c>
    </row>
    <row r="214" spans="1:13" x14ac:dyDescent="0.2">
      <c r="A214" s="97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 t="s">
        <v>83</v>
      </c>
    </row>
    <row r="215" spans="1:13" x14ac:dyDescent="0.2">
      <c r="A215" s="97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 t="s">
        <v>66</v>
      </c>
    </row>
    <row r="216" spans="1:13" x14ac:dyDescent="0.2">
      <c r="A216" s="97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 t="s">
        <v>54</v>
      </c>
    </row>
    <row r="217" spans="1:13" x14ac:dyDescent="0.2">
      <c r="A217" s="97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 t="s">
        <v>68</v>
      </c>
    </row>
    <row r="218" spans="1:13" x14ac:dyDescent="0.2">
      <c r="A218" s="97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 t="s">
        <v>58</v>
      </c>
    </row>
    <row r="219" spans="1:13" x14ac:dyDescent="0.2">
      <c r="A219" s="97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 t="s">
        <v>61</v>
      </c>
    </row>
    <row r="220" spans="1:13" x14ac:dyDescent="0.2">
      <c r="A220" s="97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 t="s">
        <v>62</v>
      </c>
    </row>
    <row r="221" spans="1:13" x14ac:dyDescent="0.2">
      <c r="A221" s="97"/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 t="s">
        <v>105</v>
      </c>
    </row>
    <row r="222" spans="1:13" x14ac:dyDescent="0.2">
      <c r="A222" s="97"/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 t="s">
        <v>87</v>
      </c>
    </row>
    <row r="223" spans="1:13" x14ac:dyDescent="0.2">
      <c r="A223" s="97"/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 t="s">
        <v>92</v>
      </c>
    </row>
    <row r="224" spans="1:13" x14ac:dyDescent="0.2">
      <c r="A224" s="97"/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 t="s">
        <v>100</v>
      </c>
    </row>
    <row r="225" spans="1:13" x14ac:dyDescent="0.2">
      <c r="A225" s="97"/>
      <c r="B225" s="97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 t="s">
        <v>99</v>
      </c>
    </row>
    <row r="226" spans="1:13" x14ac:dyDescent="0.2">
      <c r="A226" s="97"/>
      <c r="B226" s="97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 t="s">
        <v>64</v>
      </c>
    </row>
    <row r="227" spans="1:13" x14ac:dyDescent="0.2">
      <c r="A227" s="97"/>
      <c r="B227" s="97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 t="s">
        <v>65</v>
      </c>
    </row>
    <row r="228" spans="1:13" x14ac:dyDescent="0.2">
      <c r="A228" s="97"/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 t="s">
        <v>102</v>
      </c>
    </row>
    <row r="229" spans="1:13" x14ac:dyDescent="0.2">
      <c r="A229" s="97"/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 t="s">
        <v>101</v>
      </c>
    </row>
    <row r="230" spans="1:13" x14ac:dyDescent="0.2">
      <c r="A230" s="97"/>
      <c r="B230" s="97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 t="s">
        <v>97</v>
      </c>
    </row>
    <row r="231" spans="1:13" x14ac:dyDescent="0.2">
      <c r="A231" s="97"/>
      <c r="B231" s="97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 t="s">
        <v>98</v>
      </c>
    </row>
    <row r="232" spans="1:13" x14ac:dyDescent="0.2">
      <c r="A232" s="97"/>
      <c r="B232" s="97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 t="s">
        <v>103</v>
      </c>
    </row>
    <row r="233" spans="1:13" x14ac:dyDescent="0.2">
      <c r="A233" s="97"/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 t="s">
        <v>50</v>
      </c>
    </row>
    <row r="234" spans="1:13" x14ac:dyDescent="0.2">
      <c r="A234" s="97"/>
      <c r="B234" s="97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 t="s">
        <v>188</v>
      </c>
    </row>
    <row r="235" spans="1:13" x14ac:dyDescent="0.2">
      <c r="A235" s="97"/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 t="s">
        <v>189</v>
      </c>
    </row>
    <row r="236" spans="1:13" x14ac:dyDescent="0.2">
      <c r="A236" s="97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 t="s">
        <v>193</v>
      </c>
    </row>
    <row r="237" spans="1:13" x14ac:dyDescent="0.2">
      <c r="A237" s="97"/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 t="s">
        <v>194</v>
      </c>
    </row>
    <row r="238" spans="1:13" x14ac:dyDescent="0.2">
      <c r="A238" s="97"/>
      <c r="B238" s="97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 t="s">
        <v>192</v>
      </c>
    </row>
    <row r="239" spans="1:13" x14ac:dyDescent="0.2">
      <c r="A239" s="97"/>
      <c r="B239" s="97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 t="s">
        <v>195</v>
      </c>
    </row>
    <row r="240" spans="1:13" x14ac:dyDescent="0.2">
      <c r="A240" s="97"/>
      <c r="B240" s="97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 t="s">
        <v>196</v>
      </c>
    </row>
    <row r="241" spans="1:13" x14ac:dyDescent="0.2">
      <c r="A241" s="97"/>
      <c r="B241" s="97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 t="s">
        <v>191</v>
      </c>
    </row>
    <row r="242" spans="1:13" x14ac:dyDescent="0.2">
      <c r="A242" s="97"/>
      <c r="B242" s="97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 t="s">
        <v>190</v>
      </c>
    </row>
    <row r="243" spans="1:13" x14ac:dyDescent="0.2">
      <c r="A243" s="97"/>
      <c r="B243" s="97"/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 t="s">
        <v>164</v>
      </c>
    </row>
    <row r="244" spans="1:13" x14ac:dyDescent="0.2">
      <c r="A244" s="97"/>
      <c r="B244" s="97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 t="s">
        <v>163</v>
      </c>
    </row>
    <row r="245" spans="1:13" x14ac:dyDescent="0.2">
      <c r="A245" s="97"/>
      <c r="B245" s="97"/>
      <c r="C245" s="97"/>
      <c r="D245" s="97"/>
      <c r="E245" s="97"/>
      <c r="F245" s="97"/>
      <c r="G245" s="97"/>
      <c r="H245" s="97"/>
      <c r="I245" s="97"/>
      <c r="J245" s="97"/>
      <c r="K245" s="97"/>
      <c r="L245" s="97"/>
      <c r="M245" s="97" t="s">
        <v>162</v>
      </c>
    </row>
    <row r="246" spans="1:13" x14ac:dyDescent="0.2">
      <c r="A246" s="97"/>
      <c r="B246" s="97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 t="s">
        <v>165</v>
      </c>
    </row>
  </sheetData>
  <sortState ref="M3:M246">
    <sortCondition ref="M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O6"/>
  <sheetViews>
    <sheetView workbookViewId="0">
      <pane ySplit="1" topLeftCell="A2" activePane="bottomLeft" state="frozen"/>
      <selection pane="bottomLeft" activeCell="L4" sqref="L4"/>
    </sheetView>
  </sheetViews>
  <sheetFormatPr defaultRowHeight="11.25" x14ac:dyDescent="0.2"/>
  <cols>
    <col min="1" max="1" width="8.140625" style="95" bestFit="1" customWidth="1"/>
    <col min="2" max="2" width="10.140625" style="95" bestFit="1" customWidth="1"/>
    <col min="3" max="3" width="12.42578125" style="95" bestFit="1" customWidth="1"/>
    <col min="4" max="4" width="8.42578125" style="95" bestFit="1" customWidth="1"/>
    <col min="5" max="5" width="6.85546875" style="129" bestFit="1" customWidth="1"/>
    <col min="6" max="6" width="5" style="129" bestFit="1" customWidth="1"/>
    <col min="7" max="7" width="23" style="95" bestFit="1" customWidth="1"/>
    <col min="8" max="8" width="24.85546875" style="95" bestFit="1" customWidth="1"/>
    <col min="9" max="9" width="6.85546875" style="129" bestFit="1" customWidth="1"/>
    <col min="10" max="10" width="6.85546875" style="129" customWidth="1"/>
    <col min="11" max="11" width="10" style="95" bestFit="1" customWidth="1"/>
    <col min="12" max="12" width="9.140625" style="95"/>
    <col min="13" max="13" width="37" style="95" customWidth="1"/>
    <col min="14" max="16384" width="9.140625" style="95"/>
  </cols>
  <sheetData>
    <row r="1" spans="1:15" ht="22.5" x14ac:dyDescent="0.2">
      <c r="A1" s="130" t="s">
        <v>2785</v>
      </c>
      <c r="B1" s="131" t="s">
        <v>2773</v>
      </c>
      <c r="C1" s="131" t="s">
        <v>2780</v>
      </c>
      <c r="D1" s="130" t="s">
        <v>2786</v>
      </c>
      <c r="E1" s="132" t="s">
        <v>2774</v>
      </c>
      <c r="F1" s="132" t="s">
        <v>2776</v>
      </c>
      <c r="G1" s="131" t="s">
        <v>2770</v>
      </c>
      <c r="H1" s="131" t="s">
        <v>2771</v>
      </c>
      <c r="I1" s="132" t="s">
        <v>2772</v>
      </c>
      <c r="J1" s="132" t="s">
        <v>2783</v>
      </c>
      <c r="K1" s="133" t="s">
        <v>2787</v>
      </c>
      <c r="L1" s="133" t="s">
        <v>2788</v>
      </c>
      <c r="M1" s="131" t="s">
        <v>2782</v>
      </c>
      <c r="N1" s="133" t="s">
        <v>2791</v>
      </c>
      <c r="O1" s="130" t="s">
        <v>2792</v>
      </c>
    </row>
    <row r="2" spans="1:15" x14ac:dyDescent="0.2">
      <c r="A2" s="126">
        <v>43356</v>
      </c>
      <c r="B2" s="97" t="s">
        <v>2779</v>
      </c>
      <c r="C2" s="97" t="s">
        <v>2781</v>
      </c>
      <c r="D2" s="126">
        <v>43361</v>
      </c>
      <c r="E2" s="128" t="s">
        <v>1892</v>
      </c>
      <c r="F2" s="128" t="s">
        <v>2775</v>
      </c>
      <c r="G2" s="97" t="s">
        <v>2777</v>
      </c>
      <c r="H2" s="97" t="s">
        <v>2778</v>
      </c>
      <c r="I2" s="128" t="s">
        <v>2779</v>
      </c>
      <c r="J2" s="128" t="s">
        <v>2784</v>
      </c>
      <c r="K2" s="127" t="str">
        <f>CONCATENATE("getfacl ",G2,"/",H2)</f>
        <v>getfacl /infa_shared/BWParam//param_Monthly_Reconciliation.txt</v>
      </c>
      <c r="L2" s="134" t="str">
        <f>CONCATENATE("setfacl -m u:",I2,":",J2," ",G2,"/",H2)</f>
        <v>setfacl -m u:halagn:rw /infa_shared/BWParam//param_Monthly_Reconciliation.txt</v>
      </c>
      <c r="M2" s="97"/>
      <c r="N2" s="127" t="str">
        <f>CONCATENATE("setfacl -b ",G2,"/",H2)</f>
        <v>setfacl -b /infa_shared/BWParam//param_Monthly_Reconciliation.txt</v>
      </c>
      <c r="O2" s="95" t="s">
        <v>290</v>
      </c>
    </row>
    <row r="3" spans="1:15" x14ac:dyDescent="0.2">
      <c r="A3" s="126">
        <v>43356</v>
      </c>
      <c r="B3" s="97" t="s">
        <v>2779</v>
      </c>
      <c r="C3" s="97" t="s">
        <v>2781</v>
      </c>
      <c r="D3" s="126">
        <v>43361</v>
      </c>
      <c r="E3" s="128" t="s">
        <v>1892</v>
      </c>
      <c r="F3" s="128" t="s">
        <v>2775</v>
      </c>
      <c r="G3" s="95" t="s">
        <v>2789</v>
      </c>
      <c r="H3" s="95" t="s">
        <v>2790</v>
      </c>
      <c r="I3" s="128" t="s">
        <v>2779</v>
      </c>
      <c r="J3" s="128" t="s">
        <v>2784</v>
      </c>
      <c r="K3" s="127" t="str">
        <f>CONCATENATE("getfacl ",G3,"/",H3)</f>
        <v>getfacl /infa_shared/BWParam/SIMS_Reports/param_SIMS_Monthly_Report.txt</v>
      </c>
      <c r="L3" s="134" t="str">
        <f>CONCATENATE("setfacl -m u:",I3,":",J3," ",G3,"/",H3)</f>
        <v>setfacl -m u:halagn:rw /infa_shared/BWParam/SIMS_Reports/param_SIMS_Monthly_Report.txt</v>
      </c>
      <c r="N3" s="127" t="str">
        <f>CONCATENATE("setfacl -b ",G3,"/",H3)</f>
        <v>setfacl -b /infa_shared/BWParam/SIMS_Reports/param_SIMS_Monthly_Report.txt</v>
      </c>
      <c r="O3" s="95" t="s">
        <v>290</v>
      </c>
    </row>
    <row r="4" spans="1:15" x14ac:dyDescent="0.2">
      <c r="A4" s="126">
        <v>43356</v>
      </c>
      <c r="B4" s="97" t="s">
        <v>2779</v>
      </c>
      <c r="C4" s="97" t="s">
        <v>2781</v>
      </c>
      <c r="D4" s="126">
        <v>43361</v>
      </c>
      <c r="E4" s="128" t="s">
        <v>1892</v>
      </c>
      <c r="F4" s="128" t="s">
        <v>2775</v>
      </c>
      <c r="G4" s="97" t="s">
        <v>2777</v>
      </c>
      <c r="H4" s="97" t="s">
        <v>2778</v>
      </c>
      <c r="I4" s="129" t="s">
        <v>2804</v>
      </c>
      <c r="J4" s="128" t="s">
        <v>2784</v>
      </c>
      <c r="K4" s="127" t="str">
        <f t="shared" ref="K4:K5" si="0">CONCATENATE("getfacl ",G4,"/",H4)</f>
        <v>getfacl /infa_shared/BWParam//param_Monthly_Reconciliation.txt</v>
      </c>
      <c r="L4" s="134" t="str">
        <f t="shared" ref="L4:L5" si="1">CONCATENATE("setfacl -m u:",I4,":",J4," ",G4,"/",H4)</f>
        <v>setfacl -m u:sarbal:rw /infa_shared/BWParam//param_Monthly_Reconciliation.txt</v>
      </c>
      <c r="N4" s="127" t="str">
        <f t="shared" ref="N4:N5" si="2">CONCATENATE("setfacl -b ",G4,"/",H4)</f>
        <v>setfacl -b /infa_shared/BWParam//param_Monthly_Reconciliation.txt</v>
      </c>
      <c r="O4" s="95" t="s">
        <v>290</v>
      </c>
    </row>
    <row r="5" spans="1:15" x14ac:dyDescent="0.2">
      <c r="A5" s="126">
        <v>43356</v>
      </c>
      <c r="B5" s="97" t="s">
        <v>2779</v>
      </c>
      <c r="C5" s="97" t="s">
        <v>2781</v>
      </c>
      <c r="D5" s="126">
        <v>43361</v>
      </c>
      <c r="E5" s="128" t="s">
        <v>1892</v>
      </c>
      <c r="F5" s="128" t="s">
        <v>2775</v>
      </c>
      <c r="G5" s="95" t="s">
        <v>2789</v>
      </c>
      <c r="H5" s="95" t="s">
        <v>2790</v>
      </c>
      <c r="I5" s="129" t="s">
        <v>2804</v>
      </c>
      <c r="J5" s="128" t="s">
        <v>2784</v>
      </c>
      <c r="K5" s="127" t="str">
        <f t="shared" si="0"/>
        <v>getfacl /infa_shared/BWParam/SIMS_Reports/param_SIMS_Monthly_Report.txt</v>
      </c>
      <c r="L5" s="134" t="str">
        <f t="shared" si="1"/>
        <v>setfacl -m u:sarbal:rw /infa_shared/BWParam/SIMS_Reports/param_SIMS_Monthly_Report.txt</v>
      </c>
      <c r="N5" s="127" t="str">
        <f t="shared" si="2"/>
        <v>setfacl -b /infa_shared/BWParam/SIMS_Reports/param_SIMS_Monthly_Report.txt</v>
      </c>
      <c r="O5" s="95" t="s">
        <v>290</v>
      </c>
    </row>
    <row r="6" spans="1:15" x14ac:dyDescent="0.2">
      <c r="G6" s="95" t="s">
        <v>2805</v>
      </c>
      <c r="H6" s="95" t="s">
        <v>2806</v>
      </c>
      <c r="I6" s="129" t="s">
        <v>33</v>
      </c>
      <c r="J6" s="129" t="s">
        <v>2784</v>
      </c>
      <c r="K6" s="127" t="str">
        <f t="shared" ref="K6" si="3">CONCATENATE("getfacl ",G6,"/",H6)</f>
        <v>getfacl /home/infa_adm/scripts/test.html</v>
      </c>
      <c r="L6" s="134" t="str">
        <f t="shared" ref="L6" si="4">CONCATENATE("setfacl -m u:",I6,":",J6," ",G6,"/",H6)</f>
        <v>setfacl -m u:jansaj:rw /home/infa_adm/scripts/test.html</v>
      </c>
      <c r="N6" s="127" t="str">
        <f t="shared" ref="N6" si="5">CONCATENATE("setfacl -b ",G6,"/",H6)</f>
        <v>setfacl -b /home/infa_adm/scripts/test.html</v>
      </c>
      <c r="O6" s="95" t="s">
        <v>290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K181"/>
  <sheetViews>
    <sheetView topLeftCell="G1" workbookViewId="0">
      <pane ySplit="1" topLeftCell="A153" activePane="bottomLeft" state="frozen"/>
      <selection pane="bottomLeft" activeCell="K181" sqref="K181"/>
    </sheetView>
  </sheetViews>
  <sheetFormatPr defaultRowHeight="11.25" x14ac:dyDescent="0.2"/>
  <cols>
    <col min="1" max="1" width="11" style="119" bestFit="1" customWidth="1"/>
    <col min="2" max="2" width="8" style="119" bestFit="1" customWidth="1"/>
    <col min="3" max="3" width="11.28515625" style="119" bestFit="1" customWidth="1"/>
    <col min="4" max="4" width="10" style="119" bestFit="1" customWidth="1"/>
    <col min="5" max="5" width="16" style="119" bestFit="1" customWidth="1"/>
    <col min="6" max="6" width="7" style="119" bestFit="1" customWidth="1"/>
    <col min="7" max="7" width="34.140625" style="119" customWidth="1"/>
    <col min="8" max="8" width="17.85546875" style="119" customWidth="1"/>
    <col min="9" max="9" width="40" style="119" bestFit="1" customWidth="1"/>
    <col min="10" max="10" width="44.140625" style="119" bestFit="1" customWidth="1"/>
    <col min="11" max="11" width="82.140625" style="119" customWidth="1"/>
    <col min="12" max="16384" width="9.140625" style="119"/>
  </cols>
  <sheetData>
    <row r="1" spans="1:11" ht="22.5" x14ac:dyDescent="0.2">
      <c r="A1" s="117" t="s">
        <v>2686</v>
      </c>
      <c r="B1" s="117" t="s">
        <v>2687</v>
      </c>
      <c r="C1" s="117" t="s">
        <v>2688</v>
      </c>
      <c r="D1" s="117" t="s">
        <v>2679</v>
      </c>
      <c r="E1" s="117" t="s">
        <v>2678</v>
      </c>
      <c r="F1" s="117" t="s">
        <v>2677</v>
      </c>
      <c r="G1" s="118" t="s">
        <v>333</v>
      </c>
      <c r="H1" s="118" t="s">
        <v>2670</v>
      </c>
      <c r="I1" s="118" t="s">
        <v>3153</v>
      </c>
      <c r="J1" s="118" t="s">
        <v>3154</v>
      </c>
      <c r="K1" s="118" t="s">
        <v>2671</v>
      </c>
    </row>
    <row r="2" spans="1:11" x14ac:dyDescent="0.2">
      <c r="A2" s="120">
        <v>43348</v>
      </c>
      <c r="B2" s="120" t="s">
        <v>1892</v>
      </c>
      <c r="C2" s="120" t="s">
        <v>2693</v>
      </c>
      <c r="D2" s="119" t="s">
        <v>2690</v>
      </c>
      <c r="E2" s="119" t="s">
        <v>2695</v>
      </c>
      <c r="F2" s="120" t="s">
        <v>2681</v>
      </c>
      <c r="G2" s="120" t="s">
        <v>2694</v>
      </c>
      <c r="H2" s="120"/>
      <c r="I2" s="121" t="str">
        <f>CONCATENATE("dbfind ",G2)</f>
        <v>dbfind PARTY_ACCOUNT</v>
      </c>
      <c r="J2" s="139" t="str">
        <f t="shared" ref="J2:J65" si="0">IF(F2="S",CONCATENATE("showso ",G2," 0"),CONCATENATE("showto ",G2," 0"))</f>
        <v>showto PARTY_ACCOUNT 0</v>
      </c>
      <c r="K2" s="121" t="str">
        <f>CONCATENATE("cpst ",F2," ",D2," ",E2," ",G2," ",IF(F2="S",H2,""))</f>
        <v xml:space="preserve">cpst T z_halgee z_jansaj PARTY_ACCOUNT </v>
      </c>
    </row>
    <row r="3" spans="1:11" x14ac:dyDescent="0.2">
      <c r="A3" s="120">
        <v>43348</v>
      </c>
      <c r="B3" s="120" t="s">
        <v>1892</v>
      </c>
      <c r="C3" s="120" t="s">
        <v>2680</v>
      </c>
      <c r="D3" s="119" t="s">
        <v>2672</v>
      </c>
      <c r="E3" s="119" t="s">
        <v>2673</v>
      </c>
      <c r="F3" s="120" t="s">
        <v>2674</v>
      </c>
      <c r="G3" s="120" t="s">
        <v>2675</v>
      </c>
      <c r="H3" s="120" t="s">
        <v>2676</v>
      </c>
      <c r="I3" s="121" t="str">
        <f t="shared" ref="I3:I66" si="1">CONCATENATE("dbfind ",G3)</f>
        <v>dbfind GL_ANOW_AN_STG</v>
      </c>
      <c r="J3" s="139" t="str">
        <f t="shared" si="0"/>
        <v>showso GL_ANOW_AN_STG 0</v>
      </c>
      <c r="K3" s="121" t="str">
        <f t="shared" ref="K3:K66" si="2">CONCATENATE("cpst ",F3," ",D3," ",E3," ",G3," ",IF(F3="S",H3,""))</f>
        <v>cpst S z_kalabd ENTERPRISE_DB GL_ANOW_AN_STG CONNECTORS</v>
      </c>
    </row>
    <row r="4" spans="1:11" x14ac:dyDescent="0.2">
      <c r="A4" s="120">
        <v>43348</v>
      </c>
      <c r="B4" s="120" t="s">
        <v>1892</v>
      </c>
      <c r="C4" s="120" t="s">
        <v>2680</v>
      </c>
      <c r="D4" s="119" t="s">
        <v>2672</v>
      </c>
      <c r="E4" s="119" t="s">
        <v>2673</v>
      </c>
      <c r="F4" s="119" t="s">
        <v>2681</v>
      </c>
      <c r="G4" s="120" t="s">
        <v>2675</v>
      </c>
      <c r="I4" s="121" t="str">
        <f t="shared" si="1"/>
        <v>dbfind GL_ANOW_AN_STG</v>
      </c>
      <c r="J4" s="139" t="str">
        <f t="shared" si="0"/>
        <v>showto GL_ANOW_AN_STG 0</v>
      </c>
      <c r="K4" s="121" t="str">
        <f t="shared" si="2"/>
        <v xml:space="preserve">cpst T z_kalabd ENTERPRISE_DB GL_ANOW_AN_STG </v>
      </c>
    </row>
    <row r="5" spans="1:11" x14ac:dyDescent="0.2">
      <c r="A5" s="120">
        <v>43348</v>
      </c>
      <c r="B5" s="119" t="s">
        <v>1892</v>
      </c>
      <c r="C5" s="120" t="s">
        <v>2680</v>
      </c>
      <c r="D5" s="119" t="s">
        <v>2672</v>
      </c>
      <c r="E5" s="119" t="s">
        <v>2673</v>
      </c>
      <c r="F5" s="119" t="s">
        <v>2674</v>
      </c>
      <c r="G5" s="119" t="s">
        <v>2682</v>
      </c>
      <c r="H5" s="119" t="s">
        <v>2673</v>
      </c>
      <c r="I5" s="121" t="str">
        <f t="shared" si="1"/>
        <v>dbfind GL_COVERAGE</v>
      </c>
      <c r="J5" s="139" t="str">
        <f t="shared" si="0"/>
        <v>showso GL_COVERAGE 0</v>
      </c>
      <c r="K5" s="121" t="str">
        <f t="shared" si="2"/>
        <v>cpst S z_kalabd ENTERPRISE_DB GL_COVERAGE ENTERPRISE_DB</v>
      </c>
    </row>
    <row r="6" spans="1:11" x14ac:dyDescent="0.2">
      <c r="A6" s="120">
        <v>43349</v>
      </c>
      <c r="B6" s="119" t="s">
        <v>1892</v>
      </c>
      <c r="C6" s="119" t="s">
        <v>2689</v>
      </c>
      <c r="D6" s="119" t="s">
        <v>2690</v>
      </c>
      <c r="E6" s="119" t="s">
        <v>2685</v>
      </c>
      <c r="F6" s="119" t="s">
        <v>2681</v>
      </c>
      <c r="G6" s="119" t="s">
        <v>2691</v>
      </c>
      <c r="I6" s="121" t="str">
        <f t="shared" si="1"/>
        <v>dbfind RECONNET_CLE</v>
      </c>
      <c r="J6" s="139" t="str">
        <f t="shared" si="0"/>
        <v>showto RECONNET_CLE 0</v>
      </c>
      <c r="K6" s="121" t="str">
        <f t="shared" si="2"/>
        <v xml:space="preserve">cpst T z_halgee FlatFiles RECONNET_CLE </v>
      </c>
    </row>
    <row r="7" spans="1:11" x14ac:dyDescent="0.2">
      <c r="A7" s="120">
        <v>43349</v>
      </c>
      <c r="B7" s="119" t="s">
        <v>1892</v>
      </c>
      <c r="C7" s="119" t="s">
        <v>2689</v>
      </c>
      <c r="D7" s="119" t="s">
        <v>2690</v>
      </c>
      <c r="E7" s="119" t="s">
        <v>2685</v>
      </c>
      <c r="F7" s="119" t="s">
        <v>2681</v>
      </c>
      <c r="G7" s="119" t="s">
        <v>2692</v>
      </c>
      <c r="I7" s="121" t="str">
        <f t="shared" si="1"/>
        <v>dbfind RECONNET_FILE</v>
      </c>
      <c r="J7" s="139" t="str">
        <f t="shared" si="0"/>
        <v>showto RECONNET_FILE 0</v>
      </c>
      <c r="K7" s="121" t="str">
        <f t="shared" si="2"/>
        <v xml:space="preserve">cpst T z_halgee FlatFiles RECONNET_FILE </v>
      </c>
    </row>
    <row r="8" spans="1:11" x14ac:dyDescent="0.2">
      <c r="A8" s="120">
        <v>43349</v>
      </c>
      <c r="B8" s="120" t="s">
        <v>1892</v>
      </c>
      <c r="C8" s="120" t="s">
        <v>2693</v>
      </c>
      <c r="D8" s="119" t="s">
        <v>2690</v>
      </c>
      <c r="E8" s="119" t="s">
        <v>2695</v>
      </c>
      <c r="F8" s="119" t="s">
        <v>2681</v>
      </c>
      <c r="G8" s="119" t="s">
        <v>2691</v>
      </c>
      <c r="I8" s="121" t="str">
        <f t="shared" si="1"/>
        <v>dbfind RECONNET_CLE</v>
      </c>
      <c r="J8" s="139" t="str">
        <f t="shared" si="0"/>
        <v>showto RECONNET_CLE 0</v>
      </c>
      <c r="K8" s="121" t="str">
        <f t="shared" si="2"/>
        <v xml:space="preserve">cpst T z_halgee z_jansaj RECONNET_CLE </v>
      </c>
    </row>
    <row r="9" spans="1:11" x14ac:dyDescent="0.2">
      <c r="A9" s="120">
        <v>43349</v>
      </c>
      <c r="B9" s="120" t="s">
        <v>1892</v>
      </c>
      <c r="C9" s="120" t="s">
        <v>2693</v>
      </c>
      <c r="D9" s="119" t="s">
        <v>2690</v>
      </c>
      <c r="E9" s="119" t="s">
        <v>2695</v>
      </c>
      <c r="F9" s="119" t="s">
        <v>2681</v>
      </c>
      <c r="G9" s="119" t="s">
        <v>2692</v>
      </c>
      <c r="I9" s="121" t="str">
        <f t="shared" si="1"/>
        <v>dbfind RECONNET_FILE</v>
      </c>
      <c r="J9" s="139" t="str">
        <f t="shared" si="0"/>
        <v>showto RECONNET_FILE 0</v>
      </c>
      <c r="K9" s="121" t="str">
        <f t="shared" si="2"/>
        <v xml:space="preserve">cpst T z_halgee z_jansaj RECONNET_FILE </v>
      </c>
    </row>
    <row r="10" spans="1:11" x14ac:dyDescent="0.2">
      <c r="A10" s="120">
        <v>43350</v>
      </c>
      <c r="B10" s="119" t="s">
        <v>1893</v>
      </c>
      <c r="C10" s="119" t="s">
        <v>2702</v>
      </c>
      <c r="D10" s="119" t="s">
        <v>2703</v>
      </c>
      <c r="E10" s="119" t="s">
        <v>2673</v>
      </c>
      <c r="F10" s="119" t="s">
        <v>2681</v>
      </c>
      <c r="G10" s="122" t="s">
        <v>2704</v>
      </c>
      <c r="I10" s="121" t="str">
        <f t="shared" si="1"/>
        <v>dbfind CASH_RECEIPTS_STG</v>
      </c>
      <c r="J10" s="139" t="str">
        <f t="shared" si="0"/>
        <v>showto CASH_RECEIPTS_STG 0</v>
      </c>
      <c r="K10" s="121" t="str">
        <f t="shared" si="2"/>
        <v xml:space="preserve">cpst T z_atlrad ENTERPRISE_DB CASH_RECEIPTS_STG </v>
      </c>
    </row>
    <row r="11" spans="1:11" x14ac:dyDescent="0.2">
      <c r="A11" s="120">
        <v>43350</v>
      </c>
      <c r="B11" s="119" t="s">
        <v>1893</v>
      </c>
      <c r="C11" s="119" t="s">
        <v>2702</v>
      </c>
      <c r="D11" s="119" t="s">
        <v>2703</v>
      </c>
      <c r="E11" s="119" t="s">
        <v>2673</v>
      </c>
      <c r="F11" s="119" t="s">
        <v>2681</v>
      </c>
      <c r="G11" s="122" t="s">
        <v>2705</v>
      </c>
      <c r="I11" s="121" t="str">
        <f t="shared" si="1"/>
        <v>dbfind CASH_RECEIPTS_STG_MX</v>
      </c>
      <c r="J11" s="139" t="str">
        <f t="shared" si="0"/>
        <v>showto CASH_RECEIPTS_STG_MX 0</v>
      </c>
      <c r="K11" s="121" t="str">
        <f t="shared" si="2"/>
        <v xml:space="preserve">cpst T z_atlrad ENTERPRISE_DB CASH_RECEIPTS_STG_MX </v>
      </c>
    </row>
    <row r="12" spans="1:11" x14ac:dyDescent="0.2">
      <c r="A12" s="120">
        <v>43353</v>
      </c>
      <c r="B12" s="119" t="s">
        <v>1893</v>
      </c>
      <c r="C12" s="119" t="s">
        <v>2702</v>
      </c>
      <c r="D12" s="119" t="s">
        <v>2703</v>
      </c>
      <c r="E12" s="123" t="s">
        <v>2673</v>
      </c>
      <c r="F12" s="123" t="s">
        <v>2681</v>
      </c>
      <c r="G12" s="124" t="s">
        <v>2704</v>
      </c>
      <c r="I12" s="121" t="str">
        <f t="shared" si="1"/>
        <v>dbfind CASH_RECEIPTS_STG</v>
      </c>
      <c r="J12" s="139" t="str">
        <f t="shared" si="0"/>
        <v>showto CASH_RECEIPTS_STG 0</v>
      </c>
      <c r="K12" s="121" t="str">
        <f t="shared" si="2"/>
        <v xml:space="preserve">cpst T z_atlrad ENTERPRISE_DB CASH_RECEIPTS_STG </v>
      </c>
    </row>
    <row r="13" spans="1:11" x14ac:dyDescent="0.2">
      <c r="A13" s="120">
        <v>43353</v>
      </c>
      <c r="B13" s="119" t="s">
        <v>1893</v>
      </c>
      <c r="C13" s="119" t="s">
        <v>2702</v>
      </c>
      <c r="D13" s="119" t="s">
        <v>2703</v>
      </c>
      <c r="E13" s="123" t="s">
        <v>2673</v>
      </c>
      <c r="F13" s="123" t="s">
        <v>2681</v>
      </c>
      <c r="G13" s="124" t="s">
        <v>2705</v>
      </c>
      <c r="I13" s="121" t="str">
        <f t="shared" si="1"/>
        <v>dbfind CASH_RECEIPTS_STG_MX</v>
      </c>
      <c r="J13" s="139" t="str">
        <f t="shared" si="0"/>
        <v>showto CASH_RECEIPTS_STG_MX 0</v>
      </c>
      <c r="K13" s="121" t="str">
        <f t="shared" si="2"/>
        <v xml:space="preserve">cpst T z_atlrad ENTERPRISE_DB CASH_RECEIPTS_STG_MX </v>
      </c>
    </row>
    <row r="14" spans="1:11" x14ac:dyDescent="0.2">
      <c r="A14" s="120">
        <v>43353</v>
      </c>
      <c r="B14" s="119" t="s">
        <v>1893</v>
      </c>
      <c r="C14" s="119" t="s">
        <v>2702</v>
      </c>
      <c r="D14" s="119" t="s">
        <v>2703</v>
      </c>
      <c r="E14" s="123" t="s">
        <v>2673</v>
      </c>
      <c r="F14" s="123" t="s">
        <v>2674</v>
      </c>
      <c r="G14" s="124" t="s">
        <v>2704</v>
      </c>
      <c r="H14" s="123" t="s">
        <v>2673</v>
      </c>
      <c r="I14" s="121" t="str">
        <f t="shared" si="1"/>
        <v>dbfind CASH_RECEIPTS_STG</v>
      </c>
      <c r="J14" s="139" t="str">
        <f t="shared" si="0"/>
        <v>showso CASH_RECEIPTS_STG 0</v>
      </c>
      <c r="K14" s="121" t="str">
        <f t="shared" si="2"/>
        <v>cpst S z_atlrad ENTERPRISE_DB CASH_RECEIPTS_STG ENTERPRISE_DB</v>
      </c>
    </row>
    <row r="15" spans="1:11" x14ac:dyDescent="0.2">
      <c r="A15" s="120">
        <v>43353</v>
      </c>
      <c r="B15" s="119" t="s">
        <v>1893</v>
      </c>
      <c r="C15" s="119" t="s">
        <v>2702</v>
      </c>
      <c r="D15" s="119" t="s">
        <v>2703</v>
      </c>
      <c r="E15" s="123" t="s">
        <v>2673</v>
      </c>
      <c r="F15" s="123" t="s">
        <v>2674</v>
      </c>
      <c r="G15" s="124" t="s">
        <v>2705</v>
      </c>
      <c r="H15" s="123" t="s">
        <v>2673</v>
      </c>
      <c r="I15" s="121" t="str">
        <f t="shared" si="1"/>
        <v>dbfind CASH_RECEIPTS_STG_MX</v>
      </c>
      <c r="J15" s="139" t="str">
        <f t="shared" si="0"/>
        <v>showso CASH_RECEIPTS_STG_MX 0</v>
      </c>
      <c r="K15" s="121" t="str">
        <f t="shared" si="2"/>
        <v>cpst S z_atlrad ENTERPRISE_DB CASH_RECEIPTS_STG_MX ENTERPRISE_DB</v>
      </c>
    </row>
    <row r="16" spans="1:11" x14ac:dyDescent="0.2">
      <c r="A16" s="120">
        <v>43353</v>
      </c>
      <c r="B16" s="120" t="s">
        <v>1892</v>
      </c>
      <c r="C16" s="119" t="s">
        <v>2680</v>
      </c>
      <c r="D16" s="125" t="s">
        <v>2720</v>
      </c>
      <c r="E16" s="119" t="s">
        <v>2673</v>
      </c>
      <c r="F16" s="119" t="s">
        <v>2674</v>
      </c>
      <c r="G16" s="125" t="s">
        <v>2721</v>
      </c>
      <c r="H16" s="120" t="s">
        <v>2676</v>
      </c>
      <c r="I16" s="121" t="str">
        <f t="shared" si="1"/>
        <v>dbfind GL_ERROR_MESSAGES</v>
      </c>
      <c r="J16" s="139" t="str">
        <f t="shared" si="0"/>
        <v>showso GL_ERROR_MESSAGES 0</v>
      </c>
      <c r="K16" s="121" t="str">
        <f t="shared" si="2"/>
        <v>cpst S z_kalabd  ENTERPRISE_DB GL_ERROR_MESSAGES CONNECTORS</v>
      </c>
    </row>
    <row r="17" spans="1:11" x14ac:dyDescent="0.2">
      <c r="A17" s="120">
        <v>43353</v>
      </c>
      <c r="B17" s="120" t="s">
        <v>1892</v>
      </c>
      <c r="C17" s="119" t="s">
        <v>2680</v>
      </c>
      <c r="D17" s="125" t="s">
        <v>2720</v>
      </c>
      <c r="E17" s="119" t="s">
        <v>2673</v>
      </c>
      <c r="F17" s="119" t="s">
        <v>2681</v>
      </c>
      <c r="G17" s="125" t="s">
        <v>2721</v>
      </c>
      <c r="I17" s="121" t="str">
        <f t="shared" si="1"/>
        <v>dbfind GL_ERROR_MESSAGES</v>
      </c>
      <c r="J17" s="139" t="str">
        <f t="shared" si="0"/>
        <v>showto GL_ERROR_MESSAGES 0</v>
      </c>
      <c r="K17" s="121" t="str">
        <f t="shared" si="2"/>
        <v xml:space="preserve">cpst T z_kalabd  ENTERPRISE_DB GL_ERROR_MESSAGES </v>
      </c>
    </row>
    <row r="18" spans="1:11" x14ac:dyDescent="0.2">
      <c r="A18" s="120">
        <v>43354</v>
      </c>
      <c r="B18" s="120" t="s">
        <v>1892</v>
      </c>
      <c r="C18" s="119" t="s">
        <v>2702</v>
      </c>
      <c r="D18" s="119" t="s">
        <v>2703</v>
      </c>
      <c r="E18" s="119" t="s">
        <v>2673</v>
      </c>
      <c r="F18" s="119" t="s">
        <v>2674</v>
      </c>
      <c r="G18" s="125" t="s">
        <v>2734</v>
      </c>
      <c r="H18" s="119" t="s">
        <v>2673</v>
      </c>
      <c r="I18" s="121" t="str">
        <f t="shared" si="1"/>
        <v>dbfind CASH_RECEIPTS_BANK_AMTS_STG_MX</v>
      </c>
      <c r="J18" s="139" t="str">
        <f t="shared" si="0"/>
        <v>showso CASH_RECEIPTS_BANK_AMTS_STG_MX 0</v>
      </c>
      <c r="K18" s="121" t="str">
        <f t="shared" si="2"/>
        <v>cpst S z_atlrad ENTERPRISE_DB CASH_RECEIPTS_BANK_AMTS_STG_MX ENTERPRISE_DB</v>
      </c>
    </row>
    <row r="19" spans="1:11" x14ac:dyDescent="0.2">
      <c r="A19" s="120">
        <v>43354</v>
      </c>
      <c r="B19" s="120" t="s">
        <v>1892</v>
      </c>
      <c r="C19" s="119" t="s">
        <v>2702</v>
      </c>
      <c r="D19" s="119" t="s">
        <v>2703</v>
      </c>
      <c r="E19" s="119" t="s">
        <v>2673</v>
      </c>
      <c r="F19" s="119" t="s">
        <v>2681</v>
      </c>
      <c r="G19" s="125" t="s">
        <v>2734</v>
      </c>
      <c r="I19" s="121" t="str">
        <f t="shared" si="1"/>
        <v>dbfind CASH_RECEIPTS_BANK_AMTS_STG_MX</v>
      </c>
      <c r="J19" s="139" t="str">
        <f t="shared" si="0"/>
        <v>showto CASH_RECEIPTS_BANK_AMTS_STG_MX 0</v>
      </c>
      <c r="K19" s="121" t="str">
        <f t="shared" si="2"/>
        <v xml:space="preserve">cpst T z_atlrad ENTERPRISE_DB CASH_RECEIPTS_BANK_AMTS_STG_MX </v>
      </c>
    </row>
    <row r="20" spans="1:11" x14ac:dyDescent="0.2">
      <c r="A20" s="120">
        <v>43355</v>
      </c>
      <c r="B20" s="120" t="s">
        <v>1892</v>
      </c>
      <c r="C20" s="120" t="s">
        <v>2680</v>
      </c>
      <c r="D20" s="119" t="s">
        <v>2672</v>
      </c>
      <c r="E20" s="119" t="s">
        <v>2673</v>
      </c>
      <c r="F20" s="119" t="s">
        <v>2674</v>
      </c>
      <c r="G20" s="125" t="s">
        <v>2675</v>
      </c>
      <c r="H20" s="120" t="s">
        <v>2676</v>
      </c>
      <c r="I20" s="121" t="str">
        <f t="shared" si="1"/>
        <v>dbfind GL_ANOW_AN_STG</v>
      </c>
      <c r="J20" s="139" t="str">
        <f t="shared" si="0"/>
        <v>showso GL_ANOW_AN_STG 0</v>
      </c>
      <c r="K20" s="121" t="str">
        <f t="shared" si="2"/>
        <v>cpst S z_kalabd ENTERPRISE_DB GL_ANOW_AN_STG CONNECTORS</v>
      </c>
    </row>
    <row r="21" spans="1:11" x14ac:dyDescent="0.2">
      <c r="A21" s="120">
        <v>43355</v>
      </c>
      <c r="B21" s="120" t="s">
        <v>1892</v>
      </c>
      <c r="C21" s="120" t="s">
        <v>2680</v>
      </c>
      <c r="D21" s="119" t="s">
        <v>2672</v>
      </c>
      <c r="E21" s="119" t="s">
        <v>2673</v>
      </c>
      <c r="F21" s="119" t="s">
        <v>2674</v>
      </c>
      <c r="G21" s="125" t="s">
        <v>2737</v>
      </c>
      <c r="H21" s="120" t="s">
        <v>2676</v>
      </c>
      <c r="I21" s="121" t="str">
        <f t="shared" si="1"/>
        <v>dbfind GL_ANOW_AL_STG</v>
      </c>
      <c r="J21" s="139" t="str">
        <f t="shared" si="0"/>
        <v>showso GL_ANOW_AL_STG 0</v>
      </c>
      <c r="K21" s="121" t="str">
        <f t="shared" si="2"/>
        <v>cpst S z_kalabd ENTERPRISE_DB GL_ANOW_AL_STG CONNECTORS</v>
      </c>
    </row>
    <row r="22" spans="1:11" x14ac:dyDescent="0.2">
      <c r="A22" s="120">
        <v>43355</v>
      </c>
      <c r="B22" s="120" t="s">
        <v>1892</v>
      </c>
      <c r="C22" s="120" t="s">
        <v>2680</v>
      </c>
      <c r="D22" s="119" t="s">
        <v>2672</v>
      </c>
      <c r="E22" s="119" t="s">
        <v>2673</v>
      </c>
      <c r="F22" s="119" t="s">
        <v>2681</v>
      </c>
      <c r="G22" s="125" t="s">
        <v>2675</v>
      </c>
      <c r="I22" s="121" t="str">
        <f t="shared" si="1"/>
        <v>dbfind GL_ANOW_AN_STG</v>
      </c>
      <c r="J22" s="139" t="str">
        <f t="shared" si="0"/>
        <v>showto GL_ANOW_AN_STG 0</v>
      </c>
      <c r="K22" s="121" t="str">
        <f t="shared" si="2"/>
        <v xml:space="preserve">cpst T z_kalabd ENTERPRISE_DB GL_ANOW_AN_STG </v>
      </c>
    </row>
    <row r="23" spans="1:11" x14ac:dyDescent="0.2">
      <c r="A23" s="120">
        <v>43355</v>
      </c>
      <c r="B23" s="120" t="s">
        <v>1892</v>
      </c>
      <c r="C23" s="120" t="s">
        <v>2680</v>
      </c>
      <c r="D23" s="119" t="s">
        <v>2672</v>
      </c>
      <c r="E23" s="119" t="s">
        <v>2673</v>
      </c>
      <c r="F23" s="119" t="s">
        <v>2681</v>
      </c>
      <c r="G23" s="125" t="s">
        <v>2737</v>
      </c>
      <c r="I23" s="121" t="str">
        <f t="shared" si="1"/>
        <v>dbfind GL_ANOW_AL_STG</v>
      </c>
      <c r="J23" s="139" t="str">
        <f t="shared" si="0"/>
        <v>showto GL_ANOW_AL_STG 0</v>
      </c>
      <c r="K23" s="121" t="str">
        <f t="shared" si="2"/>
        <v xml:space="preserve">cpst T z_kalabd ENTERPRISE_DB GL_ANOW_AL_STG </v>
      </c>
    </row>
    <row r="24" spans="1:11" x14ac:dyDescent="0.2">
      <c r="A24" s="120">
        <v>43355</v>
      </c>
      <c r="B24" s="120" t="s">
        <v>1892</v>
      </c>
      <c r="C24" s="119" t="s">
        <v>2702</v>
      </c>
      <c r="D24" s="119" t="s">
        <v>2703</v>
      </c>
      <c r="E24" s="119" t="s">
        <v>2673</v>
      </c>
      <c r="F24" s="119" t="s">
        <v>2674</v>
      </c>
      <c r="G24" s="125" t="s">
        <v>2738</v>
      </c>
      <c r="H24" s="119" t="s">
        <v>2673</v>
      </c>
      <c r="I24" s="121" t="str">
        <f t="shared" si="1"/>
        <v>dbfind CASH_RECEIPTS_BANK_AMTS_STG</v>
      </c>
      <c r="J24" s="139" t="str">
        <f t="shared" si="0"/>
        <v>showso CASH_RECEIPTS_BANK_AMTS_STG 0</v>
      </c>
      <c r="K24" s="121" t="str">
        <f t="shared" si="2"/>
        <v>cpst S z_atlrad ENTERPRISE_DB CASH_RECEIPTS_BANK_AMTS_STG ENTERPRISE_DB</v>
      </c>
    </row>
    <row r="25" spans="1:11" x14ac:dyDescent="0.2">
      <c r="A25" s="120">
        <v>43355</v>
      </c>
      <c r="B25" s="120" t="s">
        <v>1892</v>
      </c>
      <c r="C25" s="119" t="s">
        <v>2702</v>
      </c>
      <c r="D25" s="119" t="s">
        <v>2703</v>
      </c>
      <c r="E25" s="119" t="s">
        <v>2673</v>
      </c>
      <c r="F25" s="119" t="s">
        <v>2674</v>
      </c>
      <c r="G25" s="125" t="s">
        <v>2734</v>
      </c>
      <c r="H25" s="119" t="s">
        <v>2673</v>
      </c>
      <c r="I25" s="121" t="str">
        <f t="shared" si="1"/>
        <v>dbfind CASH_RECEIPTS_BANK_AMTS_STG_MX</v>
      </c>
      <c r="J25" s="139" t="str">
        <f t="shared" si="0"/>
        <v>showso CASH_RECEIPTS_BANK_AMTS_STG_MX 0</v>
      </c>
      <c r="K25" s="121" t="str">
        <f t="shared" si="2"/>
        <v>cpst S z_atlrad ENTERPRISE_DB CASH_RECEIPTS_BANK_AMTS_STG_MX ENTERPRISE_DB</v>
      </c>
    </row>
    <row r="26" spans="1:11" x14ac:dyDescent="0.2">
      <c r="A26" s="120">
        <v>43355</v>
      </c>
      <c r="B26" s="120" t="s">
        <v>1892</v>
      </c>
      <c r="C26" s="119" t="s">
        <v>2702</v>
      </c>
      <c r="D26" s="119" t="s">
        <v>2703</v>
      </c>
      <c r="E26" s="119" t="s">
        <v>2673</v>
      </c>
      <c r="F26" s="119" t="s">
        <v>2674</v>
      </c>
      <c r="G26" s="125" t="s">
        <v>2704</v>
      </c>
      <c r="H26" s="119" t="s">
        <v>2673</v>
      </c>
      <c r="I26" s="121" t="str">
        <f t="shared" si="1"/>
        <v>dbfind CASH_RECEIPTS_STG</v>
      </c>
      <c r="J26" s="139" t="str">
        <f t="shared" si="0"/>
        <v>showso CASH_RECEIPTS_STG 0</v>
      </c>
      <c r="K26" s="121" t="str">
        <f t="shared" si="2"/>
        <v>cpst S z_atlrad ENTERPRISE_DB CASH_RECEIPTS_STG ENTERPRISE_DB</v>
      </c>
    </row>
    <row r="27" spans="1:11" x14ac:dyDescent="0.2">
      <c r="A27" s="120">
        <v>43355</v>
      </c>
      <c r="B27" s="120" t="s">
        <v>1892</v>
      </c>
      <c r="C27" s="119" t="s">
        <v>2702</v>
      </c>
      <c r="D27" s="119" t="s">
        <v>2703</v>
      </c>
      <c r="E27" s="119" t="s">
        <v>2673</v>
      </c>
      <c r="F27" s="119" t="s">
        <v>2674</v>
      </c>
      <c r="G27" s="125" t="s">
        <v>2705</v>
      </c>
      <c r="H27" s="119" t="s">
        <v>2673</v>
      </c>
      <c r="I27" s="121" t="str">
        <f t="shared" si="1"/>
        <v>dbfind CASH_RECEIPTS_STG_MX</v>
      </c>
      <c r="J27" s="139" t="str">
        <f t="shared" si="0"/>
        <v>showso CASH_RECEIPTS_STG_MX 0</v>
      </c>
      <c r="K27" s="121" t="str">
        <f t="shared" si="2"/>
        <v>cpst S z_atlrad ENTERPRISE_DB CASH_RECEIPTS_STG_MX ENTERPRISE_DB</v>
      </c>
    </row>
    <row r="28" spans="1:11" x14ac:dyDescent="0.2">
      <c r="A28" s="120">
        <v>43355</v>
      </c>
      <c r="B28" s="120" t="s">
        <v>1892</v>
      </c>
      <c r="C28" s="119" t="s">
        <v>2702</v>
      </c>
      <c r="D28" s="119" t="s">
        <v>2703</v>
      </c>
      <c r="E28" s="119" t="s">
        <v>2673</v>
      </c>
      <c r="F28" s="119" t="s">
        <v>2674</v>
      </c>
      <c r="G28" s="125" t="s">
        <v>2739</v>
      </c>
      <c r="H28" s="119" t="s">
        <v>2673</v>
      </c>
      <c r="I28" s="121" t="str">
        <f t="shared" si="1"/>
        <v>dbfind CASH_RECEIPTS_TNDR_AMTS_STG</v>
      </c>
      <c r="J28" s="139" t="str">
        <f t="shared" si="0"/>
        <v>showso CASH_RECEIPTS_TNDR_AMTS_STG 0</v>
      </c>
      <c r="K28" s="121" t="str">
        <f t="shared" si="2"/>
        <v>cpst S z_atlrad ENTERPRISE_DB CASH_RECEIPTS_TNDR_AMTS_STG ENTERPRISE_DB</v>
      </c>
    </row>
    <row r="29" spans="1:11" x14ac:dyDescent="0.2">
      <c r="A29" s="120">
        <v>43355</v>
      </c>
      <c r="B29" s="120" t="s">
        <v>1892</v>
      </c>
      <c r="C29" s="119" t="s">
        <v>2702</v>
      </c>
      <c r="D29" s="119" t="s">
        <v>2703</v>
      </c>
      <c r="E29" s="119" t="s">
        <v>2673</v>
      </c>
      <c r="F29" s="119" t="s">
        <v>2674</v>
      </c>
      <c r="G29" s="125" t="s">
        <v>2740</v>
      </c>
      <c r="H29" s="119" t="s">
        <v>2673</v>
      </c>
      <c r="I29" s="121" t="str">
        <f t="shared" si="1"/>
        <v>dbfind CASH_RECEIPTS_TNDR_AMTS_STG_MX</v>
      </c>
      <c r="J29" s="139" t="str">
        <f t="shared" si="0"/>
        <v>showso CASH_RECEIPTS_TNDR_AMTS_STG_MX 0</v>
      </c>
      <c r="K29" s="121" t="str">
        <f t="shared" si="2"/>
        <v>cpst S z_atlrad ENTERPRISE_DB CASH_RECEIPTS_TNDR_AMTS_STG_MX ENTERPRISE_DB</v>
      </c>
    </row>
    <row r="30" spans="1:11" x14ac:dyDescent="0.2">
      <c r="A30" s="120">
        <v>43355</v>
      </c>
      <c r="B30" s="120" t="s">
        <v>1892</v>
      </c>
      <c r="C30" s="119" t="s">
        <v>2702</v>
      </c>
      <c r="D30" s="119" t="s">
        <v>2703</v>
      </c>
      <c r="E30" s="119" t="s">
        <v>2673</v>
      </c>
      <c r="F30" s="119" t="s">
        <v>2681</v>
      </c>
      <c r="G30" s="125" t="s">
        <v>2741</v>
      </c>
      <c r="I30" s="121" t="str">
        <f t="shared" si="1"/>
        <v>dbfind CASH_RECEIPTS_BANKING_DTLS_STG</v>
      </c>
      <c r="J30" s="139" t="str">
        <f t="shared" si="0"/>
        <v>showto CASH_RECEIPTS_BANKING_DTLS_STG 0</v>
      </c>
      <c r="K30" s="121" t="str">
        <f t="shared" si="2"/>
        <v xml:space="preserve">cpst T z_atlrad ENTERPRISE_DB CASH_RECEIPTS_BANKING_DTLS_STG </v>
      </c>
    </row>
    <row r="31" spans="1:11" x14ac:dyDescent="0.2">
      <c r="A31" s="120">
        <v>43355</v>
      </c>
      <c r="B31" s="120" t="s">
        <v>1892</v>
      </c>
      <c r="C31" s="119" t="s">
        <v>2702</v>
      </c>
      <c r="D31" s="119" t="s">
        <v>2703</v>
      </c>
      <c r="E31" s="119" t="s">
        <v>2673</v>
      </c>
      <c r="F31" s="119" t="s">
        <v>2681</v>
      </c>
      <c r="G31" s="125" t="s">
        <v>2738</v>
      </c>
      <c r="I31" s="121" t="str">
        <f t="shared" si="1"/>
        <v>dbfind CASH_RECEIPTS_BANK_AMTS_STG</v>
      </c>
      <c r="J31" s="139" t="str">
        <f t="shared" si="0"/>
        <v>showto CASH_RECEIPTS_BANK_AMTS_STG 0</v>
      </c>
      <c r="K31" s="121" t="str">
        <f t="shared" si="2"/>
        <v xml:space="preserve">cpst T z_atlrad ENTERPRISE_DB CASH_RECEIPTS_BANK_AMTS_STG </v>
      </c>
    </row>
    <row r="32" spans="1:11" x14ac:dyDescent="0.2">
      <c r="A32" s="120">
        <v>43355</v>
      </c>
      <c r="B32" s="120" t="s">
        <v>1892</v>
      </c>
      <c r="C32" s="119" t="s">
        <v>2702</v>
      </c>
      <c r="D32" s="119" t="s">
        <v>2703</v>
      </c>
      <c r="E32" s="119" t="s">
        <v>2673</v>
      </c>
      <c r="F32" s="119" t="s">
        <v>2681</v>
      </c>
      <c r="G32" s="125" t="s">
        <v>2734</v>
      </c>
      <c r="I32" s="121" t="str">
        <f t="shared" si="1"/>
        <v>dbfind CASH_RECEIPTS_BANK_AMTS_STG_MX</v>
      </c>
      <c r="J32" s="139" t="str">
        <f t="shared" si="0"/>
        <v>showto CASH_RECEIPTS_BANK_AMTS_STG_MX 0</v>
      </c>
      <c r="K32" s="121" t="str">
        <f t="shared" si="2"/>
        <v xml:space="preserve">cpst T z_atlrad ENTERPRISE_DB CASH_RECEIPTS_BANK_AMTS_STG_MX </v>
      </c>
    </row>
    <row r="33" spans="1:11" x14ac:dyDescent="0.2">
      <c r="A33" s="120">
        <v>43355</v>
      </c>
      <c r="B33" s="120" t="s">
        <v>1892</v>
      </c>
      <c r="C33" s="119" t="s">
        <v>2702</v>
      </c>
      <c r="D33" s="119" t="s">
        <v>2703</v>
      </c>
      <c r="E33" s="119" t="s">
        <v>2673</v>
      </c>
      <c r="F33" s="119" t="s">
        <v>2681</v>
      </c>
      <c r="G33" s="125" t="s">
        <v>2742</v>
      </c>
      <c r="I33" s="121" t="str">
        <f t="shared" si="1"/>
        <v>dbfind CASH_RECEIPTS_GL_ACCT_DTLS_STG</v>
      </c>
      <c r="J33" s="139" t="str">
        <f t="shared" si="0"/>
        <v>showto CASH_RECEIPTS_GL_ACCT_DTLS_STG 0</v>
      </c>
      <c r="K33" s="121" t="str">
        <f t="shared" si="2"/>
        <v xml:space="preserve">cpst T z_atlrad ENTERPRISE_DB CASH_RECEIPTS_GL_ACCT_DTLS_STG </v>
      </c>
    </row>
    <row r="34" spans="1:11" x14ac:dyDescent="0.2">
      <c r="A34" s="120">
        <v>43355</v>
      </c>
      <c r="B34" s="120" t="s">
        <v>1892</v>
      </c>
      <c r="C34" s="119" t="s">
        <v>2702</v>
      </c>
      <c r="D34" s="119" t="s">
        <v>2703</v>
      </c>
      <c r="E34" s="119" t="s">
        <v>2673</v>
      </c>
      <c r="F34" s="119" t="s">
        <v>2681</v>
      </c>
      <c r="G34" s="125" t="s">
        <v>2743</v>
      </c>
      <c r="I34" s="121" t="str">
        <f t="shared" si="1"/>
        <v>dbfind CASH_RECEIPTS_LAWSON_DTLS_STG</v>
      </c>
      <c r="J34" s="139" t="str">
        <f t="shared" si="0"/>
        <v>showto CASH_RECEIPTS_LAWSON_DTLS_STG 0</v>
      </c>
      <c r="K34" s="121" t="str">
        <f t="shared" si="2"/>
        <v xml:space="preserve">cpst T z_atlrad ENTERPRISE_DB CASH_RECEIPTS_LAWSON_DTLS_STG </v>
      </c>
    </row>
    <row r="35" spans="1:11" x14ac:dyDescent="0.2">
      <c r="A35" s="120">
        <v>43355</v>
      </c>
      <c r="B35" s="120" t="s">
        <v>1892</v>
      </c>
      <c r="C35" s="119" t="s">
        <v>2702</v>
      </c>
      <c r="D35" s="119" t="s">
        <v>2703</v>
      </c>
      <c r="E35" s="119" t="s">
        <v>2673</v>
      </c>
      <c r="F35" s="119" t="s">
        <v>2681</v>
      </c>
      <c r="G35" s="125" t="s">
        <v>2744</v>
      </c>
      <c r="I35" s="121" t="str">
        <f t="shared" si="1"/>
        <v>dbfind CASH_RECEIPTS_MX_TREASURY</v>
      </c>
      <c r="J35" s="139" t="str">
        <f t="shared" si="0"/>
        <v>showto CASH_RECEIPTS_MX_TREASURY 0</v>
      </c>
      <c r="K35" s="121" t="str">
        <f t="shared" si="2"/>
        <v xml:space="preserve">cpst T z_atlrad ENTERPRISE_DB CASH_RECEIPTS_MX_TREASURY </v>
      </c>
    </row>
    <row r="36" spans="1:11" x14ac:dyDescent="0.2">
      <c r="A36" s="120">
        <v>43355</v>
      </c>
      <c r="B36" s="120" t="s">
        <v>1892</v>
      </c>
      <c r="C36" s="119" t="s">
        <v>2702</v>
      </c>
      <c r="D36" s="119" t="s">
        <v>2703</v>
      </c>
      <c r="E36" s="119" t="s">
        <v>2673</v>
      </c>
      <c r="F36" s="119" t="s">
        <v>2681</v>
      </c>
      <c r="G36" s="125" t="s">
        <v>2704</v>
      </c>
      <c r="I36" s="121" t="str">
        <f t="shared" si="1"/>
        <v>dbfind CASH_RECEIPTS_STG</v>
      </c>
      <c r="J36" s="139" t="str">
        <f t="shared" si="0"/>
        <v>showto CASH_RECEIPTS_STG 0</v>
      </c>
      <c r="K36" s="121" t="str">
        <f t="shared" si="2"/>
        <v xml:space="preserve">cpst T z_atlrad ENTERPRISE_DB CASH_RECEIPTS_STG </v>
      </c>
    </row>
    <row r="37" spans="1:11" x14ac:dyDescent="0.2">
      <c r="A37" s="120">
        <v>43355</v>
      </c>
      <c r="B37" s="120" t="s">
        <v>1892</v>
      </c>
      <c r="C37" s="119" t="s">
        <v>2702</v>
      </c>
      <c r="D37" s="119" t="s">
        <v>2703</v>
      </c>
      <c r="E37" s="119" t="s">
        <v>2673</v>
      </c>
      <c r="F37" s="119" t="s">
        <v>2681</v>
      </c>
      <c r="G37" s="125" t="s">
        <v>2705</v>
      </c>
      <c r="I37" s="121" t="str">
        <f t="shared" si="1"/>
        <v>dbfind CASH_RECEIPTS_STG_MX</v>
      </c>
      <c r="J37" s="139" t="str">
        <f t="shared" si="0"/>
        <v>showto CASH_RECEIPTS_STG_MX 0</v>
      </c>
      <c r="K37" s="121" t="str">
        <f t="shared" si="2"/>
        <v xml:space="preserve">cpst T z_atlrad ENTERPRISE_DB CASH_RECEIPTS_STG_MX </v>
      </c>
    </row>
    <row r="38" spans="1:11" x14ac:dyDescent="0.2">
      <c r="A38" s="120">
        <v>43355</v>
      </c>
      <c r="B38" s="120" t="s">
        <v>1892</v>
      </c>
      <c r="C38" s="119" t="s">
        <v>2702</v>
      </c>
      <c r="D38" s="119" t="s">
        <v>2703</v>
      </c>
      <c r="E38" s="119" t="s">
        <v>2673</v>
      </c>
      <c r="F38" s="119" t="s">
        <v>2681</v>
      </c>
      <c r="G38" s="125" t="s">
        <v>2745</v>
      </c>
      <c r="I38" s="121" t="str">
        <f t="shared" si="1"/>
        <v>dbfind CASH_RECEIPTS_STORECOUNTRY_STG</v>
      </c>
      <c r="J38" s="139" t="str">
        <f t="shared" si="0"/>
        <v>showto CASH_RECEIPTS_STORECOUNTRY_STG 0</v>
      </c>
      <c r="K38" s="121" t="str">
        <f t="shared" si="2"/>
        <v xml:space="preserve">cpst T z_atlrad ENTERPRISE_DB CASH_RECEIPTS_STORECOUNTRY_STG </v>
      </c>
    </row>
    <row r="39" spans="1:11" x14ac:dyDescent="0.2">
      <c r="A39" s="120">
        <v>43355</v>
      </c>
      <c r="B39" s="120" t="s">
        <v>1892</v>
      </c>
      <c r="C39" s="119" t="s">
        <v>2702</v>
      </c>
      <c r="D39" s="119" t="s">
        <v>2703</v>
      </c>
      <c r="E39" s="119" t="s">
        <v>2673</v>
      </c>
      <c r="F39" s="119" t="s">
        <v>2681</v>
      </c>
      <c r="G39" s="125" t="s">
        <v>2739</v>
      </c>
      <c r="I39" s="121" t="str">
        <f t="shared" si="1"/>
        <v>dbfind CASH_RECEIPTS_TNDR_AMTS_STG</v>
      </c>
      <c r="J39" s="139" t="str">
        <f t="shared" si="0"/>
        <v>showto CASH_RECEIPTS_TNDR_AMTS_STG 0</v>
      </c>
      <c r="K39" s="121" t="str">
        <f t="shared" si="2"/>
        <v xml:space="preserve">cpst T z_atlrad ENTERPRISE_DB CASH_RECEIPTS_TNDR_AMTS_STG </v>
      </c>
    </row>
    <row r="40" spans="1:11" x14ac:dyDescent="0.2">
      <c r="A40" s="120">
        <v>43355</v>
      </c>
      <c r="B40" s="120" t="s">
        <v>1892</v>
      </c>
      <c r="C40" s="119" t="s">
        <v>2702</v>
      </c>
      <c r="D40" s="119" t="s">
        <v>2703</v>
      </c>
      <c r="E40" s="119" t="s">
        <v>2673</v>
      </c>
      <c r="F40" s="119" t="s">
        <v>2681</v>
      </c>
      <c r="G40" s="125" t="s">
        <v>2740</v>
      </c>
      <c r="I40" s="121" t="str">
        <f t="shared" si="1"/>
        <v>dbfind CASH_RECEIPTS_TNDR_AMTS_STG_MX</v>
      </c>
      <c r="J40" s="139" t="str">
        <f t="shared" si="0"/>
        <v>showto CASH_RECEIPTS_TNDR_AMTS_STG_MX 0</v>
      </c>
      <c r="K40" s="121" t="str">
        <f t="shared" si="2"/>
        <v xml:space="preserve">cpst T z_atlrad ENTERPRISE_DB CASH_RECEIPTS_TNDR_AMTS_STG_MX </v>
      </c>
    </row>
    <row r="41" spans="1:11" x14ac:dyDescent="0.2">
      <c r="A41" s="120">
        <v>43355</v>
      </c>
      <c r="B41" s="119" t="s">
        <v>1892</v>
      </c>
      <c r="C41" s="119" t="s">
        <v>2689</v>
      </c>
      <c r="D41" s="119" t="s">
        <v>2690</v>
      </c>
      <c r="E41" s="119" t="s">
        <v>2685</v>
      </c>
      <c r="F41" s="119" t="s">
        <v>2681</v>
      </c>
      <c r="G41" s="119" t="s">
        <v>2691</v>
      </c>
      <c r="I41" s="121" t="str">
        <f t="shared" si="1"/>
        <v>dbfind RECONNET_CLE</v>
      </c>
      <c r="J41" s="139" t="str">
        <f t="shared" si="0"/>
        <v>showto RECONNET_CLE 0</v>
      </c>
      <c r="K41" s="121" t="str">
        <f t="shared" si="2"/>
        <v xml:space="preserve">cpst T z_halgee FlatFiles RECONNET_CLE </v>
      </c>
    </row>
    <row r="42" spans="1:11" x14ac:dyDescent="0.2">
      <c r="A42" s="120">
        <v>43355</v>
      </c>
      <c r="B42" s="119" t="s">
        <v>1892</v>
      </c>
      <c r="C42" s="119" t="s">
        <v>2689</v>
      </c>
      <c r="D42" s="119" t="s">
        <v>2690</v>
      </c>
      <c r="E42" s="119" t="s">
        <v>2685</v>
      </c>
      <c r="F42" s="119" t="s">
        <v>2681</v>
      </c>
      <c r="G42" s="119" t="s">
        <v>2746</v>
      </c>
      <c r="I42" s="121" t="str">
        <f t="shared" si="1"/>
        <v>dbfind RECONNET_PARAM_FILE</v>
      </c>
      <c r="J42" s="139" t="str">
        <f t="shared" si="0"/>
        <v>showto RECONNET_PARAM_FILE 0</v>
      </c>
      <c r="K42" s="121" t="str">
        <f t="shared" si="2"/>
        <v xml:space="preserve">cpst T z_halgee FlatFiles RECONNET_PARAM_FILE </v>
      </c>
    </row>
    <row r="43" spans="1:11" x14ac:dyDescent="0.2">
      <c r="A43" s="120">
        <v>43355</v>
      </c>
      <c r="B43" s="119" t="s">
        <v>1892</v>
      </c>
      <c r="C43" s="119" t="s">
        <v>2689</v>
      </c>
      <c r="D43" s="119" t="s">
        <v>2690</v>
      </c>
      <c r="E43" s="119" t="s">
        <v>2685</v>
      </c>
      <c r="F43" s="119" t="s">
        <v>2681</v>
      </c>
      <c r="G43" s="119" t="s">
        <v>2692</v>
      </c>
      <c r="I43" s="121" t="str">
        <f t="shared" si="1"/>
        <v>dbfind RECONNET_FILE</v>
      </c>
      <c r="J43" s="139" t="str">
        <f t="shared" si="0"/>
        <v>showto RECONNET_FILE 0</v>
      </c>
      <c r="K43" s="121" t="str">
        <f t="shared" si="2"/>
        <v xml:space="preserve">cpst T z_halgee FlatFiles RECONNET_FILE </v>
      </c>
    </row>
    <row r="44" spans="1:11" x14ac:dyDescent="0.2">
      <c r="A44" s="120">
        <v>43357</v>
      </c>
      <c r="B44" s="119" t="s">
        <v>1893</v>
      </c>
      <c r="C44" s="119" t="s">
        <v>2751</v>
      </c>
      <c r="D44" s="119" t="s">
        <v>2752</v>
      </c>
      <c r="E44" s="119" t="s">
        <v>2673</v>
      </c>
      <c r="F44" s="119" t="s">
        <v>2681</v>
      </c>
      <c r="G44" s="119" t="s">
        <v>2753</v>
      </c>
      <c r="I44" s="121" t="str">
        <f t="shared" si="1"/>
        <v xml:space="preserve">dbfind TBL_BMS_MEMBER_STG </v>
      </c>
      <c r="J44" s="139" t="str">
        <f t="shared" si="0"/>
        <v>showto TBL_BMS_MEMBER_STG  0</v>
      </c>
      <c r="K44" s="121" t="str">
        <f t="shared" si="2"/>
        <v xml:space="preserve">cpst T z_pausoj ENTERPRISE_DB TBL_BMS_MEMBER_STG  </v>
      </c>
    </row>
    <row r="45" spans="1:11" x14ac:dyDescent="0.2">
      <c r="A45" s="120">
        <v>43357</v>
      </c>
      <c r="B45" s="119" t="s">
        <v>1893</v>
      </c>
      <c r="C45" s="119" t="s">
        <v>2751</v>
      </c>
      <c r="D45" s="119" t="s">
        <v>2752</v>
      </c>
      <c r="E45" s="119" t="s">
        <v>2673</v>
      </c>
      <c r="F45" s="119" t="s">
        <v>2681</v>
      </c>
      <c r="G45" s="119" t="s">
        <v>2754</v>
      </c>
      <c r="I45" s="121" t="str">
        <f t="shared" si="1"/>
        <v xml:space="preserve">dbfind TBL_BMS_PAYOUT </v>
      </c>
      <c r="J45" s="139" t="str">
        <f t="shared" si="0"/>
        <v>showto TBL_BMS_PAYOUT  0</v>
      </c>
      <c r="K45" s="121" t="str">
        <f t="shared" si="2"/>
        <v xml:space="preserve">cpst T z_pausoj ENTERPRISE_DB TBL_BMS_PAYOUT  </v>
      </c>
    </row>
    <row r="46" spans="1:11" x14ac:dyDescent="0.2">
      <c r="A46" s="120">
        <v>43357</v>
      </c>
      <c r="B46" s="119" t="s">
        <v>1893</v>
      </c>
      <c r="C46" s="119" t="s">
        <v>2751</v>
      </c>
      <c r="D46" s="119" t="s">
        <v>2752</v>
      </c>
      <c r="E46" s="119" t="s">
        <v>2673</v>
      </c>
      <c r="F46" s="119" t="s">
        <v>2674</v>
      </c>
      <c r="G46" s="119" t="s">
        <v>2753</v>
      </c>
      <c r="H46" s="120" t="s">
        <v>2676</v>
      </c>
      <c r="I46" s="121" t="str">
        <f t="shared" si="1"/>
        <v xml:space="preserve">dbfind TBL_BMS_MEMBER_STG </v>
      </c>
      <c r="J46" s="139" t="str">
        <f t="shared" si="0"/>
        <v>showso TBL_BMS_MEMBER_STG  0</v>
      </c>
      <c r="K46" s="121" t="str">
        <f t="shared" si="2"/>
        <v>cpst S z_pausoj ENTERPRISE_DB TBL_BMS_MEMBER_STG  CONNECTORS</v>
      </c>
    </row>
    <row r="47" spans="1:11" x14ac:dyDescent="0.2">
      <c r="A47" s="120">
        <v>43357</v>
      </c>
      <c r="B47" s="119" t="s">
        <v>1893</v>
      </c>
      <c r="C47" s="119" t="s">
        <v>2751</v>
      </c>
      <c r="D47" s="119" t="s">
        <v>2752</v>
      </c>
      <c r="E47" s="119" t="s">
        <v>2673</v>
      </c>
      <c r="F47" s="119" t="s">
        <v>2674</v>
      </c>
      <c r="G47" s="119" t="s">
        <v>2754</v>
      </c>
      <c r="H47" s="120" t="s">
        <v>2676</v>
      </c>
      <c r="I47" s="121" t="str">
        <f t="shared" si="1"/>
        <v xml:space="preserve">dbfind TBL_BMS_PAYOUT </v>
      </c>
      <c r="J47" s="139" t="str">
        <f t="shared" si="0"/>
        <v>showso TBL_BMS_PAYOUT  0</v>
      </c>
      <c r="K47" s="121" t="str">
        <f t="shared" si="2"/>
        <v>cpst S z_pausoj ENTERPRISE_DB TBL_BMS_PAYOUT  CONNECTORS</v>
      </c>
    </row>
    <row r="48" spans="1:11" x14ac:dyDescent="0.2">
      <c r="A48" s="120">
        <v>43357</v>
      </c>
      <c r="B48" s="119" t="s">
        <v>1893</v>
      </c>
      <c r="C48" s="119" t="s">
        <v>2702</v>
      </c>
      <c r="D48" s="119" t="s">
        <v>2703</v>
      </c>
      <c r="E48" s="119" t="s">
        <v>2673</v>
      </c>
      <c r="F48" s="119" t="s">
        <v>2681</v>
      </c>
      <c r="G48" s="119" t="s">
        <v>2755</v>
      </c>
      <c r="I48" s="121" t="str">
        <f t="shared" si="1"/>
        <v>dbfind CASH_RECEIPTS_MX_TREASURY_STG</v>
      </c>
      <c r="J48" s="139" t="str">
        <f t="shared" si="0"/>
        <v>showto CASH_RECEIPTS_MX_TREASURY_STG 0</v>
      </c>
      <c r="K48" s="121" t="str">
        <f t="shared" si="2"/>
        <v xml:space="preserve">cpst T z_atlrad ENTERPRISE_DB CASH_RECEIPTS_MX_TREASURY_STG </v>
      </c>
    </row>
    <row r="49" spans="1:11" x14ac:dyDescent="0.2">
      <c r="A49" s="120">
        <v>43361</v>
      </c>
      <c r="B49" s="119" t="s">
        <v>1892</v>
      </c>
      <c r="C49" s="119" t="s">
        <v>2768</v>
      </c>
      <c r="D49" s="119" t="s">
        <v>2769</v>
      </c>
      <c r="E49" s="119" t="s">
        <v>2673</v>
      </c>
      <c r="F49" s="119" t="s">
        <v>2674</v>
      </c>
      <c r="G49" s="119" t="s">
        <v>2767</v>
      </c>
      <c r="H49" s="120" t="s">
        <v>2676</v>
      </c>
      <c r="I49" s="121" t="str">
        <f t="shared" si="1"/>
        <v>dbfind GL_IP_STG</v>
      </c>
      <c r="J49" s="139" t="str">
        <f t="shared" si="0"/>
        <v>showso GL_IP_STG 0</v>
      </c>
      <c r="K49" s="121" t="str">
        <f t="shared" si="2"/>
        <v>cpst S z_saksub ENTERPRISE_DB GL_IP_STG CONNECTORS</v>
      </c>
    </row>
    <row r="50" spans="1:11" x14ac:dyDescent="0.2">
      <c r="A50" s="120">
        <v>43361</v>
      </c>
      <c r="B50" s="119" t="s">
        <v>1892</v>
      </c>
      <c r="C50" s="119" t="s">
        <v>2768</v>
      </c>
      <c r="D50" s="119" t="s">
        <v>2769</v>
      </c>
      <c r="E50" s="119" t="s">
        <v>2673</v>
      </c>
      <c r="F50" s="119" t="s">
        <v>2681</v>
      </c>
      <c r="G50" s="119" t="s">
        <v>2767</v>
      </c>
      <c r="I50" s="121" t="str">
        <f t="shared" si="1"/>
        <v>dbfind GL_IP_STG</v>
      </c>
      <c r="J50" s="139" t="str">
        <f t="shared" si="0"/>
        <v>showto GL_IP_STG 0</v>
      </c>
      <c r="K50" s="121" t="str">
        <f t="shared" si="2"/>
        <v xml:space="preserve">cpst T z_saksub ENTERPRISE_DB GL_IP_STG </v>
      </c>
    </row>
    <row r="51" spans="1:11" x14ac:dyDescent="0.2">
      <c r="A51" s="120">
        <v>43361</v>
      </c>
      <c r="B51" s="119" t="s">
        <v>1892</v>
      </c>
      <c r="C51" s="119" t="s">
        <v>2751</v>
      </c>
      <c r="D51" s="119" t="s">
        <v>2752</v>
      </c>
      <c r="E51" s="119" t="s">
        <v>2673</v>
      </c>
      <c r="F51" s="119" t="s">
        <v>2674</v>
      </c>
      <c r="G51" s="119" t="s">
        <v>2753</v>
      </c>
      <c r="H51" s="120" t="s">
        <v>2676</v>
      </c>
      <c r="I51" s="121" t="str">
        <f t="shared" si="1"/>
        <v xml:space="preserve">dbfind TBL_BMS_MEMBER_STG </v>
      </c>
      <c r="J51" s="139" t="str">
        <f t="shared" si="0"/>
        <v>showso TBL_BMS_MEMBER_STG  0</v>
      </c>
      <c r="K51" s="121" t="str">
        <f t="shared" si="2"/>
        <v>cpst S z_pausoj ENTERPRISE_DB TBL_BMS_MEMBER_STG  CONNECTORS</v>
      </c>
    </row>
    <row r="52" spans="1:11" x14ac:dyDescent="0.2">
      <c r="A52" s="120">
        <v>43361</v>
      </c>
      <c r="B52" s="119" t="s">
        <v>1892</v>
      </c>
      <c r="C52" s="119" t="s">
        <v>2751</v>
      </c>
      <c r="D52" s="119" t="s">
        <v>2752</v>
      </c>
      <c r="E52" s="119" t="s">
        <v>2673</v>
      </c>
      <c r="F52" s="119" t="s">
        <v>2681</v>
      </c>
      <c r="G52" s="119" t="s">
        <v>2753</v>
      </c>
      <c r="I52" s="121" t="str">
        <f t="shared" si="1"/>
        <v xml:space="preserve">dbfind TBL_BMS_MEMBER_STG </v>
      </c>
      <c r="J52" s="139" t="str">
        <f t="shared" si="0"/>
        <v>showto TBL_BMS_MEMBER_STG  0</v>
      </c>
      <c r="K52" s="121" t="str">
        <f t="shared" si="2"/>
        <v xml:space="preserve">cpst T z_pausoj ENTERPRISE_DB TBL_BMS_MEMBER_STG  </v>
      </c>
    </row>
    <row r="53" spans="1:11" x14ac:dyDescent="0.2">
      <c r="A53" s="120">
        <v>43361</v>
      </c>
      <c r="B53" s="119" t="s">
        <v>1892</v>
      </c>
      <c r="C53" s="119" t="s">
        <v>2797</v>
      </c>
      <c r="D53" s="119" t="s">
        <v>2795</v>
      </c>
      <c r="E53" s="119" t="s">
        <v>2796</v>
      </c>
      <c r="F53" s="119" t="s">
        <v>2674</v>
      </c>
      <c r="G53" s="119" t="s">
        <v>2793</v>
      </c>
      <c r="H53" s="119" t="s">
        <v>2794</v>
      </c>
      <c r="I53" s="121" t="str">
        <f t="shared" si="1"/>
        <v>dbfind RAC_WMS_TSFOUT_INT_STG</v>
      </c>
      <c r="J53" s="139" t="str">
        <f t="shared" si="0"/>
        <v>showso RAC_WMS_TSFOUT_INT_STG 0</v>
      </c>
      <c r="K53" s="121" t="str">
        <f t="shared" si="2"/>
        <v>cpst S z_kaoter shared_objects RAC_WMS_TSFOUT_INT_STG RMS_RMSADMIN</v>
      </c>
    </row>
    <row r="54" spans="1:11" x14ac:dyDescent="0.2">
      <c r="A54" s="120">
        <v>43362</v>
      </c>
      <c r="B54" s="119" t="s">
        <v>1892</v>
      </c>
      <c r="C54" s="119" t="s">
        <v>2702</v>
      </c>
      <c r="D54" s="119" t="s">
        <v>2703</v>
      </c>
      <c r="E54" s="119" t="s">
        <v>2673</v>
      </c>
      <c r="F54" s="119" t="s">
        <v>2674</v>
      </c>
      <c r="G54" s="119" t="s">
        <v>2811</v>
      </c>
      <c r="H54" s="120" t="s">
        <v>2676</v>
      </c>
      <c r="I54" s="121" t="str">
        <f t="shared" si="1"/>
        <v>dbfind SIMSCASHRCPTS_BANK_AMTS_STG</v>
      </c>
      <c r="J54" s="139" t="str">
        <f t="shared" si="0"/>
        <v>showso SIMSCASHRCPTS_BANK_AMTS_STG 0</v>
      </c>
      <c r="K54" s="121" t="str">
        <f t="shared" si="2"/>
        <v>cpst S z_atlrad ENTERPRISE_DB SIMSCASHRCPTS_BANK_AMTS_STG CONNECTORS</v>
      </c>
    </row>
    <row r="55" spans="1:11" x14ac:dyDescent="0.2">
      <c r="A55" s="120">
        <v>43362</v>
      </c>
      <c r="B55" s="119" t="s">
        <v>1892</v>
      </c>
      <c r="C55" s="119" t="s">
        <v>2702</v>
      </c>
      <c r="D55" s="119" t="s">
        <v>2703</v>
      </c>
      <c r="E55" s="119" t="s">
        <v>2673</v>
      </c>
      <c r="F55" s="119" t="s">
        <v>2674</v>
      </c>
      <c r="G55" s="119" t="s">
        <v>2812</v>
      </c>
      <c r="H55" s="120" t="s">
        <v>2676</v>
      </c>
      <c r="I55" s="121" t="str">
        <f t="shared" si="1"/>
        <v>dbfind SIMSCASHRCPTS_STG</v>
      </c>
      <c r="J55" s="139" t="str">
        <f t="shared" si="0"/>
        <v>showso SIMSCASHRCPTS_STG 0</v>
      </c>
      <c r="K55" s="121" t="str">
        <f t="shared" si="2"/>
        <v>cpst S z_atlrad ENTERPRISE_DB SIMSCASHRCPTS_STG CONNECTORS</v>
      </c>
    </row>
    <row r="56" spans="1:11" x14ac:dyDescent="0.2">
      <c r="A56" s="120">
        <v>43362</v>
      </c>
      <c r="B56" s="119" t="s">
        <v>1892</v>
      </c>
      <c r="C56" s="119" t="s">
        <v>2702</v>
      </c>
      <c r="D56" s="119" t="s">
        <v>2703</v>
      </c>
      <c r="E56" s="119" t="s">
        <v>2673</v>
      </c>
      <c r="F56" s="119" t="s">
        <v>2674</v>
      </c>
      <c r="G56" s="119" t="s">
        <v>2813</v>
      </c>
      <c r="H56" s="120" t="s">
        <v>2676</v>
      </c>
      <c r="I56" s="121" t="str">
        <f t="shared" si="1"/>
        <v>dbfind SIMSCASHRCPTS_TNDR_AMTS_STG</v>
      </c>
      <c r="J56" s="139" t="str">
        <f t="shared" si="0"/>
        <v>showso SIMSCASHRCPTS_TNDR_AMTS_STG 0</v>
      </c>
      <c r="K56" s="121" t="str">
        <f t="shared" si="2"/>
        <v>cpst S z_atlrad ENTERPRISE_DB SIMSCASHRCPTS_TNDR_AMTS_STG CONNECTORS</v>
      </c>
    </row>
    <row r="57" spans="1:11" x14ac:dyDescent="0.2">
      <c r="A57" s="120">
        <v>43362</v>
      </c>
      <c r="B57" s="119" t="s">
        <v>1892</v>
      </c>
      <c r="C57" s="119" t="s">
        <v>2702</v>
      </c>
      <c r="D57" s="119" t="s">
        <v>2703</v>
      </c>
      <c r="E57" s="119" t="s">
        <v>2673</v>
      </c>
      <c r="F57" s="119" t="s">
        <v>2681</v>
      </c>
      <c r="G57" s="119" t="s">
        <v>2814</v>
      </c>
      <c r="I57" s="121" t="str">
        <f t="shared" si="1"/>
        <v>dbfind SIMSCASHRCPTS_BANKING_DTLS_STG</v>
      </c>
      <c r="J57" s="139" t="str">
        <f t="shared" si="0"/>
        <v>showto SIMSCASHRCPTS_BANKING_DTLS_STG 0</v>
      </c>
      <c r="K57" s="121" t="str">
        <f t="shared" si="2"/>
        <v xml:space="preserve">cpst T z_atlrad ENTERPRISE_DB SIMSCASHRCPTS_BANKING_DTLS_STG </v>
      </c>
    </row>
    <row r="58" spans="1:11" x14ac:dyDescent="0.2">
      <c r="A58" s="120">
        <v>43362</v>
      </c>
      <c r="B58" s="119" t="s">
        <v>1892</v>
      </c>
      <c r="C58" s="119" t="s">
        <v>2702</v>
      </c>
      <c r="D58" s="119" t="s">
        <v>2703</v>
      </c>
      <c r="E58" s="119" t="s">
        <v>2673</v>
      </c>
      <c r="F58" s="119" t="s">
        <v>2681</v>
      </c>
      <c r="G58" s="119" t="s">
        <v>2811</v>
      </c>
      <c r="I58" s="121" t="str">
        <f t="shared" si="1"/>
        <v>dbfind SIMSCASHRCPTS_BANK_AMTS_STG</v>
      </c>
      <c r="J58" s="139" t="str">
        <f t="shared" si="0"/>
        <v>showto SIMSCASHRCPTS_BANK_AMTS_STG 0</v>
      </c>
      <c r="K58" s="121" t="str">
        <f t="shared" si="2"/>
        <v xml:space="preserve">cpst T z_atlrad ENTERPRISE_DB SIMSCASHRCPTS_BANK_AMTS_STG </v>
      </c>
    </row>
    <row r="59" spans="1:11" x14ac:dyDescent="0.2">
      <c r="A59" s="120">
        <v>43362</v>
      </c>
      <c r="B59" s="119" t="s">
        <v>1892</v>
      </c>
      <c r="C59" s="119" t="s">
        <v>2702</v>
      </c>
      <c r="D59" s="119" t="s">
        <v>2703</v>
      </c>
      <c r="E59" s="119" t="s">
        <v>2673</v>
      </c>
      <c r="F59" s="119" t="s">
        <v>2681</v>
      </c>
      <c r="G59" s="119" t="s">
        <v>2815</v>
      </c>
      <c r="I59" s="121" t="str">
        <f t="shared" si="1"/>
        <v>dbfind SIMSCASHRCPTS_GL_ACCT_DTLS_STG</v>
      </c>
      <c r="J59" s="139" t="str">
        <f t="shared" si="0"/>
        <v>showto SIMSCASHRCPTS_GL_ACCT_DTLS_STG 0</v>
      </c>
      <c r="K59" s="121" t="str">
        <f t="shared" si="2"/>
        <v xml:space="preserve">cpst T z_atlrad ENTERPRISE_DB SIMSCASHRCPTS_GL_ACCT_DTLS_STG </v>
      </c>
    </row>
    <row r="60" spans="1:11" x14ac:dyDescent="0.2">
      <c r="A60" s="120">
        <v>43362</v>
      </c>
      <c r="B60" s="119" t="s">
        <v>1892</v>
      </c>
      <c r="C60" s="119" t="s">
        <v>2702</v>
      </c>
      <c r="D60" s="119" t="s">
        <v>2703</v>
      </c>
      <c r="E60" s="119" t="s">
        <v>2673</v>
      </c>
      <c r="F60" s="119" t="s">
        <v>2681</v>
      </c>
      <c r="G60" s="119" t="s">
        <v>2816</v>
      </c>
      <c r="I60" s="121" t="str">
        <f t="shared" si="1"/>
        <v>dbfind SIMSCASHRCPTS_LAWSON_DTLS_STG</v>
      </c>
      <c r="J60" s="139" t="str">
        <f t="shared" si="0"/>
        <v>showto SIMSCASHRCPTS_LAWSON_DTLS_STG 0</v>
      </c>
      <c r="K60" s="121" t="str">
        <f t="shared" si="2"/>
        <v xml:space="preserve">cpst T z_atlrad ENTERPRISE_DB SIMSCASHRCPTS_LAWSON_DTLS_STG </v>
      </c>
    </row>
    <row r="61" spans="1:11" x14ac:dyDescent="0.2">
      <c r="A61" s="120">
        <v>43362</v>
      </c>
      <c r="B61" s="119" t="s">
        <v>1892</v>
      </c>
      <c r="C61" s="119" t="s">
        <v>2702</v>
      </c>
      <c r="D61" s="119" t="s">
        <v>2703</v>
      </c>
      <c r="E61" s="119" t="s">
        <v>2673</v>
      </c>
      <c r="F61" s="119" t="s">
        <v>2681</v>
      </c>
      <c r="G61" s="119" t="s">
        <v>2812</v>
      </c>
      <c r="I61" s="121" t="str">
        <f t="shared" si="1"/>
        <v>dbfind SIMSCASHRCPTS_STG</v>
      </c>
      <c r="J61" s="139" t="str">
        <f t="shared" si="0"/>
        <v>showto SIMSCASHRCPTS_STG 0</v>
      </c>
      <c r="K61" s="121" t="str">
        <f t="shared" si="2"/>
        <v xml:space="preserve">cpst T z_atlrad ENTERPRISE_DB SIMSCASHRCPTS_STG </v>
      </c>
    </row>
    <row r="62" spans="1:11" x14ac:dyDescent="0.2">
      <c r="A62" s="120">
        <v>43362</v>
      </c>
      <c r="B62" s="119" t="s">
        <v>1892</v>
      </c>
      <c r="C62" s="119" t="s">
        <v>2702</v>
      </c>
      <c r="D62" s="119" t="s">
        <v>2703</v>
      </c>
      <c r="E62" s="119" t="s">
        <v>2673</v>
      </c>
      <c r="F62" s="119" t="s">
        <v>2681</v>
      </c>
      <c r="G62" s="119" t="s">
        <v>2817</v>
      </c>
      <c r="I62" s="121" t="str">
        <f t="shared" si="1"/>
        <v>dbfind SIMSCASHRCPTS_STORECOUNTRY_STG</v>
      </c>
      <c r="J62" s="139" t="str">
        <f t="shared" si="0"/>
        <v>showto SIMSCASHRCPTS_STORECOUNTRY_STG 0</v>
      </c>
      <c r="K62" s="121" t="str">
        <f t="shared" si="2"/>
        <v xml:space="preserve">cpst T z_atlrad ENTERPRISE_DB SIMSCASHRCPTS_STORECOUNTRY_STG </v>
      </c>
    </row>
    <row r="63" spans="1:11" x14ac:dyDescent="0.2">
      <c r="A63" s="120">
        <v>43362</v>
      </c>
      <c r="B63" s="119" t="s">
        <v>1892</v>
      </c>
      <c r="C63" s="119" t="s">
        <v>2702</v>
      </c>
      <c r="D63" s="119" t="s">
        <v>2703</v>
      </c>
      <c r="E63" s="119" t="s">
        <v>2673</v>
      </c>
      <c r="F63" s="119" t="s">
        <v>2681</v>
      </c>
      <c r="G63" s="119" t="s">
        <v>2813</v>
      </c>
      <c r="I63" s="121" t="str">
        <f t="shared" si="1"/>
        <v>dbfind SIMSCASHRCPTS_TNDR_AMTS_STG</v>
      </c>
      <c r="J63" s="139" t="str">
        <f t="shared" si="0"/>
        <v>showto SIMSCASHRCPTS_TNDR_AMTS_STG 0</v>
      </c>
      <c r="K63" s="121" t="str">
        <f t="shared" si="2"/>
        <v xml:space="preserve">cpst T z_atlrad ENTERPRISE_DB SIMSCASHRCPTS_TNDR_AMTS_STG </v>
      </c>
    </row>
    <row r="64" spans="1:11" x14ac:dyDescent="0.2">
      <c r="A64" s="120">
        <v>43363</v>
      </c>
      <c r="B64" s="119" t="s">
        <v>1893</v>
      </c>
      <c r="C64" s="119" t="s">
        <v>2689</v>
      </c>
      <c r="D64" s="119" t="s">
        <v>2690</v>
      </c>
      <c r="E64" s="125" t="s">
        <v>2685</v>
      </c>
      <c r="F64" s="119" t="s">
        <v>2681</v>
      </c>
      <c r="G64" s="119" t="s">
        <v>2827</v>
      </c>
      <c r="I64" s="121" t="str">
        <f t="shared" si="1"/>
        <v xml:space="preserve">dbfind RECONNET_FILE </v>
      </c>
      <c r="J64" s="139" t="str">
        <f t="shared" si="0"/>
        <v>showto RECONNET_FILE  0</v>
      </c>
      <c r="K64" s="121" t="str">
        <f t="shared" si="2"/>
        <v xml:space="preserve">cpst T z_halgee FlatFiles RECONNET_FILE  </v>
      </c>
    </row>
    <row r="65" spans="1:11" x14ac:dyDescent="0.2">
      <c r="A65" s="120">
        <v>43364</v>
      </c>
      <c r="B65" s="119" t="s">
        <v>1893</v>
      </c>
      <c r="C65" s="119" t="s">
        <v>2830</v>
      </c>
      <c r="D65" s="119" t="s">
        <v>2831</v>
      </c>
      <c r="E65" s="119" t="s">
        <v>2832</v>
      </c>
      <c r="F65" s="119" t="s">
        <v>2681</v>
      </c>
      <c r="G65" s="119" t="s">
        <v>2833</v>
      </c>
      <c r="I65" s="121" t="str">
        <f t="shared" si="1"/>
        <v>dbfind TRAN_RECE_AGGR_TEMP_CYN</v>
      </c>
      <c r="J65" s="139" t="str">
        <f t="shared" si="0"/>
        <v>showto TRAN_RECE_AGGR_TEMP_CYN 0</v>
      </c>
      <c r="K65" s="121" t="str">
        <f t="shared" si="2"/>
        <v xml:space="preserve">cpst T z_lakram RACFI_EDW TRAN_RECE_AGGR_TEMP_CYN </v>
      </c>
    </row>
    <row r="66" spans="1:11" x14ac:dyDescent="0.2">
      <c r="A66" s="120">
        <v>43364</v>
      </c>
      <c r="B66" s="119" t="s">
        <v>1893</v>
      </c>
      <c r="C66" s="119" t="s">
        <v>2830</v>
      </c>
      <c r="D66" s="119" t="s">
        <v>2831</v>
      </c>
      <c r="E66" s="119" t="s">
        <v>2832</v>
      </c>
      <c r="F66" s="119" t="s">
        <v>2674</v>
      </c>
      <c r="G66" s="119" t="s">
        <v>2833</v>
      </c>
      <c r="H66" s="125" t="s">
        <v>2832</v>
      </c>
      <c r="I66" s="121" t="str">
        <f t="shared" si="1"/>
        <v>dbfind TRAN_RECE_AGGR_TEMP_CYN</v>
      </c>
      <c r="J66" s="139" t="str">
        <f t="shared" ref="J66:J84" si="3">IF(F66="S",CONCATENATE("showso ",G66," 0"),CONCATENATE("showto ",G66," 0"))</f>
        <v>showso TRAN_RECE_AGGR_TEMP_CYN 0</v>
      </c>
      <c r="K66" s="121" t="str">
        <f t="shared" si="2"/>
        <v>cpst S z_lakram RACFI_EDW TRAN_RECE_AGGR_TEMP_CYN RACFI_EDW</v>
      </c>
    </row>
    <row r="67" spans="1:11" x14ac:dyDescent="0.2">
      <c r="A67" s="120">
        <v>43368</v>
      </c>
      <c r="B67" s="119" t="s">
        <v>1892</v>
      </c>
      <c r="C67" s="119" t="s">
        <v>2830</v>
      </c>
      <c r="D67" s="119" t="s">
        <v>2831</v>
      </c>
      <c r="E67" s="119" t="s">
        <v>2832</v>
      </c>
      <c r="F67" s="119" t="s">
        <v>2681</v>
      </c>
      <c r="G67" s="119" t="s">
        <v>2833</v>
      </c>
      <c r="I67" s="121" t="str">
        <f t="shared" ref="I67:I84" si="4">CONCATENATE("dbfind ",G67)</f>
        <v>dbfind TRAN_RECE_AGGR_TEMP_CYN</v>
      </c>
      <c r="J67" s="139" t="str">
        <f t="shared" si="3"/>
        <v>showto TRAN_RECE_AGGR_TEMP_CYN 0</v>
      </c>
      <c r="K67" s="121" t="str">
        <f t="shared" ref="K67:K130" si="5">CONCATENATE("cpst ",F67," ",D67," ",E67," ",G67," ",IF(F67="S",H67,""))</f>
        <v xml:space="preserve">cpst T z_lakram RACFI_EDW TRAN_RECE_AGGR_TEMP_CYN </v>
      </c>
    </row>
    <row r="68" spans="1:11" x14ac:dyDescent="0.2">
      <c r="A68" s="120">
        <v>43368</v>
      </c>
      <c r="B68" s="119" t="s">
        <v>1892</v>
      </c>
      <c r="C68" s="119" t="s">
        <v>2830</v>
      </c>
      <c r="D68" s="119" t="s">
        <v>2831</v>
      </c>
      <c r="E68" s="119" t="s">
        <v>2832</v>
      </c>
      <c r="F68" s="119" t="s">
        <v>2674</v>
      </c>
      <c r="G68" s="119" t="s">
        <v>2833</v>
      </c>
      <c r="H68" s="125" t="s">
        <v>2832</v>
      </c>
      <c r="I68" s="121" t="str">
        <f t="shared" si="4"/>
        <v>dbfind TRAN_RECE_AGGR_TEMP_CYN</v>
      </c>
      <c r="J68" s="139" t="str">
        <f t="shared" si="3"/>
        <v>showso TRAN_RECE_AGGR_TEMP_CYN 0</v>
      </c>
      <c r="K68" s="121" t="str">
        <f t="shared" si="5"/>
        <v>cpst S z_lakram RACFI_EDW TRAN_RECE_AGGR_TEMP_CYN RACFI_EDW</v>
      </c>
    </row>
    <row r="69" spans="1:11" x14ac:dyDescent="0.2">
      <c r="A69" s="119" t="s">
        <v>2843</v>
      </c>
      <c r="B69" s="119" t="s">
        <v>1893</v>
      </c>
      <c r="C69" s="119" t="s">
        <v>2830</v>
      </c>
      <c r="D69" s="119" t="s">
        <v>2831</v>
      </c>
      <c r="E69" s="119" t="s">
        <v>2832</v>
      </c>
      <c r="F69" s="119" t="s">
        <v>2681</v>
      </c>
      <c r="G69" s="125" t="s">
        <v>2844</v>
      </c>
      <c r="I69" s="121" t="str">
        <f t="shared" si="4"/>
        <v>dbfind RENTAL_AGREEMENT_EXTRACT_CYN</v>
      </c>
      <c r="J69" s="139" t="str">
        <f t="shared" si="3"/>
        <v>showto RENTAL_AGREEMENT_EXTRACT_CYN 0</v>
      </c>
      <c r="K69" s="121" t="str">
        <f t="shared" si="5"/>
        <v xml:space="preserve">cpst T z_lakram RACFI_EDW RENTAL_AGREEMENT_EXTRACT_CYN </v>
      </c>
    </row>
    <row r="70" spans="1:11" x14ac:dyDescent="0.2">
      <c r="A70" s="119" t="s">
        <v>2843</v>
      </c>
      <c r="B70" s="119" t="s">
        <v>1893</v>
      </c>
      <c r="C70" s="119" t="s">
        <v>2830</v>
      </c>
      <c r="D70" s="119" t="s">
        <v>2831</v>
      </c>
      <c r="E70" s="119" t="s">
        <v>2832</v>
      </c>
      <c r="F70" s="119" t="s">
        <v>2674</v>
      </c>
      <c r="G70" s="125" t="s">
        <v>2844</v>
      </c>
      <c r="H70" s="125" t="s">
        <v>2832</v>
      </c>
      <c r="I70" s="121" t="str">
        <f t="shared" si="4"/>
        <v>dbfind RENTAL_AGREEMENT_EXTRACT_CYN</v>
      </c>
      <c r="J70" s="139" t="str">
        <f t="shared" si="3"/>
        <v>showso RENTAL_AGREEMENT_EXTRACT_CYN 0</v>
      </c>
      <c r="K70" s="121" t="str">
        <f t="shared" si="5"/>
        <v>cpst S z_lakram RACFI_EDW RENTAL_AGREEMENT_EXTRACT_CYN RACFI_EDW</v>
      </c>
    </row>
    <row r="71" spans="1:11" x14ac:dyDescent="0.2">
      <c r="A71" s="120">
        <v>43375</v>
      </c>
      <c r="B71" s="119" t="s">
        <v>1893</v>
      </c>
      <c r="C71" s="119" t="s">
        <v>2702</v>
      </c>
      <c r="D71" s="119" t="s">
        <v>2703</v>
      </c>
      <c r="E71" s="119" t="s">
        <v>2673</v>
      </c>
      <c r="F71" s="119" t="s">
        <v>2681</v>
      </c>
      <c r="G71" s="119" t="s">
        <v>2812</v>
      </c>
      <c r="I71" s="121" t="str">
        <f t="shared" si="4"/>
        <v>dbfind SIMSCASHRCPTS_STG</v>
      </c>
      <c r="J71" s="139" t="str">
        <f t="shared" si="3"/>
        <v>showto SIMSCASHRCPTS_STG 0</v>
      </c>
      <c r="K71" s="121" t="str">
        <f t="shared" si="5"/>
        <v xml:space="preserve">cpst T z_atlrad ENTERPRISE_DB SIMSCASHRCPTS_STG </v>
      </c>
    </row>
    <row r="72" spans="1:11" x14ac:dyDescent="0.2">
      <c r="A72" s="120">
        <v>43375</v>
      </c>
      <c r="B72" s="119" t="s">
        <v>1893</v>
      </c>
      <c r="C72" s="119" t="s">
        <v>2880</v>
      </c>
      <c r="D72" s="119" t="s">
        <v>2881</v>
      </c>
      <c r="E72" s="119" t="s">
        <v>2796</v>
      </c>
      <c r="F72" s="119" t="s">
        <v>2674</v>
      </c>
      <c r="G72" s="119" t="s">
        <v>2882</v>
      </c>
      <c r="H72" s="119" t="s">
        <v>2883</v>
      </c>
      <c r="I72" s="121" t="str">
        <f t="shared" si="4"/>
        <v>dbfind STG_LAWSON_MDM</v>
      </c>
      <c r="J72" s="139" t="str">
        <f t="shared" si="3"/>
        <v>showso STG_LAWSON_MDM 0</v>
      </c>
      <c r="K72" s="121" t="str">
        <f t="shared" si="5"/>
        <v>cpst S z_kasven shared_objects STG_LAWSON_MDM LIMCLOUDSTG</v>
      </c>
    </row>
    <row r="73" spans="1:11" x14ac:dyDescent="0.2">
      <c r="A73" s="120">
        <v>43375</v>
      </c>
      <c r="B73" s="119" t="s">
        <v>1893</v>
      </c>
      <c r="C73" s="119" t="s">
        <v>2880</v>
      </c>
      <c r="D73" s="119" t="s">
        <v>2881</v>
      </c>
      <c r="E73" s="119" t="s">
        <v>2796</v>
      </c>
      <c r="F73" s="119" t="s">
        <v>2674</v>
      </c>
      <c r="G73" s="119" t="s">
        <v>2884</v>
      </c>
      <c r="H73" s="119" t="s">
        <v>2885</v>
      </c>
      <c r="I73" s="121" t="str">
        <f t="shared" si="4"/>
        <v>dbfind STG_RMS_PROD_VENDOR</v>
      </c>
      <c r="J73" s="139" t="str">
        <f t="shared" si="3"/>
        <v>showso STG_RMS_PROD_VENDOR 0</v>
      </c>
      <c r="K73" s="121" t="str">
        <f t="shared" si="5"/>
        <v>cpst S z_kasven shared_objects STG_RMS_PROD_VENDOR PIMCLOUDSTG</v>
      </c>
    </row>
    <row r="74" spans="1:11" x14ac:dyDescent="0.2">
      <c r="A74" s="120">
        <v>43375</v>
      </c>
      <c r="B74" s="119" t="s">
        <v>1893</v>
      </c>
      <c r="C74" s="119" t="s">
        <v>2880</v>
      </c>
      <c r="D74" s="119" t="s">
        <v>2881</v>
      </c>
      <c r="E74" s="119" t="s">
        <v>2796</v>
      </c>
      <c r="F74" s="119" t="s">
        <v>2674</v>
      </c>
      <c r="G74" s="119" t="s">
        <v>2887</v>
      </c>
      <c r="H74" s="119" t="s">
        <v>2886</v>
      </c>
      <c r="I74" s="121" t="str">
        <f t="shared" si="4"/>
        <v>dbfind P_RMS_PRODUCT_VENDOR</v>
      </c>
      <c r="J74" s="139" t="str">
        <f t="shared" si="3"/>
        <v>showso P_RMS_PRODUCT_VENDOR 0</v>
      </c>
      <c r="K74" s="121" t="str">
        <f t="shared" si="5"/>
        <v>cpst S z_kasven shared_objects P_RMS_PRODUCT_VENDOR RMSADMIN</v>
      </c>
    </row>
    <row r="75" spans="1:11" x14ac:dyDescent="0.2">
      <c r="A75" s="120">
        <v>43375</v>
      </c>
      <c r="B75" s="119" t="s">
        <v>1893</v>
      </c>
      <c r="C75" s="119" t="s">
        <v>2880</v>
      </c>
      <c r="D75" s="119" t="s">
        <v>2881</v>
      </c>
      <c r="E75" s="119" t="s">
        <v>2796</v>
      </c>
      <c r="F75" s="119" t="s">
        <v>2681</v>
      </c>
      <c r="G75" s="119" t="s">
        <v>2882</v>
      </c>
      <c r="I75" s="121" t="str">
        <f t="shared" si="4"/>
        <v>dbfind STG_LAWSON_MDM</v>
      </c>
      <c r="J75" s="139" t="str">
        <f t="shared" si="3"/>
        <v>showto STG_LAWSON_MDM 0</v>
      </c>
      <c r="K75" s="121" t="str">
        <f t="shared" si="5"/>
        <v xml:space="preserve">cpst T z_kasven shared_objects STG_LAWSON_MDM </v>
      </c>
    </row>
    <row r="76" spans="1:11" x14ac:dyDescent="0.2">
      <c r="A76" s="120">
        <v>43375</v>
      </c>
      <c r="B76" s="119" t="s">
        <v>1893</v>
      </c>
      <c r="C76" s="119" t="s">
        <v>2880</v>
      </c>
      <c r="D76" s="119" t="s">
        <v>2881</v>
      </c>
      <c r="E76" s="119" t="s">
        <v>2796</v>
      </c>
      <c r="F76" s="119" t="s">
        <v>2681</v>
      </c>
      <c r="G76" s="119" t="s">
        <v>2884</v>
      </c>
      <c r="I76" s="121" t="str">
        <f t="shared" si="4"/>
        <v>dbfind STG_RMS_PROD_VENDOR</v>
      </c>
      <c r="J76" s="139" t="str">
        <f t="shared" si="3"/>
        <v>showto STG_RMS_PROD_VENDOR 0</v>
      </c>
      <c r="K76" s="121" t="str">
        <f t="shared" si="5"/>
        <v xml:space="preserve">cpst T z_kasven shared_objects STG_RMS_PROD_VENDOR </v>
      </c>
    </row>
    <row r="77" spans="1:11" x14ac:dyDescent="0.2">
      <c r="A77" s="120">
        <v>43375</v>
      </c>
      <c r="B77" s="119" t="s">
        <v>1893</v>
      </c>
      <c r="C77" s="119" t="s">
        <v>2880</v>
      </c>
      <c r="D77" s="119" t="s">
        <v>2881</v>
      </c>
      <c r="E77" s="119" t="s">
        <v>2796</v>
      </c>
      <c r="F77" s="119" t="s">
        <v>2681</v>
      </c>
      <c r="G77" s="119" t="s">
        <v>2887</v>
      </c>
      <c r="I77" s="121" t="str">
        <f t="shared" si="4"/>
        <v>dbfind P_RMS_PRODUCT_VENDOR</v>
      </c>
      <c r="J77" s="139" t="str">
        <f t="shared" si="3"/>
        <v>showto P_RMS_PRODUCT_VENDOR 0</v>
      </c>
      <c r="K77" s="121" t="str">
        <f t="shared" si="5"/>
        <v xml:space="preserve">cpst T z_kasven shared_objects P_RMS_PRODUCT_VENDOR </v>
      </c>
    </row>
    <row r="78" spans="1:11" x14ac:dyDescent="0.2">
      <c r="A78" s="120">
        <v>43376</v>
      </c>
      <c r="B78" s="119" t="s">
        <v>1893</v>
      </c>
      <c r="C78" s="119" t="s">
        <v>2797</v>
      </c>
      <c r="D78" s="119" t="s">
        <v>2795</v>
      </c>
      <c r="E78" s="119" t="s">
        <v>2796</v>
      </c>
      <c r="F78" s="119" t="s">
        <v>2674</v>
      </c>
      <c r="G78" s="119" t="s">
        <v>2793</v>
      </c>
      <c r="H78" s="119" t="s">
        <v>2794</v>
      </c>
      <c r="I78" s="121" t="str">
        <f t="shared" si="4"/>
        <v>dbfind RAC_WMS_TSFOUT_INT_STG</v>
      </c>
      <c r="J78" s="139" t="str">
        <f t="shared" si="3"/>
        <v>showso RAC_WMS_TSFOUT_INT_STG 0</v>
      </c>
      <c r="K78" s="121" t="str">
        <f t="shared" si="5"/>
        <v>cpst S z_kaoter shared_objects RAC_WMS_TSFOUT_INT_STG RMS_RMSADMIN</v>
      </c>
    </row>
    <row r="79" spans="1:11" x14ac:dyDescent="0.2">
      <c r="A79" s="120">
        <v>43376</v>
      </c>
      <c r="B79" s="119" t="s">
        <v>1893</v>
      </c>
      <c r="C79" s="119" t="s">
        <v>2797</v>
      </c>
      <c r="D79" s="119" t="s">
        <v>2795</v>
      </c>
      <c r="E79" s="119" t="s">
        <v>2796</v>
      </c>
      <c r="F79" s="119" t="s">
        <v>2681</v>
      </c>
      <c r="G79" s="119" t="s">
        <v>2793</v>
      </c>
      <c r="I79" s="121" t="str">
        <f t="shared" si="4"/>
        <v>dbfind RAC_WMS_TSFOUT_INT_STG</v>
      </c>
      <c r="J79" s="139" t="str">
        <f t="shared" si="3"/>
        <v>showto RAC_WMS_TSFOUT_INT_STG 0</v>
      </c>
      <c r="K79" s="121" t="str">
        <f t="shared" si="5"/>
        <v xml:space="preserve">cpst T z_kaoter shared_objects RAC_WMS_TSFOUT_INT_STG </v>
      </c>
    </row>
    <row r="80" spans="1:11" x14ac:dyDescent="0.2">
      <c r="A80" s="120">
        <v>43377</v>
      </c>
      <c r="B80" s="119" t="s">
        <v>1892</v>
      </c>
      <c r="C80" s="119" t="s">
        <v>2891</v>
      </c>
      <c r="D80" s="119" t="s">
        <v>2890</v>
      </c>
      <c r="E80" s="119" t="s">
        <v>2796</v>
      </c>
      <c r="F80" s="119" t="s">
        <v>2674</v>
      </c>
      <c r="G80" s="119" t="s">
        <v>2888</v>
      </c>
      <c r="H80" s="119" t="s">
        <v>2889</v>
      </c>
      <c r="I80" s="121" t="str">
        <f t="shared" si="4"/>
        <v>dbfind STAGE_PROD_MDM_ENT</v>
      </c>
      <c r="J80" s="139" t="str">
        <f t="shared" si="3"/>
        <v>showso STAGE_PROD_MDM_ENT 0</v>
      </c>
      <c r="K80" s="121" t="str">
        <f t="shared" si="5"/>
        <v>cpst S z_matvis shared_objects STAGE_PROD_MDM_ENT MDM_PIMUSER2</v>
      </c>
    </row>
    <row r="81" spans="1:11" x14ac:dyDescent="0.2">
      <c r="A81" s="120">
        <v>43377</v>
      </c>
      <c r="B81" s="119" t="s">
        <v>1892</v>
      </c>
      <c r="C81" s="119" t="s">
        <v>2891</v>
      </c>
      <c r="D81" s="119" t="s">
        <v>2890</v>
      </c>
      <c r="E81" s="119" t="s">
        <v>2796</v>
      </c>
      <c r="F81" s="119" t="s">
        <v>2681</v>
      </c>
      <c r="G81" s="119" t="s">
        <v>2888</v>
      </c>
      <c r="I81" s="121" t="str">
        <f t="shared" si="4"/>
        <v>dbfind STAGE_PROD_MDM_ENT</v>
      </c>
      <c r="J81" s="139" t="str">
        <f t="shared" si="3"/>
        <v>showto STAGE_PROD_MDM_ENT 0</v>
      </c>
      <c r="K81" s="121" t="str">
        <f t="shared" si="5"/>
        <v xml:space="preserve">cpst T z_matvis shared_objects STAGE_PROD_MDM_ENT </v>
      </c>
    </row>
    <row r="82" spans="1:11" x14ac:dyDescent="0.2">
      <c r="A82" s="120">
        <v>43378</v>
      </c>
      <c r="B82" s="119" t="s">
        <v>1892</v>
      </c>
      <c r="C82" s="119" t="s">
        <v>2880</v>
      </c>
      <c r="D82" s="119" t="s">
        <v>2881</v>
      </c>
      <c r="E82" s="119" t="s">
        <v>2796</v>
      </c>
      <c r="F82" s="119" t="s">
        <v>2674</v>
      </c>
      <c r="G82" s="119" t="s">
        <v>2882</v>
      </c>
      <c r="H82" s="119" t="s">
        <v>2883</v>
      </c>
      <c r="I82" s="121" t="str">
        <f t="shared" si="4"/>
        <v>dbfind STG_LAWSON_MDM</v>
      </c>
      <c r="J82" s="139" t="str">
        <f t="shared" si="3"/>
        <v>showso STG_LAWSON_MDM 0</v>
      </c>
      <c r="K82" s="121" t="str">
        <f t="shared" si="5"/>
        <v>cpst S z_kasven shared_objects STG_LAWSON_MDM LIMCLOUDSTG</v>
      </c>
    </row>
    <row r="83" spans="1:11" x14ac:dyDescent="0.2">
      <c r="A83" s="120">
        <v>43378</v>
      </c>
      <c r="B83" s="119" t="s">
        <v>1892</v>
      </c>
      <c r="C83" s="119" t="s">
        <v>2880</v>
      </c>
      <c r="D83" s="119" t="s">
        <v>2881</v>
      </c>
      <c r="E83" s="119" t="s">
        <v>2796</v>
      </c>
      <c r="F83" s="119" t="s">
        <v>2674</v>
      </c>
      <c r="G83" s="119" t="s">
        <v>2884</v>
      </c>
      <c r="H83" s="119" t="s">
        <v>2885</v>
      </c>
      <c r="I83" s="121" t="str">
        <f t="shared" si="4"/>
        <v>dbfind STG_RMS_PROD_VENDOR</v>
      </c>
      <c r="J83" s="139" t="str">
        <f t="shared" si="3"/>
        <v>showso STG_RMS_PROD_VENDOR 0</v>
      </c>
      <c r="K83" s="121" t="str">
        <f t="shared" si="5"/>
        <v>cpst S z_kasven shared_objects STG_RMS_PROD_VENDOR PIMCLOUDSTG</v>
      </c>
    </row>
    <row r="84" spans="1:11" x14ac:dyDescent="0.2">
      <c r="A84" s="120">
        <v>43378</v>
      </c>
      <c r="B84" s="119" t="s">
        <v>1892</v>
      </c>
      <c r="C84" s="119" t="s">
        <v>2880</v>
      </c>
      <c r="D84" s="119" t="s">
        <v>2881</v>
      </c>
      <c r="E84" s="119" t="s">
        <v>2796</v>
      </c>
      <c r="F84" s="119" t="s">
        <v>2681</v>
      </c>
      <c r="G84" s="119" t="s">
        <v>2882</v>
      </c>
      <c r="I84" s="121" t="str">
        <f t="shared" si="4"/>
        <v>dbfind STG_LAWSON_MDM</v>
      </c>
      <c r="J84" s="139" t="str">
        <f t="shared" si="3"/>
        <v>showto STG_LAWSON_MDM 0</v>
      </c>
      <c r="K84" s="121" t="str">
        <f t="shared" si="5"/>
        <v xml:space="preserve">cpst T z_kasven shared_objects STG_LAWSON_MDM </v>
      </c>
    </row>
    <row r="85" spans="1:11" x14ac:dyDescent="0.2">
      <c r="A85" s="120">
        <v>43378</v>
      </c>
      <c r="B85" s="119" t="s">
        <v>1892</v>
      </c>
      <c r="C85" s="119" t="s">
        <v>2880</v>
      </c>
      <c r="D85" s="119" t="s">
        <v>2881</v>
      </c>
      <c r="E85" s="119" t="s">
        <v>2796</v>
      </c>
      <c r="F85" s="119" t="s">
        <v>2681</v>
      </c>
      <c r="G85" s="119" t="s">
        <v>2884</v>
      </c>
      <c r="I85" s="121" t="str">
        <f t="shared" ref="I85:I148" si="6">CONCATENATE("dbfind ",G85)</f>
        <v>dbfind STG_RMS_PROD_VENDOR</v>
      </c>
      <c r="J85" s="139" t="str">
        <f t="shared" ref="J85:J148" si="7">IF(F85="S",CONCATENATE("showso ",G85," 0"),CONCATENATE("showto ",G85," 0"))</f>
        <v>showto STG_RMS_PROD_VENDOR 0</v>
      </c>
      <c r="K85" s="121" t="str">
        <f t="shared" si="5"/>
        <v xml:space="preserve">cpst T z_kasven shared_objects STG_RMS_PROD_VENDOR </v>
      </c>
    </row>
    <row r="86" spans="1:11" x14ac:dyDescent="0.2">
      <c r="A86" s="120">
        <v>43378</v>
      </c>
      <c r="B86" s="119" t="s">
        <v>1892</v>
      </c>
      <c r="C86" s="119" t="s">
        <v>2900</v>
      </c>
      <c r="D86" s="119" t="s">
        <v>2899</v>
      </c>
      <c r="E86" s="119" t="s">
        <v>2673</v>
      </c>
      <c r="F86" s="119" t="s">
        <v>2674</v>
      </c>
      <c r="G86" s="119" t="s">
        <v>2894</v>
      </c>
      <c r="H86" s="119" t="s">
        <v>2673</v>
      </c>
      <c r="I86" s="121" t="str">
        <f t="shared" si="6"/>
        <v>dbfind REP_ECOM_DELIVERY</v>
      </c>
      <c r="J86" s="139" t="str">
        <f t="shared" si="7"/>
        <v>showso REP_ECOM_DELIVERY 0</v>
      </c>
      <c r="K86" s="121" t="str">
        <f t="shared" si="5"/>
        <v>cpst S z_iqbmai ENTERPRISE_DB REP_ECOM_DELIVERY ENTERPRISE_DB</v>
      </c>
    </row>
    <row r="87" spans="1:11" x14ac:dyDescent="0.2">
      <c r="A87" s="120">
        <v>43378</v>
      </c>
      <c r="B87" s="119" t="s">
        <v>1892</v>
      </c>
      <c r="C87" s="119" t="s">
        <v>2900</v>
      </c>
      <c r="D87" s="119" t="s">
        <v>2899</v>
      </c>
      <c r="E87" s="119" t="s">
        <v>2673</v>
      </c>
      <c r="F87" s="119" t="s">
        <v>2674</v>
      </c>
      <c r="G87" s="119" t="s">
        <v>2895</v>
      </c>
      <c r="H87" s="119" t="s">
        <v>2673</v>
      </c>
      <c r="I87" s="121" t="str">
        <f t="shared" si="6"/>
        <v>dbfind REP_ECOM_LIABILITY</v>
      </c>
      <c r="J87" s="139" t="str">
        <f t="shared" si="7"/>
        <v>showso REP_ECOM_LIABILITY 0</v>
      </c>
      <c r="K87" s="121" t="str">
        <f t="shared" si="5"/>
        <v>cpst S z_iqbmai ENTERPRISE_DB REP_ECOM_LIABILITY ENTERPRISE_DB</v>
      </c>
    </row>
    <row r="88" spans="1:11" x14ac:dyDescent="0.2">
      <c r="A88" s="120">
        <v>43378</v>
      </c>
      <c r="B88" s="119" t="s">
        <v>1892</v>
      </c>
      <c r="C88" s="119" t="s">
        <v>2900</v>
      </c>
      <c r="D88" s="119" t="s">
        <v>2899</v>
      </c>
      <c r="E88" s="119" t="s">
        <v>2673</v>
      </c>
      <c r="F88" s="119" t="s">
        <v>2674</v>
      </c>
      <c r="G88" s="119" t="s">
        <v>2896</v>
      </c>
      <c r="H88" s="119" t="s">
        <v>2673</v>
      </c>
      <c r="I88" s="121" t="str">
        <f t="shared" si="6"/>
        <v>dbfind TEMP_RECYCLE_FEE_2</v>
      </c>
      <c r="J88" s="139" t="str">
        <f t="shared" si="7"/>
        <v>showso TEMP_RECYCLE_FEE_2 0</v>
      </c>
      <c r="K88" s="121" t="str">
        <f t="shared" si="5"/>
        <v>cpst S z_iqbmai ENTERPRISE_DB TEMP_RECYCLE_FEE_2 ENTERPRISE_DB</v>
      </c>
    </row>
    <row r="89" spans="1:11" x14ac:dyDescent="0.2">
      <c r="A89" s="120">
        <v>43378</v>
      </c>
      <c r="B89" s="119" t="s">
        <v>1892</v>
      </c>
      <c r="C89" s="119" t="s">
        <v>2900</v>
      </c>
      <c r="D89" s="119" t="s">
        <v>2899</v>
      </c>
      <c r="E89" s="119" t="s">
        <v>2673</v>
      </c>
      <c r="F89" s="119" t="s">
        <v>2674</v>
      </c>
      <c r="G89" s="119" t="s">
        <v>2897</v>
      </c>
      <c r="H89" s="119" t="s">
        <v>2673</v>
      </c>
      <c r="I89" s="121" t="str">
        <f t="shared" si="6"/>
        <v>dbfind TAX_EXEMPT_REPORT</v>
      </c>
      <c r="J89" s="139" t="str">
        <f t="shared" si="7"/>
        <v>showso TAX_EXEMPT_REPORT 0</v>
      </c>
      <c r="K89" s="121" t="str">
        <f t="shared" si="5"/>
        <v>cpst S z_iqbmai ENTERPRISE_DB TAX_EXEMPT_REPORT ENTERPRISE_DB</v>
      </c>
    </row>
    <row r="90" spans="1:11" x14ac:dyDescent="0.2">
      <c r="A90" s="120">
        <v>43378</v>
      </c>
      <c r="B90" s="119" t="s">
        <v>1892</v>
      </c>
      <c r="C90" s="119" t="s">
        <v>2900</v>
      </c>
      <c r="D90" s="119" t="s">
        <v>2899</v>
      </c>
      <c r="E90" s="119" t="s">
        <v>2673</v>
      </c>
      <c r="F90" s="119" t="s">
        <v>2674</v>
      </c>
      <c r="G90" s="119" t="s">
        <v>2898</v>
      </c>
      <c r="H90" s="119" t="s">
        <v>2673</v>
      </c>
      <c r="I90" s="121" t="str">
        <f t="shared" si="6"/>
        <v>dbfind MBL_INVENTORY</v>
      </c>
      <c r="J90" s="139" t="str">
        <f t="shared" si="7"/>
        <v>showso MBL_INVENTORY 0</v>
      </c>
      <c r="K90" s="121" t="str">
        <f t="shared" si="5"/>
        <v>cpst S z_iqbmai ENTERPRISE_DB MBL_INVENTORY ENTERPRISE_DB</v>
      </c>
    </row>
    <row r="91" spans="1:11" x14ac:dyDescent="0.2">
      <c r="A91" s="120">
        <v>43378</v>
      </c>
      <c r="B91" s="119" t="s">
        <v>1892</v>
      </c>
      <c r="C91" s="119" t="s">
        <v>2702</v>
      </c>
      <c r="D91" s="119" t="s">
        <v>2703</v>
      </c>
      <c r="E91" s="119" t="s">
        <v>2673</v>
      </c>
      <c r="F91" s="119" t="s">
        <v>2681</v>
      </c>
      <c r="G91" s="119" t="s">
        <v>2812</v>
      </c>
      <c r="I91" s="121" t="str">
        <f t="shared" si="6"/>
        <v>dbfind SIMSCASHRCPTS_STG</v>
      </c>
      <c r="J91" s="139" t="str">
        <f t="shared" si="7"/>
        <v>showto SIMSCASHRCPTS_STG 0</v>
      </c>
      <c r="K91" s="121" t="str">
        <f t="shared" si="5"/>
        <v xml:space="preserve">cpst T z_atlrad ENTERPRISE_DB SIMSCASHRCPTS_STG </v>
      </c>
    </row>
    <row r="92" spans="1:11" x14ac:dyDescent="0.2">
      <c r="A92" s="120">
        <v>43378</v>
      </c>
      <c r="B92" s="119" t="s">
        <v>1892</v>
      </c>
      <c r="C92" s="119" t="s">
        <v>2702</v>
      </c>
      <c r="D92" s="119" t="s">
        <v>2703</v>
      </c>
      <c r="E92" s="119" t="s">
        <v>2673</v>
      </c>
      <c r="F92" s="119" t="s">
        <v>2674</v>
      </c>
      <c r="G92" s="119" t="s">
        <v>2812</v>
      </c>
      <c r="H92" s="119" t="s">
        <v>2676</v>
      </c>
      <c r="I92" s="121" t="str">
        <f t="shared" si="6"/>
        <v>dbfind SIMSCASHRCPTS_STG</v>
      </c>
      <c r="J92" s="139" t="str">
        <f t="shared" si="7"/>
        <v>showso SIMSCASHRCPTS_STG 0</v>
      </c>
      <c r="K92" s="121" t="str">
        <f t="shared" si="5"/>
        <v>cpst S z_atlrad ENTERPRISE_DB SIMSCASHRCPTS_STG CONNECTORS</v>
      </c>
    </row>
    <row r="93" spans="1:11" x14ac:dyDescent="0.2">
      <c r="A93" s="120">
        <v>43383</v>
      </c>
      <c r="B93" s="119" t="s">
        <v>1892</v>
      </c>
      <c r="C93" s="119" t="s">
        <v>2797</v>
      </c>
      <c r="D93" s="119" t="s">
        <v>2795</v>
      </c>
      <c r="E93" s="119" t="s">
        <v>2796</v>
      </c>
      <c r="F93" s="119" t="s">
        <v>2674</v>
      </c>
      <c r="G93" s="119" t="s">
        <v>2793</v>
      </c>
      <c r="H93" s="119" t="s">
        <v>2794</v>
      </c>
      <c r="I93" s="121" t="str">
        <f t="shared" si="6"/>
        <v>dbfind RAC_WMS_TSFOUT_INT_STG</v>
      </c>
      <c r="J93" s="139" t="str">
        <f t="shared" si="7"/>
        <v>showso RAC_WMS_TSFOUT_INT_STG 0</v>
      </c>
      <c r="K93" s="121" t="str">
        <f t="shared" si="5"/>
        <v>cpst S z_kaoter shared_objects RAC_WMS_TSFOUT_INT_STG RMS_RMSADMIN</v>
      </c>
    </row>
    <row r="94" spans="1:11" x14ac:dyDescent="0.2">
      <c r="A94" s="120">
        <v>43383</v>
      </c>
      <c r="B94" s="119" t="s">
        <v>1892</v>
      </c>
      <c r="C94" s="119" t="s">
        <v>2797</v>
      </c>
      <c r="D94" s="119" t="s">
        <v>2795</v>
      </c>
      <c r="E94" s="119" t="s">
        <v>2796</v>
      </c>
      <c r="F94" s="119" t="s">
        <v>2681</v>
      </c>
      <c r="G94" s="119" t="s">
        <v>2793</v>
      </c>
      <c r="I94" s="121" t="str">
        <f t="shared" si="6"/>
        <v>dbfind RAC_WMS_TSFOUT_INT_STG</v>
      </c>
      <c r="J94" s="139" t="str">
        <f t="shared" si="7"/>
        <v>showto RAC_WMS_TSFOUT_INT_STG 0</v>
      </c>
      <c r="K94" s="121" t="str">
        <f t="shared" si="5"/>
        <v xml:space="preserve">cpst T z_kaoter shared_objects RAC_WMS_TSFOUT_INT_STG </v>
      </c>
    </row>
    <row r="95" spans="1:11" x14ac:dyDescent="0.2">
      <c r="A95" s="120">
        <v>43390</v>
      </c>
      <c r="B95" s="119" t="s">
        <v>1893</v>
      </c>
      <c r="C95" s="119" t="s">
        <v>2689</v>
      </c>
      <c r="D95" s="119" t="s">
        <v>2690</v>
      </c>
      <c r="E95" s="119" t="s">
        <v>2685</v>
      </c>
      <c r="F95" s="119" t="s">
        <v>2681</v>
      </c>
      <c r="G95" s="119" t="s">
        <v>2692</v>
      </c>
      <c r="I95" s="121" t="str">
        <f t="shared" si="6"/>
        <v>dbfind RECONNET_FILE</v>
      </c>
      <c r="J95" s="139" t="str">
        <f t="shared" si="7"/>
        <v>showto RECONNET_FILE 0</v>
      </c>
      <c r="K95" s="121" t="str">
        <f t="shared" si="5"/>
        <v xml:space="preserve">cpst T z_halgee FlatFiles RECONNET_FILE </v>
      </c>
    </row>
    <row r="96" spans="1:11" x14ac:dyDescent="0.2">
      <c r="A96" s="120">
        <v>43390</v>
      </c>
      <c r="B96" s="119" t="s">
        <v>1893</v>
      </c>
      <c r="C96" s="120" t="s">
        <v>2680</v>
      </c>
      <c r="D96" s="119" t="s">
        <v>2672</v>
      </c>
      <c r="E96" s="119" t="s">
        <v>2673</v>
      </c>
      <c r="F96" s="119" t="s">
        <v>2674</v>
      </c>
      <c r="G96" s="125" t="s">
        <v>2922</v>
      </c>
      <c r="H96" s="120" t="s">
        <v>2676</v>
      </c>
      <c r="I96" s="121" t="str">
        <f t="shared" si="6"/>
        <v>dbfind GL_RECOVERY_STG</v>
      </c>
      <c r="J96" s="139" t="str">
        <f t="shared" si="7"/>
        <v>showso GL_RECOVERY_STG 0</v>
      </c>
      <c r="K96" s="121" t="str">
        <f t="shared" si="5"/>
        <v>cpst S z_kalabd ENTERPRISE_DB GL_RECOVERY_STG CONNECTORS</v>
      </c>
    </row>
    <row r="97" spans="1:11" x14ac:dyDescent="0.2">
      <c r="A97" s="120">
        <v>43390</v>
      </c>
      <c r="B97" s="119" t="s">
        <v>1893</v>
      </c>
      <c r="C97" s="120" t="s">
        <v>2680</v>
      </c>
      <c r="D97" s="119" t="s">
        <v>2672</v>
      </c>
      <c r="E97" s="119" t="s">
        <v>2673</v>
      </c>
      <c r="F97" s="119" t="s">
        <v>2681</v>
      </c>
      <c r="G97" s="125" t="s">
        <v>2922</v>
      </c>
      <c r="I97" s="121" t="str">
        <f t="shared" si="6"/>
        <v>dbfind GL_RECOVERY_STG</v>
      </c>
      <c r="J97" s="139" t="str">
        <f t="shared" si="7"/>
        <v>showto GL_RECOVERY_STG 0</v>
      </c>
      <c r="K97" s="121" t="str">
        <f t="shared" si="5"/>
        <v xml:space="preserve">cpst T z_kalabd ENTERPRISE_DB GL_RECOVERY_STG </v>
      </c>
    </row>
    <row r="98" spans="1:11" x14ac:dyDescent="0.2">
      <c r="A98" s="120">
        <v>43398</v>
      </c>
      <c r="B98" s="119" t="s">
        <v>1892</v>
      </c>
      <c r="C98" s="119" t="s">
        <v>2941</v>
      </c>
      <c r="D98" s="119" t="s">
        <v>2942</v>
      </c>
      <c r="E98" s="119" t="s">
        <v>2673</v>
      </c>
      <c r="F98" s="119" t="s">
        <v>2674</v>
      </c>
      <c r="G98" s="119" t="s">
        <v>2943</v>
      </c>
      <c r="H98" s="119" t="s">
        <v>2673</v>
      </c>
      <c r="I98" s="121" t="str">
        <f t="shared" si="6"/>
        <v>dbfind AGREEMENT_PAYMENT_HISTORY</v>
      </c>
      <c r="J98" s="139" t="str">
        <f t="shared" si="7"/>
        <v>showso AGREEMENT_PAYMENT_HISTORY 0</v>
      </c>
      <c r="K98" s="121" t="str">
        <f t="shared" si="5"/>
        <v>cpst S z_seeanu ENTERPRISE_DB AGREEMENT_PAYMENT_HISTORY ENTERPRISE_DB</v>
      </c>
    </row>
    <row r="99" spans="1:11" x14ac:dyDescent="0.2">
      <c r="A99" s="120">
        <v>43399</v>
      </c>
      <c r="B99" s="119" t="s">
        <v>1893</v>
      </c>
      <c r="C99" s="119" t="s">
        <v>2797</v>
      </c>
      <c r="D99" s="119" t="s">
        <v>2795</v>
      </c>
      <c r="E99" s="119" t="s">
        <v>2796</v>
      </c>
      <c r="F99" s="119" t="s">
        <v>2681</v>
      </c>
      <c r="G99" s="119" t="s">
        <v>2949</v>
      </c>
      <c r="I99" s="121" t="str">
        <f t="shared" si="6"/>
        <v>dbfind RAC_RECEIPT_INT_STG</v>
      </c>
      <c r="J99" s="139" t="str">
        <f t="shared" si="7"/>
        <v>showto RAC_RECEIPT_INT_STG 0</v>
      </c>
      <c r="K99" s="121" t="str">
        <f t="shared" si="5"/>
        <v xml:space="preserve">cpst T z_kaoter shared_objects RAC_RECEIPT_INT_STG </v>
      </c>
    </row>
    <row r="100" spans="1:11" x14ac:dyDescent="0.2">
      <c r="A100" s="120">
        <v>43399</v>
      </c>
      <c r="B100" s="119" t="s">
        <v>1893</v>
      </c>
      <c r="C100" s="119" t="s">
        <v>2797</v>
      </c>
      <c r="D100" s="119" t="s">
        <v>2795</v>
      </c>
      <c r="E100" s="119" t="s">
        <v>2796</v>
      </c>
      <c r="F100" s="119" t="s">
        <v>2681</v>
      </c>
      <c r="G100" s="119" t="s">
        <v>2950</v>
      </c>
      <c r="I100" s="121" t="str">
        <f t="shared" si="6"/>
        <v>dbfind RAC_RTV_INT_STG</v>
      </c>
      <c r="J100" s="139" t="str">
        <f t="shared" si="7"/>
        <v>showto RAC_RTV_INT_STG 0</v>
      </c>
      <c r="K100" s="121" t="str">
        <f t="shared" si="5"/>
        <v xml:space="preserve">cpst T z_kaoter shared_objects RAC_RTV_INT_STG </v>
      </c>
    </row>
    <row r="101" spans="1:11" x14ac:dyDescent="0.2">
      <c r="A101" s="120">
        <v>43399</v>
      </c>
      <c r="B101" s="119" t="s">
        <v>1893</v>
      </c>
      <c r="C101" s="119" t="s">
        <v>2797</v>
      </c>
      <c r="D101" s="119" t="s">
        <v>2795</v>
      </c>
      <c r="E101" s="119" t="s">
        <v>2796</v>
      </c>
      <c r="F101" s="119" t="s">
        <v>2681</v>
      </c>
      <c r="G101" s="119" t="s">
        <v>2951</v>
      </c>
      <c r="I101" s="121" t="str">
        <f t="shared" si="6"/>
        <v>dbfind RAC_TRAN_CLOSE_INT_STG</v>
      </c>
      <c r="J101" s="139" t="str">
        <f t="shared" si="7"/>
        <v>showto RAC_TRAN_CLOSE_INT_STG 0</v>
      </c>
      <c r="K101" s="121" t="str">
        <f t="shared" si="5"/>
        <v xml:space="preserve">cpst T z_kaoter shared_objects RAC_TRAN_CLOSE_INT_STG </v>
      </c>
    </row>
    <row r="102" spans="1:11" x14ac:dyDescent="0.2">
      <c r="A102" s="120">
        <v>43399</v>
      </c>
      <c r="B102" s="119" t="s">
        <v>1893</v>
      </c>
      <c r="C102" s="119" t="s">
        <v>2797</v>
      </c>
      <c r="D102" s="119" t="s">
        <v>2795</v>
      </c>
      <c r="E102" s="119" t="s">
        <v>2796</v>
      </c>
      <c r="F102" s="119" t="s">
        <v>2681</v>
      </c>
      <c r="G102" s="119" t="s">
        <v>2952</v>
      </c>
      <c r="I102" s="121" t="str">
        <f t="shared" si="6"/>
        <v>dbfind RAC_RECON_SHIPMENTS_INT_STG</v>
      </c>
      <c r="J102" s="139" t="str">
        <f t="shared" si="7"/>
        <v>showto RAC_RECON_SHIPMENTS_INT_STG 0</v>
      </c>
      <c r="K102" s="121" t="str">
        <f t="shared" si="5"/>
        <v xml:space="preserve">cpst T z_kaoter shared_objects RAC_RECON_SHIPMENTS_INT_STG </v>
      </c>
    </row>
    <row r="103" spans="1:11" x14ac:dyDescent="0.2">
      <c r="A103" s="120">
        <v>43399</v>
      </c>
      <c r="B103" s="119" t="s">
        <v>1893</v>
      </c>
      <c r="C103" s="119" t="s">
        <v>2797</v>
      </c>
      <c r="D103" s="119" t="s">
        <v>2795</v>
      </c>
      <c r="E103" s="119" t="s">
        <v>2796</v>
      </c>
      <c r="F103" s="119" t="s">
        <v>2681</v>
      </c>
      <c r="G103" s="119" t="s">
        <v>2953</v>
      </c>
      <c r="I103" s="121" t="str">
        <f t="shared" si="6"/>
        <v>dbfind RAC_PO_RCPT_DETAIL_INT_STG</v>
      </c>
      <c r="J103" s="139" t="str">
        <f t="shared" si="7"/>
        <v>showto RAC_PO_RCPT_DETAIL_INT_STG 0</v>
      </c>
      <c r="K103" s="121" t="str">
        <f t="shared" si="5"/>
        <v xml:space="preserve">cpst T z_kaoter shared_objects RAC_PO_RCPT_DETAIL_INT_STG </v>
      </c>
    </row>
    <row r="104" spans="1:11" x14ac:dyDescent="0.2">
      <c r="A104" s="120">
        <v>43399</v>
      </c>
      <c r="B104" s="119" t="s">
        <v>1893</v>
      </c>
      <c r="C104" s="119" t="s">
        <v>2797</v>
      </c>
      <c r="D104" s="119" t="s">
        <v>2795</v>
      </c>
      <c r="E104" s="119" t="s">
        <v>2796</v>
      </c>
      <c r="F104" s="119" t="s">
        <v>2681</v>
      </c>
      <c r="G104" s="119" t="s">
        <v>2954</v>
      </c>
      <c r="I104" s="121" t="str">
        <f t="shared" si="6"/>
        <v>dbfind RAC_ASNOUT_INT_STG</v>
      </c>
      <c r="J104" s="139" t="str">
        <f t="shared" si="7"/>
        <v>showto RAC_ASNOUT_INT_STG 0</v>
      </c>
      <c r="K104" s="121" t="str">
        <f t="shared" si="5"/>
        <v xml:space="preserve">cpst T z_kaoter shared_objects RAC_ASNOUT_INT_STG </v>
      </c>
    </row>
    <row r="105" spans="1:11" x14ac:dyDescent="0.2">
      <c r="A105" s="120">
        <v>43403</v>
      </c>
      <c r="B105" s="119" t="s">
        <v>1892</v>
      </c>
      <c r="C105" s="119" t="s">
        <v>2941</v>
      </c>
      <c r="D105" s="119" t="s">
        <v>2942</v>
      </c>
      <c r="E105" s="119" t="s">
        <v>2673</v>
      </c>
      <c r="F105" s="119" t="s">
        <v>2674</v>
      </c>
      <c r="G105" s="119" t="s">
        <v>2943</v>
      </c>
      <c r="H105" s="119" t="s">
        <v>2673</v>
      </c>
      <c r="I105" s="121" t="str">
        <f t="shared" si="6"/>
        <v>dbfind AGREEMENT_PAYMENT_HISTORY</v>
      </c>
      <c r="J105" s="139" t="str">
        <f t="shared" si="7"/>
        <v>showso AGREEMENT_PAYMENT_HISTORY 0</v>
      </c>
      <c r="K105" s="121" t="str">
        <f t="shared" si="5"/>
        <v>cpst S z_seeanu ENTERPRISE_DB AGREEMENT_PAYMENT_HISTORY ENTERPRISE_DB</v>
      </c>
    </row>
    <row r="106" spans="1:11" x14ac:dyDescent="0.2">
      <c r="A106" s="120">
        <v>43409</v>
      </c>
      <c r="B106" s="119" t="s">
        <v>1893</v>
      </c>
      <c r="C106" s="119" t="s">
        <v>2880</v>
      </c>
      <c r="D106" s="119" t="s">
        <v>2881</v>
      </c>
      <c r="E106" s="119" t="s">
        <v>2796</v>
      </c>
      <c r="F106" s="119" t="s">
        <v>2674</v>
      </c>
      <c r="G106" s="119" t="s">
        <v>3024</v>
      </c>
      <c r="H106" s="119" t="s">
        <v>2885</v>
      </c>
      <c r="I106" s="121" t="str">
        <f t="shared" si="6"/>
        <v>dbfind STG_RMS_IN_RMS_HIERARCHY</v>
      </c>
      <c r="J106" s="139" t="str">
        <f t="shared" si="7"/>
        <v>showso STG_RMS_IN_RMS_HIERARCHY 0</v>
      </c>
      <c r="K106" s="121" t="str">
        <f t="shared" si="5"/>
        <v>cpst S z_kasven shared_objects STG_RMS_IN_RMS_HIERARCHY PIMCLOUDSTG</v>
      </c>
    </row>
    <row r="107" spans="1:11" x14ac:dyDescent="0.2">
      <c r="A107" s="120">
        <v>43409</v>
      </c>
      <c r="B107" s="119" t="s">
        <v>1893</v>
      </c>
      <c r="C107" s="119" t="s">
        <v>2880</v>
      </c>
      <c r="D107" s="119" t="s">
        <v>2881</v>
      </c>
      <c r="E107" s="119" t="s">
        <v>2796</v>
      </c>
      <c r="F107" s="119" t="s">
        <v>2674</v>
      </c>
      <c r="G107" s="119" t="s">
        <v>3025</v>
      </c>
      <c r="H107" s="119" t="s">
        <v>2885</v>
      </c>
      <c r="I107" s="121" t="str">
        <f t="shared" si="6"/>
        <v>dbfind STG_RMS_IN_PRODUCTS</v>
      </c>
      <c r="J107" s="139" t="str">
        <f t="shared" si="7"/>
        <v>showso STG_RMS_IN_PRODUCTS 0</v>
      </c>
      <c r="K107" s="121" t="str">
        <f t="shared" si="5"/>
        <v>cpst S z_kasven shared_objects STG_RMS_IN_PRODUCTS PIMCLOUDSTG</v>
      </c>
    </row>
    <row r="108" spans="1:11" x14ac:dyDescent="0.2">
      <c r="A108" s="120">
        <v>43409</v>
      </c>
      <c r="B108" s="119" t="s">
        <v>1893</v>
      </c>
      <c r="C108" s="119" t="s">
        <v>2880</v>
      </c>
      <c r="D108" s="119" t="s">
        <v>2881</v>
      </c>
      <c r="E108" s="119" t="s">
        <v>2796</v>
      </c>
      <c r="F108" s="119" t="s">
        <v>2674</v>
      </c>
      <c r="G108" s="119" t="s">
        <v>3026</v>
      </c>
      <c r="H108" s="119" t="s">
        <v>2885</v>
      </c>
      <c r="I108" s="121" t="str">
        <f t="shared" si="6"/>
        <v>dbfind STG_RMS_IN_RAC_HIERARCHY</v>
      </c>
      <c r="J108" s="139" t="str">
        <f t="shared" si="7"/>
        <v>showso STG_RMS_IN_RAC_HIERARCHY 0</v>
      </c>
      <c r="K108" s="121" t="str">
        <f t="shared" si="5"/>
        <v>cpst S z_kasven shared_objects STG_RMS_IN_RAC_HIERARCHY PIMCLOUDSTG</v>
      </c>
    </row>
    <row r="109" spans="1:11" x14ac:dyDescent="0.2">
      <c r="A109" s="120">
        <v>43409</v>
      </c>
      <c r="B109" s="119" t="s">
        <v>1893</v>
      </c>
      <c r="C109" s="119" t="s">
        <v>2880</v>
      </c>
      <c r="D109" s="119" t="s">
        <v>2881</v>
      </c>
      <c r="E109" s="119" t="s">
        <v>2796</v>
      </c>
      <c r="F109" s="119" t="s">
        <v>2674</v>
      </c>
      <c r="G109" s="119" t="s">
        <v>3027</v>
      </c>
      <c r="H109" s="119" t="s">
        <v>2885</v>
      </c>
      <c r="I109" s="121" t="str">
        <f t="shared" si="6"/>
        <v>dbfind STG_RMS_IN_REF_LOOKUP</v>
      </c>
      <c r="J109" s="139" t="str">
        <f t="shared" si="7"/>
        <v>showso STG_RMS_IN_REF_LOOKUP 0</v>
      </c>
      <c r="K109" s="121" t="str">
        <f t="shared" si="5"/>
        <v>cpst S z_kasven shared_objects STG_RMS_IN_REF_LOOKUP PIMCLOUDSTG</v>
      </c>
    </row>
    <row r="110" spans="1:11" x14ac:dyDescent="0.2">
      <c r="A110" s="120">
        <v>43409</v>
      </c>
      <c r="B110" s="119" t="s">
        <v>1893</v>
      </c>
      <c r="C110" s="119" t="s">
        <v>2880</v>
      </c>
      <c r="D110" s="119" t="s">
        <v>2881</v>
      </c>
      <c r="E110" s="119" t="s">
        <v>2796</v>
      </c>
      <c r="F110" s="119" t="s">
        <v>2674</v>
      </c>
      <c r="G110" s="119" t="s">
        <v>3028</v>
      </c>
      <c r="H110" s="119" t="s">
        <v>2885</v>
      </c>
      <c r="I110" s="121" t="str">
        <f t="shared" si="6"/>
        <v>dbfind STG_RMS_IN_VENDOR</v>
      </c>
      <c r="J110" s="139" t="str">
        <f t="shared" si="7"/>
        <v>showso STG_RMS_IN_VENDOR 0</v>
      </c>
      <c r="K110" s="121" t="str">
        <f t="shared" si="5"/>
        <v>cpst S z_kasven shared_objects STG_RMS_IN_VENDOR PIMCLOUDSTG</v>
      </c>
    </row>
    <row r="111" spans="1:11" x14ac:dyDescent="0.2">
      <c r="A111" s="120">
        <v>43409</v>
      </c>
      <c r="B111" s="119" t="s">
        <v>1893</v>
      </c>
      <c r="C111" s="119" t="s">
        <v>2880</v>
      </c>
      <c r="D111" s="119" t="s">
        <v>2881</v>
      </c>
      <c r="E111" s="119" t="s">
        <v>2796</v>
      </c>
      <c r="F111" s="119" t="s">
        <v>2681</v>
      </c>
      <c r="G111" s="119" t="s">
        <v>3024</v>
      </c>
      <c r="I111" s="121" t="str">
        <f t="shared" si="6"/>
        <v>dbfind STG_RMS_IN_RMS_HIERARCHY</v>
      </c>
      <c r="J111" s="139" t="str">
        <f t="shared" si="7"/>
        <v>showto STG_RMS_IN_RMS_HIERARCHY 0</v>
      </c>
      <c r="K111" s="121" t="str">
        <f t="shared" si="5"/>
        <v xml:space="preserve">cpst T z_kasven shared_objects STG_RMS_IN_RMS_HIERARCHY </v>
      </c>
    </row>
    <row r="112" spans="1:11" x14ac:dyDescent="0.2">
      <c r="A112" s="120">
        <v>43409</v>
      </c>
      <c r="B112" s="119" t="s">
        <v>1893</v>
      </c>
      <c r="C112" s="119" t="s">
        <v>2880</v>
      </c>
      <c r="D112" s="119" t="s">
        <v>2881</v>
      </c>
      <c r="E112" s="119" t="s">
        <v>2796</v>
      </c>
      <c r="F112" s="119" t="s">
        <v>2681</v>
      </c>
      <c r="G112" s="119" t="s">
        <v>3025</v>
      </c>
      <c r="I112" s="121" t="str">
        <f t="shared" si="6"/>
        <v>dbfind STG_RMS_IN_PRODUCTS</v>
      </c>
      <c r="J112" s="139" t="str">
        <f t="shared" si="7"/>
        <v>showto STG_RMS_IN_PRODUCTS 0</v>
      </c>
      <c r="K112" s="121" t="str">
        <f t="shared" si="5"/>
        <v xml:space="preserve">cpst T z_kasven shared_objects STG_RMS_IN_PRODUCTS </v>
      </c>
    </row>
    <row r="113" spans="1:11" x14ac:dyDescent="0.2">
      <c r="A113" s="120">
        <v>43409</v>
      </c>
      <c r="B113" s="119" t="s">
        <v>1893</v>
      </c>
      <c r="C113" s="119" t="s">
        <v>2880</v>
      </c>
      <c r="D113" s="119" t="s">
        <v>2881</v>
      </c>
      <c r="E113" s="119" t="s">
        <v>2796</v>
      </c>
      <c r="F113" s="119" t="s">
        <v>2681</v>
      </c>
      <c r="G113" s="119" t="s">
        <v>3026</v>
      </c>
      <c r="I113" s="121" t="str">
        <f t="shared" si="6"/>
        <v>dbfind STG_RMS_IN_RAC_HIERARCHY</v>
      </c>
      <c r="J113" s="139" t="str">
        <f t="shared" si="7"/>
        <v>showto STG_RMS_IN_RAC_HIERARCHY 0</v>
      </c>
      <c r="K113" s="121" t="str">
        <f t="shared" si="5"/>
        <v xml:space="preserve">cpst T z_kasven shared_objects STG_RMS_IN_RAC_HIERARCHY </v>
      </c>
    </row>
    <row r="114" spans="1:11" x14ac:dyDescent="0.2">
      <c r="A114" s="120">
        <v>43409</v>
      </c>
      <c r="B114" s="119" t="s">
        <v>1893</v>
      </c>
      <c r="C114" s="119" t="s">
        <v>2880</v>
      </c>
      <c r="D114" s="119" t="s">
        <v>2881</v>
      </c>
      <c r="E114" s="119" t="s">
        <v>2796</v>
      </c>
      <c r="F114" s="119" t="s">
        <v>2681</v>
      </c>
      <c r="G114" s="119" t="s">
        <v>3027</v>
      </c>
      <c r="I114" s="121" t="str">
        <f t="shared" si="6"/>
        <v>dbfind STG_RMS_IN_REF_LOOKUP</v>
      </c>
      <c r="J114" s="139" t="str">
        <f t="shared" si="7"/>
        <v>showto STG_RMS_IN_REF_LOOKUP 0</v>
      </c>
      <c r="K114" s="121" t="str">
        <f t="shared" si="5"/>
        <v xml:space="preserve">cpst T z_kasven shared_objects STG_RMS_IN_REF_LOOKUP </v>
      </c>
    </row>
    <row r="115" spans="1:11" x14ac:dyDescent="0.2">
      <c r="A115" s="120">
        <v>43409</v>
      </c>
      <c r="B115" s="119" t="s">
        <v>1893</v>
      </c>
      <c r="C115" s="119" t="s">
        <v>2880</v>
      </c>
      <c r="D115" s="119" t="s">
        <v>2881</v>
      </c>
      <c r="E115" s="119" t="s">
        <v>2796</v>
      </c>
      <c r="F115" s="119" t="s">
        <v>2681</v>
      </c>
      <c r="G115" s="119" t="s">
        <v>3028</v>
      </c>
      <c r="I115" s="121" t="str">
        <f t="shared" si="6"/>
        <v>dbfind STG_RMS_IN_VENDOR</v>
      </c>
      <c r="J115" s="139" t="str">
        <f t="shared" si="7"/>
        <v>showto STG_RMS_IN_VENDOR 0</v>
      </c>
      <c r="K115" s="121" t="str">
        <f t="shared" si="5"/>
        <v xml:space="preserve">cpst T z_kasven shared_objects STG_RMS_IN_VENDOR </v>
      </c>
    </row>
    <row r="116" spans="1:11" ht="15" x14ac:dyDescent="0.25">
      <c r="A116" s="120">
        <v>43410</v>
      </c>
      <c r="B116" s="119" t="s">
        <v>1893</v>
      </c>
      <c r="C116" s="119" t="s">
        <v>2891</v>
      </c>
      <c r="D116" t="s">
        <v>3029</v>
      </c>
      <c r="E116" s="119" t="s">
        <v>2796</v>
      </c>
      <c r="F116" s="119" t="s">
        <v>2674</v>
      </c>
      <c r="G116" s="119" t="s">
        <v>3030</v>
      </c>
      <c r="H116" s="119" t="s">
        <v>3031</v>
      </c>
      <c r="I116" s="121" t="str">
        <f t="shared" si="6"/>
        <v>dbfind ALL7COMBINE_STORE_ALIGNRPT</v>
      </c>
      <c r="J116" s="139" t="str">
        <f t="shared" si="7"/>
        <v>showso ALL7COMBINE_STORE_ALIGNRPT 0</v>
      </c>
      <c r="K116" s="121" t="str">
        <f t="shared" si="5"/>
        <v>cpst S z_matvis  shared_objects ALL7COMBINE_STORE_ALIGNRPT MDM_CIMUSER</v>
      </c>
    </row>
    <row r="117" spans="1:11" x14ac:dyDescent="0.2">
      <c r="A117" s="120">
        <v>43410</v>
      </c>
      <c r="B117" s="119" t="s">
        <v>1893</v>
      </c>
      <c r="C117" s="119" t="s">
        <v>3032</v>
      </c>
      <c r="D117" s="119" t="s">
        <v>3035</v>
      </c>
      <c r="E117" s="119" t="s">
        <v>2796</v>
      </c>
      <c r="F117" s="119" t="s">
        <v>2674</v>
      </c>
      <c r="G117" s="119" t="s">
        <v>3033</v>
      </c>
      <c r="H117" s="119" t="s">
        <v>3034</v>
      </c>
      <c r="I117" s="121" t="str">
        <f t="shared" si="6"/>
        <v xml:space="preserve">dbfind VW_NEIGHBORING_STORES </v>
      </c>
      <c r="J117" s="139" t="str">
        <f t="shared" si="7"/>
        <v>showso VW_NEIGHBORING_STORES  0</v>
      </c>
      <c r="K117" s="121" t="str">
        <f t="shared" si="5"/>
        <v>cpst S z_vannee shared_objects VW_NEIGHBORING_STORES  LIMCLOUDA</v>
      </c>
    </row>
    <row r="118" spans="1:11" x14ac:dyDescent="0.2">
      <c r="A118" s="120">
        <v>43416</v>
      </c>
      <c r="B118" s="119" t="s">
        <v>1893</v>
      </c>
      <c r="C118" s="119" t="s">
        <v>2880</v>
      </c>
      <c r="D118" s="119" t="s">
        <v>2881</v>
      </c>
      <c r="E118" s="119" t="s">
        <v>2796</v>
      </c>
      <c r="F118" s="119" t="s">
        <v>2674</v>
      </c>
      <c r="G118" s="119" t="s">
        <v>3025</v>
      </c>
      <c r="H118" s="119" t="s">
        <v>2885</v>
      </c>
      <c r="I118" s="121" t="str">
        <f t="shared" si="6"/>
        <v>dbfind STG_RMS_IN_PRODUCTS</v>
      </c>
      <c r="J118" s="139" t="str">
        <f t="shared" si="7"/>
        <v>showso STG_RMS_IN_PRODUCTS 0</v>
      </c>
      <c r="K118" s="121" t="str">
        <f t="shared" si="5"/>
        <v>cpst S z_kasven shared_objects STG_RMS_IN_PRODUCTS PIMCLOUDSTG</v>
      </c>
    </row>
    <row r="119" spans="1:11" x14ac:dyDescent="0.2">
      <c r="A119" s="120">
        <v>43416</v>
      </c>
      <c r="B119" s="119" t="s">
        <v>1893</v>
      </c>
      <c r="C119" s="119" t="s">
        <v>2880</v>
      </c>
      <c r="D119" s="119" t="s">
        <v>2881</v>
      </c>
      <c r="E119" s="119" t="s">
        <v>2796</v>
      </c>
      <c r="F119" s="119" t="s">
        <v>2674</v>
      </c>
      <c r="G119" s="119" t="s">
        <v>3027</v>
      </c>
      <c r="H119" s="119" t="s">
        <v>2885</v>
      </c>
      <c r="I119" s="121" t="str">
        <f t="shared" si="6"/>
        <v>dbfind STG_RMS_IN_REF_LOOKUP</v>
      </c>
      <c r="J119" s="139" t="str">
        <f t="shared" si="7"/>
        <v>showso STG_RMS_IN_REF_LOOKUP 0</v>
      </c>
      <c r="K119" s="121" t="str">
        <f t="shared" si="5"/>
        <v>cpst S z_kasven shared_objects STG_RMS_IN_REF_LOOKUP PIMCLOUDSTG</v>
      </c>
    </row>
    <row r="120" spans="1:11" x14ac:dyDescent="0.2">
      <c r="A120" s="120">
        <v>43416</v>
      </c>
      <c r="B120" s="119" t="s">
        <v>1893</v>
      </c>
      <c r="C120" s="119" t="s">
        <v>2880</v>
      </c>
      <c r="D120" s="119" t="s">
        <v>2881</v>
      </c>
      <c r="E120" s="119" t="s">
        <v>2796</v>
      </c>
      <c r="F120" s="119" t="s">
        <v>2681</v>
      </c>
      <c r="G120" s="119" t="s">
        <v>3025</v>
      </c>
      <c r="I120" s="121" t="str">
        <f t="shared" si="6"/>
        <v>dbfind STG_RMS_IN_PRODUCTS</v>
      </c>
      <c r="J120" s="139" t="str">
        <f t="shared" si="7"/>
        <v>showto STG_RMS_IN_PRODUCTS 0</v>
      </c>
      <c r="K120" s="121" t="str">
        <f t="shared" si="5"/>
        <v xml:space="preserve">cpst T z_kasven shared_objects STG_RMS_IN_PRODUCTS </v>
      </c>
    </row>
    <row r="121" spans="1:11" x14ac:dyDescent="0.2">
      <c r="A121" s="120">
        <v>43416</v>
      </c>
      <c r="B121" s="119" t="s">
        <v>1893</v>
      </c>
      <c r="C121" s="119" t="s">
        <v>2880</v>
      </c>
      <c r="D121" s="119" t="s">
        <v>2881</v>
      </c>
      <c r="E121" s="119" t="s">
        <v>2796</v>
      </c>
      <c r="F121" s="119" t="s">
        <v>2681</v>
      </c>
      <c r="G121" s="119" t="s">
        <v>3027</v>
      </c>
      <c r="I121" s="121" t="str">
        <f t="shared" si="6"/>
        <v>dbfind STG_RMS_IN_REF_LOOKUP</v>
      </c>
      <c r="J121" s="139" t="str">
        <f t="shared" si="7"/>
        <v>showto STG_RMS_IN_REF_LOOKUP 0</v>
      </c>
      <c r="K121" s="121" t="str">
        <f t="shared" si="5"/>
        <v xml:space="preserve">cpst T z_kasven shared_objects STG_RMS_IN_REF_LOOKUP </v>
      </c>
    </row>
    <row r="122" spans="1:11" ht="15" x14ac:dyDescent="0.25">
      <c r="A122" s="120">
        <v>43416</v>
      </c>
      <c r="B122" s="119" t="s">
        <v>1893</v>
      </c>
      <c r="C122" s="119" t="s">
        <v>2891</v>
      </c>
      <c r="D122" t="s">
        <v>3029</v>
      </c>
      <c r="E122" s="119" t="s">
        <v>2796</v>
      </c>
      <c r="F122" s="119" t="s">
        <v>2674</v>
      </c>
      <c r="G122" s="119" t="s">
        <v>3030</v>
      </c>
      <c r="H122" s="119" t="s">
        <v>3031</v>
      </c>
      <c r="I122" s="121" t="str">
        <f t="shared" si="6"/>
        <v>dbfind ALL7COMBINE_STORE_ALIGNRPT</v>
      </c>
      <c r="J122" s="139" t="str">
        <f t="shared" si="7"/>
        <v>showso ALL7COMBINE_STORE_ALIGNRPT 0</v>
      </c>
      <c r="K122" s="121" t="str">
        <f t="shared" si="5"/>
        <v>cpst S z_matvis  shared_objects ALL7COMBINE_STORE_ALIGNRPT MDM_CIMUSER</v>
      </c>
    </row>
    <row r="123" spans="1:11" ht="15" x14ac:dyDescent="0.25">
      <c r="A123" s="120">
        <v>43416</v>
      </c>
      <c r="B123" s="119" t="s">
        <v>1893</v>
      </c>
      <c r="C123" s="119" t="s">
        <v>2891</v>
      </c>
      <c r="D123" t="s">
        <v>3029</v>
      </c>
      <c r="E123" s="119" t="s">
        <v>2796</v>
      </c>
      <c r="F123" s="119" t="s">
        <v>2674</v>
      </c>
      <c r="G123" s="119" t="s">
        <v>3045</v>
      </c>
      <c r="H123" s="119" t="s">
        <v>3031</v>
      </c>
      <c r="I123" s="121" t="str">
        <f t="shared" si="6"/>
        <v>dbfind VW_STORE_MASTER</v>
      </c>
      <c r="J123" s="139" t="str">
        <f t="shared" si="7"/>
        <v>showso VW_STORE_MASTER 0</v>
      </c>
      <c r="K123" s="121" t="str">
        <f t="shared" si="5"/>
        <v>cpst S z_matvis  shared_objects VW_STORE_MASTER MDM_CIMUSER</v>
      </c>
    </row>
    <row r="124" spans="1:11" ht="15" x14ac:dyDescent="0.25">
      <c r="A124" s="120">
        <v>43416</v>
      </c>
      <c r="B124" s="119" t="s">
        <v>1893</v>
      </c>
      <c r="C124" s="119" t="s">
        <v>2891</v>
      </c>
      <c r="D124" t="s">
        <v>3029</v>
      </c>
      <c r="E124" s="119" t="s">
        <v>2796</v>
      </c>
      <c r="F124" s="119" t="s">
        <v>2674</v>
      </c>
      <c r="G124" s="119" t="s">
        <v>3046</v>
      </c>
      <c r="H124" s="119" t="s">
        <v>2883</v>
      </c>
      <c r="I124" s="121" t="str">
        <f t="shared" si="6"/>
        <v>dbfind STAGE_LOC_MDM_ENT</v>
      </c>
      <c r="J124" s="139" t="str">
        <f t="shared" si="7"/>
        <v>showso STAGE_LOC_MDM_ENT 0</v>
      </c>
      <c r="K124" s="121" t="str">
        <f t="shared" si="5"/>
        <v>cpst S z_matvis  shared_objects STAGE_LOC_MDM_ENT LIMCLOUDSTG</v>
      </c>
    </row>
    <row r="125" spans="1:11" ht="15" x14ac:dyDescent="0.25">
      <c r="A125" s="120">
        <v>43416</v>
      </c>
      <c r="B125" s="119" t="s">
        <v>1893</v>
      </c>
      <c r="C125" s="119" t="s">
        <v>2891</v>
      </c>
      <c r="D125" t="s">
        <v>3029</v>
      </c>
      <c r="E125" s="119" t="s">
        <v>2796</v>
      </c>
      <c r="F125" s="119" t="s">
        <v>2681</v>
      </c>
      <c r="G125" s="119" t="s">
        <v>3046</v>
      </c>
      <c r="I125" s="121" t="str">
        <f t="shared" si="6"/>
        <v>dbfind STAGE_LOC_MDM_ENT</v>
      </c>
      <c r="J125" s="139" t="str">
        <f t="shared" si="7"/>
        <v>showto STAGE_LOC_MDM_ENT 0</v>
      </c>
      <c r="K125" s="121" t="str">
        <f t="shared" si="5"/>
        <v xml:space="preserve">cpst T z_matvis  shared_objects STAGE_LOC_MDM_ENT </v>
      </c>
    </row>
    <row r="126" spans="1:11" x14ac:dyDescent="0.2">
      <c r="A126" s="120">
        <v>43417</v>
      </c>
      <c r="B126" s="119" t="s">
        <v>1893</v>
      </c>
      <c r="C126" s="119" t="s">
        <v>2702</v>
      </c>
      <c r="D126" s="119" t="s">
        <v>2703</v>
      </c>
      <c r="E126" s="119" t="s">
        <v>2673</v>
      </c>
      <c r="F126" s="119" t="s">
        <v>2681</v>
      </c>
      <c r="G126" s="119" t="s">
        <v>3051</v>
      </c>
      <c r="I126" s="121" t="str">
        <f t="shared" si="6"/>
        <v xml:space="preserve">dbfind SIMSCASHRECEIPTS_AGGTRNAMT_STG </v>
      </c>
      <c r="J126" s="139" t="str">
        <f t="shared" si="7"/>
        <v>showto SIMSCASHRECEIPTS_AGGTRNAMT_STG  0</v>
      </c>
      <c r="K126" s="121" t="str">
        <f t="shared" si="5"/>
        <v xml:space="preserve">cpst T z_atlrad ENTERPRISE_DB SIMSCASHRECEIPTS_AGGTRNAMT_STG  </v>
      </c>
    </row>
    <row r="127" spans="1:11" x14ac:dyDescent="0.2">
      <c r="A127" s="120">
        <v>43417</v>
      </c>
      <c r="B127" s="119" t="s">
        <v>1893</v>
      </c>
      <c r="C127" s="119" t="s">
        <v>2702</v>
      </c>
      <c r="D127" s="119" t="s">
        <v>2703</v>
      </c>
      <c r="E127" s="119" t="s">
        <v>2673</v>
      </c>
      <c r="F127" s="119" t="s">
        <v>2681</v>
      </c>
      <c r="G127" s="119" t="s">
        <v>3052</v>
      </c>
      <c r="I127" s="121" t="str">
        <f t="shared" si="6"/>
        <v>dbfind SIMSCASHRECEIPTS_VERIFICATIONS</v>
      </c>
      <c r="J127" s="139" t="str">
        <f t="shared" si="7"/>
        <v>showto SIMSCASHRECEIPTS_VERIFICATIONS 0</v>
      </c>
      <c r="K127" s="121" t="str">
        <f t="shared" si="5"/>
        <v xml:space="preserve">cpst T z_atlrad ENTERPRISE_DB SIMSCASHRECEIPTS_VERIFICATIONS </v>
      </c>
    </row>
    <row r="128" spans="1:11" x14ac:dyDescent="0.2">
      <c r="A128" s="120">
        <v>43417</v>
      </c>
      <c r="B128" s="119" t="s">
        <v>1893</v>
      </c>
      <c r="C128" s="119" t="s">
        <v>2702</v>
      </c>
      <c r="D128" s="119" t="s">
        <v>2703</v>
      </c>
      <c r="E128" s="119" t="s">
        <v>2673</v>
      </c>
      <c r="F128" s="119" t="s">
        <v>2681</v>
      </c>
      <c r="G128" s="119" t="s">
        <v>3053</v>
      </c>
      <c r="I128" s="121" t="str">
        <f t="shared" si="6"/>
        <v xml:space="preserve">dbfind SIMSCASHRECEIPTS_AGGDEPOS_STG </v>
      </c>
      <c r="J128" s="139" t="str">
        <f t="shared" si="7"/>
        <v>showto SIMSCASHRECEIPTS_AGGDEPOS_STG  0</v>
      </c>
      <c r="K128" s="121" t="str">
        <f t="shared" si="5"/>
        <v xml:space="preserve">cpst T z_atlrad ENTERPRISE_DB SIMSCASHRECEIPTS_AGGDEPOS_STG  </v>
      </c>
    </row>
    <row r="129" spans="1:11" x14ac:dyDescent="0.2">
      <c r="A129" s="120">
        <v>43417</v>
      </c>
      <c r="B129" s="119" t="s">
        <v>1893</v>
      </c>
      <c r="C129" s="119" t="s">
        <v>2702</v>
      </c>
      <c r="D129" s="119" t="s">
        <v>2703</v>
      </c>
      <c r="E129" s="119" t="s">
        <v>2673</v>
      </c>
      <c r="F129" s="119" t="s">
        <v>2681</v>
      </c>
      <c r="G129" s="119" t="s">
        <v>3054</v>
      </c>
      <c r="I129" s="121" t="str">
        <f t="shared" si="6"/>
        <v>dbfind SIMSCASHRECEIPTS_AGGBNKAMT_STG</v>
      </c>
      <c r="J129" s="139" t="str">
        <f t="shared" si="7"/>
        <v>showto SIMSCASHRECEIPTS_AGGBNKAMT_STG 0</v>
      </c>
      <c r="K129" s="121" t="str">
        <f t="shared" si="5"/>
        <v xml:space="preserve">cpst T z_atlrad ENTERPRISE_DB SIMSCASHRECEIPTS_AGGBNKAMT_STG </v>
      </c>
    </row>
    <row r="130" spans="1:11" x14ac:dyDescent="0.2">
      <c r="A130" s="120">
        <v>43424</v>
      </c>
      <c r="B130" s="119" t="s">
        <v>1893</v>
      </c>
      <c r="C130" s="119" t="s">
        <v>3032</v>
      </c>
      <c r="D130" s="119" t="s">
        <v>3035</v>
      </c>
      <c r="E130" s="119" t="s">
        <v>2796</v>
      </c>
      <c r="F130" s="119" t="s">
        <v>2674</v>
      </c>
      <c r="G130" s="119" t="s">
        <v>3027</v>
      </c>
      <c r="H130" s="119" t="s">
        <v>2885</v>
      </c>
      <c r="I130" s="121" t="str">
        <f t="shared" si="6"/>
        <v>dbfind STG_RMS_IN_REF_LOOKUP</v>
      </c>
      <c r="J130" s="139" t="str">
        <f t="shared" si="7"/>
        <v>showso STG_RMS_IN_REF_LOOKUP 0</v>
      </c>
      <c r="K130" s="121" t="str">
        <f t="shared" si="5"/>
        <v>cpst S z_vannee shared_objects STG_RMS_IN_REF_LOOKUP PIMCLOUDSTG</v>
      </c>
    </row>
    <row r="131" spans="1:11" x14ac:dyDescent="0.2">
      <c r="A131" s="120">
        <v>43424</v>
      </c>
      <c r="B131" s="119" t="s">
        <v>1893</v>
      </c>
      <c r="C131" s="119" t="s">
        <v>3032</v>
      </c>
      <c r="D131" s="119" t="s">
        <v>3035</v>
      </c>
      <c r="E131" s="119" t="s">
        <v>2796</v>
      </c>
      <c r="F131" s="119" t="s">
        <v>2681</v>
      </c>
      <c r="G131" s="119" t="s">
        <v>3027</v>
      </c>
      <c r="I131" s="121" t="str">
        <f t="shared" si="6"/>
        <v>dbfind STG_RMS_IN_REF_LOOKUP</v>
      </c>
      <c r="J131" s="139" t="str">
        <f t="shared" si="7"/>
        <v>showto STG_RMS_IN_REF_LOOKUP 0</v>
      </c>
      <c r="K131" s="121" t="str">
        <f t="shared" ref="K131:K153" si="8">CONCATENATE("cpst ",F131," ",D131," ",E131," ",G131," ",IF(F131="S",H131,""))</f>
        <v xml:space="preserve">cpst T z_vannee shared_objects STG_RMS_IN_REF_LOOKUP </v>
      </c>
    </row>
    <row r="132" spans="1:11" x14ac:dyDescent="0.2">
      <c r="A132" s="120">
        <v>43439</v>
      </c>
      <c r="B132" s="119" t="s">
        <v>1893</v>
      </c>
      <c r="C132" s="119" t="s">
        <v>2768</v>
      </c>
      <c r="D132" s="119" t="s">
        <v>2769</v>
      </c>
      <c r="E132" s="119" t="s">
        <v>3104</v>
      </c>
      <c r="F132" s="119" t="s">
        <v>2674</v>
      </c>
      <c r="G132" s="119" t="s">
        <v>3105</v>
      </c>
      <c r="H132" s="119" t="s">
        <v>3104</v>
      </c>
      <c r="I132" s="121" t="str">
        <f t="shared" si="6"/>
        <v>dbfind SIMS_AGREEMENT_AUTOPAY_PROMO</v>
      </c>
      <c r="J132" s="139" t="str">
        <f t="shared" si="7"/>
        <v>showso SIMS_AGREEMENT_AUTOPAY_PROMO 0</v>
      </c>
      <c r="K132" s="121" t="str">
        <f t="shared" si="8"/>
        <v>cpst S z_saksub EDW SIMS_AGREEMENT_AUTOPAY_PROMO EDW</v>
      </c>
    </row>
    <row r="133" spans="1:11" x14ac:dyDescent="0.2">
      <c r="A133" s="120">
        <v>43439</v>
      </c>
      <c r="B133" s="119" t="s">
        <v>1893</v>
      </c>
      <c r="C133" s="119" t="s">
        <v>2768</v>
      </c>
      <c r="D133" s="119" t="s">
        <v>2769</v>
      </c>
      <c r="E133" s="119" t="s">
        <v>3104</v>
      </c>
      <c r="F133" s="119" t="s">
        <v>2681</v>
      </c>
      <c r="G133" s="119" t="s">
        <v>3105</v>
      </c>
      <c r="I133" s="121" t="str">
        <f t="shared" si="6"/>
        <v>dbfind SIMS_AGREEMENT_AUTOPAY_PROMO</v>
      </c>
      <c r="J133" s="139" t="str">
        <f t="shared" si="7"/>
        <v>showto SIMS_AGREEMENT_AUTOPAY_PROMO 0</v>
      </c>
      <c r="K133" s="121" t="str">
        <f t="shared" si="8"/>
        <v xml:space="preserve">cpst T z_saksub EDW SIMS_AGREEMENT_AUTOPAY_PROMO </v>
      </c>
    </row>
    <row r="134" spans="1:11" x14ac:dyDescent="0.2">
      <c r="A134" s="120">
        <v>43439</v>
      </c>
      <c r="B134" s="119" t="s">
        <v>1893</v>
      </c>
      <c r="C134" s="119" t="s">
        <v>3032</v>
      </c>
      <c r="D134" s="119" t="s">
        <v>3035</v>
      </c>
      <c r="E134" s="119" t="s">
        <v>2796</v>
      </c>
      <c r="F134" s="119" t="s">
        <v>2674</v>
      </c>
      <c r="G134" s="119" t="s">
        <v>3106</v>
      </c>
      <c r="H134" s="119" t="s">
        <v>3107</v>
      </c>
      <c r="I134" s="121" t="str">
        <f t="shared" si="6"/>
        <v>dbfind EMAIL</v>
      </c>
      <c r="J134" s="139" t="str">
        <f t="shared" si="7"/>
        <v>showso EMAIL 0</v>
      </c>
      <c r="K134" s="121" t="str">
        <f t="shared" si="8"/>
        <v>cpst S z_vannee shared_objects EMAIL PIMCLOUDA</v>
      </c>
    </row>
    <row r="135" spans="1:11" x14ac:dyDescent="0.2">
      <c r="A135" s="120">
        <v>43439</v>
      </c>
      <c r="B135" s="119" t="s">
        <v>1893</v>
      </c>
      <c r="C135" s="119" t="s">
        <v>2702</v>
      </c>
      <c r="D135" s="119" t="s">
        <v>2703</v>
      </c>
      <c r="E135" s="119" t="s">
        <v>2673</v>
      </c>
      <c r="F135" s="119" t="s">
        <v>2681</v>
      </c>
      <c r="G135" s="119" t="s">
        <v>3052</v>
      </c>
      <c r="I135" s="121" t="str">
        <f t="shared" si="6"/>
        <v>dbfind SIMSCASHRECEIPTS_VERIFICATIONS</v>
      </c>
      <c r="J135" s="139" t="str">
        <f t="shared" si="7"/>
        <v>showto SIMSCASHRECEIPTS_VERIFICATIONS 0</v>
      </c>
      <c r="K135" s="121" t="str">
        <f t="shared" si="8"/>
        <v xml:space="preserve">cpst T z_atlrad ENTERPRISE_DB SIMSCASHRECEIPTS_VERIFICATIONS </v>
      </c>
    </row>
    <row r="136" spans="1:11" x14ac:dyDescent="0.2">
      <c r="A136" s="120">
        <v>43440</v>
      </c>
      <c r="B136" s="119" t="s">
        <v>1893</v>
      </c>
      <c r="C136" s="119" t="s">
        <v>2768</v>
      </c>
      <c r="D136" s="119" t="s">
        <v>2769</v>
      </c>
      <c r="E136" s="119" t="s">
        <v>2673</v>
      </c>
      <c r="F136" s="119" t="s">
        <v>2674</v>
      </c>
      <c r="G136" s="119" t="s">
        <v>3110</v>
      </c>
      <c r="H136" s="119" t="s">
        <v>2673</v>
      </c>
      <c r="I136" s="121" t="str">
        <f t="shared" si="6"/>
        <v>dbfind AGREEMENT_AUTOPAY_PROMO</v>
      </c>
      <c r="J136" s="139" t="str">
        <f t="shared" si="7"/>
        <v>showso AGREEMENT_AUTOPAY_PROMO 0</v>
      </c>
      <c r="K136" s="121" t="str">
        <f t="shared" si="8"/>
        <v>cpst S z_saksub ENTERPRISE_DB AGREEMENT_AUTOPAY_PROMO ENTERPRISE_DB</v>
      </c>
    </row>
    <row r="137" spans="1:11" x14ac:dyDescent="0.2">
      <c r="A137" s="120">
        <v>43440</v>
      </c>
      <c r="B137" s="119" t="s">
        <v>1893</v>
      </c>
      <c r="C137" s="119" t="s">
        <v>2768</v>
      </c>
      <c r="D137" s="119" t="s">
        <v>2769</v>
      </c>
      <c r="E137" s="119" t="s">
        <v>3104</v>
      </c>
      <c r="F137" s="119" t="s">
        <v>2674</v>
      </c>
      <c r="G137" s="119" t="s">
        <v>3105</v>
      </c>
      <c r="H137" s="119" t="s">
        <v>3104</v>
      </c>
      <c r="I137" s="121" t="str">
        <f t="shared" si="6"/>
        <v>dbfind SIMS_AGREEMENT_AUTOPAY_PROMO</v>
      </c>
      <c r="J137" s="139" t="str">
        <f t="shared" si="7"/>
        <v>showso SIMS_AGREEMENT_AUTOPAY_PROMO 0</v>
      </c>
      <c r="K137" s="121" t="str">
        <f t="shared" si="8"/>
        <v>cpst S z_saksub EDW SIMS_AGREEMENT_AUTOPAY_PROMO EDW</v>
      </c>
    </row>
    <row r="138" spans="1:11" x14ac:dyDescent="0.2">
      <c r="A138" s="120">
        <v>43440</v>
      </c>
      <c r="B138" s="119" t="s">
        <v>1893</v>
      </c>
      <c r="C138" s="119" t="s">
        <v>2768</v>
      </c>
      <c r="D138" s="119" t="s">
        <v>2769</v>
      </c>
      <c r="E138" s="119" t="s">
        <v>3104</v>
      </c>
      <c r="F138" s="119" t="s">
        <v>2681</v>
      </c>
      <c r="G138" s="119" t="s">
        <v>3105</v>
      </c>
      <c r="I138" s="121" t="str">
        <f t="shared" si="6"/>
        <v>dbfind SIMS_AGREEMENT_AUTOPAY_PROMO</v>
      </c>
      <c r="J138" s="139" t="str">
        <f t="shared" si="7"/>
        <v>showto SIMS_AGREEMENT_AUTOPAY_PROMO 0</v>
      </c>
      <c r="K138" s="121" t="str">
        <f t="shared" si="8"/>
        <v xml:space="preserve">cpst T z_saksub EDW SIMS_AGREEMENT_AUTOPAY_PROMO </v>
      </c>
    </row>
    <row r="139" spans="1:11" x14ac:dyDescent="0.2">
      <c r="A139" s="120">
        <v>43444</v>
      </c>
      <c r="B139" s="119" t="s">
        <v>1893</v>
      </c>
      <c r="C139" s="119" t="s">
        <v>3032</v>
      </c>
      <c r="D139" s="119" t="s">
        <v>3035</v>
      </c>
      <c r="E139" s="119" t="s">
        <v>2796</v>
      </c>
      <c r="F139" s="119" t="s">
        <v>2674</v>
      </c>
      <c r="G139" s="119" t="s">
        <v>3121</v>
      </c>
      <c r="H139" s="119" t="s">
        <v>3107</v>
      </c>
      <c r="I139" s="121" t="str">
        <f t="shared" si="6"/>
        <v>dbfind MEMBER</v>
      </c>
      <c r="J139" s="139" t="str">
        <f t="shared" si="7"/>
        <v>showso MEMBER 0</v>
      </c>
      <c r="K139" s="121" t="str">
        <f t="shared" si="8"/>
        <v>cpst S z_vannee shared_objects MEMBER PIMCLOUDA</v>
      </c>
    </row>
    <row r="140" spans="1:11" x14ac:dyDescent="0.2">
      <c r="A140" s="120">
        <v>43445</v>
      </c>
      <c r="B140" s="119" t="s">
        <v>1893</v>
      </c>
      <c r="C140" s="119" t="s">
        <v>2689</v>
      </c>
      <c r="D140" s="119" t="s">
        <v>2690</v>
      </c>
      <c r="E140" s="119" t="s">
        <v>3104</v>
      </c>
      <c r="F140" s="119" t="s">
        <v>2681</v>
      </c>
      <c r="G140" s="119" t="s">
        <v>3126</v>
      </c>
      <c r="I140" s="121" t="str">
        <f t="shared" si="6"/>
        <v>dbfind SERVICE_TICKET</v>
      </c>
      <c r="J140" s="139" t="str">
        <f t="shared" si="7"/>
        <v>showto SERVICE_TICKET 0</v>
      </c>
      <c r="K140" s="121" t="str">
        <f t="shared" si="8"/>
        <v xml:space="preserve">cpst T z_halgee EDW SERVICE_TICKET </v>
      </c>
    </row>
    <row r="141" spans="1:11" x14ac:dyDescent="0.2">
      <c r="A141" s="120">
        <v>43446</v>
      </c>
      <c r="B141" s="119" t="s">
        <v>1892</v>
      </c>
      <c r="C141" s="119" t="s">
        <v>2680</v>
      </c>
      <c r="D141" s="119" t="s">
        <v>2672</v>
      </c>
      <c r="E141" s="119" t="s">
        <v>2673</v>
      </c>
      <c r="F141" s="119" t="s">
        <v>2674</v>
      </c>
      <c r="G141" s="119" t="s">
        <v>2767</v>
      </c>
      <c r="H141" s="119" t="s">
        <v>2676</v>
      </c>
      <c r="I141" s="121" t="str">
        <f t="shared" si="6"/>
        <v>dbfind GL_IP_STG</v>
      </c>
      <c r="J141" s="139" t="str">
        <f t="shared" si="7"/>
        <v>showso GL_IP_STG 0</v>
      </c>
      <c r="K141" s="121" t="str">
        <f t="shared" si="8"/>
        <v>cpst S z_kalabd ENTERPRISE_DB GL_IP_STG CONNECTORS</v>
      </c>
    </row>
    <row r="142" spans="1:11" x14ac:dyDescent="0.2">
      <c r="A142" s="120">
        <v>43446</v>
      </c>
      <c r="B142" s="119" t="s">
        <v>1892</v>
      </c>
      <c r="C142" s="119" t="s">
        <v>2680</v>
      </c>
      <c r="D142" s="119" t="s">
        <v>2672</v>
      </c>
      <c r="E142" s="119" t="s">
        <v>2673</v>
      </c>
      <c r="F142" s="119" t="s">
        <v>2681</v>
      </c>
      <c r="G142" s="119" t="s">
        <v>2767</v>
      </c>
      <c r="I142" s="121" t="str">
        <f t="shared" si="6"/>
        <v>dbfind GL_IP_STG</v>
      </c>
      <c r="J142" s="139" t="str">
        <f t="shared" si="7"/>
        <v>showto GL_IP_STG 0</v>
      </c>
      <c r="K142" s="121" t="str">
        <f t="shared" si="8"/>
        <v xml:space="preserve">cpst T z_kalabd ENTERPRISE_DB GL_IP_STG </v>
      </c>
    </row>
    <row r="143" spans="1:11" x14ac:dyDescent="0.2">
      <c r="A143" s="120">
        <v>43451</v>
      </c>
      <c r="B143" s="119" t="s">
        <v>1892</v>
      </c>
      <c r="C143" s="119" t="s">
        <v>2702</v>
      </c>
      <c r="D143" s="119" t="s">
        <v>2703</v>
      </c>
      <c r="E143" s="119" t="s">
        <v>2673</v>
      </c>
      <c r="F143" s="119" t="s">
        <v>2674</v>
      </c>
      <c r="G143" s="119" t="s">
        <v>3139</v>
      </c>
      <c r="H143" s="119" t="s">
        <v>2673</v>
      </c>
      <c r="I143" s="121" t="str">
        <f t="shared" si="6"/>
        <v>dbfind INFA_MONTHLY_AUDIT_FRANCHISE</v>
      </c>
      <c r="J143" s="139" t="str">
        <f t="shared" si="7"/>
        <v>showso INFA_MONTHLY_AUDIT_FRANCHISE 0</v>
      </c>
      <c r="K143" s="121" t="str">
        <f t="shared" si="8"/>
        <v>cpst S z_atlrad ENTERPRISE_DB INFA_MONTHLY_AUDIT_FRANCHISE ENTERPRISE_DB</v>
      </c>
    </row>
    <row r="144" spans="1:11" x14ac:dyDescent="0.2">
      <c r="A144" s="120">
        <v>43451</v>
      </c>
      <c r="B144" s="119" t="s">
        <v>1892</v>
      </c>
      <c r="C144" s="119" t="s">
        <v>2702</v>
      </c>
      <c r="D144" s="119" t="s">
        <v>2703</v>
      </c>
      <c r="E144" s="119" t="s">
        <v>2673</v>
      </c>
      <c r="F144" s="119" t="s">
        <v>2681</v>
      </c>
      <c r="G144" s="119" t="s">
        <v>3139</v>
      </c>
      <c r="I144" s="121" t="str">
        <f t="shared" si="6"/>
        <v>dbfind INFA_MONTHLY_AUDIT_FRANCHISE</v>
      </c>
      <c r="J144" s="139" t="str">
        <f t="shared" si="7"/>
        <v>showto INFA_MONTHLY_AUDIT_FRANCHISE 0</v>
      </c>
      <c r="K144" s="121" t="str">
        <f t="shared" si="8"/>
        <v xml:space="preserve">cpst T z_atlrad ENTERPRISE_DB INFA_MONTHLY_AUDIT_FRANCHISE </v>
      </c>
    </row>
    <row r="145" spans="1:11" x14ac:dyDescent="0.2">
      <c r="A145" s="120">
        <v>43451</v>
      </c>
      <c r="B145" s="119" t="s">
        <v>1892</v>
      </c>
      <c r="C145" s="119" t="s">
        <v>2702</v>
      </c>
      <c r="D145" s="119" t="s">
        <v>2703</v>
      </c>
      <c r="E145" s="119" t="s">
        <v>2673</v>
      </c>
      <c r="F145" s="119" t="s">
        <v>2681</v>
      </c>
      <c r="G145" s="119" t="s">
        <v>3140</v>
      </c>
      <c r="I145" s="121" t="str">
        <f t="shared" si="6"/>
        <v>dbfind INFA_MONTHLY_AUDIT_ARCH_FRANCH</v>
      </c>
      <c r="J145" s="139" t="str">
        <f t="shared" si="7"/>
        <v>showto INFA_MONTHLY_AUDIT_ARCH_FRANCH 0</v>
      </c>
      <c r="K145" s="121" t="str">
        <f t="shared" si="8"/>
        <v xml:space="preserve">cpst T z_atlrad ENTERPRISE_DB INFA_MONTHLY_AUDIT_ARCH_FRANCH </v>
      </c>
    </row>
    <row r="146" spans="1:11" x14ac:dyDescent="0.2">
      <c r="A146" s="120">
        <v>43452</v>
      </c>
      <c r="B146" s="119" t="s">
        <v>1892</v>
      </c>
      <c r="C146" s="119" t="s">
        <v>2680</v>
      </c>
      <c r="D146" s="119" t="s">
        <v>2672</v>
      </c>
      <c r="E146" s="119" t="s">
        <v>2673</v>
      </c>
      <c r="F146" s="119" t="s">
        <v>2674</v>
      </c>
      <c r="G146" s="119" t="s">
        <v>2767</v>
      </c>
      <c r="H146" s="119" t="s">
        <v>2676</v>
      </c>
      <c r="I146" s="121" t="str">
        <f t="shared" si="6"/>
        <v>dbfind GL_IP_STG</v>
      </c>
      <c r="J146" s="139" t="str">
        <f t="shared" si="7"/>
        <v>showso GL_IP_STG 0</v>
      </c>
      <c r="K146" s="121" t="str">
        <f t="shared" si="8"/>
        <v>cpst S z_kalabd ENTERPRISE_DB GL_IP_STG CONNECTORS</v>
      </c>
    </row>
    <row r="147" spans="1:11" x14ac:dyDescent="0.2">
      <c r="A147" s="120">
        <v>43452</v>
      </c>
      <c r="B147" s="119" t="s">
        <v>1892</v>
      </c>
      <c r="C147" s="119" t="s">
        <v>2680</v>
      </c>
      <c r="D147" s="119" t="s">
        <v>2672</v>
      </c>
      <c r="E147" s="119" t="s">
        <v>2673</v>
      </c>
      <c r="F147" s="119" t="s">
        <v>2681</v>
      </c>
      <c r="G147" s="119" t="s">
        <v>2767</v>
      </c>
      <c r="I147" s="121" t="str">
        <f t="shared" si="6"/>
        <v>dbfind GL_IP_STG</v>
      </c>
      <c r="J147" s="139" t="str">
        <f t="shared" si="7"/>
        <v>showto GL_IP_STG 0</v>
      </c>
      <c r="K147" s="121" t="str">
        <f t="shared" si="8"/>
        <v xml:space="preserve">cpst T z_kalabd ENTERPRISE_DB GL_IP_STG </v>
      </c>
    </row>
    <row r="148" spans="1:11" x14ac:dyDescent="0.2">
      <c r="A148" s="120">
        <v>43453</v>
      </c>
      <c r="B148" s="119" t="s">
        <v>1892</v>
      </c>
      <c r="C148" s="119" t="s">
        <v>2941</v>
      </c>
      <c r="D148" s="119" t="s">
        <v>2942</v>
      </c>
      <c r="E148" s="119" t="s">
        <v>2673</v>
      </c>
      <c r="F148" s="119" t="s">
        <v>2674</v>
      </c>
      <c r="G148" s="119" t="s">
        <v>3152</v>
      </c>
      <c r="H148" s="119" t="s">
        <v>2673</v>
      </c>
      <c r="I148" s="121" t="str">
        <f t="shared" si="6"/>
        <v>dbfind VW_ORG_HIERARCHY_STORE</v>
      </c>
      <c r="J148" s="139" t="str">
        <f t="shared" si="7"/>
        <v>showso VW_ORG_HIERARCHY_STORE 0</v>
      </c>
      <c r="K148" s="121" t="str">
        <f t="shared" si="8"/>
        <v>cpst S z_seeanu ENTERPRISE_DB VW_ORG_HIERARCHY_STORE ENTERPRISE_DB</v>
      </c>
    </row>
    <row r="149" spans="1:11" x14ac:dyDescent="0.2">
      <c r="A149" s="120">
        <v>43453</v>
      </c>
      <c r="B149" s="119" t="s">
        <v>1892</v>
      </c>
      <c r="C149" s="119" t="s">
        <v>2702</v>
      </c>
      <c r="D149" s="119" t="s">
        <v>2703</v>
      </c>
      <c r="E149" s="119" t="s">
        <v>2673</v>
      </c>
      <c r="F149" s="119" t="s">
        <v>2674</v>
      </c>
      <c r="G149" s="119" t="s">
        <v>3155</v>
      </c>
      <c r="H149" s="119" t="s">
        <v>2676</v>
      </c>
      <c r="I149" s="121" t="str">
        <f t="shared" ref="I149:I153" si="9">CONCATENATE("dbfind ",G149)</f>
        <v>dbfind CASH_RECEIPTS_VERIFICATION_DTL</v>
      </c>
      <c r="J149" s="139" t="str">
        <f t="shared" ref="J149:J153" si="10">IF(F149="S",CONCATENATE("showso ",G149," 0"),CONCATENATE("showto ",G149," 0"))</f>
        <v>showso CASH_RECEIPTS_VERIFICATION_DTL 0</v>
      </c>
      <c r="K149" s="121" t="str">
        <f t="shared" si="8"/>
        <v>cpst S z_atlrad ENTERPRISE_DB CASH_RECEIPTS_VERIFICATION_DTL CONNECTORS</v>
      </c>
    </row>
    <row r="150" spans="1:11" x14ac:dyDescent="0.2">
      <c r="A150" s="120">
        <v>43453</v>
      </c>
      <c r="B150" s="119" t="s">
        <v>1892</v>
      </c>
      <c r="C150" s="119" t="s">
        <v>2702</v>
      </c>
      <c r="D150" s="119" t="s">
        <v>2703</v>
      </c>
      <c r="E150" s="119" t="s">
        <v>2673</v>
      </c>
      <c r="F150" s="119" t="s">
        <v>2681</v>
      </c>
      <c r="G150" s="119" t="s">
        <v>3156</v>
      </c>
      <c r="I150" s="121" t="str">
        <f t="shared" si="9"/>
        <v>dbfind CASH_RECEIPTS_AGGACTUALAMT_STG</v>
      </c>
      <c r="J150" s="139" t="str">
        <f t="shared" si="10"/>
        <v>showto CASH_RECEIPTS_AGGACTUALAMT_STG 0</v>
      </c>
      <c r="K150" s="121" t="str">
        <f t="shared" si="8"/>
        <v xml:space="preserve">cpst T z_atlrad ENTERPRISE_DB CASH_RECEIPTS_AGGACTUALAMT_STG </v>
      </c>
    </row>
    <row r="151" spans="1:11" x14ac:dyDescent="0.2">
      <c r="A151" s="120">
        <v>43453</v>
      </c>
      <c r="B151" s="119" t="s">
        <v>1892</v>
      </c>
      <c r="C151" s="119" t="s">
        <v>2702</v>
      </c>
      <c r="D151" s="119" t="s">
        <v>2703</v>
      </c>
      <c r="E151" s="119" t="s">
        <v>2673</v>
      </c>
      <c r="F151" s="119" t="s">
        <v>2681</v>
      </c>
      <c r="G151" s="119" t="s">
        <v>3157</v>
      </c>
      <c r="I151" s="121" t="str">
        <f t="shared" si="9"/>
        <v>dbfind CASH_RECEIPTS_AGGTRNAMT_STG</v>
      </c>
      <c r="J151" s="139" t="str">
        <f t="shared" si="10"/>
        <v>showto CASH_RECEIPTS_AGGTRNAMT_STG 0</v>
      </c>
      <c r="K151" s="121" t="str">
        <f t="shared" si="8"/>
        <v xml:space="preserve">cpst T z_atlrad ENTERPRISE_DB CASH_RECEIPTS_AGGTRNAMT_STG </v>
      </c>
    </row>
    <row r="152" spans="1:11" x14ac:dyDescent="0.2">
      <c r="A152" s="120">
        <v>43453</v>
      </c>
      <c r="B152" s="119" t="s">
        <v>1892</v>
      </c>
      <c r="C152" s="119" t="s">
        <v>2702</v>
      </c>
      <c r="D152" s="119" t="s">
        <v>2703</v>
      </c>
      <c r="E152" s="119" t="s">
        <v>2673</v>
      </c>
      <c r="F152" s="119" t="s">
        <v>2681</v>
      </c>
      <c r="G152" s="119" t="s">
        <v>3158</v>
      </c>
      <c r="I152" s="121" t="str">
        <f t="shared" si="9"/>
        <v>dbfind CASH_RECEIPTS_VERIFICATIONS</v>
      </c>
      <c r="J152" s="139" t="str">
        <f t="shared" si="10"/>
        <v>showto CASH_RECEIPTS_VERIFICATIONS 0</v>
      </c>
      <c r="K152" s="121" t="str">
        <f t="shared" si="8"/>
        <v xml:space="preserve">cpst T z_atlrad ENTERPRISE_DB CASH_RECEIPTS_VERIFICATIONS </v>
      </c>
    </row>
    <row r="153" spans="1:11" x14ac:dyDescent="0.2">
      <c r="A153" s="120">
        <v>43453</v>
      </c>
      <c r="B153" s="119" t="s">
        <v>1892</v>
      </c>
      <c r="C153" s="119" t="s">
        <v>2702</v>
      </c>
      <c r="D153" s="119" t="s">
        <v>2703</v>
      </c>
      <c r="E153" s="119" t="s">
        <v>2673</v>
      </c>
      <c r="F153" s="119" t="s">
        <v>2681</v>
      </c>
      <c r="G153" s="119" t="s">
        <v>3155</v>
      </c>
      <c r="I153" s="121" t="str">
        <f t="shared" si="9"/>
        <v>dbfind CASH_RECEIPTS_VERIFICATION_DTL</v>
      </c>
      <c r="J153" s="139" t="str">
        <f t="shared" si="10"/>
        <v>showto CASH_RECEIPTS_VERIFICATION_DTL 0</v>
      </c>
      <c r="K153" s="121" t="str">
        <f t="shared" si="8"/>
        <v xml:space="preserve">cpst T z_atlrad ENTERPRISE_DB CASH_RECEIPTS_VERIFICATION_DTL </v>
      </c>
    </row>
    <row r="154" spans="1:11" x14ac:dyDescent="0.2">
      <c r="A154" s="120">
        <v>43455</v>
      </c>
      <c r="B154" s="119" t="s">
        <v>1893</v>
      </c>
      <c r="C154" s="119" t="s">
        <v>2680</v>
      </c>
      <c r="D154" s="119" t="s">
        <v>2672</v>
      </c>
      <c r="E154" s="119" t="s">
        <v>2673</v>
      </c>
      <c r="F154" s="119" t="s">
        <v>2674</v>
      </c>
      <c r="G154" s="119" t="s">
        <v>2767</v>
      </c>
      <c r="H154" s="119" t="s">
        <v>2676</v>
      </c>
      <c r="I154" s="121" t="str">
        <f t="shared" ref="I154:I155" si="11">CONCATENATE("dbfind ",G154)</f>
        <v>dbfind GL_IP_STG</v>
      </c>
      <c r="J154" s="139" t="str">
        <f t="shared" ref="J154:J155" si="12">IF(F154="S",CONCATENATE("showso ",G154," 0"),CONCATENATE("showto ",G154," 0"))</f>
        <v>showso GL_IP_STG 0</v>
      </c>
      <c r="K154" s="121" t="str">
        <f t="shared" ref="K154:K155" si="13">CONCATENATE("cpst ",F154," ",D154," ",E154," ",G154," ",IF(F154="S",H154,""))</f>
        <v>cpst S z_kalabd ENTERPRISE_DB GL_IP_STG CONNECTORS</v>
      </c>
    </row>
    <row r="155" spans="1:11" x14ac:dyDescent="0.2">
      <c r="A155" s="120">
        <v>43455</v>
      </c>
      <c r="B155" s="119" t="s">
        <v>1893</v>
      </c>
      <c r="C155" s="119" t="s">
        <v>2680</v>
      </c>
      <c r="D155" s="119" t="s">
        <v>2672</v>
      </c>
      <c r="E155" s="119" t="s">
        <v>2673</v>
      </c>
      <c r="F155" s="119" t="s">
        <v>2681</v>
      </c>
      <c r="G155" s="119" t="s">
        <v>2767</v>
      </c>
      <c r="I155" s="121" t="str">
        <f t="shared" si="11"/>
        <v>dbfind GL_IP_STG</v>
      </c>
      <c r="J155" s="139" t="str">
        <f t="shared" si="12"/>
        <v>showto GL_IP_STG 0</v>
      </c>
      <c r="K155" s="121" t="str">
        <f t="shared" si="13"/>
        <v xml:space="preserve">cpst T z_kalabd ENTERPRISE_DB GL_IP_STG </v>
      </c>
    </row>
    <row r="156" spans="1:11" x14ac:dyDescent="0.2">
      <c r="A156" s="120">
        <v>43475</v>
      </c>
      <c r="B156" s="119" t="s">
        <v>1892</v>
      </c>
      <c r="C156" s="119" t="s">
        <v>2702</v>
      </c>
      <c r="D156" s="119" t="s">
        <v>2703</v>
      </c>
      <c r="E156" s="119" t="s">
        <v>2673</v>
      </c>
      <c r="F156" s="119" t="s">
        <v>2681</v>
      </c>
      <c r="G156" s="119" t="s">
        <v>3260</v>
      </c>
      <c r="I156" s="121" t="str">
        <f t="shared" ref="I156:I158" si="14">CONCATENATE("dbfind ",G156)</f>
        <v>dbfind SIMSCASHRECEIPTS_ACTCRDAMT_STG</v>
      </c>
      <c r="J156" s="139" t="str">
        <f t="shared" ref="J156:J158" si="15">IF(F156="S",CONCATENATE("showso ",G156," 0"),CONCATENATE("showto ",G156," 0"))</f>
        <v>showto SIMSCASHRECEIPTS_ACTCRDAMT_STG 0</v>
      </c>
      <c r="K156" s="121" t="str">
        <f t="shared" ref="K156:K158" si="16">CONCATENATE("cpst ",F156," ",D156," ",E156," ",G156," ",IF(F156="S",H156,""))</f>
        <v xml:space="preserve">cpst T z_atlrad ENTERPRISE_DB SIMSCASHRECEIPTS_ACTCRDAMT_STG </v>
      </c>
    </row>
    <row r="157" spans="1:11" x14ac:dyDescent="0.2">
      <c r="A157" s="120">
        <v>43475</v>
      </c>
      <c r="B157" s="119" t="s">
        <v>1892</v>
      </c>
      <c r="C157" s="119" t="s">
        <v>2702</v>
      </c>
      <c r="D157" s="119" t="s">
        <v>2703</v>
      </c>
      <c r="E157" s="119" t="s">
        <v>2673</v>
      </c>
      <c r="F157" s="119" t="s">
        <v>2681</v>
      </c>
      <c r="G157" s="119" t="s">
        <v>3261</v>
      </c>
      <c r="I157" s="121" t="str">
        <f t="shared" si="14"/>
        <v>dbfind SIMSCASHRECEIPTS_TRNCRDAMT_STG</v>
      </c>
      <c r="J157" s="139" t="str">
        <f t="shared" si="15"/>
        <v>showto SIMSCASHRECEIPTS_TRNCRDAMT_STG 0</v>
      </c>
      <c r="K157" s="121" t="str">
        <f t="shared" si="16"/>
        <v xml:space="preserve">cpst T z_atlrad ENTERPRISE_DB SIMSCASHRECEIPTS_TRNCRDAMT_STG </v>
      </c>
    </row>
    <row r="158" spans="1:11" x14ac:dyDescent="0.2">
      <c r="A158" s="120">
        <v>43475</v>
      </c>
      <c r="B158" s="119" t="s">
        <v>1892</v>
      </c>
      <c r="C158" s="119" t="s">
        <v>2702</v>
      </c>
      <c r="D158" s="119" t="s">
        <v>2703</v>
      </c>
      <c r="E158" s="119" t="s">
        <v>2673</v>
      </c>
      <c r="F158" s="119" t="s">
        <v>2681</v>
      </c>
      <c r="G158" s="119" t="s">
        <v>3052</v>
      </c>
      <c r="I158" s="121" t="str">
        <f t="shared" si="14"/>
        <v>dbfind SIMSCASHRECEIPTS_VERIFICATIONS</v>
      </c>
      <c r="J158" s="139" t="str">
        <f t="shared" si="15"/>
        <v>showto SIMSCASHRECEIPTS_VERIFICATIONS 0</v>
      </c>
      <c r="K158" s="121" t="str">
        <f t="shared" si="16"/>
        <v xml:space="preserve">cpst T z_atlrad ENTERPRISE_DB SIMSCASHRECEIPTS_VERIFICATIONS </v>
      </c>
    </row>
    <row r="159" spans="1:11" x14ac:dyDescent="0.2">
      <c r="A159" s="120">
        <v>43476</v>
      </c>
      <c r="B159" s="119" t="s">
        <v>1893</v>
      </c>
      <c r="C159" s="119" t="s">
        <v>2768</v>
      </c>
      <c r="D159" s="119" t="s">
        <v>2769</v>
      </c>
      <c r="E159" s="119" t="s">
        <v>2673</v>
      </c>
      <c r="F159" s="119" t="s">
        <v>2674</v>
      </c>
      <c r="G159" s="125" t="s">
        <v>3267</v>
      </c>
      <c r="H159" s="119" t="s">
        <v>2673</v>
      </c>
      <c r="I159" s="121" t="str">
        <f t="shared" ref="I159:I160" si="17">CONCATENATE("dbfind ",G159)</f>
        <v>dbfind GL_INV_CH_STG</v>
      </c>
      <c r="J159" s="139" t="str">
        <f t="shared" ref="J159:J160" si="18">IF(F159="S",CONCATENATE("showso ",G159," 0"),CONCATENATE("showto ",G159," 0"))</f>
        <v>showso GL_INV_CH_STG 0</v>
      </c>
      <c r="K159" s="121" t="str">
        <f t="shared" ref="K159:K160" si="19">CONCATENATE("cpst ",F159," ",D159," ",E159," ",G159," ",IF(F159="S",H159,""))</f>
        <v>cpst S z_saksub ENTERPRISE_DB GL_INV_CH_STG ENTERPRISE_DB</v>
      </c>
    </row>
    <row r="160" spans="1:11" x14ac:dyDescent="0.2">
      <c r="A160" s="120">
        <v>43476</v>
      </c>
      <c r="B160" s="119" t="s">
        <v>1893</v>
      </c>
      <c r="C160" s="119" t="s">
        <v>2768</v>
      </c>
      <c r="D160" s="119" t="s">
        <v>2769</v>
      </c>
      <c r="E160" s="119" t="s">
        <v>2673</v>
      </c>
      <c r="F160" s="119" t="s">
        <v>2681</v>
      </c>
      <c r="G160" s="125" t="s">
        <v>3267</v>
      </c>
      <c r="I160" s="121" t="str">
        <f t="shared" si="17"/>
        <v>dbfind GL_INV_CH_STG</v>
      </c>
      <c r="J160" s="139" t="str">
        <f t="shared" si="18"/>
        <v>showto GL_INV_CH_STG 0</v>
      </c>
      <c r="K160" s="121" t="str">
        <f t="shared" si="19"/>
        <v xml:space="preserve">cpst T z_saksub ENTERPRISE_DB GL_INV_CH_STG </v>
      </c>
    </row>
    <row r="161" spans="1:11" ht="15" x14ac:dyDescent="0.25">
      <c r="A161" s="120">
        <v>43476</v>
      </c>
      <c r="B161" s="119" t="s">
        <v>1893</v>
      </c>
      <c r="C161" s="119" t="s">
        <v>3268</v>
      </c>
      <c r="D161" t="s">
        <v>3269</v>
      </c>
      <c r="E161" s="119" t="s">
        <v>2796</v>
      </c>
      <c r="F161" s="119" t="s">
        <v>2681</v>
      </c>
      <c r="G161" s="119" t="s">
        <v>3270</v>
      </c>
      <c r="I161" s="121" t="str">
        <f t="shared" ref="I161" si="20">CONCATENATE("dbfind ",G161)</f>
        <v>dbfind RAC_RECEIPTS_SIMS_INTERFACE</v>
      </c>
      <c r="J161" s="139" t="str">
        <f t="shared" ref="J161" si="21">IF(F161="S",CONCATENATE("showso ",G161," 0"),CONCATENATE("showto ",G161," 0"))</f>
        <v>showto RAC_RECEIPTS_SIMS_INTERFACE 0</v>
      </c>
      <c r="K161" s="121" t="str">
        <f t="shared" ref="K161" si="22">CONCATENATE("cpst ",F161," ",D161," ",E161," ",G161," ",IF(F161="S",H161,""))</f>
        <v xml:space="preserve">cpst T z_moodee  shared_objects RAC_RECEIPTS_SIMS_INTERFACE </v>
      </c>
    </row>
    <row r="162" spans="1:11" x14ac:dyDescent="0.2">
      <c r="A162" s="120">
        <v>43480</v>
      </c>
      <c r="B162" s="119" t="s">
        <v>1893</v>
      </c>
      <c r="C162" s="119" t="s">
        <v>2680</v>
      </c>
      <c r="D162" s="119" t="s">
        <v>2672</v>
      </c>
      <c r="E162" s="119" t="s">
        <v>2673</v>
      </c>
      <c r="F162" s="119" t="s">
        <v>2674</v>
      </c>
      <c r="G162" s="119" t="s">
        <v>3298</v>
      </c>
      <c r="H162" s="119" t="s">
        <v>2676</v>
      </c>
      <c r="I162" s="121" t="str">
        <f t="shared" ref="I162" si="23">CONCATENATE("dbfind ",G162)</f>
        <v>dbfind GL_RETURN_FEE_STG</v>
      </c>
      <c r="J162" s="139" t="str">
        <f t="shared" ref="J162:J163" si="24">IF(F162="S",CONCATENATE("showso ",G162," 0"),CONCATENATE("showto ",G162," 0"))</f>
        <v>showso GL_RETURN_FEE_STG 0</v>
      </c>
      <c r="K162" s="121" t="str">
        <f t="shared" ref="K162:K163" si="25">CONCATENATE("cpst ",F162," ",D162," ",E162," ",G162," ",IF(F162="S",H162,""))</f>
        <v>cpst S z_kalabd ENTERPRISE_DB GL_RETURN_FEE_STG CONNECTORS</v>
      </c>
    </row>
    <row r="163" spans="1:11" x14ac:dyDescent="0.2">
      <c r="A163" s="120">
        <v>43480</v>
      </c>
      <c r="B163" s="119" t="s">
        <v>1893</v>
      </c>
      <c r="C163" s="119" t="s">
        <v>2680</v>
      </c>
      <c r="D163" s="119" t="s">
        <v>2672</v>
      </c>
      <c r="E163" s="119" t="s">
        <v>2673</v>
      </c>
      <c r="F163" s="119" t="s">
        <v>2681</v>
      </c>
      <c r="G163" s="119" t="s">
        <v>3298</v>
      </c>
      <c r="I163" s="121" t="str">
        <f>CONCATENATE("dbfind ",G163)</f>
        <v>dbfind GL_RETURN_FEE_STG</v>
      </c>
      <c r="J163" s="139" t="str">
        <f t="shared" si="24"/>
        <v>showto GL_RETURN_FEE_STG 0</v>
      </c>
      <c r="K163" s="121" t="str">
        <f t="shared" si="25"/>
        <v xml:space="preserve">cpst T z_kalabd ENTERPRISE_DB GL_RETURN_FEE_STG </v>
      </c>
    </row>
    <row r="164" spans="1:11" x14ac:dyDescent="0.2">
      <c r="A164" s="120">
        <v>43486</v>
      </c>
      <c r="B164" s="119" t="s">
        <v>1892</v>
      </c>
      <c r="C164" s="119" t="s">
        <v>3032</v>
      </c>
      <c r="D164" s="119" t="s">
        <v>3035</v>
      </c>
      <c r="E164" s="119" t="s">
        <v>3104</v>
      </c>
      <c r="F164" s="119" t="s">
        <v>2674</v>
      </c>
      <c r="G164" s="119" t="s">
        <v>3341</v>
      </c>
      <c r="H164" s="119" t="s">
        <v>3342</v>
      </c>
      <c r="I164" s="121" t="str">
        <f>CONCATENATE("dbfind ",G164)</f>
        <v>dbfind LEAD_MATCH_CUSTOMER</v>
      </c>
      <c r="J164" s="139" t="str">
        <f t="shared" ref="J164" si="26">IF(F164="S",CONCATENATE("showso ",G164," 0"),CONCATENATE("showto ",G164," 0"))</f>
        <v>showso LEAD_MATCH_CUSTOMER 0</v>
      </c>
      <c r="K164" s="121" t="str">
        <f t="shared" ref="K164" si="27">CONCATENATE("cpst ",F164," ",D164," ",E164," ",G164," ",IF(F164="S",H164,""))</f>
        <v>cpst S z_vannee EDW LEAD_MATCH_CUSTOMER EDW_MIDDLEWARE</v>
      </c>
    </row>
    <row r="165" spans="1:11" x14ac:dyDescent="0.2">
      <c r="A165" s="120">
        <v>43486</v>
      </c>
      <c r="B165" s="119" t="s">
        <v>1892</v>
      </c>
      <c r="C165" s="119" t="s">
        <v>2880</v>
      </c>
      <c r="D165" s="119" t="s">
        <v>2881</v>
      </c>
      <c r="E165" s="119" t="s">
        <v>2796</v>
      </c>
      <c r="F165" s="119" t="s">
        <v>2674</v>
      </c>
      <c r="G165" s="119" t="s">
        <v>2882</v>
      </c>
      <c r="H165" s="119" t="s">
        <v>2883</v>
      </c>
      <c r="I165" s="121" t="str">
        <f>CONCATENATE("dbfind ",G165)</f>
        <v>dbfind STG_LAWSON_MDM</v>
      </c>
      <c r="J165" s="139" t="str">
        <f t="shared" ref="J165" si="28">IF(F165="S",CONCATENATE("showso ",G165," 0"),CONCATENATE("showto ",G165," 0"))</f>
        <v>showso STG_LAWSON_MDM 0</v>
      </c>
      <c r="K165" s="121" t="str">
        <f t="shared" ref="K165" si="29">CONCATENATE("cpst ",F165," ",D165," ",E165," ",G165," ",IF(F165="S",H165,""))</f>
        <v>cpst S z_kasven shared_objects STG_LAWSON_MDM LIMCLOUDSTG</v>
      </c>
    </row>
    <row r="166" spans="1:11" x14ac:dyDescent="0.2">
      <c r="A166" s="120">
        <v>43486</v>
      </c>
      <c r="B166" s="119" t="s">
        <v>1892</v>
      </c>
      <c r="C166" s="119" t="s">
        <v>2880</v>
      </c>
      <c r="D166" s="119" t="s">
        <v>2881</v>
      </c>
      <c r="E166" s="119" t="s">
        <v>2796</v>
      </c>
      <c r="F166" s="119" t="s">
        <v>2681</v>
      </c>
      <c r="G166" s="119" t="s">
        <v>2882</v>
      </c>
      <c r="I166" s="121" t="str">
        <f>CONCATENATE("dbfind ",G166)</f>
        <v>dbfind STG_LAWSON_MDM</v>
      </c>
      <c r="J166" s="139" t="str">
        <f t="shared" ref="J166" si="30">IF(F166="S",CONCATENATE("showso ",G166," 0"),CONCATENATE("showto ",G166," 0"))</f>
        <v>showto STG_LAWSON_MDM 0</v>
      </c>
      <c r="K166" s="121" t="str">
        <f t="shared" ref="K166" si="31">CONCATENATE("cpst ",F166," ",D166," ",E166," ",G166," ",IF(F166="S",H166,""))</f>
        <v xml:space="preserve">cpst T z_kasven shared_objects STG_LAWSON_MDM </v>
      </c>
    </row>
    <row r="167" spans="1:11" x14ac:dyDescent="0.2">
      <c r="A167" s="120">
        <v>43489</v>
      </c>
      <c r="B167" s="119" t="s">
        <v>1892</v>
      </c>
      <c r="C167" s="119" t="s">
        <v>2702</v>
      </c>
      <c r="D167" s="119" t="s">
        <v>2703</v>
      </c>
      <c r="E167" s="119" t="s">
        <v>2673</v>
      </c>
      <c r="F167" s="119" t="s">
        <v>2681</v>
      </c>
      <c r="G167" s="119" t="s">
        <v>3052</v>
      </c>
      <c r="I167" s="121" t="str">
        <f>CONCATENATE("dbfind ",G167)</f>
        <v>dbfind SIMSCASHRECEIPTS_VERIFICATIONS</v>
      </c>
      <c r="J167" s="139" t="str">
        <f t="shared" ref="J167" si="32">IF(F167="S",CONCATENATE("showso ",G167," 0"),CONCATENATE("showto ",G167," 0"))</f>
        <v>showto SIMSCASHRECEIPTS_VERIFICATIONS 0</v>
      </c>
      <c r="K167" s="121" t="str">
        <f t="shared" ref="K167" si="33">CONCATENATE("cpst ",F167," ",D167," ",E167," ",G167," ",IF(F167="S",H167,""))</f>
        <v xml:space="preserve">cpst T z_atlrad ENTERPRISE_DB SIMSCASHRECEIPTS_VERIFICATIONS </v>
      </c>
    </row>
    <row r="168" spans="1:11" x14ac:dyDescent="0.2">
      <c r="A168" s="120">
        <v>43490</v>
      </c>
      <c r="B168" s="119" t="s">
        <v>1892</v>
      </c>
      <c r="C168" s="119" t="s">
        <v>3397</v>
      </c>
      <c r="D168" s="119" t="s">
        <v>3396</v>
      </c>
      <c r="E168" s="119" t="s">
        <v>3104</v>
      </c>
      <c r="F168" s="119" t="s">
        <v>2674</v>
      </c>
      <c r="G168" s="119" t="s">
        <v>3341</v>
      </c>
      <c r="H168" s="119" t="s">
        <v>3342</v>
      </c>
      <c r="I168" s="121" t="str">
        <f t="shared" ref="I168:I169" si="34">CONCATENATE("dbfind ",G168)</f>
        <v>dbfind LEAD_MATCH_CUSTOMER</v>
      </c>
      <c r="J168" s="139" t="str">
        <f t="shared" ref="J168:J169" si="35">IF(F168="S",CONCATENATE("showso ",G168," 0"),CONCATENATE("showto ",G168," 0"))</f>
        <v>showso LEAD_MATCH_CUSTOMER 0</v>
      </c>
      <c r="K168" s="121" t="str">
        <f t="shared" ref="K168:K169" si="36">CONCATENATE("cpst ",F168," ",D168," ",E168," ",G168," ",IF(F168="S",H168,""))</f>
        <v>cpst S z_narshw EDW LEAD_MATCH_CUSTOMER EDW_MIDDLEWARE</v>
      </c>
    </row>
    <row r="169" spans="1:11" x14ac:dyDescent="0.2">
      <c r="A169" s="120">
        <v>43490</v>
      </c>
      <c r="B169" s="119" t="s">
        <v>1892</v>
      </c>
      <c r="C169" s="119" t="s">
        <v>3397</v>
      </c>
      <c r="D169" s="119" t="s">
        <v>3396</v>
      </c>
      <c r="E169" s="119" t="s">
        <v>3104</v>
      </c>
      <c r="F169" s="119" t="s">
        <v>2681</v>
      </c>
      <c r="G169" s="119" t="s">
        <v>3341</v>
      </c>
      <c r="I169" s="121" t="str">
        <f t="shared" si="34"/>
        <v>dbfind LEAD_MATCH_CUSTOMER</v>
      </c>
      <c r="J169" s="139" t="str">
        <f t="shared" si="35"/>
        <v>showto LEAD_MATCH_CUSTOMER 0</v>
      </c>
      <c r="K169" s="121" t="str">
        <f t="shared" si="36"/>
        <v xml:space="preserve">cpst T z_narshw EDW LEAD_MATCH_CUSTOMER </v>
      </c>
    </row>
    <row r="170" spans="1:11" x14ac:dyDescent="0.2">
      <c r="A170" s="120">
        <v>43508</v>
      </c>
      <c r="B170" s="119" t="s">
        <v>1893</v>
      </c>
      <c r="C170" s="119" t="s">
        <v>2880</v>
      </c>
      <c r="D170" s="143" t="s">
        <v>2881</v>
      </c>
      <c r="E170" s="119" t="s">
        <v>2796</v>
      </c>
      <c r="F170" s="119" t="s">
        <v>2674</v>
      </c>
      <c r="G170" s="119" t="s">
        <v>3025</v>
      </c>
      <c r="H170" s="125" t="s">
        <v>2885</v>
      </c>
      <c r="I170" s="121" t="str">
        <f t="shared" ref="I170:I171" si="37">CONCATENATE("dbfind ",G170)</f>
        <v>dbfind STG_RMS_IN_PRODUCTS</v>
      </c>
      <c r="J170" s="139" t="str">
        <f t="shared" ref="J170:J171" si="38">IF(F170="S",CONCATENATE("showso ",G170," 0"),CONCATENATE("showto ",G170," 0"))</f>
        <v>showso STG_RMS_IN_PRODUCTS 0</v>
      </c>
      <c r="K170" s="121" t="str">
        <f t="shared" ref="K170:K171" si="39">CONCATENATE("cpst ",F170," ",D170," ",E170," ",G170," ",IF(F170="S",H170,""))</f>
        <v>cpst S z_kasven shared_objects STG_RMS_IN_PRODUCTS PIMCLOUDSTG</v>
      </c>
    </row>
    <row r="171" spans="1:11" x14ac:dyDescent="0.2">
      <c r="A171" s="120">
        <v>43508</v>
      </c>
      <c r="B171" s="119" t="s">
        <v>1893</v>
      </c>
      <c r="C171" s="119" t="s">
        <v>2880</v>
      </c>
      <c r="D171" s="143" t="s">
        <v>2881</v>
      </c>
      <c r="E171" s="119" t="s">
        <v>2796</v>
      </c>
      <c r="F171" s="119" t="s">
        <v>2681</v>
      </c>
      <c r="G171" s="119" t="s">
        <v>3025</v>
      </c>
      <c r="I171" s="121" t="str">
        <f t="shared" si="37"/>
        <v>dbfind STG_RMS_IN_PRODUCTS</v>
      </c>
      <c r="J171" s="139" t="str">
        <f t="shared" si="38"/>
        <v>showto STG_RMS_IN_PRODUCTS 0</v>
      </c>
      <c r="K171" s="121" t="str">
        <f t="shared" si="39"/>
        <v xml:space="preserve">cpst T z_kasven shared_objects STG_RMS_IN_PRODUCTS </v>
      </c>
    </row>
    <row r="172" spans="1:11" x14ac:dyDescent="0.2">
      <c r="A172" s="120">
        <v>43509</v>
      </c>
      <c r="B172" s="119" t="s">
        <v>1892</v>
      </c>
      <c r="C172" s="119" t="s">
        <v>2768</v>
      </c>
      <c r="D172" s="119" t="s">
        <v>2769</v>
      </c>
      <c r="E172" s="119" t="s">
        <v>3519</v>
      </c>
      <c r="F172" s="119" t="s">
        <v>2681</v>
      </c>
      <c r="G172" s="119" t="s">
        <v>3518</v>
      </c>
      <c r="I172" s="121" t="str">
        <f t="shared" ref="I172" si="40">CONCATENATE("dbfind ",G172)</f>
        <v>dbfind DECISION_ENGINE_CUST_HIST</v>
      </c>
      <c r="J172" s="139" t="str">
        <f t="shared" ref="J172" si="41">IF(F172="S",CONCATENATE("showso ",G172," 0"),CONCATENATE("showto ",G172," 0"))</f>
        <v>showto DECISION_ENGINE_CUST_HIST 0</v>
      </c>
      <c r="K172" s="121" t="str">
        <f t="shared" ref="K172" si="42">CONCATENATE("cpst ",F172," ",D172," ",E172," ",G172," ",IF(F172="S",H172,""))</f>
        <v xml:space="preserve">cpst T z_saksub ODS_DB DECISION_ENGINE_CUST_HIST </v>
      </c>
    </row>
    <row r="173" spans="1:11" x14ac:dyDescent="0.2">
      <c r="A173" s="120">
        <v>43524</v>
      </c>
      <c r="B173" s="119" t="s">
        <v>1893</v>
      </c>
      <c r="C173" s="119" t="s">
        <v>3591</v>
      </c>
      <c r="D173" s="125" t="s">
        <v>3592</v>
      </c>
      <c r="E173" s="125" t="s">
        <v>2673</v>
      </c>
      <c r="F173" s="125" t="s">
        <v>2674</v>
      </c>
      <c r="G173" s="125" t="s">
        <v>3593</v>
      </c>
      <c r="H173" s="125" t="s">
        <v>3594</v>
      </c>
      <c r="I173" s="121" t="str">
        <f t="shared" ref="I173:I174" si="43">CONCATENATE("dbfind ",G173)</f>
        <v xml:space="preserve">dbfind APP_PROCESS_LOG </v>
      </c>
      <c r="J173" s="139" t="str">
        <f t="shared" ref="J173:J174" si="44">IF(F173="S",CONCATENATE("showso ",G173," 0"),CONCATENATE("showto ",G173," 0"))</f>
        <v>showso APP_PROCESS_LOG  0</v>
      </c>
      <c r="K173" s="121" t="str">
        <f t="shared" ref="K173:K174" si="45">CONCATENATE("cpst ",F173," ",D173," ",E173," ",G173," ",IF(F173="S",H173,""))</f>
        <v xml:space="preserve">cpst S z_sarbal ENTERPRISE_DB APP_PROCESS_LOG  ENT_ANALYTICS01 </v>
      </c>
    </row>
    <row r="174" spans="1:11" x14ac:dyDescent="0.2">
      <c r="A174" s="120">
        <v>43524</v>
      </c>
      <c r="B174" s="119" t="s">
        <v>1893</v>
      </c>
      <c r="C174" s="119" t="s">
        <v>3591</v>
      </c>
      <c r="D174" s="119" t="s">
        <v>3592</v>
      </c>
      <c r="E174" s="119" t="s">
        <v>2673</v>
      </c>
      <c r="F174" s="119" t="s">
        <v>2681</v>
      </c>
      <c r="G174" s="125" t="s">
        <v>3593</v>
      </c>
      <c r="I174" s="121" t="str">
        <f t="shared" si="43"/>
        <v xml:space="preserve">dbfind APP_PROCESS_LOG </v>
      </c>
      <c r="J174" s="139" t="str">
        <f t="shared" si="44"/>
        <v>showto APP_PROCESS_LOG  0</v>
      </c>
      <c r="K174" s="121" t="str">
        <f t="shared" si="45"/>
        <v xml:space="preserve">cpst T z_sarbal ENTERPRISE_DB APP_PROCESS_LOG  </v>
      </c>
    </row>
    <row r="175" spans="1:11" x14ac:dyDescent="0.2">
      <c r="A175" s="120">
        <v>43529</v>
      </c>
      <c r="B175" s="119" t="s">
        <v>1893</v>
      </c>
      <c r="C175" s="119" t="s">
        <v>2689</v>
      </c>
      <c r="D175" s="119" t="s">
        <v>2690</v>
      </c>
      <c r="E175" s="119" t="s">
        <v>2685</v>
      </c>
      <c r="F175" s="119" t="s">
        <v>2681</v>
      </c>
      <c r="G175" s="153" t="s">
        <v>3624</v>
      </c>
      <c r="I175" s="121" t="str">
        <f t="shared" ref="I175:I177" si="46">CONCATENATE("dbfind ",G175)</f>
        <v xml:space="preserve">dbfind CREDIT_BUREAU_FLASH </v>
      </c>
      <c r="J175" s="139" t="str">
        <f t="shared" ref="J175:J177" si="47">IF(F175="S",CONCATENATE("showso ",G175," 0"),CONCATENATE("showto ",G175," 0"))</f>
        <v>showto CREDIT_BUREAU_FLASH  0</v>
      </c>
      <c r="K175" s="121" t="str">
        <f t="shared" ref="K175:K177" si="48">CONCATENATE("cpst ",F175," ",D175," ",E175," ",G175," ",IF(F175="S",H175,""))</f>
        <v xml:space="preserve">cpst T z_halgee FlatFiles CREDIT_BUREAU_FLASH  </v>
      </c>
    </row>
    <row r="176" spans="1:11" x14ac:dyDescent="0.2">
      <c r="A176" s="120">
        <v>43529</v>
      </c>
      <c r="B176" s="119" t="s">
        <v>1893</v>
      </c>
      <c r="C176" s="119" t="s">
        <v>2689</v>
      </c>
      <c r="D176" s="119" t="s">
        <v>2690</v>
      </c>
      <c r="E176" s="119" t="s">
        <v>2673</v>
      </c>
      <c r="F176" s="119" t="s">
        <v>2674</v>
      </c>
      <c r="G176" s="143" t="s">
        <v>3625</v>
      </c>
      <c r="H176" s="119" t="s">
        <v>3626</v>
      </c>
      <c r="I176" s="121" t="str">
        <f t="shared" si="46"/>
        <v>dbfind METRO2FORMAT</v>
      </c>
      <c r="J176" s="139" t="str">
        <f t="shared" si="47"/>
        <v>showso METRO2FORMAT 0</v>
      </c>
      <c r="K176" s="121" t="str">
        <f t="shared" si="48"/>
        <v>cpst S z_halgee ENTERPRISE_DB METRO2FORMAT ENTERPRISE_WRK</v>
      </c>
    </row>
    <row r="177" spans="1:11" x14ac:dyDescent="0.2">
      <c r="A177" s="120">
        <v>43529</v>
      </c>
      <c r="B177" s="119" t="s">
        <v>1893</v>
      </c>
      <c r="C177" s="119" t="s">
        <v>2689</v>
      </c>
      <c r="D177" s="119" t="s">
        <v>2690</v>
      </c>
      <c r="E177" s="119" t="s">
        <v>2673</v>
      </c>
      <c r="F177" s="119" t="s">
        <v>2681</v>
      </c>
      <c r="G177" s="143" t="s">
        <v>3625</v>
      </c>
      <c r="I177" s="121" t="str">
        <f t="shared" si="46"/>
        <v>dbfind METRO2FORMAT</v>
      </c>
      <c r="J177" s="139" t="str">
        <f t="shared" si="47"/>
        <v>showto METRO2FORMAT 0</v>
      </c>
      <c r="K177" s="121" t="str">
        <f t="shared" si="48"/>
        <v xml:space="preserve">cpst T z_halgee ENTERPRISE_DB METRO2FORMAT </v>
      </c>
    </row>
    <row r="178" spans="1:11" x14ac:dyDescent="0.2">
      <c r="A178" s="120">
        <v>43530</v>
      </c>
      <c r="B178" s="119" t="s">
        <v>1893</v>
      </c>
      <c r="C178" s="119" t="s">
        <v>2689</v>
      </c>
      <c r="D178" s="119" t="s">
        <v>2690</v>
      </c>
      <c r="E178" s="119" t="s">
        <v>2685</v>
      </c>
      <c r="F178" s="119" t="s">
        <v>2681</v>
      </c>
      <c r="G178" s="153" t="s">
        <v>3624</v>
      </c>
      <c r="I178" s="121" t="str">
        <f t="shared" ref="I178" si="49">CONCATENATE("dbfind ",G178)</f>
        <v xml:space="preserve">dbfind CREDIT_BUREAU_FLASH </v>
      </c>
      <c r="J178" s="139" t="str">
        <f t="shared" ref="J178" si="50">IF(F178="S",CONCATENATE("showso ",G178," 0"),CONCATENATE("showto ",G178," 0"))</f>
        <v>showto CREDIT_BUREAU_FLASH  0</v>
      </c>
      <c r="K178" s="121" t="str">
        <f t="shared" ref="K178" si="51">CONCATENATE("cpst ",F178," ",D178," ",E178," ",G178," ",IF(F178="S",H178,""))</f>
        <v xml:space="preserve">cpst T z_halgee FlatFiles CREDIT_BUREAU_FLASH  </v>
      </c>
    </row>
    <row r="179" spans="1:11" x14ac:dyDescent="0.2">
      <c r="A179" s="120">
        <v>43530</v>
      </c>
      <c r="B179" s="119" t="s">
        <v>1893</v>
      </c>
      <c r="C179" s="119" t="s">
        <v>2880</v>
      </c>
      <c r="D179" s="143" t="s">
        <v>2881</v>
      </c>
      <c r="E179" s="119" t="s">
        <v>2796</v>
      </c>
      <c r="F179" s="119" t="s">
        <v>2674</v>
      </c>
      <c r="G179" s="119" t="s">
        <v>3630</v>
      </c>
      <c r="H179" s="119" t="s">
        <v>3107</v>
      </c>
      <c r="I179" s="121" t="str">
        <f t="shared" ref="I179" si="52">CONCATENATE("dbfind ",G179)</f>
        <v>dbfind VW_PIM_VENDOR_USER</v>
      </c>
      <c r="J179" s="139" t="str">
        <f t="shared" ref="J179" si="53">IF(F179="S",CONCATENATE("showso ",G179," 0"),CONCATENATE("showto ",G179," 0"))</f>
        <v>showso VW_PIM_VENDOR_USER 0</v>
      </c>
      <c r="K179" s="121" t="str">
        <f t="shared" ref="K179" si="54">CONCATENATE("cpst ",F179," ",D179," ",E179," ",G179," ",IF(F179="S",H179,""))</f>
        <v>cpst S z_kasven shared_objects VW_PIM_VENDOR_USER PIMCLOUDA</v>
      </c>
    </row>
    <row r="180" spans="1:11" x14ac:dyDescent="0.2">
      <c r="A180" s="120">
        <v>43592</v>
      </c>
      <c r="B180" s="119" t="s">
        <v>1893</v>
      </c>
      <c r="C180" s="119" t="s">
        <v>3591</v>
      </c>
      <c r="D180" s="119" t="s">
        <v>3592</v>
      </c>
      <c r="E180" s="119" t="s">
        <v>2673</v>
      </c>
      <c r="F180" s="119" t="s">
        <v>2674</v>
      </c>
      <c r="G180" s="158" t="s">
        <v>3635</v>
      </c>
      <c r="H180" s="119" t="s">
        <v>2673</v>
      </c>
      <c r="I180" s="121" t="str">
        <f t="shared" ref="I180:I181" si="55">CONCATENATE("dbfind ",G180)</f>
        <v>dbfind AP_INVOICE_RPT</v>
      </c>
      <c r="J180" s="139" t="str">
        <f t="shared" ref="J180:J181" si="56">IF(F180="S",CONCATENATE("showso ",G180," 0"),CONCATENATE("showto ",G180," 0"))</f>
        <v>showso AP_INVOICE_RPT 0</v>
      </c>
      <c r="K180" s="121" t="str">
        <f t="shared" ref="K180:K181" si="57">CONCATENATE("cpst ",F180," ",D180," ",E180," ",G180," ",IF(F180="S",H180,""))</f>
        <v>cpst S z_sarbal ENTERPRISE_DB AP_INVOICE_RPT ENTERPRISE_DB</v>
      </c>
    </row>
    <row r="181" spans="1:11" x14ac:dyDescent="0.2">
      <c r="A181" s="120">
        <v>43592</v>
      </c>
      <c r="B181" s="119" t="s">
        <v>1893</v>
      </c>
      <c r="C181" s="119" t="s">
        <v>3591</v>
      </c>
      <c r="D181" s="119" t="s">
        <v>3592</v>
      </c>
      <c r="E181" s="119" t="s">
        <v>2673</v>
      </c>
      <c r="F181" s="119" t="s">
        <v>2674</v>
      </c>
      <c r="G181" s="158" t="s">
        <v>3636</v>
      </c>
      <c r="H181" s="119" t="s">
        <v>2673</v>
      </c>
      <c r="I181" s="121" t="str">
        <f t="shared" si="55"/>
        <v>dbfind MERCHANT_CONFLICT_RPT</v>
      </c>
      <c r="J181" s="139" t="str">
        <f t="shared" si="56"/>
        <v>showso MERCHANT_CONFLICT_RPT 0</v>
      </c>
      <c r="K181" s="121" t="str">
        <f t="shared" si="57"/>
        <v>cpst S z_sarbal ENTERPRISE_DB MERCHANT_CONFLICT_RPT ENTERPRISE_DB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5" tint="0.59999389629810485"/>
  </sheetPr>
  <dimension ref="A1:AH2572"/>
  <sheetViews>
    <sheetView tabSelected="1" zoomScale="90" zoomScaleNormal="90" workbookViewId="0">
      <pane xSplit="11" ySplit="1" topLeftCell="O2548" activePane="bottomRight" state="frozenSplit"/>
      <selection pane="topRight" activeCell="C1" sqref="C1"/>
      <selection pane="bottomLeft" activeCell="A981" sqref="A981"/>
      <selection pane="bottomRight" activeCell="O2572" sqref="O2572"/>
    </sheetView>
  </sheetViews>
  <sheetFormatPr defaultRowHeight="12.75" x14ac:dyDescent="0.25"/>
  <cols>
    <col min="1" max="1" width="11.28515625" style="6" customWidth="1"/>
    <col min="2" max="2" width="15.42578125" style="6" bestFit="1" customWidth="1"/>
    <col min="3" max="4" width="5.7109375" style="6" customWidth="1"/>
    <col min="5" max="5" width="9.5703125" style="6" customWidth="1"/>
    <col min="6" max="6" width="6" style="6" customWidth="1"/>
    <col min="7" max="7" width="9.85546875" style="6" bestFit="1" customWidth="1"/>
    <col min="8" max="8" width="9.85546875" style="6" customWidth="1"/>
    <col min="9" max="9" width="5.85546875" style="8" customWidth="1"/>
    <col min="10" max="10" width="6.28515625" style="6" customWidth="1"/>
    <col min="11" max="11" width="5.7109375" style="6" customWidth="1"/>
    <col min="12" max="12" width="22.5703125" style="6" customWidth="1"/>
    <col min="13" max="13" width="10.140625" style="6" customWidth="1"/>
    <col min="14" max="14" width="40.7109375" style="6" customWidth="1"/>
    <col min="15" max="15" width="30.28515625" style="6" bestFit="1" customWidth="1"/>
    <col min="16" max="16" width="7.7109375" style="6" customWidth="1"/>
    <col min="17" max="24" width="7.7109375" style="59" customWidth="1"/>
    <col min="25" max="25" width="0.85546875" style="6" customWidth="1"/>
    <col min="26" max="26" width="7.7109375" style="6" customWidth="1"/>
    <col min="27" max="16384" width="9.140625" style="6"/>
  </cols>
  <sheetData>
    <row r="1" spans="1:29" s="93" customFormat="1" ht="39" customHeight="1" x14ac:dyDescent="0.25">
      <c r="A1" s="144" t="s">
        <v>330</v>
      </c>
      <c r="B1" s="144" t="s">
        <v>1343</v>
      </c>
      <c r="C1" s="145" t="s">
        <v>2636</v>
      </c>
      <c r="D1" s="145" t="s">
        <v>2635</v>
      </c>
      <c r="E1" s="145" t="s">
        <v>2634</v>
      </c>
      <c r="F1" s="145" t="s">
        <v>611</v>
      </c>
      <c r="G1" s="144" t="s">
        <v>1345</v>
      </c>
      <c r="H1" s="144" t="s">
        <v>1240</v>
      </c>
      <c r="I1" s="146" t="s">
        <v>1346</v>
      </c>
      <c r="J1" s="145" t="s">
        <v>610</v>
      </c>
      <c r="K1" s="145" t="s">
        <v>1095</v>
      </c>
      <c r="L1" s="145" t="s">
        <v>1347</v>
      </c>
      <c r="M1" s="145" t="s">
        <v>1348</v>
      </c>
      <c r="N1" s="137" t="s">
        <v>1349</v>
      </c>
      <c r="O1" s="147" t="s">
        <v>1350</v>
      </c>
      <c r="P1" s="147" t="s">
        <v>3183</v>
      </c>
      <c r="Q1" s="147" t="s">
        <v>1351</v>
      </c>
      <c r="R1" s="147" t="s">
        <v>1352</v>
      </c>
      <c r="S1" s="147" t="s">
        <v>1353</v>
      </c>
      <c r="T1" s="147" t="s">
        <v>3180</v>
      </c>
      <c r="U1" s="147" t="s">
        <v>1354</v>
      </c>
      <c r="V1" s="147" t="s">
        <v>3181</v>
      </c>
      <c r="W1" s="147" t="s">
        <v>678</v>
      </c>
      <c r="X1" s="147" t="s">
        <v>1408</v>
      </c>
      <c r="Y1" s="114"/>
      <c r="Z1" s="113" t="s">
        <v>1054</v>
      </c>
      <c r="AA1" s="113" t="s">
        <v>1196</v>
      </c>
      <c r="AB1" s="113" t="s">
        <v>3132</v>
      </c>
      <c r="AC1" s="113" t="s">
        <v>3133</v>
      </c>
    </row>
    <row r="2" spans="1:29" x14ac:dyDescent="0.25">
      <c r="A2" s="9">
        <v>42536</v>
      </c>
      <c r="B2" s="6" t="s">
        <v>334</v>
      </c>
      <c r="C2" s="61" t="s">
        <v>1892</v>
      </c>
      <c r="D2" s="61" t="s">
        <v>1864</v>
      </c>
      <c r="E2" s="61" t="s">
        <v>32</v>
      </c>
      <c r="F2" s="61" t="s">
        <v>337</v>
      </c>
      <c r="G2" s="61" t="s">
        <v>335</v>
      </c>
      <c r="H2" s="61" t="s">
        <v>1242</v>
      </c>
      <c r="I2" s="61">
        <v>6005</v>
      </c>
      <c r="J2" s="61" t="s">
        <v>10</v>
      </c>
      <c r="K2" s="61" t="s">
        <v>666</v>
      </c>
      <c r="L2" s="6" t="s">
        <v>322</v>
      </c>
      <c r="M2" s="6" t="s">
        <v>332</v>
      </c>
      <c r="N2" s="6" t="s">
        <v>336</v>
      </c>
      <c r="O2" s="10" t="s">
        <v>1894</v>
      </c>
      <c r="P2" s="104" t="str">
        <f t="shared" ref="P2:P65" si="0">CONCATENATE("qc ",L2," ",M2," ",N2)</f>
        <v>qc MDM Workflow wf_mdm_dwdeltapartyid</v>
      </c>
      <c r="Q2" s="105" t="str">
        <f t="shared" ref="Q2:Q65" si="1">IF(AND(B2=B1,F2=F1),"echo ;",CONCATENATE("./pmrep cleardeploymentgroup -p ",dgnm," -f ;"))</f>
        <v>./pmrep cleardeploymentgroup -p DG_Static_Shared -f ;</v>
      </c>
      <c r="R2" s="106" t="str">
        <f t="shared" ref="R2:R65" si="2">CONCATENATE("./pmrep addtodeploymentgroup -p ",dgnm," -n ",N2," -o ",M2, " -f ",L2," -d ",K2, " ;")</f>
        <v>./pmrep addtodeploymentgroup -p DG_Static_Shared -n wf_mdm_dwdeltapartyid -o Workflow -f MDM -d all ;</v>
      </c>
      <c r="S2" s="105" t="str">
        <f t="shared" ref="S2:S65" si="3">IF(AND(B2=B3,F2=F3),"echo ;",CONCATENATE("./pmrep deploydeploymentgroup -p ",dgnm, " -c ",dgxml," -r ",E2," -n ",IF(LEFT(F2,1)="B","ritbil","jansaj")," -X ",F2, " -h ",G2," -o ",I2, " -s ",J2, " -l $HOME/scripts/log/dg_",C2,"_",B2,".log ;"))</f>
        <v>./pmrep deploydeploymentgroup -p DG_Static_Shared -c  ./DG_Static_Shared.xml -r RAC_prod -n jansaj -X PP -h phvifoapp01 -o 6005 -s Native -l $HOME/scripts/log/dg_SJ_CHG0000641.log ;</v>
      </c>
      <c r="T2" s="106" t="str">
        <f t="shared" ref="T2:T65" si="4">IF(AND(B2=B3,F2=F3), "echo ;","echo '&lt; PRESS ANY KEY TO CONTINUE &gt;'; read c ; ")</f>
        <v xml:space="preserve">echo '&lt; PRESS ANY KEY TO CONTINUE &gt;'; read c ; </v>
      </c>
      <c r="U2" s="105" t="str">
        <f t="shared" ref="U2:U65" si="5">IF(AND(B2=B3,F2=F3),"echo;",CONCATENATE("cat $HOME/scripts/log/dg_",C2,"_",B2,".log ; "))</f>
        <v xml:space="preserve">cat $HOME/scripts/log/dg_SJ_CHG0000641.log ; </v>
      </c>
      <c r="V2" s="106" t="str">
        <f t="shared" ref="V2:V65" si="6">IF(AND(B2=B3,F2=F3), "echo ;","echo '&lt; PRESS ANY KEY TO CONTINUE &gt;'; read c ;")</f>
        <v>echo '&lt; PRESS ANY KEY TO CONTINUE &gt;'; read c ;</v>
      </c>
      <c r="W2" s="105" t="str">
        <f t="shared" ref="W2:W65" si="7">IF(LEFT(U2,3)="cat"," pmd ; "," echo ; ")</f>
        <v xml:space="preserve"> pmd ; </v>
      </c>
      <c r="X2" s="106" t="str">
        <f>IF(M2="Workflow",CONCATENATE("ssh -q ",G2, " '/home/infa_adm/scripts/ais.sh ",L2," ",N2," ",H2,"'")," # n/a")</f>
        <v>ssh -q phvifoapp01 '/home/infa_adm/scripts/ais.sh MDM wf_mdm_dwdeltapartyid Int01_prod'</v>
      </c>
      <c r="Y2" s="107"/>
      <c r="Z2" s="108" t="str">
        <f t="shared" ref="Z2:Z65" si="8">CONCATENATE("./pmrep objectexport -f ",L2," -o ",M2," -n ",N2," -m -s -b -r -u ",N2,".xml")</f>
        <v>./pmrep objectexport -f MDM -o Workflow -n wf_mdm_dwdeltapartyid -m -s -b -r -u wf_mdm_dwdeltapartyid.xml</v>
      </c>
      <c r="AA2" s="109" t="str">
        <f>IF(M2="Workflow",CONCATENATE("gwd ",L2," ",N2)," # n/a")</f>
        <v>gwd MDM wf_mdm_dwdeltapartyid</v>
      </c>
      <c r="AB2" s="108" t="str">
        <f>CONCATENATE("showvh ",L2," ",N2," ; ")</f>
        <v xml:space="preserve">showvh MDM wf_mdm_dwdeltapartyid ; </v>
      </c>
      <c r="AC2" s="108" t="str">
        <f t="shared" ref="AC2:AC65" si="9">CONCATENATE("showrrh ",L2," ",N2)</f>
        <v>showrrh MDM wf_mdm_dwdeltapartyid</v>
      </c>
    </row>
    <row r="3" spans="1:29" x14ac:dyDescent="0.25">
      <c r="A3" s="9">
        <v>42536</v>
      </c>
      <c r="B3" s="6" t="s">
        <v>339</v>
      </c>
      <c r="C3" s="61" t="s">
        <v>1892</v>
      </c>
      <c r="D3" s="61" t="s">
        <v>1864</v>
      </c>
      <c r="E3" s="61" t="s">
        <v>32</v>
      </c>
      <c r="F3" s="61" t="s">
        <v>337</v>
      </c>
      <c r="G3" s="61" t="s">
        <v>335</v>
      </c>
      <c r="H3" s="61" t="s">
        <v>1242</v>
      </c>
      <c r="I3" s="61">
        <v>6005</v>
      </c>
      <c r="J3" s="61" t="s">
        <v>10</v>
      </c>
      <c r="K3" s="61" t="s">
        <v>666</v>
      </c>
      <c r="L3" s="6" t="s">
        <v>293</v>
      </c>
      <c r="M3" s="6" t="s">
        <v>332</v>
      </c>
      <c r="N3" s="6" t="s">
        <v>338</v>
      </c>
      <c r="O3" s="10" t="s">
        <v>2605</v>
      </c>
      <c r="P3" s="104" t="str">
        <f t="shared" ref="P3:P4" si="10">CONCATENATE("qc ",L3," ",M3," ",N3)</f>
        <v>qc eCommerce Workflow wf_Load_ODS_Inventory_Master</v>
      </c>
      <c r="Q3" s="105" t="str">
        <f t="shared" ref="Q3:Q4" si="11">IF(AND(B3=B2,F3=F2),"echo ;",CONCATENATE("./pmrep cleardeploymentgroup -p ",dgnm," -f ;"))</f>
        <v>./pmrep cleardeploymentgroup -p DG_Static_Shared -f ;</v>
      </c>
      <c r="R3" s="106" t="str">
        <f t="shared" ref="R3:R4" si="12">CONCATENATE("./pmrep addtodeploymentgroup -p ",dgnm," -n ",N3," -o ",M3, " -f ",L3," -d ",K3, " ;")</f>
        <v>./pmrep addtodeploymentgroup -p DG_Static_Shared -n wf_Load_ODS_Inventory_Master -o Workflow -f eCommerce -d all ;</v>
      </c>
      <c r="S3" s="105" t="str">
        <f t="shared" si="3"/>
        <v>./pmrep deploydeploymentgroup -p DG_Static_Shared -c  ./DG_Static_Shared.xml -r RAC_prod -n jansaj -X PP -h phvifoapp01 -o 6005 -s Native -l $HOME/scripts/log/dg_SJ_CHG0000665.log ;</v>
      </c>
      <c r="T3" s="106" t="str">
        <f t="shared" si="4"/>
        <v xml:space="preserve">echo '&lt; PRESS ANY KEY TO CONTINUE &gt;'; read c ; </v>
      </c>
      <c r="U3" s="105" t="str">
        <f t="shared" si="5"/>
        <v xml:space="preserve">cat $HOME/scripts/log/dg_SJ_CHG0000665.log ; </v>
      </c>
      <c r="V3" s="106" t="str">
        <f t="shared" si="6"/>
        <v>echo '&lt; PRESS ANY KEY TO CONTINUE &gt;'; read c ;</v>
      </c>
      <c r="W3" s="105" t="str">
        <f t="shared" ref="W3:W4" si="13">IF(LEFT(U3,3)="cat"," pmd ; "," echo ; ")</f>
        <v xml:space="preserve"> pmd ; </v>
      </c>
      <c r="X3" s="106" t="str">
        <f t="shared" ref="X3:X66" si="14">IF(M3="Workflow",CONCATENATE("ssh -q ",G3, " '/home/infa_adm/scripts/ais.sh ",L3," ",N3," ",H3,"'")," # n/a")</f>
        <v>ssh -q phvifoapp01 '/home/infa_adm/scripts/ais.sh eCommerce wf_Load_ODS_Inventory_Master Int01_prod'</v>
      </c>
      <c r="Y3" s="107"/>
      <c r="Z3" s="108" t="str">
        <f t="shared" ref="Z3:Z4" si="15">CONCATENATE("./pmrep objectexport -f ",L3," -o ",M3," -n ",N3," -m -s -b -r -u ",N3,".xml")</f>
        <v>./pmrep objectexport -f eCommerce -o Workflow -n wf_Load_ODS_Inventory_Master -m -s -b -r -u wf_Load_ODS_Inventory_Master.xml</v>
      </c>
      <c r="AA3" s="109" t="str">
        <f t="shared" ref="AA3:AA4" si="16">IF(M3="Workflow",CONCATENATE("gwd ",L3," ",N3)," # n/a")</f>
        <v>gwd eCommerce wf_Load_ODS_Inventory_Master</v>
      </c>
      <c r="AB3" s="108" t="str">
        <f t="shared" ref="AB3:AB66" si="17">CONCATENATE("showvh ",L3," ",N3," ; ")</f>
        <v xml:space="preserve">showvh eCommerce wf_Load_ODS_Inventory_Master ; </v>
      </c>
      <c r="AC3" s="108" t="str">
        <f t="shared" si="9"/>
        <v>showrrh eCommerce wf_Load_ODS_Inventory_Master</v>
      </c>
    </row>
    <row r="4" spans="1:29" x14ac:dyDescent="0.25">
      <c r="A4" s="9">
        <v>42536</v>
      </c>
      <c r="B4" s="6" t="s">
        <v>345</v>
      </c>
      <c r="C4" s="61" t="s">
        <v>1892</v>
      </c>
      <c r="D4" s="61" t="s">
        <v>1864</v>
      </c>
      <c r="E4" s="61" t="s">
        <v>32</v>
      </c>
      <c r="F4" s="61" t="s">
        <v>337</v>
      </c>
      <c r="G4" s="61" t="s">
        <v>335</v>
      </c>
      <c r="H4" s="61" t="s">
        <v>1242</v>
      </c>
      <c r="I4" s="61">
        <v>6005</v>
      </c>
      <c r="J4" s="61" t="s">
        <v>10</v>
      </c>
      <c r="K4" s="61" t="s">
        <v>666</v>
      </c>
      <c r="L4" s="6" t="s">
        <v>295</v>
      </c>
      <c r="M4" s="6" t="s">
        <v>332</v>
      </c>
      <c r="N4" s="6" t="s">
        <v>346</v>
      </c>
      <c r="O4" s="16" t="s">
        <v>1895</v>
      </c>
      <c r="P4" s="104" t="str">
        <f t="shared" si="10"/>
        <v>qc AN_PAYABLES Workflow wf_AN_Payables</v>
      </c>
      <c r="Q4" s="105" t="str">
        <f t="shared" si="11"/>
        <v>./pmrep cleardeploymentgroup -p DG_Static_Shared -f ;</v>
      </c>
      <c r="R4" s="106" t="str">
        <f t="shared" si="12"/>
        <v>./pmrep addtodeploymentgroup -p DG_Static_Shared -n wf_AN_Payables -o Workflow -f AN_PAYABLES -d all ;</v>
      </c>
      <c r="S4" s="105" t="str">
        <f t="shared" si="3"/>
        <v>./pmrep deploydeploymentgroup -p DG_Static_Shared -c  ./DG_Static_Shared.xml -r RAC_prod -n jansaj -X PP -h phvifoapp01 -o 6005 -s Native -l $HOME/scripts/log/dg_SJ_CHG0000670.log ;</v>
      </c>
      <c r="T4" s="106" t="str">
        <f t="shared" si="4"/>
        <v xml:space="preserve">echo '&lt; PRESS ANY KEY TO CONTINUE &gt;'; read c ; </v>
      </c>
      <c r="U4" s="105" t="str">
        <f t="shared" si="5"/>
        <v xml:space="preserve">cat $HOME/scripts/log/dg_SJ_CHG0000670.log ; </v>
      </c>
      <c r="V4" s="106" t="str">
        <f t="shared" si="6"/>
        <v>echo '&lt; PRESS ANY KEY TO CONTINUE &gt;'; read c ;</v>
      </c>
      <c r="W4" s="105" t="str">
        <f t="shared" si="13"/>
        <v xml:space="preserve"> pmd ; </v>
      </c>
      <c r="X4" s="106" t="str">
        <f t="shared" si="14"/>
        <v>ssh -q phvifoapp01 '/home/infa_adm/scripts/ais.sh AN_PAYABLES wf_AN_Payables Int01_prod'</v>
      </c>
      <c r="Y4" s="107"/>
      <c r="Z4" s="108" t="str">
        <f t="shared" si="15"/>
        <v>./pmrep objectexport -f AN_PAYABLES -o Workflow -n wf_AN_Payables -m -s -b -r -u wf_AN_Payables.xml</v>
      </c>
      <c r="AA4" s="109" t="str">
        <f t="shared" si="16"/>
        <v>gwd AN_PAYABLES wf_AN_Payables</v>
      </c>
      <c r="AB4" s="108" t="str">
        <f t="shared" si="17"/>
        <v xml:space="preserve">showvh AN_PAYABLES wf_AN_Payables ; </v>
      </c>
      <c r="AC4" s="108" t="str">
        <f t="shared" si="9"/>
        <v>showrrh AN_PAYABLES wf_AN_Payables</v>
      </c>
    </row>
    <row r="5" spans="1:29" x14ac:dyDescent="0.25">
      <c r="A5" s="9">
        <v>42537</v>
      </c>
      <c r="B5" s="6" t="s">
        <v>347</v>
      </c>
      <c r="C5" s="61" t="s">
        <v>1892</v>
      </c>
      <c r="D5" s="61" t="s">
        <v>1862</v>
      </c>
      <c r="E5" s="61" t="s">
        <v>20</v>
      </c>
      <c r="F5" s="61" t="s">
        <v>342</v>
      </c>
      <c r="G5" s="61" t="s">
        <v>343</v>
      </c>
      <c r="H5" s="61" t="s">
        <v>19</v>
      </c>
      <c r="I5" s="61">
        <v>6005</v>
      </c>
      <c r="J5" s="61" t="s">
        <v>10</v>
      </c>
      <c r="K5" s="61" t="s">
        <v>666</v>
      </c>
      <c r="L5" s="6" t="s">
        <v>326</v>
      </c>
      <c r="M5" s="6" t="s">
        <v>332</v>
      </c>
      <c r="N5" s="6" t="s">
        <v>348</v>
      </c>
      <c r="O5" s="10" t="s">
        <v>1896</v>
      </c>
      <c r="P5" s="104" t="str">
        <f t="shared" si="0"/>
        <v>qc Miscellaneous Workflow wf_SureBill_Outbound</v>
      </c>
      <c r="Q5" s="105" t="str">
        <f t="shared" si="1"/>
        <v>./pmrep cleardeploymentgroup -p DG_Static_Shared -f ;</v>
      </c>
      <c r="R5" s="106" t="str">
        <f t="shared" si="2"/>
        <v>./pmrep addtodeploymentgroup -p DG_Static_Shared -n wf_SureBill_Outbound -o Workflow -f Miscellaneous -d all ;</v>
      </c>
      <c r="S5" s="105" t="str">
        <f t="shared" si="3"/>
        <v>./pmrep deploydeploymentgroup -p DG_Static_Shared -c  ./DG_Static_Shared.xml -r RAC_qa -n jansaj -X QP -h qhvifoapp01 -o 6005 -s Native -l $HOME/scripts/log/dg_SJ_CHG0000677.log ;</v>
      </c>
      <c r="T5" s="106" t="str">
        <f t="shared" si="4"/>
        <v xml:space="preserve">echo '&lt; PRESS ANY KEY TO CONTINUE &gt;'; read c ; </v>
      </c>
      <c r="U5" s="105" t="str">
        <f t="shared" si="5"/>
        <v xml:space="preserve">cat $HOME/scripts/log/dg_SJ_CHG0000677.log ; </v>
      </c>
      <c r="V5" s="106" t="str">
        <f t="shared" si="6"/>
        <v>echo '&lt; PRESS ANY KEY TO CONTINUE &gt;'; read c ;</v>
      </c>
      <c r="W5" s="105" t="str">
        <f t="shared" si="7"/>
        <v xml:space="preserve"> pmd ; </v>
      </c>
      <c r="X5" s="106" t="str">
        <f t="shared" si="14"/>
        <v>ssh -q qhvifoapp01 '/home/infa_adm/scripts/ais.sh Miscellaneous wf_SureBill_Outbound Int01_qa'</v>
      </c>
      <c r="Y5" s="107"/>
      <c r="Z5" s="108" t="str">
        <f t="shared" si="8"/>
        <v>./pmrep objectexport -f Miscellaneous -o Workflow -n wf_SureBill_Outbound -m -s -b -r -u wf_SureBill_Outbound.xml</v>
      </c>
      <c r="AA5" s="109" t="str">
        <f t="shared" ref="AA5:AA66" si="18">IF(M5="Workflow",CONCATENATE("gwd ",L5," ",N5)," # n/a")</f>
        <v>gwd Miscellaneous wf_SureBill_Outbound</v>
      </c>
      <c r="AB5" s="108" t="str">
        <f t="shared" si="17"/>
        <v xml:space="preserve">showvh Miscellaneous wf_SureBill_Outbound ; </v>
      </c>
      <c r="AC5" s="108" t="str">
        <f t="shared" si="9"/>
        <v>showrrh Miscellaneous wf_SureBill_Outbound</v>
      </c>
    </row>
    <row r="6" spans="1:29" x14ac:dyDescent="0.25">
      <c r="A6" s="9">
        <v>42537</v>
      </c>
      <c r="B6" s="6" t="s">
        <v>347</v>
      </c>
      <c r="C6" s="61" t="s">
        <v>1892</v>
      </c>
      <c r="D6" s="61" t="s">
        <v>1864</v>
      </c>
      <c r="E6" s="61" t="s">
        <v>32</v>
      </c>
      <c r="F6" s="61" t="s">
        <v>337</v>
      </c>
      <c r="G6" s="61" t="s">
        <v>335</v>
      </c>
      <c r="H6" s="61" t="s">
        <v>1242</v>
      </c>
      <c r="I6" s="61">
        <v>6005</v>
      </c>
      <c r="J6" s="61" t="s">
        <v>10</v>
      </c>
      <c r="K6" s="61" t="s">
        <v>666</v>
      </c>
      <c r="L6" s="6" t="s">
        <v>326</v>
      </c>
      <c r="M6" s="6" t="s">
        <v>332</v>
      </c>
      <c r="N6" s="6" t="s">
        <v>348</v>
      </c>
      <c r="O6" s="10" t="s">
        <v>1897</v>
      </c>
      <c r="P6" s="104" t="str">
        <f t="shared" si="0"/>
        <v>qc Miscellaneous Workflow wf_SureBill_Outbound</v>
      </c>
      <c r="Q6" s="105" t="str">
        <f t="shared" si="1"/>
        <v>./pmrep cleardeploymentgroup -p DG_Static_Shared -f ;</v>
      </c>
      <c r="R6" s="106" t="str">
        <f t="shared" si="2"/>
        <v>./pmrep addtodeploymentgroup -p DG_Static_Shared -n wf_SureBill_Outbound -o Workflow -f Miscellaneous -d all ;</v>
      </c>
      <c r="S6" s="105" t="str">
        <f t="shared" si="3"/>
        <v>./pmrep deploydeploymentgroup -p DG_Static_Shared -c  ./DG_Static_Shared.xml -r RAC_prod -n jansaj -X PP -h phvifoapp01 -o 6005 -s Native -l $HOME/scripts/log/dg_SJ_CHG0000677.log ;</v>
      </c>
      <c r="T6" s="106" t="str">
        <f t="shared" si="4"/>
        <v xml:space="preserve">echo '&lt; PRESS ANY KEY TO CONTINUE &gt;'; read c ; </v>
      </c>
      <c r="U6" s="105" t="str">
        <f t="shared" si="5"/>
        <v xml:space="preserve">cat $HOME/scripts/log/dg_SJ_CHG0000677.log ; </v>
      </c>
      <c r="V6" s="106" t="str">
        <f t="shared" si="6"/>
        <v>echo '&lt; PRESS ANY KEY TO CONTINUE &gt;'; read c ;</v>
      </c>
      <c r="W6" s="105" t="str">
        <f t="shared" si="7"/>
        <v xml:space="preserve"> pmd ; </v>
      </c>
      <c r="X6" s="106" t="str">
        <f t="shared" si="14"/>
        <v>ssh -q phvifoapp01 '/home/infa_adm/scripts/ais.sh Miscellaneous wf_SureBill_Outbound Int01_prod'</v>
      </c>
      <c r="Y6" s="107"/>
      <c r="Z6" s="108" t="str">
        <f t="shared" si="8"/>
        <v>./pmrep objectexport -f Miscellaneous -o Workflow -n wf_SureBill_Outbound -m -s -b -r -u wf_SureBill_Outbound.xml</v>
      </c>
      <c r="AA6" s="109" t="str">
        <f t="shared" si="18"/>
        <v>gwd Miscellaneous wf_SureBill_Outbound</v>
      </c>
      <c r="AB6" s="108" t="str">
        <f t="shared" si="17"/>
        <v xml:space="preserve">showvh Miscellaneous wf_SureBill_Outbound ; </v>
      </c>
      <c r="AC6" s="108" t="str">
        <f t="shared" si="9"/>
        <v>showrrh Miscellaneous wf_SureBill_Outbound</v>
      </c>
    </row>
    <row r="7" spans="1:29" x14ac:dyDescent="0.25">
      <c r="A7" s="9">
        <v>42538</v>
      </c>
      <c r="B7" s="6" t="s">
        <v>349</v>
      </c>
      <c r="C7" s="61" t="s">
        <v>1892</v>
      </c>
      <c r="D7" s="61" t="s">
        <v>1862</v>
      </c>
      <c r="E7" s="61" t="s">
        <v>20</v>
      </c>
      <c r="F7" s="61" t="s">
        <v>342</v>
      </c>
      <c r="G7" s="61" t="s">
        <v>343</v>
      </c>
      <c r="H7" s="61" t="s">
        <v>19</v>
      </c>
      <c r="I7" s="61">
        <v>6005</v>
      </c>
      <c r="J7" s="61" t="s">
        <v>10</v>
      </c>
      <c r="K7" s="61" t="s">
        <v>666</v>
      </c>
      <c r="L7" s="6" t="s">
        <v>295</v>
      </c>
      <c r="M7" s="6" t="s">
        <v>332</v>
      </c>
      <c r="N7" s="6" t="s">
        <v>346</v>
      </c>
      <c r="O7" s="10" t="s">
        <v>1898</v>
      </c>
      <c r="P7" s="104" t="str">
        <f t="shared" si="0"/>
        <v>qc AN_PAYABLES Workflow wf_AN_Payables</v>
      </c>
      <c r="Q7" s="105" t="str">
        <f t="shared" si="1"/>
        <v>./pmrep cleardeploymentgroup -p DG_Static_Shared -f ;</v>
      </c>
      <c r="R7" s="106" t="str">
        <f t="shared" si="2"/>
        <v>./pmrep addtodeploymentgroup -p DG_Static_Shared -n wf_AN_Payables -o Workflow -f AN_PAYABLES -d all ;</v>
      </c>
      <c r="S7" s="105" t="str">
        <f t="shared" si="3"/>
        <v>./pmrep deploydeploymentgroup -p DG_Static_Shared -c  ./DG_Static_Shared.xml -r RAC_qa -n jansaj -X QP -h qhvifoapp01 -o 6005 -s Native -l $HOME/scripts/log/dg_SJ_vivek201606170900.log ;</v>
      </c>
      <c r="T7" s="106" t="str">
        <f t="shared" si="4"/>
        <v xml:space="preserve">echo '&lt; PRESS ANY KEY TO CONTINUE &gt;'; read c ; </v>
      </c>
      <c r="U7" s="105" t="str">
        <f t="shared" si="5"/>
        <v xml:space="preserve">cat $HOME/scripts/log/dg_SJ_vivek201606170900.log ; </v>
      </c>
      <c r="V7" s="106" t="str">
        <f t="shared" si="6"/>
        <v>echo '&lt; PRESS ANY KEY TO CONTINUE &gt;'; read c ;</v>
      </c>
      <c r="W7" s="105" t="str">
        <f t="shared" si="7"/>
        <v xml:space="preserve"> pmd ; </v>
      </c>
      <c r="X7" s="106" t="str">
        <f t="shared" si="14"/>
        <v>ssh -q qhvifoapp01 '/home/infa_adm/scripts/ais.sh AN_PAYABLES wf_AN_Payables Int01_qa'</v>
      </c>
      <c r="Y7" s="107"/>
      <c r="Z7" s="108" t="str">
        <f t="shared" si="8"/>
        <v>./pmrep objectexport -f AN_PAYABLES -o Workflow -n wf_AN_Payables -m -s -b -r -u wf_AN_Payables.xml</v>
      </c>
      <c r="AA7" s="109" t="str">
        <f t="shared" si="18"/>
        <v>gwd AN_PAYABLES wf_AN_Payables</v>
      </c>
      <c r="AB7" s="108" t="str">
        <f t="shared" si="17"/>
        <v xml:space="preserve">showvh AN_PAYABLES wf_AN_Payables ; </v>
      </c>
      <c r="AC7" s="108" t="str">
        <f t="shared" si="9"/>
        <v>showrrh AN_PAYABLES wf_AN_Payables</v>
      </c>
    </row>
    <row r="8" spans="1:29" x14ac:dyDescent="0.25">
      <c r="A8" s="9">
        <v>42540</v>
      </c>
      <c r="B8" s="6" t="s">
        <v>350</v>
      </c>
      <c r="C8" s="61" t="s">
        <v>1892</v>
      </c>
      <c r="D8" s="61" t="s">
        <v>1862</v>
      </c>
      <c r="E8" s="61" t="s">
        <v>20</v>
      </c>
      <c r="F8" s="61" t="s">
        <v>342</v>
      </c>
      <c r="G8" s="61" t="s">
        <v>343</v>
      </c>
      <c r="H8" s="61" t="s">
        <v>19</v>
      </c>
      <c r="I8" s="61">
        <v>6005</v>
      </c>
      <c r="J8" s="61" t="s">
        <v>10</v>
      </c>
      <c r="K8" s="61" t="s">
        <v>666</v>
      </c>
      <c r="L8" s="6" t="s">
        <v>295</v>
      </c>
      <c r="M8" s="6" t="s">
        <v>332</v>
      </c>
      <c r="N8" s="6" t="s">
        <v>351</v>
      </c>
      <c r="O8" s="10" t="s">
        <v>1899</v>
      </c>
      <c r="P8" s="104" t="str">
        <f t="shared" si="0"/>
        <v>qc AN_PAYABLES Workflow wf_AN_Payables_ExtractFiles</v>
      </c>
      <c r="Q8" s="105" t="str">
        <f t="shared" si="1"/>
        <v>./pmrep cleardeploymentgroup -p DG_Static_Shared -f ;</v>
      </c>
      <c r="R8" s="106" t="str">
        <f t="shared" si="2"/>
        <v>./pmrep addtodeploymentgroup -p DG_Static_Shared -n wf_AN_Payables_ExtractFiles -o Workflow -f AN_PAYABLES -d all ;</v>
      </c>
      <c r="S8" s="105" t="str">
        <f t="shared" si="3"/>
        <v>./pmrep deploydeploymentgroup -p DG_Static_Shared -c  ./DG_Static_Shared.xml -r RAC_qa -n jansaj -X QP -h qhvifoapp01 -o 6005 -s Native -l $HOME/scripts/log/dg_SJ_vivek201606171600.log ;</v>
      </c>
      <c r="T8" s="106" t="str">
        <f t="shared" si="4"/>
        <v xml:space="preserve">echo '&lt; PRESS ANY KEY TO CONTINUE &gt;'; read c ; </v>
      </c>
      <c r="U8" s="105" t="str">
        <f t="shared" si="5"/>
        <v xml:space="preserve">cat $HOME/scripts/log/dg_SJ_vivek201606171600.log ; </v>
      </c>
      <c r="V8" s="106" t="str">
        <f t="shared" si="6"/>
        <v>echo '&lt; PRESS ANY KEY TO CONTINUE &gt;'; read c ;</v>
      </c>
      <c r="W8" s="105" t="str">
        <f t="shared" si="7"/>
        <v xml:space="preserve"> pmd ; </v>
      </c>
      <c r="X8" s="106" t="str">
        <f t="shared" si="14"/>
        <v>ssh -q qhvifoapp01 '/home/infa_adm/scripts/ais.sh AN_PAYABLES wf_AN_Payables_ExtractFiles Int01_qa'</v>
      </c>
      <c r="Y8" s="107"/>
      <c r="Z8" s="108" t="str">
        <f t="shared" si="8"/>
        <v>./pmrep objectexport -f AN_PAYABLES -o Workflow -n wf_AN_Payables_ExtractFiles -m -s -b -r -u wf_AN_Payables_ExtractFiles.xml</v>
      </c>
      <c r="AA8" s="109" t="str">
        <f t="shared" si="18"/>
        <v>gwd AN_PAYABLES wf_AN_Payables_ExtractFiles</v>
      </c>
      <c r="AB8" s="108" t="str">
        <f t="shared" si="17"/>
        <v xml:space="preserve">showvh AN_PAYABLES wf_AN_Payables_ExtractFiles ; </v>
      </c>
      <c r="AC8" s="108" t="str">
        <f t="shared" si="9"/>
        <v>showrrh AN_PAYABLES wf_AN_Payables_ExtractFiles</v>
      </c>
    </row>
    <row r="9" spans="1:29" x14ac:dyDescent="0.25">
      <c r="A9" s="9">
        <v>42541</v>
      </c>
      <c r="B9" s="6" t="s">
        <v>355</v>
      </c>
      <c r="C9" s="61" t="s">
        <v>1892</v>
      </c>
      <c r="D9" s="61" t="s">
        <v>1862</v>
      </c>
      <c r="E9" s="61" t="s">
        <v>20</v>
      </c>
      <c r="F9" s="61" t="s">
        <v>342</v>
      </c>
      <c r="G9" s="61" t="s">
        <v>343</v>
      </c>
      <c r="H9" s="61" t="s">
        <v>19</v>
      </c>
      <c r="I9" s="61">
        <v>6005</v>
      </c>
      <c r="J9" s="61" t="s">
        <v>10</v>
      </c>
      <c r="K9" s="61" t="s">
        <v>666</v>
      </c>
      <c r="L9" s="6" t="s">
        <v>295</v>
      </c>
      <c r="M9" s="6" t="s">
        <v>354</v>
      </c>
      <c r="N9" s="6" t="s">
        <v>353</v>
      </c>
      <c r="O9" s="10" t="s">
        <v>1900</v>
      </c>
      <c r="P9" s="104" t="str">
        <f t="shared" si="0"/>
        <v>qc AN_PAYABLES Session s_AP_PayableAgreement_LockPayment_Status</v>
      </c>
      <c r="Q9" s="105" t="str">
        <f t="shared" si="1"/>
        <v>./pmrep cleardeploymentgroup -p DG_Static_Shared -f ;</v>
      </c>
      <c r="R9" s="106" t="str">
        <f t="shared" si="2"/>
        <v>./pmrep addtodeploymentgroup -p DG_Static_Shared -n s_AP_PayableAgreement_LockPayment_Status -o Session -f AN_PAYABLES -d all ;</v>
      </c>
      <c r="S9" s="105" t="str">
        <f t="shared" si="3"/>
        <v>./pmrep deploydeploymentgroup -p DG_Static_Shared -c  ./DG_Static_Shared.xml -r RAC_qa -n jansaj -X QP -h qhvifoapp01 -o 6005 -s Native -l $HOME/scripts/log/dg_SJ_aswathy201606201700.log ;</v>
      </c>
      <c r="T9" s="106" t="str">
        <f t="shared" si="4"/>
        <v xml:space="preserve">echo '&lt; PRESS ANY KEY TO CONTINUE &gt;'; read c ; </v>
      </c>
      <c r="U9" s="105" t="str">
        <f t="shared" si="5"/>
        <v xml:space="preserve">cat $HOME/scripts/log/dg_SJ_aswathy201606201700.log ; </v>
      </c>
      <c r="V9" s="106" t="str">
        <f t="shared" si="6"/>
        <v>echo '&lt; PRESS ANY KEY TO CONTINUE &gt;'; read c ;</v>
      </c>
      <c r="W9" s="105" t="str">
        <f t="shared" si="7"/>
        <v xml:space="preserve"> pmd ; </v>
      </c>
      <c r="X9" s="106" t="str">
        <f t="shared" si="14"/>
        <v xml:space="preserve"> # n/a</v>
      </c>
      <c r="Y9" s="107"/>
      <c r="Z9" s="108" t="str">
        <f t="shared" si="8"/>
        <v>./pmrep objectexport -f AN_PAYABLES -o Session -n s_AP_PayableAgreement_LockPayment_Status -m -s -b -r -u s_AP_PayableAgreement_LockPayment_Status.xml</v>
      </c>
      <c r="AA9" s="109" t="str">
        <f t="shared" si="18"/>
        <v xml:space="preserve"> # n/a</v>
      </c>
      <c r="AB9" s="108" t="str">
        <f t="shared" si="17"/>
        <v xml:space="preserve">showvh AN_PAYABLES s_AP_PayableAgreement_LockPayment_Status ; </v>
      </c>
      <c r="AC9" s="108" t="str">
        <f t="shared" si="9"/>
        <v>showrrh AN_PAYABLES s_AP_PayableAgreement_LockPayment_Status</v>
      </c>
    </row>
    <row r="10" spans="1:29" x14ac:dyDescent="0.25">
      <c r="A10" s="9">
        <v>42541</v>
      </c>
      <c r="B10" s="6" t="s">
        <v>340</v>
      </c>
      <c r="C10" s="61" t="s">
        <v>1892</v>
      </c>
      <c r="D10" s="61" t="s">
        <v>1864</v>
      </c>
      <c r="E10" s="61" t="s">
        <v>32</v>
      </c>
      <c r="F10" s="61" t="s">
        <v>337</v>
      </c>
      <c r="G10" s="61" t="s">
        <v>335</v>
      </c>
      <c r="H10" s="61" t="s">
        <v>1242</v>
      </c>
      <c r="I10" s="61">
        <v>6005</v>
      </c>
      <c r="J10" s="61" t="s">
        <v>10</v>
      </c>
      <c r="K10" s="61" t="s">
        <v>666</v>
      </c>
      <c r="L10" s="6" t="s">
        <v>320</v>
      </c>
      <c r="M10" s="6" t="s">
        <v>332</v>
      </c>
      <c r="N10" s="6" t="s">
        <v>341</v>
      </c>
      <c r="O10" s="10" t="s">
        <v>1901</v>
      </c>
      <c r="P10" s="104" t="str">
        <f t="shared" si="0"/>
        <v>qc Enterprise_Extract Workflow wf_RMS_SOH_EXPORT</v>
      </c>
      <c r="Q10" s="105" t="str">
        <f t="shared" si="1"/>
        <v>./pmrep cleardeploymentgroup -p DG_Static_Shared -f ;</v>
      </c>
      <c r="R10" s="106" t="str">
        <f t="shared" si="2"/>
        <v>./pmrep addtodeploymentgroup -p DG_Static_Shared -n wf_RMS_SOH_EXPORT -o Workflow -f Enterprise_Extract -d all ;</v>
      </c>
      <c r="S10" s="105" t="str">
        <f t="shared" si="3"/>
        <v>./pmrep deploydeploymentgroup -p DG_Static_Shared -c  ./DG_Static_Shared.xml -r RAC_prod -n jansaj -X PP -h phvifoapp01 -o 6005 -s Native -l $HOME/scripts/log/dg_SJ_CHG0000362.log ;</v>
      </c>
      <c r="T10" s="106" t="str">
        <f t="shared" si="4"/>
        <v xml:space="preserve">echo '&lt; PRESS ANY KEY TO CONTINUE &gt;'; read c ; </v>
      </c>
      <c r="U10" s="105" t="str">
        <f t="shared" si="5"/>
        <v xml:space="preserve">cat $HOME/scripts/log/dg_SJ_CHG0000362.log ; </v>
      </c>
      <c r="V10" s="106" t="str">
        <f t="shared" si="6"/>
        <v>echo '&lt; PRESS ANY KEY TO CONTINUE &gt;'; read c ;</v>
      </c>
      <c r="W10" s="105" t="str">
        <f t="shared" si="7"/>
        <v xml:space="preserve"> pmd ; </v>
      </c>
      <c r="X10" s="106" t="str">
        <f t="shared" si="14"/>
        <v>ssh -q phvifoapp01 '/home/infa_adm/scripts/ais.sh Enterprise_Extract wf_RMS_SOH_EXPORT Int01_prod'</v>
      </c>
      <c r="Y10" s="107"/>
      <c r="Z10" s="108" t="str">
        <f t="shared" si="8"/>
        <v>./pmrep objectexport -f Enterprise_Extract -o Workflow -n wf_RMS_SOH_EXPORT -m -s -b -r -u wf_RMS_SOH_EXPORT.xml</v>
      </c>
      <c r="AA10" s="109" t="str">
        <f t="shared" si="18"/>
        <v>gwd Enterprise_Extract wf_RMS_SOH_EXPORT</v>
      </c>
      <c r="AB10" s="108" t="str">
        <f t="shared" si="17"/>
        <v xml:space="preserve">showvh Enterprise_Extract wf_RMS_SOH_EXPORT ; </v>
      </c>
      <c r="AC10" s="108" t="str">
        <f t="shared" si="9"/>
        <v>showrrh Enterprise_Extract wf_RMS_SOH_EXPORT</v>
      </c>
    </row>
    <row r="11" spans="1:29" x14ac:dyDescent="0.25">
      <c r="A11" s="9">
        <v>42541</v>
      </c>
      <c r="B11" s="6" t="s">
        <v>340</v>
      </c>
      <c r="C11" s="61" t="s">
        <v>1892</v>
      </c>
      <c r="D11" s="61" t="s">
        <v>1862</v>
      </c>
      <c r="E11" s="61" t="s">
        <v>20</v>
      </c>
      <c r="F11" s="61" t="s">
        <v>342</v>
      </c>
      <c r="G11" s="61" t="s">
        <v>343</v>
      </c>
      <c r="H11" s="61" t="s">
        <v>19</v>
      </c>
      <c r="I11" s="61">
        <v>6005</v>
      </c>
      <c r="J11" s="61" t="s">
        <v>10</v>
      </c>
      <c r="K11" s="61" t="s">
        <v>666</v>
      </c>
      <c r="L11" s="6" t="s">
        <v>320</v>
      </c>
      <c r="M11" s="6" t="s">
        <v>332</v>
      </c>
      <c r="N11" s="6" t="s">
        <v>341</v>
      </c>
      <c r="O11" s="16" t="s">
        <v>1902</v>
      </c>
      <c r="P11" s="104" t="str">
        <f t="shared" si="0"/>
        <v>qc Enterprise_Extract Workflow wf_RMS_SOH_EXPORT</v>
      </c>
      <c r="Q11" s="105" t="str">
        <f t="shared" si="1"/>
        <v>./pmrep cleardeploymentgroup -p DG_Static_Shared -f ;</v>
      </c>
      <c r="R11" s="106" t="str">
        <f t="shared" si="2"/>
        <v>./pmrep addtodeploymentgroup -p DG_Static_Shared -n wf_RMS_SOH_EXPORT -o Workflow -f Enterprise_Extract -d all ;</v>
      </c>
      <c r="S11" s="105" t="str">
        <f t="shared" si="3"/>
        <v>./pmrep deploydeploymentgroup -p DG_Static_Shared -c  ./DG_Static_Shared.xml -r RAC_qa -n jansaj -X QP -h qhvifoapp01 -o 6005 -s Native -l $HOME/scripts/log/dg_SJ_CHG0000362.log ;</v>
      </c>
      <c r="T11" s="106" t="str">
        <f t="shared" si="4"/>
        <v xml:space="preserve">echo '&lt; PRESS ANY KEY TO CONTINUE &gt;'; read c ; </v>
      </c>
      <c r="U11" s="105" t="str">
        <f t="shared" si="5"/>
        <v xml:space="preserve">cat $HOME/scripts/log/dg_SJ_CHG0000362.log ; </v>
      </c>
      <c r="V11" s="106" t="str">
        <f t="shared" si="6"/>
        <v>echo '&lt; PRESS ANY KEY TO CONTINUE &gt;'; read c ;</v>
      </c>
      <c r="W11" s="105" t="str">
        <f t="shared" si="7"/>
        <v xml:space="preserve"> pmd ; </v>
      </c>
      <c r="X11" s="106" t="str">
        <f t="shared" si="14"/>
        <v>ssh -q qhvifoapp01 '/home/infa_adm/scripts/ais.sh Enterprise_Extract wf_RMS_SOH_EXPORT Int01_qa'</v>
      </c>
      <c r="Y11" s="107"/>
      <c r="Z11" s="108" t="str">
        <f t="shared" si="8"/>
        <v>./pmrep objectexport -f Enterprise_Extract -o Workflow -n wf_RMS_SOH_EXPORT -m -s -b -r -u wf_RMS_SOH_EXPORT.xml</v>
      </c>
      <c r="AA11" s="109" t="str">
        <f t="shared" si="18"/>
        <v>gwd Enterprise_Extract wf_RMS_SOH_EXPORT</v>
      </c>
      <c r="AB11" s="108" t="str">
        <f t="shared" si="17"/>
        <v xml:space="preserve">showvh Enterprise_Extract wf_RMS_SOH_EXPORT ; </v>
      </c>
      <c r="AC11" s="108" t="str">
        <f t="shared" si="9"/>
        <v>showrrh Enterprise_Extract wf_RMS_SOH_EXPORT</v>
      </c>
    </row>
    <row r="12" spans="1:29" x14ac:dyDescent="0.25">
      <c r="A12" s="9">
        <v>42541</v>
      </c>
      <c r="B12" s="6" t="s">
        <v>340</v>
      </c>
      <c r="C12" s="61" t="s">
        <v>1892</v>
      </c>
      <c r="D12" s="61" t="s">
        <v>1864</v>
      </c>
      <c r="E12" s="61" t="s">
        <v>32</v>
      </c>
      <c r="F12" s="61" t="s">
        <v>337</v>
      </c>
      <c r="G12" s="61" t="s">
        <v>335</v>
      </c>
      <c r="H12" s="61" t="s">
        <v>1242</v>
      </c>
      <c r="I12" s="61">
        <v>6005</v>
      </c>
      <c r="J12" s="61" t="s">
        <v>10</v>
      </c>
      <c r="K12" s="61" t="s">
        <v>666</v>
      </c>
      <c r="L12" s="6" t="s">
        <v>320</v>
      </c>
      <c r="M12" s="6" t="s">
        <v>332</v>
      </c>
      <c r="N12" s="6" t="s">
        <v>341</v>
      </c>
      <c r="O12" s="16" t="s">
        <v>1901</v>
      </c>
      <c r="P12" s="104" t="str">
        <f t="shared" si="0"/>
        <v>qc Enterprise_Extract Workflow wf_RMS_SOH_EXPORT</v>
      </c>
      <c r="Q12" s="105" t="str">
        <f t="shared" si="1"/>
        <v>./pmrep cleardeploymentgroup -p DG_Static_Shared -f ;</v>
      </c>
      <c r="R12" s="106" t="str">
        <f t="shared" si="2"/>
        <v>./pmrep addtodeploymentgroup -p DG_Static_Shared -n wf_RMS_SOH_EXPORT -o Workflow -f Enterprise_Extract -d all ;</v>
      </c>
      <c r="S12" s="105" t="str">
        <f t="shared" si="3"/>
        <v>./pmrep deploydeploymentgroup -p DG_Static_Shared -c  ./DG_Static_Shared.xml -r RAC_prod -n jansaj -X PP -h phvifoapp01 -o 6005 -s Native -l $HOME/scripts/log/dg_SJ_CHG0000362.log ;</v>
      </c>
      <c r="T12" s="106" t="str">
        <f t="shared" si="4"/>
        <v xml:space="preserve">echo '&lt; PRESS ANY KEY TO CONTINUE &gt;'; read c ; </v>
      </c>
      <c r="U12" s="105" t="str">
        <f t="shared" si="5"/>
        <v xml:space="preserve">cat $HOME/scripts/log/dg_SJ_CHG0000362.log ; </v>
      </c>
      <c r="V12" s="106" t="str">
        <f t="shared" si="6"/>
        <v>echo '&lt; PRESS ANY KEY TO CONTINUE &gt;'; read c ;</v>
      </c>
      <c r="W12" s="105" t="str">
        <f t="shared" si="7"/>
        <v xml:space="preserve"> pmd ; </v>
      </c>
      <c r="X12" s="106" t="str">
        <f t="shared" si="14"/>
        <v>ssh -q phvifoapp01 '/home/infa_adm/scripts/ais.sh Enterprise_Extract wf_RMS_SOH_EXPORT Int01_prod'</v>
      </c>
      <c r="Y12" s="107"/>
      <c r="Z12" s="108" t="str">
        <f t="shared" si="8"/>
        <v>./pmrep objectexport -f Enterprise_Extract -o Workflow -n wf_RMS_SOH_EXPORT -m -s -b -r -u wf_RMS_SOH_EXPORT.xml</v>
      </c>
      <c r="AA12" s="109" t="str">
        <f t="shared" si="18"/>
        <v>gwd Enterprise_Extract wf_RMS_SOH_EXPORT</v>
      </c>
      <c r="AB12" s="108" t="str">
        <f t="shared" si="17"/>
        <v xml:space="preserve">showvh Enterprise_Extract wf_RMS_SOH_EXPORT ; </v>
      </c>
      <c r="AC12" s="108" t="str">
        <f t="shared" si="9"/>
        <v>showrrh Enterprise_Extract wf_RMS_SOH_EXPORT</v>
      </c>
    </row>
    <row r="13" spans="1:29" x14ac:dyDescent="0.25">
      <c r="A13" s="9">
        <v>42541</v>
      </c>
      <c r="B13" s="6" t="s">
        <v>352</v>
      </c>
      <c r="C13" s="61" t="s">
        <v>1892</v>
      </c>
      <c r="D13" s="61" t="s">
        <v>1862</v>
      </c>
      <c r="E13" s="61" t="s">
        <v>20</v>
      </c>
      <c r="F13" s="61" t="s">
        <v>342</v>
      </c>
      <c r="G13" s="61" t="s">
        <v>343</v>
      </c>
      <c r="H13" s="61" t="s">
        <v>19</v>
      </c>
      <c r="I13" s="61">
        <v>6005</v>
      </c>
      <c r="J13" s="61" t="s">
        <v>10</v>
      </c>
      <c r="K13" s="61" t="s">
        <v>666</v>
      </c>
      <c r="L13" s="6" t="s">
        <v>320</v>
      </c>
      <c r="M13" s="6" t="s">
        <v>332</v>
      </c>
      <c r="N13" s="6" t="s">
        <v>341</v>
      </c>
      <c r="O13" s="10" t="s">
        <v>1902</v>
      </c>
      <c r="P13" s="104" t="str">
        <f t="shared" si="0"/>
        <v>qc Enterprise_Extract Workflow wf_RMS_SOH_EXPORT</v>
      </c>
      <c r="Q13" s="105" t="str">
        <f t="shared" si="1"/>
        <v>./pmrep cleardeploymentgroup -p DG_Static_Shared -f ;</v>
      </c>
      <c r="R13" s="106" t="str">
        <f t="shared" si="2"/>
        <v>./pmrep addtodeploymentgroup -p DG_Static_Shared -n wf_RMS_SOH_EXPORT -o Workflow -f Enterprise_Extract -d all ;</v>
      </c>
      <c r="S13" s="105" t="str">
        <f t="shared" si="3"/>
        <v>./pmrep deploydeploymentgroup -p DG_Static_Shared -c  ./DG_Static_Shared.xml -r RAC_qa -n jansaj -X QP -h qhvifoapp01 -o 6005 -s Native -l $HOME/scripts/log/dg_SJ_CHG0000362_qa.log ;</v>
      </c>
      <c r="T13" s="106" t="str">
        <f t="shared" si="4"/>
        <v xml:space="preserve">echo '&lt; PRESS ANY KEY TO CONTINUE &gt;'; read c ; </v>
      </c>
      <c r="U13" s="105" t="str">
        <f t="shared" si="5"/>
        <v xml:space="preserve">cat $HOME/scripts/log/dg_SJ_CHG0000362_qa.log ; </v>
      </c>
      <c r="V13" s="106" t="str">
        <f t="shared" si="6"/>
        <v>echo '&lt; PRESS ANY KEY TO CONTINUE &gt;'; read c ;</v>
      </c>
      <c r="W13" s="105" t="str">
        <f t="shared" si="7"/>
        <v xml:space="preserve"> pmd ; </v>
      </c>
      <c r="X13" s="106" t="str">
        <f t="shared" si="14"/>
        <v>ssh -q qhvifoapp01 '/home/infa_adm/scripts/ais.sh Enterprise_Extract wf_RMS_SOH_EXPORT Int01_qa'</v>
      </c>
      <c r="Y13" s="107"/>
      <c r="Z13" s="108" t="str">
        <f t="shared" si="8"/>
        <v>./pmrep objectexport -f Enterprise_Extract -o Workflow -n wf_RMS_SOH_EXPORT -m -s -b -r -u wf_RMS_SOH_EXPORT.xml</v>
      </c>
      <c r="AA13" s="109" t="str">
        <f t="shared" si="18"/>
        <v>gwd Enterprise_Extract wf_RMS_SOH_EXPORT</v>
      </c>
      <c r="AB13" s="108" t="str">
        <f t="shared" si="17"/>
        <v xml:space="preserve">showvh Enterprise_Extract wf_RMS_SOH_EXPORT ; </v>
      </c>
      <c r="AC13" s="108" t="str">
        <f t="shared" si="9"/>
        <v>showrrh Enterprise_Extract wf_RMS_SOH_EXPORT</v>
      </c>
    </row>
    <row r="14" spans="1:29" x14ac:dyDescent="0.25">
      <c r="A14" s="9">
        <v>42541</v>
      </c>
      <c r="B14" s="6" t="s">
        <v>356</v>
      </c>
      <c r="C14" s="61" t="s">
        <v>1892</v>
      </c>
      <c r="D14" s="61" t="s">
        <v>1864</v>
      </c>
      <c r="E14" s="61" t="s">
        <v>32</v>
      </c>
      <c r="F14" s="61" t="s">
        <v>337</v>
      </c>
      <c r="G14" s="61" t="s">
        <v>335</v>
      </c>
      <c r="H14" s="61" t="s">
        <v>1242</v>
      </c>
      <c r="I14" s="61">
        <v>6005</v>
      </c>
      <c r="J14" s="61" t="s">
        <v>10</v>
      </c>
      <c r="K14" s="61" t="s">
        <v>666</v>
      </c>
      <c r="L14" s="6" t="s">
        <v>295</v>
      </c>
      <c r="M14" s="6" t="s">
        <v>332</v>
      </c>
      <c r="N14" s="6" t="s">
        <v>346</v>
      </c>
      <c r="O14" s="17" t="s">
        <v>1903</v>
      </c>
      <c r="P14" s="104" t="str">
        <f t="shared" si="0"/>
        <v>qc AN_PAYABLES Workflow wf_AN_Payables</v>
      </c>
      <c r="Q14" s="105" t="str">
        <f t="shared" si="1"/>
        <v>./pmrep cleardeploymentgroup -p DG_Static_Shared -f ;</v>
      </c>
      <c r="R14" s="106" t="str">
        <f t="shared" si="2"/>
        <v>./pmrep addtodeploymentgroup -p DG_Static_Shared -n wf_AN_Payables -o Workflow -f AN_PAYABLES -d all ;</v>
      </c>
      <c r="S14" s="105" t="str">
        <f t="shared" si="3"/>
        <v>echo ;</v>
      </c>
      <c r="T14" s="106" t="str">
        <f t="shared" si="4"/>
        <v>echo ;</v>
      </c>
      <c r="U14" s="105" t="str">
        <f t="shared" si="5"/>
        <v>echo;</v>
      </c>
      <c r="V14" s="106" t="str">
        <f t="shared" si="6"/>
        <v>echo ;</v>
      </c>
      <c r="W14" s="105" t="str">
        <f t="shared" si="7"/>
        <v xml:space="preserve"> echo ; </v>
      </c>
      <c r="X14" s="106" t="str">
        <f t="shared" si="14"/>
        <v>ssh -q phvifoapp01 '/home/infa_adm/scripts/ais.sh AN_PAYABLES wf_AN_Payables Int01_prod'</v>
      </c>
      <c r="Y14" s="107"/>
      <c r="Z14" s="108" t="str">
        <f t="shared" si="8"/>
        <v>./pmrep objectexport -f AN_PAYABLES -o Workflow -n wf_AN_Payables -m -s -b -r -u wf_AN_Payables.xml</v>
      </c>
      <c r="AA14" s="109" t="str">
        <f t="shared" si="18"/>
        <v>gwd AN_PAYABLES wf_AN_Payables</v>
      </c>
      <c r="AB14" s="108" t="str">
        <f t="shared" si="17"/>
        <v xml:space="preserve">showvh AN_PAYABLES wf_AN_Payables ; </v>
      </c>
      <c r="AC14" s="108" t="str">
        <f t="shared" si="9"/>
        <v>showrrh AN_PAYABLES wf_AN_Payables</v>
      </c>
    </row>
    <row r="15" spans="1:29" x14ac:dyDescent="0.25">
      <c r="A15" s="9">
        <v>42541</v>
      </c>
      <c r="B15" s="6" t="s">
        <v>356</v>
      </c>
      <c r="C15" s="61" t="s">
        <v>1892</v>
      </c>
      <c r="D15" s="61" t="s">
        <v>1864</v>
      </c>
      <c r="E15" s="61" t="s">
        <v>32</v>
      </c>
      <c r="F15" s="61" t="s">
        <v>337</v>
      </c>
      <c r="G15" s="61" t="s">
        <v>335</v>
      </c>
      <c r="H15" s="61" t="s">
        <v>1242</v>
      </c>
      <c r="I15" s="61">
        <v>6005</v>
      </c>
      <c r="J15" s="61" t="s">
        <v>10</v>
      </c>
      <c r="K15" s="61" t="s">
        <v>666</v>
      </c>
      <c r="L15" s="6" t="s">
        <v>295</v>
      </c>
      <c r="M15" s="6" t="s">
        <v>332</v>
      </c>
      <c r="N15" s="6" t="s">
        <v>351</v>
      </c>
      <c r="O15" s="17" t="s">
        <v>1903</v>
      </c>
      <c r="P15" s="104" t="str">
        <f t="shared" si="0"/>
        <v>qc AN_PAYABLES Workflow wf_AN_Payables_ExtractFiles</v>
      </c>
      <c r="Q15" s="105" t="str">
        <f t="shared" si="1"/>
        <v>echo ;</v>
      </c>
      <c r="R15" s="106" t="str">
        <f t="shared" si="2"/>
        <v>./pmrep addtodeploymentgroup -p DG_Static_Shared -n wf_AN_Payables_ExtractFiles -o Workflow -f AN_PAYABLES -d all ;</v>
      </c>
      <c r="S15" s="105" t="str">
        <f t="shared" si="3"/>
        <v>./pmrep deploydeploymentgroup -p DG_Static_Shared -c  ./DG_Static_Shared.xml -r RAC_prod -n jansaj -X PP -h phvifoapp01 -o 6005 -s Native -l $HOME/scripts/log/dg_SJ_CHG0000715.log ;</v>
      </c>
      <c r="T15" s="106" t="str">
        <f t="shared" si="4"/>
        <v xml:space="preserve">echo '&lt; PRESS ANY KEY TO CONTINUE &gt;'; read c ; </v>
      </c>
      <c r="U15" s="105" t="str">
        <f t="shared" si="5"/>
        <v xml:space="preserve">cat $HOME/scripts/log/dg_SJ_CHG0000715.log ; </v>
      </c>
      <c r="V15" s="106" t="str">
        <f t="shared" si="6"/>
        <v>echo '&lt; PRESS ANY KEY TO CONTINUE &gt;'; read c ;</v>
      </c>
      <c r="W15" s="105" t="str">
        <f t="shared" si="7"/>
        <v xml:space="preserve"> pmd ; </v>
      </c>
      <c r="X15" s="106" t="str">
        <f t="shared" si="14"/>
        <v>ssh -q phvifoapp01 '/home/infa_adm/scripts/ais.sh AN_PAYABLES wf_AN_Payables_ExtractFiles Int01_prod'</v>
      </c>
      <c r="Y15" s="107"/>
      <c r="Z15" s="108" t="str">
        <f t="shared" si="8"/>
        <v>./pmrep objectexport -f AN_PAYABLES -o Workflow -n wf_AN_Payables_ExtractFiles -m -s -b -r -u wf_AN_Payables_ExtractFiles.xml</v>
      </c>
      <c r="AA15" s="109" t="str">
        <f t="shared" si="18"/>
        <v>gwd AN_PAYABLES wf_AN_Payables_ExtractFiles</v>
      </c>
      <c r="AB15" s="108" t="str">
        <f t="shared" si="17"/>
        <v xml:space="preserve">showvh AN_PAYABLES wf_AN_Payables_ExtractFiles ; </v>
      </c>
      <c r="AC15" s="108" t="str">
        <f t="shared" si="9"/>
        <v>showrrh AN_PAYABLES wf_AN_Payables_ExtractFiles</v>
      </c>
    </row>
    <row r="16" spans="1:29" x14ac:dyDescent="0.25">
      <c r="A16" s="9">
        <v>42543</v>
      </c>
      <c r="B16" s="6" t="s">
        <v>357</v>
      </c>
      <c r="C16" s="61" t="s">
        <v>1892</v>
      </c>
      <c r="D16" s="61" t="s">
        <v>1862</v>
      </c>
      <c r="E16" s="61" t="s">
        <v>20</v>
      </c>
      <c r="F16" s="61" t="s">
        <v>342</v>
      </c>
      <c r="G16" s="61" t="s">
        <v>343</v>
      </c>
      <c r="H16" s="61" t="s">
        <v>19</v>
      </c>
      <c r="I16" s="61">
        <v>6005</v>
      </c>
      <c r="J16" s="61" t="s">
        <v>10</v>
      </c>
      <c r="K16" s="61" t="s">
        <v>666</v>
      </c>
      <c r="L16" s="6" t="s">
        <v>293</v>
      </c>
      <c r="M16" s="6" t="s">
        <v>332</v>
      </c>
      <c r="N16" s="6" t="s">
        <v>358</v>
      </c>
      <c r="O16" s="10" t="s">
        <v>1904</v>
      </c>
      <c r="P16" s="104" t="str">
        <f t="shared" si="0"/>
        <v>qc eCommerce Workflow wf_Call_Pricing_Service</v>
      </c>
      <c r="Q16" s="105" t="str">
        <f t="shared" si="1"/>
        <v>./pmrep cleardeploymentgroup -p DG_Static_Shared -f ;</v>
      </c>
      <c r="R16" s="106" t="str">
        <f t="shared" si="2"/>
        <v>./pmrep addtodeploymentgroup -p DG_Static_Shared -n wf_Call_Pricing_Service -o Workflow -f eCommerce -d all ;</v>
      </c>
      <c r="S16" s="105" t="str">
        <f t="shared" si="3"/>
        <v>./pmrep deploydeploymentgroup -p DG_Static_Shared -c  ./DG_Static_Shared.xml -r RAC_qa -n jansaj -X QP -h qhvifoapp01 -o 6005 -s Native -l $HOME/scripts/log/dg_SJ_pranitha201606221525.log ;</v>
      </c>
      <c r="T16" s="106" t="str">
        <f t="shared" si="4"/>
        <v xml:space="preserve">echo '&lt; PRESS ANY KEY TO CONTINUE &gt;'; read c ; </v>
      </c>
      <c r="U16" s="105" t="str">
        <f t="shared" si="5"/>
        <v xml:space="preserve">cat $HOME/scripts/log/dg_SJ_pranitha201606221525.log ; </v>
      </c>
      <c r="V16" s="106" t="str">
        <f t="shared" si="6"/>
        <v>echo '&lt; PRESS ANY KEY TO CONTINUE &gt;'; read c ;</v>
      </c>
      <c r="W16" s="105" t="str">
        <f t="shared" si="7"/>
        <v xml:space="preserve"> pmd ; </v>
      </c>
      <c r="X16" s="106" t="str">
        <f t="shared" si="14"/>
        <v>ssh -q qhvifoapp01 '/home/infa_adm/scripts/ais.sh eCommerce wf_Call_Pricing_Service Int01_qa'</v>
      </c>
      <c r="Y16" s="107"/>
      <c r="Z16" s="108" t="str">
        <f t="shared" si="8"/>
        <v>./pmrep objectexport -f eCommerce -o Workflow -n wf_Call_Pricing_Service -m -s -b -r -u wf_Call_Pricing_Service.xml</v>
      </c>
      <c r="AA16" s="109" t="str">
        <f t="shared" si="18"/>
        <v>gwd eCommerce wf_Call_Pricing_Service</v>
      </c>
      <c r="AB16" s="108" t="str">
        <f t="shared" si="17"/>
        <v xml:space="preserve">showvh eCommerce wf_Call_Pricing_Service ; </v>
      </c>
      <c r="AC16" s="108" t="str">
        <f t="shared" si="9"/>
        <v>showrrh eCommerce wf_Call_Pricing_Service</v>
      </c>
    </row>
    <row r="17" spans="1:29" x14ac:dyDescent="0.25">
      <c r="A17" s="9">
        <v>42544</v>
      </c>
      <c r="B17" s="6" t="s">
        <v>359</v>
      </c>
      <c r="C17" s="61" t="s">
        <v>1892</v>
      </c>
      <c r="D17" s="61" t="s">
        <v>1862</v>
      </c>
      <c r="E17" s="61" t="s">
        <v>20</v>
      </c>
      <c r="F17" s="61" t="s">
        <v>342</v>
      </c>
      <c r="G17" s="61" t="s">
        <v>343</v>
      </c>
      <c r="H17" s="61" t="s">
        <v>19</v>
      </c>
      <c r="I17" s="61">
        <v>6005</v>
      </c>
      <c r="J17" s="61" t="s">
        <v>10</v>
      </c>
      <c r="K17" s="61" t="s">
        <v>666</v>
      </c>
      <c r="L17" s="6" t="s">
        <v>326</v>
      </c>
      <c r="M17" s="6" t="s">
        <v>332</v>
      </c>
      <c r="N17" s="6" t="s">
        <v>348</v>
      </c>
      <c r="O17" s="10" t="s">
        <v>1905</v>
      </c>
      <c r="P17" s="104" t="str">
        <f t="shared" si="0"/>
        <v>qc Miscellaneous Workflow wf_SureBill_Outbound</v>
      </c>
      <c r="Q17" s="105" t="str">
        <f t="shared" si="1"/>
        <v>./pmrep cleardeploymentgroup -p DG_Static_Shared -f ;</v>
      </c>
      <c r="R17" s="106" t="str">
        <f t="shared" si="2"/>
        <v>./pmrep addtodeploymentgroup -p DG_Static_Shared -n wf_SureBill_Outbound -o Workflow -f Miscellaneous -d all ;</v>
      </c>
      <c r="S17" s="105" t="str">
        <f t="shared" si="3"/>
        <v>./pmrep deploydeploymentgroup -p DG_Static_Shared -c  ./DG_Static_Shared.xml -r RAC_qa -n jansaj -X QP -h qhvifoapp01 -o 6005 -s Native -l $HOME/scripts/log/dg_SJ_CHG0000823.log ;</v>
      </c>
      <c r="T17" s="106" t="str">
        <f t="shared" si="4"/>
        <v xml:space="preserve">echo '&lt; PRESS ANY KEY TO CONTINUE &gt;'; read c ; </v>
      </c>
      <c r="U17" s="105" t="str">
        <f t="shared" si="5"/>
        <v xml:space="preserve">cat $HOME/scripts/log/dg_SJ_CHG0000823.log ; </v>
      </c>
      <c r="V17" s="106" t="str">
        <f t="shared" si="6"/>
        <v>echo '&lt; PRESS ANY KEY TO CONTINUE &gt;'; read c ;</v>
      </c>
      <c r="W17" s="105" t="str">
        <f t="shared" si="7"/>
        <v xml:space="preserve"> pmd ; </v>
      </c>
      <c r="X17" s="106" t="str">
        <f t="shared" si="14"/>
        <v>ssh -q qhvifoapp01 '/home/infa_adm/scripts/ais.sh Miscellaneous wf_SureBill_Outbound Int01_qa'</v>
      </c>
      <c r="Y17" s="107"/>
      <c r="Z17" s="108" t="str">
        <f t="shared" si="8"/>
        <v>./pmrep objectexport -f Miscellaneous -o Workflow -n wf_SureBill_Outbound -m -s -b -r -u wf_SureBill_Outbound.xml</v>
      </c>
      <c r="AA17" s="109" t="str">
        <f t="shared" si="18"/>
        <v>gwd Miscellaneous wf_SureBill_Outbound</v>
      </c>
      <c r="AB17" s="108" t="str">
        <f t="shared" si="17"/>
        <v xml:space="preserve">showvh Miscellaneous wf_SureBill_Outbound ; </v>
      </c>
      <c r="AC17" s="108" t="str">
        <f t="shared" si="9"/>
        <v>showrrh Miscellaneous wf_SureBill_Outbound</v>
      </c>
    </row>
    <row r="18" spans="1:29" x14ac:dyDescent="0.25">
      <c r="A18" s="9">
        <v>42544</v>
      </c>
      <c r="B18" s="6" t="s">
        <v>359</v>
      </c>
      <c r="C18" s="61" t="s">
        <v>1892</v>
      </c>
      <c r="D18" s="61" t="s">
        <v>1864</v>
      </c>
      <c r="E18" s="61" t="s">
        <v>32</v>
      </c>
      <c r="F18" s="61" t="s">
        <v>337</v>
      </c>
      <c r="G18" s="61" t="s">
        <v>335</v>
      </c>
      <c r="H18" s="61" t="s">
        <v>1242</v>
      </c>
      <c r="I18" s="61">
        <v>6005</v>
      </c>
      <c r="J18" s="61" t="s">
        <v>10</v>
      </c>
      <c r="K18" s="61" t="s">
        <v>666</v>
      </c>
      <c r="L18" s="6" t="s">
        <v>326</v>
      </c>
      <c r="M18" s="6" t="s">
        <v>332</v>
      </c>
      <c r="N18" s="6" t="s">
        <v>348</v>
      </c>
      <c r="O18" s="10" t="s">
        <v>1906</v>
      </c>
      <c r="P18" s="104" t="str">
        <f t="shared" si="0"/>
        <v>qc Miscellaneous Workflow wf_SureBill_Outbound</v>
      </c>
      <c r="Q18" s="105" t="str">
        <f t="shared" si="1"/>
        <v>./pmrep cleardeploymentgroup -p DG_Static_Shared -f ;</v>
      </c>
      <c r="R18" s="106" t="str">
        <f t="shared" si="2"/>
        <v>./pmrep addtodeploymentgroup -p DG_Static_Shared -n wf_SureBill_Outbound -o Workflow -f Miscellaneous -d all ;</v>
      </c>
      <c r="S18" s="105" t="str">
        <f t="shared" si="3"/>
        <v>./pmrep deploydeploymentgroup -p DG_Static_Shared -c  ./DG_Static_Shared.xml -r RAC_prod -n jansaj -X PP -h phvifoapp01 -o 6005 -s Native -l $HOME/scripts/log/dg_SJ_CHG0000823.log ;</v>
      </c>
      <c r="T18" s="106" t="str">
        <f t="shared" si="4"/>
        <v xml:space="preserve">echo '&lt; PRESS ANY KEY TO CONTINUE &gt;'; read c ; </v>
      </c>
      <c r="U18" s="105" t="str">
        <f t="shared" si="5"/>
        <v xml:space="preserve">cat $HOME/scripts/log/dg_SJ_CHG0000823.log ; </v>
      </c>
      <c r="V18" s="106" t="str">
        <f t="shared" si="6"/>
        <v>echo '&lt; PRESS ANY KEY TO CONTINUE &gt;'; read c ;</v>
      </c>
      <c r="W18" s="105" t="str">
        <f t="shared" si="7"/>
        <v xml:space="preserve"> pmd ; </v>
      </c>
      <c r="X18" s="106" t="str">
        <f t="shared" si="14"/>
        <v>ssh -q phvifoapp01 '/home/infa_adm/scripts/ais.sh Miscellaneous wf_SureBill_Outbound Int01_prod'</v>
      </c>
      <c r="Y18" s="107"/>
      <c r="Z18" s="108" t="str">
        <f t="shared" si="8"/>
        <v>./pmrep objectexport -f Miscellaneous -o Workflow -n wf_SureBill_Outbound -m -s -b -r -u wf_SureBill_Outbound.xml</v>
      </c>
      <c r="AA18" s="109" t="str">
        <f t="shared" si="18"/>
        <v>gwd Miscellaneous wf_SureBill_Outbound</v>
      </c>
      <c r="AB18" s="108" t="str">
        <f t="shared" si="17"/>
        <v xml:space="preserve">showvh Miscellaneous wf_SureBill_Outbound ; </v>
      </c>
      <c r="AC18" s="108" t="str">
        <f t="shared" si="9"/>
        <v>showrrh Miscellaneous wf_SureBill_Outbound</v>
      </c>
    </row>
    <row r="19" spans="1:29" x14ac:dyDescent="0.25">
      <c r="A19" s="9">
        <v>42544</v>
      </c>
      <c r="B19" s="6" t="s">
        <v>360</v>
      </c>
      <c r="C19" s="61" t="s">
        <v>1892</v>
      </c>
      <c r="D19" s="61" t="s">
        <v>1864</v>
      </c>
      <c r="E19" s="61" t="s">
        <v>32</v>
      </c>
      <c r="F19" s="61" t="s">
        <v>337</v>
      </c>
      <c r="G19" s="61" t="s">
        <v>335</v>
      </c>
      <c r="H19" s="61" t="s">
        <v>1242</v>
      </c>
      <c r="I19" s="61">
        <v>6005</v>
      </c>
      <c r="J19" s="61" t="s">
        <v>10</v>
      </c>
      <c r="K19" s="61" t="s">
        <v>666</v>
      </c>
      <c r="L19" s="6" t="s">
        <v>293</v>
      </c>
      <c r="M19" s="6" t="s">
        <v>332</v>
      </c>
      <c r="N19" s="6" t="s">
        <v>358</v>
      </c>
      <c r="O19" s="10" t="s">
        <v>1907</v>
      </c>
      <c r="P19" s="104" t="str">
        <f t="shared" si="0"/>
        <v>qc eCommerce Workflow wf_Call_Pricing_Service</v>
      </c>
      <c r="Q19" s="105" t="str">
        <f t="shared" si="1"/>
        <v>./pmrep cleardeploymentgroup -p DG_Static_Shared -f ;</v>
      </c>
      <c r="R19" s="106" t="str">
        <f t="shared" si="2"/>
        <v>./pmrep addtodeploymentgroup -p DG_Static_Shared -n wf_Call_Pricing_Service -o Workflow -f eCommerce -d all ;</v>
      </c>
      <c r="S19" s="105" t="str">
        <f t="shared" si="3"/>
        <v>./pmrep deploydeploymentgroup -p DG_Static_Shared -c  ./DG_Static_Shared.xml -r RAC_prod -n jansaj -X PP -h phvifoapp01 -o 6005 -s Native -l $HOME/scripts/log/dg_SJ_CHG0000827.log ;</v>
      </c>
      <c r="T19" s="106" t="str">
        <f t="shared" si="4"/>
        <v xml:space="preserve">echo '&lt; PRESS ANY KEY TO CONTINUE &gt;'; read c ; </v>
      </c>
      <c r="U19" s="105" t="str">
        <f t="shared" si="5"/>
        <v xml:space="preserve">cat $HOME/scripts/log/dg_SJ_CHG0000827.log ; </v>
      </c>
      <c r="V19" s="106" t="str">
        <f t="shared" si="6"/>
        <v>echo '&lt; PRESS ANY KEY TO CONTINUE &gt;'; read c ;</v>
      </c>
      <c r="W19" s="105" t="str">
        <f t="shared" si="7"/>
        <v xml:space="preserve"> pmd ; </v>
      </c>
      <c r="X19" s="106" t="str">
        <f t="shared" si="14"/>
        <v>ssh -q phvifoapp01 '/home/infa_adm/scripts/ais.sh eCommerce wf_Call_Pricing_Service Int01_prod'</v>
      </c>
      <c r="Y19" s="107"/>
      <c r="Z19" s="108" t="str">
        <f t="shared" si="8"/>
        <v>./pmrep objectexport -f eCommerce -o Workflow -n wf_Call_Pricing_Service -m -s -b -r -u wf_Call_Pricing_Service.xml</v>
      </c>
      <c r="AA19" s="109" t="str">
        <f t="shared" si="18"/>
        <v>gwd eCommerce wf_Call_Pricing_Service</v>
      </c>
      <c r="AB19" s="108" t="str">
        <f t="shared" si="17"/>
        <v xml:space="preserve">showvh eCommerce wf_Call_Pricing_Service ; </v>
      </c>
      <c r="AC19" s="108" t="str">
        <f t="shared" si="9"/>
        <v>showrrh eCommerce wf_Call_Pricing_Service</v>
      </c>
    </row>
    <row r="20" spans="1:29" x14ac:dyDescent="0.25">
      <c r="A20" s="9">
        <v>42545</v>
      </c>
      <c r="B20" s="6" t="s">
        <v>362</v>
      </c>
      <c r="C20" s="61" t="s">
        <v>1892</v>
      </c>
      <c r="D20" s="61" t="s">
        <v>1862</v>
      </c>
      <c r="E20" s="61" t="s">
        <v>20</v>
      </c>
      <c r="F20" s="61" t="s">
        <v>342</v>
      </c>
      <c r="G20" s="61" t="s">
        <v>343</v>
      </c>
      <c r="H20" s="61" t="s">
        <v>19</v>
      </c>
      <c r="I20" s="61">
        <v>6005</v>
      </c>
      <c r="J20" s="61" t="s">
        <v>10</v>
      </c>
      <c r="K20" s="61" t="s">
        <v>666</v>
      </c>
      <c r="L20" s="6" t="s">
        <v>326</v>
      </c>
      <c r="M20" s="6" t="s">
        <v>332</v>
      </c>
      <c r="N20" s="6" t="s">
        <v>363</v>
      </c>
      <c r="O20" s="10" t="s">
        <v>1908</v>
      </c>
      <c r="P20" s="104" t="str">
        <f t="shared" si="0"/>
        <v>qc Miscellaneous Workflow wf_FCT_RENTAL_PAYMENT</v>
      </c>
      <c r="Q20" s="105" t="str">
        <f t="shared" si="1"/>
        <v>./pmrep cleardeploymentgroup -p DG_Static_Shared -f ;</v>
      </c>
      <c r="R20" s="106" t="str">
        <f t="shared" si="2"/>
        <v>./pmrep addtodeploymentgroup -p DG_Static_Shared -n wf_FCT_RENTAL_PAYMENT -o Workflow -f Miscellaneous -d all ;</v>
      </c>
      <c r="S20" s="105" t="str">
        <f t="shared" si="3"/>
        <v>./pmrep deploydeploymentgroup -p DG_Static_Shared -c  ./DG_Static_Shared.xml -r RAC_qa -n jansaj -X QP -h qhvifoapp01 -o 6005 -s Native -l $HOME/scripts/log/dg_SJ_CHG0000831.log ;</v>
      </c>
      <c r="T20" s="106" t="str">
        <f t="shared" si="4"/>
        <v xml:space="preserve">echo '&lt; PRESS ANY KEY TO CONTINUE &gt;'; read c ; </v>
      </c>
      <c r="U20" s="105" t="str">
        <f t="shared" si="5"/>
        <v xml:space="preserve">cat $HOME/scripts/log/dg_SJ_CHG0000831.log ; </v>
      </c>
      <c r="V20" s="106" t="str">
        <f t="shared" si="6"/>
        <v>echo '&lt; PRESS ANY KEY TO CONTINUE &gt;'; read c ;</v>
      </c>
      <c r="W20" s="105" t="str">
        <f t="shared" si="7"/>
        <v xml:space="preserve"> pmd ; </v>
      </c>
      <c r="X20" s="106" t="str">
        <f t="shared" si="14"/>
        <v>ssh -q qhvifoapp01 '/home/infa_adm/scripts/ais.sh Miscellaneous wf_FCT_RENTAL_PAYMENT Int01_qa'</v>
      </c>
      <c r="Y20" s="107"/>
      <c r="Z20" s="108" t="str">
        <f t="shared" si="8"/>
        <v>./pmrep objectexport -f Miscellaneous -o Workflow -n wf_FCT_RENTAL_PAYMENT -m -s -b -r -u wf_FCT_RENTAL_PAYMENT.xml</v>
      </c>
      <c r="AA20" s="109" t="str">
        <f t="shared" si="18"/>
        <v>gwd Miscellaneous wf_FCT_RENTAL_PAYMENT</v>
      </c>
      <c r="AB20" s="108" t="str">
        <f t="shared" si="17"/>
        <v xml:space="preserve">showvh Miscellaneous wf_FCT_RENTAL_PAYMENT ; </v>
      </c>
      <c r="AC20" s="108" t="str">
        <f t="shared" si="9"/>
        <v>showrrh Miscellaneous wf_FCT_RENTAL_PAYMENT</v>
      </c>
    </row>
    <row r="21" spans="1:29" x14ac:dyDescent="0.25">
      <c r="A21" s="9">
        <v>42545</v>
      </c>
      <c r="B21" s="6" t="s">
        <v>362</v>
      </c>
      <c r="C21" s="61" t="s">
        <v>1892</v>
      </c>
      <c r="D21" s="61" t="s">
        <v>1864</v>
      </c>
      <c r="E21" s="61" t="s">
        <v>32</v>
      </c>
      <c r="F21" s="61" t="s">
        <v>337</v>
      </c>
      <c r="G21" s="61" t="s">
        <v>335</v>
      </c>
      <c r="H21" s="61" t="s">
        <v>1242</v>
      </c>
      <c r="I21" s="61">
        <v>6005</v>
      </c>
      <c r="J21" s="61" t="s">
        <v>10</v>
      </c>
      <c r="K21" s="61" t="s">
        <v>666</v>
      </c>
      <c r="L21" s="6" t="s">
        <v>326</v>
      </c>
      <c r="M21" s="6" t="s">
        <v>332</v>
      </c>
      <c r="N21" s="6" t="s">
        <v>363</v>
      </c>
      <c r="O21" s="10" t="s">
        <v>1909</v>
      </c>
      <c r="P21" s="104" t="str">
        <f t="shared" si="0"/>
        <v>qc Miscellaneous Workflow wf_FCT_RENTAL_PAYMENT</v>
      </c>
      <c r="Q21" s="105" t="str">
        <f t="shared" si="1"/>
        <v>./pmrep cleardeploymentgroup -p DG_Static_Shared -f ;</v>
      </c>
      <c r="R21" s="106" t="str">
        <f t="shared" si="2"/>
        <v>./pmrep addtodeploymentgroup -p DG_Static_Shared -n wf_FCT_RENTAL_PAYMENT -o Workflow -f Miscellaneous -d all ;</v>
      </c>
      <c r="S21" s="105" t="str">
        <f t="shared" si="3"/>
        <v>./pmrep deploydeploymentgroup -p DG_Static_Shared -c  ./DG_Static_Shared.xml -r RAC_prod -n jansaj -X PP -h phvifoapp01 -o 6005 -s Native -l $HOME/scripts/log/dg_SJ_CHG0000831.log ;</v>
      </c>
      <c r="T21" s="106" t="str">
        <f t="shared" si="4"/>
        <v xml:space="preserve">echo '&lt; PRESS ANY KEY TO CONTINUE &gt;'; read c ; </v>
      </c>
      <c r="U21" s="105" t="str">
        <f t="shared" si="5"/>
        <v xml:space="preserve">cat $HOME/scripts/log/dg_SJ_CHG0000831.log ; </v>
      </c>
      <c r="V21" s="106" t="str">
        <f t="shared" si="6"/>
        <v>echo '&lt; PRESS ANY KEY TO CONTINUE &gt;'; read c ;</v>
      </c>
      <c r="W21" s="105" t="str">
        <f t="shared" si="7"/>
        <v xml:space="preserve"> pmd ; </v>
      </c>
      <c r="X21" s="106" t="str">
        <f t="shared" si="14"/>
        <v>ssh -q phvifoapp01 '/home/infa_adm/scripts/ais.sh Miscellaneous wf_FCT_RENTAL_PAYMENT Int01_prod'</v>
      </c>
      <c r="Y21" s="107"/>
      <c r="Z21" s="108" t="str">
        <f t="shared" si="8"/>
        <v>./pmrep objectexport -f Miscellaneous -o Workflow -n wf_FCT_RENTAL_PAYMENT -m -s -b -r -u wf_FCT_RENTAL_PAYMENT.xml</v>
      </c>
      <c r="AA21" s="109" t="str">
        <f t="shared" si="18"/>
        <v>gwd Miscellaneous wf_FCT_RENTAL_PAYMENT</v>
      </c>
      <c r="AB21" s="108" t="str">
        <f t="shared" si="17"/>
        <v xml:space="preserve">showvh Miscellaneous wf_FCT_RENTAL_PAYMENT ; </v>
      </c>
      <c r="AC21" s="108" t="str">
        <f t="shared" si="9"/>
        <v>showrrh Miscellaneous wf_FCT_RENTAL_PAYMENT</v>
      </c>
    </row>
    <row r="22" spans="1:29" x14ac:dyDescent="0.25">
      <c r="A22" s="9">
        <v>42545</v>
      </c>
      <c r="B22" s="6" t="s">
        <v>361</v>
      </c>
      <c r="C22" s="61" t="s">
        <v>1892</v>
      </c>
      <c r="D22" s="61" t="s">
        <v>1862</v>
      </c>
      <c r="E22" s="61" t="s">
        <v>20</v>
      </c>
      <c r="F22" s="61" t="s">
        <v>342</v>
      </c>
      <c r="G22" s="61" t="s">
        <v>343</v>
      </c>
      <c r="H22" s="61" t="s">
        <v>19</v>
      </c>
      <c r="I22" s="61">
        <v>6005</v>
      </c>
      <c r="J22" s="61" t="s">
        <v>10</v>
      </c>
      <c r="K22" s="61" t="s">
        <v>666</v>
      </c>
      <c r="L22" s="6" t="s">
        <v>320</v>
      </c>
      <c r="M22" s="6" t="s">
        <v>332</v>
      </c>
      <c r="N22" s="6" t="s">
        <v>341</v>
      </c>
      <c r="O22" s="10" t="s">
        <v>1910</v>
      </c>
      <c r="P22" s="104" t="str">
        <f t="shared" si="0"/>
        <v>qc Enterprise_Extract Workflow wf_RMS_SOH_EXPORT</v>
      </c>
      <c r="Q22" s="105" t="str">
        <f t="shared" si="1"/>
        <v>./pmrep cleardeploymentgroup -p DG_Static_Shared -f ;</v>
      </c>
      <c r="R22" s="106" t="str">
        <f t="shared" si="2"/>
        <v>./pmrep addtodeploymentgroup -p DG_Static_Shared -n wf_RMS_SOH_EXPORT -o Workflow -f Enterprise_Extract -d all ;</v>
      </c>
      <c r="S22" s="105" t="str">
        <f t="shared" si="3"/>
        <v>./pmrep deploydeploymentgroup -p DG_Static_Shared -c  ./DG_Static_Shared.xml -r RAC_qa -n jansaj -X QP -h qhvifoapp01 -o 6005 -s Native -l $HOME/scripts/log/dg_SJ_CHG0000836.log ;</v>
      </c>
      <c r="T22" s="106" t="str">
        <f t="shared" si="4"/>
        <v xml:space="preserve">echo '&lt; PRESS ANY KEY TO CONTINUE &gt;'; read c ; </v>
      </c>
      <c r="U22" s="105" t="str">
        <f t="shared" si="5"/>
        <v xml:space="preserve">cat $HOME/scripts/log/dg_SJ_CHG0000836.log ; </v>
      </c>
      <c r="V22" s="106" t="str">
        <f t="shared" si="6"/>
        <v>echo '&lt; PRESS ANY KEY TO CONTINUE &gt;'; read c ;</v>
      </c>
      <c r="W22" s="105" t="str">
        <f t="shared" si="7"/>
        <v xml:space="preserve"> pmd ; </v>
      </c>
      <c r="X22" s="106" t="str">
        <f t="shared" si="14"/>
        <v>ssh -q qhvifoapp01 '/home/infa_adm/scripts/ais.sh Enterprise_Extract wf_RMS_SOH_EXPORT Int01_qa'</v>
      </c>
      <c r="Y22" s="107"/>
      <c r="Z22" s="108" t="str">
        <f t="shared" si="8"/>
        <v>./pmrep objectexport -f Enterprise_Extract -o Workflow -n wf_RMS_SOH_EXPORT -m -s -b -r -u wf_RMS_SOH_EXPORT.xml</v>
      </c>
      <c r="AA22" s="109" t="str">
        <f t="shared" si="18"/>
        <v>gwd Enterprise_Extract wf_RMS_SOH_EXPORT</v>
      </c>
      <c r="AB22" s="108" t="str">
        <f t="shared" si="17"/>
        <v xml:space="preserve">showvh Enterprise_Extract wf_RMS_SOH_EXPORT ; </v>
      </c>
      <c r="AC22" s="108" t="str">
        <f t="shared" si="9"/>
        <v>showrrh Enterprise_Extract wf_RMS_SOH_EXPORT</v>
      </c>
    </row>
    <row r="23" spans="1:29" x14ac:dyDescent="0.25">
      <c r="A23" s="9">
        <v>42545</v>
      </c>
      <c r="B23" s="6" t="s">
        <v>361</v>
      </c>
      <c r="C23" s="61" t="s">
        <v>1892</v>
      </c>
      <c r="D23" s="61" t="s">
        <v>1864</v>
      </c>
      <c r="E23" s="61" t="s">
        <v>32</v>
      </c>
      <c r="F23" s="61" t="s">
        <v>337</v>
      </c>
      <c r="G23" s="61" t="s">
        <v>335</v>
      </c>
      <c r="H23" s="61" t="s">
        <v>1242</v>
      </c>
      <c r="I23" s="61">
        <v>6005</v>
      </c>
      <c r="J23" s="61" t="s">
        <v>10</v>
      </c>
      <c r="K23" s="61" t="s">
        <v>666</v>
      </c>
      <c r="L23" s="6" t="s">
        <v>320</v>
      </c>
      <c r="M23" s="6" t="s">
        <v>332</v>
      </c>
      <c r="N23" s="6" t="s">
        <v>341</v>
      </c>
      <c r="O23" s="10" t="s">
        <v>1911</v>
      </c>
      <c r="P23" s="104" t="str">
        <f t="shared" si="0"/>
        <v>qc Enterprise_Extract Workflow wf_RMS_SOH_EXPORT</v>
      </c>
      <c r="Q23" s="105" t="str">
        <f t="shared" si="1"/>
        <v>./pmrep cleardeploymentgroup -p DG_Static_Shared -f ;</v>
      </c>
      <c r="R23" s="106" t="str">
        <f t="shared" si="2"/>
        <v>./pmrep addtodeploymentgroup -p DG_Static_Shared -n wf_RMS_SOH_EXPORT -o Workflow -f Enterprise_Extract -d all ;</v>
      </c>
      <c r="S23" s="105" t="str">
        <f t="shared" si="3"/>
        <v>./pmrep deploydeploymentgroup -p DG_Static_Shared -c  ./DG_Static_Shared.xml -r RAC_prod -n jansaj -X PP -h phvifoapp01 -o 6005 -s Native -l $HOME/scripts/log/dg_SJ_CHG0000836.log ;</v>
      </c>
      <c r="T23" s="106" t="str">
        <f t="shared" si="4"/>
        <v xml:space="preserve">echo '&lt; PRESS ANY KEY TO CONTINUE &gt;'; read c ; </v>
      </c>
      <c r="U23" s="105" t="str">
        <f t="shared" si="5"/>
        <v xml:space="preserve">cat $HOME/scripts/log/dg_SJ_CHG0000836.log ; </v>
      </c>
      <c r="V23" s="106" t="str">
        <f t="shared" si="6"/>
        <v>echo '&lt; PRESS ANY KEY TO CONTINUE &gt;'; read c ;</v>
      </c>
      <c r="W23" s="105" t="str">
        <f t="shared" si="7"/>
        <v xml:space="preserve"> pmd ; </v>
      </c>
      <c r="X23" s="106" t="str">
        <f t="shared" si="14"/>
        <v>ssh -q phvifoapp01 '/home/infa_adm/scripts/ais.sh Enterprise_Extract wf_RMS_SOH_EXPORT Int01_prod'</v>
      </c>
      <c r="Y23" s="107"/>
      <c r="Z23" s="108" t="str">
        <f t="shared" si="8"/>
        <v>./pmrep objectexport -f Enterprise_Extract -o Workflow -n wf_RMS_SOH_EXPORT -m -s -b -r -u wf_RMS_SOH_EXPORT.xml</v>
      </c>
      <c r="AA23" s="109" t="str">
        <f t="shared" si="18"/>
        <v>gwd Enterprise_Extract wf_RMS_SOH_EXPORT</v>
      </c>
      <c r="AB23" s="108" t="str">
        <f t="shared" si="17"/>
        <v xml:space="preserve">showvh Enterprise_Extract wf_RMS_SOH_EXPORT ; </v>
      </c>
      <c r="AC23" s="108" t="str">
        <f t="shared" si="9"/>
        <v>showrrh Enterprise_Extract wf_RMS_SOH_EXPORT</v>
      </c>
    </row>
    <row r="24" spans="1:29" x14ac:dyDescent="0.25">
      <c r="A24" s="9">
        <v>42545</v>
      </c>
      <c r="B24" s="6" t="s">
        <v>366</v>
      </c>
      <c r="C24" s="61" t="s">
        <v>1892</v>
      </c>
      <c r="D24" s="61" t="s">
        <v>1862</v>
      </c>
      <c r="E24" s="61" t="s">
        <v>20</v>
      </c>
      <c r="F24" s="61" t="s">
        <v>342</v>
      </c>
      <c r="G24" s="61" t="s">
        <v>343</v>
      </c>
      <c r="H24" s="61" t="s">
        <v>19</v>
      </c>
      <c r="I24" s="61">
        <v>6005</v>
      </c>
      <c r="J24" s="61" t="s">
        <v>10</v>
      </c>
      <c r="K24" s="61" t="s">
        <v>666</v>
      </c>
      <c r="L24" s="6" t="s">
        <v>365</v>
      </c>
      <c r="M24" s="6" t="s">
        <v>332</v>
      </c>
      <c r="N24" s="6" t="s">
        <v>364</v>
      </c>
      <c r="O24" s="10" t="s">
        <v>1912</v>
      </c>
      <c r="P24" s="104" t="str">
        <f t="shared" si="0"/>
        <v>qc RMS_PRODUCT_FEES Workflow wf_m_RMS_PROD_FEES_FILE_2_SIMS</v>
      </c>
      <c r="Q24" s="105" t="str">
        <f t="shared" si="1"/>
        <v>./pmrep cleardeploymentgroup -p DG_Static_Shared -f ;</v>
      </c>
      <c r="R24" s="106" t="str">
        <f t="shared" si="2"/>
        <v>./pmrep addtodeploymentgroup -p DG_Static_Shared -n wf_m_RMS_PROD_FEES_FILE_2_SIMS -o Workflow -f RMS_PRODUCT_FEES -d all ;</v>
      </c>
      <c r="S24" s="105" t="str">
        <f t="shared" si="3"/>
        <v>./pmrep deploydeploymentgroup -p DG_Static_Shared -c  ./DG_Static_Shared.xml -r RAC_qa -n jansaj -X QP -h qhvifoapp01 -o 6005 -s Native -l $HOME/scripts/log/dg_SJ_INCTEC0405049.log ;</v>
      </c>
      <c r="T24" s="106" t="str">
        <f t="shared" si="4"/>
        <v xml:space="preserve">echo '&lt; PRESS ANY KEY TO CONTINUE &gt;'; read c ; </v>
      </c>
      <c r="U24" s="105" t="str">
        <f t="shared" si="5"/>
        <v xml:space="preserve">cat $HOME/scripts/log/dg_SJ_INCTEC0405049.log ; </v>
      </c>
      <c r="V24" s="106" t="str">
        <f t="shared" si="6"/>
        <v>echo '&lt; PRESS ANY KEY TO CONTINUE &gt;'; read c ;</v>
      </c>
      <c r="W24" s="105" t="str">
        <f t="shared" si="7"/>
        <v xml:space="preserve"> pmd ; </v>
      </c>
      <c r="X24" s="106" t="str">
        <f t="shared" si="14"/>
        <v>ssh -q qhvifoapp01 '/home/infa_adm/scripts/ais.sh RMS_PRODUCT_FEES wf_m_RMS_PROD_FEES_FILE_2_SIMS Int01_qa'</v>
      </c>
      <c r="Y24" s="107"/>
      <c r="Z24" s="108" t="str">
        <f t="shared" si="8"/>
        <v>./pmrep objectexport -f RMS_PRODUCT_FEES -o Workflow -n wf_m_RMS_PROD_FEES_FILE_2_SIMS -m -s -b -r -u wf_m_RMS_PROD_FEES_FILE_2_SIMS.xml</v>
      </c>
      <c r="AA24" s="109" t="str">
        <f t="shared" si="18"/>
        <v>gwd RMS_PRODUCT_FEES wf_m_RMS_PROD_FEES_FILE_2_SIMS</v>
      </c>
      <c r="AB24" s="108" t="str">
        <f t="shared" si="17"/>
        <v xml:space="preserve">showvh RMS_PRODUCT_FEES wf_m_RMS_PROD_FEES_FILE_2_SIMS ; </v>
      </c>
      <c r="AC24" s="108" t="str">
        <f t="shared" si="9"/>
        <v>showrrh RMS_PRODUCT_FEES wf_m_RMS_PROD_FEES_FILE_2_SIMS</v>
      </c>
    </row>
    <row r="25" spans="1:29" ht="25.5" x14ac:dyDescent="0.25">
      <c r="A25" s="9">
        <v>42549</v>
      </c>
      <c r="B25" s="6" t="s">
        <v>283</v>
      </c>
      <c r="C25" s="61" t="s">
        <v>1892</v>
      </c>
      <c r="D25" s="61" t="s">
        <v>1864</v>
      </c>
      <c r="E25" s="61" t="s">
        <v>32</v>
      </c>
      <c r="F25" s="61" t="s">
        <v>337</v>
      </c>
      <c r="G25" s="61" t="s">
        <v>335</v>
      </c>
      <c r="H25" s="61" t="s">
        <v>1242</v>
      </c>
      <c r="I25" s="61">
        <v>6005</v>
      </c>
      <c r="J25" s="61" t="s">
        <v>10</v>
      </c>
      <c r="K25" s="61" t="s">
        <v>666</v>
      </c>
      <c r="L25" s="6" t="s">
        <v>327</v>
      </c>
      <c r="M25" s="6" t="s">
        <v>332</v>
      </c>
      <c r="N25" s="6" t="s">
        <v>373</v>
      </c>
      <c r="O25" s="18" t="s">
        <v>1913</v>
      </c>
      <c r="P25" s="104" t="str">
        <f t="shared" si="0"/>
        <v>qc RISK_ASSESSMENT Workflow wf_RISK_ASSESSMENT</v>
      </c>
      <c r="Q25" s="105" t="str">
        <f t="shared" si="1"/>
        <v>./pmrep cleardeploymentgroup -p DG_Static_Shared -f ;</v>
      </c>
      <c r="R25" s="106" t="str">
        <f t="shared" si="2"/>
        <v>./pmrep addtodeploymentgroup -p DG_Static_Shared -n wf_RISK_ASSESSMENT -o Workflow -f RISK_ASSESSMENT -d all ;</v>
      </c>
      <c r="S25" s="105" t="str">
        <f t="shared" si="3"/>
        <v>./pmrep deploydeploymentgroup -p DG_Static_Shared -c  ./DG_Static_Shared.xml -r RAC_prod -n jansaj -X PP -h phvifoapp01 -o 6005 -s Native -l $HOME/scripts/log/dg_SJ_atlrad.log ;</v>
      </c>
      <c r="T25" s="106" t="str">
        <f t="shared" si="4"/>
        <v xml:space="preserve">echo '&lt; PRESS ANY KEY TO CONTINUE &gt;'; read c ; </v>
      </c>
      <c r="U25" s="105" t="str">
        <f t="shared" si="5"/>
        <v xml:space="preserve">cat $HOME/scripts/log/dg_SJ_atlrad.log ; </v>
      </c>
      <c r="V25" s="106" t="str">
        <f t="shared" si="6"/>
        <v>echo '&lt; PRESS ANY KEY TO CONTINUE &gt;'; read c ;</v>
      </c>
      <c r="W25" s="105" t="str">
        <f t="shared" si="7"/>
        <v xml:space="preserve"> pmd ; </v>
      </c>
      <c r="X25" s="106" t="str">
        <f t="shared" si="14"/>
        <v>ssh -q phvifoapp01 '/home/infa_adm/scripts/ais.sh RISK_ASSESSMENT wf_RISK_ASSESSMENT Int01_prod'</v>
      </c>
      <c r="Y25" s="107"/>
      <c r="Z25" s="108" t="str">
        <f t="shared" si="8"/>
        <v>./pmrep objectexport -f RISK_ASSESSMENT -o Workflow -n wf_RISK_ASSESSMENT -m -s -b -r -u wf_RISK_ASSESSMENT.xml</v>
      </c>
      <c r="AA25" s="109" t="str">
        <f t="shared" si="18"/>
        <v>gwd RISK_ASSESSMENT wf_RISK_ASSESSMENT</v>
      </c>
      <c r="AB25" s="108" t="str">
        <f t="shared" si="17"/>
        <v xml:space="preserve">showvh RISK_ASSESSMENT wf_RISK_ASSESSMENT ; </v>
      </c>
      <c r="AC25" s="108" t="str">
        <f t="shared" si="9"/>
        <v>showrrh RISK_ASSESSMENT wf_RISK_ASSESSMENT</v>
      </c>
    </row>
    <row r="26" spans="1:29" x14ac:dyDescent="0.25">
      <c r="A26" s="9">
        <v>42549</v>
      </c>
      <c r="B26" s="6" t="s">
        <v>371</v>
      </c>
      <c r="C26" s="61" t="s">
        <v>1892</v>
      </c>
      <c r="D26" s="61" t="s">
        <v>1862</v>
      </c>
      <c r="E26" s="61" t="s">
        <v>20</v>
      </c>
      <c r="F26" s="61" t="s">
        <v>342</v>
      </c>
      <c r="G26" s="61" t="s">
        <v>343</v>
      </c>
      <c r="H26" s="61" t="s">
        <v>19</v>
      </c>
      <c r="I26" s="61">
        <v>6005</v>
      </c>
      <c r="J26" s="61" t="s">
        <v>10</v>
      </c>
      <c r="K26" s="61" t="s">
        <v>666</v>
      </c>
      <c r="L26" s="6" t="s">
        <v>321</v>
      </c>
      <c r="M26" s="6" t="s">
        <v>332</v>
      </c>
      <c r="N26" s="6" t="s">
        <v>370</v>
      </c>
      <c r="O26" s="10" t="s">
        <v>1914</v>
      </c>
      <c r="P26" s="104" t="str">
        <f t="shared" si="0"/>
        <v>qc VAN Workflow wf_VAN_CUSTOMER_ENGAGEMENT</v>
      </c>
      <c r="Q26" s="105" t="str">
        <f t="shared" si="1"/>
        <v>./pmrep cleardeploymentgroup -p DG_Static_Shared -f ;</v>
      </c>
      <c r="R26" s="106" t="str">
        <f t="shared" si="2"/>
        <v>./pmrep addtodeploymentgroup -p DG_Static_Shared -n wf_VAN_CUSTOMER_ENGAGEMENT -o Workflow -f VAN -d all ;</v>
      </c>
      <c r="S26" s="105" t="str">
        <f t="shared" si="3"/>
        <v>./pmrep deploydeploymentgroup -p DG_Static_Shared -c  ./DG_Static_Shared.xml -r RAC_qa -n jansaj -X QP -h qhvifoapp01 -o 6005 -s Native -l $HOME/scripts/log/dg_SJ_bindu20160628.log ;</v>
      </c>
      <c r="T26" s="106" t="str">
        <f t="shared" si="4"/>
        <v xml:space="preserve">echo '&lt; PRESS ANY KEY TO CONTINUE &gt;'; read c ; </v>
      </c>
      <c r="U26" s="105" t="str">
        <f t="shared" si="5"/>
        <v xml:space="preserve">cat $HOME/scripts/log/dg_SJ_bindu20160628.log ; </v>
      </c>
      <c r="V26" s="106" t="str">
        <f t="shared" si="6"/>
        <v>echo '&lt; PRESS ANY KEY TO CONTINUE &gt;'; read c ;</v>
      </c>
      <c r="W26" s="105" t="str">
        <f t="shared" si="7"/>
        <v xml:space="preserve"> pmd ; </v>
      </c>
      <c r="X26" s="106" t="str">
        <f t="shared" si="14"/>
        <v>ssh -q qhvifoapp01 '/home/infa_adm/scripts/ais.sh VAN wf_VAN_CUSTOMER_ENGAGEMENT Int01_qa'</v>
      </c>
      <c r="Y26" s="107"/>
      <c r="Z26" s="108" t="str">
        <f t="shared" si="8"/>
        <v>./pmrep objectexport -f VAN -o Workflow -n wf_VAN_CUSTOMER_ENGAGEMENT -m -s -b -r -u wf_VAN_CUSTOMER_ENGAGEMENT.xml</v>
      </c>
      <c r="AA26" s="109" t="str">
        <f t="shared" si="18"/>
        <v>gwd VAN wf_VAN_CUSTOMER_ENGAGEMENT</v>
      </c>
      <c r="AB26" s="108" t="str">
        <f t="shared" si="17"/>
        <v xml:space="preserve">showvh VAN wf_VAN_CUSTOMER_ENGAGEMENT ; </v>
      </c>
      <c r="AC26" s="108" t="str">
        <f t="shared" si="9"/>
        <v>showrrh VAN wf_VAN_CUSTOMER_ENGAGEMENT</v>
      </c>
    </row>
    <row r="27" spans="1:29" x14ac:dyDescent="0.25">
      <c r="A27" s="9">
        <v>42549</v>
      </c>
      <c r="B27" s="6" t="s">
        <v>372</v>
      </c>
      <c r="C27" s="61" t="s">
        <v>1892</v>
      </c>
      <c r="D27" s="61" t="s">
        <v>1864</v>
      </c>
      <c r="E27" s="61" t="s">
        <v>32</v>
      </c>
      <c r="F27" s="61" t="s">
        <v>337</v>
      </c>
      <c r="G27" s="61" t="s">
        <v>335</v>
      </c>
      <c r="H27" s="61" t="s">
        <v>1242</v>
      </c>
      <c r="I27" s="61">
        <v>6005</v>
      </c>
      <c r="J27" s="61" t="s">
        <v>10</v>
      </c>
      <c r="K27" s="61" t="s">
        <v>666</v>
      </c>
      <c r="L27" s="6" t="s">
        <v>321</v>
      </c>
      <c r="M27" s="6" t="s">
        <v>332</v>
      </c>
      <c r="N27" s="6" t="s">
        <v>370</v>
      </c>
      <c r="O27" s="10" t="s">
        <v>1915</v>
      </c>
      <c r="P27" s="104" t="str">
        <f t="shared" si="0"/>
        <v>qc VAN Workflow wf_VAN_CUSTOMER_ENGAGEMENT</v>
      </c>
      <c r="Q27" s="105" t="str">
        <f t="shared" si="1"/>
        <v>./pmrep cleardeploymentgroup -p DG_Static_Shared -f ;</v>
      </c>
      <c r="R27" s="106" t="str">
        <f t="shared" si="2"/>
        <v>./pmrep addtodeploymentgroup -p DG_Static_Shared -n wf_VAN_CUSTOMER_ENGAGEMENT -o Workflow -f VAN -d all ;</v>
      </c>
      <c r="S27" s="105" t="str">
        <f t="shared" si="3"/>
        <v>./pmrep deploydeploymentgroup -p DG_Static_Shared -c  ./DG_Static_Shared.xml -r RAC_prod -n jansaj -X PP -h phvifoapp01 -o 6005 -s Native -l $HOME/scripts/log/dg_SJ_CHG0000889.log ;</v>
      </c>
      <c r="T27" s="106" t="str">
        <f t="shared" si="4"/>
        <v xml:space="preserve">echo '&lt; PRESS ANY KEY TO CONTINUE &gt;'; read c ; </v>
      </c>
      <c r="U27" s="105" t="str">
        <f t="shared" si="5"/>
        <v xml:space="preserve">cat $HOME/scripts/log/dg_SJ_CHG0000889.log ; </v>
      </c>
      <c r="V27" s="106" t="str">
        <f t="shared" si="6"/>
        <v>echo '&lt; PRESS ANY KEY TO CONTINUE &gt;'; read c ;</v>
      </c>
      <c r="W27" s="105" t="str">
        <f t="shared" si="7"/>
        <v xml:space="preserve"> pmd ; </v>
      </c>
      <c r="X27" s="106" t="str">
        <f t="shared" si="14"/>
        <v>ssh -q phvifoapp01 '/home/infa_adm/scripts/ais.sh VAN wf_VAN_CUSTOMER_ENGAGEMENT Int01_prod'</v>
      </c>
      <c r="Y27" s="107"/>
      <c r="Z27" s="108" t="str">
        <f t="shared" si="8"/>
        <v>./pmrep objectexport -f VAN -o Workflow -n wf_VAN_CUSTOMER_ENGAGEMENT -m -s -b -r -u wf_VAN_CUSTOMER_ENGAGEMENT.xml</v>
      </c>
      <c r="AA27" s="109" t="str">
        <f t="shared" si="18"/>
        <v>gwd VAN wf_VAN_CUSTOMER_ENGAGEMENT</v>
      </c>
      <c r="AB27" s="108" t="str">
        <f t="shared" si="17"/>
        <v xml:space="preserve">showvh VAN wf_VAN_CUSTOMER_ENGAGEMENT ; </v>
      </c>
      <c r="AC27" s="108" t="str">
        <f t="shared" si="9"/>
        <v>showrrh VAN wf_VAN_CUSTOMER_ENGAGEMENT</v>
      </c>
    </row>
    <row r="28" spans="1:29" x14ac:dyDescent="0.25">
      <c r="A28" s="9">
        <v>42549</v>
      </c>
      <c r="B28" s="6" t="s">
        <v>369</v>
      </c>
      <c r="C28" s="61" t="s">
        <v>1892</v>
      </c>
      <c r="D28" s="61" t="s">
        <v>1862</v>
      </c>
      <c r="E28" s="61" t="s">
        <v>20</v>
      </c>
      <c r="F28" s="61" t="s">
        <v>342</v>
      </c>
      <c r="G28" s="61" t="s">
        <v>343</v>
      </c>
      <c r="H28" s="61" t="s">
        <v>19</v>
      </c>
      <c r="I28" s="61">
        <v>6005</v>
      </c>
      <c r="J28" s="61" t="s">
        <v>10</v>
      </c>
      <c r="K28" s="61" t="s">
        <v>666</v>
      </c>
      <c r="L28" s="6" t="s">
        <v>293</v>
      </c>
      <c r="M28" s="6" t="s">
        <v>332</v>
      </c>
      <c r="N28" s="6" t="s">
        <v>367</v>
      </c>
      <c r="O28" s="17" t="s">
        <v>1916</v>
      </c>
      <c r="P28" s="104" t="str">
        <f t="shared" si="0"/>
        <v>qc eCommerce Workflow wf_Load_Ent_Cost_Table_For_Legal_Stores</v>
      </c>
      <c r="Q28" s="105" t="str">
        <f t="shared" si="1"/>
        <v>./pmrep cleardeploymentgroup -p DG_Static_Shared -f ;</v>
      </c>
      <c r="R28" s="106" t="str">
        <f t="shared" si="2"/>
        <v>./pmrep addtodeploymentgroup -p DG_Static_Shared -n wf_Load_Ent_Cost_Table_For_Legal_Stores -o Workflow -f eCommerce -d all ;</v>
      </c>
      <c r="S28" s="105" t="str">
        <f t="shared" si="3"/>
        <v>echo ;</v>
      </c>
      <c r="T28" s="106" t="str">
        <f t="shared" si="4"/>
        <v>echo ;</v>
      </c>
      <c r="U28" s="105" t="str">
        <f t="shared" si="5"/>
        <v>echo;</v>
      </c>
      <c r="V28" s="106" t="str">
        <f t="shared" si="6"/>
        <v>echo ;</v>
      </c>
      <c r="W28" s="105" t="str">
        <f t="shared" si="7"/>
        <v xml:space="preserve"> echo ; </v>
      </c>
      <c r="X28" s="106" t="str">
        <f t="shared" si="14"/>
        <v>ssh -q qhvifoapp01 '/home/infa_adm/scripts/ais.sh eCommerce wf_Load_Ent_Cost_Table_For_Legal_Stores Int01_qa'</v>
      </c>
      <c r="Y28" s="107"/>
      <c r="Z28" s="108" t="str">
        <f t="shared" si="8"/>
        <v>./pmrep objectexport -f eCommerce -o Workflow -n wf_Load_Ent_Cost_Table_For_Legal_Stores -m -s -b -r -u wf_Load_Ent_Cost_Table_For_Legal_Stores.xml</v>
      </c>
      <c r="AA28" s="109" t="str">
        <f t="shared" si="18"/>
        <v>gwd eCommerce wf_Load_Ent_Cost_Table_For_Legal_Stores</v>
      </c>
      <c r="AB28" s="108" t="str">
        <f t="shared" si="17"/>
        <v xml:space="preserve">showvh eCommerce wf_Load_Ent_Cost_Table_For_Legal_Stores ; </v>
      </c>
      <c r="AC28" s="108" t="str">
        <f t="shared" si="9"/>
        <v>showrrh eCommerce wf_Load_Ent_Cost_Table_For_Legal_Stores</v>
      </c>
    </row>
    <row r="29" spans="1:29" x14ac:dyDescent="0.25">
      <c r="A29" s="9">
        <v>42549</v>
      </c>
      <c r="B29" s="6" t="s">
        <v>369</v>
      </c>
      <c r="C29" s="61" t="s">
        <v>1892</v>
      </c>
      <c r="D29" s="61" t="s">
        <v>1862</v>
      </c>
      <c r="E29" s="61" t="s">
        <v>20</v>
      </c>
      <c r="F29" s="61" t="s">
        <v>342</v>
      </c>
      <c r="G29" s="61" t="s">
        <v>343</v>
      </c>
      <c r="H29" s="61" t="s">
        <v>19</v>
      </c>
      <c r="I29" s="61">
        <v>6005</v>
      </c>
      <c r="J29" s="61" t="s">
        <v>10</v>
      </c>
      <c r="K29" s="61" t="s">
        <v>666</v>
      </c>
      <c r="L29" s="6" t="s">
        <v>293</v>
      </c>
      <c r="M29" s="6" t="s">
        <v>332</v>
      </c>
      <c r="N29" s="6" t="s">
        <v>368</v>
      </c>
      <c r="O29" s="17" t="s">
        <v>1916</v>
      </c>
      <c r="P29" s="104" t="str">
        <f t="shared" si="0"/>
        <v>qc eCommerce Workflow wf_One_Time_Load_Enterprise_Cost_Tbl</v>
      </c>
      <c r="Q29" s="105" t="str">
        <f t="shared" si="1"/>
        <v>echo ;</v>
      </c>
      <c r="R29" s="106" t="str">
        <f t="shared" si="2"/>
        <v>./pmrep addtodeploymentgroup -p DG_Static_Shared -n wf_One_Time_Load_Enterprise_Cost_Tbl -o Workflow -f eCommerce -d all ;</v>
      </c>
      <c r="S29" s="105" t="str">
        <f t="shared" si="3"/>
        <v>./pmrep deploydeploymentgroup -p DG_Static_Shared -c  ./DG_Static_Shared.xml -r RAC_qa -n jansaj -X QP -h qhvifoapp01 -o 6005 -s Native -l $HOME/scripts/log/dg_SJ_pranitha20160628.log ;</v>
      </c>
      <c r="T29" s="106" t="str">
        <f t="shared" si="4"/>
        <v xml:space="preserve">echo '&lt; PRESS ANY KEY TO CONTINUE &gt;'; read c ; </v>
      </c>
      <c r="U29" s="105" t="str">
        <f t="shared" si="5"/>
        <v xml:space="preserve">cat $HOME/scripts/log/dg_SJ_pranitha20160628.log ; </v>
      </c>
      <c r="V29" s="106" t="str">
        <f t="shared" si="6"/>
        <v>echo '&lt; PRESS ANY KEY TO CONTINUE &gt;'; read c ;</v>
      </c>
      <c r="W29" s="105" t="str">
        <f t="shared" si="7"/>
        <v xml:space="preserve"> pmd ; </v>
      </c>
      <c r="X29" s="106" t="str">
        <f t="shared" si="14"/>
        <v>ssh -q qhvifoapp01 '/home/infa_adm/scripts/ais.sh eCommerce wf_One_Time_Load_Enterprise_Cost_Tbl Int01_qa'</v>
      </c>
      <c r="Y29" s="107"/>
      <c r="Z29" s="108" t="str">
        <f t="shared" si="8"/>
        <v>./pmrep objectexport -f eCommerce -o Workflow -n wf_One_Time_Load_Enterprise_Cost_Tbl -m -s -b -r -u wf_One_Time_Load_Enterprise_Cost_Tbl.xml</v>
      </c>
      <c r="AA29" s="109" t="str">
        <f t="shared" si="18"/>
        <v>gwd eCommerce wf_One_Time_Load_Enterprise_Cost_Tbl</v>
      </c>
      <c r="AB29" s="108" t="str">
        <f t="shared" si="17"/>
        <v xml:space="preserve">showvh eCommerce wf_One_Time_Load_Enterprise_Cost_Tbl ; </v>
      </c>
      <c r="AC29" s="108" t="str">
        <f t="shared" si="9"/>
        <v>showrrh eCommerce wf_One_Time_Load_Enterprise_Cost_Tbl</v>
      </c>
    </row>
    <row r="30" spans="1:29" x14ac:dyDescent="0.25">
      <c r="A30" s="9">
        <v>42550</v>
      </c>
      <c r="B30" s="6" t="s">
        <v>374</v>
      </c>
      <c r="C30" s="61" t="s">
        <v>1892</v>
      </c>
      <c r="D30" s="61" t="s">
        <v>1864</v>
      </c>
      <c r="E30" s="61" t="s">
        <v>32</v>
      </c>
      <c r="F30" s="61" t="s">
        <v>337</v>
      </c>
      <c r="G30" s="61" t="s">
        <v>335</v>
      </c>
      <c r="H30" s="61" t="s">
        <v>1242</v>
      </c>
      <c r="I30" s="61">
        <v>6005</v>
      </c>
      <c r="J30" s="61" t="s">
        <v>10</v>
      </c>
      <c r="K30" s="61" t="s">
        <v>666</v>
      </c>
      <c r="L30" s="6" t="s">
        <v>293</v>
      </c>
      <c r="M30" s="6" t="s">
        <v>332</v>
      </c>
      <c r="N30" s="6" t="s">
        <v>367</v>
      </c>
      <c r="O30" s="19" t="s">
        <v>1917</v>
      </c>
      <c r="P30" s="104" t="str">
        <f t="shared" si="0"/>
        <v>qc eCommerce Workflow wf_Load_Ent_Cost_Table_For_Legal_Stores</v>
      </c>
      <c r="Q30" s="105" t="str">
        <f t="shared" si="1"/>
        <v>./pmrep cleardeploymentgroup -p DG_Static_Shared -f ;</v>
      </c>
      <c r="R30" s="106" t="str">
        <f t="shared" si="2"/>
        <v>./pmrep addtodeploymentgroup -p DG_Static_Shared -n wf_Load_Ent_Cost_Table_For_Legal_Stores -o Workflow -f eCommerce -d all ;</v>
      </c>
      <c r="S30" s="105" t="str">
        <f t="shared" si="3"/>
        <v>echo ;</v>
      </c>
      <c r="T30" s="106" t="str">
        <f t="shared" si="4"/>
        <v>echo ;</v>
      </c>
      <c r="U30" s="105" t="str">
        <f t="shared" si="5"/>
        <v>echo;</v>
      </c>
      <c r="V30" s="106" t="str">
        <f t="shared" si="6"/>
        <v>echo ;</v>
      </c>
      <c r="W30" s="105" t="str">
        <f t="shared" si="7"/>
        <v xml:space="preserve"> echo ; </v>
      </c>
      <c r="X30" s="106" t="str">
        <f t="shared" si="14"/>
        <v>ssh -q phvifoapp01 '/home/infa_adm/scripts/ais.sh eCommerce wf_Load_Ent_Cost_Table_For_Legal_Stores Int01_prod'</v>
      </c>
      <c r="Y30" s="107"/>
      <c r="Z30" s="108" t="str">
        <f t="shared" si="8"/>
        <v>./pmrep objectexport -f eCommerce -o Workflow -n wf_Load_Ent_Cost_Table_For_Legal_Stores -m -s -b -r -u wf_Load_Ent_Cost_Table_For_Legal_Stores.xml</v>
      </c>
      <c r="AA30" s="109" t="str">
        <f t="shared" si="18"/>
        <v>gwd eCommerce wf_Load_Ent_Cost_Table_For_Legal_Stores</v>
      </c>
      <c r="AB30" s="108" t="str">
        <f t="shared" si="17"/>
        <v xml:space="preserve">showvh eCommerce wf_Load_Ent_Cost_Table_For_Legal_Stores ; </v>
      </c>
      <c r="AC30" s="108" t="str">
        <f t="shared" si="9"/>
        <v>showrrh eCommerce wf_Load_Ent_Cost_Table_For_Legal_Stores</v>
      </c>
    </row>
    <row r="31" spans="1:29" x14ac:dyDescent="0.25">
      <c r="A31" s="9">
        <v>42550</v>
      </c>
      <c r="B31" s="6" t="s">
        <v>374</v>
      </c>
      <c r="C31" s="61" t="s">
        <v>1892</v>
      </c>
      <c r="D31" s="61" t="s">
        <v>1864</v>
      </c>
      <c r="E31" s="61" t="s">
        <v>32</v>
      </c>
      <c r="F31" s="61" t="s">
        <v>337</v>
      </c>
      <c r="G31" s="61" t="s">
        <v>335</v>
      </c>
      <c r="H31" s="61" t="s">
        <v>1242</v>
      </c>
      <c r="I31" s="61">
        <v>6005</v>
      </c>
      <c r="J31" s="61" t="s">
        <v>10</v>
      </c>
      <c r="K31" s="61" t="s">
        <v>666</v>
      </c>
      <c r="L31" s="6" t="s">
        <v>293</v>
      </c>
      <c r="M31" s="6" t="s">
        <v>332</v>
      </c>
      <c r="N31" s="6" t="s">
        <v>368</v>
      </c>
      <c r="O31" s="19" t="s">
        <v>1917</v>
      </c>
      <c r="P31" s="104" t="str">
        <f t="shared" si="0"/>
        <v>qc eCommerce Workflow wf_One_Time_Load_Enterprise_Cost_Tbl</v>
      </c>
      <c r="Q31" s="105" t="str">
        <f t="shared" si="1"/>
        <v>echo ;</v>
      </c>
      <c r="R31" s="106" t="str">
        <f t="shared" si="2"/>
        <v>./pmrep addtodeploymentgroup -p DG_Static_Shared -n wf_One_Time_Load_Enterprise_Cost_Tbl -o Workflow -f eCommerce -d all ;</v>
      </c>
      <c r="S31" s="105" t="str">
        <f t="shared" si="3"/>
        <v>./pmrep deploydeploymentgroup -p DG_Static_Shared -c  ./DG_Static_Shared.xml -r RAC_prod -n jansaj -X PP -h phvifoapp01 -o 6005 -s Native -l $HOME/scripts/log/dg_SJ_CHG0000902.log ;</v>
      </c>
      <c r="T31" s="106" t="str">
        <f t="shared" si="4"/>
        <v xml:space="preserve">echo '&lt; PRESS ANY KEY TO CONTINUE &gt;'; read c ; </v>
      </c>
      <c r="U31" s="105" t="str">
        <f t="shared" si="5"/>
        <v xml:space="preserve">cat $HOME/scripts/log/dg_SJ_CHG0000902.log ; </v>
      </c>
      <c r="V31" s="106" t="str">
        <f t="shared" si="6"/>
        <v>echo '&lt; PRESS ANY KEY TO CONTINUE &gt;'; read c ;</v>
      </c>
      <c r="W31" s="105" t="str">
        <f t="shared" si="7"/>
        <v xml:space="preserve"> pmd ; </v>
      </c>
      <c r="X31" s="106" t="str">
        <f t="shared" si="14"/>
        <v>ssh -q phvifoapp01 '/home/infa_adm/scripts/ais.sh eCommerce wf_One_Time_Load_Enterprise_Cost_Tbl Int01_prod'</v>
      </c>
      <c r="Y31" s="107"/>
      <c r="Z31" s="108" t="str">
        <f t="shared" si="8"/>
        <v>./pmrep objectexport -f eCommerce -o Workflow -n wf_One_Time_Load_Enterprise_Cost_Tbl -m -s -b -r -u wf_One_Time_Load_Enterprise_Cost_Tbl.xml</v>
      </c>
      <c r="AA31" s="109" t="str">
        <f t="shared" si="18"/>
        <v>gwd eCommerce wf_One_Time_Load_Enterprise_Cost_Tbl</v>
      </c>
      <c r="AB31" s="108" t="str">
        <f t="shared" si="17"/>
        <v xml:space="preserve">showvh eCommerce wf_One_Time_Load_Enterprise_Cost_Tbl ; </v>
      </c>
      <c r="AC31" s="108" t="str">
        <f t="shared" si="9"/>
        <v>showrrh eCommerce wf_One_Time_Load_Enterprise_Cost_Tbl</v>
      </c>
    </row>
    <row r="32" spans="1:29" x14ac:dyDescent="0.25">
      <c r="A32" s="9">
        <v>42550</v>
      </c>
      <c r="B32" s="6" t="s">
        <v>375</v>
      </c>
      <c r="C32" s="61" t="s">
        <v>1892</v>
      </c>
      <c r="D32" s="61" t="s">
        <v>1864</v>
      </c>
      <c r="E32" s="61" t="s">
        <v>32</v>
      </c>
      <c r="F32" s="61" t="s">
        <v>337</v>
      </c>
      <c r="G32" s="61" t="s">
        <v>335</v>
      </c>
      <c r="H32" s="61" t="s">
        <v>1242</v>
      </c>
      <c r="I32" s="61">
        <v>6005</v>
      </c>
      <c r="J32" s="61" t="s">
        <v>10</v>
      </c>
      <c r="K32" s="61" t="s">
        <v>666</v>
      </c>
      <c r="L32" s="6" t="s">
        <v>293</v>
      </c>
      <c r="M32" s="6" t="s">
        <v>332</v>
      </c>
      <c r="N32" s="6" t="s">
        <v>368</v>
      </c>
      <c r="O32" s="10" t="s">
        <v>1918</v>
      </c>
      <c r="P32" s="104" t="str">
        <f t="shared" si="0"/>
        <v>qc eCommerce Workflow wf_One_Time_Load_Enterprise_Cost_Tbl</v>
      </c>
      <c r="Q32" s="105" t="str">
        <f t="shared" si="1"/>
        <v>./pmrep cleardeploymentgroup -p DG_Static_Shared -f ;</v>
      </c>
      <c r="R32" s="106" t="str">
        <f t="shared" si="2"/>
        <v>./pmrep addtodeploymentgroup -p DG_Static_Shared -n wf_One_Time_Load_Enterprise_Cost_Tbl -o Workflow -f eCommerce -d all ;</v>
      </c>
      <c r="S32" s="105" t="str">
        <f t="shared" si="3"/>
        <v>./pmrep deploydeploymentgroup -p DG_Static_Shared -c  ./DG_Static_Shared.xml -r RAC_prod -n jansaj -X PP -h phvifoapp01 -o 6005 -s Native -l $HOME/scripts/log/dg_SJ_CHG0000902_1.log ;</v>
      </c>
      <c r="T32" s="106" t="str">
        <f t="shared" si="4"/>
        <v xml:space="preserve">echo '&lt; PRESS ANY KEY TO CONTINUE &gt;'; read c ; </v>
      </c>
      <c r="U32" s="105" t="str">
        <f t="shared" si="5"/>
        <v xml:space="preserve">cat $HOME/scripts/log/dg_SJ_CHG0000902_1.log ; </v>
      </c>
      <c r="V32" s="106" t="str">
        <f t="shared" si="6"/>
        <v>echo '&lt; PRESS ANY KEY TO CONTINUE &gt;'; read c ;</v>
      </c>
      <c r="W32" s="105" t="str">
        <f t="shared" si="7"/>
        <v xml:space="preserve"> pmd ; </v>
      </c>
      <c r="X32" s="106" t="str">
        <f t="shared" si="14"/>
        <v>ssh -q phvifoapp01 '/home/infa_adm/scripts/ais.sh eCommerce wf_One_Time_Load_Enterprise_Cost_Tbl Int01_prod'</v>
      </c>
      <c r="Y32" s="107"/>
      <c r="Z32" s="108" t="str">
        <f t="shared" si="8"/>
        <v>./pmrep objectexport -f eCommerce -o Workflow -n wf_One_Time_Load_Enterprise_Cost_Tbl -m -s -b -r -u wf_One_Time_Load_Enterprise_Cost_Tbl.xml</v>
      </c>
      <c r="AA32" s="109" t="str">
        <f t="shared" si="18"/>
        <v>gwd eCommerce wf_One_Time_Load_Enterprise_Cost_Tbl</v>
      </c>
      <c r="AB32" s="108" t="str">
        <f t="shared" si="17"/>
        <v xml:space="preserve">showvh eCommerce wf_One_Time_Load_Enterprise_Cost_Tbl ; </v>
      </c>
      <c r="AC32" s="108" t="str">
        <f t="shared" si="9"/>
        <v>showrrh eCommerce wf_One_Time_Load_Enterprise_Cost_Tbl</v>
      </c>
    </row>
    <row r="33" spans="1:29" x14ac:dyDescent="0.25">
      <c r="A33" s="9">
        <v>42550</v>
      </c>
      <c r="B33" s="6" t="s">
        <v>377</v>
      </c>
      <c r="C33" s="61" t="s">
        <v>1892</v>
      </c>
      <c r="D33" s="61" t="s">
        <v>1862</v>
      </c>
      <c r="E33" s="61" t="s">
        <v>20</v>
      </c>
      <c r="F33" s="61" t="s">
        <v>342</v>
      </c>
      <c r="G33" s="61" t="s">
        <v>343</v>
      </c>
      <c r="H33" s="61" t="s">
        <v>19</v>
      </c>
      <c r="I33" s="61">
        <v>6005</v>
      </c>
      <c r="J33" s="61" t="s">
        <v>10</v>
      </c>
      <c r="K33" s="61" t="s">
        <v>666</v>
      </c>
      <c r="L33" s="6" t="s">
        <v>329</v>
      </c>
      <c r="M33" s="6" t="s">
        <v>332</v>
      </c>
      <c r="N33" s="6" t="s">
        <v>376</v>
      </c>
      <c r="O33" s="10" t="s">
        <v>1919</v>
      </c>
      <c r="P33" s="104" t="str">
        <f t="shared" si="0"/>
        <v>qc SIMS_Statistics Workflow wf_store_inventory_statistics</v>
      </c>
      <c r="Q33" s="105" t="str">
        <f t="shared" si="1"/>
        <v>./pmrep cleardeploymentgroup -p DG_Static_Shared -f ;</v>
      </c>
      <c r="R33" s="106" t="str">
        <f t="shared" si="2"/>
        <v>./pmrep addtodeploymentgroup -p DG_Static_Shared -n wf_store_inventory_statistics -o Workflow -f SIMS_Statistics -d all ;</v>
      </c>
      <c r="S33" s="105" t="str">
        <f t="shared" si="3"/>
        <v>./pmrep deploydeploymentgroup -p DG_Static_Shared -c  ./DG_Static_Shared.xml -r RAC_qa -n jansaj -X QP -h qhvifoapp01 -o 6005 -s Native -l $HOME/scripts/log/dg_SJ_CHG0000903.log ;</v>
      </c>
      <c r="T33" s="106" t="str">
        <f t="shared" si="4"/>
        <v xml:space="preserve">echo '&lt; PRESS ANY KEY TO CONTINUE &gt;'; read c ; </v>
      </c>
      <c r="U33" s="105" t="str">
        <f t="shared" si="5"/>
        <v xml:space="preserve">cat $HOME/scripts/log/dg_SJ_CHG0000903.log ; </v>
      </c>
      <c r="V33" s="106" t="str">
        <f t="shared" si="6"/>
        <v>echo '&lt; PRESS ANY KEY TO CONTINUE &gt;'; read c ;</v>
      </c>
      <c r="W33" s="105" t="str">
        <f t="shared" si="7"/>
        <v xml:space="preserve"> pmd ; </v>
      </c>
      <c r="X33" s="106" t="str">
        <f t="shared" si="14"/>
        <v>ssh -q qhvifoapp01 '/home/infa_adm/scripts/ais.sh SIMS_Statistics wf_store_inventory_statistics Int01_qa'</v>
      </c>
      <c r="Y33" s="107"/>
      <c r="Z33" s="108" t="str">
        <f t="shared" si="8"/>
        <v>./pmrep objectexport -f SIMS_Statistics -o Workflow -n wf_store_inventory_statistics -m -s -b -r -u wf_store_inventory_statistics.xml</v>
      </c>
      <c r="AA33" s="109" t="str">
        <f t="shared" si="18"/>
        <v>gwd SIMS_Statistics wf_store_inventory_statistics</v>
      </c>
      <c r="AB33" s="108" t="str">
        <f t="shared" si="17"/>
        <v xml:space="preserve">showvh SIMS_Statistics wf_store_inventory_statistics ; </v>
      </c>
      <c r="AC33" s="108" t="str">
        <f t="shared" si="9"/>
        <v>showrrh SIMS_Statistics wf_store_inventory_statistics</v>
      </c>
    </row>
    <row r="34" spans="1:29" x14ac:dyDescent="0.25">
      <c r="A34" s="9">
        <v>42550</v>
      </c>
      <c r="B34" s="6" t="s">
        <v>377</v>
      </c>
      <c r="C34" s="61" t="s">
        <v>1892</v>
      </c>
      <c r="D34" s="61" t="s">
        <v>1864</v>
      </c>
      <c r="E34" s="61" t="s">
        <v>32</v>
      </c>
      <c r="F34" s="61" t="s">
        <v>337</v>
      </c>
      <c r="G34" s="61" t="s">
        <v>335</v>
      </c>
      <c r="H34" s="61" t="s">
        <v>1242</v>
      </c>
      <c r="I34" s="61">
        <v>6005</v>
      </c>
      <c r="J34" s="61" t="s">
        <v>10</v>
      </c>
      <c r="K34" s="61" t="s">
        <v>666</v>
      </c>
      <c r="L34" s="6" t="s">
        <v>329</v>
      </c>
      <c r="M34" s="6" t="s">
        <v>332</v>
      </c>
      <c r="N34" s="6" t="s">
        <v>376</v>
      </c>
      <c r="O34" s="10" t="s">
        <v>1920</v>
      </c>
      <c r="P34" s="104" t="str">
        <f t="shared" si="0"/>
        <v>qc SIMS_Statistics Workflow wf_store_inventory_statistics</v>
      </c>
      <c r="Q34" s="105" t="str">
        <f t="shared" si="1"/>
        <v>./pmrep cleardeploymentgroup -p DG_Static_Shared -f ;</v>
      </c>
      <c r="R34" s="106" t="str">
        <f t="shared" si="2"/>
        <v>./pmrep addtodeploymentgroup -p DG_Static_Shared -n wf_store_inventory_statistics -o Workflow -f SIMS_Statistics -d all ;</v>
      </c>
      <c r="S34" s="105" t="str">
        <f t="shared" si="3"/>
        <v>./pmrep deploydeploymentgroup -p DG_Static_Shared -c  ./DG_Static_Shared.xml -r RAC_prod -n jansaj -X PP -h phvifoapp01 -o 6005 -s Native -l $HOME/scripts/log/dg_SJ_CHG0000903.log ;</v>
      </c>
      <c r="T34" s="106" t="str">
        <f t="shared" si="4"/>
        <v xml:space="preserve">echo '&lt; PRESS ANY KEY TO CONTINUE &gt;'; read c ; </v>
      </c>
      <c r="U34" s="105" t="str">
        <f t="shared" si="5"/>
        <v xml:space="preserve">cat $HOME/scripts/log/dg_SJ_CHG0000903.log ; </v>
      </c>
      <c r="V34" s="106" t="str">
        <f t="shared" si="6"/>
        <v>echo '&lt; PRESS ANY KEY TO CONTINUE &gt;'; read c ;</v>
      </c>
      <c r="W34" s="105" t="str">
        <f t="shared" si="7"/>
        <v xml:space="preserve"> pmd ; </v>
      </c>
      <c r="X34" s="106" t="str">
        <f t="shared" si="14"/>
        <v>ssh -q phvifoapp01 '/home/infa_adm/scripts/ais.sh SIMS_Statistics wf_store_inventory_statistics Int01_prod'</v>
      </c>
      <c r="Y34" s="107"/>
      <c r="Z34" s="108" t="str">
        <f t="shared" si="8"/>
        <v>./pmrep objectexport -f SIMS_Statistics -o Workflow -n wf_store_inventory_statistics -m -s -b -r -u wf_store_inventory_statistics.xml</v>
      </c>
      <c r="AA34" s="109" t="str">
        <f t="shared" si="18"/>
        <v>gwd SIMS_Statistics wf_store_inventory_statistics</v>
      </c>
      <c r="AB34" s="108" t="str">
        <f t="shared" si="17"/>
        <v xml:space="preserve">showvh SIMS_Statistics wf_store_inventory_statistics ; </v>
      </c>
      <c r="AC34" s="108" t="str">
        <f t="shared" si="9"/>
        <v>showrrh SIMS_Statistics wf_store_inventory_statistics</v>
      </c>
    </row>
    <row r="35" spans="1:29" x14ac:dyDescent="0.25">
      <c r="A35" s="9">
        <v>42558</v>
      </c>
      <c r="B35" s="6" t="s">
        <v>8</v>
      </c>
      <c r="C35" s="61" t="s">
        <v>1892</v>
      </c>
      <c r="D35" s="61" t="s">
        <v>1862</v>
      </c>
      <c r="E35" s="61" t="s">
        <v>20</v>
      </c>
      <c r="F35" s="61" t="s">
        <v>342</v>
      </c>
      <c r="G35" s="61" t="s">
        <v>343</v>
      </c>
      <c r="H35" s="61" t="s">
        <v>19</v>
      </c>
      <c r="I35" s="61">
        <v>6005</v>
      </c>
      <c r="J35" s="61" t="s">
        <v>10</v>
      </c>
      <c r="K35" s="61" t="s">
        <v>666</v>
      </c>
      <c r="L35" s="6" t="s">
        <v>320</v>
      </c>
      <c r="M35" s="6" t="s">
        <v>332</v>
      </c>
      <c r="N35" s="6" t="s">
        <v>341</v>
      </c>
      <c r="O35" s="10" t="s">
        <v>1921</v>
      </c>
      <c r="P35" s="104" t="str">
        <f t="shared" si="0"/>
        <v>qc Enterprise_Extract Workflow wf_RMS_SOH_EXPORT</v>
      </c>
      <c r="Q35" s="105" t="str">
        <f t="shared" si="1"/>
        <v>./pmrep cleardeploymentgroup -p DG_Static_Shared -f ;</v>
      </c>
      <c r="R35" s="106" t="str">
        <f t="shared" si="2"/>
        <v>./pmrep addtodeploymentgroup -p DG_Static_Shared -n wf_RMS_SOH_EXPORT -o Workflow -f Enterprise_Extract -d all ;</v>
      </c>
      <c r="S35" s="105" t="str">
        <f t="shared" si="3"/>
        <v>./pmrep deploydeploymentgroup -p DG_Static_Shared -c  ./DG_Static_Shared.xml -r RAC_qa -n jansaj -X QP -h qhvifoapp01 -o 6005 -s Native -l $HOME/scripts/log/dg_SJ_seeanu.log ;</v>
      </c>
      <c r="T35" s="106" t="str">
        <f t="shared" si="4"/>
        <v xml:space="preserve">echo '&lt; PRESS ANY KEY TO CONTINUE &gt;'; read c ; </v>
      </c>
      <c r="U35" s="105" t="str">
        <f t="shared" si="5"/>
        <v xml:space="preserve">cat $HOME/scripts/log/dg_SJ_seeanu.log ; </v>
      </c>
      <c r="V35" s="106" t="str">
        <f t="shared" si="6"/>
        <v>echo '&lt; PRESS ANY KEY TO CONTINUE &gt;'; read c ;</v>
      </c>
      <c r="W35" s="105" t="str">
        <f t="shared" si="7"/>
        <v xml:space="preserve"> pmd ; </v>
      </c>
      <c r="X35" s="106" t="str">
        <f t="shared" si="14"/>
        <v>ssh -q qhvifoapp01 '/home/infa_adm/scripts/ais.sh Enterprise_Extract wf_RMS_SOH_EXPORT Int01_qa'</v>
      </c>
      <c r="Y35" s="107"/>
      <c r="Z35" s="108" t="str">
        <f t="shared" si="8"/>
        <v>./pmrep objectexport -f Enterprise_Extract -o Workflow -n wf_RMS_SOH_EXPORT -m -s -b -r -u wf_RMS_SOH_EXPORT.xml</v>
      </c>
      <c r="AA35" s="109" t="str">
        <f t="shared" si="18"/>
        <v>gwd Enterprise_Extract wf_RMS_SOH_EXPORT</v>
      </c>
      <c r="AB35" s="108" t="str">
        <f t="shared" si="17"/>
        <v xml:space="preserve">showvh Enterprise_Extract wf_RMS_SOH_EXPORT ; </v>
      </c>
      <c r="AC35" s="108" t="str">
        <f t="shared" si="9"/>
        <v>showrrh Enterprise_Extract wf_RMS_SOH_EXPORT</v>
      </c>
    </row>
    <row r="36" spans="1:29" x14ac:dyDescent="0.25">
      <c r="A36" s="9">
        <v>42559</v>
      </c>
      <c r="B36" s="6" t="s">
        <v>288</v>
      </c>
      <c r="C36" s="61" t="s">
        <v>1892</v>
      </c>
      <c r="D36" s="61" t="s">
        <v>1862</v>
      </c>
      <c r="E36" s="61" t="s">
        <v>20</v>
      </c>
      <c r="F36" s="61" t="s">
        <v>342</v>
      </c>
      <c r="G36" s="61" t="s">
        <v>343</v>
      </c>
      <c r="H36" s="61" t="s">
        <v>19</v>
      </c>
      <c r="I36" s="61">
        <v>6005</v>
      </c>
      <c r="J36" s="61" t="s">
        <v>10</v>
      </c>
      <c r="K36" s="61" t="s">
        <v>666</v>
      </c>
      <c r="L36" s="6" t="s">
        <v>295</v>
      </c>
      <c r="M36" s="6" t="s">
        <v>354</v>
      </c>
      <c r="N36" s="6" t="s">
        <v>353</v>
      </c>
      <c r="O36" s="10" t="s">
        <v>1922</v>
      </c>
      <c r="P36" s="104" t="str">
        <f t="shared" si="0"/>
        <v>qc AN_PAYABLES Session s_AP_PayableAgreement_LockPayment_Status</v>
      </c>
      <c r="Q36" s="105" t="str">
        <f t="shared" si="1"/>
        <v>./pmrep cleardeploymentgroup -p DG_Static_Shared -f ;</v>
      </c>
      <c r="R36" s="106" t="str">
        <f t="shared" si="2"/>
        <v>./pmrep addtodeploymentgroup -p DG_Static_Shared -n s_AP_PayableAgreement_LockPayment_Status -o Session -f AN_PAYABLES -d all ;</v>
      </c>
      <c r="S36" s="105" t="str">
        <f t="shared" si="3"/>
        <v>./pmrep deploydeploymentgroup -p DG_Static_Shared -c  ./DG_Static_Shared.xml -r RAC_qa -n jansaj -X QP -h qhvifoapp01 -o 6005 -s Native -l $HOME/scripts/log/dg_SJ_rajasw.log ;</v>
      </c>
      <c r="T36" s="106" t="str">
        <f t="shared" si="4"/>
        <v xml:space="preserve">echo '&lt; PRESS ANY KEY TO CONTINUE &gt;'; read c ; </v>
      </c>
      <c r="U36" s="105" t="str">
        <f t="shared" si="5"/>
        <v xml:space="preserve">cat $HOME/scripts/log/dg_SJ_rajasw.log ; </v>
      </c>
      <c r="V36" s="106" t="str">
        <f t="shared" si="6"/>
        <v>echo '&lt; PRESS ANY KEY TO CONTINUE &gt;'; read c ;</v>
      </c>
      <c r="W36" s="105" t="str">
        <f t="shared" si="7"/>
        <v xml:space="preserve"> pmd ; </v>
      </c>
      <c r="X36" s="106" t="str">
        <f t="shared" si="14"/>
        <v xml:space="preserve"> # n/a</v>
      </c>
      <c r="Y36" s="107"/>
      <c r="Z36" s="108" t="str">
        <f t="shared" si="8"/>
        <v>./pmrep objectexport -f AN_PAYABLES -o Session -n s_AP_PayableAgreement_LockPayment_Status -m -s -b -r -u s_AP_PayableAgreement_LockPayment_Status.xml</v>
      </c>
      <c r="AA36" s="109" t="str">
        <f t="shared" si="18"/>
        <v xml:space="preserve"> # n/a</v>
      </c>
      <c r="AB36" s="108" t="str">
        <f t="shared" si="17"/>
        <v xml:space="preserve">showvh AN_PAYABLES s_AP_PayableAgreement_LockPayment_Status ; </v>
      </c>
      <c r="AC36" s="108" t="str">
        <f t="shared" si="9"/>
        <v>showrrh AN_PAYABLES s_AP_PayableAgreement_LockPayment_Status</v>
      </c>
    </row>
    <row r="37" spans="1:29" x14ac:dyDescent="0.25">
      <c r="A37" s="9">
        <v>42563</v>
      </c>
      <c r="B37" s="6" t="s">
        <v>378</v>
      </c>
      <c r="C37" s="61" t="s">
        <v>1892</v>
      </c>
      <c r="D37" s="61" t="s">
        <v>1862</v>
      </c>
      <c r="E37" s="61" t="s">
        <v>20</v>
      </c>
      <c r="F37" s="61" t="s">
        <v>342</v>
      </c>
      <c r="G37" s="61" t="s">
        <v>343</v>
      </c>
      <c r="H37" s="61" t="s">
        <v>19</v>
      </c>
      <c r="I37" s="61">
        <v>6005</v>
      </c>
      <c r="J37" s="61" t="s">
        <v>10</v>
      </c>
      <c r="K37" s="61" t="s">
        <v>666</v>
      </c>
      <c r="L37" s="6" t="s">
        <v>365</v>
      </c>
      <c r="M37" s="6" t="s">
        <v>332</v>
      </c>
      <c r="N37" s="6" t="s">
        <v>364</v>
      </c>
      <c r="O37" s="10" t="s">
        <v>1923</v>
      </c>
      <c r="P37" s="104" t="str">
        <f t="shared" si="0"/>
        <v>qc RMS_PRODUCT_FEES Workflow wf_m_RMS_PROD_FEES_FILE_2_SIMS</v>
      </c>
      <c r="Q37" s="105" t="str">
        <f t="shared" si="1"/>
        <v>./pmrep cleardeploymentgroup -p DG_Static_Shared -f ;</v>
      </c>
      <c r="R37" s="106" t="str">
        <f t="shared" si="2"/>
        <v>./pmrep addtodeploymentgroup -p DG_Static_Shared -n wf_m_RMS_PROD_FEES_FILE_2_SIMS -o Workflow -f RMS_PRODUCT_FEES -d all ;</v>
      </c>
      <c r="S37" s="105" t="str">
        <f t="shared" si="3"/>
        <v>./pmrep deploydeploymentgroup -p DG_Static_Shared -c  ./DG_Static_Shared.xml -r RAC_qa -n jansaj -X QP -h qhvifoapp01 -o 6005 -s Native -l $HOME/scripts/log/dg_SJ_ajjkon20160712.log ;</v>
      </c>
      <c r="T37" s="106" t="str">
        <f t="shared" si="4"/>
        <v xml:space="preserve">echo '&lt; PRESS ANY KEY TO CONTINUE &gt;'; read c ; </v>
      </c>
      <c r="U37" s="105" t="str">
        <f t="shared" si="5"/>
        <v xml:space="preserve">cat $HOME/scripts/log/dg_SJ_ajjkon20160712.log ; </v>
      </c>
      <c r="V37" s="106" t="str">
        <f t="shared" si="6"/>
        <v>echo '&lt; PRESS ANY KEY TO CONTINUE &gt;'; read c ;</v>
      </c>
      <c r="W37" s="105" t="str">
        <f t="shared" si="7"/>
        <v xml:space="preserve"> pmd ; </v>
      </c>
      <c r="X37" s="106" t="str">
        <f t="shared" si="14"/>
        <v>ssh -q qhvifoapp01 '/home/infa_adm/scripts/ais.sh RMS_PRODUCT_FEES wf_m_RMS_PROD_FEES_FILE_2_SIMS Int01_qa'</v>
      </c>
      <c r="Y37" s="107"/>
      <c r="Z37" s="108" t="str">
        <f t="shared" si="8"/>
        <v>./pmrep objectexport -f RMS_PRODUCT_FEES -o Workflow -n wf_m_RMS_PROD_FEES_FILE_2_SIMS -m -s -b -r -u wf_m_RMS_PROD_FEES_FILE_2_SIMS.xml</v>
      </c>
      <c r="AA37" s="109" t="str">
        <f t="shared" si="18"/>
        <v>gwd RMS_PRODUCT_FEES wf_m_RMS_PROD_FEES_FILE_2_SIMS</v>
      </c>
      <c r="AB37" s="108" t="str">
        <f t="shared" si="17"/>
        <v xml:space="preserve">showvh RMS_PRODUCT_FEES wf_m_RMS_PROD_FEES_FILE_2_SIMS ; </v>
      </c>
      <c r="AC37" s="108" t="str">
        <f t="shared" si="9"/>
        <v>showrrh RMS_PRODUCT_FEES wf_m_RMS_PROD_FEES_FILE_2_SIMS</v>
      </c>
    </row>
    <row r="38" spans="1:29" x14ac:dyDescent="0.25">
      <c r="A38" s="9">
        <v>42563</v>
      </c>
      <c r="B38" s="6" t="s">
        <v>379</v>
      </c>
      <c r="C38" s="61" t="s">
        <v>1892</v>
      </c>
      <c r="D38" s="61" t="s">
        <v>1862</v>
      </c>
      <c r="E38" s="61" t="s">
        <v>20</v>
      </c>
      <c r="F38" s="61" t="s">
        <v>342</v>
      </c>
      <c r="G38" s="61" t="s">
        <v>343</v>
      </c>
      <c r="H38" s="61" t="s">
        <v>19</v>
      </c>
      <c r="I38" s="61">
        <v>6005</v>
      </c>
      <c r="J38" s="61" t="s">
        <v>10</v>
      </c>
      <c r="K38" s="61" t="s">
        <v>666</v>
      </c>
      <c r="L38" s="6" t="s">
        <v>322</v>
      </c>
      <c r="M38" s="6" t="s">
        <v>332</v>
      </c>
      <c r="N38" s="6" t="s">
        <v>380</v>
      </c>
      <c r="O38" s="10" t="s">
        <v>1924</v>
      </c>
      <c r="P38" s="104" t="str">
        <f t="shared" si="0"/>
        <v>qc MDM Workflow wf_FlatFile2XML</v>
      </c>
      <c r="Q38" s="105" t="str">
        <f t="shared" si="1"/>
        <v>./pmrep cleardeploymentgroup -p DG_Static_Shared -f ;</v>
      </c>
      <c r="R38" s="106" t="str">
        <f t="shared" si="2"/>
        <v>./pmrep addtodeploymentgroup -p DG_Static_Shared -n wf_FlatFile2XML -o Workflow -f MDM -d all ;</v>
      </c>
      <c r="S38" s="105" t="str">
        <f t="shared" si="3"/>
        <v>./pmrep deploydeploymentgroup -p DG_Static_Shared -c  ./DG_Static_Shared.xml -r RAC_qa -n jansaj -X QP -h qhvifoapp01 -o 6005 -s Native -l $HOME/scripts/log/dg_SJ_matvis20160712.log ;</v>
      </c>
      <c r="T38" s="106" t="str">
        <f t="shared" si="4"/>
        <v xml:space="preserve">echo '&lt; PRESS ANY KEY TO CONTINUE &gt;'; read c ; </v>
      </c>
      <c r="U38" s="105" t="str">
        <f t="shared" si="5"/>
        <v xml:space="preserve">cat $HOME/scripts/log/dg_SJ_matvis20160712.log ; </v>
      </c>
      <c r="V38" s="106" t="str">
        <f t="shared" si="6"/>
        <v>echo '&lt; PRESS ANY KEY TO CONTINUE &gt;'; read c ;</v>
      </c>
      <c r="W38" s="105" t="str">
        <f t="shared" si="7"/>
        <v xml:space="preserve"> pmd ; </v>
      </c>
      <c r="X38" s="106" t="str">
        <f t="shared" si="14"/>
        <v>ssh -q qhvifoapp01 '/home/infa_adm/scripts/ais.sh MDM wf_FlatFile2XML Int01_qa'</v>
      </c>
      <c r="Y38" s="107"/>
      <c r="Z38" s="108" t="str">
        <f t="shared" si="8"/>
        <v>./pmrep objectexport -f MDM -o Workflow -n wf_FlatFile2XML -m -s -b -r -u wf_FlatFile2XML.xml</v>
      </c>
      <c r="AA38" s="109" t="str">
        <f t="shared" si="18"/>
        <v>gwd MDM wf_FlatFile2XML</v>
      </c>
      <c r="AB38" s="108" t="str">
        <f t="shared" si="17"/>
        <v xml:space="preserve">showvh MDM wf_FlatFile2XML ; </v>
      </c>
      <c r="AC38" s="108" t="str">
        <f t="shared" si="9"/>
        <v>showrrh MDM wf_FlatFile2XML</v>
      </c>
    </row>
    <row r="39" spans="1:29" x14ac:dyDescent="0.25">
      <c r="A39" s="9">
        <v>42569</v>
      </c>
      <c r="B39" s="6" t="s">
        <v>382</v>
      </c>
      <c r="C39" s="61" t="s">
        <v>1892</v>
      </c>
      <c r="D39" s="61" t="s">
        <v>1864</v>
      </c>
      <c r="E39" s="61" t="s">
        <v>32</v>
      </c>
      <c r="F39" s="61" t="s">
        <v>337</v>
      </c>
      <c r="G39" s="61" t="s">
        <v>335</v>
      </c>
      <c r="H39" s="61" t="s">
        <v>1242</v>
      </c>
      <c r="I39" s="61">
        <v>6005</v>
      </c>
      <c r="J39" s="61" t="s">
        <v>10</v>
      </c>
      <c r="K39" s="61" t="s">
        <v>666</v>
      </c>
      <c r="L39" s="6" t="s">
        <v>320</v>
      </c>
      <c r="M39" s="6" t="s">
        <v>332</v>
      </c>
      <c r="N39" s="6" t="s">
        <v>341</v>
      </c>
      <c r="O39" s="10" t="s">
        <v>1925</v>
      </c>
      <c r="P39" s="104" t="str">
        <f t="shared" si="0"/>
        <v>qc Enterprise_Extract Workflow wf_RMS_SOH_EXPORT</v>
      </c>
      <c r="Q39" s="105" t="str">
        <f t="shared" si="1"/>
        <v>./pmrep cleardeploymentgroup -p DG_Static_Shared -f ;</v>
      </c>
      <c r="R39" s="106" t="str">
        <f t="shared" si="2"/>
        <v>./pmrep addtodeploymentgroup -p DG_Static_Shared -n wf_RMS_SOH_EXPORT -o Workflow -f Enterprise_Extract -d all ;</v>
      </c>
      <c r="S39" s="105" t="str">
        <f t="shared" si="3"/>
        <v>./pmrep deploydeploymentgroup -p DG_Static_Shared -c  ./DG_Static_Shared.xml -r RAC_prod -n jansaj -X PP -h phvifoapp01 -o 6005 -s Native -l $HOME/scripts/log/dg_SJ_CHG0001195.log ;</v>
      </c>
      <c r="T39" s="106" t="str">
        <f t="shared" si="4"/>
        <v xml:space="preserve">echo '&lt; PRESS ANY KEY TO CONTINUE &gt;'; read c ; </v>
      </c>
      <c r="U39" s="105" t="str">
        <f t="shared" si="5"/>
        <v xml:space="preserve">cat $HOME/scripts/log/dg_SJ_CHG0001195.log ; </v>
      </c>
      <c r="V39" s="106" t="str">
        <f t="shared" si="6"/>
        <v>echo '&lt; PRESS ANY KEY TO CONTINUE &gt;'; read c ;</v>
      </c>
      <c r="W39" s="105" t="str">
        <f t="shared" si="7"/>
        <v xml:space="preserve"> pmd ; </v>
      </c>
      <c r="X39" s="106" t="str">
        <f t="shared" si="14"/>
        <v>ssh -q phvifoapp01 '/home/infa_adm/scripts/ais.sh Enterprise_Extract wf_RMS_SOH_EXPORT Int01_prod'</v>
      </c>
      <c r="Y39" s="107"/>
      <c r="Z39" s="108" t="str">
        <f t="shared" si="8"/>
        <v>./pmrep objectexport -f Enterprise_Extract -o Workflow -n wf_RMS_SOH_EXPORT -m -s -b -r -u wf_RMS_SOH_EXPORT.xml</v>
      </c>
      <c r="AA39" s="109" t="str">
        <f t="shared" si="18"/>
        <v>gwd Enterprise_Extract wf_RMS_SOH_EXPORT</v>
      </c>
      <c r="AB39" s="108" t="str">
        <f t="shared" si="17"/>
        <v xml:space="preserve">showvh Enterprise_Extract wf_RMS_SOH_EXPORT ; </v>
      </c>
      <c r="AC39" s="108" t="str">
        <f t="shared" si="9"/>
        <v>showrrh Enterprise_Extract wf_RMS_SOH_EXPORT</v>
      </c>
    </row>
    <row r="40" spans="1:29" x14ac:dyDescent="0.25">
      <c r="A40" s="9">
        <v>42570</v>
      </c>
      <c r="B40" s="6" t="s">
        <v>383</v>
      </c>
      <c r="C40" s="61" t="s">
        <v>1892</v>
      </c>
      <c r="D40" s="61" t="s">
        <v>1862</v>
      </c>
      <c r="E40" s="61" t="s">
        <v>20</v>
      </c>
      <c r="F40" s="61" t="s">
        <v>342</v>
      </c>
      <c r="G40" s="61" t="s">
        <v>343</v>
      </c>
      <c r="H40" s="61" t="s">
        <v>19</v>
      </c>
      <c r="I40" s="61">
        <v>6005</v>
      </c>
      <c r="J40" s="61" t="s">
        <v>10</v>
      </c>
      <c r="K40" s="61" t="s">
        <v>666</v>
      </c>
      <c r="L40" s="6" t="s">
        <v>365</v>
      </c>
      <c r="M40" s="6" t="s">
        <v>332</v>
      </c>
      <c r="N40" s="6" t="s">
        <v>364</v>
      </c>
      <c r="O40" s="10" t="s">
        <v>1926</v>
      </c>
      <c r="P40" s="104" t="str">
        <f t="shared" si="0"/>
        <v>qc RMS_PRODUCT_FEES Workflow wf_m_RMS_PROD_FEES_FILE_2_SIMS</v>
      </c>
      <c r="Q40" s="105" t="str">
        <f t="shared" si="1"/>
        <v>./pmrep cleardeploymentgroup -p DG_Static_Shared -f ;</v>
      </c>
      <c r="R40" s="106" t="str">
        <f t="shared" si="2"/>
        <v>./pmrep addtodeploymentgroup -p DG_Static_Shared -n wf_m_RMS_PROD_FEES_FILE_2_SIMS -o Workflow -f RMS_PRODUCT_FEES -d all ;</v>
      </c>
      <c r="S40" s="105" t="str">
        <f t="shared" si="3"/>
        <v>./pmrep deploydeploymentgroup -p DG_Static_Shared -c  ./DG_Static_Shared.xml -r RAC_qa -n jansaj -X QP -h qhvifoapp01 -o 6005 -s Native -l $HOME/scripts/log/dg_SJ_ajjkon20160719.log ;</v>
      </c>
      <c r="T40" s="106" t="str">
        <f t="shared" si="4"/>
        <v xml:space="preserve">echo '&lt; PRESS ANY KEY TO CONTINUE &gt;'; read c ; </v>
      </c>
      <c r="U40" s="105" t="str">
        <f t="shared" si="5"/>
        <v xml:space="preserve">cat $HOME/scripts/log/dg_SJ_ajjkon20160719.log ; </v>
      </c>
      <c r="V40" s="106" t="str">
        <f t="shared" si="6"/>
        <v>echo '&lt; PRESS ANY KEY TO CONTINUE &gt;'; read c ;</v>
      </c>
      <c r="W40" s="105" t="str">
        <f t="shared" si="7"/>
        <v xml:space="preserve"> pmd ; </v>
      </c>
      <c r="X40" s="106" t="str">
        <f t="shared" si="14"/>
        <v>ssh -q qhvifoapp01 '/home/infa_adm/scripts/ais.sh RMS_PRODUCT_FEES wf_m_RMS_PROD_FEES_FILE_2_SIMS Int01_qa'</v>
      </c>
      <c r="Y40" s="107"/>
      <c r="Z40" s="108" t="str">
        <f t="shared" si="8"/>
        <v>./pmrep objectexport -f RMS_PRODUCT_FEES -o Workflow -n wf_m_RMS_PROD_FEES_FILE_2_SIMS -m -s -b -r -u wf_m_RMS_PROD_FEES_FILE_2_SIMS.xml</v>
      </c>
      <c r="AA40" s="109" t="str">
        <f t="shared" si="18"/>
        <v>gwd RMS_PRODUCT_FEES wf_m_RMS_PROD_FEES_FILE_2_SIMS</v>
      </c>
      <c r="AB40" s="108" t="str">
        <f t="shared" si="17"/>
        <v xml:space="preserve">showvh RMS_PRODUCT_FEES wf_m_RMS_PROD_FEES_FILE_2_SIMS ; </v>
      </c>
      <c r="AC40" s="108" t="str">
        <f t="shared" si="9"/>
        <v>showrrh RMS_PRODUCT_FEES wf_m_RMS_PROD_FEES_FILE_2_SIMS</v>
      </c>
    </row>
    <row r="41" spans="1:29" x14ac:dyDescent="0.25">
      <c r="A41" s="9">
        <v>42571</v>
      </c>
      <c r="B41" s="6" t="s">
        <v>386</v>
      </c>
      <c r="C41" s="61" t="s">
        <v>1892</v>
      </c>
      <c r="D41" s="61" t="s">
        <v>1862</v>
      </c>
      <c r="E41" s="61" t="s">
        <v>20</v>
      </c>
      <c r="F41" s="61" t="s">
        <v>342</v>
      </c>
      <c r="G41" s="61" t="s">
        <v>343</v>
      </c>
      <c r="H41" s="61" t="s">
        <v>19</v>
      </c>
      <c r="I41" s="61">
        <v>6005</v>
      </c>
      <c r="J41" s="61" t="s">
        <v>10</v>
      </c>
      <c r="K41" s="61" t="s">
        <v>666</v>
      </c>
      <c r="L41" s="6" t="s">
        <v>365</v>
      </c>
      <c r="M41" s="6" t="s">
        <v>332</v>
      </c>
      <c r="N41" s="6" t="s">
        <v>364</v>
      </c>
      <c r="O41" s="10" t="s">
        <v>1927</v>
      </c>
      <c r="P41" s="104" t="str">
        <f t="shared" si="0"/>
        <v>qc RMS_PRODUCT_FEES Workflow wf_m_RMS_PROD_FEES_FILE_2_SIMS</v>
      </c>
      <c r="Q41" s="105" t="str">
        <f t="shared" si="1"/>
        <v>./pmrep cleardeploymentgroup -p DG_Static_Shared -f ;</v>
      </c>
      <c r="R41" s="106" t="str">
        <f t="shared" si="2"/>
        <v>./pmrep addtodeploymentgroup -p DG_Static_Shared -n wf_m_RMS_PROD_FEES_FILE_2_SIMS -o Workflow -f RMS_PRODUCT_FEES -d all ;</v>
      </c>
      <c r="S41" s="105" t="str">
        <f t="shared" si="3"/>
        <v>./pmrep deploydeploymentgroup -p DG_Static_Shared -c  ./DG_Static_Shared.xml -r RAC_qa -n jansaj -X QP -h qhvifoapp01 -o 6005 -s Native -l $HOME/scripts/log/dg_SJ_ajjkon20160720.log ;</v>
      </c>
      <c r="T41" s="106" t="str">
        <f t="shared" si="4"/>
        <v xml:space="preserve">echo '&lt; PRESS ANY KEY TO CONTINUE &gt;'; read c ; </v>
      </c>
      <c r="U41" s="105" t="str">
        <f t="shared" si="5"/>
        <v xml:space="preserve">cat $HOME/scripts/log/dg_SJ_ajjkon20160720.log ; </v>
      </c>
      <c r="V41" s="106" t="str">
        <f t="shared" si="6"/>
        <v>echo '&lt; PRESS ANY KEY TO CONTINUE &gt;'; read c ;</v>
      </c>
      <c r="W41" s="105" t="str">
        <f t="shared" si="7"/>
        <v xml:space="preserve"> pmd ; </v>
      </c>
      <c r="X41" s="106" t="str">
        <f t="shared" si="14"/>
        <v>ssh -q qhvifoapp01 '/home/infa_adm/scripts/ais.sh RMS_PRODUCT_FEES wf_m_RMS_PROD_FEES_FILE_2_SIMS Int01_qa'</v>
      </c>
      <c r="Y41" s="107"/>
      <c r="Z41" s="108" t="str">
        <f t="shared" si="8"/>
        <v>./pmrep objectexport -f RMS_PRODUCT_FEES -o Workflow -n wf_m_RMS_PROD_FEES_FILE_2_SIMS -m -s -b -r -u wf_m_RMS_PROD_FEES_FILE_2_SIMS.xml</v>
      </c>
      <c r="AA41" s="109" t="str">
        <f t="shared" si="18"/>
        <v>gwd RMS_PRODUCT_FEES wf_m_RMS_PROD_FEES_FILE_2_SIMS</v>
      </c>
      <c r="AB41" s="108" t="str">
        <f t="shared" si="17"/>
        <v xml:space="preserve">showvh RMS_PRODUCT_FEES wf_m_RMS_PROD_FEES_FILE_2_SIMS ; </v>
      </c>
      <c r="AC41" s="108" t="str">
        <f t="shared" si="9"/>
        <v>showrrh RMS_PRODUCT_FEES wf_m_RMS_PROD_FEES_FILE_2_SIMS</v>
      </c>
    </row>
    <row r="42" spans="1:29" x14ac:dyDescent="0.25">
      <c r="A42" s="9">
        <v>42571</v>
      </c>
      <c r="B42" s="6" t="s">
        <v>387</v>
      </c>
      <c r="C42" s="61" t="s">
        <v>1892</v>
      </c>
      <c r="D42" s="61" t="s">
        <v>1862</v>
      </c>
      <c r="E42" s="61" t="s">
        <v>20</v>
      </c>
      <c r="F42" s="61" t="s">
        <v>342</v>
      </c>
      <c r="G42" s="61" t="s">
        <v>343</v>
      </c>
      <c r="H42" s="61" t="s">
        <v>19</v>
      </c>
      <c r="I42" s="61">
        <v>6005</v>
      </c>
      <c r="J42" s="61" t="s">
        <v>10</v>
      </c>
      <c r="K42" s="61" t="s">
        <v>666</v>
      </c>
      <c r="L42" s="6" t="s">
        <v>320</v>
      </c>
      <c r="M42" s="6" t="s">
        <v>332</v>
      </c>
      <c r="N42" s="6" t="s">
        <v>388</v>
      </c>
      <c r="O42" s="10" t="s">
        <v>1928</v>
      </c>
      <c r="P42" s="104" t="str">
        <f t="shared" si="0"/>
        <v>qc Enterprise_Extract Workflow wf_AMM_EXPORT</v>
      </c>
      <c r="Q42" s="105" t="str">
        <f t="shared" si="1"/>
        <v>./pmrep cleardeploymentgroup -p DG_Static_Shared -f ;</v>
      </c>
      <c r="R42" s="106" t="str">
        <f t="shared" si="2"/>
        <v>./pmrep addtodeploymentgroup -p DG_Static_Shared -n wf_AMM_EXPORT -o Workflow -f Enterprise_Extract -d all ;</v>
      </c>
      <c r="S42" s="105" t="str">
        <f t="shared" si="3"/>
        <v>./pmrep deploydeploymentgroup -p DG_Static_Shared -c  ./DG_Static_Shared.xml -r RAC_qa -n jansaj -X QP -h qhvifoapp01 -o 6005 -s Native -l $HOME/scripts/log/dg_SJ_anu20160720.log ;</v>
      </c>
      <c r="T42" s="106" t="str">
        <f t="shared" si="4"/>
        <v xml:space="preserve">echo '&lt; PRESS ANY KEY TO CONTINUE &gt;'; read c ; </v>
      </c>
      <c r="U42" s="105" t="str">
        <f t="shared" si="5"/>
        <v xml:space="preserve">cat $HOME/scripts/log/dg_SJ_anu20160720.log ; </v>
      </c>
      <c r="V42" s="106" t="str">
        <f t="shared" si="6"/>
        <v>echo '&lt; PRESS ANY KEY TO CONTINUE &gt;'; read c ;</v>
      </c>
      <c r="W42" s="105" t="str">
        <f t="shared" si="7"/>
        <v xml:space="preserve"> pmd ; </v>
      </c>
      <c r="X42" s="106" t="str">
        <f t="shared" si="14"/>
        <v>ssh -q qhvifoapp01 '/home/infa_adm/scripts/ais.sh Enterprise_Extract wf_AMM_EXPORT Int01_qa'</v>
      </c>
      <c r="Y42" s="107"/>
      <c r="Z42" s="108" t="str">
        <f t="shared" si="8"/>
        <v>./pmrep objectexport -f Enterprise_Extract -o Workflow -n wf_AMM_EXPORT -m -s -b -r -u wf_AMM_EXPORT.xml</v>
      </c>
      <c r="AA42" s="109" t="str">
        <f t="shared" si="18"/>
        <v>gwd Enterprise_Extract wf_AMM_EXPORT</v>
      </c>
      <c r="AB42" s="108" t="str">
        <f t="shared" si="17"/>
        <v xml:space="preserve">showvh Enterprise_Extract wf_AMM_EXPORT ; </v>
      </c>
      <c r="AC42" s="108" t="str">
        <f t="shared" si="9"/>
        <v>showrrh Enterprise_Extract wf_AMM_EXPORT</v>
      </c>
    </row>
    <row r="43" spans="1:29" x14ac:dyDescent="0.25">
      <c r="A43" s="9">
        <v>42571</v>
      </c>
      <c r="B43" s="6" t="s">
        <v>390</v>
      </c>
      <c r="C43" s="61" t="s">
        <v>1892</v>
      </c>
      <c r="D43" s="61" t="s">
        <v>1862</v>
      </c>
      <c r="E43" s="61" t="s">
        <v>20</v>
      </c>
      <c r="F43" s="61" t="s">
        <v>342</v>
      </c>
      <c r="G43" s="61" t="s">
        <v>343</v>
      </c>
      <c r="H43" s="61" t="s">
        <v>19</v>
      </c>
      <c r="I43" s="61">
        <v>6005</v>
      </c>
      <c r="J43" s="61" t="s">
        <v>10</v>
      </c>
      <c r="K43" s="61" t="s">
        <v>666</v>
      </c>
      <c r="L43" s="6" t="s">
        <v>381</v>
      </c>
      <c r="M43" s="6" t="s">
        <v>332</v>
      </c>
      <c r="N43" s="6" t="s">
        <v>389</v>
      </c>
      <c r="O43" s="10" t="s">
        <v>1054</v>
      </c>
      <c r="P43" s="104" t="str">
        <f t="shared" si="0"/>
        <v>qc DW_MART_LOAD Workflow wf_ASR_CAT_ITEM</v>
      </c>
      <c r="Q43" s="105" t="str">
        <f t="shared" si="1"/>
        <v>./pmrep cleardeploymentgroup -p DG_Static_Shared -f ;</v>
      </c>
      <c r="R43" s="106" t="str">
        <f t="shared" si="2"/>
        <v>./pmrep addtodeploymentgroup -p DG_Static_Shared -n wf_ASR_CAT_ITEM -o Workflow -f DW_MART_LOAD -d all ;</v>
      </c>
      <c r="S43" s="105" t="str">
        <f t="shared" si="3"/>
        <v>echo ;</v>
      </c>
      <c r="T43" s="106" t="str">
        <f t="shared" si="4"/>
        <v>echo ;</v>
      </c>
      <c r="U43" s="105" t="str">
        <f t="shared" si="5"/>
        <v>echo;</v>
      </c>
      <c r="V43" s="106" t="str">
        <f t="shared" si="6"/>
        <v>echo ;</v>
      </c>
      <c r="W43" s="105" t="str">
        <f t="shared" si="7"/>
        <v xml:space="preserve"> echo ; </v>
      </c>
      <c r="X43" s="106" t="str">
        <f t="shared" si="14"/>
        <v>ssh -q qhvifoapp01 '/home/infa_adm/scripts/ais.sh DW_MART_LOAD wf_ASR_CAT_ITEM Int01_qa'</v>
      </c>
      <c r="Y43" s="107"/>
      <c r="Z43" s="108" t="str">
        <f t="shared" si="8"/>
        <v>./pmrep objectexport -f DW_MART_LOAD -o Workflow -n wf_ASR_CAT_ITEM -m -s -b -r -u wf_ASR_CAT_ITEM.xml</v>
      </c>
      <c r="AA43" s="109" t="str">
        <f t="shared" si="18"/>
        <v>gwd DW_MART_LOAD wf_ASR_CAT_ITEM</v>
      </c>
      <c r="AB43" s="108" t="str">
        <f t="shared" si="17"/>
        <v xml:space="preserve">showvh DW_MART_LOAD wf_ASR_CAT_ITEM ; </v>
      </c>
      <c r="AC43" s="108" t="str">
        <f t="shared" si="9"/>
        <v>showrrh DW_MART_LOAD wf_ASR_CAT_ITEM</v>
      </c>
    </row>
    <row r="44" spans="1:29" x14ac:dyDescent="0.25">
      <c r="A44" s="9">
        <v>42571</v>
      </c>
      <c r="B44" s="6" t="s">
        <v>390</v>
      </c>
      <c r="C44" s="61" t="s">
        <v>1892</v>
      </c>
      <c r="D44" s="61" t="s">
        <v>1862</v>
      </c>
      <c r="E44" s="61" t="s">
        <v>20</v>
      </c>
      <c r="F44" s="61" t="s">
        <v>342</v>
      </c>
      <c r="G44" s="61" t="s">
        <v>343</v>
      </c>
      <c r="H44" s="61" t="s">
        <v>19</v>
      </c>
      <c r="I44" s="61">
        <v>6005</v>
      </c>
      <c r="J44" s="61" t="s">
        <v>10</v>
      </c>
      <c r="K44" s="61" t="s">
        <v>666</v>
      </c>
      <c r="L44" s="6" t="s">
        <v>381</v>
      </c>
      <c r="M44" s="6" t="s">
        <v>332</v>
      </c>
      <c r="N44" s="6" t="s">
        <v>389</v>
      </c>
      <c r="O44" s="10" t="s">
        <v>1054</v>
      </c>
      <c r="P44" s="104" t="str">
        <f t="shared" si="0"/>
        <v>qc DW_MART_LOAD Workflow wf_ASR_CAT_ITEM</v>
      </c>
      <c r="Q44" s="105" t="str">
        <f t="shared" si="1"/>
        <v>echo ;</v>
      </c>
      <c r="R44" s="106" t="str">
        <f t="shared" si="2"/>
        <v>./pmrep addtodeploymentgroup -p DG_Static_Shared -n wf_ASR_CAT_ITEM -o Workflow -f DW_MART_LOAD -d all ;</v>
      </c>
      <c r="S44" s="105" t="str">
        <f t="shared" si="3"/>
        <v>./pmrep deploydeploymentgroup -p DG_Static_Shared -c  ./DG_Static_Shared.xml -r RAC_qa -n jansaj -X QP -h qhvifoapp01 -o 6005 -s Native -l $HOME/scripts/log/dg_SJ_bindu20160720.log ;</v>
      </c>
      <c r="T44" s="106" t="str">
        <f t="shared" si="4"/>
        <v xml:space="preserve">echo '&lt; PRESS ANY KEY TO CONTINUE &gt;'; read c ; </v>
      </c>
      <c r="U44" s="105" t="str">
        <f t="shared" si="5"/>
        <v xml:space="preserve">cat $HOME/scripts/log/dg_SJ_bindu20160720.log ; </v>
      </c>
      <c r="V44" s="106" t="str">
        <f t="shared" si="6"/>
        <v>echo '&lt; PRESS ANY KEY TO CONTINUE &gt;'; read c ;</v>
      </c>
      <c r="W44" s="105" t="str">
        <f t="shared" si="7"/>
        <v xml:space="preserve"> pmd ; </v>
      </c>
      <c r="X44" s="106" t="str">
        <f t="shared" si="14"/>
        <v>ssh -q qhvifoapp01 '/home/infa_adm/scripts/ais.sh DW_MART_LOAD wf_ASR_CAT_ITEM Int01_qa'</v>
      </c>
      <c r="Y44" s="107"/>
      <c r="Z44" s="108" t="str">
        <f t="shared" si="8"/>
        <v>./pmrep objectexport -f DW_MART_LOAD -o Workflow -n wf_ASR_CAT_ITEM -m -s -b -r -u wf_ASR_CAT_ITEM.xml</v>
      </c>
      <c r="AA44" s="109" t="str">
        <f t="shared" si="18"/>
        <v>gwd DW_MART_LOAD wf_ASR_CAT_ITEM</v>
      </c>
      <c r="AB44" s="108" t="str">
        <f t="shared" si="17"/>
        <v xml:space="preserve">showvh DW_MART_LOAD wf_ASR_CAT_ITEM ; </v>
      </c>
      <c r="AC44" s="108" t="str">
        <f t="shared" si="9"/>
        <v>showrrh DW_MART_LOAD wf_ASR_CAT_ITEM</v>
      </c>
    </row>
    <row r="45" spans="1:29" x14ac:dyDescent="0.25">
      <c r="A45" s="9">
        <v>42571</v>
      </c>
      <c r="B45" s="6" t="s">
        <v>385</v>
      </c>
      <c r="C45" s="61" t="s">
        <v>1892</v>
      </c>
      <c r="D45" s="61" t="s">
        <v>1862</v>
      </c>
      <c r="E45" s="61" t="s">
        <v>20</v>
      </c>
      <c r="F45" s="61" t="s">
        <v>342</v>
      </c>
      <c r="G45" s="61" t="s">
        <v>343</v>
      </c>
      <c r="H45" s="61" t="s">
        <v>19</v>
      </c>
      <c r="I45" s="61">
        <v>6005</v>
      </c>
      <c r="J45" s="61" t="s">
        <v>10</v>
      </c>
      <c r="K45" s="61" t="s">
        <v>666</v>
      </c>
      <c r="L45" s="6" t="s">
        <v>384</v>
      </c>
      <c r="M45" s="6" t="s">
        <v>332</v>
      </c>
      <c r="N45" s="6" t="s">
        <v>376</v>
      </c>
      <c r="O45" s="10" t="s">
        <v>1929</v>
      </c>
      <c r="P45" s="104" t="str">
        <f t="shared" si="0"/>
        <v>qc SIMS_statistics Workflow wf_store_inventory_statistics</v>
      </c>
      <c r="Q45" s="105" t="str">
        <f t="shared" si="1"/>
        <v>./pmrep cleardeploymentgroup -p DG_Static_Shared -f ;</v>
      </c>
      <c r="R45" s="106" t="str">
        <f t="shared" si="2"/>
        <v>./pmrep addtodeploymentgroup -p DG_Static_Shared -n wf_store_inventory_statistics -o Workflow -f SIMS_statistics -d all ;</v>
      </c>
      <c r="S45" s="105" t="str">
        <f t="shared" si="3"/>
        <v>./pmrep deploydeploymentgroup -p DG_Static_Shared -c  ./DG_Static_Shared.xml -r RAC_qa -n jansaj -X QP -h qhvifoapp01 -o 6005 -s Native -l $HOME/scripts/log/dg_SJ_geetha20160720.log ;</v>
      </c>
      <c r="T45" s="106" t="str">
        <f t="shared" si="4"/>
        <v xml:space="preserve">echo '&lt; PRESS ANY KEY TO CONTINUE &gt;'; read c ; </v>
      </c>
      <c r="U45" s="105" t="str">
        <f t="shared" si="5"/>
        <v xml:space="preserve">cat $HOME/scripts/log/dg_SJ_geetha20160720.log ; </v>
      </c>
      <c r="V45" s="106" t="str">
        <f t="shared" si="6"/>
        <v>echo '&lt; PRESS ANY KEY TO CONTINUE &gt;'; read c ;</v>
      </c>
      <c r="W45" s="105" t="str">
        <f t="shared" si="7"/>
        <v xml:space="preserve"> pmd ; </v>
      </c>
      <c r="X45" s="106" t="str">
        <f t="shared" si="14"/>
        <v>ssh -q qhvifoapp01 '/home/infa_adm/scripts/ais.sh SIMS_statistics wf_store_inventory_statistics Int01_qa'</v>
      </c>
      <c r="Y45" s="107"/>
      <c r="Z45" s="108" t="str">
        <f t="shared" si="8"/>
        <v>./pmrep objectexport -f SIMS_statistics -o Workflow -n wf_store_inventory_statistics -m -s -b -r -u wf_store_inventory_statistics.xml</v>
      </c>
      <c r="AA45" s="109" t="str">
        <f t="shared" si="18"/>
        <v>gwd SIMS_statistics wf_store_inventory_statistics</v>
      </c>
      <c r="AB45" s="108" t="str">
        <f t="shared" si="17"/>
        <v xml:space="preserve">showvh SIMS_statistics wf_store_inventory_statistics ; </v>
      </c>
      <c r="AC45" s="108" t="str">
        <f t="shared" si="9"/>
        <v>showrrh SIMS_statistics wf_store_inventory_statistics</v>
      </c>
    </row>
    <row r="46" spans="1:29" x14ac:dyDescent="0.25">
      <c r="A46" s="9">
        <v>42572</v>
      </c>
      <c r="B46" s="6" t="s">
        <v>392</v>
      </c>
      <c r="C46" s="61" t="s">
        <v>1892</v>
      </c>
      <c r="D46" s="61" t="s">
        <v>1862</v>
      </c>
      <c r="E46" s="61" t="s">
        <v>20</v>
      </c>
      <c r="F46" s="61" t="s">
        <v>342</v>
      </c>
      <c r="G46" s="61" t="s">
        <v>343</v>
      </c>
      <c r="H46" s="61" t="s">
        <v>19</v>
      </c>
      <c r="I46" s="61">
        <v>6005</v>
      </c>
      <c r="J46" s="61" t="s">
        <v>10</v>
      </c>
      <c r="K46" s="61" t="s">
        <v>666</v>
      </c>
      <c r="L46" s="6" t="s">
        <v>320</v>
      </c>
      <c r="M46" s="6" t="s">
        <v>332</v>
      </c>
      <c r="N46" s="6" t="s">
        <v>341</v>
      </c>
      <c r="O46" s="19" t="s">
        <v>1930</v>
      </c>
      <c r="P46" s="104" t="str">
        <f t="shared" si="0"/>
        <v>qc Enterprise_Extract Workflow wf_RMS_SOH_EXPORT</v>
      </c>
      <c r="Q46" s="105" t="str">
        <f t="shared" si="1"/>
        <v>./pmrep cleardeploymentgroup -p DG_Static_Shared -f ;</v>
      </c>
      <c r="R46" s="106" t="str">
        <f t="shared" si="2"/>
        <v>./pmrep addtodeploymentgroup -p DG_Static_Shared -n wf_RMS_SOH_EXPORT -o Workflow -f Enterprise_Extract -d all ;</v>
      </c>
      <c r="S46" s="105" t="str">
        <f t="shared" si="3"/>
        <v>echo ;</v>
      </c>
      <c r="T46" s="106" t="str">
        <f t="shared" si="4"/>
        <v>echo ;</v>
      </c>
      <c r="U46" s="105" t="str">
        <f t="shared" si="5"/>
        <v>echo;</v>
      </c>
      <c r="V46" s="106" t="str">
        <f t="shared" si="6"/>
        <v>echo ;</v>
      </c>
      <c r="W46" s="105" t="str">
        <f t="shared" si="7"/>
        <v xml:space="preserve"> echo ; </v>
      </c>
      <c r="X46" s="106" t="str">
        <f t="shared" si="14"/>
        <v>ssh -q qhvifoapp01 '/home/infa_adm/scripts/ais.sh Enterprise_Extract wf_RMS_SOH_EXPORT Int01_qa'</v>
      </c>
      <c r="Y46" s="107"/>
      <c r="Z46" s="108" t="str">
        <f t="shared" si="8"/>
        <v>./pmrep objectexport -f Enterprise_Extract -o Workflow -n wf_RMS_SOH_EXPORT -m -s -b -r -u wf_RMS_SOH_EXPORT.xml</v>
      </c>
      <c r="AA46" s="109" t="str">
        <f t="shared" si="18"/>
        <v>gwd Enterprise_Extract wf_RMS_SOH_EXPORT</v>
      </c>
      <c r="AB46" s="108" t="str">
        <f t="shared" si="17"/>
        <v xml:space="preserve">showvh Enterprise_Extract wf_RMS_SOH_EXPORT ; </v>
      </c>
      <c r="AC46" s="108" t="str">
        <f t="shared" si="9"/>
        <v>showrrh Enterprise_Extract wf_RMS_SOH_EXPORT</v>
      </c>
    </row>
    <row r="47" spans="1:29" x14ac:dyDescent="0.25">
      <c r="A47" s="9">
        <v>42572</v>
      </c>
      <c r="B47" s="6" t="s">
        <v>392</v>
      </c>
      <c r="C47" s="61" t="s">
        <v>1892</v>
      </c>
      <c r="D47" s="61" t="s">
        <v>1862</v>
      </c>
      <c r="E47" s="61" t="s">
        <v>20</v>
      </c>
      <c r="F47" s="61" t="s">
        <v>342</v>
      </c>
      <c r="G47" s="61" t="s">
        <v>343</v>
      </c>
      <c r="H47" s="61" t="s">
        <v>19</v>
      </c>
      <c r="I47" s="61">
        <v>6005</v>
      </c>
      <c r="J47" s="61" t="s">
        <v>10</v>
      </c>
      <c r="K47" s="61" t="s">
        <v>666</v>
      </c>
      <c r="L47" s="6" t="s">
        <v>320</v>
      </c>
      <c r="M47" s="6" t="s">
        <v>332</v>
      </c>
      <c r="N47" s="6" t="s">
        <v>388</v>
      </c>
      <c r="O47" s="19" t="s">
        <v>1930</v>
      </c>
      <c r="P47" s="104" t="str">
        <f t="shared" si="0"/>
        <v>qc Enterprise_Extract Workflow wf_AMM_EXPORT</v>
      </c>
      <c r="Q47" s="105" t="str">
        <f t="shared" si="1"/>
        <v>echo ;</v>
      </c>
      <c r="R47" s="106" t="str">
        <f t="shared" si="2"/>
        <v>./pmrep addtodeploymentgroup -p DG_Static_Shared -n wf_AMM_EXPORT -o Workflow -f Enterprise_Extract -d all ;</v>
      </c>
      <c r="S47" s="105" t="str">
        <f t="shared" si="3"/>
        <v>./pmrep deploydeploymentgroup -p DG_Static_Shared -c  ./DG_Static_Shared.xml -r RAC_qa -n jansaj -X QP -h qhvifoapp01 -o 6005 -s Native -l $HOME/scripts/log/dg_SJ_anu20160721.log ;</v>
      </c>
      <c r="T47" s="106" t="str">
        <f t="shared" si="4"/>
        <v xml:space="preserve">echo '&lt; PRESS ANY KEY TO CONTINUE &gt;'; read c ; </v>
      </c>
      <c r="U47" s="105" t="str">
        <f t="shared" si="5"/>
        <v xml:space="preserve">cat $HOME/scripts/log/dg_SJ_anu20160721.log ; </v>
      </c>
      <c r="V47" s="106" t="str">
        <f t="shared" si="6"/>
        <v>echo '&lt; PRESS ANY KEY TO CONTINUE &gt;'; read c ;</v>
      </c>
      <c r="W47" s="105" t="str">
        <f t="shared" si="7"/>
        <v xml:space="preserve"> pmd ; </v>
      </c>
      <c r="X47" s="106" t="str">
        <f t="shared" si="14"/>
        <v>ssh -q qhvifoapp01 '/home/infa_adm/scripts/ais.sh Enterprise_Extract wf_AMM_EXPORT Int01_qa'</v>
      </c>
      <c r="Y47" s="107"/>
      <c r="Z47" s="108" t="str">
        <f t="shared" si="8"/>
        <v>./pmrep objectexport -f Enterprise_Extract -o Workflow -n wf_AMM_EXPORT -m -s -b -r -u wf_AMM_EXPORT.xml</v>
      </c>
      <c r="AA47" s="109" t="str">
        <f t="shared" si="18"/>
        <v>gwd Enterprise_Extract wf_AMM_EXPORT</v>
      </c>
      <c r="AB47" s="108" t="str">
        <f t="shared" si="17"/>
        <v xml:space="preserve">showvh Enterprise_Extract wf_AMM_EXPORT ; </v>
      </c>
      <c r="AC47" s="108" t="str">
        <f t="shared" si="9"/>
        <v>showrrh Enterprise_Extract wf_AMM_EXPORT</v>
      </c>
    </row>
    <row r="48" spans="1:29" x14ac:dyDescent="0.25">
      <c r="A48" s="9">
        <v>42572</v>
      </c>
      <c r="B48" s="6" t="s">
        <v>395</v>
      </c>
      <c r="C48" s="61" t="s">
        <v>1892</v>
      </c>
      <c r="D48" s="61" t="s">
        <v>1862</v>
      </c>
      <c r="E48" s="61" t="s">
        <v>20</v>
      </c>
      <c r="F48" s="61" t="s">
        <v>342</v>
      </c>
      <c r="G48" s="61" t="s">
        <v>343</v>
      </c>
      <c r="H48" s="61" t="s">
        <v>19</v>
      </c>
      <c r="I48" s="61">
        <v>6005</v>
      </c>
      <c r="J48" s="61" t="s">
        <v>10</v>
      </c>
      <c r="K48" s="61" t="s">
        <v>666</v>
      </c>
      <c r="L48" s="6" t="s">
        <v>320</v>
      </c>
      <c r="M48" s="6" t="s">
        <v>332</v>
      </c>
      <c r="N48" s="6" t="s">
        <v>341</v>
      </c>
      <c r="O48" s="10" t="s">
        <v>1931</v>
      </c>
      <c r="P48" s="104" t="str">
        <f t="shared" si="0"/>
        <v>qc Enterprise_Extract Workflow wf_RMS_SOH_EXPORT</v>
      </c>
      <c r="Q48" s="105" t="str">
        <f t="shared" si="1"/>
        <v>./pmrep cleardeploymentgroup -p DG_Static_Shared -f ;</v>
      </c>
      <c r="R48" s="106" t="str">
        <f t="shared" si="2"/>
        <v>./pmrep addtodeploymentgroup -p DG_Static_Shared -n wf_RMS_SOH_EXPORT -o Workflow -f Enterprise_Extract -d all ;</v>
      </c>
      <c r="S48" s="105" t="str">
        <f t="shared" si="3"/>
        <v>./pmrep deploydeploymentgroup -p DG_Static_Shared -c  ./DG_Static_Shared.xml -r RAC_qa -n jansaj -X QP -h qhvifoapp01 -o 6005 -s Native -l $HOME/scripts/log/dg_SJ_anu201607211420.log ;</v>
      </c>
      <c r="T48" s="106" t="str">
        <f t="shared" si="4"/>
        <v xml:space="preserve">echo '&lt; PRESS ANY KEY TO CONTINUE &gt;'; read c ; </v>
      </c>
      <c r="U48" s="105" t="str">
        <f t="shared" si="5"/>
        <v xml:space="preserve">cat $HOME/scripts/log/dg_SJ_anu201607211420.log ; </v>
      </c>
      <c r="V48" s="106" t="str">
        <f t="shared" si="6"/>
        <v>echo '&lt; PRESS ANY KEY TO CONTINUE &gt;'; read c ;</v>
      </c>
      <c r="W48" s="105" t="str">
        <f t="shared" si="7"/>
        <v xml:space="preserve"> pmd ; </v>
      </c>
      <c r="X48" s="106" t="str">
        <f t="shared" si="14"/>
        <v>ssh -q qhvifoapp01 '/home/infa_adm/scripts/ais.sh Enterprise_Extract wf_RMS_SOH_EXPORT Int01_qa'</v>
      </c>
      <c r="Y48" s="107"/>
      <c r="Z48" s="108" t="str">
        <f t="shared" si="8"/>
        <v>./pmrep objectexport -f Enterprise_Extract -o Workflow -n wf_RMS_SOH_EXPORT -m -s -b -r -u wf_RMS_SOH_EXPORT.xml</v>
      </c>
      <c r="AA48" s="109" t="str">
        <f t="shared" si="18"/>
        <v>gwd Enterprise_Extract wf_RMS_SOH_EXPORT</v>
      </c>
      <c r="AB48" s="108" t="str">
        <f t="shared" si="17"/>
        <v xml:space="preserve">showvh Enterprise_Extract wf_RMS_SOH_EXPORT ; </v>
      </c>
      <c r="AC48" s="108" t="str">
        <f t="shared" si="9"/>
        <v>showrrh Enterprise_Extract wf_RMS_SOH_EXPORT</v>
      </c>
    </row>
    <row r="49" spans="1:29" x14ac:dyDescent="0.25">
      <c r="A49" s="9">
        <v>42572</v>
      </c>
      <c r="B49" s="6" t="s">
        <v>391</v>
      </c>
      <c r="C49" s="61" t="s">
        <v>1892</v>
      </c>
      <c r="D49" s="61" t="s">
        <v>1864</v>
      </c>
      <c r="E49" s="61" t="s">
        <v>32</v>
      </c>
      <c r="F49" s="61" t="s">
        <v>337</v>
      </c>
      <c r="G49" s="61" t="s">
        <v>335</v>
      </c>
      <c r="H49" s="61" t="s">
        <v>1242</v>
      </c>
      <c r="I49" s="61">
        <v>6005</v>
      </c>
      <c r="J49" s="61" t="s">
        <v>10</v>
      </c>
      <c r="K49" s="61" t="s">
        <v>666</v>
      </c>
      <c r="L49" s="6" t="s">
        <v>381</v>
      </c>
      <c r="M49" s="6" t="s">
        <v>332</v>
      </c>
      <c r="N49" s="6" t="s">
        <v>389</v>
      </c>
      <c r="O49" s="10" t="s">
        <v>1932</v>
      </c>
      <c r="P49" s="104" t="str">
        <f t="shared" si="0"/>
        <v>qc DW_MART_LOAD Workflow wf_ASR_CAT_ITEM</v>
      </c>
      <c r="Q49" s="105" t="str">
        <f t="shared" si="1"/>
        <v>./pmrep cleardeploymentgroup -p DG_Static_Shared -f ;</v>
      </c>
      <c r="R49" s="106" t="str">
        <f t="shared" si="2"/>
        <v>./pmrep addtodeploymentgroup -p DG_Static_Shared -n wf_ASR_CAT_ITEM -o Workflow -f DW_MART_LOAD -d all ;</v>
      </c>
      <c r="S49" s="105" t="str">
        <f t="shared" si="3"/>
        <v>./pmrep deploydeploymentgroup -p DG_Static_Shared -c  ./DG_Static_Shared.xml -r RAC_prod -n jansaj -X PP -h phvifoapp01 -o 6005 -s Native -l $HOME/scripts/log/dg_SJ_CHG0001276.log ;</v>
      </c>
      <c r="T49" s="106" t="str">
        <f t="shared" si="4"/>
        <v xml:space="preserve">echo '&lt; PRESS ANY KEY TO CONTINUE &gt;'; read c ; </v>
      </c>
      <c r="U49" s="105" t="str">
        <f t="shared" si="5"/>
        <v xml:space="preserve">cat $HOME/scripts/log/dg_SJ_CHG0001276.log ; </v>
      </c>
      <c r="V49" s="106" t="str">
        <f t="shared" si="6"/>
        <v>echo '&lt; PRESS ANY KEY TO CONTINUE &gt;'; read c ;</v>
      </c>
      <c r="W49" s="105" t="str">
        <f t="shared" si="7"/>
        <v xml:space="preserve"> pmd ; </v>
      </c>
      <c r="X49" s="106" t="str">
        <f t="shared" si="14"/>
        <v>ssh -q phvifoapp01 '/home/infa_adm/scripts/ais.sh DW_MART_LOAD wf_ASR_CAT_ITEM Int01_prod'</v>
      </c>
      <c r="Y49" s="107"/>
      <c r="Z49" s="108" t="str">
        <f t="shared" si="8"/>
        <v>./pmrep objectexport -f DW_MART_LOAD -o Workflow -n wf_ASR_CAT_ITEM -m -s -b -r -u wf_ASR_CAT_ITEM.xml</v>
      </c>
      <c r="AA49" s="109" t="str">
        <f t="shared" si="18"/>
        <v>gwd DW_MART_LOAD wf_ASR_CAT_ITEM</v>
      </c>
      <c r="AB49" s="108" t="str">
        <f t="shared" si="17"/>
        <v xml:space="preserve">showvh DW_MART_LOAD wf_ASR_CAT_ITEM ; </v>
      </c>
      <c r="AC49" s="108" t="str">
        <f t="shared" si="9"/>
        <v>showrrh DW_MART_LOAD wf_ASR_CAT_ITEM</v>
      </c>
    </row>
    <row r="50" spans="1:29" x14ac:dyDescent="0.25">
      <c r="A50" s="9">
        <v>42572</v>
      </c>
      <c r="B50" s="6" t="s">
        <v>396</v>
      </c>
      <c r="C50" s="61" t="s">
        <v>1892</v>
      </c>
      <c r="D50" s="61" t="s">
        <v>1864</v>
      </c>
      <c r="E50" s="61" t="s">
        <v>32</v>
      </c>
      <c r="F50" s="61" t="s">
        <v>337</v>
      </c>
      <c r="G50" s="61" t="s">
        <v>335</v>
      </c>
      <c r="H50" s="61" t="s">
        <v>1242</v>
      </c>
      <c r="I50" s="61">
        <v>6005</v>
      </c>
      <c r="J50" s="61" t="s">
        <v>10</v>
      </c>
      <c r="K50" s="61" t="s">
        <v>666</v>
      </c>
      <c r="L50" s="6" t="s">
        <v>320</v>
      </c>
      <c r="M50" s="6" t="s">
        <v>332</v>
      </c>
      <c r="N50" s="6" t="s">
        <v>341</v>
      </c>
      <c r="O50" s="19" t="s">
        <v>1933</v>
      </c>
      <c r="P50" s="104" t="str">
        <f t="shared" si="0"/>
        <v>qc Enterprise_Extract Workflow wf_RMS_SOH_EXPORT</v>
      </c>
      <c r="Q50" s="105" t="str">
        <f t="shared" si="1"/>
        <v>./pmrep cleardeploymentgroup -p DG_Static_Shared -f ;</v>
      </c>
      <c r="R50" s="106" t="str">
        <f t="shared" si="2"/>
        <v>./pmrep addtodeploymentgroup -p DG_Static_Shared -n wf_RMS_SOH_EXPORT -o Workflow -f Enterprise_Extract -d all ;</v>
      </c>
      <c r="S50" s="105" t="str">
        <f t="shared" si="3"/>
        <v>echo ;</v>
      </c>
      <c r="T50" s="106" t="str">
        <f t="shared" si="4"/>
        <v>echo ;</v>
      </c>
      <c r="U50" s="105" t="str">
        <f t="shared" si="5"/>
        <v>echo;</v>
      </c>
      <c r="V50" s="106" t="str">
        <f t="shared" si="6"/>
        <v>echo ;</v>
      </c>
      <c r="W50" s="105" t="str">
        <f t="shared" si="7"/>
        <v xml:space="preserve"> echo ; </v>
      </c>
      <c r="X50" s="106" t="str">
        <f t="shared" si="14"/>
        <v>ssh -q phvifoapp01 '/home/infa_adm/scripts/ais.sh Enterprise_Extract wf_RMS_SOH_EXPORT Int01_prod'</v>
      </c>
      <c r="Y50" s="107"/>
      <c r="Z50" s="108" t="str">
        <f t="shared" si="8"/>
        <v>./pmrep objectexport -f Enterprise_Extract -o Workflow -n wf_RMS_SOH_EXPORT -m -s -b -r -u wf_RMS_SOH_EXPORT.xml</v>
      </c>
      <c r="AA50" s="109" t="str">
        <f t="shared" si="18"/>
        <v>gwd Enterprise_Extract wf_RMS_SOH_EXPORT</v>
      </c>
      <c r="AB50" s="108" t="str">
        <f t="shared" si="17"/>
        <v xml:space="preserve">showvh Enterprise_Extract wf_RMS_SOH_EXPORT ; </v>
      </c>
      <c r="AC50" s="108" t="str">
        <f t="shared" si="9"/>
        <v>showrrh Enterprise_Extract wf_RMS_SOH_EXPORT</v>
      </c>
    </row>
    <row r="51" spans="1:29" x14ac:dyDescent="0.25">
      <c r="A51" s="9">
        <v>42572</v>
      </c>
      <c r="B51" s="6" t="s">
        <v>396</v>
      </c>
      <c r="C51" s="61" t="s">
        <v>1892</v>
      </c>
      <c r="D51" s="61" t="s">
        <v>1864</v>
      </c>
      <c r="E51" s="61" t="s">
        <v>32</v>
      </c>
      <c r="F51" s="61" t="s">
        <v>337</v>
      </c>
      <c r="G51" s="61" t="s">
        <v>335</v>
      </c>
      <c r="H51" s="61" t="s">
        <v>1242</v>
      </c>
      <c r="I51" s="61">
        <v>6005</v>
      </c>
      <c r="J51" s="61" t="s">
        <v>10</v>
      </c>
      <c r="K51" s="61" t="s">
        <v>666</v>
      </c>
      <c r="L51" s="6" t="s">
        <v>320</v>
      </c>
      <c r="M51" s="6" t="s">
        <v>332</v>
      </c>
      <c r="N51" s="6" t="s">
        <v>388</v>
      </c>
      <c r="O51" s="19" t="s">
        <v>1933</v>
      </c>
      <c r="P51" s="104" t="str">
        <f t="shared" si="0"/>
        <v>qc Enterprise_Extract Workflow wf_AMM_EXPORT</v>
      </c>
      <c r="Q51" s="105" t="str">
        <f t="shared" si="1"/>
        <v>echo ;</v>
      </c>
      <c r="R51" s="106" t="str">
        <f t="shared" si="2"/>
        <v>./pmrep addtodeploymentgroup -p DG_Static_Shared -n wf_AMM_EXPORT -o Workflow -f Enterprise_Extract -d all ;</v>
      </c>
      <c r="S51" s="105" t="str">
        <f t="shared" si="3"/>
        <v>./pmrep deploydeploymentgroup -p DG_Static_Shared -c  ./DG_Static_Shared.xml -r RAC_prod -n jansaj -X PP -h phvifoapp01 -o 6005 -s Native -l $HOME/scripts/log/dg_SJ_CHG0001282.log ;</v>
      </c>
      <c r="T51" s="106" t="str">
        <f t="shared" si="4"/>
        <v xml:space="preserve">echo '&lt; PRESS ANY KEY TO CONTINUE &gt;'; read c ; </v>
      </c>
      <c r="U51" s="105" t="str">
        <f t="shared" si="5"/>
        <v xml:space="preserve">cat $HOME/scripts/log/dg_SJ_CHG0001282.log ; </v>
      </c>
      <c r="V51" s="106" t="str">
        <f t="shared" si="6"/>
        <v>echo '&lt; PRESS ANY KEY TO CONTINUE &gt;'; read c ;</v>
      </c>
      <c r="W51" s="105" t="str">
        <f t="shared" si="7"/>
        <v xml:space="preserve"> pmd ; </v>
      </c>
      <c r="X51" s="106" t="str">
        <f t="shared" si="14"/>
        <v>ssh -q phvifoapp01 '/home/infa_adm/scripts/ais.sh Enterprise_Extract wf_AMM_EXPORT Int01_prod'</v>
      </c>
      <c r="Y51" s="107"/>
      <c r="Z51" s="108" t="str">
        <f t="shared" si="8"/>
        <v>./pmrep objectexport -f Enterprise_Extract -o Workflow -n wf_AMM_EXPORT -m -s -b -r -u wf_AMM_EXPORT.xml</v>
      </c>
      <c r="AA51" s="109" t="str">
        <f t="shared" si="18"/>
        <v>gwd Enterprise_Extract wf_AMM_EXPORT</v>
      </c>
      <c r="AB51" s="108" t="str">
        <f t="shared" si="17"/>
        <v xml:space="preserve">showvh Enterprise_Extract wf_AMM_EXPORT ; </v>
      </c>
      <c r="AC51" s="108" t="str">
        <f t="shared" si="9"/>
        <v>showrrh Enterprise_Extract wf_AMM_EXPORT</v>
      </c>
    </row>
    <row r="52" spans="1:29" x14ac:dyDescent="0.25">
      <c r="A52" s="9">
        <v>42572</v>
      </c>
      <c r="B52" s="6" t="s">
        <v>394</v>
      </c>
      <c r="C52" s="61" t="s">
        <v>1892</v>
      </c>
      <c r="D52" s="61" t="s">
        <v>1862</v>
      </c>
      <c r="E52" s="61" t="s">
        <v>20</v>
      </c>
      <c r="F52" s="61" t="s">
        <v>342</v>
      </c>
      <c r="G52" s="61" t="s">
        <v>343</v>
      </c>
      <c r="H52" s="61" t="s">
        <v>19</v>
      </c>
      <c r="I52" s="61">
        <v>6005</v>
      </c>
      <c r="J52" s="61" t="s">
        <v>10</v>
      </c>
      <c r="K52" s="61" t="s">
        <v>666</v>
      </c>
      <c r="L52" s="6" t="s">
        <v>384</v>
      </c>
      <c r="M52" s="6" t="s">
        <v>332</v>
      </c>
      <c r="N52" s="6" t="s">
        <v>376</v>
      </c>
      <c r="O52" s="10" t="s">
        <v>1934</v>
      </c>
      <c r="P52" s="104" t="str">
        <f t="shared" si="0"/>
        <v>qc SIMS_statistics Workflow wf_store_inventory_statistics</v>
      </c>
      <c r="Q52" s="105" t="str">
        <f t="shared" si="1"/>
        <v>./pmrep cleardeploymentgroup -p DG_Static_Shared -f ;</v>
      </c>
      <c r="R52" s="106" t="str">
        <f t="shared" si="2"/>
        <v>./pmrep addtodeploymentgroup -p DG_Static_Shared -n wf_store_inventory_statistics -o Workflow -f SIMS_statistics -d all ;</v>
      </c>
      <c r="S52" s="105" t="str">
        <f t="shared" si="3"/>
        <v>./pmrep deploydeploymentgroup -p DG_Static_Shared -c  ./DG_Static_Shared.xml -r RAC_qa -n jansaj -X QP -h qhvifoapp01 -o 6005 -s Native -l $HOME/scripts/log/dg_SJ_geetha20160721.log ;</v>
      </c>
      <c r="T52" s="106" t="str">
        <f t="shared" si="4"/>
        <v xml:space="preserve">echo '&lt; PRESS ANY KEY TO CONTINUE &gt;'; read c ; </v>
      </c>
      <c r="U52" s="105" t="str">
        <f t="shared" si="5"/>
        <v xml:space="preserve">cat $HOME/scripts/log/dg_SJ_geetha20160721.log ; </v>
      </c>
      <c r="V52" s="106" t="str">
        <f t="shared" si="6"/>
        <v>echo '&lt; PRESS ANY KEY TO CONTINUE &gt;'; read c ;</v>
      </c>
      <c r="W52" s="105" t="str">
        <f t="shared" si="7"/>
        <v xml:space="preserve"> pmd ; </v>
      </c>
      <c r="X52" s="106" t="str">
        <f t="shared" si="14"/>
        <v>ssh -q qhvifoapp01 '/home/infa_adm/scripts/ais.sh SIMS_statistics wf_store_inventory_statistics Int01_qa'</v>
      </c>
      <c r="Y52" s="107"/>
      <c r="Z52" s="108" t="str">
        <f t="shared" si="8"/>
        <v>./pmrep objectexport -f SIMS_statistics -o Workflow -n wf_store_inventory_statistics -m -s -b -r -u wf_store_inventory_statistics.xml</v>
      </c>
      <c r="AA52" s="109" t="str">
        <f t="shared" si="18"/>
        <v>gwd SIMS_statistics wf_store_inventory_statistics</v>
      </c>
      <c r="AB52" s="108" t="str">
        <f t="shared" si="17"/>
        <v xml:space="preserve">showvh SIMS_statistics wf_store_inventory_statistics ; </v>
      </c>
      <c r="AC52" s="108" t="str">
        <f t="shared" si="9"/>
        <v>showrrh SIMS_statistics wf_store_inventory_statistics</v>
      </c>
    </row>
    <row r="53" spans="1:29" x14ac:dyDescent="0.25">
      <c r="A53" s="9">
        <v>42573</v>
      </c>
      <c r="B53" s="6" t="s">
        <v>397</v>
      </c>
      <c r="C53" s="61" t="s">
        <v>1892</v>
      </c>
      <c r="D53" s="61" t="s">
        <v>1864</v>
      </c>
      <c r="E53" s="61" t="s">
        <v>32</v>
      </c>
      <c r="F53" s="61" t="s">
        <v>337</v>
      </c>
      <c r="G53" s="61" t="s">
        <v>335</v>
      </c>
      <c r="H53" s="61" t="s">
        <v>1242</v>
      </c>
      <c r="I53" s="61">
        <v>6005</v>
      </c>
      <c r="J53" s="61" t="s">
        <v>10</v>
      </c>
      <c r="K53" s="61" t="s">
        <v>666</v>
      </c>
      <c r="L53" s="6" t="s">
        <v>329</v>
      </c>
      <c r="M53" s="6" t="s">
        <v>332</v>
      </c>
      <c r="N53" s="6" t="s">
        <v>376</v>
      </c>
      <c r="O53" s="10" t="s">
        <v>1935</v>
      </c>
      <c r="P53" s="104" t="str">
        <f t="shared" si="0"/>
        <v>qc SIMS_Statistics Workflow wf_store_inventory_statistics</v>
      </c>
      <c r="Q53" s="105" t="str">
        <f t="shared" si="1"/>
        <v>./pmrep cleardeploymentgroup -p DG_Static_Shared -f ;</v>
      </c>
      <c r="R53" s="106" t="str">
        <f t="shared" si="2"/>
        <v>./pmrep addtodeploymentgroup -p DG_Static_Shared -n wf_store_inventory_statistics -o Workflow -f SIMS_Statistics -d all ;</v>
      </c>
      <c r="S53" s="105" t="str">
        <f t="shared" si="3"/>
        <v>./pmrep deploydeploymentgroup -p DG_Static_Shared -c  ./DG_Static_Shared.xml -r RAC_prod -n jansaj -X PP -h phvifoapp01 -o 6005 -s Native -l $HOME/scripts/log/dg_SJ_CHG0001301.log ;</v>
      </c>
      <c r="T53" s="106" t="str">
        <f t="shared" si="4"/>
        <v xml:space="preserve">echo '&lt; PRESS ANY KEY TO CONTINUE &gt;'; read c ; </v>
      </c>
      <c r="U53" s="105" t="str">
        <f t="shared" si="5"/>
        <v xml:space="preserve">cat $HOME/scripts/log/dg_SJ_CHG0001301.log ; </v>
      </c>
      <c r="V53" s="106" t="str">
        <f t="shared" si="6"/>
        <v>echo '&lt; PRESS ANY KEY TO CONTINUE &gt;'; read c ;</v>
      </c>
      <c r="W53" s="105" t="str">
        <f t="shared" si="7"/>
        <v xml:space="preserve"> pmd ; </v>
      </c>
      <c r="X53" s="106" t="str">
        <f t="shared" si="14"/>
        <v>ssh -q phvifoapp01 '/home/infa_adm/scripts/ais.sh SIMS_Statistics wf_store_inventory_statistics Int01_prod'</v>
      </c>
      <c r="Y53" s="107"/>
      <c r="Z53" s="108" t="str">
        <f t="shared" si="8"/>
        <v>./pmrep objectexport -f SIMS_Statistics -o Workflow -n wf_store_inventory_statistics -m -s -b -r -u wf_store_inventory_statistics.xml</v>
      </c>
      <c r="AA53" s="109" t="str">
        <f t="shared" si="18"/>
        <v>gwd SIMS_Statistics wf_store_inventory_statistics</v>
      </c>
      <c r="AB53" s="108" t="str">
        <f t="shared" si="17"/>
        <v xml:space="preserve">showvh SIMS_Statistics wf_store_inventory_statistics ; </v>
      </c>
      <c r="AC53" s="108" t="str">
        <f t="shared" si="9"/>
        <v>showrrh SIMS_Statistics wf_store_inventory_statistics</v>
      </c>
    </row>
    <row r="54" spans="1:29" x14ac:dyDescent="0.25">
      <c r="A54" s="9">
        <v>42573</v>
      </c>
      <c r="B54" s="6" t="s">
        <v>400</v>
      </c>
      <c r="C54" s="61" t="s">
        <v>1892</v>
      </c>
      <c r="D54" s="61" t="s">
        <v>1862</v>
      </c>
      <c r="E54" s="61" t="s">
        <v>20</v>
      </c>
      <c r="F54" s="61" t="s">
        <v>342</v>
      </c>
      <c r="G54" s="61" t="s">
        <v>343</v>
      </c>
      <c r="H54" s="61" t="s">
        <v>19</v>
      </c>
      <c r="I54" s="61">
        <v>6005</v>
      </c>
      <c r="J54" s="61" t="s">
        <v>10</v>
      </c>
      <c r="K54" s="61" t="s">
        <v>666</v>
      </c>
      <c r="L54" s="6" t="s">
        <v>381</v>
      </c>
      <c r="M54" s="6" t="s">
        <v>332</v>
      </c>
      <c r="N54" s="6" t="s">
        <v>389</v>
      </c>
      <c r="O54" s="10" t="s">
        <v>1054</v>
      </c>
      <c r="P54" s="104" t="str">
        <f t="shared" si="0"/>
        <v>qc DW_MART_LOAD Workflow wf_ASR_CAT_ITEM</v>
      </c>
      <c r="Q54" s="105" t="str">
        <f t="shared" si="1"/>
        <v>./pmrep cleardeploymentgroup -p DG_Static_Shared -f ;</v>
      </c>
      <c r="R54" s="106" t="str">
        <f t="shared" si="2"/>
        <v>./pmrep addtodeploymentgroup -p DG_Static_Shared -n wf_ASR_CAT_ITEM -o Workflow -f DW_MART_LOAD -d all ;</v>
      </c>
      <c r="S54" s="105" t="str">
        <f t="shared" si="3"/>
        <v>./pmrep deploydeploymentgroup -p DG_Static_Shared -c  ./DG_Static_Shared.xml -r RAC_qa -n jansaj -X QP -h qhvifoapp01 -o 6005 -s Native -l $HOME/scripts/log/dg_SJ_CHG0001306.log ;</v>
      </c>
      <c r="T54" s="106" t="str">
        <f t="shared" si="4"/>
        <v xml:space="preserve">echo '&lt; PRESS ANY KEY TO CONTINUE &gt;'; read c ; </v>
      </c>
      <c r="U54" s="105" t="str">
        <f t="shared" si="5"/>
        <v xml:space="preserve">cat $HOME/scripts/log/dg_SJ_CHG0001306.log ; </v>
      </c>
      <c r="V54" s="106" t="str">
        <f t="shared" si="6"/>
        <v>echo '&lt; PRESS ANY KEY TO CONTINUE &gt;'; read c ;</v>
      </c>
      <c r="W54" s="105" t="str">
        <f t="shared" si="7"/>
        <v xml:space="preserve"> pmd ; </v>
      </c>
      <c r="X54" s="106" t="str">
        <f t="shared" si="14"/>
        <v>ssh -q qhvifoapp01 '/home/infa_adm/scripts/ais.sh DW_MART_LOAD wf_ASR_CAT_ITEM Int01_qa'</v>
      </c>
      <c r="Y54" s="107"/>
      <c r="Z54" s="108" t="str">
        <f t="shared" si="8"/>
        <v>./pmrep objectexport -f DW_MART_LOAD -o Workflow -n wf_ASR_CAT_ITEM -m -s -b -r -u wf_ASR_CAT_ITEM.xml</v>
      </c>
      <c r="AA54" s="109" t="str">
        <f t="shared" si="18"/>
        <v>gwd DW_MART_LOAD wf_ASR_CAT_ITEM</v>
      </c>
      <c r="AB54" s="108" t="str">
        <f t="shared" si="17"/>
        <v xml:space="preserve">showvh DW_MART_LOAD wf_ASR_CAT_ITEM ; </v>
      </c>
      <c r="AC54" s="108" t="str">
        <f t="shared" si="9"/>
        <v>showrrh DW_MART_LOAD wf_ASR_CAT_ITEM</v>
      </c>
    </row>
    <row r="55" spans="1:29" x14ac:dyDescent="0.25">
      <c r="A55" s="9">
        <v>42573</v>
      </c>
      <c r="B55" s="6" t="s">
        <v>400</v>
      </c>
      <c r="C55" s="61" t="s">
        <v>1892</v>
      </c>
      <c r="D55" s="61" t="s">
        <v>1864</v>
      </c>
      <c r="E55" s="61" t="s">
        <v>32</v>
      </c>
      <c r="F55" s="61" t="s">
        <v>337</v>
      </c>
      <c r="G55" s="61" t="s">
        <v>335</v>
      </c>
      <c r="H55" s="61" t="s">
        <v>1242</v>
      </c>
      <c r="I55" s="61">
        <v>6005</v>
      </c>
      <c r="J55" s="61" t="s">
        <v>10</v>
      </c>
      <c r="K55" s="61" t="s">
        <v>666</v>
      </c>
      <c r="L55" s="6" t="s">
        <v>381</v>
      </c>
      <c r="M55" s="6" t="s">
        <v>332</v>
      </c>
      <c r="N55" s="6" t="s">
        <v>389</v>
      </c>
      <c r="O55" s="10" t="s">
        <v>1936</v>
      </c>
      <c r="P55" s="104" t="str">
        <f t="shared" si="0"/>
        <v>qc DW_MART_LOAD Workflow wf_ASR_CAT_ITEM</v>
      </c>
      <c r="Q55" s="105" t="str">
        <f t="shared" si="1"/>
        <v>./pmrep cleardeploymentgroup -p DG_Static_Shared -f ;</v>
      </c>
      <c r="R55" s="106" t="str">
        <f t="shared" si="2"/>
        <v>./pmrep addtodeploymentgroup -p DG_Static_Shared -n wf_ASR_CAT_ITEM -o Workflow -f DW_MART_LOAD -d all ;</v>
      </c>
      <c r="S55" s="105" t="str">
        <f t="shared" si="3"/>
        <v>./pmrep deploydeploymentgroup -p DG_Static_Shared -c  ./DG_Static_Shared.xml -r RAC_prod -n jansaj -X PP -h phvifoapp01 -o 6005 -s Native -l $HOME/scripts/log/dg_SJ_CHG0001306.log ;</v>
      </c>
      <c r="T55" s="106" t="str">
        <f t="shared" si="4"/>
        <v xml:space="preserve">echo '&lt; PRESS ANY KEY TO CONTINUE &gt;'; read c ; </v>
      </c>
      <c r="U55" s="105" t="str">
        <f t="shared" si="5"/>
        <v xml:space="preserve">cat $HOME/scripts/log/dg_SJ_CHG0001306.log ; </v>
      </c>
      <c r="V55" s="106" t="str">
        <f t="shared" si="6"/>
        <v>echo '&lt; PRESS ANY KEY TO CONTINUE &gt;'; read c ;</v>
      </c>
      <c r="W55" s="105" t="str">
        <f t="shared" si="7"/>
        <v xml:space="preserve"> pmd ; </v>
      </c>
      <c r="X55" s="106" t="str">
        <f t="shared" si="14"/>
        <v>ssh -q phvifoapp01 '/home/infa_adm/scripts/ais.sh DW_MART_LOAD wf_ASR_CAT_ITEM Int01_prod'</v>
      </c>
      <c r="Y55" s="107"/>
      <c r="Z55" s="108" t="str">
        <f t="shared" si="8"/>
        <v>./pmrep objectexport -f DW_MART_LOAD -o Workflow -n wf_ASR_CAT_ITEM -m -s -b -r -u wf_ASR_CAT_ITEM.xml</v>
      </c>
      <c r="AA55" s="109" t="str">
        <f t="shared" si="18"/>
        <v>gwd DW_MART_LOAD wf_ASR_CAT_ITEM</v>
      </c>
      <c r="AB55" s="108" t="str">
        <f t="shared" si="17"/>
        <v xml:space="preserve">showvh DW_MART_LOAD wf_ASR_CAT_ITEM ; </v>
      </c>
      <c r="AC55" s="108" t="str">
        <f t="shared" si="9"/>
        <v>showrrh DW_MART_LOAD wf_ASR_CAT_ITEM</v>
      </c>
    </row>
    <row r="56" spans="1:29" x14ac:dyDescent="0.25">
      <c r="A56" s="9">
        <v>42573</v>
      </c>
      <c r="B56" s="6" t="s">
        <v>399</v>
      </c>
      <c r="C56" s="61" t="s">
        <v>1892</v>
      </c>
      <c r="D56" s="61" t="s">
        <v>1862</v>
      </c>
      <c r="E56" s="61" t="s">
        <v>20</v>
      </c>
      <c r="F56" s="61" t="s">
        <v>342</v>
      </c>
      <c r="G56" s="61" t="s">
        <v>343</v>
      </c>
      <c r="H56" s="61" t="s">
        <v>19</v>
      </c>
      <c r="I56" s="61">
        <v>6005</v>
      </c>
      <c r="J56" s="61" t="s">
        <v>10</v>
      </c>
      <c r="K56" s="61" t="s">
        <v>666</v>
      </c>
      <c r="L56" s="6" t="s">
        <v>322</v>
      </c>
      <c r="M56" s="6" t="s">
        <v>332</v>
      </c>
      <c r="N56" s="8" t="s">
        <v>398</v>
      </c>
      <c r="O56" s="10" t="s">
        <v>1937</v>
      </c>
      <c r="P56" s="104" t="str">
        <f t="shared" si="0"/>
        <v>qc MDM Workflow wf_StoreAddressCleansing</v>
      </c>
      <c r="Q56" s="105" t="str">
        <f t="shared" si="1"/>
        <v>./pmrep cleardeploymentgroup -p DG_Static_Shared -f ;</v>
      </c>
      <c r="R56" s="106" t="str">
        <f t="shared" si="2"/>
        <v>./pmrep addtodeploymentgroup -p DG_Static_Shared -n wf_StoreAddressCleansing -o Workflow -f MDM -d all ;</v>
      </c>
      <c r="S56" s="105" t="str">
        <f t="shared" si="3"/>
        <v>./pmrep deploydeploymentgroup -p DG_Static_Shared -c  ./DG_Static_Shared.xml -r RAC_qa -n jansaj -X QP -h qhvifoapp01 -o 6005 -s Native -l $HOME/scripts/log/dg_SJ_seshu.log ;</v>
      </c>
      <c r="T56" s="106" t="str">
        <f t="shared" si="4"/>
        <v xml:space="preserve">echo '&lt; PRESS ANY KEY TO CONTINUE &gt;'; read c ; </v>
      </c>
      <c r="U56" s="105" t="str">
        <f t="shared" si="5"/>
        <v xml:space="preserve">cat $HOME/scripts/log/dg_SJ_seshu.log ; </v>
      </c>
      <c r="V56" s="106" t="str">
        <f t="shared" si="6"/>
        <v>echo '&lt; PRESS ANY KEY TO CONTINUE &gt;'; read c ;</v>
      </c>
      <c r="W56" s="105" t="str">
        <f t="shared" si="7"/>
        <v xml:space="preserve"> pmd ; </v>
      </c>
      <c r="X56" s="106" t="str">
        <f t="shared" si="14"/>
        <v>ssh -q qhvifoapp01 '/home/infa_adm/scripts/ais.sh MDM wf_StoreAddressCleansing Int01_qa'</v>
      </c>
      <c r="Y56" s="107"/>
      <c r="Z56" s="108" t="str">
        <f t="shared" si="8"/>
        <v>./pmrep objectexport -f MDM -o Workflow -n wf_StoreAddressCleansing -m -s -b -r -u wf_StoreAddressCleansing.xml</v>
      </c>
      <c r="AA56" s="109" t="str">
        <f t="shared" si="18"/>
        <v>gwd MDM wf_StoreAddressCleansing</v>
      </c>
      <c r="AB56" s="108" t="str">
        <f t="shared" si="17"/>
        <v xml:space="preserve">showvh MDM wf_StoreAddressCleansing ; </v>
      </c>
      <c r="AC56" s="108" t="str">
        <f t="shared" si="9"/>
        <v>showrrh MDM wf_StoreAddressCleansing</v>
      </c>
    </row>
    <row r="57" spans="1:29" x14ac:dyDescent="0.25">
      <c r="A57" s="9">
        <v>42576</v>
      </c>
      <c r="B57" s="6" t="s">
        <v>400</v>
      </c>
      <c r="C57" s="61" t="s">
        <v>1892</v>
      </c>
      <c r="D57" s="61" t="s">
        <v>1862</v>
      </c>
      <c r="E57" s="61" t="s">
        <v>20</v>
      </c>
      <c r="F57" s="61" t="s">
        <v>342</v>
      </c>
      <c r="G57" s="61" t="s">
        <v>343</v>
      </c>
      <c r="H57" s="61" t="s">
        <v>19</v>
      </c>
      <c r="I57" s="61">
        <v>6005</v>
      </c>
      <c r="J57" s="61" t="s">
        <v>10</v>
      </c>
      <c r="K57" s="61" t="s">
        <v>666</v>
      </c>
      <c r="L57" s="6" t="s">
        <v>381</v>
      </c>
      <c r="M57" s="6" t="s">
        <v>354</v>
      </c>
      <c r="N57" s="6" t="s">
        <v>401</v>
      </c>
      <c r="O57" s="10" t="s">
        <v>1938</v>
      </c>
      <c r="P57" s="104" t="str">
        <f t="shared" si="0"/>
        <v>qc DW_MART_LOAD Session s_asr_cat_remaining_val</v>
      </c>
      <c r="Q57" s="105" t="str">
        <f t="shared" si="1"/>
        <v>./pmrep cleardeploymentgroup -p DG_Static_Shared -f ;</v>
      </c>
      <c r="R57" s="106" t="str">
        <f t="shared" si="2"/>
        <v>./pmrep addtodeploymentgroup -p DG_Static_Shared -n s_asr_cat_remaining_val -o Session -f DW_MART_LOAD -d all ;</v>
      </c>
      <c r="S57" s="105" t="str">
        <f t="shared" si="3"/>
        <v>./pmrep deploydeploymentgroup -p DG_Static_Shared -c  ./DG_Static_Shared.xml -r RAC_qa -n jansaj -X QP -h qhvifoapp01 -o 6005 -s Native -l $HOME/scripts/log/dg_SJ_CHG0001306.log ;</v>
      </c>
      <c r="T57" s="106" t="str">
        <f t="shared" si="4"/>
        <v xml:space="preserve">echo '&lt; PRESS ANY KEY TO CONTINUE &gt;'; read c ; </v>
      </c>
      <c r="U57" s="105" t="str">
        <f t="shared" si="5"/>
        <v xml:space="preserve">cat $HOME/scripts/log/dg_SJ_CHG0001306.log ; </v>
      </c>
      <c r="V57" s="106" t="str">
        <f t="shared" si="6"/>
        <v>echo '&lt; PRESS ANY KEY TO CONTINUE &gt;'; read c ;</v>
      </c>
      <c r="W57" s="105" t="str">
        <f t="shared" si="7"/>
        <v xml:space="preserve"> pmd ; </v>
      </c>
      <c r="X57" s="106" t="str">
        <f t="shared" si="14"/>
        <v xml:space="preserve"> # n/a</v>
      </c>
      <c r="Y57" s="107"/>
      <c r="Z57" s="108" t="str">
        <f t="shared" si="8"/>
        <v>./pmrep objectexport -f DW_MART_LOAD -o Session -n s_asr_cat_remaining_val -m -s -b -r -u s_asr_cat_remaining_val.xml</v>
      </c>
      <c r="AA57" s="109" t="str">
        <f t="shared" si="18"/>
        <v xml:space="preserve"> # n/a</v>
      </c>
      <c r="AB57" s="108" t="str">
        <f t="shared" si="17"/>
        <v xml:space="preserve">showvh DW_MART_LOAD s_asr_cat_remaining_val ; </v>
      </c>
      <c r="AC57" s="108" t="str">
        <f t="shared" si="9"/>
        <v>showrrh DW_MART_LOAD s_asr_cat_remaining_val</v>
      </c>
    </row>
    <row r="58" spans="1:29" x14ac:dyDescent="0.25">
      <c r="A58" s="9">
        <v>42576</v>
      </c>
      <c r="B58" s="6" t="s">
        <v>400</v>
      </c>
      <c r="C58" s="61" t="s">
        <v>1892</v>
      </c>
      <c r="D58" s="61" t="s">
        <v>1864</v>
      </c>
      <c r="E58" s="61" t="s">
        <v>32</v>
      </c>
      <c r="F58" s="61" t="s">
        <v>337</v>
      </c>
      <c r="G58" s="61" t="s">
        <v>335</v>
      </c>
      <c r="H58" s="61" t="s">
        <v>1242</v>
      </c>
      <c r="I58" s="61">
        <v>6005</v>
      </c>
      <c r="J58" s="61" t="s">
        <v>10</v>
      </c>
      <c r="K58" s="61" t="s">
        <v>666</v>
      </c>
      <c r="L58" s="6" t="s">
        <v>381</v>
      </c>
      <c r="M58" s="6" t="s">
        <v>332</v>
      </c>
      <c r="N58" s="6" t="s">
        <v>389</v>
      </c>
      <c r="O58" s="10" t="s">
        <v>1939</v>
      </c>
      <c r="P58" s="104" t="str">
        <f t="shared" si="0"/>
        <v>qc DW_MART_LOAD Workflow wf_ASR_CAT_ITEM</v>
      </c>
      <c r="Q58" s="105" t="str">
        <f t="shared" si="1"/>
        <v>./pmrep cleardeploymentgroup -p DG_Static_Shared -f ;</v>
      </c>
      <c r="R58" s="106" t="str">
        <f t="shared" si="2"/>
        <v>./pmrep addtodeploymentgroup -p DG_Static_Shared -n wf_ASR_CAT_ITEM -o Workflow -f DW_MART_LOAD -d all ;</v>
      </c>
      <c r="S58" s="105" t="str">
        <f t="shared" si="3"/>
        <v>./pmrep deploydeploymentgroup -p DG_Static_Shared -c  ./DG_Static_Shared.xml -r RAC_prod -n jansaj -X PP -h phvifoapp01 -o 6005 -s Native -l $HOME/scripts/log/dg_SJ_CHG0001306.log ;</v>
      </c>
      <c r="T58" s="106" t="str">
        <f t="shared" si="4"/>
        <v xml:space="preserve">echo '&lt; PRESS ANY KEY TO CONTINUE &gt;'; read c ; </v>
      </c>
      <c r="U58" s="105" t="str">
        <f t="shared" si="5"/>
        <v xml:space="preserve">cat $HOME/scripts/log/dg_SJ_CHG0001306.log ; </v>
      </c>
      <c r="V58" s="106" t="str">
        <f t="shared" si="6"/>
        <v>echo '&lt; PRESS ANY KEY TO CONTINUE &gt;'; read c ;</v>
      </c>
      <c r="W58" s="105" t="str">
        <f t="shared" si="7"/>
        <v xml:space="preserve"> pmd ; </v>
      </c>
      <c r="X58" s="106" t="str">
        <f t="shared" si="14"/>
        <v>ssh -q phvifoapp01 '/home/infa_adm/scripts/ais.sh DW_MART_LOAD wf_ASR_CAT_ITEM Int01_prod'</v>
      </c>
      <c r="Y58" s="107"/>
      <c r="Z58" s="108" t="str">
        <f t="shared" si="8"/>
        <v>./pmrep objectexport -f DW_MART_LOAD -o Workflow -n wf_ASR_CAT_ITEM -m -s -b -r -u wf_ASR_CAT_ITEM.xml</v>
      </c>
      <c r="AA58" s="109" t="str">
        <f t="shared" si="18"/>
        <v>gwd DW_MART_LOAD wf_ASR_CAT_ITEM</v>
      </c>
      <c r="AB58" s="108" t="str">
        <f t="shared" si="17"/>
        <v xml:space="preserve">showvh DW_MART_LOAD wf_ASR_CAT_ITEM ; </v>
      </c>
      <c r="AC58" s="108" t="str">
        <f t="shared" si="9"/>
        <v>showrrh DW_MART_LOAD wf_ASR_CAT_ITEM</v>
      </c>
    </row>
    <row r="59" spans="1:29" x14ac:dyDescent="0.25">
      <c r="A59" s="9">
        <v>42579</v>
      </c>
      <c r="B59" s="6" t="s">
        <v>407</v>
      </c>
      <c r="C59" s="61" t="s">
        <v>1892</v>
      </c>
      <c r="D59" s="61" t="s">
        <v>1862</v>
      </c>
      <c r="E59" s="61" t="s">
        <v>20</v>
      </c>
      <c r="F59" s="61" t="s">
        <v>342</v>
      </c>
      <c r="G59" s="61" t="s">
        <v>343</v>
      </c>
      <c r="H59" s="61" t="s">
        <v>19</v>
      </c>
      <c r="I59" s="61">
        <v>6005</v>
      </c>
      <c r="J59" s="61" t="s">
        <v>10</v>
      </c>
      <c r="K59" s="61" t="s">
        <v>666</v>
      </c>
      <c r="L59" s="6" t="s">
        <v>293</v>
      </c>
      <c r="M59" s="6" t="s">
        <v>332</v>
      </c>
      <c r="N59" s="6" t="s">
        <v>406</v>
      </c>
      <c r="O59" s="10" t="s">
        <v>1940</v>
      </c>
      <c r="P59" s="104" t="str">
        <f t="shared" si="0"/>
        <v>qc eCommerce Workflow wf_Franchise_Store_XRef_Load</v>
      </c>
      <c r="Q59" s="105" t="str">
        <f t="shared" si="1"/>
        <v>./pmrep cleardeploymentgroup -p DG_Static_Shared -f ;</v>
      </c>
      <c r="R59" s="106" t="str">
        <f t="shared" si="2"/>
        <v>./pmrep addtodeploymentgroup -p DG_Static_Shared -n wf_Franchise_Store_XRef_Load -o Workflow -f eCommerce -d all ;</v>
      </c>
      <c r="S59" s="105" t="str">
        <f t="shared" si="3"/>
        <v>./pmrep deploydeploymentgroup -p DG_Static_Shared -c  ./DG_Static_Shared.xml -r RAC_qa -n jansaj -X QP -h qhvifoapp01 -o 6005 -s Native -l $HOME/scripts/log/dg_SJ_CHG0001404.log ;</v>
      </c>
      <c r="T59" s="106" t="str">
        <f t="shared" si="4"/>
        <v xml:space="preserve">echo '&lt; PRESS ANY KEY TO CONTINUE &gt;'; read c ; </v>
      </c>
      <c r="U59" s="105" t="str">
        <f t="shared" si="5"/>
        <v xml:space="preserve">cat $HOME/scripts/log/dg_SJ_CHG0001404.log ; </v>
      </c>
      <c r="V59" s="106" t="str">
        <f t="shared" si="6"/>
        <v>echo '&lt; PRESS ANY KEY TO CONTINUE &gt;'; read c ;</v>
      </c>
      <c r="W59" s="105" t="str">
        <f t="shared" si="7"/>
        <v xml:space="preserve"> pmd ; </v>
      </c>
      <c r="X59" s="106" t="str">
        <f t="shared" si="14"/>
        <v>ssh -q qhvifoapp01 '/home/infa_adm/scripts/ais.sh eCommerce wf_Franchise_Store_XRef_Load Int01_qa'</v>
      </c>
      <c r="Y59" s="107"/>
      <c r="Z59" s="108" t="str">
        <f t="shared" si="8"/>
        <v>./pmrep objectexport -f eCommerce -o Workflow -n wf_Franchise_Store_XRef_Load -m -s -b -r -u wf_Franchise_Store_XRef_Load.xml</v>
      </c>
      <c r="AA59" s="109" t="str">
        <f t="shared" si="18"/>
        <v>gwd eCommerce wf_Franchise_Store_XRef_Load</v>
      </c>
      <c r="AB59" s="108" t="str">
        <f t="shared" si="17"/>
        <v xml:space="preserve">showvh eCommerce wf_Franchise_Store_XRef_Load ; </v>
      </c>
      <c r="AC59" s="108" t="str">
        <f t="shared" si="9"/>
        <v>showrrh eCommerce wf_Franchise_Store_XRef_Load</v>
      </c>
    </row>
    <row r="60" spans="1:29" x14ac:dyDescent="0.25">
      <c r="A60" s="9">
        <v>42579</v>
      </c>
      <c r="B60" s="6" t="s">
        <v>407</v>
      </c>
      <c r="C60" s="61" t="s">
        <v>1892</v>
      </c>
      <c r="D60" s="61" t="s">
        <v>1864</v>
      </c>
      <c r="E60" s="61" t="s">
        <v>32</v>
      </c>
      <c r="F60" s="61" t="s">
        <v>337</v>
      </c>
      <c r="G60" s="61" t="s">
        <v>335</v>
      </c>
      <c r="H60" s="61" t="s">
        <v>1242</v>
      </c>
      <c r="I60" s="61">
        <v>6005</v>
      </c>
      <c r="J60" s="61" t="s">
        <v>10</v>
      </c>
      <c r="K60" s="61" t="s">
        <v>666</v>
      </c>
      <c r="L60" s="6" t="s">
        <v>293</v>
      </c>
      <c r="M60" s="6" t="s">
        <v>332</v>
      </c>
      <c r="N60" s="6" t="s">
        <v>406</v>
      </c>
      <c r="O60" s="10" t="s">
        <v>1941</v>
      </c>
      <c r="P60" s="104" t="str">
        <f t="shared" si="0"/>
        <v>qc eCommerce Workflow wf_Franchise_Store_XRef_Load</v>
      </c>
      <c r="Q60" s="105" t="str">
        <f t="shared" si="1"/>
        <v>./pmrep cleardeploymentgroup -p DG_Static_Shared -f ;</v>
      </c>
      <c r="R60" s="106" t="str">
        <f t="shared" si="2"/>
        <v>./pmrep addtodeploymentgroup -p DG_Static_Shared -n wf_Franchise_Store_XRef_Load -o Workflow -f eCommerce -d all ;</v>
      </c>
      <c r="S60" s="105" t="str">
        <f t="shared" si="3"/>
        <v>./pmrep deploydeploymentgroup -p DG_Static_Shared -c  ./DG_Static_Shared.xml -r RAC_prod -n jansaj -X PP -h phvifoapp01 -o 6005 -s Native -l $HOME/scripts/log/dg_SJ_CHG0001404.log ;</v>
      </c>
      <c r="T60" s="106" t="str">
        <f t="shared" si="4"/>
        <v xml:space="preserve">echo '&lt; PRESS ANY KEY TO CONTINUE &gt;'; read c ; </v>
      </c>
      <c r="U60" s="105" t="str">
        <f t="shared" si="5"/>
        <v xml:space="preserve">cat $HOME/scripts/log/dg_SJ_CHG0001404.log ; </v>
      </c>
      <c r="V60" s="106" t="str">
        <f t="shared" si="6"/>
        <v>echo '&lt; PRESS ANY KEY TO CONTINUE &gt;'; read c ;</v>
      </c>
      <c r="W60" s="105" t="str">
        <f t="shared" si="7"/>
        <v xml:space="preserve"> pmd ; </v>
      </c>
      <c r="X60" s="106" t="str">
        <f t="shared" si="14"/>
        <v>ssh -q phvifoapp01 '/home/infa_adm/scripts/ais.sh eCommerce wf_Franchise_Store_XRef_Load Int01_prod'</v>
      </c>
      <c r="Y60" s="107"/>
      <c r="Z60" s="108" t="str">
        <f t="shared" si="8"/>
        <v>./pmrep objectexport -f eCommerce -o Workflow -n wf_Franchise_Store_XRef_Load -m -s -b -r -u wf_Franchise_Store_XRef_Load.xml</v>
      </c>
      <c r="AA60" s="109" t="str">
        <f t="shared" si="18"/>
        <v>gwd eCommerce wf_Franchise_Store_XRef_Load</v>
      </c>
      <c r="AB60" s="108" t="str">
        <f t="shared" si="17"/>
        <v xml:space="preserve">showvh eCommerce wf_Franchise_Store_XRef_Load ; </v>
      </c>
      <c r="AC60" s="108" t="str">
        <f t="shared" si="9"/>
        <v>showrrh eCommerce wf_Franchise_Store_XRef_Load</v>
      </c>
    </row>
    <row r="61" spans="1:29" x14ac:dyDescent="0.25">
      <c r="A61" s="9">
        <v>42579</v>
      </c>
      <c r="B61" s="6" t="s">
        <v>408</v>
      </c>
      <c r="C61" s="61" t="s">
        <v>1892</v>
      </c>
      <c r="D61" s="61" t="s">
        <v>1862</v>
      </c>
      <c r="E61" s="61" t="s">
        <v>20</v>
      </c>
      <c r="F61" s="61" t="s">
        <v>342</v>
      </c>
      <c r="G61" s="61" t="s">
        <v>343</v>
      </c>
      <c r="H61" s="61" t="s">
        <v>19</v>
      </c>
      <c r="I61" s="61">
        <v>6005</v>
      </c>
      <c r="J61" s="61" t="s">
        <v>10</v>
      </c>
      <c r="K61" s="61" t="s">
        <v>666</v>
      </c>
      <c r="L61" s="6" t="s">
        <v>381</v>
      </c>
      <c r="M61" s="6" t="s">
        <v>332</v>
      </c>
      <c r="N61" s="6" t="s">
        <v>389</v>
      </c>
      <c r="O61" s="10" t="s">
        <v>1942</v>
      </c>
      <c r="P61" s="104" t="str">
        <f t="shared" si="0"/>
        <v>qc DW_MART_LOAD Workflow wf_ASR_CAT_ITEM</v>
      </c>
      <c r="Q61" s="105" t="str">
        <f t="shared" si="1"/>
        <v>./pmrep cleardeploymentgroup -p DG_Static_Shared -f ;</v>
      </c>
      <c r="R61" s="106" t="str">
        <f t="shared" si="2"/>
        <v>./pmrep addtodeploymentgroup -p DG_Static_Shared -n wf_ASR_CAT_ITEM -o Workflow -f DW_MART_LOAD -d all ;</v>
      </c>
      <c r="S61" s="105" t="str">
        <f t="shared" si="3"/>
        <v>./pmrep deploydeploymentgroup -p DG_Static_Shared -c  ./DG_Static_Shared.xml -r RAC_qa -n jansaj -X QP -h qhvifoapp01 -o 6005 -s Native -l $HOME/scripts/log/dg_SJ_CHG0001412.log ;</v>
      </c>
      <c r="T61" s="106" t="str">
        <f t="shared" si="4"/>
        <v xml:space="preserve">echo '&lt; PRESS ANY KEY TO CONTINUE &gt;'; read c ; </v>
      </c>
      <c r="U61" s="105" t="str">
        <f t="shared" si="5"/>
        <v xml:space="preserve">cat $HOME/scripts/log/dg_SJ_CHG0001412.log ; </v>
      </c>
      <c r="V61" s="106" t="str">
        <f t="shared" si="6"/>
        <v>echo '&lt; PRESS ANY KEY TO CONTINUE &gt;'; read c ;</v>
      </c>
      <c r="W61" s="105" t="str">
        <f t="shared" si="7"/>
        <v xml:space="preserve"> pmd ; </v>
      </c>
      <c r="X61" s="106" t="str">
        <f t="shared" si="14"/>
        <v>ssh -q qhvifoapp01 '/home/infa_adm/scripts/ais.sh DW_MART_LOAD wf_ASR_CAT_ITEM Int01_qa'</v>
      </c>
      <c r="Y61" s="107"/>
      <c r="Z61" s="108" t="str">
        <f t="shared" si="8"/>
        <v>./pmrep objectexport -f DW_MART_LOAD -o Workflow -n wf_ASR_CAT_ITEM -m -s -b -r -u wf_ASR_CAT_ITEM.xml</v>
      </c>
      <c r="AA61" s="109" t="str">
        <f t="shared" si="18"/>
        <v>gwd DW_MART_LOAD wf_ASR_CAT_ITEM</v>
      </c>
      <c r="AB61" s="108" t="str">
        <f t="shared" si="17"/>
        <v xml:space="preserve">showvh DW_MART_LOAD wf_ASR_CAT_ITEM ; </v>
      </c>
      <c r="AC61" s="108" t="str">
        <f t="shared" si="9"/>
        <v>showrrh DW_MART_LOAD wf_ASR_CAT_ITEM</v>
      </c>
    </row>
    <row r="62" spans="1:29" x14ac:dyDescent="0.25">
      <c r="A62" s="9">
        <v>42579</v>
      </c>
      <c r="B62" s="6" t="s">
        <v>408</v>
      </c>
      <c r="C62" s="61" t="s">
        <v>1892</v>
      </c>
      <c r="D62" s="61" t="s">
        <v>1864</v>
      </c>
      <c r="E62" s="61" t="s">
        <v>32</v>
      </c>
      <c r="F62" s="61" t="s">
        <v>337</v>
      </c>
      <c r="G62" s="61" t="s">
        <v>335</v>
      </c>
      <c r="H62" s="61" t="s">
        <v>1242</v>
      </c>
      <c r="I62" s="61">
        <v>6005</v>
      </c>
      <c r="J62" s="61" t="s">
        <v>10</v>
      </c>
      <c r="K62" s="61" t="s">
        <v>666</v>
      </c>
      <c r="L62" s="6" t="s">
        <v>381</v>
      </c>
      <c r="M62" s="6" t="s">
        <v>332</v>
      </c>
      <c r="N62" s="6" t="s">
        <v>389</v>
      </c>
      <c r="O62" s="10" t="s">
        <v>1943</v>
      </c>
      <c r="P62" s="104" t="str">
        <f t="shared" si="0"/>
        <v>qc DW_MART_LOAD Workflow wf_ASR_CAT_ITEM</v>
      </c>
      <c r="Q62" s="105" t="str">
        <f t="shared" si="1"/>
        <v>./pmrep cleardeploymentgroup -p DG_Static_Shared -f ;</v>
      </c>
      <c r="R62" s="106" t="str">
        <f t="shared" si="2"/>
        <v>./pmrep addtodeploymentgroup -p DG_Static_Shared -n wf_ASR_CAT_ITEM -o Workflow -f DW_MART_LOAD -d all ;</v>
      </c>
      <c r="S62" s="105" t="str">
        <f t="shared" si="3"/>
        <v>./pmrep deploydeploymentgroup -p DG_Static_Shared -c  ./DG_Static_Shared.xml -r RAC_prod -n jansaj -X PP -h phvifoapp01 -o 6005 -s Native -l $HOME/scripts/log/dg_SJ_CHG0001412.log ;</v>
      </c>
      <c r="T62" s="106" t="str">
        <f t="shared" si="4"/>
        <v xml:space="preserve">echo '&lt; PRESS ANY KEY TO CONTINUE &gt;'; read c ; </v>
      </c>
      <c r="U62" s="105" t="str">
        <f t="shared" si="5"/>
        <v xml:space="preserve">cat $HOME/scripts/log/dg_SJ_CHG0001412.log ; </v>
      </c>
      <c r="V62" s="106" t="str">
        <f t="shared" si="6"/>
        <v>echo '&lt; PRESS ANY KEY TO CONTINUE &gt;'; read c ;</v>
      </c>
      <c r="W62" s="105" t="str">
        <f t="shared" si="7"/>
        <v xml:space="preserve"> pmd ; </v>
      </c>
      <c r="X62" s="106" t="str">
        <f t="shared" si="14"/>
        <v>ssh -q phvifoapp01 '/home/infa_adm/scripts/ais.sh DW_MART_LOAD wf_ASR_CAT_ITEM Int01_prod'</v>
      </c>
      <c r="Y62" s="107"/>
      <c r="Z62" s="108" t="str">
        <f t="shared" si="8"/>
        <v>./pmrep objectexport -f DW_MART_LOAD -o Workflow -n wf_ASR_CAT_ITEM -m -s -b -r -u wf_ASR_CAT_ITEM.xml</v>
      </c>
      <c r="AA62" s="109" t="str">
        <f t="shared" si="18"/>
        <v>gwd DW_MART_LOAD wf_ASR_CAT_ITEM</v>
      </c>
      <c r="AB62" s="108" t="str">
        <f t="shared" si="17"/>
        <v xml:space="preserve">showvh DW_MART_LOAD wf_ASR_CAT_ITEM ; </v>
      </c>
      <c r="AC62" s="108" t="str">
        <f t="shared" si="9"/>
        <v>showrrh DW_MART_LOAD wf_ASR_CAT_ITEM</v>
      </c>
    </row>
    <row r="63" spans="1:29" x14ac:dyDescent="0.25">
      <c r="A63" s="9">
        <v>42579</v>
      </c>
      <c r="B63" s="6" t="s">
        <v>409</v>
      </c>
      <c r="C63" s="61" t="s">
        <v>1892</v>
      </c>
      <c r="D63" s="61" t="s">
        <v>1862</v>
      </c>
      <c r="E63" s="61" t="s">
        <v>20</v>
      </c>
      <c r="F63" s="61" t="s">
        <v>342</v>
      </c>
      <c r="G63" s="61" t="s">
        <v>343</v>
      </c>
      <c r="H63" s="61" t="s">
        <v>19</v>
      </c>
      <c r="I63" s="61">
        <v>6005</v>
      </c>
      <c r="J63" s="61" t="s">
        <v>10</v>
      </c>
      <c r="K63" s="61" t="s">
        <v>666</v>
      </c>
      <c r="L63" s="6" t="s">
        <v>402</v>
      </c>
      <c r="M63" s="6" t="s">
        <v>332</v>
      </c>
      <c r="N63" s="8" t="s">
        <v>403</v>
      </c>
      <c r="O63" s="19" t="s">
        <v>1944</v>
      </c>
      <c r="P63" s="104" t="str">
        <f t="shared" si="0"/>
        <v>qc SupplierEDI Workflow wf_SupplierEDI_RAC_Outbound_850</v>
      </c>
      <c r="Q63" s="105" t="str">
        <f t="shared" si="1"/>
        <v>./pmrep cleardeploymentgroup -p DG_Static_Shared -f ;</v>
      </c>
      <c r="R63" s="106" t="str">
        <f t="shared" si="2"/>
        <v>./pmrep addtodeploymentgroup -p DG_Static_Shared -n wf_SupplierEDI_RAC_Outbound_850 -o Workflow -f SupplierEDI -d all ;</v>
      </c>
      <c r="S63" s="105" t="str">
        <f t="shared" si="3"/>
        <v>echo ;</v>
      </c>
      <c r="T63" s="106" t="str">
        <f t="shared" si="4"/>
        <v>echo ;</v>
      </c>
      <c r="U63" s="105" t="str">
        <f t="shared" si="5"/>
        <v>echo;</v>
      </c>
      <c r="V63" s="106" t="str">
        <f t="shared" si="6"/>
        <v>echo ;</v>
      </c>
      <c r="W63" s="105" t="str">
        <f t="shared" si="7"/>
        <v xml:space="preserve"> echo ; </v>
      </c>
      <c r="X63" s="106" t="str">
        <f t="shared" si="14"/>
        <v>ssh -q qhvifoapp01 '/home/infa_adm/scripts/ais.sh SupplierEDI wf_SupplierEDI_RAC_Outbound_850 Int01_qa'</v>
      </c>
      <c r="Y63" s="107"/>
      <c r="Z63" s="108" t="str">
        <f t="shared" si="8"/>
        <v>./pmrep objectexport -f SupplierEDI -o Workflow -n wf_SupplierEDI_RAC_Outbound_850 -m -s -b -r -u wf_SupplierEDI_RAC_Outbound_850.xml</v>
      </c>
      <c r="AA63" s="109" t="str">
        <f t="shared" si="18"/>
        <v>gwd SupplierEDI wf_SupplierEDI_RAC_Outbound_850</v>
      </c>
      <c r="AB63" s="108" t="str">
        <f t="shared" si="17"/>
        <v xml:space="preserve">showvh SupplierEDI wf_SupplierEDI_RAC_Outbound_850 ; </v>
      </c>
      <c r="AC63" s="108" t="str">
        <f t="shared" si="9"/>
        <v>showrrh SupplierEDI wf_SupplierEDI_RAC_Outbound_850</v>
      </c>
    </row>
    <row r="64" spans="1:29" x14ac:dyDescent="0.25">
      <c r="A64" s="9">
        <v>42579</v>
      </c>
      <c r="B64" s="6" t="s">
        <v>409</v>
      </c>
      <c r="C64" s="61" t="s">
        <v>1892</v>
      </c>
      <c r="D64" s="61" t="s">
        <v>1862</v>
      </c>
      <c r="E64" s="61" t="s">
        <v>20</v>
      </c>
      <c r="F64" s="61" t="s">
        <v>342</v>
      </c>
      <c r="G64" s="61" t="s">
        <v>343</v>
      </c>
      <c r="H64" s="61" t="s">
        <v>19</v>
      </c>
      <c r="I64" s="61">
        <v>6005</v>
      </c>
      <c r="J64" s="61" t="s">
        <v>10</v>
      </c>
      <c r="K64" s="61" t="s">
        <v>666</v>
      </c>
      <c r="L64" s="6" t="s">
        <v>402</v>
      </c>
      <c r="M64" s="6" t="s">
        <v>332</v>
      </c>
      <c r="N64" s="8" t="s">
        <v>404</v>
      </c>
      <c r="O64" s="19" t="s">
        <v>1944</v>
      </c>
      <c r="P64" s="104" t="str">
        <f t="shared" si="0"/>
        <v>qc SupplierEDI Workflow wf_SupplierEDI_RAC_Outbound_860</v>
      </c>
      <c r="Q64" s="105" t="str">
        <f t="shared" si="1"/>
        <v>echo ;</v>
      </c>
      <c r="R64" s="106" t="str">
        <f t="shared" si="2"/>
        <v>./pmrep addtodeploymentgroup -p DG_Static_Shared -n wf_SupplierEDI_RAC_Outbound_860 -o Workflow -f SupplierEDI -d all ;</v>
      </c>
      <c r="S64" s="105" t="str">
        <f t="shared" si="3"/>
        <v>./pmrep deploydeploymentgroup -p DG_Static_Shared -c  ./DG_Static_Shared.xml -r RAC_qa -n jansaj -X QP -h qhvifoapp01 -o 6005 -s Native -l $HOME/scripts/log/dg_SJ_saritha_20160728.log ;</v>
      </c>
      <c r="T64" s="106" t="str">
        <f t="shared" si="4"/>
        <v xml:space="preserve">echo '&lt; PRESS ANY KEY TO CONTINUE &gt;'; read c ; </v>
      </c>
      <c r="U64" s="105" t="str">
        <f t="shared" si="5"/>
        <v xml:space="preserve">cat $HOME/scripts/log/dg_SJ_saritha_20160728.log ; </v>
      </c>
      <c r="V64" s="106" t="str">
        <f t="shared" si="6"/>
        <v>echo '&lt; PRESS ANY KEY TO CONTINUE &gt;'; read c ;</v>
      </c>
      <c r="W64" s="105" t="str">
        <f t="shared" si="7"/>
        <v xml:space="preserve"> pmd ; </v>
      </c>
      <c r="X64" s="106" t="str">
        <f t="shared" si="14"/>
        <v>ssh -q qhvifoapp01 '/home/infa_adm/scripts/ais.sh SupplierEDI wf_SupplierEDI_RAC_Outbound_860 Int01_qa'</v>
      </c>
      <c r="Y64" s="107"/>
      <c r="Z64" s="108" t="str">
        <f t="shared" si="8"/>
        <v>./pmrep objectexport -f SupplierEDI -o Workflow -n wf_SupplierEDI_RAC_Outbound_860 -m -s -b -r -u wf_SupplierEDI_RAC_Outbound_860.xml</v>
      </c>
      <c r="AA64" s="109" t="str">
        <f t="shared" si="18"/>
        <v>gwd SupplierEDI wf_SupplierEDI_RAC_Outbound_860</v>
      </c>
      <c r="AB64" s="108" t="str">
        <f t="shared" si="17"/>
        <v xml:space="preserve">showvh SupplierEDI wf_SupplierEDI_RAC_Outbound_860 ; </v>
      </c>
      <c r="AC64" s="108" t="str">
        <f t="shared" si="9"/>
        <v>showrrh SupplierEDI wf_SupplierEDI_RAC_Outbound_860</v>
      </c>
    </row>
    <row r="65" spans="1:29" x14ac:dyDescent="0.25">
      <c r="A65" s="9">
        <v>42580</v>
      </c>
      <c r="B65" s="6" t="s">
        <v>411</v>
      </c>
      <c r="C65" s="61" t="s">
        <v>1892</v>
      </c>
      <c r="D65" s="61" t="s">
        <v>1862</v>
      </c>
      <c r="E65" s="61" t="s">
        <v>20</v>
      </c>
      <c r="F65" s="61" t="s">
        <v>342</v>
      </c>
      <c r="G65" s="61" t="s">
        <v>343</v>
      </c>
      <c r="H65" s="61" t="s">
        <v>19</v>
      </c>
      <c r="I65" s="61">
        <v>6005</v>
      </c>
      <c r="J65" s="61" t="s">
        <v>10</v>
      </c>
      <c r="K65" s="61" t="s">
        <v>666</v>
      </c>
      <c r="L65" s="6" t="s">
        <v>30</v>
      </c>
      <c r="M65" s="6" t="s">
        <v>332</v>
      </c>
      <c r="N65" s="6" t="s">
        <v>410</v>
      </c>
      <c r="O65" s="10" t="s">
        <v>1945</v>
      </c>
      <c r="P65" s="104" t="str">
        <f t="shared" si="0"/>
        <v>qc RACFI Workflow wf_Extract_Customer</v>
      </c>
      <c r="Q65" s="105" t="str">
        <f t="shared" si="1"/>
        <v>./pmrep cleardeploymentgroup -p DG_Static_Shared -f ;</v>
      </c>
      <c r="R65" s="106" t="str">
        <f t="shared" si="2"/>
        <v>./pmrep addtodeploymentgroup -p DG_Static_Shared -n wf_Extract_Customer -o Workflow -f RACFI -d all ;</v>
      </c>
      <c r="S65" s="105" t="str">
        <f t="shared" si="3"/>
        <v>./pmrep deploydeploymentgroup -p DG_Static_Shared -c  ./DG_Static_Shared.xml -r RAC_qa -n jansaj -X QP -h qhvifoapp01 -o 6005 -s Native -l $HOME/scripts/log/dg_SJ_bill_20160729.log ;</v>
      </c>
      <c r="T65" s="106" t="str">
        <f t="shared" si="4"/>
        <v xml:space="preserve">echo '&lt; PRESS ANY KEY TO CONTINUE &gt;'; read c ; </v>
      </c>
      <c r="U65" s="105" t="str">
        <f t="shared" si="5"/>
        <v xml:space="preserve">cat $HOME/scripts/log/dg_SJ_bill_20160729.log ; </v>
      </c>
      <c r="V65" s="106" t="str">
        <f t="shared" si="6"/>
        <v>echo '&lt; PRESS ANY KEY TO CONTINUE &gt;'; read c ;</v>
      </c>
      <c r="W65" s="105" t="str">
        <f t="shared" si="7"/>
        <v xml:space="preserve"> pmd ; </v>
      </c>
      <c r="X65" s="106" t="str">
        <f t="shared" si="14"/>
        <v>ssh -q qhvifoapp01 '/home/infa_adm/scripts/ais.sh RACFI wf_Extract_Customer Int01_qa'</v>
      </c>
      <c r="Y65" s="107"/>
      <c r="Z65" s="108" t="str">
        <f t="shared" si="8"/>
        <v>./pmrep objectexport -f RACFI -o Workflow -n wf_Extract_Customer -m -s -b -r -u wf_Extract_Customer.xml</v>
      </c>
      <c r="AA65" s="109" t="str">
        <f t="shared" si="18"/>
        <v>gwd RACFI wf_Extract_Customer</v>
      </c>
      <c r="AB65" s="108" t="str">
        <f t="shared" si="17"/>
        <v xml:space="preserve">showvh RACFI wf_Extract_Customer ; </v>
      </c>
      <c r="AC65" s="108" t="str">
        <f t="shared" si="9"/>
        <v>showrrh RACFI wf_Extract_Customer</v>
      </c>
    </row>
    <row r="66" spans="1:29" x14ac:dyDescent="0.25">
      <c r="A66" s="9">
        <v>42580</v>
      </c>
      <c r="B66" s="6" t="s">
        <v>412</v>
      </c>
      <c r="C66" s="61" t="s">
        <v>1892</v>
      </c>
      <c r="D66" s="61" t="s">
        <v>1862</v>
      </c>
      <c r="E66" s="61" t="s">
        <v>20</v>
      </c>
      <c r="F66" s="61" t="s">
        <v>342</v>
      </c>
      <c r="G66" s="61" t="s">
        <v>343</v>
      </c>
      <c r="H66" s="61" t="s">
        <v>19</v>
      </c>
      <c r="I66" s="61">
        <v>6005</v>
      </c>
      <c r="J66" s="61" t="s">
        <v>10</v>
      </c>
      <c r="K66" s="61" t="s">
        <v>666</v>
      </c>
      <c r="L66" s="6" t="s">
        <v>381</v>
      </c>
      <c r="M66" s="6" t="s">
        <v>354</v>
      </c>
      <c r="N66" s="6" t="s">
        <v>401</v>
      </c>
      <c r="O66" s="10" t="s">
        <v>1946</v>
      </c>
      <c r="P66" s="104" t="str">
        <f t="shared" ref="P66:P129" si="19">CONCATENATE("qc ",L66," ",M66," ",N66)</f>
        <v>qc DW_MART_LOAD Session s_asr_cat_remaining_val</v>
      </c>
      <c r="Q66" s="105" t="str">
        <f t="shared" ref="Q66:Q129" si="20">IF(AND(B66=B65,F66=F65),"echo ;",CONCATENATE("./pmrep cleardeploymentgroup -p ",dgnm," -f ;"))</f>
        <v>./pmrep cleardeploymentgroup -p DG_Static_Shared -f ;</v>
      </c>
      <c r="R66" s="106" t="str">
        <f t="shared" ref="R66:R129" si="21">CONCATENATE("./pmrep addtodeploymentgroup -p ",dgnm," -n ",N66," -o ",M66, " -f ",L66," -d ",K66, " ;")</f>
        <v>./pmrep addtodeploymentgroup -p DG_Static_Shared -n s_asr_cat_remaining_val -o Session -f DW_MART_LOAD -d all ;</v>
      </c>
      <c r="S66" s="105" t="str">
        <f t="shared" ref="S66:S129" si="22">IF(AND(B66=B67,F66=F67),"echo ;",CONCATENATE("./pmrep deploydeploymentgroup -p ",dgnm, " -c ",dgxml," -r ",E66," -n ",IF(LEFT(F66,1)="B","ritbil","jansaj")," -X ",F66, " -h ",G66," -o ",I66, " -s ",J66, " -l $HOME/scripts/log/dg_",C66,"_",B66,".log ;"))</f>
        <v>./pmrep deploydeploymentgroup -p DG_Static_Shared -c  ./DG_Static_Shared.xml -r RAC_qa -n jansaj -X QP -h qhvifoapp01 -o 6005 -s Native -l $HOME/scripts/log/dg_SJ_CHG0001412_20160729.log ;</v>
      </c>
      <c r="T66" s="106" t="str">
        <f t="shared" ref="T66:T129" si="23">IF(AND(B66=B67,F66=F67), "echo ;","echo '&lt; PRESS ANY KEY TO CONTINUE &gt;'; read c ; ")</f>
        <v xml:space="preserve">echo '&lt; PRESS ANY KEY TO CONTINUE &gt;'; read c ; </v>
      </c>
      <c r="U66" s="105" t="str">
        <f t="shared" ref="U66:U129" si="24">IF(AND(B66=B67,F66=F67),"echo;",CONCATENATE("cat $HOME/scripts/log/dg_",C66,"_",B66,".log ; "))</f>
        <v xml:space="preserve">cat $HOME/scripts/log/dg_SJ_CHG0001412_20160729.log ; </v>
      </c>
      <c r="V66" s="106" t="str">
        <f t="shared" ref="V66:V129" si="25">IF(AND(B66=B67,F66=F67), "echo ;","echo '&lt; PRESS ANY KEY TO CONTINUE &gt;'; read c ;")</f>
        <v>echo '&lt; PRESS ANY KEY TO CONTINUE &gt;'; read c ;</v>
      </c>
      <c r="W66" s="105" t="str">
        <f t="shared" ref="W66:W129" si="26">IF(LEFT(U66,3)="cat"," pmd ; "," echo ; ")</f>
        <v xml:space="preserve"> pmd ; </v>
      </c>
      <c r="X66" s="106" t="str">
        <f t="shared" si="14"/>
        <v xml:space="preserve"> # n/a</v>
      </c>
      <c r="Y66" s="107"/>
      <c r="Z66" s="108" t="str">
        <f t="shared" ref="Z66:Z129" si="27">CONCATENATE("./pmrep objectexport -f ",L66," -o ",M66," -n ",N66," -m -s -b -r -u ",N66,".xml")</f>
        <v>./pmrep objectexport -f DW_MART_LOAD -o Session -n s_asr_cat_remaining_val -m -s -b -r -u s_asr_cat_remaining_val.xml</v>
      </c>
      <c r="AA66" s="109" t="str">
        <f t="shared" si="18"/>
        <v xml:space="preserve"> # n/a</v>
      </c>
      <c r="AB66" s="108" t="str">
        <f t="shared" si="17"/>
        <v xml:space="preserve">showvh DW_MART_LOAD s_asr_cat_remaining_val ; </v>
      </c>
      <c r="AC66" s="108" t="str">
        <f t="shared" ref="AC66:AC129" si="28">CONCATENATE("showrrh ",L66," ",N66)</f>
        <v>showrrh DW_MART_LOAD s_asr_cat_remaining_val</v>
      </c>
    </row>
    <row r="67" spans="1:29" x14ac:dyDescent="0.25">
      <c r="A67" s="9">
        <v>42580</v>
      </c>
      <c r="B67" s="6" t="s">
        <v>412</v>
      </c>
      <c r="C67" s="61" t="s">
        <v>1892</v>
      </c>
      <c r="D67" s="61" t="s">
        <v>1864</v>
      </c>
      <c r="E67" s="61" t="s">
        <v>32</v>
      </c>
      <c r="F67" s="61" t="s">
        <v>337</v>
      </c>
      <c r="G67" s="61" t="s">
        <v>335</v>
      </c>
      <c r="H67" s="61" t="s">
        <v>1242</v>
      </c>
      <c r="I67" s="61">
        <v>6005</v>
      </c>
      <c r="J67" s="61" t="s">
        <v>10</v>
      </c>
      <c r="K67" s="61" t="s">
        <v>666</v>
      </c>
      <c r="L67" s="6" t="s">
        <v>381</v>
      </c>
      <c r="M67" s="6" t="s">
        <v>354</v>
      </c>
      <c r="N67" s="6" t="s">
        <v>401</v>
      </c>
      <c r="O67" s="10" t="s">
        <v>1947</v>
      </c>
      <c r="P67" s="104" t="str">
        <f t="shared" si="19"/>
        <v>qc DW_MART_LOAD Session s_asr_cat_remaining_val</v>
      </c>
      <c r="Q67" s="105" t="str">
        <f t="shared" si="20"/>
        <v>./pmrep cleardeploymentgroup -p DG_Static_Shared -f ;</v>
      </c>
      <c r="R67" s="106" t="str">
        <f t="shared" si="21"/>
        <v>./pmrep addtodeploymentgroup -p DG_Static_Shared -n s_asr_cat_remaining_val -o Session -f DW_MART_LOAD -d all ;</v>
      </c>
      <c r="S67" s="105" t="str">
        <f t="shared" si="22"/>
        <v>./pmrep deploydeploymentgroup -p DG_Static_Shared -c  ./DG_Static_Shared.xml -r RAC_prod -n jansaj -X PP -h phvifoapp01 -o 6005 -s Native -l $HOME/scripts/log/dg_SJ_CHG0001412_20160729.log ;</v>
      </c>
      <c r="T67" s="106" t="str">
        <f t="shared" si="23"/>
        <v xml:space="preserve">echo '&lt; PRESS ANY KEY TO CONTINUE &gt;'; read c ; </v>
      </c>
      <c r="U67" s="105" t="str">
        <f t="shared" si="24"/>
        <v xml:space="preserve">cat $HOME/scripts/log/dg_SJ_CHG0001412_20160729.log ; </v>
      </c>
      <c r="V67" s="106" t="str">
        <f t="shared" si="25"/>
        <v>echo '&lt; PRESS ANY KEY TO CONTINUE &gt;'; read c ;</v>
      </c>
      <c r="W67" s="105" t="str">
        <f t="shared" si="26"/>
        <v xml:space="preserve"> pmd ; </v>
      </c>
      <c r="X67" s="106" t="str">
        <f t="shared" ref="X67:X130" si="29">IF(M67="Workflow",CONCATENATE("ssh -q ",G67, " '/home/infa_adm/scripts/ais.sh ",L67," ",N67," ",H67,"'")," # n/a")</f>
        <v xml:space="preserve"> # n/a</v>
      </c>
      <c r="Y67" s="107"/>
      <c r="Z67" s="108" t="str">
        <f t="shared" si="27"/>
        <v>./pmrep objectexport -f DW_MART_LOAD -o Session -n s_asr_cat_remaining_val -m -s -b -r -u s_asr_cat_remaining_val.xml</v>
      </c>
      <c r="AA67" s="109" t="str">
        <f t="shared" ref="AA67:AA130" si="30">IF(M67="Workflow",CONCATENATE("gwd ",L67," ",N67)," # n/a")</f>
        <v xml:space="preserve"> # n/a</v>
      </c>
      <c r="AB67" s="108" t="str">
        <f t="shared" ref="AB67:AB130" si="31">CONCATENATE("showvh ",L67," ",N67," ; ")</f>
        <v xml:space="preserve">showvh DW_MART_LOAD s_asr_cat_remaining_val ; </v>
      </c>
      <c r="AC67" s="108" t="str">
        <f t="shared" si="28"/>
        <v>showrrh DW_MART_LOAD s_asr_cat_remaining_val</v>
      </c>
    </row>
    <row r="68" spans="1:29" x14ac:dyDescent="0.25">
      <c r="A68" s="9">
        <v>42580</v>
      </c>
      <c r="B68" s="6" t="s">
        <v>415</v>
      </c>
      <c r="C68" s="61" t="s">
        <v>1892</v>
      </c>
      <c r="D68" s="61" t="s">
        <v>1862</v>
      </c>
      <c r="E68" s="61" t="s">
        <v>20</v>
      </c>
      <c r="F68" s="61" t="s">
        <v>342</v>
      </c>
      <c r="G68" s="61" t="s">
        <v>343</v>
      </c>
      <c r="H68" s="61" t="s">
        <v>19</v>
      </c>
      <c r="I68" s="61">
        <v>6005</v>
      </c>
      <c r="J68" s="61" t="s">
        <v>10</v>
      </c>
      <c r="K68" s="61" t="s">
        <v>666</v>
      </c>
      <c r="L68" s="6" t="s">
        <v>293</v>
      </c>
      <c r="M68" s="6" t="s">
        <v>332</v>
      </c>
      <c r="N68" s="6" t="s">
        <v>414</v>
      </c>
      <c r="O68" s="10" t="s">
        <v>1948</v>
      </c>
      <c r="P68" s="104" t="str">
        <f t="shared" si="19"/>
        <v>qc eCommerce Workflow wf_Find_Pricing_Deltas</v>
      </c>
      <c r="Q68" s="105" t="str">
        <f t="shared" si="20"/>
        <v>./pmrep cleardeploymentgroup -p DG_Static_Shared -f ;</v>
      </c>
      <c r="R68" s="106" t="str">
        <f t="shared" si="21"/>
        <v>./pmrep addtodeploymentgroup -p DG_Static_Shared -n wf_Find_Pricing_Deltas -o Workflow -f eCommerce -d all ;</v>
      </c>
      <c r="S68" s="105" t="str">
        <f t="shared" si="22"/>
        <v>./pmrep deploydeploymentgroup -p DG_Static_Shared -c  ./DG_Static_Shared.xml -r RAC_qa -n jansaj -X QP -h qhvifoapp01 -o 6005 -s Native -l $HOME/scripts/log/dg_SJ_CHG0001430.log ;</v>
      </c>
      <c r="T68" s="106" t="str">
        <f t="shared" si="23"/>
        <v xml:space="preserve">echo '&lt; PRESS ANY KEY TO CONTINUE &gt;'; read c ; </v>
      </c>
      <c r="U68" s="105" t="str">
        <f t="shared" si="24"/>
        <v xml:space="preserve">cat $HOME/scripts/log/dg_SJ_CHG0001430.log ; </v>
      </c>
      <c r="V68" s="106" t="str">
        <f t="shared" si="25"/>
        <v>echo '&lt; PRESS ANY KEY TO CONTINUE &gt;'; read c ;</v>
      </c>
      <c r="W68" s="105" t="str">
        <f t="shared" si="26"/>
        <v xml:space="preserve"> pmd ; </v>
      </c>
      <c r="X68" s="106" t="str">
        <f t="shared" si="29"/>
        <v>ssh -q qhvifoapp01 '/home/infa_adm/scripts/ais.sh eCommerce wf_Find_Pricing_Deltas Int01_qa'</v>
      </c>
      <c r="Y68" s="107"/>
      <c r="Z68" s="108" t="str">
        <f t="shared" si="27"/>
        <v>./pmrep objectexport -f eCommerce -o Workflow -n wf_Find_Pricing_Deltas -m -s -b -r -u wf_Find_Pricing_Deltas.xml</v>
      </c>
      <c r="AA68" s="109" t="str">
        <f t="shared" si="30"/>
        <v>gwd eCommerce wf_Find_Pricing_Deltas</v>
      </c>
      <c r="AB68" s="108" t="str">
        <f t="shared" si="31"/>
        <v xml:space="preserve">showvh eCommerce wf_Find_Pricing_Deltas ; </v>
      </c>
      <c r="AC68" s="108" t="str">
        <f t="shared" si="28"/>
        <v>showrrh eCommerce wf_Find_Pricing_Deltas</v>
      </c>
    </row>
    <row r="69" spans="1:29" x14ac:dyDescent="0.25">
      <c r="A69" s="9">
        <v>42580</v>
      </c>
      <c r="B69" s="6" t="s">
        <v>415</v>
      </c>
      <c r="C69" s="61" t="s">
        <v>1892</v>
      </c>
      <c r="D69" s="61" t="s">
        <v>1864</v>
      </c>
      <c r="E69" s="61" t="s">
        <v>32</v>
      </c>
      <c r="F69" s="61" t="s">
        <v>337</v>
      </c>
      <c r="G69" s="61" t="s">
        <v>335</v>
      </c>
      <c r="H69" s="61" t="s">
        <v>1242</v>
      </c>
      <c r="I69" s="61">
        <v>6005</v>
      </c>
      <c r="J69" s="61" t="s">
        <v>10</v>
      </c>
      <c r="K69" s="61" t="s">
        <v>666</v>
      </c>
      <c r="L69" s="6" t="s">
        <v>293</v>
      </c>
      <c r="M69" s="6" t="s">
        <v>332</v>
      </c>
      <c r="N69" s="6" t="s">
        <v>414</v>
      </c>
      <c r="O69" s="10" t="s">
        <v>1949</v>
      </c>
      <c r="P69" s="104" t="str">
        <f t="shared" si="19"/>
        <v>qc eCommerce Workflow wf_Find_Pricing_Deltas</v>
      </c>
      <c r="Q69" s="105" t="str">
        <f t="shared" si="20"/>
        <v>./pmrep cleardeploymentgroup -p DG_Static_Shared -f ;</v>
      </c>
      <c r="R69" s="106" t="str">
        <f t="shared" si="21"/>
        <v>./pmrep addtodeploymentgroup -p DG_Static_Shared -n wf_Find_Pricing_Deltas -o Workflow -f eCommerce -d all ;</v>
      </c>
      <c r="S69" s="105" t="str">
        <f t="shared" si="22"/>
        <v>./pmrep deploydeploymentgroup -p DG_Static_Shared -c  ./DG_Static_Shared.xml -r RAC_prod -n jansaj -X PP -h phvifoapp01 -o 6005 -s Native -l $HOME/scripts/log/dg_SJ_CHG0001430.log ;</v>
      </c>
      <c r="T69" s="106" t="str">
        <f t="shared" si="23"/>
        <v xml:space="preserve">echo '&lt; PRESS ANY KEY TO CONTINUE &gt;'; read c ; </v>
      </c>
      <c r="U69" s="105" t="str">
        <f t="shared" si="24"/>
        <v xml:space="preserve">cat $HOME/scripts/log/dg_SJ_CHG0001430.log ; </v>
      </c>
      <c r="V69" s="106" t="str">
        <f t="shared" si="25"/>
        <v>echo '&lt; PRESS ANY KEY TO CONTINUE &gt;'; read c ;</v>
      </c>
      <c r="W69" s="105" t="str">
        <f t="shared" si="26"/>
        <v xml:space="preserve"> pmd ; </v>
      </c>
      <c r="X69" s="106" t="str">
        <f t="shared" si="29"/>
        <v>ssh -q phvifoapp01 '/home/infa_adm/scripts/ais.sh eCommerce wf_Find_Pricing_Deltas Int01_prod'</v>
      </c>
      <c r="Y69" s="107"/>
      <c r="Z69" s="108" t="str">
        <f t="shared" si="27"/>
        <v>./pmrep objectexport -f eCommerce -o Workflow -n wf_Find_Pricing_Deltas -m -s -b -r -u wf_Find_Pricing_Deltas.xml</v>
      </c>
      <c r="AA69" s="109" t="str">
        <f t="shared" si="30"/>
        <v>gwd eCommerce wf_Find_Pricing_Deltas</v>
      </c>
      <c r="AB69" s="108" t="str">
        <f t="shared" si="31"/>
        <v xml:space="preserve">showvh eCommerce wf_Find_Pricing_Deltas ; </v>
      </c>
      <c r="AC69" s="108" t="str">
        <f t="shared" si="28"/>
        <v>showrrh eCommerce wf_Find_Pricing_Deltas</v>
      </c>
    </row>
    <row r="70" spans="1:29" x14ac:dyDescent="0.25">
      <c r="A70" s="9">
        <v>42580</v>
      </c>
      <c r="B70" s="6" t="s">
        <v>405</v>
      </c>
      <c r="C70" s="61" t="s">
        <v>1892</v>
      </c>
      <c r="D70" s="61" t="s">
        <v>1862</v>
      </c>
      <c r="E70" s="61" t="s">
        <v>20</v>
      </c>
      <c r="F70" s="61" t="s">
        <v>342</v>
      </c>
      <c r="G70" s="61" t="s">
        <v>343</v>
      </c>
      <c r="H70" s="61" t="s">
        <v>19</v>
      </c>
      <c r="I70" s="61">
        <v>6005</v>
      </c>
      <c r="J70" s="61" t="s">
        <v>10</v>
      </c>
      <c r="K70" s="61" t="s">
        <v>666</v>
      </c>
      <c r="L70" s="6" t="s">
        <v>402</v>
      </c>
      <c r="M70" s="6" t="s">
        <v>332</v>
      </c>
      <c r="N70" s="8" t="s">
        <v>403</v>
      </c>
      <c r="O70" s="10" t="s">
        <v>1950</v>
      </c>
      <c r="P70" s="104" t="str">
        <f t="shared" si="19"/>
        <v>qc SupplierEDI Workflow wf_SupplierEDI_RAC_Outbound_850</v>
      </c>
      <c r="Q70" s="105" t="str">
        <f t="shared" si="20"/>
        <v>./pmrep cleardeploymentgroup -p DG_Static_Shared -f ;</v>
      </c>
      <c r="R70" s="106" t="str">
        <f t="shared" si="21"/>
        <v>./pmrep addtodeploymentgroup -p DG_Static_Shared -n wf_SupplierEDI_RAC_Outbound_850 -o Workflow -f SupplierEDI -d all ;</v>
      </c>
      <c r="S70" s="105" t="str">
        <f t="shared" si="22"/>
        <v>./pmrep deploydeploymentgroup -p DG_Static_Shared -c  ./DG_Static_Shared.xml -r RAC_qa -n jansaj -X QP -h qhvifoapp01 -o 6005 -s Native -l $HOME/scripts/log/dg_SJ_saritha_20160729.log ;</v>
      </c>
      <c r="T70" s="106" t="str">
        <f t="shared" si="23"/>
        <v xml:space="preserve">echo '&lt; PRESS ANY KEY TO CONTINUE &gt;'; read c ; </v>
      </c>
      <c r="U70" s="105" t="str">
        <f t="shared" si="24"/>
        <v xml:space="preserve">cat $HOME/scripts/log/dg_SJ_saritha_20160729.log ; </v>
      </c>
      <c r="V70" s="106" t="str">
        <f t="shared" si="25"/>
        <v>echo '&lt; PRESS ANY KEY TO CONTINUE &gt;'; read c ;</v>
      </c>
      <c r="W70" s="105" t="str">
        <f t="shared" si="26"/>
        <v xml:space="preserve"> pmd ; </v>
      </c>
      <c r="X70" s="106" t="str">
        <f t="shared" si="29"/>
        <v>ssh -q qhvifoapp01 '/home/infa_adm/scripts/ais.sh SupplierEDI wf_SupplierEDI_RAC_Outbound_850 Int01_qa'</v>
      </c>
      <c r="Y70" s="107"/>
      <c r="Z70" s="108" t="str">
        <f t="shared" si="27"/>
        <v>./pmrep objectexport -f SupplierEDI -o Workflow -n wf_SupplierEDI_RAC_Outbound_850 -m -s -b -r -u wf_SupplierEDI_RAC_Outbound_850.xml</v>
      </c>
      <c r="AA70" s="109" t="str">
        <f t="shared" si="30"/>
        <v>gwd SupplierEDI wf_SupplierEDI_RAC_Outbound_850</v>
      </c>
      <c r="AB70" s="108" t="str">
        <f t="shared" si="31"/>
        <v xml:space="preserve">showvh SupplierEDI wf_SupplierEDI_RAC_Outbound_850 ; </v>
      </c>
      <c r="AC70" s="108" t="str">
        <f t="shared" si="28"/>
        <v>showrrh SupplierEDI wf_SupplierEDI_RAC_Outbound_850</v>
      </c>
    </row>
    <row r="71" spans="1:29" x14ac:dyDescent="0.25">
      <c r="A71" s="9">
        <v>42580</v>
      </c>
      <c r="B71" s="6" t="s">
        <v>413</v>
      </c>
      <c r="C71" s="61" t="s">
        <v>1892</v>
      </c>
      <c r="D71" s="61" t="s">
        <v>1862</v>
      </c>
      <c r="E71" s="61" t="s">
        <v>20</v>
      </c>
      <c r="F71" s="61" t="s">
        <v>342</v>
      </c>
      <c r="G71" s="61" t="s">
        <v>343</v>
      </c>
      <c r="H71" s="61" t="s">
        <v>19</v>
      </c>
      <c r="I71" s="61">
        <v>6005</v>
      </c>
      <c r="J71" s="61" t="s">
        <v>10</v>
      </c>
      <c r="K71" s="61" t="s">
        <v>666</v>
      </c>
      <c r="L71" s="6" t="s">
        <v>322</v>
      </c>
      <c r="M71" s="6" t="s">
        <v>332</v>
      </c>
      <c r="N71" s="6" t="s">
        <v>398</v>
      </c>
      <c r="O71" s="10" t="s">
        <v>1951</v>
      </c>
      <c r="P71" s="104" t="str">
        <f t="shared" si="19"/>
        <v>qc MDM Workflow wf_StoreAddressCleansing</v>
      </c>
      <c r="Q71" s="105" t="str">
        <f t="shared" si="20"/>
        <v>./pmrep cleardeploymentgroup -p DG_Static_Shared -f ;</v>
      </c>
      <c r="R71" s="106" t="str">
        <f t="shared" si="21"/>
        <v>./pmrep addtodeploymentgroup -p DG_Static_Shared -n wf_StoreAddressCleansing -o Workflow -f MDM -d all ;</v>
      </c>
      <c r="S71" s="105" t="str">
        <f t="shared" si="22"/>
        <v>./pmrep deploydeploymentgroup -p DG_Static_Shared -c  ./DG_Static_Shared.xml -r RAC_qa -n jansaj -X QP -h qhvifoapp01 -o 6005 -s Native -l $HOME/scripts/log/dg_SJ_seshu_20160729.log ;</v>
      </c>
      <c r="T71" s="106" t="str">
        <f t="shared" si="23"/>
        <v xml:space="preserve">echo '&lt; PRESS ANY KEY TO CONTINUE &gt;'; read c ; </v>
      </c>
      <c r="U71" s="105" t="str">
        <f t="shared" si="24"/>
        <v xml:space="preserve">cat $HOME/scripts/log/dg_SJ_seshu_20160729.log ; </v>
      </c>
      <c r="V71" s="106" t="str">
        <f t="shared" si="25"/>
        <v>echo '&lt; PRESS ANY KEY TO CONTINUE &gt;'; read c ;</v>
      </c>
      <c r="W71" s="105" t="str">
        <f t="shared" si="26"/>
        <v xml:space="preserve"> pmd ; </v>
      </c>
      <c r="X71" s="106" t="str">
        <f t="shared" si="29"/>
        <v>ssh -q qhvifoapp01 '/home/infa_adm/scripts/ais.sh MDM wf_StoreAddressCleansing Int01_qa'</v>
      </c>
      <c r="Y71" s="107"/>
      <c r="Z71" s="108" t="str">
        <f t="shared" si="27"/>
        <v>./pmrep objectexport -f MDM -o Workflow -n wf_StoreAddressCleansing -m -s -b -r -u wf_StoreAddressCleansing.xml</v>
      </c>
      <c r="AA71" s="109" t="str">
        <f t="shared" si="30"/>
        <v>gwd MDM wf_StoreAddressCleansing</v>
      </c>
      <c r="AB71" s="108" t="str">
        <f t="shared" si="31"/>
        <v xml:space="preserve">showvh MDM wf_StoreAddressCleansing ; </v>
      </c>
      <c r="AC71" s="108" t="str">
        <f t="shared" si="28"/>
        <v>showrrh MDM wf_StoreAddressCleansing</v>
      </c>
    </row>
    <row r="72" spans="1:29" x14ac:dyDescent="0.25">
      <c r="A72" s="9">
        <v>42583</v>
      </c>
      <c r="B72" s="6" t="s">
        <v>416</v>
      </c>
      <c r="C72" s="61" t="s">
        <v>1892</v>
      </c>
      <c r="D72" s="61" t="s">
        <v>1864</v>
      </c>
      <c r="E72" s="61" t="s">
        <v>32</v>
      </c>
      <c r="F72" s="61" t="s">
        <v>337</v>
      </c>
      <c r="G72" s="61" t="s">
        <v>335</v>
      </c>
      <c r="H72" s="61" t="s">
        <v>1242</v>
      </c>
      <c r="I72" s="61">
        <v>6005</v>
      </c>
      <c r="J72" s="61" t="s">
        <v>10</v>
      </c>
      <c r="K72" s="61" t="s">
        <v>666</v>
      </c>
      <c r="L72" s="6" t="s">
        <v>30</v>
      </c>
      <c r="M72" s="6" t="s">
        <v>332</v>
      </c>
      <c r="N72" s="6" t="s">
        <v>410</v>
      </c>
      <c r="O72" s="10" t="s">
        <v>1952</v>
      </c>
      <c r="P72" s="104" t="str">
        <f t="shared" si="19"/>
        <v>qc RACFI Workflow wf_Extract_Customer</v>
      </c>
      <c r="Q72" s="105" t="str">
        <f t="shared" si="20"/>
        <v>./pmrep cleardeploymentgroup -p DG_Static_Shared -f ;</v>
      </c>
      <c r="R72" s="106" t="str">
        <f t="shared" si="21"/>
        <v>./pmrep addtodeploymentgroup -p DG_Static_Shared -n wf_Extract_Customer -o Workflow -f RACFI -d all ;</v>
      </c>
      <c r="S72" s="105" t="str">
        <f t="shared" si="22"/>
        <v>./pmrep deploydeploymentgroup -p DG_Static_Shared -c  ./DG_Static_Shared.xml -r RAC_prod -n jansaj -X PP -h phvifoapp01 -o 6005 -s Native -l $HOME/scripts/log/dg_SJ_CHG0001428.log ;</v>
      </c>
      <c r="T72" s="106" t="str">
        <f t="shared" si="23"/>
        <v xml:space="preserve">echo '&lt; PRESS ANY KEY TO CONTINUE &gt;'; read c ; </v>
      </c>
      <c r="U72" s="105" t="str">
        <f t="shared" si="24"/>
        <v xml:space="preserve">cat $HOME/scripts/log/dg_SJ_CHG0001428.log ; </v>
      </c>
      <c r="V72" s="106" t="str">
        <f t="shared" si="25"/>
        <v>echo '&lt; PRESS ANY KEY TO CONTINUE &gt;'; read c ;</v>
      </c>
      <c r="W72" s="105" t="str">
        <f t="shared" si="26"/>
        <v xml:space="preserve"> pmd ; </v>
      </c>
      <c r="X72" s="106" t="str">
        <f t="shared" si="29"/>
        <v>ssh -q phvifoapp01 '/home/infa_adm/scripts/ais.sh RACFI wf_Extract_Customer Int01_prod'</v>
      </c>
      <c r="Y72" s="107"/>
      <c r="Z72" s="108" t="str">
        <f t="shared" si="27"/>
        <v>./pmrep objectexport -f RACFI -o Workflow -n wf_Extract_Customer -m -s -b -r -u wf_Extract_Customer.xml</v>
      </c>
      <c r="AA72" s="109" t="str">
        <f t="shared" si="30"/>
        <v>gwd RACFI wf_Extract_Customer</v>
      </c>
      <c r="AB72" s="108" t="str">
        <f t="shared" si="31"/>
        <v xml:space="preserve">showvh RACFI wf_Extract_Customer ; </v>
      </c>
      <c r="AC72" s="108" t="str">
        <f t="shared" si="28"/>
        <v>showrrh RACFI wf_Extract_Customer</v>
      </c>
    </row>
    <row r="73" spans="1:29" x14ac:dyDescent="0.25">
      <c r="A73" s="9">
        <v>42583</v>
      </c>
      <c r="B73" s="6" t="s">
        <v>436</v>
      </c>
      <c r="C73" s="61" t="s">
        <v>1892</v>
      </c>
      <c r="D73" s="61" t="s">
        <v>1862</v>
      </c>
      <c r="E73" s="61" t="s">
        <v>20</v>
      </c>
      <c r="F73" s="61" t="s">
        <v>342</v>
      </c>
      <c r="G73" s="61" t="s">
        <v>343</v>
      </c>
      <c r="H73" s="61" t="s">
        <v>19</v>
      </c>
      <c r="I73" s="61">
        <v>6005</v>
      </c>
      <c r="J73" s="61" t="s">
        <v>10</v>
      </c>
      <c r="K73" s="61" t="s">
        <v>666</v>
      </c>
      <c r="L73" s="6" t="s">
        <v>381</v>
      </c>
      <c r="M73" s="6" t="s">
        <v>332</v>
      </c>
      <c r="N73" s="6" t="s">
        <v>389</v>
      </c>
      <c r="O73" s="10" t="s">
        <v>1953</v>
      </c>
      <c r="P73" s="104" t="str">
        <f t="shared" si="19"/>
        <v>qc DW_MART_LOAD Workflow wf_ASR_CAT_ITEM</v>
      </c>
      <c r="Q73" s="105" t="str">
        <f t="shared" si="20"/>
        <v>./pmrep cleardeploymentgroup -p DG_Static_Shared -f ;</v>
      </c>
      <c r="R73" s="106" t="str">
        <f t="shared" si="21"/>
        <v>./pmrep addtodeploymentgroup -p DG_Static_Shared -n wf_ASR_CAT_ITEM -o Workflow -f DW_MART_LOAD -d all ;</v>
      </c>
      <c r="S73" s="105" t="str">
        <f t="shared" si="22"/>
        <v>./pmrep deploydeploymentgroup -p DG_Static_Shared -c  ./DG_Static_Shared.xml -r RAC_qa -n jansaj -X QP -h qhvifoapp01 -o 6005 -s Native -l $HOME/scripts/log/dg_SJ_CHG0001448.log ;</v>
      </c>
      <c r="T73" s="106" t="str">
        <f t="shared" si="23"/>
        <v xml:space="preserve">echo '&lt; PRESS ANY KEY TO CONTINUE &gt;'; read c ; </v>
      </c>
      <c r="U73" s="105" t="str">
        <f t="shared" si="24"/>
        <v xml:space="preserve">cat $HOME/scripts/log/dg_SJ_CHG0001448.log ; </v>
      </c>
      <c r="V73" s="106" t="str">
        <f t="shared" si="25"/>
        <v>echo '&lt; PRESS ANY KEY TO CONTINUE &gt;'; read c ;</v>
      </c>
      <c r="W73" s="105" t="str">
        <f t="shared" si="26"/>
        <v xml:space="preserve"> pmd ; </v>
      </c>
      <c r="X73" s="106" t="str">
        <f t="shared" si="29"/>
        <v>ssh -q qhvifoapp01 '/home/infa_adm/scripts/ais.sh DW_MART_LOAD wf_ASR_CAT_ITEM Int01_qa'</v>
      </c>
      <c r="Y73" s="107"/>
      <c r="Z73" s="108" t="str">
        <f t="shared" si="27"/>
        <v>./pmrep objectexport -f DW_MART_LOAD -o Workflow -n wf_ASR_CAT_ITEM -m -s -b -r -u wf_ASR_CAT_ITEM.xml</v>
      </c>
      <c r="AA73" s="109" t="str">
        <f t="shared" si="30"/>
        <v>gwd DW_MART_LOAD wf_ASR_CAT_ITEM</v>
      </c>
      <c r="AB73" s="108" t="str">
        <f t="shared" si="31"/>
        <v xml:space="preserve">showvh DW_MART_LOAD wf_ASR_CAT_ITEM ; </v>
      </c>
      <c r="AC73" s="108" t="str">
        <f t="shared" si="28"/>
        <v>showrrh DW_MART_LOAD wf_ASR_CAT_ITEM</v>
      </c>
    </row>
    <row r="74" spans="1:29" x14ac:dyDescent="0.25">
      <c r="A74" s="9">
        <v>42583</v>
      </c>
      <c r="B74" s="6" t="s">
        <v>436</v>
      </c>
      <c r="C74" s="61" t="s">
        <v>1892</v>
      </c>
      <c r="D74" s="61" t="s">
        <v>1864</v>
      </c>
      <c r="E74" s="61" t="s">
        <v>32</v>
      </c>
      <c r="F74" s="61" t="s">
        <v>337</v>
      </c>
      <c r="G74" s="61" t="s">
        <v>335</v>
      </c>
      <c r="H74" s="61" t="s">
        <v>1242</v>
      </c>
      <c r="I74" s="61">
        <v>6005</v>
      </c>
      <c r="J74" s="61" t="s">
        <v>10</v>
      </c>
      <c r="K74" s="61" t="s">
        <v>666</v>
      </c>
      <c r="L74" s="6" t="s">
        <v>381</v>
      </c>
      <c r="M74" s="6" t="s">
        <v>332</v>
      </c>
      <c r="N74" s="6" t="s">
        <v>389</v>
      </c>
      <c r="O74" s="10" t="s">
        <v>1954</v>
      </c>
      <c r="P74" s="104" t="str">
        <f t="shared" si="19"/>
        <v>qc DW_MART_LOAD Workflow wf_ASR_CAT_ITEM</v>
      </c>
      <c r="Q74" s="105" t="str">
        <f t="shared" si="20"/>
        <v>./pmrep cleardeploymentgroup -p DG_Static_Shared -f ;</v>
      </c>
      <c r="R74" s="106" t="str">
        <f t="shared" si="21"/>
        <v>./pmrep addtodeploymentgroup -p DG_Static_Shared -n wf_ASR_CAT_ITEM -o Workflow -f DW_MART_LOAD -d all ;</v>
      </c>
      <c r="S74" s="105" t="str">
        <f t="shared" si="22"/>
        <v>./pmrep deploydeploymentgroup -p DG_Static_Shared -c  ./DG_Static_Shared.xml -r RAC_prod -n jansaj -X PP -h phvifoapp01 -o 6005 -s Native -l $HOME/scripts/log/dg_SJ_CHG0001448.log ;</v>
      </c>
      <c r="T74" s="106" t="str">
        <f t="shared" si="23"/>
        <v xml:space="preserve">echo '&lt; PRESS ANY KEY TO CONTINUE &gt;'; read c ; </v>
      </c>
      <c r="U74" s="105" t="str">
        <f t="shared" si="24"/>
        <v xml:space="preserve">cat $HOME/scripts/log/dg_SJ_CHG0001448.log ; </v>
      </c>
      <c r="V74" s="106" t="str">
        <f t="shared" si="25"/>
        <v>echo '&lt; PRESS ANY KEY TO CONTINUE &gt;'; read c ;</v>
      </c>
      <c r="W74" s="105" t="str">
        <f t="shared" si="26"/>
        <v xml:space="preserve"> pmd ; </v>
      </c>
      <c r="X74" s="106" t="str">
        <f t="shared" si="29"/>
        <v>ssh -q phvifoapp01 '/home/infa_adm/scripts/ais.sh DW_MART_LOAD wf_ASR_CAT_ITEM Int01_prod'</v>
      </c>
      <c r="Y74" s="107"/>
      <c r="Z74" s="108" t="str">
        <f t="shared" si="27"/>
        <v>./pmrep objectexport -f DW_MART_LOAD -o Workflow -n wf_ASR_CAT_ITEM -m -s -b -r -u wf_ASR_CAT_ITEM.xml</v>
      </c>
      <c r="AA74" s="109" t="str">
        <f t="shared" si="30"/>
        <v>gwd DW_MART_LOAD wf_ASR_CAT_ITEM</v>
      </c>
      <c r="AB74" s="108" t="str">
        <f t="shared" si="31"/>
        <v xml:space="preserve">showvh DW_MART_LOAD wf_ASR_CAT_ITEM ; </v>
      </c>
      <c r="AC74" s="108" t="str">
        <f t="shared" si="28"/>
        <v>showrrh DW_MART_LOAD wf_ASR_CAT_ITEM</v>
      </c>
    </row>
    <row r="75" spans="1:29" x14ac:dyDescent="0.25">
      <c r="A75" s="9">
        <v>42583</v>
      </c>
      <c r="B75" s="6" t="s">
        <v>447</v>
      </c>
      <c r="C75" s="61" t="s">
        <v>1892</v>
      </c>
      <c r="D75" s="61" t="s">
        <v>1862</v>
      </c>
      <c r="E75" s="61" t="s">
        <v>20</v>
      </c>
      <c r="F75" s="61" t="s">
        <v>342</v>
      </c>
      <c r="G75" s="61" t="s">
        <v>343</v>
      </c>
      <c r="H75" s="61" t="s">
        <v>19</v>
      </c>
      <c r="I75" s="61">
        <v>6005</v>
      </c>
      <c r="J75" s="61" t="s">
        <v>10</v>
      </c>
      <c r="K75" s="61" t="s">
        <v>666</v>
      </c>
      <c r="L75" s="6" t="s">
        <v>287</v>
      </c>
      <c r="M75" s="6" t="s">
        <v>332</v>
      </c>
      <c r="N75" s="6" t="s">
        <v>437</v>
      </c>
      <c r="O75" s="19" t="s">
        <v>1955</v>
      </c>
      <c r="P75" s="104" t="str">
        <f t="shared" si="19"/>
        <v>qc Asset_Protection Workflow wf_conversa_vendor_to_dw</v>
      </c>
      <c r="Q75" s="105" t="str">
        <f t="shared" si="20"/>
        <v>./pmrep cleardeploymentgroup -p DG_Static_Shared -f ;</v>
      </c>
      <c r="R75" s="106" t="str">
        <f t="shared" si="21"/>
        <v>./pmrep addtodeploymentgroup -p DG_Static_Shared -n wf_conversa_vendor_to_dw -o Workflow -f Asset_Protection -d all ;</v>
      </c>
      <c r="S75" s="105" t="str">
        <f t="shared" si="22"/>
        <v>echo ;</v>
      </c>
      <c r="T75" s="106" t="str">
        <f t="shared" si="23"/>
        <v>echo ;</v>
      </c>
      <c r="U75" s="105" t="str">
        <f t="shared" si="24"/>
        <v>echo;</v>
      </c>
      <c r="V75" s="106" t="str">
        <f t="shared" si="25"/>
        <v>echo ;</v>
      </c>
      <c r="W75" s="105" t="str">
        <f t="shared" si="26"/>
        <v xml:space="preserve"> echo ; </v>
      </c>
      <c r="X75" s="106" t="str">
        <f t="shared" si="29"/>
        <v>ssh -q qhvifoapp01 '/home/infa_adm/scripts/ais.sh Asset_Protection wf_conversa_vendor_to_dw Int01_qa'</v>
      </c>
      <c r="Y75" s="107"/>
      <c r="Z75" s="108" t="str">
        <f t="shared" si="27"/>
        <v>./pmrep objectexport -f Asset_Protection -o Workflow -n wf_conversa_vendor_to_dw -m -s -b -r -u wf_conversa_vendor_to_dw.xml</v>
      </c>
      <c r="AA75" s="109" t="str">
        <f t="shared" si="30"/>
        <v>gwd Asset_Protection wf_conversa_vendor_to_dw</v>
      </c>
      <c r="AB75" s="108" t="str">
        <f t="shared" si="31"/>
        <v xml:space="preserve">showvh Asset_Protection wf_conversa_vendor_to_dw ; </v>
      </c>
      <c r="AC75" s="108" t="str">
        <f t="shared" si="28"/>
        <v>showrrh Asset_Protection wf_conversa_vendor_to_dw</v>
      </c>
    </row>
    <row r="76" spans="1:29" x14ac:dyDescent="0.25">
      <c r="A76" s="9">
        <v>42583</v>
      </c>
      <c r="B76" s="6" t="s">
        <v>447</v>
      </c>
      <c r="C76" s="61" t="s">
        <v>1892</v>
      </c>
      <c r="D76" s="61" t="s">
        <v>1862</v>
      </c>
      <c r="E76" s="61" t="s">
        <v>20</v>
      </c>
      <c r="F76" s="61" t="s">
        <v>342</v>
      </c>
      <c r="G76" s="61" t="s">
        <v>343</v>
      </c>
      <c r="H76" s="61" t="s">
        <v>19</v>
      </c>
      <c r="I76" s="61">
        <v>6005</v>
      </c>
      <c r="J76" s="61" t="s">
        <v>10</v>
      </c>
      <c r="K76" s="61" t="s">
        <v>666</v>
      </c>
      <c r="L76" s="6" t="s">
        <v>287</v>
      </c>
      <c r="M76" s="6" t="s">
        <v>332</v>
      </c>
      <c r="N76" s="6" t="s">
        <v>438</v>
      </c>
      <c r="O76" s="19" t="s">
        <v>1955</v>
      </c>
      <c r="P76" s="104" t="str">
        <f t="shared" si="19"/>
        <v>qc Asset_Protection Workflow wf_absolute_vendor_to_dw</v>
      </c>
      <c r="Q76" s="105" t="str">
        <f t="shared" si="20"/>
        <v>echo ;</v>
      </c>
      <c r="R76" s="106" t="str">
        <f t="shared" si="21"/>
        <v>./pmrep addtodeploymentgroup -p DG_Static_Shared -n wf_absolute_vendor_to_dw -o Workflow -f Asset_Protection -d all ;</v>
      </c>
      <c r="S76" s="105" t="str">
        <f t="shared" si="22"/>
        <v>echo ;</v>
      </c>
      <c r="T76" s="106" t="str">
        <f t="shared" si="23"/>
        <v>echo ;</v>
      </c>
      <c r="U76" s="105" t="str">
        <f t="shared" si="24"/>
        <v>echo;</v>
      </c>
      <c r="V76" s="106" t="str">
        <f t="shared" si="25"/>
        <v>echo ;</v>
      </c>
      <c r="W76" s="105" t="str">
        <f t="shared" si="26"/>
        <v xml:space="preserve"> echo ; </v>
      </c>
      <c r="X76" s="106" t="str">
        <f t="shared" si="29"/>
        <v>ssh -q qhvifoapp01 '/home/infa_adm/scripts/ais.sh Asset_Protection wf_absolute_vendor_to_dw Int01_qa'</v>
      </c>
      <c r="Y76" s="107"/>
      <c r="Z76" s="108" t="str">
        <f t="shared" si="27"/>
        <v>./pmrep objectexport -f Asset_Protection -o Workflow -n wf_absolute_vendor_to_dw -m -s -b -r -u wf_absolute_vendor_to_dw.xml</v>
      </c>
      <c r="AA76" s="109" t="str">
        <f t="shared" si="30"/>
        <v>gwd Asset_Protection wf_absolute_vendor_to_dw</v>
      </c>
      <c r="AB76" s="108" t="str">
        <f t="shared" si="31"/>
        <v xml:space="preserve">showvh Asset_Protection wf_absolute_vendor_to_dw ; </v>
      </c>
      <c r="AC76" s="108" t="str">
        <f t="shared" si="28"/>
        <v>showrrh Asset_Protection wf_absolute_vendor_to_dw</v>
      </c>
    </row>
    <row r="77" spans="1:29" x14ac:dyDescent="0.25">
      <c r="A77" s="9">
        <v>42583</v>
      </c>
      <c r="B77" s="6" t="s">
        <v>447</v>
      </c>
      <c r="C77" s="61" t="s">
        <v>1892</v>
      </c>
      <c r="D77" s="61" t="s">
        <v>1862</v>
      </c>
      <c r="E77" s="61" t="s">
        <v>20</v>
      </c>
      <c r="F77" s="61" t="s">
        <v>342</v>
      </c>
      <c r="G77" s="61" t="s">
        <v>343</v>
      </c>
      <c r="H77" s="61" t="s">
        <v>19</v>
      </c>
      <c r="I77" s="61">
        <v>6005</v>
      </c>
      <c r="J77" s="61" t="s">
        <v>10</v>
      </c>
      <c r="K77" s="61" t="s">
        <v>666</v>
      </c>
      <c r="L77" s="6" t="s">
        <v>287</v>
      </c>
      <c r="M77" s="6" t="s">
        <v>332</v>
      </c>
      <c r="N77" s="6" t="s">
        <v>439</v>
      </c>
      <c r="O77" s="19" t="s">
        <v>1955</v>
      </c>
      <c r="P77" s="104" t="str">
        <f t="shared" si="19"/>
        <v>qc Asset_Protection Workflow wf_device_lock_master_data</v>
      </c>
      <c r="Q77" s="105" t="str">
        <f t="shared" si="20"/>
        <v>echo ;</v>
      </c>
      <c r="R77" s="106" t="str">
        <f t="shared" si="21"/>
        <v>./pmrep addtodeploymentgroup -p DG_Static_Shared -n wf_device_lock_master_data -o Workflow -f Asset_Protection -d all ;</v>
      </c>
      <c r="S77" s="105" t="str">
        <f t="shared" si="22"/>
        <v>echo ;</v>
      </c>
      <c r="T77" s="106" t="str">
        <f t="shared" si="23"/>
        <v>echo ;</v>
      </c>
      <c r="U77" s="105" t="str">
        <f t="shared" si="24"/>
        <v>echo;</v>
      </c>
      <c r="V77" s="106" t="str">
        <f t="shared" si="25"/>
        <v>echo ;</v>
      </c>
      <c r="W77" s="105" t="str">
        <f t="shared" si="26"/>
        <v xml:space="preserve"> echo ; </v>
      </c>
      <c r="X77" s="106" t="str">
        <f t="shared" si="29"/>
        <v>ssh -q qhvifoapp01 '/home/infa_adm/scripts/ais.sh Asset_Protection wf_device_lock_master_data Int01_qa'</v>
      </c>
      <c r="Y77" s="107"/>
      <c r="Z77" s="108" t="str">
        <f t="shared" si="27"/>
        <v>./pmrep objectexport -f Asset_Protection -o Workflow -n wf_device_lock_master_data -m -s -b -r -u wf_device_lock_master_data.xml</v>
      </c>
      <c r="AA77" s="109" t="str">
        <f t="shared" si="30"/>
        <v>gwd Asset_Protection wf_device_lock_master_data</v>
      </c>
      <c r="AB77" s="108" t="str">
        <f t="shared" si="31"/>
        <v xml:space="preserve">showvh Asset_Protection wf_device_lock_master_data ; </v>
      </c>
      <c r="AC77" s="108" t="str">
        <f t="shared" si="28"/>
        <v>showrrh Asset_Protection wf_device_lock_master_data</v>
      </c>
    </row>
    <row r="78" spans="1:29" x14ac:dyDescent="0.25">
      <c r="A78" s="9">
        <v>42583</v>
      </c>
      <c r="B78" s="6" t="s">
        <v>447</v>
      </c>
      <c r="C78" s="61" t="s">
        <v>1892</v>
      </c>
      <c r="D78" s="61" t="s">
        <v>1862</v>
      </c>
      <c r="E78" s="61" t="s">
        <v>20</v>
      </c>
      <c r="F78" s="61" t="s">
        <v>342</v>
      </c>
      <c r="G78" s="61" t="s">
        <v>343</v>
      </c>
      <c r="H78" s="61" t="s">
        <v>19</v>
      </c>
      <c r="I78" s="61">
        <v>6005</v>
      </c>
      <c r="J78" s="61" t="s">
        <v>10</v>
      </c>
      <c r="K78" s="61" t="s">
        <v>666</v>
      </c>
      <c r="L78" s="6" t="s">
        <v>287</v>
      </c>
      <c r="M78" s="6" t="s">
        <v>332</v>
      </c>
      <c r="N78" s="6" t="s">
        <v>440</v>
      </c>
      <c r="O78" s="19" t="s">
        <v>1955</v>
      </c>
      <c r="P78" s="104" t="str">
        <f t="shared" si="19"/>
        <v>qc Asset_Protection Workflow wf_device_lock_devices_eligible</v>
      </c>
      <c r="Q78" s="105" t="str">
        <f t="shared" si="20"/>
        <v>echo ;</v>
      </c>
      <c r="R78" s="106" t="str">
        <f t="shared" si="21"/>
        <v>./pmrep addtodeploymentgroup -p DG_Static_Shared -n wf_device_lock_devices_eligible -o Workflow -f Asset_Protection -d all ;</v>
      </c>
      <c r="S78" s="105" t="str">
        <f t="shared" si="22"/>
        <v>echo ;</v>
      </c>
      <c r="T78" s="106" t="str">
        <f t="shared" si="23"/>
        <v>echo ;</v>
      </c>
      <c r="U78" s="105" t="str">
        <f t="shared" si="24"/>
        <v>echo;</v>
      </c>
      <c r="V78" s="106" t="str">
        <f t="shared" si="25"/>
        <v>echo ;</v>
      </c>
      <c r="W78" s="105" t="str">
        <f t="shared" si="26"/>
        <v xml:space="preserve"> echo ; </v>
      </c>
      <c r="X78" s="106" t="str">
        <f t="shared" si="29"/>
        <v>ssh -q qhvifoapp01 '/home/infa_adm/scripts/ais.sh Asset_Protection wf_device_lock_devices_eligible Int01_qa'</v>
      </c>
      <c r="Y78" s="107"/>
      <c r="Z78" s="108" t="str">
        <f t="shared" si="27"/>
        <v>./pmrep objectexport -f Asset_Protection -o Workflow -n wf_device_lock_devices_eligible -m -s -b -r -u wf_device_lock_devices_eligible.xml</v>
      </c>
      <c r="AA78" s="109" t="str">
        <f t="shared" si="30"/>
        <v>gwd Asset_Protection wf_device_lock_devices_eligible</v>
      </c>
      <c r="AB78" s="108" t="str">
        <f t="shared" si="31"/>
        <v xml:space="preserve">showvh Asset_Protection wf_device_lock_devices_eligible ; </v>
      </c>
      <c r="AC78" s="108" t="str">
        <f t="shared" si="28"/>
        <v>showrrh Asset_Protection wf_device_lock_devices_eligible</v>
      </c>
    </row>
    <row r="79" spans="1:29" x14ac:dyDescent="0.25">
      <c r="A79" s="9">
        <v>42583</v>
      </c>
      <c r="B79" s="6" t="s">
        <v>447</v>
      </c>
      <c r="C79" s="61" t="s">
        <v>1892</v>
      </c>
      <c r="D79" s="61" t="s">
        <v>1862</v>
      </c>
      <c r="E79" s="61" t="s">
        <v>20</v>
      </c>
      <c r="F79" s="61" t="s">
        <v>342</v>
      </c>
      <c r="G79" s="61" t="s">
        <v>343</v>
      </c>
      <c r="H79" s="61" t="s">
        <v>19</v>
      </c>
      <c r="I79" s="61">
        <v>6005</v>
      </c>
      <c r="J79" s="61" t="s">
        <v>10</v>
      </c>
      <c r="K79" s="61" t="s">
        <v>666</v>
      </c>
      <c r="L79" s="6" t="s">
        <v>287</v>
      </c>
      <c r="M79" s="6" t="s">
        <v>332</v>
      </c>
      <c r="N79" s="6" t="s">
        <v>441</v>
      </c>
      <c r="O79" s="19" t="s">
        <v>1955</v>
      </c>
      <c r="P79" s="104" t="str">
        <f t="shared" si="19"/>
        <v>qc Asset_Protection Workflow wf_recipero_vendor_to_dw</v>
      </c>
      <c r="Q79" s="105" t="str">
        <f t="shared" si="20"/>
        <v>echo ;</v>
      </c>
      <c r="R79" s="106" t="str">
        <f t="shared" si="21"/>
        <v>./pmrep addtodeploymentgroup -p DG_Static_Shared -n wf_recipero_vendor_to_dw -o Workflow -f Asset_Protection -d all ;</v>
      </c>
      <c r="S79" s="105" t="str">
        <f t="shared" si="22"/>
        <v>echo ;</v>
      </c>
      <c r="T79" s="106" t="str">
        <f t="shared" si="23"/>
        <v>echo ;</v>
      </c>
      <c r="U79" s="105" t="str">
        <f t="shared" si="24"/>
        <v>echo;</v>
      </c>
      <c r="V79" s="106" t="str">
        <f t="shared" si="25"/>
        <v>echo ;</v>
      </c>
      <c r="W79" s="105" t="str">
        <f t="shared" si="26"/>
        <v xml:space="preserve"> echo ; </v>
      </c>
      <c r="X79" s="106" t="str">
        <f t="shared" si="29"/>
        <v>ssh -q qhvifoapp01 '/home/infa_adm/scripts/ais.sh Asset_Protection wf_recipero_vendor_to_dw Int01_qa'</v>
      </c>
      <c r="Y79" s="107"/>
      <c r="Z79" s="108" t="str">
        <f t="shared" si="27"/>
        <v>./pmrep objectexport -f Asset_Protection -o Workflow -n wf_recipero_vendor_to_dw -m -s -b -r -u wf_recipero_vendor_to_dw.xml</v>
      </c>
      <c r="AA79" s="109" t="str">
        <f t="shared" si="30"/>
        <v>gwd Asset_Protection wf_recipero_vendor_to_dw</v>
      </c>
      <c r="AB79" s="108" t="str">
        <f t="shared" si="31"/>
        <v xml:space="preserve">showvh Asset_Protection wf_recipero_vendor_to_dw ; </v>
      </c>
      <c r="AC79" s="108" t="str">
        <f t="shared" si="28"/>
        <v>showrrh Asset_Protection wf_recipero_vendor_to_dw</v>
      </c>
    </row>
    <row r="80" spans="1:29" x14ac:dyDescent="0.25">
      <c r="A80" s="9">
        <v>42583</v>
      </c>
      <c r="B80" s="6" t="s">
        <v>447</v>
      </c>
      <c r="C80" s="61" t="s">
        <v>1892</v>
      </c>
      <c r="D80" s="61" t="s">
        <v>1862</v>
      </c>
      <c r="E80" s="61" t="s">
        <v>20</v>
      </c>
      <c r="F80" s="61" t="s">
        <v>342</v>
      </c>
      <c r="G80" s="61" t="s">
        <v>343</v>
      </c>
      <c r="H80" s="61" t="s">
        <v>19</v>
      </c>
      <c r="I80" s="61">
        <v>6005</v>
      </c>
      <c r="J80" s="61" t="s">
        <v>10</v>
      </c>
      <c r="K80" s="61" t="s">
        <v>666</v>
      </c>
      <c r="L80" s="6" t="s">
        <v>287</v>
      </c>
      <c r="M80" s="6" t="s">
        <v>332</v>
      </c>
      <c r="N80" s="6" t="s">
        <v>442</v>
      </c>
      <c r="O80" s="19" t="s">
        <v>1955</v>
      </c>
      <c r="P80" s="104" t="str">
        <f t="shared" si="19"/>
        <v>qc Asset_Protection Workflow wf_populate_TBL_DEVICE_STATUS</v>
      </c>
      <c r="Q80" s="105" t="str">
        <f t="shared" si="20"/>
        <v>echo ;</v>
      </c>
      <c r="R80" s="106" t="str">
        <f t="shared" si="21"/>
        <v>./pmrep addtodeploymentgroup -p DG_Static_Shared -n wf_populate_TBL_DEVICE_STATUS -o Workflow -f Asset_Protection -d all ;</v>
      </c>
      <c r="S80" s="105" t="str">
        <f t="shared" si="22"/>
        <v>echo ;</v>
      </c>
      <c r="T80" s="106" t="str">
        <f t="shared" si="23"/>
        <v>echo ;</v>
      </c>
      <c r="U80" s="105" t="str">
        <f t="shared" si="24"/>
        <v>echo;</v>
      </c>
      <c r="V80" s="106" t="str">
        <f t="shared" si="25"/>
        <v>echo ;</v>
      </c>
      <c r="W80" s="105" t="str">
        <f t="shared" si="26"/>
        <v xml:space="preserve"> echo ; </v>
      </c>
      <c r="X80" s="106" t="str">
        <f t="shared" si="29"/>
        <v>ssh -q qhvifoapp01 '/home/infa_adm/scripts/ais.sh Asset_Protection wf_populate_TBL_DEVICE_STATUS Int01_qa'</v>
      </c>
      <c r="Y80" s="107"/>
      <c r="Z80" s="108" t="str">
        <f t="shared" si="27"/>
        <v>./pmrep objectexport -f Asset_Protection -o Workflow -n wf_populate_TBL_DEVICE_STATUS -m -s -b -r -u wf_populate_TBL_DEVICE_STATUS.xml</v>
      </c>
      <c r="AA80" s="109" t="str">
        <f t="shared" si="30"/>
        <v>gwd Asset_Protection wf_populate_TBL_DEVICE_STATUS</v>
      </c>
      <c r="AB80" s="108" t="str">
        <f t="shared" si="31"/>
        <v xml:space="preserve">showvh Asset_Protection wf_populate_TBL_DEVICE_STATUS ; </v>
      </c>
      <c r="AC80" s="108" t="str">
        <f t="shared" si="28"/>
        <v>showrrh Asset_Protection wf_populate_TBL_DEVICE_STATUS</v>
      </c>
    </row>
    <row r="81" spans="1:29" x14ac:dyDescent="0.25">
      <c r="A81" s="9">
        <v>42583</v>
      </c>
      <c r="B81" s="6" t="s">
        <v>447</v>
      </c>
      <c r="C81" s="61" t="s">
        <v>1892</v>
      </c>
      <c r="D81" s="61" t="s">
        <v>1862</v>
      </c>
      <c r="E81" s="61" t="s">
        <v>20</v>
      </c>
      <c r="F81" s="61" t="s">
        <v>342</v>
      </c>
      <c r="G81" s="61" t="s">
        <v>343</v>
      </c>
      <c r="H81" s="61" t="s">
        <v>19</v>
      </c>
      <c r="I81" s="61">
        <v>6005</v>
      </c>
      <c r="J81" s="61" t="s">
        <v>10</v>
      </c>
      <c r="K81" s="61" t="s">
        <v>666</v>
      </c>
      <c r="L81" s="6" t="s">
        <v>287</v>
      </c>
      <c r="M81" s="6" t="s">
        <v>332</v>
      </c>
      <c r="N81" s="6" t="s">
        <v>443</v>
      </c>
      <c r="O81" s="19" t="s">
        <v>1955</v>
      </c>
      <c r="P81" s="104" t="str">
        <f t="shared" si="19"/>
        <v>qc Asset_Protection Workflow wf_populate_TBL_DEVICE</v>
      </c>
      <c r="Q81" s="105" t="str">
        <f t="shared" si="20"/>
        <v>echo ;</v>
      </c>
      <c r="R81" s="106" t="str">
        <f t="shared" si="21"/>
        <v>./pmrep addtodeploymentgroup -p DG_Static_Shared -n wf_populate_TBL_DEVICE -o Workflow -f Asset_Protection -d all ;</v>
      </c>
      <c r="S81" s="105" t="str">
        <f t="shared" si="22"/>
        <v>echo ;</v>
      </c>
      <c r="T81" s="106" t="str">
        <f t="shared" si="23"/>
        <v>echo ;</v>
      </c>
      <c r="U81" s="105" t="str">
        <f t="shared" si="24"/>
        <v>echo;</v>
      </c>
      <c r="V81" s="106" t="str">
        <f t="shared" si="25"/>
        <v>echo ;</v>
      </c>
      <c r="W81" s="105" t="str">
        <f t="shared" si="26"/>
        <v xml:space="preserve"> echo ; </v>
      </c>
      <c r="X81" s="106" t="str">
        <f t="shared" si="29"/>
        <v>ssh -q qhvifoapp01 '/home/infa_adm/scripts/ais.sh Asset_Protection wf_populate_TBL_DEVICE Int01_qa'</v>
      </c>
      <c r="Y81" s="107"/>
      <c r="Z81" s="108" t="str">
        <f t="shared" si="27"/>
        <v>./pmrep objectexport -f Asset_Protection -o Workflow -n wf_populate_TBL_DEVICE -m -s -b -r -u wf_populate_TBL_DEVICE.xml</v>
      </c>
      <c r="AA81" s="109" t="str">
        <f t="shared" si="30"/>
        <v>gwd Asset_Protection wf_populate_TBL_DEVICE</v>
      </c>
      <c r="AB81" s="108" t="str">
        <f t="shared" si="31"/>
        <v xml:space="preserve">showvh Asset_Protection wf_populate_TBL_DEVICE ; </v>
      </c>
      <c r="AC81" s="108" t="str">
        <f t="shared" si="28"/>
        <v>showrrh Asset_Protection wf_populate_TBL_DEVICE</v>
      </c>
    </row>
    <row r="82" spans="1:29" x14ac:dyDescent="0.25">
      <c r="A82" s="9">
        <v>42583</v>
      </c>
      <c r="B82" s="6" t="s">
        <v>447</v>
      </c>
      <c r="C82" s="61" t="s">
        <v>1892</v>
      </c>
      <c r="D82" s="61" t="s">
        <v>1862</v>
      </c>
      <c r="E82" s="61" t="s">
        <v>20</v>
      </c>
      <c r="F82" s="61" t="s">
        <v>342</v>
      </c>
      <c r="G82" s="61" t="s">
        <v>343</v>
      </c>
      <c r="H82" s="61" t="s">
        <v>19</v>
      </c>
      <c r="I82" s="61">
        <v>6005</v>
      </c>
      <c r="J82" s="61" t="s">
        <v>10</v>
      </c>
      <c r="K82" s="61" t="s">
        <v>666</v>
      </c>
      <c r="L82" s="6" t="s">
        <v>287</v>
      </c>
      <c r="M82" s="6" t="s">
        <v>332</v>
      </c>
      <c r="N82" s="6" t="s">
        <v>444</v>
      </c>
      <c r="O82" s="19" t="s">
        <v>1955</v>
      </c>
      <c r="P82" s="104" t="str">
        <f t="shared" si="19"/>
        <v>qc Asset_Protection Workflow wf_recipero_to_ODS</v>
      </c>
      <c r="Q82" s="105" t="str">
        <f t="shared" si="20"/>
        <v>echo ;</v>
      </c>
      <c r="R82" s="106" t="str">
        <f t="shared" si="21"/>
        <v>./pmrep addtodeploymentgroup -p DG_Static_Shared -n wf_recipero_to_ODS -o Workflow -f Asset_Protection -d all ;</v>
      </c>
      <c r="S82" s="105" t="str">
        <f t="shared" si="22"/>
        <v>echo ;</v>
      </c>
      <c r="T82" s="106" t="str">
        <f t="shared" si="23"/>
        <v>echo ;</v>
      </c>
      <c r="U82" s="105" t="str">
        <f t="shared" si="24"/>
        <v>echo;</v>
      </c>
      <c r="V82" s="106" t="str">
        <f t="shared" si="25"/>
        <v>echo ;</v>
      </c>
      <c r="W82" s="105" t="str">
        <f t="shared" si="26"/>
        <v xml:space="preserve"> echo ; </v>
      </c>
      <c r="X82" s="106" t="str">
        <f t="shared" si="29"/>
        <v>ssh -q qhvifoapp01 '/home/infa_adm/scripts/ais.sh Asset_Protection wf_recipero_to_ODS Int01_qa'</v>
      </c>
      <c r="Y82" s="107"/>
      <c r="Z82" s="108" t="str">
        <f t="shared" si="27"/>
        <v>./pmrep objectexport -f Asset_Protection -o Workflow -n wf_recipero_to_ODS -m -s -b -r -u wf_recipero_to_ODS.xml</v>
      </c>
      <c r="AA82" s="109" t="str">
        <f t="shared" si="30"/>
        <v>gwd Asset_Protection wf_recipero_to_ODS</v>
      </c>
      <c r="AB82" s="108" t="str">
        <f t="shared" si="31"/>
        <v xml:space="preserve">showvh Asset_Protection wf_recipero_to_ODS ; </v>
      </c>
      <c r="AC82" s="108" t="str">
        <f t="shared" si="28"/>
        <v>showrrh Asset_Protection wf_recipero_to_ODS</v>
      </c>
    </row>
    <row r="83" spans="1:29" x14ac:dyDescent="0.25">
      <c r="A83" s="9">
        <v>42583</v>
      </c>
      <c r="B83" s="6" t="s">
        <v>447</v>
      </c>
      <c r="C83" s="61" t="s">
        <v>1892</v>
      </c>
      <c r="D83" s="61" t="s">
        <v>1862</v>
      </c>
      <c r="E83" s="61" t="s">
        <v>20</v>
      </c>
      <c r="F83" s="61" t="s">
        <v>342</v>
      </c>
      <c r="G83" s="61" t="s">
        <v>343</v>
      </c>
      <c r="H83" s="61" t="s">
        <v>19</v>
      </c>
      <c r="I83" s="61">
        <v>6005</v>
      </c>
      <c r="J83" s="61" t="s">
        <v>10</v>
      </c>
      <c r="K83" s="61" t="s">
        <v>666</v>
      </c>
      <c r="L83" s="6" t="s">
        <v>287</v>
      </c>
      <c r="M83" s="6" t="s">
        <v>332</v>
      </c>
      <c r="N83" s="6" t="s">
        <v>445</v>
      </c>
      <c r="O83" s="19" t="s">
        <v>1955</v>
      </c>
      <c r="P83" s="104" t="str">
        <f t="shared" si="19"/>
        <v>qc Asset_Protection Workflow wf_recipero_outbound</v>
      </c>
      <c r="Q83" s="105" t="str">
        <f t="shared" si="20"/>
        <v>echo ;</v>
      </c>
      <c r="R83" s="106" t="str">
        <f t="shared" si="21"/>
        <v>./pmrep addtodeploymentgroup -p DG_Static_Shared -n wf_recipero_outbound -o Workflow -f Asset_Protection -d all ;</v>
      </c>
      <c r="S83" s="105" t="str">
        <f t="shared" si="22"/>
        <v>echo ;</v>
      </c>
      <c r="T83" s="106" t="str">
        <f t="shared" si="23"/>
        <v>echo ;</v>
      </c>
      <c r="U83" s="105" t="str">
        <f t="shared" si="24"/>
        <v>echo;</v>
      </c>
      <c r="V83" s="106" t="str">
        <f t="shared" si="25"/>
        <v>echo ;</v>
      </c>
      <c r="W83" s="105" t="str">
        <f t="shared" si="26"/>
        <v xml:space="preserve"> echo ; </v>
      </c>
      <c r="X83" s="106" t="str">
        <f t="shared" si="29"/>
        <v>ssh -q qhvifoapp01 '/home/infa_adm/scripts/ais.sh Asset_Protection wf_recipero_outbound Int01_qa'</v>
      </c>
      <c r="Y83" s="107"/>
      <c r="Z83" s="108" t="str">
        <f t="shared" si="27"/>
        <v>./pmrep objectexport -f Asset_Protection -o Workflow -n wf_recipero_outbound -m -s -b -r -u wf_recipero_outbound.xml</v>
      </c>
      <c r="AA83" s="109" t="str">
        <f t="shared" si="30"/>
        <v>gwd Asset_Protection wf_recipero_outbound</v>
      </c>
      <c r="AB83" s="108" t="str">
        <f t="shared" si="31"/>
        <v xml:space="preserve">showvh Asset_Protection wf_recipero_outbound ; </v>
      </c>
      <c r="AC83" s="108" t="str">
        <f t="shared" si="28"/>
        <v>showrrh Asset_Protection wf_recipero_outbound</v>
      </c>
    </row>
    <row r="84" spans="1:29" x14ac:dyDescent="0.25">
      <c r="A84" s="9">
        <v>42583</v>
      </c>
      <c r="B84" s="6" t="s">
        <v>447</v>
      </c>
      <c r="C84" s="61" t="s">
        <v>1892</v>
      </c>
      <c r="D84" s="61" t="s">
        <v>1862</v>
      </c>
      <c r="E84" s="61" t="s">
        <v>20</v>
      </c>
      <c r="F84" s="61" t="s">
        <v>342</v>
      </c>
      <c r="G84" s="61" t="s">
        <v>343</v>
      </c>
      <c r="H84" s="61" t="s">
        <v>19</v>
      </c>
      <c r="I84" s="61">
        <v>6005</v>
      </c>
      <c r="J84" s="61" t="s">
        <v>10</v>
      </c>
      <c r="K84" s="61" t="s">
        <v>666</v>
      </c>
      <c r="L84" s="6" t="s">
        <v>287</v>
      </c>
      <c r="M84" s="6" t="s">
        <v>332</v>
      </c>
      <c r="N84" s="6" t="s">
        <v>446</v>
      </c>
      <c r="O84" s="19" t="s">
        <v>1955</v>
      </c>
      <c r="P84" s="104" t="str">
        <f t="shared" si="19"/>
        <v>qc Asset_Protection Workflow wf_racinet_to_ODS</v>
      </c>
      <c r="Q84" s="105" t="str">
        <f t="shared" si="20"/>
        <v>echo ;</v>
      </c>
      <c r="R84" s="106" t="str">
        <f t="shared" si="21"/>
        <v>./pmrep addtodeploymentgroup -p DG_Static_Shared -n wf_racinet_to_ODS -o Workflow -f Asset_Protection -d all ;</v>
      </c>
      <c r="S84" s="105" t="str">
        <f t="shared" si="22"/>
        <v>./pmrep deploydeploymentgroup -p DG_Static_Shared -c  ./DG_Static_Shared.xml -r RAC_qa -n jansaj -X QP -h qhvifoapp01 -o 6005 -s Native -l $HOME/scripts/log/dg_SJ_ritbil_20160801.log ;</v>
      </c>
      <c r="T84" s="106" t="str">
        <f t="shared" si="23"/>
        <v xml:space="preserve">echo '&lt; PRESS ANY KEY TO CONTINUE &gt;'; read c ; </v>
      </c>
      <c r="U84" s="105" t="str">
        <f t="shared" si="24"/>
        <v xml:space="preserve">cat $HOME/scripts/log/dg_SJ_ritbil_20160801.log ; </v>
      </c>
      <c r="V84" s="106" t="str">
        <f t="shared" si="25"/>
        <v>echo '&lt; PRESS ANY KEY TO CONTINUE &gt;'; read c ;</v>
      </c>
      <c r="W84" s="105" t="str">
        <f t="shared" si="26"/>
        <v xml:space="preserve"> pmd ; </v>
      </c>
      <c r="X84" s="106" t="str">
        <f t="shared" si="29"/>
        <v>ssh -q qhvifoapp01 '/home/infa_adm/scripts/ais.sh Asset_Protection wf_racinet_to_ODS Int01_qa'</v>
      </c>
      <c r="Y84" s="107"/>
      <c r="Z84" s="108" t="str">
        <f t="shared" si="27"/>
        <v>./pmrep objectexport -f Asset_Protection -o Workflow -n wf_racinet_to_ODS -m -s -b -r -u wf_racinet_to_ODS.xml</v>
      </c>
      <c r="AA84" s="109" t="str">
        <f t="shared" si="30"/>
        <v>gwd Asset_Protection wf_racinet_to_ODS</v>
      </c>
      <c r="AB84" s="108" t="str">
        <f t="shared" si="31"/>
        <v xml:space="preserve">showvh Asset_Protection wf_racinet_to_ODS ; </v>
      </c>
      <c r="AC84" s="108" t="str">
        <f t="shared" si="28"/>
        <v>showrrh Asset_Protection wf_racinet_to_ODS</v>
      </c>
    </row>
    <row r="85" spans="1:29" x14ac:dyDescent="0.25">
      <c r="A85" s="9">
        <v>42583</v>
      </c>
      <c r="B85" s="6" t="s">
        <v>418</v>
      </c>
      <c r="C85" s="61" t="s">
        <v>1892</v>
      </c>
      <c r="D85" s="61" t="s">
        <v>1862</v>
      </c>
      <c r="E85" s="61" t="s">
        <v>20</v>
      </c>
      <c r="F85" s="61" t="s">
        <v>342</v>
      </c>
      <c r="G85" s="61" t="s">
        <v>343</v>
      </c>
      <c r="H85" s="61" t="s">
        <v>19</v>
      </c>
      <c r="I85" s="61">
        <v>6005</v>
      </c>
      <c r="J85" s="61" t="s">
        <v>10</v>
      </c>
      <c r="K85" s="61" t="s">
        <v>666</v>
      </c>
      <c r="L85" s="6" t="s">
        <v>15</v>
      </c>
      <c r="M85" s="6" t="s">
        <v>332</v>
      </c>
      <c r="N85" s="6" t="s">
        <v>417</v>
      </c>
      <c r="O85" s="10" t="s">
        <v>1956</v>
      </c>
      <c r="P85" s="104" t="str">
        <f t="shared" si="19"/>
        <v>qc 3PL_Integration Workflow wf_3PL_RAC_Outbound_940</v>
      </c>
      <c r="Q85" s="105" t="str">
        <f t="shared" si="20"/>
        <v>./pmrep cleardeploymentgroup -p DG_Static_Shared -f ;</v>
      </c>
      <c r="R85" s="106" t="str">
        <f t="shared" si="21"/>
        <v>./pmrep addtodeploymentgroup -p DG_Static_Shared -n wf_3PL_RAC_Outbound_940 -o Workflow -f 3PL_Integration -d all ;</v>
      </c>
      <c r="S85" s="105" t="str">
        <f t="shared" si="22"/>
        <v>./pmrep deploydeploymentgroup -p DG_Static_Shared -c  ./DG_Static_Shared.xml -r RAC_qa -n jansaj -X QP -h qhvifoapp01 -o 6005 -s Native -l $HOME/scripts/log/dg_SJ_sitsiv_20160801.log ;</v>
      </c>
      <c r="T85" s="106" t="str">
        <f t="shared" si="23"/>
        <v xml:space="preserve">echo '&lt; PRESS ANY KEY TO CONTINUE &gt;'; read c ; </v>
      </c>
      <c r="U85" s="105" t="str">
        <f t="shared" si="24"/>
        <v xml:space="preserve">cat $HOME/scripts/log/dg_SJ_sitsiv_20160801.log ; </v>
      </c>
      <c r="V85" s="106" t="str">
        <f t="shared" si="25"/>
        <v>echo '&lt; PRESS ANY KEY TO CONTINUE &gt;'; read c ;</v>
      </c>
      <c r="W85" s="105" t="str">
        <f t="shared" si="26"/>
        <v xml:space="preserve"> pmd ; </v>
      </c>
      <c r="X85" s="106" t="str">
        <f t="shared" si="29"/>
        <v>ssh -q qhvifoapp01 '/home/infa_adm/scripts/ais.sh 3PL_Integration wf_3PL_RAC_Outbound_940 Int01_qa'</v>
      </c>
      <c r="Y85" s="107"/>
      <c r="Z85" s="108" t="str">
        <f t="shared" si="27"/>
        <v>./pmrep objectexport -f 3PL_Integration -o Workflow -n wf_3PL_RAC_Outbound_940 -m -s -b -r -u wf_3PL_RAC_Outbound_940.xml</v>
      </c>
      <c r="AA85" s="109" t="str">
        <f t="shared" si="30"/>
        <v>gwd 3PL_Integration wf_3PL_RAC_Outbound_940</v>
      </c>
      <c r="AB85" s="108" t="str">
        <f t="shared" si="31"/>
        <v xml:space="preserve">showvh 3PL_Integration wf_3PL_RAC_Outbound_940 ; </v>
      </c>
      <c r="AC85" s="108" t="str">
        <f t="shared" si="28"/>
        <v>showrrh 3PL_Integration wf_3PL_RAC_Outbound_940</v>
      </c>
    </row>
    <row r="86" spans="1:29" x14ac:dyDescent="0.25">
      <c r="A86" s="9">
        <v>42583</v>
      </c>
      <c r="B86" s="6" t="s">
        <v>435</v>
      </c>
      <c r="C86" s="61" t="s">
        <v>1892</v>
      </c>
      <c r="D86" s="61" t="s">
        <v>1862</v>
      </c>
      <c r="E86" s="61" t="s">
        <v>20</v>
      </c>
      <c r="F86" s="61" t="s">
        <v>342</v>
      </c>
      <c r="G86" s="61" t="s">
        <v>343</v>
      </c>
      <c r="H86" s="61" t="s">
        <v>19</v>
      </c>
      <c r="I86" s="61">
        <v>6005</v>
      </c>
      <c r="J86" s="61" t="s">
        <v>10</v>
      </c>
      <c r="K86" s="61" t="s">
        <v>666</v>
      </c>
      <c r="L86" s="6" t="s">
        <v>402</v>
      </c>
      <c r="M86" s="6" t="s">
        <v>332</v>
      </c>
      <c r="N86" s="6" t="s">
        <v>419</v>
      </c>
      <c r="O86" s="17" t="s">
        <v>1957</v>
      </c>
      <c r="P86" s="104" t="str">
        <f t="shared" si="19"/>
        <v>qc SupplierEDI Workflow wf_SupplierEDI_RAC_Inbound_810</v>
      </c>
      <c r="Q86" s="105" t="str">
        <f t="shared" si="20"/>
        <v>./pmrep cleardeploymentgroup -p DG_Static_Shared -f ;</v>
      </c>
      <c r="R86" s="106" t="str">
        <f t="shared" si="21"/>
        <v>./pmrep addtodeploymentgroup -p DG_Static_Shared -n wf_SupplierEDI_RAC_Inbound_810 -o Workflow -f SupplierEDI -d all ;</v>
      </c>
      <c r="S86" s="105" t="str">
        <f t="shared" si="22"/>
        <v>echo ;</v>
      </c>
      <c r="T86" s="106" t="str">
        <f t="shared" si="23"/>
        <v>echo ;</v>
      </c>
      <c r="U86" s="105" t="str">
        <f t="shared" si="24"/>
        <v>echo;</v>
      </c>
      <c r="V86" s="106" t="str">
        <f t="shared" si="25"/>
        <v>echo ;</v>
      </c>
      <c r="W86" s="105" t="str">
        <f t="shared" si="26"/>
        <v xml:space="preserve"> echo ; </v>
      </c>
      <c r="X86" s="106" t="str">
        <f t="shared" si="29"/>
        <v>ssh -q qhvifoapp01 '/home/infa_adm/scripts/ais.sh SupplierEDI wf_SupplierEDI_RAC_Inbound_810 Int01_qa'</v>
      </c>
      <c r="Y86" s="107"/>
      <c r="Z86" s="108" t="str">
        <f t="shared" si="27"/>
        <v>./pmrep objectexport -f SupplierEDI -o Workflow -n wf_SupplierEDI_RAC_Inbound_810 -m -s -b -r -u wf_SupplierEDI_RAC_Inbound_810.xml</v>
      </c>
      <c r="AA86" s="109" t="str">
        <f t="shared" si="30"/>
        <v>gwd SupplierEDI wf_SupplierEDI_RAC_Inbound_810</v>
      </c>
      <c r="AB86" s="108" t="str">
        <f t="shared" si="31"/>
        <v xml:space="preserve">showvh SupplierEDI wf_SupplierEDI_RAC_Inbound_810 ; </v>
      </c>
      <c r="AC86" s="108" t="str">
        <f t="shared" si="28"/>
        <v>showrrh SupplierEDI wf_SupplierEDI_RAC_Inbound_810</v>
      </c>
    </row>
    <row r="87" spans="1:29" x14ac:dyDescent="0.25">
      <c r="A87" s="9">
        <v>42583</v>
      </c>
      <c r="B87" s="6" t="s">
        <v>435</v>
      </c>
      <c r="C87" s="61" t="s">
        <v>1892</v>
      </c>
      <c r="D87" s="61" t="s">
        <v>1862</v>
      </c>
      <c r="E87" s="61" t="s">
        <v>20</v>
      </c>
      <c r="F87" s="61" t="s">
        <v>342</v>
      </c>
      <c r="G87" s="61" t="s">
        <v>343</v>
      </c>
      <c r="H87" s="61" t="s">
        <v>19</v>
      </c>
      <c r="I87" s="61">
        <v>6005</v>
      </c>
      <c r="J87" s="61" t="s">
        <v>10</v>
      </c>
      <c r="K87" s="61" t="s">
        <v>666</v>
      </c>
      <c r="L87" s="6" t="s">
        <v>402</v>
      </c>
      <c r="M87" s="6" t="s">
        <v>332</v>
      </c>
      <c r="N87" s="6" t="s">
        <v>420</v>
      </c>
      <c r="O87" s="17" t="s">
        <v>1957</v>
      </c>
      <c r="P87" s="104" t="str">
        <f t="shared" si="19"/>
        <v>qc SupplierEDI Workflow wf_SupplierEDI_RAC_Inbound_855</v>
      </c>
      <c r="Q87" s="105" t="str">
        <f t="shared" si="20"/>
        <v>echo ;</v>
      </c>
      <c r="R87" s="106" t="str">
        <f t="shared" si="21"/>
        <v>./pmrep addtodeploymentgroup -p DG_Static_Shared -n wf_SupplierEDI_RAC_Inbound_855 -o Workflow -f SupplierEDI -d all ;</v>
      </c>
      <c r="S87" s="105" t="str">
        <f t="shared" si="22"/>
        <v>echo ;</v>
      </c>
      <c r="T87" s="106" t="str">
        <f t="shared" si="23"/>
        <v>echo ;</v>
      </c>
      <c r="U87" s="105" t="str">
        <f t="shared" si="24"/>
        <v>echo;</v>
      </c>
      <c r="V87" s="106" t="str">
        <f t="shared" si="25"/>
        <v>echo ;</v>
      </c>
      <c r="W87" s="105" t="str">
        <f t="shared" si="26"/>
        <v xml:space="preserve"> echo ; </v>
      </c>
      <c r="X87" s="106" t="str">
        <f t="shared" si="29"/>
        <v>ssh -q qhvifoapp01 '/home/infa_adm/scripts/ais.sh SupplierEDI wf_SupplierEDI_RAC_Inbound_855 Int01_qa'</v>
      </c>
      <c r="Y87" s="107"/>
      <c r="Z87" s="108" t="str">
        <f t="shared" si="27"/>
        <v>./pmrep objectexport -f SupplierEDI -o Workflow -n wf_SupplierEDI_RAC_Inbound_855 -m -s -b -r -u wf_SupplierEDI_RAC_Inbound_855.xml</v>
      </c>
      <c r="AA87" s="109" t="str">
        <f t="shared" si="30"/>
        <v>gwd SupplierEDI wf_SupplierEDI_RAC_Inbound_855</v>
      </c>
      <c r="AB87" s="108" t="str">
        <f t="shared" si="31"/>
        <v xml:space="preserve">showvh SupplierEDI wf_SupplierEDI_RAC_Inbound_855 ; </v>
      </c>
      <c r="AC87" s="108" t="str">
        <f t="shared" si="28"/>
        <v>showrrh SupplierEDI wf_SupplierEDI_RAC_Inbound_855</v>
      </c>
    </row>
    <row r="88" spans="1:29" x14ac:dyDescent="0.25">
      <c r="A88" s="9">
        <v>42583</v>
      </c>
      <c r="B88" s="6" t="s">
        <v>435</v>
      </c>
      <c r="C88" s="61" t="s">
        <v>1892</v>
      </c>
      <c r="D88" s="61" t="s">
        <v>1862</v>
      </c>
      <c r="E88" s="61" t="s">
        <v>20</v>
      </c>
      <c r="F88" s="61" t="s">
        <v>342</v>
      </c>
      <c r="G88" s="61" t="s">
        <v>343</v>
      </c>
      <c r="H88" s="61" t="s">
        <v>19</v>
      </c>
      <c r="I88" s="61">
        <v>6005</v>
      </c>
      <c r="J88" s="61" t="s">
        <v>10</v>
      </c>
      <c r="K88" s="61" t="s">
        <v>666</v>
      </c>
      <c r="L88" s="6" t="s">
        <v>402</v>
      </c>
      <c r="M88" s="6" t="s">
        <v>332</v>
      </c>
      <c r="N88" s="6" t="s">
        <v>421</v>
      </c>
      <c r="O88" s="17" t="s">
        <v>1957</v>
      </c>
      <c r="P88" s="104" t="str">
        <f t="shared" si="19"/>
        <v>qc SupplierEDI Workflow wf_SupplierEDI_RAC_Inbound_856</v>
      </c>
      <c r="Q88" s="105" t="str">
        <f t="shared" si="20"/>
        <v>echo ;</v>
      </c>
      <c r="R88" s="106" t="str">
        <f t="shared" si="21"/>
        <v>./pmrep addtodeploymentgroup -p DG_Static_Shared -n wf_SupplierEDI_RAC_Inbound_856 -o Workflow -f SupplierEDI -d all ;</v>
      </c>
      <c r="S88" s="105" t="str">
        <f t="shared" si="22"/>
        <v>./pmrep deploydeploymentgroup -p DG_Static_Shared -c  ./DG_Static_Shared.xml -r RAC_qa -n jansaj -X QP -h qhvifoapp01 -o 6005 -s Native -l $HOME/scripts/log/dg_SJ_sunsar_20160801.log ;</v>
      </c>
      <c r="T88" s="106" t="str">
        <f t="shared" si="23"/>
        <v xml:space="preserve">echo '&lt; PRESS ANY KEY TO CONTINUE &gt;'; read c ; </v>
      </c>
      <c r="U88" s="105" t="str">
        <f t="shared" si="24"/>
        <v xml:space="preserve">cat $HOME/scripts/log/dg_SJ_sunsar_20160801.log ; </v>
      </c>
      <c r="V88" s="106" t="str">
        <f t="shared" si="25"/>
        <v>echo '&lt; PRESS ANY KEY TO CONTINUE &gt;'; read c ;</v>
      </c>
      <c r="W88" s="105" t="str">
        <f t="shared" si="26"/>
        <v xml:space="preserve"> pmd ; </v>
      </c>
      <c r="X88" s="106" t="str">
        <f t="shared" si="29"/>
        <v>ssh -q qhvifoapp01 '/home/infa_adm/scripts/ais.sh SupplierEDI wf_SupplierEDI_RAC_Inbound_856 Int01_qa'</v>
      </c>
      <c r="Y88" s="107"/>
      <c r="Z88" s="108" t="str">
        <f t="shared" si="27"/>
        <v>./pmrep objectexport -f SupplierEDI -o Workflow -n wf_SupplierEDI_RAC_Inbound_856 -m -s -b -r -u wf_SupplierEDI_RAC_Inbound_856.xml</v>
      </c>
      <c r="AA88" s="109" t="str">
        <f t="shared" si="30"/>
        <v>gwd SupplierEDI wf_SupplierEDI_RAC_Inbound_856</v>
      </c>
      <c r="AB88" s="108" t="str">
        <f t="shared" si="31"/>
        <v xml:space="preserve">showvh SupplierEDI wf_SupplierEDI_RAC_Inbound_856 ; </v>
      </c>
      <c r="AC88" s="108" t="str">
        <f t="shared" si="28"/>
        <v>showrrh SupplierEDI wf_SupplierEDI_RAC_Inbound_856</v>
      </c>
    </row>
    <row r="89" spans="1:29" x14ac:dyDescent="0.25">
      <c r="A89" s="9">
        <v>42584</v>
      </c>
      <c r="B89" s="6" t="s">
        <v>450</v>
      </c>
      <c r="C89" s="61" t="s">
        <v>1892</v>
      </c>
      <c r="D89" s="61" t="s">
        <v>1862</v>
      </c>
      <c r="E89" s="61" t="s">
        <v>20</v>
      </c>
      <c r="F89" s="61" t="s">
        <v>342</v>
      </c>
      <c r="G89" s="61" t="s">
        <v>343</v>
      </c>
      <c r="H89" s="61" t="s">
        <v>19</v>
      </c>
      <c r="I89" s="61">
        <v>6005</v>
      </c>
      <c r="J89" s="61" t="s">
        <v>10</v>
      </c>
      <c r="K89" s="61" t="s">
        <v>666</v>
      </c>
      <c r="L89" s="6" t="s">
        <v>365</v>
      </c>
      <c r="M89" s="6" t="s">
        <v>332</v>
      </c>
      <c r="N89" s="6" t="s">
        <v>364</v>
      </c>
      <c r="O89" s="10" t="s">
        <v>1958</v>
      </c>
      <c r="P89" s="104" t="str">
        <f t="shared" si="19"/>
        <v>qc RMS_PRODUCT_FEES Workflow wf_m_RMS_PROD_FEES_FILE_2_SIMS</v>
      </c>
      <c r="Q89" s="105" t="str">
        <f t="shared" si="20"/>
        <v>./pmrep cleardeploymentgroup -p DG_Static_Shared -f ;</v>
      </c>
      <c r="R89" s="106" t="str">
        <f t="shared" si="21"/>
        <v>./pmrep addtodeploymentgroup -p DG_Static_Shared -n wf_m_RMS_PROD_FEES_FILE_2_SIMS -o Workflow -f RMS_PRODUCT_FEES -d all ;</v>
      </c>
      <c r="S89" s="105" t="str">
        <f t="shared" si="22"/>
        <v>./pmrep deploydeploymentgroup -p DG_Static_Shared -c  ./DG_Static_Shared.xml -r RAC_qa -n jansaj -X QP -h qhvifoapp01 -o 6005 -s Native -l $HOME/scripts/log/dg_SJ_ajjkon_20160802.log ;</v>
      </c>
      <c r="T89" s="106" t="str">
        <f t="shared" si="23"/>
        <v xml:space="preserve">echo '&lt; PRESS ANY KEY TO CONTINUE &gt;'; read c ; </v>
      </c>
      <c r="U89" s="105" t="str">
        <f t="shared" si="24"/>
        <v xml:space="preserve">cat $HOME/scripts/log/dg_SJ_ajjkon_20160802.log ; </v>
      </c>
      <c r="V89" s="106" t="str">
        <f t="shared" si="25"/>
        <v>echo '&lt; PRESS ANY KEY TO CONTINUE &gt;'; read c ;</v>
      </c>
      <c r="W89" s="105" t="str">
        <f t="shared" si="26"/>
        <v xml:space="preserve"> pmd ; </v>
      </c>
      <c r="X89" s="106" t="str">
        <f t="shared" si="29"/>
        <v>ssh -q qhvifoapp01 '/home/infa_adm/scripts/ais.sh RMS_PRODUCT_FEES wf_m_RMS_PROD_FEES_FILE_2_SIMS Int01_qa'</v>
      </c>
      <c r="Y89" s="107"/>
      <c r="Z89" s="108" t="str">
        <f t="shared" si="27"/>
        <v>./pmrep objectexport -f RMS_PRODUCT_FEES -o Workflow -n wf_m_RMS_PROD_FEES_FILE_2_SIMS -m -s -b -r -u wf_m_RMS_PROD_FEES_FILE_2_SIMS.xml</v>
      </c>
      <c r="AA89" s="109" t="str">
        <f t="shared" si="30"/>
        <v>gwd RMS_PRODUCT_FEES wf_m_RMS_PROD_FEES_FILE_2_SIMS</v>
      </c>
      <c r="AB89" s="108" t="str">
        <f t="shared" si="31"/>
        <v xml:space="preserve">showvh RMS_PRODUCT_FEES wf_m_RMS_PROD_FEES_FILE_2_SIMS ; </v>
      </c>
      <c r="AC89" s="108" t="str">
        <f t="shared" si="28"/>
        <v>showrrh RMS_PRODUCT_FEES wf_m_RMS_PROD_FEES_FILE_2_SIMS</v>
      </c>
    </row>
    <row r="90" spans="1:29" x14ac:dyDescent="0.25">
      <c r="A90" s="9">
        <v>42584</v>
      </c>
      <c r="B90" s="6" t="s">
        <v>451</v>
      </c>
      <c r="C90" s="61" t="s">
        <v>1892</v>
      </c>
      <c r="D90" s="61" t="s">
        <v>1862</v>
      </c>
      <c r="E90" s="61" t="s">
        <v>20</v>
      </c>
      <c r="F90" s="61" t="s">
        <v>342</v>
      </c>
      <c r="G90" s="61" t="s">
        <v>343</v>
      </c>
      <c r="H90" s="61" t="s">
        <v>19</v>
      </c>
      <c r="I90" s="61">
        <v>6005</v>
      </c>
      <c r="J90" s="61" t="s">
        <v>10</v>
      </c>
      <c r="K90" s="61" t="s">
        <v>666</v>
      </c>
      <c r="L90" s="6" t="s">
        <v>381</v>
      </c>
      <c r="M90" s="6" t="s">
        <v>332</v>
      </c>
      <c r="N90" s="6" t="s">
        <v>389</v>
      </c>
      <c r="O90" s="10" t="s">
        <v>1959</v>
      </c>
      <c r="P90" s="104" t="str">
        <f t="shared" si="19"/>
        <v>qc DW_MART_LOAD Workflow wf_ASR_CAT_ITEM</v>
      </c>
      <c r="Q90" s="105" t="str">
        <f t="shared" si="20"/>
        <v>./pmrep cleardeploymentgroup -p DG_Static_Shared -f ;</v>
      </c>
      <c r="R90" s="106" t="str">
        <f t="shared" si="21"/>
        <v>./pmrep addtodeploymentgroup -p DG_Static_Shared -n wf_ASR_CAT_ITEM -o Workflow -f DW_MART_LOAD -d all ;</v>
      </c>
      <c r="S90" s="105" t="str">
        <f t="shared" si="22"/>
        <v>./pmrep deploydeploymentgroup -p DG_Static_Shared -c  ./DG_Static_Shared.xml -r RAC_qa -n jansaj -X QP -h qhvifoapp01 -o 6005 -s Native -l $HOME/scripts/log/dg_SJ_CHG0001448_20160802.log ;</v>
      </c>
      <c r="T90" s="106" t="str">
        <f t="shared" si="23"/>
        <v xml:space="preserve">echo '&lt; PRESS ANY KEY TO CONTINUE &gt;'; read c ; </v>
      </c>
      <c r="U90" s="105" t="str">
        <f t="shared" si="24"/>
        <v xml:space="preserve">cat $HOME/scripts/log/dg_SJ_CHG0001448_20160802.log ; </v>
      </c>
      <c r="V90" s="106" t="str">
        <f t="shared" si="25"/>
        <v>echo '&lt; PRESS ANY KEY TO CONTINUE &gt;'; read c ;</v>
      </c>
      <c r="W90" s="105" t="str">
        <f t="shared" si="26"/>
        <v xml:space="preserve"> pmd ; </v>
      </c>
      <c r="X90" s="106" t="str">
        <f t="shared" si="29"/>
        <v>ssh -q qhvifoapp01 '/home/infa_adm/scripts/ais.sh DW_MART_LOAD wf_ASR_CAT_ITEM Int01_qa'</v>
      </c>
      <c r="Y90" s="107"/>
      <c r="Z90" s="108" t="str">
        <f t="shared" si="27"/>
        <v>./pmrep objectexport -f DW_MART_LOAD -o Workflow -n wf_ASR_CAT_ITEM -m -s -b -r -u wf_ASR_CAT_ITEM.xml</v>
      </c>
      <c r="AA90" s="109" t="str">
        <f t="shared" si="30"/>
        <v>gwd DW_MART_LOAD wf_ASR_CAT_ITEM</v>
      </c>
      <c r="AB90" s="108" t="str">
        <f t="shared" si="31"/>
        <v xml:space="preserve">showvh DW_MART_LOAD wf_ASR_CAT_ITEM ; </v>
      </c>
      <c r="AC90" s="108" t="str">
        <f t="shared" si="28"/>
        <v>showrrh DW_MART_LOAD wf_ASR_CAT_ITEM</v>
      </c>
    </row>
    <row r="91" spans="1:29" x14ac:dyDescent="0.25">
      <c r="A91" s="9">
        <v>42584</v>
      </c>
      <c r="B91" s="6" t="s">
        <v>451</v>
      </c>
      <c r="C91" s="61" t="s">
        <v>1892</v>
      </c>
      <c r="D91" s="61" t="s">
        <v>1864</v>
      </c>
      <c r="E91" s="61" t="s">
        <v>32</v>
      </c>
      <c r="F91" s="61" t="s">
        <v>337</v>
      </c>
      <c r="G91" s="61" t="s">
        <v>335</v>
      </c>
      <c r="H91" s="61" t="s">
        <v>1242</v>
      </c>
      <c r="I91" s="61">
        <v>6005</v>
      </c>
      <c r="J91" s="61" t="s">
        <v>10</v>
      </c>
      <c r="K91" s="61" t="s">
        <v>666</v>
      </c>
      <c r="L91" s="6" t="s">
        <v>381</v>
      </c>
      <c r="M91" s="6" t="s">
        <v>332</v>
      </c>
      <c r="N91" s="6" t="s">
        <v>389</v>
      </c>
      <c r="O91" s="10" t="s">
        <v>1960</v>
      </c>
      <c r="P91" s="104" t="str">
        <f t="shared" si="19"/>
        <v>qc DW_MART_LOAD Workflow wf_ASR_CAT_ITEM</v>
      </c>
      <c r="Q91" s="105" t="str">
        <f t="shared" si="20"/>
        <v>./pmrep cleardeploymentgroup -p DG_Static_Shared -f ;</v>
      </c>
      <c r="R91" s="106" t="str">
        <f t="shared" si="21"/>
        <v>./pmrep addtodeploymentgroup -p DG_Static_Shared -n wf_ASR_CAT_ITEM -o Workflow -f DW_MART_LOAD -d all ;</v>
      </c>
      <c r="S91" s="105" t="str">
        <f t="shared" si="22"/>
        <v>./pmrep deploydeploymentgroup -p DG_Static_Shared -c  ./DG_Static_Shared.xml -r RAC_prod -n jansaj -X PP -h phvifoapp01 -o 6005 -s Native -l $HOME/scripts/log/dg_SJ_CHG0001448_20160802.log ;</v>
      </c>
      <c r="T91" s="106" t="str">
        <f t="shared" si="23"/>
        <v xml:space="preserve">echo '&lt; PRESS ANY KEY TO CONTINUE &gt;'; read c ; </v>
      </c>
      <c r="U91" s="105" t="str">
        <f t="shared" si="24"/>
        <v xml:space="preserve">cat $HOME/scripts/log/dg_SJ_CHG0001448_20160802.log ; </v>
      </c>
      <c r="V91" s="106" t="str">
        <f t="shared" si="25"/>
        <v>echo '&lt; PRESS ANY KEY TO CONTINUE &gt;'; read c ;</v>
      </c>
      <c r="W91" s="105" t="str">
        <f t="shared" si="26"/>
        <v xml:space="preserve"> pmd ; </v>
      </c>
      <c r="X91" s="106" t="str">
        <f t="shared" si="29"/>
        <v>ssh -q phvifoapp01 '/home/infa_adm/scripts/ais.sh DW_MART_LOAD wf_ASR_CAT_ITEM Int01_prod'</v>
      </c>
      <c r="Y91" s="107"/>
      <c r="Z91" s="108" t="str">
        <f t="shared" si="27"/>
        <v>./pmrep objectexport -f DW_MART_LOAD -o Workflow -n wf_ASR_CAT_ITEM -m -s -b -r -u wf_ASR_CAT_ITEM.xml</v>
      </c>
      <c r="AA91" s="109" t="str">
        <f t="shared" si="30"/>
        <v>gwd DW_MART_LOAD wf_ASR_CAT_ITEM</v>
      </c>
      <c r="AB91" s="108" t="str">
        <f t="shared" si="31"/>
        <v xml:space="preserve">showvh DW_MART_LOAD wf_ASR_CAT_ITEM ; </v>
      </c>
      <c r="AC91" s="108" t="str">
        <f t="shared" si="28"/>
        <v>showrrh DW_MART_LOAD wf_ASR_CAT_ITEM</v>
      </c>
    </row>
    <row r="92" spans="1:29" x14ac:dyDescent="0.25">
      <c r="A92" s="9">
        <v>42584</v>
      </c>
      <c r="B92" s="6" t="s">
        <v>449</v>
      </c>
      <c r="C92" s="61" t="s">
        <v>1892</v>
      </c>
      <c r="D92" s="61" t="s">
        <v>1864</v>
      </c>
      <c r="E92" s="61" t="s">
        <v>32</v>
      </c>
      <c r="F92" s="61" t="s">
        <v>337</v>
      </c>
      <c r="G92" s="61" t="s">
        <v>335</v>
      </c>
      <c r="H92" s="61" t="s">
        <v>1242</v>
      </c>
      <c r="I92" s="61">
        <v>6005</v>
      </c>
      <c r="J92" s="61" t="s">
        <v>10</v>
      </c>
      <c r="K92" s="61" t="s">
        <v>666</v>
      </c>
      <c r="L92" s="6" t="s">
        <v>295</v>
      </c>
      <c r="M92" s="6" t="s">
        <v>332</v>
      </c>
      <c r="N92" s="6" t="s">
        <v>448</v>
      </c>
      <c r="O92" s="10" t="s">
        <v>1961</v>
      </c>
      <c r="P92" s="104" t="str">
        <f t="shared" si="19"/>
        <v>qc AN_PAYABLES Workflow wf_AN_PAYABLES_ExtractFiles</v>
      </c>
      <c r="Q92" s="105" t="str">
        <f t="shared" si="20"/>
        <v>./pmrep cleardeploymentgroup -p DG_Static_Shared -f ;</v>
      </c>
      <c r="R92" s="106" t="str">
        <f t="shared" si="21"/>
        <v>./pmrep addtodeploymentgroup -p DG_Static_Shared -n wf_AN_PAYABLES_ExtractFiles -o Workflow -f AN_PAYABLES -d all ;</v>
      </c>
      <c r="S92" s="105" t="str">
        <f t="shared" si="22"/>
        <v>./pmrep deploydeploymentgroup -p DG_Static_Shared -c  ./DG_Static_Shared.xml -r RAC_prod -n jansaj -X PP -h phvifoapp01 -o 6005 -s Native -l $HOME/scripts/log/dg_SJ_CHG0001456.log ;</v>
      </c>
      <c r="T92" s="106" t="str">
        <f t="shared" si="23"/>
        <v xml:space="preserve">echo '&lt; PRESS ANY KEY TO CONTINUE &gt;'; read c ; </v>
      </c>
      <c r="U92" s="105" t="str">
        <f t="shared" si="24"/>
        <v xml:space="preserve">cat $HOME/scripts/log/dg_SJ_CHG0001456.log ; </v>
      </c>
      <c r="V92" s="106" t="str">
        <f t="shared" si="25"/>
        <v>echo '&lt; PRESS ANY KEY TO CONTINUE &gt;'; read c ;</v>
      </c>
      <c r="W92" s="105" t="str">
        <f t="shared" si="26"/>
        <v xml:space="preserve"> pmd ; </v>
      </c>
      <c r="X92" s="106" t="str">
        <f t="shared" si="29"/>
        <v>ssh -q phvifoapp01 '/home/infa_adm/scripts/ais.sh AN_PAYABLES wf_AN_PAYABLES_ExtractFiles Int01_prod'</v>
      </c>
      <c r="Y92" s="107"/>
      <c r="Z92" s="108" t="str">
        <f t="shared" si="27"/>
        <v>./pmrep objectexport -f AN_PAYABLES -o Workflow -n wf_AN_PAYABLES_ExtractFiles -m -s -b -r -u wf_AN_PAYABLES_ExtractFiles.xml</v>
      </c>
      <c r="AA92" s="109" t="str">
        <f t="shared" si="30"/>
        <v>gwd AN_PAYABLES wf_AN_PAYABLES_ExtractFiles</v>
      </c>
      <c r="AB92" s="108" t="str">
        <f t="shared" si="31"/>
        <v xml:space="preserve">showvh AN_PAYABLES wf_AN_PAYABLES_ExtractFiles ; </v>
      </c>
      <c r="AC92" s="108" t="str">
        <f t="shared" si="28"/>
        <v>showrrh AN_PAYABLES wf_AN_PAYABLES_ExtractFiles</v>
      </c>
    </row>
    <row r="93" spans="1:29" x14ac:dyDescent="0.25">
      <c r="A93" s="9">
        <v>42584</v>
      </c>
      <c r="B93" s="6" t="s">
        <v>456</v>
      </c>
      <c r="C93" s="61" t="s">
        <v>1892</v>
      </c>
      <c r="D93" s="61" t="s">
        <v>1864</v>
      </c>
      <c r="E93" s="61" t="s">
        <v>32</v>
      </c>
      <c r="F93" s="61" t="s">
        <v>337</v>
      </c>
      <c r="G93" s="61" t="s">
        <v>335</v>
      </c>
      <c r="H93" s="61" t="s">
        <v>1242</v>
      </c>
      <c r="I93" s="61">
        <v>6005</v>
      </c>
      <c r="J93" s="61" t="s">
        <v>10</v>
      </c>
      <c r="K93" s="61" t="s">
        <v>666</v>
      </c>
      <c r="L93" s="6" t="s">
        <v>326</v>
      </c>
      <c r="M93" s="6" t="s">
        <v>332</v>
      </c>
      <c r="N93" s="6" t="s">
        <v>454</v>
      </c>
      <c r="O93" s="10" t="s">
        <v>1962</v>
      </c>
      <c r="P93" s="104" t="str">
        <f t="shared" si="19"/>
        <v>qc Miscellaneous Workflow wf_m_Bom_Rental_income</v>
      </c>
      <c r="Q93" s="105" t="str">
        <f t="shared" si="20"/>
        <v>./pmrep cleardeploymentgroup -p DG_Static_Shared -f ;</v>
      </c>
      <c r="R93" s="106" t="str">
        <f t="shared" si="21"/>
        <v>./pmrep addtodeploymentgroup -p DG_Static_Shared -n wf_m_Bom_Rental_income -o Workflow -f Miscellaneous -d all ;</v>
      </c>
      <c r="S93" s="105" t="str">
        <f t="shared" si="22"/>
        <v>./pmrep deploydeploymentgroup -p DG_Static_Shared -c  ./DG_Static_Shared.xml -r RAC_prod -n jansaj -X PP -h phvifoapp01 -o 6005 -s Native -l $HOME/scripts/log/dg_SJ_CHG0001482.log ;</v>
      </c>
      <c r="T93" s="106" t="str">
        <f t="shared" si="23"/>
        <v xml:space="preserve">echo '&lt; PRESS ANY KEY TO CONTINUE &gt;'; read c ; </v>
      </c>
      <c r="U93" s="105" t="str">
        <f t="shared" si="24"/>
        <v xml:space="preserve">cat $HOME/scripts/log/dg_SJ_CHG0001482.log ; </v>
      </c>
      <c r="V93" s="106" t="str">
        <f t="shared" si="25"/>
        <v>echo '&lt; PRESS ANY KEY TO CONTINUE &gt;'; read c ;</v>
      </c>
      <c r="W93" s="105" t="str">
        <f t="shared" si="26"/>
        <v xml:space="preserve"> pmd ; </v>
      </c>
      <c r="X93" s="106" t="str">
        <f t="shared" si="29"/>
        <v>ssh -q phvifoapp01 '/home/infa_adm/scripts/ais.sh Miscellaneous wf_m_Bom_Rental_income Int01_prod'</v>
      </c>
      <c r="Y93" s="107"/>
      <c r="Z93" s="108" t="str">
        <f t="shared" si="27"/>
        <v>./pmrep objectexport -f Miscellaneous -o Workflow -n wf_m_Bom_Rental_income -m -s -b -r -u wf_m_Bom_Rental_income.xml</v>
      </c>
      <c r="AA93" s="109" t="str">
        <f t="shared" si="30"/>
        <v>gwd Miscellaneous wf_m_Bom_Rental_income</v>
      </c>
      <c r="AB93" s="108" t="str">
        <f t="shared" si="31"/>
        <v xml:space="preserve">showvh Miscellaneous wf_m_Bom_Rental_income ; </v>
      </c>
      <c r="AC93" s="108" t="str">
        <f t="shared" si="28"/>
        <v>showrrh Miscellaneous wf_m_Bom_Rental_income</v>
      </c>
    </row>
    <row r="94" spans="1:29" x14ac:dyDescent="0.25">
      <c r="A94" s="9">
        <v>42584</v>
      </c>
      <c r="B94" s="6" t="s">
        <v>453</v>
      </c>
      <c r="C94" s="61" t="s">
        <v>1892</v>
      </c>
      <c r="D94" s="61" t="s">
        <v>1862</v>
      </c>
      <c r="E94" s="61" t="s">
        <v>20</v>
      </c>
      <c r="F94" s="61" t="s">
        <v>342</v>
      </c>
      <c r="G94" s="61" t="s">
        <v>343</v>
      </c>
      <c r="H94" s="61" t="s">
        <v>19</v>
      </c>
      <c r="I94" s="110">
        <v>6005</v>
      </c>
      <c r="J94" s="61" t="s">
        <v>10</v>
      </c>
      <c r="K94" s="61" t="s">
        <v>666</v>
      </c>
      <c r="L94" s="6" t="s">
        <v>326</v>
      </c>
      <c r="M94" s="6" t="s">
        <v>332</v>
      </c>
      <c r="N94" s="6" t="s">
        <v>452</v>
      </c>
      <c r="O94" s="10" t="s">
        <v>1963</v>
      </c>
      <c r="P94" s="104" t="str">
        <f t="shared" si="19"/>
        <v>qc Miscellaneous Workflow wf_CRM_Lead</v>
      </c>
      <c r="Q94" s="105" t="str">
        <f t="shared" si="20"/>
        <v>./pmrep cleardeploymentgroup -p DG_Static_Shared -f ;</v>
      </c>
      <c r="R94" s="106" t="str">
        <f t="shared" si="21"/>
        <v>./pmrep addtodeploymentgroup -p DG_Static_Shared -n wf_CRM_Lead -o Workflow -f Miscellaneous -d all ;</v>
      </c>
      <c r="S94" s="105" t="str">
        <f t="shared" si="22"/>
        <v>./pmrep deploydeploymentgroup -p DG_Static_Shared -c  ./DG_Static_Shared.xml -r RAC_qa -n jansaj -X QP -h qhvifoapp01 -o 6005 -s Native -l $HOME/scripts/log/dg_SJ_kaoter_20160802.log ;</v>
      </c>
      <c r="T94" s="106" t="str">
        <f t="shared" si="23"/>
        <v xml:space="preserve">echo '&lt; PRESS ANY KEY TO CONTINUE &gt;'; read c ; </v>
      </c>
      <c r="U94" s="105" t="str">
        <f t="shared" si="24"/>
        <v xml:space="preserve">cat $HOME/scripts/log/dg_SJ_kaoter_20160802.log ; </v>
      </c>
      <c r="V94" s="106" t="str">
        <f t="shared" si="25"/>
        <v>echo '&lt; PRESS ANY KEY TO CONTINUE &gt;'; read c ;</v>
      </c>
      <c r="W94" s="105" t="str">
        <f t="shared" si="26"/>
        <v xml:space="preserve"> pmd ; </v>
      </c>
      <c r="X94" s="106" t="str">
        <f t="shared" si="29"/>
        <v>ssh -q qhvifoapp01 '/home/infa_adm/scripts/ais.sh Miscellaneous wf_CRM_Lead Int01_qa'</v>
      </c>
      <c r="Y94" s="107"/>
      <c r="Z94" s="108" t="str">
        <f t="shared" si="27"/>
        <v>./pmrep objectexport -f Miscellaneous -o Workflow -n wf_CRM_Lead -m -s -b -r -u wf_CRM_Lead.xml</v>
      </c>
      <c r="AA94" s="109" t="str">
        <f t="shared" si="30"/>
        <v>gwd Miscellaneous wf_CRM_Lead</v>
      </c>
      <c r="AB94" s="108" t="str">
        <f t="shared" si="31"/>
        <v xml:space="preserve">showvh Miscellaneous wf_CRM_Lead ; </v>
      </c>
      <c r="AC94" s="108" t="str">
        <f t="shared" si="28"/>
        <v>showrrh Miscellaneous wf_CRM_Lead</v>
      </c>
    </row>
    <row r="95" spans="1:29" x14ac:dyDescent="0.25">
      <c r="A95" s="9">
        <v>42584</v>
      </c>
      <c r="B95" s="6" t="s">
        <v>455</v>
      </c>
      <c r="C95" s="61" t="s">
        <v>1892</v>
      </c>
      <c r="D95" s="61" t="s">
        <v>1862</v>
      </c>
      <c r="E95" s="61" t="s">
        <v>20</v>
      </c>
      <c r="F95" s="61" t="s">
        <v>342</v>
      </c>
      <c r="G95" s="61" t="s">
        <v>343</v>
      </c>
      <c r="H95" s="61" t="s">
        <v>19</v>
      </c>
      <c r="I95" s="61">
        <v>6005</v>
      </c>
      <c r="J95" s="61" t="s">
        <v>10</v>
      </c>
      <c r="K95" s="61" t="s">
        <v>666</v>
      </c>
      <c r="L95" s="6" t="s">
        <v>326</v>
      </c>
      <c r="M95" s="6" t="s">
        <v>332</v>
      </c>
      <c r="N95" s="6" t="s">
        <v>454</v>
      </c>
      <c r="O95" s="10" t="s">
        <v>1964</v>
      </c>
      <c r="P95" s="104" t="str">
        <f t="shared" si="19"/>
        <v>qc Miscellaneous Workflow wf_m_Bom_Rental_income</v>
      </c>
      <c r="Q95" s="105" t="str">
        <f t="shared" si="20"/>
        <v>./pmrep cleardeploymentgroup -p DG_Static_Shared -f ;</v>
      </c>
      <c r="R95" s="106" t="str">
        <f t="shared" si="21"/>
        <v>./pmrep addtodeploymentgroup -p DG_Static_Shared -n wf_m_Bom_Rental_income -o Workflow -f Miscellaneous -d all ;</v>
      </c>
      <c r="S95" s="105" t="str">
        <f t="shared" si="22"/>
        <v>./pmrep deploydeploymentgroup -p DG_Static_Shared -c  ./DG_Static_Shared.xml -r RAC_qa -n jansaj -X QP -h qhvifoapp01 -o 6005 -s Native -l $HOME/scripts/log/dg_SJ_kunara_20160802.log ;</v>
      </c>
      <c r="T95" s="106" t="str">
        <f t="shared" si="23"/>
        <v xml:space="preserve">echo '&lt; PRESS ANY KEY TO CONTINUE &gt;'; read c ; </v>
      </c>
      <c r="U95" s="105" t="str">
        <f t="shared" si="24"/>
        <v xml:space="preserve">cat $HOME/scripts/log/dg_SJ_kunara_20160802.log ; </v>
      </c>
      <c r="V95" s="106" t="str">
        <f t="shared" si="25"/>
        <v>echo '&lt; PRESS ANY KEY TO CONTINUE &gt;'; read c ;</v>
      </c>
      <c r="W95" s="105" t="str">
        <f t="shared" si="26"/>
        <v xml:space="preserve"> pmd ; </v>
      </c>
      <c r="X95" s="106" t="str">
        <f t="shared" si="29"/>
        <v>ssh -q qhvifoapp01 '/home/infa_adm/scripts/ais.sh Miscellaneous wf_m_Bom_Rental_income Int01_qa'</v>
      </c>
      <c r="Y95" s="107"/>
      <c r="Z95" s="108" t="str">
        <f t="shared" si="27"/>
        <v>./pmrep objectexport -f Miscellaneous -o Workflow -n wf_m_Bom_Rental_income -m -s -b -r -u wf_m_Bom_Rental_income.xml</v>
      </c>
      <c r="AA95" s="109" t="str">
        <f t="shared" si="30"/>
        <v>gwd Miscellaneous wf_m_Bom_Rental_income</v>
      </c>
      <c r="AB95" s="108" t="str">
        <f t="shared" si="31"/>
        <v xml:space="preserve">showvh Miscellaneous wf_m_Bom_Rental_income ; </v>
      </c>
      <c r="AC95" s="108" t="str">
        <f t="shared" si="28"/>
        <v>showrrh Miscellaneous wf_m_Bom_Rental_income</v>
      </c>
    </row>
    <row r="96" spans="1:29" x14ac:dyDescent="0.25">
      <c r="A96" s="9">
        <v>42585</v>
      </c>
      <c r="B96" s="6" t="s">
        <v>457</v>
      </c>
      <c r="C96" s="61" t="s">
        <v>1892</v>
      </c>
      <c r="D96" s="61" t="s">
        <v>1862</v>
      </c>
      <c r="E96" s="61" t="s">
        <v>20</v>
      </c>
      <c r="F96" s="61" t="s">
        <v>342</v>
      </c>
      <c r="G96" s="61" t="s">
        <v>343</v>
      </c>
      <c r="H96" s="61" t="s">
        <v>19</v>
      </c>
      <c r="I96" s="61">
        <v>6005</v>
      </c>
      <c r="J96" s="61" t="s">
        <v>10</v>
      </c>
      <c r="K96" s="61" t="s">
        <v>666</v>
      </c>
      <c r="L96" s="6" t="s">
        <v>365</v>
      </c>
      <c r="M96" s="6" t="s">
        <v>332</v>
      </c>
      <c r="N96" s="6" t="s">
        <v>364</v>
      </c>
      <c r="O96" s="10" t="s">
        <v>1965</v>
      </c>
      <c r="P96" s="104" t="str">
        <f t="shared" si="19"/>
        <v>qc RMS_PRODUCT_FEES Workflow wf_m_RMS_PROD_FEES_FILE_2_SIMS</v>
      </c>
      <c r="Q96" s="105" t="str">
        <f t="shared" si="20"/>
        <v>./pmrep cleardeploymentgroup -p DG_Static_Shared -f ;</v>
      </c>
      <c r="R96" s="106" t="str">
        <f t="shared" si="21"/>
        <v>./pmrep addtodeploymentgroup -p DG_Static_Shared -n wf_m_RMS_PROD_FEES_FILE_2_SIMS -o Workflow -f RMS_PRODUCT_FEES -d all ;</v>
      </c>
      <c r="S96" s="105" t="str">
        <f t="shared" si="22"/>
        <v>./pmrep deploydeploymentgroup -p DG_Static_Shared -c  ./DG_Static_Shared.xml -r RAC_qa -n jansaj -X QP -h qhvifoapp01 -o 6005 -s Native -l $HOME/scripts/log/dg_SJ_ajjkon_20160803.log ;</v>
      </c>
      <c r="T96" s="106" t="str">
        <f t="shared" si="23"/>
        <v xml:space="preserve">echo '&lt; PRESS ANY KEY TO CONTINUE &gt;'; read c ; </v>
      </c>
      <c r="U96" s="105" t="str">
        <f t="shared" si="24"/>
        <v xml:space="preserve">cat $HOME/scripts/log/dg_SJ_ajjkon_20160803.log ; </v>
      </c>
      <c r="V96" s="106" t="str">
        <f t="shared" si="25"/>
        <v>echo '&lt; PRESS ANY KEY TO CONTINUE &gt;'; read c ;</v>
      </c>
      <c r="W96" s="105" t="str">
        <f t="shared" si="26"/>
        <v xml:space="preserve"> pmd ; </v>
      </c>
      <c r="X96" s="106" t="str">
        <f t="shared" si="29"/>
        <v>ssh -q qhvifoapp01 '/home/infa_adm/scripts/ais.sh RMS_PRODUCT_FEES wf_m_RMS_PROD_FEES_FILE_2_SIMS Int01_qa'</v>
      </c>
      <c r="Y96" s="107"/>
      <c r="Z96" s="108" t="str">
        <f t="shared" si="27"/>
        <v>./pmrep objectexport -f RMS_PRODUCT_FEES -o Workflow -n wf_m_RMS_PROD_FEES_FILE_2_SIMS -m -s -b -r -u wf_m_RMS_PROD_FEES_FILE_2_SIMS.xml</v>
      </c>
      <c r="AA96" s="109" t="str">
        <f t="shared" si="30"/>
        <v>gwd RMS_PRODUCT_FEES wf_m_RMS_PROD_FEES_FILE_2_SIMS</v>
      </c>
      <c r="AB96" s="108" t="str">
        <f t="shared" si="31"/>
        <v xml:space="preserve">showvh RMS_PRODUCT_FEES wf_m_RMS_PROD_FEES_FILE_2_SIMS ; </v>
      </c>
      <c r="AC96" s="108" t="str">
        <f t="shared" si="28"/>
        <v>showrrh RMS_PRODUCT_FEES wf_m_RMS_PROD_FEES_FILE_2_SIMS</v>
      </c>
    </row>
    <row r="97" spans="1:29" x14ac:dyDescent="0.25">
      <c r="A97" s="9">
        <v>42585</v>
      </c>
      <c r="B97" s="6" t="s">
        <v>466</v>
      </c>
      <c r="C97" s="61" t="s">
        <v>1892</v>
      </c>
      <c r="D97" s="61" t="s">
        <v>1862</v>
      </c>
      <c r="E97" s="61" t="s">
        <v>20</v>
      </c>
      <c r="F97" s="61" t="s">
        <v>342</v>
      </c>
      <c r="G97" s="61" t="s">
        <v>343</v>
      </c>
      <c r="H97" s="61" t="s">
        <v>19</v>
      </c>
      <c r="I97" s="61">
        <v>6005</v>
      </c>
      <c r="J97" s="61" t="s">
        <v>10</v>
      </c>
      <c r="K97" s="61" t="s">
        <v>666</v>
      </c>
      <c r="L97" s="6" t="s">
        <v>365</v>
      </c>
      <c r="M97" s="6" t="s">
        <v>332</v>
      </c>
      <c r="N97" s="6" t="s">
        <v>364</v>
      </c>
      <c r="O97" s="10" t="s">
        <v>1966</v>
      </c>
      <c r="P97" s="104" t="str">
        <f t="shared" si="19"/>
        <v>qc RMS_PRODUCT_FEES Workflow wf_m_RMS_PROD_FEES_FILE_2_SIMS</v>
      </c>
      <c r="Q97" s="105" t="str">
        <f t="shared" si="20"/>
        <v>./pmrep cleardeploymentgroup -p DG_Static_Shared -f ;</v>
      </c>
      <c r="R97" s="106" t="str">
        <f t="shared" si="21"/>
        <v>./pmrep addtodeploymentgroup -p DG_Static_Shared -n wf_m_RMS_PROD_FEES_FILE_2_SIMS -o Workflow -f RMS_PRODUCT_FEES -d all ;</v>
      </c>
      <c r="S97" s="105" t="str">
        <f t="shared" si="22"/>
        <v>./pmrep deploydeploymentgroup -p DG_Static_Shared -c  ./DG_Static_Shared.xml -r RAC_qa -n jansaj -X QP -h qhvifoapp01 -o 6005 -s Native -l $HOME/scripts/log/dg_SJ_ajjkon_201608031657.log ;</v>
      </c>
      <c r="T97" s="106" t="str">
        <f t="shared" si="23"/>
        <v xml:space="preserve">echo '&lt; PRESS ANY KEY TO CONTINUE &gt;'; read c ; </v>
      </c>
      <c r="U97" s="105" t="str">
        <f t="shared" si="24"/>
        <v xml:space="preserve">cat $HOME/scripts/log/dg_SJ_ajjkon_201608031657.log ; </v>
      </c>
      <c r="V97" s="106" t="str">
        <f t="shared" si="25"/>
        <v>echo '&lt; PRESS ANY KEY TO CONTINUE &gt;'; read c ;</v>
      </c>
      <c r="W97" s="105" t="str">
        <f t="shared" si="26"/>
        <v xml:space="preserve"> pmd ; </v>
      </c>
      <c r="X97" s="106" t="str">
        <f t="shared" si="29"/>
        <v>ssh -q qhvifoapp01 '/home/infa_adm/scripts/ais.sh RMS_PRODUCT_FEES wf_m_RMS_PROD_FEES_FILE_2_SIMS Int01_qa'</v>
      </c>
      <c r="Y97" s="107"/>
      <c r="Z97" s="108" t="str">
        <f t="shared" si="27"/>
        <v>./pmrep objectexport -f RMS_PRODUCT_FEES -o Workflow -n wf_m_RMS_PROD_FEES_FILE_2_SIMS -m -s -b -r -u wf_m_RMS_PROD_FEES_FILE_2_SIMS.xml</v>
      </c>
      <c r="AA97" s="109" t="str">
        <f t="shared" si="30"/>
        <v>gwd RMS_PRODUCT_FEES wf_m_RMS_PROD_FEES_FILE_2_SIMS</v>
      </c>
      <c r="AB97" s="108" t="str">
        <f t="shared" si="31"/>
        <v xml:space="preserve">showvh RMS_PRODUCT_FEES wf_m_RMS_PROD_FEES_FILE_2_SIMS ; </v>
      </c>
      <c r="AC97" s="108" t="str">
        <f t="shared" si="28"/>
        <v>showrrh RMS_PRODUCT_FEES wf_m_RMS_PROD_FEES_FILE_2_SIMS</v>
      </c>
    </row>
    <row r="98" spans="1:29" x14ac:dyDescent="0.25">
      <c r="A98" s="9">
        <v>42585</v>
      </c>
      <c r="B98" s="6" t="s">
        <v>465</v>
      </c>
      <c r="C98" s="61" t="s">
        <v>1892</v>
      </c>
      <c r="D98" s="61" t="s">
        <v>1864</v>
      </c>
      <c r="E98" s="61" t="s">
        <v>32</v>
      </c>
      <c r="F98" s="61" t="s">
        <v>337</v>
      </c>
      <c r="G98" s="61" t="s">
        <v>335</v>
      </c>
      <c r="H98" s="61" t="s">
        <v>1242</v>
      </c>
      <c r="I98" s="110">
        <v>6005</v>
      </c>
      <c r="J98" s="61" t="s">
        <v>10</v>
      </c>
      <c r="K98" s="61" t="s">
        <v>666</v>
      </c>
      <c r="L98" s="6" t="s">
        <v>326</v>
      </c>
      <c r="M98" s="6" t="s">
        <v>332</v>
      </c>
      <c r="N98" s="6" t="s">
        <v>452</v>
      </c>
      <c r="O98" s="10" t="s">
        <v>1967</v>
      </c>
      <c r="P98" s="104" t="str">
        <f t="shared" si="19"/>
        <v>qc Miscellaneous Workflow wf_CRM_Lead</v>
      </c>
      <c r="Q98" s="105" t="str">
        <f t="shared" si="20"/>
        <v>./pmrep cleardeploymentgroup -p DG_Static_Shared -f ;</v>
      </c>
      <c r="R98" s="106" t="str">
        <f t="shared" si="21"/>
        <v>./pmrep addtodeploymentgroup -p DG_Static_Shared -n wf_CRM_Lead -o Workflow -f Miscellaneous -d all ;</v>
      </c>
      <c r="S98" s="105" t="str">
        <f t="shared" si="22"/>
        <v>./pmrep deploydeploymentgroup -p DG_Static_Shared -c  ./DG_Static_Shared.xml -r RAC_prod -n jansaj -X PP -h phvifoapp01 -o 6005 -s Native -l $HOME/scripts/log/dg_SJ_CHG0001495.log ;</v>
      </c>
      <c r="T98" s="106" t="str">
        <f t="shared" si="23"/>
        <v xml:space="preserve">echo '&lt; PRESS ANY KEY TO CONTINUE &gt;'; read c ; </v>
      </c>
      <c r="U98" s="105" t="str">
        <f t="shared" si="24"/>
        <v xml:space="preserve">cat $HOME/scripts/log/dg_SJ_CHG0001495.log ; </v>
      </c>
      <c r="V98" s="106" t="str">
        <f t="shared" si="25"/>
        <v>echo '&lt; PRESS ANY KEY TO CONTINUE &gt;'; read c ;</v>
      </c>
      <c r="W98" s="105" t="str">
        <f t="shared" si="26"/>
        <v xml:space="preserve"> pmd ; </v>
      </c>
      <c r="X98" s="106" t="str">
        <f t="shared" si="29"/>
        <v>ssh -q phvifoapp01 '/home/infa_adm/scripts/ais.sh Miscellaneous wf_CRM_Lead Int01_prod'</v>
      </c>
      <c r="Y98" s="107"/>
      <c r="Z98" s="108" t="str">
        <f t="shared" si="27"/>
        <v>./pmrep objectexport -f Miscellaneous -o Workflow -n wf_CRM_Lead -m -s -b -r -u wf_CRM_Lead.xml</v>
      </c>
      <c r="AA98" s="109" t="str">
        <f t="shared" si="30"/>
        <v>gwd Miscellaneous wf_CRM_Lead</v>
      </c>
      <c r="AB98" s="108" t="str">
        <f t="shared" si="31"/>
        <v xml:space="preserve">showvh Miscellaneous wf_CRM_Lead ; </v>
      </c>
      <c r="AC98" s="108" t="str">
        <f t="shared" si="28"/>
        <v>showrrh Miscellaneous wf_CRM_Lead</v>
      </c>
    </row>
    <row r="99" spans="1:29" x14ac:dyDescent="0.25">
      <c r="A99" s="9">
        <v>42585</v>
      </c>
      <c r="B99" s="6" t="s">
        <v>464</v>
      </c>
      <c r="C99" s="61" t="s">
        <v>1892</v>
      </c>
      <c r="D99" s="61" t="s">
        <v>1862</v>
      </c>
      <c r="E99" s="61" t="s">
        <v>20</v>
      </c>
      <c r="F99" s="61" t="s">
        <v>342</v>
      </c>
      <c r="G99" s="61" t="s">
        <v>343</v>
      </c>
      <c r="H99" s="61" t="s">
        <v>19</v>
      </c>
      <c r="I99" s="61">
        <v>6005</v>
      </c>
      <c r="J99" s="61" t="s">
        <v>10</v>
      </c>
      <c r="K99" s="61" t="s">
        <v>666</v>
      </c>
      <c r="L99" s="6" t="s">
        <v>381</v>
      </c>
      <c r="M99" s="6" t="s">
        <v>332</v>
      </c>
      <c r="N99" s="6" t="s">
        <v>389</v>
      </c>
      <c r="O99" s="10" t="s">
        <v>1968</v>
      </c>
      <c r="P99" s="104" t="str">
        <f t="shared" si="19"/>
        <v>qc DW_MART_LOAD Workflow wf_ASR_CAT_ITEM</v>
      </c>
      <c r="Q99" s="105" t="str">
        <f t="shared" si="20"/>
        <v>./pmrep cleardeploymentgroup -p DG_Static_Shared -f ;</v>
      </c>
      <c r="R99" s="106" t="str">
        <f t="shared" si="21"/>
        <v>./pmrep addtodeploymentgroup -p DG_Static_Shared -n wf_ASR_CAT_ITEM -o Workflow -f DW_MART_LOAD -d all ;</v>
      </c>
      <c r="S99" s="105" t="str">
        <f t="shared" si="22"/>
        <v>./pmrep deploydeploymentgroup -p DG_Static_Shared -c  ./DG_Static_Shared.xml -r RAC_qa -n jansaj -X QP -h qhvifoapp01 -o 6005 -s Native -l $HOME/scripts/log/dg_SJ_CHG0001521.log ;</v>
      </c>
      <c r="T99" s="106" t="str">
        <f t="shared" si="23"/>
        <v xml:space="preserve">echo '&lt; PRESS ANY KEY TO CONTINUE &gt;'; read c ; </v>
      </c>
      <c r="U99" s="105" t="str">
        <f t="shared" si="24"/>
        <v xml:space="preserve">cat $HOME/scripts/log/dg_SJ_CHG0001521.log ; </v>
      </c>
      <c r="V99" s="106" t="str">
        <f t="shared" si="25"/>
        <v>echo '&lt; PRESS ANY KEY TO CONTINUE &gt;'; read c ;</v>
      </c>
      <c r="W99" s="105" t="str">
        <f t="shared" si="26"/>
        <v xml:space="preserve"> pmd ; </v>
      </c>
      <c r="X99" s="106" t="str">
        <f t="shared" si="29"/>
        <v>ssh -q qhvifoapp01 '/home/infa_adm/scripts/ais.sh DW_MART_LOAD wf_ASR_CAT_ITEM Int01_qa'</v>
      </c>
      <c r="Y99" s="107"/>
      <c r="Z99" s="108" t="str">
        <f t="shared" si="27"/>
        <v>./pmrep objectexport -f DW_MART_LOAD -o Workflow -n wf_ASR_CAT_ITEM -m -s -b -r -u wf_ASR_CAT_ITEM.xml</v>
      </c>
      <c r="AA99" s="109" t="str">
        <f t="shared" si="30"/>
        <v>gwd DW_MART_LOAD wf_ASR_CAT_ITEM</v>
      </c>
      <c r="AB99" s="108" t="str">
        <f t="shared" si="31"/>
        <v xml:space="preserve">showvh DW_MART_LOAD wf_ASR_CAT_ITEM ; </v>
      </c>
      <c r="AC99" s="108" t="str">
        <f t="shared" si="28"/>
        <v>showrrh DW_MART_LOAD wf_ASR_CAT_ITEM</v>
      </c>
    </row>
    <row r="100" spans="1:29" x14ac:dyDescent="0.25">
      <c r="A100" s="9">
        <v>42585</v>
      </c>
      <c r="B100" s="6" t="s">
        <v>464</v>
      </c>
      <c r="C100" s="61" t="s">
        <v>1892</v>
      </c>
      <c r="D100" s="61" t="s">
        <v>1864</v>
      </c>
      <c r="E100" s="61" t="s">
        <v>32</v>
      </c>
      <c r="F100" s="61" t="s">
        <v>337</v>
      </c>
      <c r="G100" s="61" t="s">
        <v>335</v>
      </c>
      <c r="H100" s="61" t="s">
        <v>1242</v>
      </c>
      <c r="I100" s="61">
        <v>6005</v>
      </c>
      <c r="J100" s="61" t="s">
        <v>10</v>
      </c>
      <c r="K100" s="61" t="s">
        <v>666</v>
      </c>
      <c r="L100" s="6" t="s">
        <v>381</v>
      </c>
      <c r="M100" s="6" t="s">
        <v>332</v>
      </c>
      <c r="N100" s="6" t="s">
        <v>389</v>
      </c>
      <c r="O100" s="10" t="s">
        <v>1969</v>
      </c>
      <c r="P100" s="104" t="str">
        <f t="shared" si="19"/>
        <v>qc DW_MART_LOAD Workflow wf_ASR_CAT_ITEM</v>
      </c>
      <c r="Q100" s="105" t="str">
        <f t="shared" si="20"/>
        <v>./pmrep cleardeploymentgroup -p DG_Static_Shared -f ;</v>
      </c>
      <c r="R100" s="106" t="str">
        <f t="shared" si="21"/>
        <v>./pmrep addtodeploymentgroup -p DG_Static_Shared -n wf_ASR_CAT_ITEM -o Workflow -f DW_MART_LOAD -d all ;</v>
      </c>
      <c r="S100" s="105" t="str">
        <f t="shared" si="22"/>
        <v>./pmrep deploydeploymentgroup -p DG_Static_Shared -c  ./DG_Static_Shared.xml -r RAC_prod -n jansaj -X PP -h phvifoapp01 -o 6005 -s Native -l $HOME/scripts/log/dg_SJ_CHG0001521.log ;</v>
      </c>
      <c r="T100" s="106" t="str">
        <f t="shared" si="23"/>
        <v xml:space="preserve">echo '&lt; PRESS ANY KEY TO CONTINUE &gt;'; read c ; </v>
      </c>
      <c r="U100" s="105" t="str">
        <f t="shared" si="24"/>
        <v xml:space="preserve">cat $HOME/scripts/log/dg_SJ_CHG0001521.log ; </v>
      </c>
      <c r="V100" s="106" t="str">
        <f t="shared" si="25"/>
        <v>echo '&lt; PRESS ANY KEY TO CONTINUE &gt;'; read c ;</v>
      </c>
      <c r="W100" s="105" t="str">
        <f t="shared" si="26"/>
        <v xml:space="preserve"> pmd ; </v>
      </c>
      <c r="X100" s="106" t="str">
        <f t="shared" si="29"/>
        <v>ssh -q phvifoapp01 '/home/infa_adm/scripts/ais.sh DW_MART_LOAD wf_ASR_CAT_ITEM Int01_prod'</v>
      </c>
      <c r="Y100" s="107"/>
      <c r="Z100" s="108" t="str">
        <f t="shared" si="27"/>
        <v>./pmrep objectexport -f DW_MART_LOAD -o Workflow -n wf_ASR_CAT_ITEM -m -s -b -r -u wf_ASR_CAT_ITEM.xml</v>
      </c>
      <c r="AA100" s="109" t="str">
        <f t="shared" si="30"/>
        <v>gwd DW_MART_LOAD wf_ASR_CAT_ITEM</v>
      </c>
      <c r="AB100" s="108" t="str">
        <f t="shared" si="31"/>
        <v xml:space="preserve">showvh DW_MART_LOAD wf_ASR_CAT_ITEM ; </v>
      </c>
      <c r="AC100" s="108" t="str">
        <f t="shared" si="28"/>
        <v>showrrh DW_MART_LOAD wf_ASR_CAT_ITEM</v>
      </c>
    </row>
    <row r="101" spans="1:29" x14ac:dyDescent="0.25">
      <c r="A101" s="9">
        <v>42585</v>
      </c>
      <c r="B101" s="6" t="s">
        <v>458</v>
      </c>
      <c r="C101" s="61" t="s">
        <v>1892</v>
      </c>
      <c r="D101" s="61" t="s">
        <v>1862</v>
      </c>
      <c r="E101" s="61" t="s">
        <v>20</v>
      </c>
      <c r="F101" s="61" t="s">
        <v>342</v>
      </c>
      <c r="G101" s="61" t="s">
        <v>343</v>
      </c>
      <c r="H101" s="61" t="s">
        <v>19</v>
      </c>
      <c r="I101" s="61">
        <v>6005</v>
      </c>
      <c r="J101" s="61" t="s">
        <v>10</v>
      </c>
      <c r="K101" s="61" t="s">
        <v>666</v>
      </c>
      <c r="L101" s="6" t="s">
        <v>402</v>
      </c>
      <c r="M101" s="6" t="s">
        <v>332</v>
      </c>
      <c r="N101" s="6" t="s">
        <v>404</v>
      </c>
      <c r="O101" s="10" t="s">
        <v>1970</v>
      </c>
      <c r="P101" s="104" t="str">
        <f t="shared" si="19"/>
        <v>qc SupplierEDI Workflow wf_SupplierEDI_RAC_Outbound_860</v>
      </c>
      <c r="Q101" s="105" t="str">
        <f t="shared" si="20"/>
        <v>./pmrep cleardeploymentgroup -p DG_Static_Shared -f ;</v>
      </c>
      <c r="R101" s="106" t="str">
        <f t="shared" si="21"/>
        <v>./pmrep addtodeploymentgroup -p DG_Static_Shared -n wf_SupplierEDI_RAC_Outbound_860 -o Workflow -f SupplierEDI -d all ;</v>
      </c>
      <c r="S101" s="105" t="str">
        <f t="shared" si="22"/>
        <v>./pmrep deploydeploymentgroup -p DG_Static_Shared -c  ./DG_Static_Shared.xml -r RAC_qa -n jansaj -X QP -h qhvifoapp01 -o 6005 -s Native -l $HOME/scripts/log/dg_SJ_kumram_20160803.log ;</v>
      </c>
      <c r="T101" s="106" t="str">
        <f t="shared" si="23"/>
        <v xml:space="preserve">echo '&lt; PRESS ANY KEY TO CONTINUE &gt;'; read c ; </v>
      </c>
      <c r="U101" s="105" t="str">
        <f t="shared" si="24"/>
        <v xml:space="preserve">cat $HOME/scripts/log/dg_SJ_kumram_20160803.log ; </v>
      </c>
      <c r="V101" s="106" t="str">
        <f t="shared" si="25"/>
        <v>echo '&lt; PRESS ANY KEY TO CONTINUE &gt;'; read c ;</v>
      </c>
      <c r="W101" s="105" t="str">
        <f t="shared" si="26"/>
        <v xml:space="preserve"> pmd ; </v>
      </c>
      <c r="X101" s="106" t="str">
        <f t="shared" si="29"/>
        <v>ssh -q qhvifoapp01 '/home/infa_adm/scripts/ais.sh SupplierEDI wf_SupplierEDI_RAC_Outbound_860 Int01_qa'</v>
      </c>
      <c r="Y101" s="107"/>
      <c r="Z101" s="108" t="str">
        <f t="shared" si="27"/>
        <v>./pmrep objectexport -f SupplierEDI -o Workflow -n wf_SupplierEDI_RAC_Outbound_860 -m -s -b -r -u wf_SupplierEDI_RAC_Outbound_860.xml</v>
      </c>
      <c r="AA101" s="109" t="str">
        <f t="shared" si="30"/>
        <v>gwd SupplierEDI wf_SupplierEDI_RAC_Outbound_860</v>
      </c>
      <c r="AB101" s="108" t="str">
        <f t="shared" si="31"/>
        <v xml:space="preserve">showvh SupplierEDI wf_SupplierEDI_RAC_Outbound_860 ; </v>
      </c>
      <c r="AC101" s="108" t="str">
        <f t="shared" si="28"/>
        <v>showrrh SupplierEDI wf_SupplierEDI_RAC_Outbound_860</v>
      </c>
    </row>
    <row r="102" spans="1:29" x14ac:dyDescent="0.25">
      <c r="A102" s="9">
        <v>42586</v>
      </c>
      <c r="B102" s="6" t="s">
        <v>470</v>
      </c>
      <c r="C102" s="61" t="s">
        <v>1892</v>
      </c>
      <c r="D102" s="61" t="s">
        <v>1862</v>
      </c>
      <c r="E102" s="61" t="s">
        <v>20</v>
      </c>
      <c r="F102" s="61" t="s">
        <v>342</v>
      </c>
      <c r="G102" s="61" t="s">
        <v>343</v>
      </c>
      <c r="H102" s="61" t="s">
        <v>19</v>
      </c>
      <c r="I102" s="61">
        <v>6005</v>
      </c>
      <c r="J102" s="61" t="s">
        <v>10</v>
      </c>
      <c r="K102" s="61" t="s">
        <v>666</v>
      </c>
      <c r="L102" s="6" t="s">
        <v>381</v>
      </c>
      <c r="M102" s="6" t="s">
        <v>354</v>
      </c>
      <c r="N102" s="6" t="s">
        <v>469</v>
      </c>
      <c r="O102" s="10" t="s">
        <v>1971</v>
      </c>
      <c r="P102" s="104" t="str">
        <f t="shared" si="19"/>
        <v>qc DW_MART_LOAD Session s_asr_cat_depreciation</v>
      </c>
      <c r="Q102" s="105" t="str">
        <f t="shared" si="20"/>
        <v>./pmrep cleardeploymentgroup -p DG_Static_Shared -f ;</v>
      </c>
      <c r="R102" s="106" t="str">
        <f t="shared" si="21"/>
        <v>./pmrep addtodeploymentgroup -p DG_Static_Shared -n s_asr_cat_depreciation -o Session -f DW_MART_LOAD -d all ;</v>
      </c>
      <c r="S102" s="105" t="str">
        <f t="shared" si="22"/>
        <v>./pmrep deploydeploymentgroup -p DG_Static_Shared -c  ./DG_Static_Shared.xml -r RAC_qa -n jansaj -X QP -h qhvifoapp01 -o 6005 -s Native -l $HOME/scripts/log/dg_SJ_CHG0001521_20160804.log ;</v>
      </c>
      <c r="T102" s="106" t="str">
        <f t="shared" si="23"/>
        <v xml:space="preserve">echo '&lt; PRESS ANY KEY TO CONTINUE &gt;'; read c ; </v>
      </c>
      <c r="U102" s="105" t="str">
        <f t="shared" si="24"/>
        <v xml:space="preserve">cat $HOME/scripts/log/dg_SJ_CHG0001521_20160804.log ; </v>
      </c>
      <c r="V102" s="106" t="str">
        <f t="shared" si="25"/>
        <v>echo '&lt; PRESS ANY KEY TO CONTINUE &gt;'; read c ;</v>
      </c>
      <c r="W102" s="105" t="str">
        <f t="shared" si="26"/>
        <v xml:space="preserve"> pmd ; </v>
      </c>
      <c r="X102" s="106" t="str">
        <f t="shared" si="29"/>
        <v xml:space="preserve"> # n/a</v>
      </c>
      <c r="Y102" s="107"/>
      <c r="Z102" s="108" t="str">
        <f t="shared" si="27"/>
        <v>./pmrep objectexport -f DW_MART_LOAD -o Session -n s_asr_cat_depreciation -m -s -b -r -u s_asr_cat_depreciation.xml</v>
      </c>
      <c r="AA102" s="109" t="str">
        <f t="shared" si="30"/>
        <v xml:space="preserve"> # n/a</v>
      </c>
      <c r="AB102" s="108" t="str">
        <f t="shared" si="31"/>
        <v xml:space="preserve">showvh DW_MART_LOAD s_asr_cat_depreciation ; </v>
      </c>
      <c r="AC102" s="108" t="str">
        <f t="shared" si="28"/>
        <v>showrrh DW_MART_LOAD s_asr_cat_depreciation</v>
      </c>
    </row>
    <row r="103" spans="1:29" x14ac:dyDescent="0.25">
      <c r="A103" s="9">
        <v>42586</v>
      </c>
      <c r="B103" s="6" t="s">
        <v>470</v>
      </c>
      <c r="C103" s="61" t="s">
        <v>1892</v>
      </c>
      <c r="D103" s="61" t="s">
        <v>1864</v>
      </c>
      <c r="E103" s="61" t="s">
        <v>32</v>
      </c>
      <c r="F103" s="61" t="s">
        <v>337</v>
      </c>
      <c r="G103" s="61" t="s">
        <v>335</v>
      </c>
      <c r="H103" s="61" t="s">
        <v>1242</v>
      </c>
      <c r="I103" s="61">
        <v>6005</v>
      </c>
      <c r="J103" s="61" t="s">
        <v>10</v>
      </c>
      <c r="K103" s="61" t="s">
        <v>666</v>
      </c>
      <c r="L103" s="6" t="s">
        <v>381</v>
      </c>
      <c r="M103" s="6" t="s">
        <v>354</v>
      </c>
      <c r="N103" s="6" t="s">
        <v>469</v>
      </c>
      <c r="O103" s="10" t="s">
        <v>1972</v>
      </c>
      <c r="P103" s="104" t="str">
        <f t="shared" si="19"/>
        <v>qc DW_MART_LOAD Session s_asr_cat_depreciation</v>
      </c>
      <c r="Q103" s="105" t="str">
        <f t="shared" si="20"/>
        <v>./pmrep cleardeploymentgroup -p DG_Static_Shared -f ;</v>
      </c>
      <c r="R103" s="106" t="str">
        <f t="shared" si="21"/>
        <v>./pmrep addtodeploymentgroup -p DG_Static_Shared -n s_asr_cat_depreciation -o Session -f DW_MART_LOAD -d all ;</v>
      </c>
      <c r="S103" s="105" t="str">
        <f t="shared" si="22"/>
        <v>./pmrep deploydeploymentgroup -p DG_Static_Shared -c  ./DG_Static_Shared.xml -r RAC_prod -n jansaj -X PP -h phvifoapp01 -o 6005 -s Native -l $HOME/scripts/log/dg_SJ_CHG0001521_20160804.log ;</v>
      </c>
      <c r="T103" s="106" t="str">
        <f t="shared" si="23"/>
        <v xml:space="preserve">echo '&lt; PRESS ANY KEY TO CONTINUE &gt;'; read c ; </v>
      </c>
      <c r="U103" s="105" t="str">
        <f t="shared" si="24"/>
        <v xml:space="preserve">cat $HOME/scripts/log/dg_SJ_CHG0001521_20160804.log ; </v>
      </c>
      <c r="V103" s="106" t="str">
        <f t="shared" si="25"/>
        <v>echo '&lt; PRESS ANY KEY TO CONTINUE &gt;'; read c ;</v>
      </c>
      <c r="W103" s="105" t="str">
        <f t="shared" si="26"/>
        <v xml:space="preserve"> pmd ; </v>
      </c>
      <c r="X103" s="106" t="str">
        <f t="shared" si="29"/>
        <v xml:space="preserve"> # n/a</v>
      </c>
      <c r="Y103" s="107"/>
      <c r="Z103" s="108" t="str">
        <f t="shared" si="27"/>
        <v>./pmrep objectexport -f DW_MART_LOAD -o Session -n s_asr_cat_depreciation -m -s -b -r -u s_asr_cat_depreciation.xml</v>
      </c>
      <c r="AA103" s="109" t="str">
        <f t="shared" si="30"/>
        <v xml:space="preserve"> # n/a</v>
      </c>
      <c r="AB103" s="108" t="str">
        <f t="shared" si="31"/>
        <v xml:space="preserve">showvh DW_MART_LOAD s_asr_cat_depreciation ; </v>
      </c>
      <c r="AC103" s="108" t="str">
        <f t="shared" si="28"/>
        <v>showrrh DW_MART_LOAD s_asr_cat_depreciation</v>
      </c>
    </row>
    <row r="104" spans="1:29" x14ac:dyDescent="0.25">
      <c r="A104" s="9">
        <v>42586</v>
      </c>
      <c r="B104" s="6" t="s">
        <v>471</v>
      </c>
      <c r="C104" s="61" t="s">
        <v>1892</v>
      </c>
      <c r="D104" s="61" t="s">
        <v>1864</v>
      </c>
      <c r="E104" s="61" t="s">
        <v>32</v>
      </c>
      <c r="F104" s="61" t="s">
        <v>337</v>
      </c>
      <c r="G104" s="61" t="s">
        <v>335</v>
      </c>
      <c r="H104" s="61" t="s">
        <v>1242</v>
      </c>
      <c r="I104" s="61">
        <v>6005</v>
      </c>
      <c r="J104" s="61" t="s">
        <v>10</v>
      </c>
      <c r="K104" s="61" t="s">
        <v>666</v>
      </c>
      <c r="L104" s="6" t="s">
        <v>287</v>
      </c>
      <c r="M104" s="6" t="s">
        <v>332</v>
      </c>
      <c r="N104" s="6" t="s">
        <v>437</v>
      </c>
      <c r="O104" s="17" t="s">
        <v>1973</v>
      </c>
      <c r="P104" s="104" t="str">
        <f t="shared" si="19"/>
        <v>qc Asset_Protection Workflow wf_conversa_vendor_to_dw</v>
      </c>
      <c r="Q104" s="105" t="str">
        <f t="shared" si="20"/>
        <v>./pmrep cleardeploymentgroup -p DG_Static_Shared -f ;</v>
      </c>
      <c r="R104" s="106" t="str">
        <f t="shared" si="21"/>
        <v>./pmrep addtodeploymentgroup -p DG_Static_Shared -n wf_conversa_vendor_to_dw -o Workflow -f Asset_Protection -d all ;</v>
      </c>
      <c r="S104" s="105" t="str">
        <f t="shared" si="22"/>
        <v>echo ;</v>
      </c>
      <c r="T104" s="106" t="str">
        <f t="shared" si="23"/>
        <v>echo ;</v>
      </c>
      <c r="U104" s="105" t="str">
        <f t="shared" si="24"/>
        <v>echo;</v>
      </c>
      <c r="V104" s="106" t="str">
        <f t="shared" si="25"/>
        <v>echo ;</v>
      </c>
      <c r="W104" s="105" t="str">
        <f t="shared" si="26"/>
        <v xml:space="preserve"> echo ; </v>
      </c>
      <c r="X104" s="106" t="str">
        <f t="shared" si="29"/>
        <v>ssh -q phvifoapp01 '/home/infa_adm/scripts/ais.sh Asset_Protection wf_conversa_vendor_to_dw Int01_prod'</v>
      </c>
      <c r="Y104" s="107"/>
      <c r="Z104" s="108" t="str">
        <f t="shared" si="27"/>
        <v>./pmrep objectexport -f Asset_Protection -o Workflow -n wf_conversa_vendor_to_dw -m -s -b -r -u wf_conversa_vendor_to_dw.xml</v>
      </c>
      <c r="AA104" s="109" t="str">
        <f t="shared" si="30"/>
        <v>gwd Asset_Protection wf_conversa_vendor_to_dw</v>
      </c>
      <c r="AB104" s="108" t="str">
        <f t="shared" si="31"/>
        <v xml:space="preserve">showvh Asset_Protection wf_conversa_vendor_to_dw ; </v>
      </c>
      <c r="AC104" s="108" t="str">
        <f t="shared" si="28"/>
        <v>showrrh Asset_Protection wf_conversa_vendor_to_dw</v>
      </c>
    </row>
    <row r="105" spans="1:29" x14ac:dyDescent="0.25">
      <c r="A105" s="9">
        <v>42586</v>
      </c>
      <c r="B105" s="6" t="s">
        <v>471</v>
      </c>
      <c r="C105" s="61" t="s">
        <v>1892</v>
      </c>
      <c r="D105" s="61" t="s">
        <v>1864</v>
      </c>
      <c r="E105" s="61" t="s">
        <v>32</v>
      </c>
      <c r="F105" s="61" t="s">
        <v>337</v>
      </c>
      <c r="G105" s="61" t="s">
        <v>335</v>
      </c>
      <c r="H105" s="61" t="s">
        <v>1242</v>
      </c>
      <c r="I105" s="61">
        <v>6005</v>
      </c>
      <c r="J105" s="61" t="s">
        <v>10</v>
      </c>
      <c r="K105" s="61" t="s">
        <v>666</v>
      </c>
      <c r="L105" s="6" t="s">
        <v>287</v>
      </c>
      <c r="M105" s="6" t="s">
        <v>332</v>
      </c>
      <c r="N105" s="6" t="s">
        <v>438</v>
      </c>
      <c r="O105" s="17" t="s">
        <v>1973</v>
      </c>
      <c r="P105" s="104" t="str">
        <f t="shared" si="19"/>
        <v>qc Asset_Protection Workflow wf_absolute_vendor_to_dw</v>
      </c>
      <c r="Q105" s="105" t="str">
        <f t="shared" si="20"/>
        <v>echo ;</v>
      </c>
      <c r="R105" s="106" t="str">
        <f t="shared" si="21"/>
        <v>./pmrep addtodeploymentgroup -p DG_Static_Shared -n wf_absolute_vendor_to_dw -o Workflow -f Asset_Protection -d all ;</v>
      </c>
      <c r="S105" s="105" t="str">
        <f t="shared" si="22"/>
        <v>echo ;</v>
      </c>
      <c r="T105" s="106" t="str">
        <f t="shared" si="23"/>
        <v>echo ;</v>
      </c>
      <c r="U105" s="105" t="str">
        <f t="shared" si="24"/>
        <v>echo;</v>
      </c>
      <c r="V105" s="106" t="str">
        <f t="shared" si="25"/>
        <v>echo ;</v>
      </c>
      <c r="W105" s="105" t="str">
        <f t="shared" si="26"/>
        <v xml:space="preserve"> echo ; </v>
      </c>
      <c r="X105" s="106" t="str">
        <f t="shared" si="29"/>
        <v>ssh -q phvifoapp01 '/home/infa_adm/scripts/ais.sh Asset_Protection wf_absolute_vendor_to_dw Int01_prod'</v>
      </c>
      <c r="Y105" s="107"/>
      <c r="Z105" s="108" t="str">
        <f t="shared" si="27"/>
        <v>./pmrep objectexport -f Asset_Protection -o Workflow -n wf_absolute_vendor_to_dw -m -s -b -r -u wf_absolute_vendor_to_dw.xml</v>
      </c>
      <c r="AA105" s="109" t="str">
        <f t="shared" si="30"/>
        <v>gwd Asset_Protection wf_absolute_vendor_to_dw</v>
      </c>
      <c r="AB105" s="108" t="str">
        <f t="shared" si="31"/>
        <v xml:space="preserve">showvh Asset_Protection wf_absolute_vendor_to_dw ; </v>
      </c>
      <c r="AC105" s="108" t="str">
        <f t="shared" si="28"/>
        <v>showrrh Asset_Protection wf_absolute_vendor_to_dw</v>
      </c>
    </row>
    <row r="106" spans="1:29" x14ac:dyDescent="0.25">
      <c r="A106" s="9">
        <v>42586</v>
      </c>
      <c r="B106" s="6" t="s">
        <v>471</v>
      </c>
      <c r="C106" s="61" t="s">
        <v>1892</v>
      </c>
      <c r="D106" s="61" t="s">
        <v>1864</v>
      </c>
      <c r="E106" s="61" t="s">
        <v>32</v>
      </c>
      <c r="F106" s="61" t="s">
        <v>337</v>
      </c>
      <c r="G106" s="61" t="s">
        <v>335</v>
      </c>
      <c r="H106" s="61" t="s">
        <v>1242</v>
      </c>
      <c r="I106" s="61">
        <v>6005</v>
      </c>
      <c r="J106" s="61" t="s">
        <v>10</v>
      </c>
      <c r="K106" s="61" t="s">
        <v>666</v>
      </c>
      <c r="L106" s="6" t="s">
        <v>287</v>
      </c>
      <c r="M106" s="6" t="s">
        <v>332</v>
      </c>
      <c r="N106" s="6" t="s">
        <v>439</v>
      </c>
      <c r="O106" s="17" t="s">
        <v>1973</v>
      </c>
      <c r="P106" s="104" t="str">
        <f t="shared" si="19"/>
        <v>qc Asset_Protection Workflow wf_device_lock_master_data</v>
      </c>
      <c r="Q106" s="105" t="str">
        <f t="shared" si="20"/>
        <v>echo ;</v>
      </c>
      <c r="R106" s="106" t="str">
        <f t="shared" si="21"/>
        <v>./pmrep addtodeploymentgroup -p DG_Static_Shared -n wf_device_lock_master_data -o Workflow -f Asset_Protection -d all ;</v>
      </c>
      <c r="S106" s="105" t="str">
        <f t="shared" si="22"/>
        <v>echo ;</v>
      </c>
      <c r="T106" s="106" t="str">
        <f t="shared" si="23"/>
        <v>echo ;</v>
      </c>
      <c r="U106" s="105" t="str">
        <f t="shared" si="24"/>
        <v>echo;</v>
      </c>
      <c r="V106" s="106" t="str">
        <f t="shared" si="25"/>
        <v>echo ;</v>
      </c>
      <c r="W106" s="105" t="str">
        <f t="shared" si="26"/>
        <v xml:space="preserve"> echo ; </v>
      </c>
      <c r="X106" s="106" t="str">
        <f t="shared" si="29"/>
        <v>ssh -q phvifoapp01 '/home/infa_adm/scripts/ais.sh Asset_Protection wf_device_lock_master_data Int01_prod'</v>
      </c>
      <c r="Y106" s="107"/>
      <c r="Z106" s="108" t="str">
        <f t="shared" si="27"/>
        <v>./pmrep objectexport -f Asset_Protection -o Workflow -n wf_device_lock_master_data -m -s -b -r -u wf_device_lock_master_data.xml</v>
      </c>
      <c r="AA106" s="109" t="str">
        <f t="shared" si="30"/>
        <v>gwd Asset_Protection wf_device_lock_master_data</v>
      </c>
      <c r="AB106" s="108" t="str">
        <f t="shared" si="31"/>
        <v xml:space="preserve">showvh Asset_Protection wf_device_lock_master_data ; </v>
      </c>
      <c r="AC106" s="108" t="str">
        <f t="shared" si="28"/>
        <v>showrrh Asset_Protection wf_device_lock_master_data</v>
      </c>
    </row>
    <row r="107" spans="1:29" x14ac:dyDescent="0.25">
      <c r="A107" s="9">
        <v>42586</v>
      </c>
      <c r="B107" s="6" t="s">
        <v>471</v>
      </c>
      <c r="C107" s="61" t="s">
        <v>1892</v>
      </c>
      <c r="D107" s="61" t="s">
        <v>1864</v>
      </c>
      <c r="E107" s="61" t="s">
        <v>32</v>
      </c>
      <c r="F107" s="61" t="s">
        <v>337</v>
      </c>
      <c r="G107" s="61" t="s">
        <v>335</v>
      </c>
      <c r="H107" s="61" t="s">
        <v>1242</v>
      </c>
      <c r="I107" s="61">
        <v>6005</v>
      </c>
      <c r="J107" s="61" t="s">
        <v>10</v>
      </c>
      <c r="K107" s="61" t="s">
        <v>666</v>
      </c>
      <c r="L107" s="6" t="s">
        <v>287</v>
      </c>
      <c r="M107" s="6" t="s">
        <v>332</v>
      </c>
      <c r="N107" s="6" t="s">
        <v>440</v>
      </c>
      <c r="O107" s="17" t="s">
        <v>1973</v>
      </c>
      <c r="P107" s="104" t="str">
        <f t="shared" si="19"/>
        <v>qc Asset_Protection Workflow wf_device_lock_devices_eligible</v>
      </c>
      <c r="Q107" s="105" t="str">
        <f t="shared" si="20"/>
        <v>echo ;</v>
      </c>
      <c r="R107" s="106" t="str">
        <f t="shared" si="21"/>
        <v>./pmrep addtodeploymentgroup -p DG_Static_Shared -n wf_device_lock_devices_eligible -o Workflow -f Asset_Protection -d all ;</v>
      </c>
      <c r="S107" s="105" t="str">
        <f t="shared" si="22"/>
        <v>echo ;</v>
      </c>
      <c r="T107" s="106" t="str">
        <f t="shared" si="23"/>
        <v>echo ;</v>
      </c>
      <c r="U107" s="105" t="str">
        <f t="shared" si="24"/>
        <v>echo;</v>
      </c>
      <c r="V107" s="106" t="str">
        <f t="shared" si="25"/>
        <v>echo ;</v>
      </c>
      <c r="W107" s="105" t="str">
        <f t="shared" si="26"/>
        <v xml:space="preserve"> echo ; </v>
      </c>
      <c r="X107" s="106" t="str">
        <f t="shared" si="29"/>
        <v>ssh -q phvifoapp01 '/home/infa_adm/scripts/ais.sh Asset_Protection wf_device_lock_devices_eligible Int01_prod'</v>
      </c>
      <c r="Y107" s="107"/>
      <c r="Z107" s="108" t="str">
        <f t="shared" si="27"/>
        <v>./pmrep objectexport -f Asset_Protection -o Workflow -n wf_device_lock_devices_eligible -m -s -b -r -u wf_device_lock_devices_eligible.xml</v>
      </c>
      <c r="AA107" s="109" t="str">
        <f t="shared" si="30"/>
        <v>gwd Asset_Protection wf_device_lock_devices_eligible</v>
      </c>
      <c r="AB107" s="108" t="str">
        <f t="shared" si="31"/>
        <v xml:space="preserve">showvh Asset_Protection wf_device_lock_devices_eligible ; </v>
      </c>
      <c r="AC107" s="108" t="str">
        <f t="shared" si="28"/>
        <v>showrrh Asset_Protection wf_device_lock_devices_eligible</v>
      </c>
    </row>
    <row r="108" spans="1:29" x14ac:dyDescent="0.25">
      <c r="A108" s="9">
        <v>42586</v>
      </c>
      <c r="B108" s="6" t="s">
        <v>471</v>
      </c>
      <c r="C108" s="61" t="s">
        <v>1892</v>
      </c>
      <c r="D108" s="61" t="s">
        <v>1864</v>
      </c>
      <c r="E108" s="61" t="s">
        <v>32</v>
      </c>
      <c r="F108" s="61" t="s">
        <v>337</v>
      </c>
      <c r="G108" s="61" t="s">
        <v>335</v>
      </c>
      <c r="H108" s="61" t="s">
        <v>1242</v>
      </c>
      <c r="I108" s="61">
        <v>6005</v>
      </c>
      <c r="J108" s="61" t="s">
        <v>10</v>
      </c>
      <c r="K108" s="61" t="s">
        <v>666</v>
      </c>
      <c r="L108" s="6" t="s">
        <v>287</v>
      </c>
      <c r="M108" s="6" t="s">
        <v>332</v>
      </c>
      <c r="N108" s="6" t="s">
        <v>441</v>
      </c>
      <c r="O108" s="17" t="s">
        <v>1973</v>
      </c>
      <c r="P108" s="104" t="str">
        <f t="shared" si="19"/>
        <v>qc Asset_Protection Workflow wf_recipero_vendor_to_dw</v>
      </c>
      <c r="Q108" s="105" t="str">
        <f t="shared" si="20"/>
        <v>echo ;</v>
      </c>
      <c r="R108" s="106" t="str">
        <f t="shared" si="21"/>
        <v>./pmrep addtodeploymentgroup -p DG_Static_Shared -n wf_recipero_vendor_to_dw -o Workflow -f Asset_Protection -d all ;</v>
      </c>
      <c r="S108" s="105" t="str">
        <f t="shared" si="22"/>
        <v>echo ;</v>
      </c>
      <c r="T108" s="106" t="str">
        <f t="shared" si="23"/>
        <v>echo ;</v>
      </c>
      <c r="U108" s="105" t="str">
        <f t="shared" si="24"/>
        <v>echo;</v>
      </c>
      <c r="V108" s="106" t="str">
        <f t="shared" si="25"/>
        <v>echo ;</v>
      </c>
      <c r="W108" s="105" t="str">
        <f t="shared" si="26"/>
        <v xml:space="preserve"> echo ; </v>
      </c>
      <c r="X108" s="106" t="str">
        <f t="shared" si="29"/>
        <v>ssh -q phvifoapp01 '/home/infa_adm/scripts/ais.sh Asset_Protection wf_recipero_vendor_to_dw Int01_prod'</v>
      </c>
      <c r="Y108" s="107"/>
      <c r="Z108" s="108" t="str">
        <f t="shared" si="27"/>
        <v>./pmrep objectexport -f Asset_Protection -o Workflow -n wf_recipero_vendor_to_dw -m -s -b -r -u wf_recipero_vendor_to_dw.xml</v>
      </c>
      <c r="AA108" s="109" t="str">
        <f t="shared" si="30"/>
        <v>gwd Asset_Protection wf_recipero_vendor_to_dw</v>
      </c>
      <c r="AB108" s="108" t="str">
        <f t="shared" si="31"/>
        <v xml:space="preserve">showvh Asset_Protection wf_recipero_vendor_to_dw ; </v>
      </c>
      <c r="AC108" s="108" t="str">
        <f t="shared" si="28"/>
        <v>showrrh Asset_Protection wf_recipero_vendor_to_dw</v>
      </c>
    </row>
    <row r="109" spans="1:29" x14ac:dyDescent="0.25">
      <c r="A109" s="9">
        <v>42586</v>
      </c>
      <c r="B109" s="6" t="s">
        <v>471</v>
      </c>
      <c r="C109" s="61" t="s">
        <v>1892</v>
      </c>
      <c r="D109" s="61" t="s">
        <v>1864</v>
      </c>
      <c r="E109" s="61" t="s">
        <v>32</v>
      </c>
      <c r="F109" s="61" t="s">
        <v>337</v>
      </c>
      <c r="G109" s="61" t="s">
        <v>335</v>
      </c>
      <c r="H109" s="61" t="s">
        <v>1242</v>
      </c>
      <c r="I109" s="61">
        <v>6005</v>
      </c>
      <c r="J109" s="61" t="s">
        <v>10</v>
      </c>
      <c r="K109" s="61" t="s">
        <v>666</v>
      </c>
      <c r="L109" s="6" t="s">
        <v>287</v>
      </c>
      <c r="M109" s="6" t="s">
        <v>332</v>
      </c>
      <c r="N109" s="6" t="s">
        <v>442</v>
      </c>
      <c r="O109" s="17" t="s">
        <v>1973</v>
      </c>
      <c r="P109" s="104" t="str">
        <f t="shared" si="19"/>
        <v>qc Asset_Protection Workflow wf_populate_TBL_DEVICE_STATUS</v>
      </c>
      <c r="Q109" s="105" t="str">
        <f t="shared" si="20"/>
        <v>echo ;</v>
      </c>
      <c r="R109" s="106" t="str">
        <f t="shared" si="21"/>
        <v>./pmrep addtodeploymentgroup -p DG_Static_Shared -n wf_populate_TBL_DEVICE_STATUS -o Workflow -f Asset_Protection -d all ;</v>
      </c>
      <c r="S109" s="105" t="str">
        <f t="shared" si="22"/>
        <v>echo ;</v>
      </c>
      <c r="T109" s="106" t="str">
        <f t="shared" si="23"/>
        <v>echo ;</v>
      </c>
      <c r="U109" s="105" t="str">
        <f t="shared" si="24"/>
        <v>echo;</v>
      </c>
      <c r="V109" s="106" t="str">
        <f t="shared" si="25"/>
        <v>echo ;</v>
      </c>
      <c r="W109" s="105" t="str">
        <f t="shared" si="26"/>
        <v xml:space="preserve"> echo ; </v>
      </c>
      <c r="X109" s="106" t="str">
        <f t="shared" si="29"/>
        <v>ssh -q phvifoapp01 '/home/infa_adm/scripts/ais.sh Asset_Protection wf_populate_TBL_DEVICE_STATUS Int01_prod'</v>
      </c>
      <c r="Y109" s="107"/>
      <c r="Z109" s="108" t="str">
        <f t="shared" si="27"/>
        <v>./pmrep objectexport -f Asset_Protection -o Workflow -n wf_populate_TBL_DEVICE_STATUS -m -s -b -r -u wf_populate_TBL_DEVICE_STATUS.xml</v>
      </c>
      <c r="AA109" s="109" t="str">
        <f t="shared" si="30"/>
        <v>gwd Asset_Protection wf_populate_TBL_DEVICE_STATUS</v>
      </c>
      <c r="AB109" s="108" t="str">
        <f t="shared" si="31"/>
        <v xml:space="preserve">showvh Asset_Protection wf_populate_TBL_DEVICE_STATUS ; </v>
      </c>
      <c r="AC109" s="108" t="str">
        <f t="shared" si="28"/>
        <v>showrrh Asset_Protection wf_populate_TBL_DEVICE_STATUS</v>
      </c>
    </row>
    <row r="110" spans="1:29" x14ac:dyDescent="0.25">
      <c r="A110" s="9">
        <v>42586</v>
      </c>
      <c r="B110" s="6" t="s">
        <v>471</v>
      </c>
      <c r="C110" s="61" t="s">
        <v>1892</v>
      </c>
      <c r="D110" s="61" t="s">
        <v>1864</v>
      </c>
      <c r="E110" s="61" t="s">
        <v>32</v>
      </c>
      <c r="F110" s="61" t="s">
        <v>337</v>
      </c>
      <c r="G110" s="61" t="s">
        <v>335</v>
      </c>
      <c r="H110" s="61" t="s">
        <v>1242</v>
      </c>
      <c r="I110" s="61">
        <v>6005</v>
      </c>
      <c r="J110" s="61" t="s">
        <v>10</v>
      </c>
      <c r="K110" s="61" t="s">
        <v>666</v>
      </c>
      <c r="L110" s="6" t="s">
        <v>287</v>
      </c>
      <c r="M110" s="6" t="s">
        <v>332</v>
      </c>
      <c r="N110" s="6" t="s">
        <v>443</v>
      </c>
      <c r="O110" s="17" t="s">
        <v>1973</v>
      </c>
      <c r="P110" s="104" t="str">
        <f t="shared" si="19"/>
        <v>qc Asset_Protection Workflow wf_populate_TBL_DEVICE</v>
      </c>
      <c r="Q110" s="105" t="str">
        <f t="shared" si="20"/>
        <v>echo ;</v>
      </c>
      <c r="R110" s="106" t="str">
        <f t="shared" si="21"/>
        <v>./pmrep addtodeploymentgroup -p DG_Static_Shared -n wf_populate_TBL_DEVICE -o Workflow -f Asset_Protection -d all ;</v>
      </c>
      <c r="S110" s="105" t="str">
        <f t="shared" si="22"/>
        <v>echo ;</v>
      </c>
      <c r="T110" s="106" t="str">
        <f t="shared" si="23"/>
        <v>echo ;</v>
      </c>
      <c r="U110" s="105" t="str">
        <f t="shared" si="24"/>
        <v>echo;</v>
      </c>
      <c r="V110" s="106" t="str">
        <f t="shared" si="25"/>
        <v>echo ;</v>
      </c>
      <c r="W110" s="105" t="str">
        <f t="shared" si="26"/>
        <v xml:space="preserve"> echo ; </v>
      </c>
      <c r="X110" s="106" t="str">
        <f t="shared" si="29"/>
        <v>ssh -q phvifoapp01 '/home/infa_adm/scripts/ais.sh Asset_Protection wf_populate_TBL_DEVICE Int01_prod'</v>
      </c>
      <c r="Y110" s="107"/>
      <c r="Z110" s="108" t="str">
        <f t="shared" si="27"/>
        <v>./pmrep objectexport -f Asset_Protection -o Workflow -n wf_populate_TBL_DEVICE -m -s -b -r -u wf_populate_TBL_DEVICE.xml</v>
      </c>
      <c r="AA110" s="109" t="str">
        <f t="shared" si="30"/>
        <v>gwd Asset_Protection wf_populate_TBL_DEVICE</v>
      </c>
      <c r="AB110" s="108" t="str">
        <f t="shared" si="31"/>
        <v xml:space="preserve">showvh Asset_Protection wf_populate_TBL_DEVICE ; </v>
      </c>
      <c r="AC110" s="108" t="str">
        <f t="shared" si="28"/>
        <v>showrrh Asset_Protection wf_populate_TBL_DEVICE</v>
      </c>
    </row>
    <row r="111" spans="1:29" x14ac:dyDescent="0.25">
      <c r="A111" s="9">
        <v>42586</v>
      </c>
      <c r="B111" s="6" t="s">
        <v>471</v>
      </c>
      <c r="C111" s="61" t="s">
        <v>1892</v>
      </c>
      <c r="D111" s="61" t="s">
        <v>1864</v>
      </c>
      <c r="E111" s="61" t="s">
        <v>32</v>
      </c>
      <c r="F111" s="61" t="s">
        <v>337</v>
      </c>
      <c r="G111" s="61" t="s">
        <v>335</v>
      </c>
      <c r="H111" s="61" t="s">
        <v>1242</v>
      </c>
      <c r="I111" s="61">
        <v>6005</v>
      </c>
      <c r="J111" s="61" t="s">
        <v>10</v>
      </c>
      <c r="K111" s="61" t="s">
        <v>666</v>
      </c>
      <c r="L111" s="6" t="s">
        <v>287</v>
      </c>
      <c r="M111" s="6" t="s">
        <v>332</v>
      </c>
      <c r="N111" s="6" t="s">
        <v>444</v>
      </c>
      <c r="O111" s="17" t="s">
        <v>1973</v>
      </c>
      <c r="P111" s="104" t="str">
        <f t="shared" si="19"/>
        <v>qc Asset_Protection Workflow wf_recipero_to_ODS</v>
      </c>
      <c r="Q111" s="105" t="str">
        <f t="shared" si="20"/>
        <v>echo ;</v>
      </c>
      <c r="R111" s="106" t="str">
        <f t="shared" si="21"/>
        <v>./pmrep addtodeploymentgroup -p DG_Static_Shared -n wf_recipero_to_ODS -o Workflow -f Asset_Protection -d all ;</v>
      </c>
      <c r="S111" s="105" t="str">
        <f t="shared" si="22"/>
        <v>echo ;</v>
      </c>
      <c r="T111" s="106" t="str">
        <f t="shared" si="23"/>
        <v>echo ;</v>
      </c>
      <c r="U111" s="105" t="str">
        <f t="shared" si="24"/>
        <v>echo;</v>
      </c>
      <c r="V111" s="106" t="str">
        <f t="shared" si="25"/>
        <v>echo ;</v>
      </c>
      <c r="W111" s="105" t="str">
        <f t="shared" si="26"/>
        <v xml:space="preserve"> echo ; </v>
      </c>
      <c r="X111" s="106" t="str">
        <f t="shared" si="29"/>
        <v>ssh -q phvifoapp01 '/home/infa_adm/scripts/ais.sh Asset_Protection wf_recipero_to_ODS Int01_prod'</v>
      </c>
      <c r="Y111" s="107"/>
      <c r="Z111" s="108" t="str">
        <f t="shared" si="27"/>
        <v>./pmrep objectexport -f Asset_Protection -o Workflow -n wf_recipero_to_ODS -m -s -b -r -u wf_recipero_to_ODS.xml</v>
      </c>
      <c r="AA111" s="109" t="str">
        <f t="shared" si="30"/>
        <v>gwd Asset_Protection wf_recipero_to_ODS</v>
      </c>
      <c r="AB111" s="108" t="str">
        <f t="shared" si="31"/>
        <v xml:space="preserve">showvh Asset_Protection wf_recipero_to_ODS ; </v>
      </c>
      <c r="AC111" s="108" t="str">
        <f t="shared" si="28"/>
        <v>showrrh Asset_Protection wf_recipero_to_ODS</v>
      </c>
    </row>
    <row r="112" spans="1:29" x14ac:dyDescent="0.25">
      <c r="A112" s="9">
        <v>42586</v>
      </c>
      <c r="B112" s="6" t="s">
        <v>471</v>
      </c>
      <c r="C112" s="61" t="s">
        <v>1892</v>
      </c>
      <c r="D112" s="61" t="s">
        <v>1864</v>
      </c>
      <c r="E112" s="61" t="s">
        <v>32</v>
      </c>
      <c r="F112" s="61" t="s">
        <v>337</v>
      </c>
      <c r="G112" s="61" t="s">
        <v>335</v>
      </c>
      <c r="H112" s="61" t="s">
        <v>1242</v>
      </c>
      <c r="I112" s="61">
        <v>6005</v>
      </c>
      <c r="J112" s="61" t="s">
        <v>10</v>
      </c>
      <c r="K112" s="61" t="s">
        <v>666</v>
      </c>
      <c r="L112" s="6" t="s">
        <v>287</v>
      </c>
      <c r="M112" s="6" t="s">
        <v>332</v>
      </c>
      <c r="N112" s="6" t="s">
        <v>445</v>
      </c>
      <c r="O112" s="17" t="s">
        <v>1973</v>
      </c>
      <c r="P112" s="104" t="str">
        <f t="shared" si="19"/>
        <v>qc Asset_Protection Workflow wf_recipero_outbound</v>
      </c>
      <c r="Q112" s="105" t="str">
        <f t="shared" si="20"/>
        <v>echo ;</v>
      </c>
      <c r="R112" s="106" t="str">
        <f t="shared" si="21"/>
        <v>./pmrep addtodeploymentgroup -p DG_Static_Shared -n wf_recipero_outbound -o Workflow -f Asset_Protection -d all ;</v>
      </c>
      <c r="S112" s="105" t="str">
        <f t="shared" si="22"/>
        <v>echo ;</v>
      </c>
      <c r="T112" s="106" t="str">
        <f t="shared" si="23"/>
        <v>echo ;</v>
      </c>
      <c r="U112" s="105" t="str">
        <f t="shared" si="24"/>
        <v>echo;</v>
      </c>
      <c r="V112" s="106" t="str">
        <f t="shared" si="25"/>
        <v>echo ;</v>
      </c>
      <c r="W112" s="105" t="str">
        <f t="shared" si="26"/>
        <v xml:space="preserve"> echo ; </v>
      </c>
      <c r="X112" s="106" t="str">
        <f t="shared" si="29"/>
        <v>ssh -q phvifoapp01 '/home/infa_adm/scripts/ais.sh Asset_Protection wf_recipero_outbound Int01_prod'</v>
      </c>
      <c r="Y112" s="107"/>
      <c r="Z112" s="108" t="str">
        <f t="shared" si="27"/>
        <v>./pmrep objectexport -f Asset_Protection -o Workflow -n wf_recipero_outbound -m -s -b -r -u wf_recipero_outbound.xml</v>
      </c>
      <c r="AA112" s="109" t="str">
        <f t="shared" si="30"/>
        <v>gwd Asset_Protection wf_recipero_outbound</v>
      </c>
      <c r="AB112" s="108" t="str">
        <f t="shared" si="31"/>
        <v xml:space="preserve">showvh Asset_Protection wf_recipero_outbound ; </v>
      </c>
      <c r="AC112" s="108" t="str">
        <f t="shared" si="28"/>
        <v>showrrh Asset_Protection wf_recipero_outbound</v>
      </c>
    </row>
    <row r="113" spans="1:29" x14ac:dyDescent="0.25">
      <c r="A113" s="9">
        <v>42586</v>
      </c>
      <c r="B113" s="6" t="s">
        <v>471</v>
      </c>
      <c r="C113" s="61" t="s">
        <v>1892</v>
      </c>
      <c r="D113" s="61" t="s">
        <v>1864</v>
      </c>
      <c r="E113" s="61" t="s">
        <v>32</v>
      </c>
      <c r="F113" s="61" t="s">
        <v>337</v>
      </c>
      <c r="G113" s="61" t="s">
        <v>335</v>
      </c>
      <c r="H113" s="61" t="s">
        <v>1242</v>
      </c>
      <c r="I113" s="61">
        <v>6005</v>
      </c>
      <c r="J113" s="61" t="s">
        <v>10</v>
      </c>
      <c r="K113" s="61" t="s">
        <v>666</v>
      </c>
      <c r="L113" s="6" t="s">
        <v>287</v>
      </c>
      <c r="M113" s="6" t="s">
        <v>332</v>
      </c>
      <c r="N113" s="6" t="s">
        <v>446</v>
      </c>
      <c r="O113" s="17" t="s">
        <v>1973</v>
      </c>
      <c r="P113" s="104" t="str">
        <f t="shared" si="19"/>
        <v>qc Asset_Protection Workflow wf_racinet_to_ODS</v>
      </c>
      <c r="Q113" s="105" t="str">
        <f t="shared" si="20"/>
        <v>echo ;</v>
      </c>
      <c r="R113" s="106" t="str">
        <f t="shared" si="21"/>
        <v>./pmrep addtodeploymentgroup -p DG_Static_Shared -n wf_racinet_to_ODS -o Workflow -f Asset_Protection -d all ;</v>
      </c>
      <c r="S113" s="105" t="str">
        <f t="shared" si="22"/>
        <v>./pmrep deploydeploymentgroup -p DG_Static_Shared -c  ./DG_Static_Shared.xml -r RAC_prod -n jansaj -X PP -h phvifoapp01 -o 6005 -s Native -l $HOME/scripts/log/dg_SJ_CHG0001523.log ;</v>
      </c>
      <c r="T113" s="106" t="str">
        <f t="shared" si="23"/>
        <v xml:space="preserve">echo '&lt; PRESS ANY KEY TO CONTINUE &gt;'; read c ; </v>
      </c>
      <c r="U113" s="105" t="str">
        <f t="shared" si="24"/>
        <v xml:space="preserve">cat $HOME/scripts/log/dg_SJ_CHG0001523.log ; </v>
      </c>
      <c r="V113" s="106" t="str">
        <f t="shared" si="25"/>
        <v>echo '&lt; PRESS ANY KEY TO CONTINUE &gt;'; read c ;</v>
      </c>
      <c r="W113" s="105" t="str">
        <f t="shared" si="26"/>
        <v xml:space="preserve"> pmd ; </v>
      </c>
      <c r="X113" s="106" t="str">
        <f t="shared" si="29"/>
        <v>ssh -q phvifoapp01 '/home/infa_adm/scripts/ais.sh Asset_Protection wf_racinet_to_ODS Int01_prod'</v>
      </c>
      <c r="Y113" s="107"/>
      <c r="Z113" s="108" t="str">
        <f t="shared" si="27"/>
        <v>./pmrep objectexport -f Asset_Protection -o Workflow -n wf_racinet_to_ODS -m -s -b -r -u wf_racinet_to_ODS.xml</v>
      </c>
      <c r="AA113" s="109" t="str">
        <f t="shared" si="30"/>
        <v>gwd Asset_Protection wf_racinet_to_ODS</v>
      </c>
      <c r="AB113" s="108" t="str">
        <f t="shared" si="31"/>
        <v xml:space="preserve">showvh Asset_Protection wf_racinet_to_ODS ; </v>
      </c>
      <c r="AC113" s="108" t="str">
        <f t="shared" si="28"/>
        <v>showrrh Asset_Protection wf_racinet_to_ODS</v>
      </c>
    </row>
    <row r="114" spans="1:29" x14ac:dyDescent="0.25">
      <c r="A114" s="9">
        <v>42586</v>
      </c>
      <c r="B114" s="6" t="s">
        <v>467</v>
      </c>
      <c r="C114" s="61" t="s">
        <v>1892</v>
      </c>
      <c r="D114" s="61" t="s">
        <v>1862</v>
      </c>
      <c r="E114" s="61" t="s">
        <v>20</v>
      </c>
      <c r="F114" s="61" t="s">
        <v>342</v>
      </c>
      <c r="G114" s="61" t="s">
        <v>343</v>
      </c>
      <c r="H114" s="61" t="s">
        <v>19</v>
      </c>
      <c r="I114" s="61">
        <v>6005</v>
      </c>
      <c r="J114" s="61" t="s">
        <v>10</v>
      </c>
      <c r="K114" s="61" t="s">
        <v>666</v>
      </c>
      <c r="L114" s="6" t="s">
        <v>402</v>
      </c>
      <c r="M114" s="6" t="s">
        <v>332</v>
      </c>
      <c r="N114" s="6" t="s">
        <v>419</v>
      </c>
      <c r="O114" s="10" t="s">
        <v>1974</v>
      </c>
      <c r="P114" s="104" t="str">
        <f t="shared" si="19"/>
        <v>qc SupplierEDI Workflow wf_SupplierEDI_RAC_Inbound_810</v>
      </c>
      <c r="Q114" s="105" t="str">
        <f t="shared" si="20"/>
        <v>./pmrep cleardeploymentgroup -p DG_Static_Shared -f ;</v>
      </c>
      <c r="R114" s="106" t="str">
        <f t="shared" si="21"/>
        <v>./pmrep addtodeploymentgroup -p DG_Static_Shared -n wf_SupplierEDI_RAC_Inbound_810 -o Workflow -f SupplierEDI -d all ;</v>
      </c>
      <c r="S114" s="105" t="str">
        <f t="shared" si="22"/>
        <v>./pmrep deploydeploymentgroup -p DG_Static_Shared -c  ./DG_Static_Shared.xml -r RAC_qa -n jansaj -X QP -h qhvifoapp01 -o 6005 -s Native -l $HOME/scripts/log/dg_SJ_kumram_201608040946.log ;</v>
      </c>
      <c r="T114" s="106" t="str">
        <f t="shared" si="23"/>
        <v xml:space="preserve">echo '&lt; PRESS ANY KEY TO CONTINUE &gt;'; read c ; </v>
      </c>
      <c r="U114" s="105" t="str">
        <f t="shared" si="24"/>
        <v xml:space="preserve">cat $HOME/scripts/log/dg_SJ_kumram_201608040946.log ; </v>
      </c>
      <c r="V114" s="106" t="str">
        <f t="shared" si="25"/>
        <v>echo '&lt; PRESS ANY KEY TO CONTINUE &gt;'; read c ;</v>
      </c>
      <c r="W114" s="105" t="str">
        <f t="shared" si="26"/>
        <v xml:space="preserve"> pmd ; </v>
      </c>
      <c r="X114" s="106" t="str">
        <f t="shared" si="29"/>
        <v>ssh -q qhvifoapp01 '/home/infa_adm/scripts/ais.sh SupplierEDI wf_SupplierEDI_RAC_Inbound_810 Int01_qa'</v>
      </c>
      <c r="Y114" s="107"/>
      <c r="Z114" s="108" t="str">
        <f t="shared" si="27"/>
        <v>./pmrep objectexport -f SupplierEDI -o Workflow -n wf_SupplierEDI_RAC_Inbound_810 -m -s -b -r -u wf_SupplierEDI_RAC_Inbound_810.xml</v>
      </c>
      <c r="AA114" s="109" t="str">
        <f t="shared" si="30"/>
        <v>gwd SupplierEDI wf_SupplierEDI_RAC_Inbound_810</v>
      </c>
      <c r="AB114" s="108" t="str">
        <f t="shared" si="31"/>
        <v xml:space="preserve">showvh SupplierEDI wf_SupplierEDI_RAC_Inbound_810 ; </v>
      </c>
      <c r="AC114" s="108" t="str">
        <f t="shared" si="28"/>
        <v>showrrh SupplierEDI wf_SupplierEDI_RAC_Inbound_810</v>
      </c>
    </row>
    <row r="115" spans="1:29" x14ac:dyDescent="0.25">
      <c r="A115" s="9">
        <v>42586</v>
      </c>
      <c r="B115" s="6" t="s">
        <v>468</v>
      </c>
      <c r="C115" s="61" t="s">
        <v>1892</v>
      </c>
      <c r="D115" s="61" t="s">
        <v>1862</v>
      </c>
      <c r="E115" s="61" t="s">
        <v>20</v>
      </c>
      <c r="F115" s="61" t="s">
        <v>342</v>
      </c>
      <c r="G115" s="61" t="s">
        <v>343</v>
      </c>
      <c r="H115" s="61" t="s">
        <v>19</v>
      </c>
      <c r="I115" s="61">
        <v>6005</v>
      </c>
      <c r="J115" s="61" t="s">
        <v>10</v>
      </c>
      <c r="K115" s="61" t="s">
        <v>666</v>
      </c>
      <c r="L115" s="6" t="s">
        <v>402</v>
      </c>
      <c r="M115" s="6" t="s">
        <v>332</v>
      </c>
      <c r="N115" s="6" t="s">
        <v>421</v>
      </c>
      <c r="O115" s="10" t="s">
        <v>1975</v>
      </c>
      <c r="P115" s="104" t="str">
        <f t="shared" si="19"/>
        <v>qc SupplierEDI Workflow wf_SupplierEDI_RAC_Inbound_856</v>
      </c>
      <c r="Q115" s="105" t="str">
        <f t="shared" si="20"/>
        <v>./pmrep cleardeploymentgroup -p DG_Static_Shared -f ;</v>
      </c>
      <c r="R115" s="106" t="str">
        <f t="shared" si="21"/>
        <v>./pmrep addtodeploymentgroup -p DG_Static_Shared -n wf_SupplierEDI_RAC_Inbound_856 -o Workflow -f SupplierEDI -d all ;</v>
      </c>
      <c r="S115" s="105" t="str">
        <f t="shared" si="22"/>
        <v>./pmrep deploydeploymentgroup -p DG_Static_Shared -c  ./DG_Static_Shared.xml -r RAC_qa -n jansaj -X QP -h qhvifoapp01 -o 6005 -s Native -l $HOME/scripts/log/dg_SJ_kumram_201608040949.log ;</v>
      </c>
      <c r="T115" s="106" t="str">
        <f t="shared" si="23"/>
        <v xml:space="preserve">echo '&lt; PRESS ANY KEY TO CONTINUE &gt;'; read c ; </v>
      </c>
      <c r="U115" s="105" t="str">
        <f t="shared" si="24"/>
        <v xml:space="preserve">cat $HOME/scripts/log/dg_SJ_kumram_201608040949.log ; </v>
      </c>
      <c r="V115" s="106" t="str">
        <f t="shared" si="25"/>
        <v>echo '&lt; PRESS ANY KEY TO CONTINUE &gt;'; read c ;</v>
      </c>
      <c r="W115" s="105" t="str">
        <f t="shared" si="26"/>
        <v xml:space="preserve"> pmd ; </v>
      </c>
      <c r="X115" s="106" t="str">
        <f t="shared" si="29"/>
        <v>ssh -q qhvifoapp01 '/home/infa_adm/scripts/ais.sh SupplierEDI wf_SupplierEDI_RAC_Inbound_856 Int01_qa'</v>
      </c>
      <c r="Y115" s="107"/>
      <c r="Z115" s="108" t="str">
        <f t="shared" si="27"/>
        <v>./pmrep objectexport -f SupplierEDI -o Workflow -n wf_SupplierEDI_RAC_Inbound_856 -m -s -b -r -u wf_SupplierEDI_RAC_Inbound_856.xml</v>
      </c>
      <c r="AA115" s="109" t="str">
        <f t="shared" si="30"/>
        <v>gwd SupplierEDI wf_SupplierEDI_RAC_Inbound_856</v>
      </c>
      <c r="AB115" s="108" t="str">
        <f t="shared" si="31"/>
        <v xml:space="preserve">showvh SupplierEDI wf_SupplierEDI_RAC_Inbound_856 ; </v>
      </c>
      <c r="AC115" s="108" t="str">
        <f t="shared" si="28"/>
        <v>showrrh SupplierEDI wf_SupplierEDI_RAC_Inbound_856</v>
      </c>
    </row>
    <row r="116" spans="1:29" x14ac:dyDescent="0.25">
      <c r="A116" s="9">
        <v>42587</v>
      </c>
      <c r="B116" s="6" t="s">
        <v>474</v>
      </c>
      <c r="C116" s="61" t="s">
        <v>1892</v>
      </c>
      <c r="D116" s="61" t="s">
        <v>1862</v>
      </c>
      <c r="E116" s="61" t="s">
        <v>20</v>
      </c>
      <c r="F116" s="61" t="s">
        <v>342</v>
      </c>
      <c r="G116" s="61" t="s">
        <v>343</v>
      </c>
      <c r="H116" s="61" t="s">
        <v>19</v>
      </c>
      <c r="I116" s="61">
        <v>6005</v>
      </c>
      <c r="J116" s="61" t="s">
        <v>10</v>
      </c>
      <c r="K116" s="61" t="s">
        <v>666</v>
      </c>
      <c r="L116" s="6" t="s">
        <v>381</v>
      </c>
      <c r="M116" s="6" t="s">
        <v>354</v>
      </c>
      <c r="N116" s="6" t="s">
        <v>475</v>
      </c>
      <c r="O116" s="10" t="s">
        <v>1976</v>
      </c>
      <c r="P116" s="104" t="str">
        <f t="shared" si="19"/>
        <v>qc DW_MART_LOAD Session s_ASR_CAT_ITEM_RECIEPTS</v>
      </c>
      <c r="Q116" s="105" t="str">
        <f t="shared" si="20"/>
        <v>./pmrep cleardeploymentgroup -p DG_Static_Shared -f ;</v>
      </c>
      <c r="R116" s="106" t="str">
        <f t="shared" si="21"/>
        <v>./pmrep addtodeploymentgroup -p DG_Static_Shared -n s_ASR_CAT_ITEM_RECIEPTS -o Session -f DW_MART_LOAD -d all ;</v>
      </c>
      <c r="S116" s="105" t="str">
        <f t="shared" si="22"/>
        <v>./pmrep deploydeploymentgroup -p DG_Static_Shared -c  ./DG_Static_Shared.xml -r RAC_qa -n jansaj -X QP -h qhvifoapp01 -o 6005 -s Native -l $HOME/scripts/log/dg_SJ_chebin_20160805.log ;</v>
      </c>
      <c r="T116" s="106" t="str">
        <f t="shared" si="23"/>
        <v xml:space="preserve">echo '&lt; PRESS ANY KEY TO CONTINUE &gt;'; read c ; </v>
      </c>
      <c r="U116" s="105" t="str">
        <f t="shared" si="24"/>
        <v xml:space="preserve">cat $HOME/scripts/log/dg_SJ_chebin_20160805.log ; </v>
      </c>
      <c r="V116" s="106" t="str">
        <f t="shared" si="25"/>
        <v>echo '&lt; PRESS ANY KEY TO CONTINUE &gt;'; read c ;</v>
      </c>
      <c r="W116" s="105" t="str">
        <f t="shared" si="26"/>
        <v xml:space="preserve"> pmd ; </v>
      </c>
      <c r="X116" s="106" t="str">
        <f t="shared" si="29"/>
        <v xml:space="preserve"> # n/a</v>
      </c>
      <c r="Y116" s="107"/>
      <c r="Z116" s="108" t="str">
        <f t="shared" si="27"/>
        <v>./pmrep objectexport -f DW_MART_LOAD -o Session -n s_ASR_CAT_ITEM_RECIEPTS -m -s -b -r -u s_ASR_CAT_ITEM_RECIEPTS.xml</v>
      </c>
      <c r="AA116" s="109" t="str">
        <f t="shared" si="30"/>
        <v xml:space="preserve"> # n/a</v>
      </c>
      <c r="AB116" s="108" t="str">
        <f t="shared" si="31"/>
        <v xml:space="preserve">showvh DW_MART_LOAD s_ASR_CAT_ITEM_RECIEPTS ; </v>
      </c>
      <c r="AC116" s="108" t="str">
        <f t="shared" si="28"/>
        <v>showrrh DW_MART_LOAD s_ASR_CAT_ITEM_RECIEPTS</v>
      </c>
    </row>
    <row r="117" spans="1:29" x14ac:dyDescent="0.25">
      <c r="A117" s="9">
        <v>42587</v>
      </c>
      <c r="B117" s="6" t="s">
        <v>477</v>
      </c>
      <c r="C117" s="61" t="s">
        <v>1892</v>
      </c>
      <c r="D117" s="61" t="s">
        <v>1864</v>
      </c>
      <c r="E117" s="61" t="s">
        <v>32</v>
      </c>
      <c r="F117" s="61" t="s">
        <v>337</v>
      </c>
      <c r="G117" s="61" t="s">
        <v>335</v>
      </c>
      <c r="H117" s="61" t="s">
        <v>1242</v>
      </c>
      <c r="I117" s="61">
        <v>6005</v>
      </c>
      <c r="J117" s="61" t="s">
        <v>10</v>
      </c>
      <c r="K117" s="61" t="s">
        <v>666</v>
      </c>
      <c r="L117" s="6" t="s">
        <v>381</v>
      </c>
      <c r="M117" s="6" t="s">
        <v>354</v>
      </c>
      <c r="N117" s="6" t="s">
        <v>473</v>
      </c>
      <c r="O117" s="10" t="s">
        <v>1977</v>
      </c>
      <c r="P117" s="104" t="str">
        <f t="shared" si="19"/>
        <v>qc DW_MART_LOAD Session s_u_asr_category_item_balance</v>
      </c>
      <c r="Q117" s="105" t="str">
        <f t="shared" si="20"/>
        <v>./pmrep cleardeploymentgroup -p DG_Static_Shared -f ;</v>
      </c>
      <c r="R117" s="106" t="str">
        <f t="shared" si="21"/>
        <v>./pmrep addtodeploymentgroup -p DG_Static_Shared -n s_u_asr_category_item_balance -o Session -f DW_MART_LOAD -d all ;</v>
      </c>
      <c r="S117" s="105" t="str">
        <f t="shared" si="22"/>
        <v>echo ;</v>
      </c>
      <c r="T117" s="106" t="str">
        <f t="shared" si="23"/>
        <v>echo ;</v>
      </c>
      <c r="U117" s="105" t="str">
        <f t="shared" si="24"/>
        <v>echo;</v>
      </c>
      <c r="V117" s="106" t="str">
        <f t="shared" si="25"/>
        <v>echo ;</v>
      </c>
      <c r="W117" s="105" t="str">
        <f t="shared" si="26"/>
        <v xml:space="preserve"> echo ; </v>
      </c>
      <c r="X117" s="106" t="str">
        <f t="shared" si="29"/>
        <v xml:space="preserve"> # n/a</v>
      </c>
      <c r="Y117" s="107"/>
      <c r="Z117" s="108" t="str">
        <f t="shared" si="27"/>
        <v>./pmrep objectexport -f DW_MART_LOAD -o Session -n s_u_asr_category_item_balance -m -s -b -r -u s_u_asr_category_item_balance.xml</v>
      </c>
      <c r="AA117" s="109" t="str">
        <f t="shared" si="30"/>
        <v xml:space="preserve"> # n/a</v>
      </c>
      <c r="AB117" s="108" t="str">
        <f t="shared" si="31"/>
        <v xml:space="preserve">showvh DW_MART_LOAD s_u_asr_category_item_balance ; </v>
      </c>
      <c r="AC117" s="108" t="str">
        <f t="shared" si="28"/>
        <v>showrrh DW_MART_LOAD s_u_asr_category_item_balance</v>
      </c>
    </row>
    <row r="118" spans="1:29" x14ac:dyDescent="0.25">
      <c r="A118" s="9">
        <v>42587</v>
      </c>
      <c r="B118" s="6" t="s">
        <v>477</v>
      </c>
      <c r="C118" s="61" t="s">
        <v>1892</v>
      </c>
      <c r="D118" s="61" t="s">
        <v>1864</v>
      </c>
      <c r="E118" s="61" t="s">
        <v>32</v>
      </c>
      <c r="F118" s="61" t="s">
        <v>337</v>
      </c>
      <c r="G118" s="61" t="s">
        <v>335</v>
      </c>
      <c r="H118" s="61" t="s">
        <v>1242</v>
      </c>
      <c r="I118" s="61">
        <v>6005</v>
      </c>
      <c r="J118" s="61" t="s">
        <v>10</v>
      </c>
      <c r="K118" s="61" t="s">
        <v>666</v>
      </c>
      <c r="L118" s="6" t="s">
        <v>381</v>
      </c>
      <c r="M118" s="6" t="s">
        <v>354</v>
      </c>
      <c r="N118" s="6" t="s">
        <v>475</v>
      </c>
      <c r="O118" s="10" t="s">
        <v>1978</v>
      </c>
      <c r="P118" s="104" t="str">
        <f t="shared" si="19"/>
        <v>qc DW_MART_LOAD Session s_ASR_CAT_ITEM_RECIEPTS</v>
      </c>
      <c r="Q118" s="105" t="str">
        <f t="shared" si="20"/>
        <v>echo ;</v>
      </c>
      <c r="R118" s="106" t="str">
        <f t="shared" si="21"/>
        <v>./pmrep addtodeploymentgroup -p DG_Static_Shared -n s_ASR_CAT_ITEM_RECIEPTS -o Session -f DW_MART_LOAD -d all ;</v>
      </c>
      <c r="S118" s="105" t="str">
        <f t="shared" si="22"/>
        <v>./pmrep deploydeploymentgroup -p DG_Static_Shared -c  ./DG_Static_Shared.xml -r RAC_prod -n jansaj -X PP -h phvifoapp01 -o 6005 -s Native -l $HOME/scripts/log/dg_SJ_CHG0001521_20160805.log ;</v>
      </c>
      <c r="T118" s="106" t="str">
        <f t="shared" si="23"/>
        <v xml:space="preserve">echo '&lt; PRESS ANY KEY TO CONTINUE &gt;'; read c ; </v>
      </c>
      <c r="U118" s="105" t="str">
        <f t="shared" si="24"/>
        <v xml:space="preserve">cat $HOME/scripts/log/dg_SJ_CHG0001521_20160805.log ; </v>
      </c>
      <c r="V118" s="106" t="str">
        <f t="shared" si="25"/>
        <v>echo '&lt; PRESS ANY KEY TO CONTINUE &gt;'; read c ;</v>
      </c>
      <c r="W118" s="105" t="str">
        <f t="shared" si="26"/>
        <v xml:space="preserve"> pmd ; </v>
      </c>
      <c r="X118" s="106" t="str">
        <f t="shared" si="29"/>
        <v xml:space="preserve"> # n/a</v>
      </c>
      <c r="Y118" s="107"/>
      <c r="Z118" s="108" t="str">
        <f t="shared" si="27"/>
        <v>./pmrep objectexport -f DW_MART_LOAD -o Session -n s_ASR_CAT_ITEM_RECIEPTS -m -s -b -r -u s_ASR_CAT_ITEM_RECIEPTS.xml</v>
      </c>
      <c r="AA118" s="109" t="str">
        <f t="shared" si="30"/>
        <v xml:space="preserve"> # n/a</v>
      </c>
      <c r="AB118" s="108" t="str">
        <f t="shared" si="31"/>
        <v xml:space="preserve">showvh DW_MART_LOAD s_ASR_CAT_ITEM_RECIEPTS ; </v>
      </c>
      <c r="AC118" s="108" t="str">
        <f t="shared" si="28"/>
        <v>showrrh DW_MART_LOAD s_ASR_CAT_ITEM_RECIEPTS</v>
      </c>
    </row>
    <row r="119" spans="1:29" x14ac:dyDescent="0.25">
      <c r="A119" s="9">
        <v>42587</v>
      </c>
      <c r="B119" s="6" t="s">
        <v>477</v>
      </c>
      <c r="C119" s="61" t="s">
        <v>1892</v>
      </c>
      <c r="D119" s="61" t="s">
        <v>1862</v>
      </c>
      <c r="E119" s="61" t="s">
        <v>20</v>
      </c>
      <c r="F119" s="61" t="s">
        <v>342</v>
      </c>
      <c r="G119" s="61" t="s">
        <v>343</v>
      </c>
      <c r="H119" s="61" t="s">
        <v>19</v>
      </c>
      <c r="I119" s="61">
        <v>6005</v>
      </c>
      <c r="J119" s="61" t="s">
        <v>10</v>
      </c>
      <c r="K119" s="61" t="s">
        <v>666</v>
      </c>
      <c r="L119" s="6" t="s">
        <v>381</v>
      </c>
      <c r="M119" s="6" t="s">
        <v>354</v>
      </c>
      <c r="N119" s="6" t="s">
        <v>479</v>
      </c>
      <c r="O119" s="10" t="s">
        <v>1979</v>
      </c>
      <c r="P119" s="104" t="str">
        <f t="shared" si="19"/>
        <v>qc DW_MART_LOAD Session s_u_asr_category_item_returns</v>
      </c>
      <c r="Q119" s="105" t="str">
        <f t="shared" si="20"/>
        <v>./pmrep cleardeploymentgroup -p DG_Static_Shared -f ;</v>
      </c>
      <c r="R119" s="106" t="str">
        <f t="shared" si="21"/>
        <v>./pmrep addtodeploymentgroup -p DG_Static_Shared -n s_u_asr_category_item_returns -o Session -f DW_MART_LOAD -d all ;</v>
      </c>
      <c r="S119" s="105" t="str">
        <f t="shared" si="22"/>
        <v>./pmrep deploydeploymentgroup -p DG_Static_Shared -c  ./DG_Static_Shared.xml -r RAC_qa -n jansaj -X QP -h qhvifoapp01 -o 6005 -s Native -l $HOME/scripts/log/dg_SJ_CHG0001521_20160805.log ;</v>
      </c>
      <c r="T119" s="106" t="str">
        <f t="shared" si="23"/>
        <v xml:space="preserve">echo '&lt; PRESS ANY KEY TO CONTINUE &gt;'; read c ; </v>
      </c>
      <c r="U119" s="105" t="str">
        <f t="shared" si="24"/>
        <v xml:space="preserve">cat $HOME/scripts/log/dg_SJ_CHG0001521_20160805.log ; </v>
      </c>
      <c r="V119" s="106" t="str">
        <f t="shared" si="25"/>
        <v>echo '&lt; PRESS ANY KEY TO CONTINUE &gt;'; read c ;</v>
      </c>
      <c r="W119" s="105" t="str">
        <f t="shared" si="26"/>
        <v xml:space="preserve"> pmd ; </v>
      </c>
      <c r="X119" s="106" t="str">
        <f t="shared" si="29"/>
        <v xml:space="preserve"> # n/a</v>
      </c>
      <c r="Y119" s="107"/>
      <c r="Z119" s="108" t="str">
        <f t="shared" si="27"/>
        <v>./pmrep objectexport -f DW_MART_LOAD -o Session -n s_u_asr_category_item_returns -m -s -b -r -u s_u_asr_category_item_returns.xml</v>
      </c>
      <c r="AA119" s="109" t="str">
        <f t="shared" si="30"/>
        <v xml:space="preserve"> # n/a</v>
      </c>
      <c r="AB119" s="108" t="str">
        <f t="shared" si="31"/>
        <v xml:space="preserve">showvh DW_MART_LOAD s_u_asr_category_item_returns ; </v>
      </c>
      <c r="AC119" s="108" t="str">
        <f t="shared" si="28"/>
        <v>showrrh DW_MART_LOAD s_u_asr_category_item_returns</v>
      </c>
    </row>
    <row r="120" spans="1:29" x14ac:dyDescent="0.25">
      <c r="A120" s="9">
        <v>42587</v>
      </c>
      <c r="B120" s="6" t="s">
        <v>477</v>
      </c>
      <c r="C120" s="61" t="s">
        <v>1892</v>
      </c>
      <c r="D120" s="61" t="s">
        <v>1864</v>
      </c>
      <c r="E120" s="61" t="s">
        <v>32</v>
      </c>
      <c r="F120" s="61" t="s">
        <v>337</v>
      </c>
      <c r="G120" s="61" t="s">
        <v>335</v>
      </c>
      <c r="H120" s="61" t="s">
        <v>1242</v>
      </c>
      <c r="I120" s="61">
        <v>6005</v>
      </c>
      <c r="J120" s="61" t="s">
        <v>10</v>
      </c>
      <c r="K120" s="61" t="s">
        <v>666</v>
      </c>
      <c r="L120" s="6" t="s">
        <v>381</v>
      </c>
      <c r="M120" s="6" t="s">
        <v>354</v>
      </c>
      <c r="N120" s="6" t="s">
        <v>479</v>
      </c>
      <c r="O120" s="10" t="s">
        <v>1980</v>
      </c>
      <c r="P120" s="104" t="str">
        <f t="shared" si="19"/>
        <v>qc DW_MART_LOAD Session s_u_asr_category_item_returns</v>
      </c>
      <c r="Q120" s="105" t="str">
        <f t="shared" si="20"/>
        <v>./pmrep cleardeploymentgroup -p DG_Static_Shared -f ;</v>
      </c>
      <c r="R120" s="106" t="str">
        <f t="shared" si="21"/>
        <v>./pmrep addtodeploymentgroup -p DG_Static_Shared -n s_u_asr_category_item_returns -o Session -f DW_MART_LOAD -d all ;</v>
      </c>
      <c r="S120" s="105" t="str">
        <f t="shared" si="22"/>
        <v>./pmrep deploydeploymentgroup -p DG_Static_Shared -c  ./DG_Static_Shared.xml -r RAC_prod -n jansaj -X PP -h phvifoapp01 -o 6005 -s Native -l $HOME/scripts/log/dg_SJ_CHG0001521_20160805.log ;</v>
      </c>
      <c r="T120" s="106" t="str">
        <f t="shared" si="23"/>
        <v xml:space="preserve">echo '&lt; PRESS ANY KEY TO CONTINUE &gt;'; read c ; </v>
      </c>
      <c r="U120" s="105" t="str">
        <f t="shared" si="24"/>
        <v xml:space="preserve">cat $HOME/scripts/log/dg_SJ_CHG0001521_20160805.log ; </v>
      </c>
      <c r="V120" s="106" t="str">
        <f t="shared" si="25"/>
        <v>echo '&lt; PRESS ANY KEY TO CONTINUE &gt;'; read c ;</v>
      </c>
      <c r="W120" s="105" t="str">
        <f t="shared" si="26"/>
        <v xml:space="preserve"> pmd ; </v>
      </c>
      <c r="X120" s="106" t="str">
        <f t="shared" si="29"/>
        <v xml:space="preserve"> # n/a</v>
      </c>
      <c r="Y120" s="107"/>
      <c r="Z120" s="108" t="str">
        <f t="shared" si="27"/>
        <v>./pmrep objectexport -f DW_MART_LOAD -o Session -n s_u_asr_category_item_returns -m -s -b -r -u s_u_asr_category_item_returns.xml</v>
      </c>
      <c r="AA120" s="109" t="str">
        <f t="shared" si="30"/>
        <v xml:space="preserve"> # n/a</v>
      </c>
      <c r="AB120" s="108" t="str">
        <f t="shared" si="31"/>
        <v xml:space="preserve">showvh DW_MART_LOAD s_u_asr_category_item_returns ; </v>
      </c>
      <c r="AC120" s="108" t="str">
        <f t="shared" si="28"/>
        <v>showrrh DW_MART_LOAD s_u_asr_category_item_returns</v>
      </c>
    </row>
    <row r="121" spans="1:29" ht="25.5" x14ac:dyDescent="0.25">
      <c r="A121" s="9">
        <v>42587</v>
      </c>
      <c r="B121" s="6" t="s">
        <v>481</v>
      </c>
      <c r="C121" s="61" t="s">
        <v>1892</v>
      </c>
      <c r="D121" s="61" t="s">
        <v>1864</v>
      </c>
      <c r="E121" s="61" t="s">
        <v>32</v>
      </c>
      <c r="F121" s="61" t="s">
        <v>337</v>
      </c>
      <c r="G121" s="61" t="s">
        <v>335</v>
      </c>
      <c r="H121" s="61" t="s">
        <v>1242</v>
      </c>
      <c r="I121" s="61">
        <v>6005</v>
      </c>
      <c r="J121" s="61" t="s">
        <v>10</v>
      </c>
      <c r="K121" s="61" t="s">
        <v>666</v>
      </c>
      <c r="L121" s="6" t="s">
        <v>365</v>
      </c>
      <c r="M121" s="6" t="s">
        <v>354</v>
      </c>
      <c r="N121" s="6" t="s">
        <v>480</v>
      </c>
      <c r="O121" s="18" t="s">
        <v>1981</v>
      </c>
      <c r="P121" s="104" t="str">
        <f t="shared" si="19"/>
        <v>qc RMS_PRODUCT_FEES Session s_m_RMS_PROD_FEES_FILE_2_SIMS</v>
      </c>
      <c r="Q121" s="105" t="str">
        <f t="shared" si="20"/>
        <v>./pmrep cleardeploymentgroup -p DG_Static_Shared -f ;</v>
      </c>
      <c r="R121" s="106" t="str">
        <f t="shared" si="21"/>
        <v>./pmrep addtodeploymentgroup -p DG_Static_Shared -n s_m_RMS_PROD_FEES_FILE_2_SIMS -o Session -f RMS_PRODUCT_FEES -d all ;</v>
      </c>
      <c r="S121" s="105" t="str">
        <f t="shared" si="22"/>
        <v>./pmrep deploydeploymentgroup -p DG_Static_Shared -c  ./DG_Static_Shared.xml -r RAC_prod -n jansaj -X PP -h phvifoapp01 -o 6005 -s Native -l $HOME/scripts/log/dg_SJ_CHG0001552.log ;</v>
      </c>
      <c r="T121" s="106" t="str">
        <f t="shared" si="23"/>
        <v xml:space="preserve">echo '&lt; PRESS ANY KEY TO CONTINUE &gt;'; read c ; </v>
      </c>
      <c r="U121" s="105" t="str">
        <f t="shared" si="24"/>
        <v xml:space="preserve">cat $HOME/scripts/log/dg_SJ_CHG0001552.log ; </v>
      </c>
      <c r="V121" s="106" t="str">
        <f t="shared" si="25"/>
        <v>echo '&lt; PRESS ANY KEY TO CONTINUE &gt;'; read c ;</v>
      </c>
      <c r="W121" s="105" t="str">
        <f t="shared" si="26"/>
        <v xml:space="preserve"> pmd ; </v>
      </c>
      <c r="X121" s="106" t="str">
        <f t="shared" si="29"/>
        <v xml:space="preserve"> # n/a</v>
      </c>
      <c r="Y121" s="107"/>
      <c r="Z121" s="108" t="str">
        <f t="shared" si="27"/>
        <v>./pmrep objectexport -f RMS_PRODUCT_FEES -o Session -n s_m_RMS_PROD_FEES_FILE_2_SIMS -m -s -b -r -u s_m_RMS_PROD_FEES_FILE_2_SIMS.xml</v>
      </c>
      <c r="AA121" s="109" t="str">
        <f t="shared" si="30"/>
        <v xml:space="preserve"> # n/a</v>
      </c>
      <c r="AB121" s="108" t="str">
        <f t="shared" si="31"/>
        <v xml:space="preserve">showvh RMS_PRODUCT_FEES s_m_RMS_PROD_FEES_FILE_2_SIMS ; </v>
      </c>
      <c r="AC121" s="108" t="str">
        <f t="shared" si="28"/>
        <v>showrrh RMS_PRODUCT_FEES s_m_RMS_PROD_FEES_FILE_2_SIMS</v>
      </c>
    </row>
    <row r="122" spans="1:29" x14ac:dyDescent="0.25">
      <c r="A122" s="9">
        <v>42587</v>
      </c>
      <c r="B122" s="6" t="s">
        <v>476</v>
      </c>
      <c r="C122" s="61" t="s">
        <v>1892</v>
      </c>
      <c r="D122" s="61" t="s">
        <v>1862</v>
      </c>
      <c r="E122" s="61" t="s">
        <v>20</v>
      </c>
      <c r="F122" s="61" t="s">
        <v>342</v>
      </c>
      <c r="G122" s="61" t="s">
        <v>343</v>
      </c>
      <c r="H122" s="61" t="s">
        <v>19</v>
      </c>
      <c r="I122" s="61">
        <v>6005</v>
      </c>
      <c r="J122" s="61" t="s">
        <v>10</v>
      </c>
      <c r="K122" s="61" t="s">
        <v>666</v>
      </c>
      <c r="L122" s="6" t="s">
        <v>402</v>
      </c>
      <c r="M122" s="6" t="s">
        <v>332</v>
      </c>
      <c r="N122" s="6" t="s">
        <v>419</v>
      </c>
      <c r="O122" s="19" t="s">
        <v>1982</v>
      </c>
      <c r="P122" s="104" t="str">
        <f t="shared" si="19"/>
        <v>qc SupplierEDI Workflow wf_SupplierEDI_RAC_Inbound_810</v>
      </c>
      <c r="Q122" s="105" t="str">
        <f t="shared" si="20"/>
        <v>./pmrep cleardeploymentgroup -p DG_Static_Shared -f ;</v>
      </c>
      <c r="R122" s="106" t="str">
        <f t="shared" si="21"/>
        <v>./pmrep addtodeploymentgroup -p DG_Static_Shared -n wf_SupplierEDI_RAC_Inbound_810 -o Workflow -f SupplierEDI -d all ;</v>
      </c>
      <c r="S122" s="105" t="str">
        <f t="shared" si="22"/>
        <v>echo ;</v>
      </c>
      <c r="T122" s="106" t="str">
        <f t="shared" si="23"/>
        <v>echo ;</v>
      </c>
      <c r="U122" s="105" t="str">
        <f t="shared" si="24"/>
        <v>echo;</v>
      </c>
      <c r="V122" s="106" t="str">
        <f t="shared" si="25"/>
        <v>echo ;</v>
      </c>
      <c r="W122" s="105" t="str">
        <f t="shared" si="26"/>
        <v xml:space="preserve"> echo ; </v>
      </c>
      <c r="X122" s="106" t="str">
        <f t="shared" si="29"/>
        <v>ssh -q qhvifoapp01 '/home/infa_adm/scripts/ais.sh SupplierEDI wf_SupplierEDI_RAC_Inbound_810 Int01_qa'</v>
      </c>
      <c r="Y122" s="107"/>
      <c r="Z122" s="108" t="str">
        <f t="shared" si="27"/>
        <v>./pmrep objectexport -f SupplierEDI -o Workflow -n wf_SupplierEDI_RAC_Inbound_810 -m -s -b -r -u wf_SupplierEDI_RAC_Inbound_810.xml</v>
      </c>
      <c r="AA122" s="109" t="str">
        <f t="shared" si="30"/>
        <v>gwd SupplierEDI wf_SupplierEDI_RAC_Inbound_810</v>
      </c>
      <c r="AB122" s="108" t="str">
        <f t="shared" si="31"/>
        <v xml:space="preserve">showvh SupplierEDI wf_SupplierEDI_RAC_Inbound_810 ; </v>
      </c>
      <c r="AC122" s="108" t="str">
        <f t="shared" si="28"/>
        <v>showrrh SupplierEDI wf_SupplierEDI_RAC_Inbound_810</v>
      </c>
    </row>
    <row r="123" spans="1:29" x14ac:dyDescent="0.25">
      <c r="A123" s="9">
        <v>42587</v>
      </c>
      <c r="B123" s="6" t="s">
        <v>476</v>
      </c>
      <c r="C123" s="61" t="s">
        <v>1892</v>
      </c>
      <c r="D123" s="61" t="s">
        <v>1862</v>
      </c>
      <c r="E123" s="61" t="s">
        <v>20</v>
      </c>
      <c r="F123" s="61" t="s">
        <v>342</v>
      </c>
      <c r="G123" s="61" t="s">
        <v>343</v>
      </c>
      <c r="H123" s="61" t="s">
        <v>19</v>
      </c>
      <c r="I123" s="61">
        <v>6005</v>
      </c>
      <c r="J123" s="61" t="s">
        <v>10</v>
      </c>
      <c r="K123" s="61" t="s">
        <v>666</v>
      </c>
      <c r="L123" s="6" t="s">
        <v>402</v>
      </c>
      <c r="M123" s="6" t="s">
        <v>332</v>
      </c>
      <c r="N123" s="6" t="s">
        <v>403</v>
      </c>
      <c r="O123" s="19" t="s">
        <v>1982</v>
      </c>
      <c r="P123" s="104" t="str">
        <f t="shared" si="19"/>
        <v>qc SupplierEDI Workflow wf_SupplierEDI_RAC_Outbound_850</v>
      </c>
      <c r="Q123" s="105" t="str">
        <f t="shared" si="20"/>
        <v>echo ;</v>
      </c>
      <c r="R123" s="106" t="str">
        <f t="shared" si="21"/>
        <v>./pmrep addtodeploymentgroup -p DG_Static_Shared -n wf_SupplierEDI_RAC_Outbound_850 -o Workflow -f SupplierEDI -d all ;</v>
      </c>
      <c r="S123" s="105" t="str">
        <f t="shared" si="22"/>
        <v>./pmrep deploydeploymentgroup -p DG_Static_Shared -c  ./DG_Static_Shared.xml -r RAC_qa -n jansaj -X QP -h qhvifoapp01 -o 6005 -s Native -l $HOME/scripts/log/dg_SJ_kumram_20160805.log ;</v>
      </c>
      <c r="T123" s="106" t="str">
        <f t="shared" si="23"/>
        <v xml:space="preserve">echo '&lt; PRESS ANY KEY TO CONTINUE &gt;'; read c ; </v>
      </c>
      <c r="U123" s="105" t="str">
        <f t="shared" si="24"/>
        <v xml:space="preserve">cat $HOME/scripts/log/dg_SJ_kumram_20160805.log ; </v>
      </c>
      <c r="V123" s="106" t="str">
        <f t="shared" si="25"/>
        <v>echo '&lt; PRESS ANY KEY TO CONTINUE &gt;'; read c ;</v>
      </c>
      <c r="W123" s="105" t="str">
        <f t="shared" si="26"/>
        <v xml:space="preserve"> pmd ; </v>
      </c>
      <c r="X123" s="106" t="str">
        <f t="shared" si="29"/>
        <v>ssh -q qhvifoapp01 '/home/infa_adm/scripts/ais.sh SupplierEDI wf_SupplierEDI_RAC_Outbound_850 Int01_qa'</v>
      </c>
      <c r="Y123" s="107"/>
      <c r="Z123" s="108" t="str">
        <f t="shared" si="27"/>
        <v>./pmrep objectexport -f SupplierEDI -o Workflow -n wf_SupplierEDI_RAC_Outbound_850 -m -s -b -r -u wf_SupplierEDI_RAC_Outbound_850.xml</v>
      </c>
      <c r="AA123" s="109" t="str">
        <f t="shared" si="30"/>
        <v>gwd SupplierEDI wf_SupplierEDI_RAC_Outbound_850</v>
      </c>
      <c r="AB123" s="108" t="str">
        <f t="shared" si="31"/>
        <v xml:space="preserve">showvh SupplierEDI wf_SupplierEDI_RAC_Outbound_850 ; </v>
      </c>
      <c r="AC123" s="108" t="str">
        <f t="shared" si="28"/>
        <v>showrrh SupplierEDI wf_SupplierEDI_RAC_Outbound_850</v>
      </c>
    </row>
    <row r="124" spans="1:29" ht="25.5" x14ac:dyDescent="0.25">
      <c r="A124" s="9">
        <v>42587</v>
      </c>
      <c r="B124" s="6" t="s">
        <v>472</v>
      </c>
      <c r="C124" s="61" t="s">
        <v>1892</v>
      </c>
      <c r="D124" s="61" t="s">
        <v>1862</v>
      </c>
      <c r="E124" s="61" t="s">
        <v>20</v>
      </c>
      <c r="F124" s="61" t="s">
        <v>342</v>
      </c>
      <c r="G124" s="61" t="s">
        <v>343</v>
      </c>
      <c r="H124" s="61" t="s">
        <v>19</v>
      </c>
      <c r="I124" s="61">
        <v>6005</v>
      </c>
      <c r="J124" s="61" t="s">
        <v>10</v>
      </c>
      <c r="K124" s="61" t="s">
        <v>666</v>
      </c>
      <c r="L124" s="6" t="s">
        <v>381</v>
      </c>
      <c r="M124" s="6" t="s">
        <v>354</v>
      </c>
      <c r="N124" s="6" t="s">
        <v>473</v>
      </c>
      <c r="O124" s="18" t="s">
        <v>1983</v>
      </c>
      <c r="P124" s="104" t="str">
        <f t="shared" si="19"/>
        <v>qc DW_MART_LOAD Session s_u_asr_category_item_balance</v>
      </c>
      <c r="Q124" s="105" t="str">
        <f t="shared" si="20"/>
        <v>./pmrep cleardeploymentgroup -p DG_Static_Shared -f ;</v>
      </c>
      <c r="R124" s="106" t="str">
        <f t="shared" si="21"/>
        <v>./pmrep addtodeploymentgroup -p DG_Static_Shared -n s_u_asr_category_item_balance -o Session -f DW_MART_LOAD -d all ;</v>
      </c>
      <c r="S124" s="105" t="str">
        <f t="shared" si="22"/>
        <v>./pmrep deploydeploymentgroup -p DG_Static_Shared -c  ./DG_Static_Shared.xml -r RAC_qa -n jansaj -X QP -h qhvifoapp01 -o 6005 -s Native -l $HOME/scripts/log/dg_SJ_moodee_20160805.log ;</v>
      </c>
      <c r="T124" s="106" t="str">
        <f t="shared" si="23"/>
        <v xml:space="preserve">echo '&lt; PRESS ANY KEY TO CONTINUE &gt;'; read c ; </v>
      </c>
      <c r="U124" s="105" t="str">
        <f t="shared" si="24"/>
        <v xml:space="preserve">cat $HOME/scripts/log/dg_SJ_moodee_20160805.log ; </v>
      </c>
      <c r="V124" s="106" t="str">
        <f t="shared" si="25"/>
        <v>echo '&lt; PRESS ANY KEY TO CONTINUE &gt;'; read c ;</v>
      </c>
      <c r="W124" s="105" t="str">
        <f t="shared" si="26"/>
        <v xml:space="preserve"> pmd ; </v>
      </c>
      <c r="X124" s="106" t="str">
        <f t="shared" si="29"/>
        <v xml:space="preserve"> # n/a</v>
      </c>
      <c r="Y124" s="107"/>
      <c r="Z124" s="108" t="str">
        <f t="shared" si="27"/>
        <v>./pmrep objectexport -f DW_MART_LOAD -o Session -n s_u_asr_category_item_balance -m -s -b -r -u s_u_asr_category_item_balance.xml</v>
      </c>
      <c r="AA124" s="109" t="str">
        <f t="shared" si="30"/>
        <v xml:space="preserve"> # n/a</v>
      </c>
      <c r="AB124" s="108" t="str">
        <f t="shared" si="31"/>
        <v xml:space="preserve">showvh DW_MART_LOAD s_u_asr_category_item_balance ; </v>
      </c>
      <c r="AC124" s="108" t="str">
        <f t="shared" si="28"/>
        <v>showrrh DW_MART_LOAD s_u_asr_category_item_balance</v>
      </c>
    </row>
    <row r="125" spans="1:29" x14ac:dyDescent="0.25">
      <c r="A125" s="9">
        <v>42590</v>
      </c>
      <c r="B125" s="6" t="s">
        <v>482</v>
      </c>
      <c r="C125" s="61" t="s">
        <v>1892</v>
      </c>
      <c r="D125" s="61" t="s">
        <v>1862</v>
      </c>
      <c r="E125" s="61" t="s">
        <v>20</v>
      </c>
      <c r="F125" s="61" t="s">
        <v>342</v>
      </c>
      <c r="G125" s="61" t="s">
        <v>343</v>
      </c>
      <c r="H125" s="61" t="s">
        <v>19</v>
      </c>
      <c r="I125" s="61">
        <v>6005</v>
      </c>
      <c r="J125" s="61" t="s">
        <v>10</v>
      </c>
      <c r="K125" s="61" t="s">
        <v>666</v>
      </c>
      <c r="L125" s="6" t="s">
        <v>320</v>
      </c>
      <c r="M125" s="6" t="s">
        <v>332</v>
      </c>
      <c r="N125" s="6" t="s">
        <v>341</v>
      </c>
      <c r="O125" s="10" t="s">
        <v>1984</v>
      </c>
      <c r="P125" s="104" t="str">
        <f t="shared" si="19"/>
        <v>qc Enterprise_Extract Workflow wf_RMS_SOH_EXPORT</v>
      </c>
      <c r="Q125" s="105" t="str">
        <f t="shared" si="20"/>
        <v>./pmrep cleardeploymentgroup -p DG_Static_Shared -f ;</v>
      </c>
      <c r="R125" s="106" t="str">
        <f t="shared" si="21"/>
        <v>./pmrep addtodeploymentgroup -p DG_Static_Shared -n wf_RMS_SOH_EXPORT -o Workflow -f Enterprise_Extract -d all ;</v>
      </c>
      <c r="S125" s="105" t="str">
        <f t="shared" si="22"/>
        <v>./pmrep deploydeploymentgroup -p DG_Static_Shared -c  ./DG_Static_Shared.xml -r RAC_qa -n jansaj -X QP -h qhvifoapp01 -o 6005 -s Native -l $HOME/scripts/log/dg_SJ_anu_20160808_1430.log ;</v>
      </c>
      <c r="T125" s="106" t="str">
        <f t="shared" si="23"/>
        <v xml:space="preserve">echo '&lt; PRESS ANY KEY TO CONTINUE &gt;'; read c ; </v>
      </c>
      <c r="U125" s="105" t="str">
        <f t="shared" si="24"/>
        <v xml:space="preserve">cat $HOME/scripts/log/dg_SJ_anu_20160808_1430.log ; </v>
      </c>
      <c r="V125" s="106" t="str">
        <f t="shared" si="25"/>
        <v>echo '&lt; PRESS ANY KEY TO CONTINUE &gt;'; read c ;</v>
      </c>
      <c r="W125" s="105" t="str">
        <f t="shared" si="26"/>
        <v xml:space="preserve"> pmd ; </v>
      </c>
      <c r="X125" s="106" t="str">
        <f t="shared" si="29"/>
        <v>ssh -q qhvifoapp01 '/home/infa_adm/scripts/ais.sh Enterprise_Extract wf_RMS_SOH_EXPORT Int01_qa'</v>
      </c>
      <c r="Y125" s="107"/>
      <c r="Z125" s="108" t="str">
        <f t="shared" si="27"/>
        <v>./pmrep objectexport -f Enterprise_Extract -o Workflow -n wf_RMS_SOH_EXPORT -m -s -b -r -u wf_RMS_SOH_EXPORT.xml</v>
      </c>
      <c r="AA125" s="109" t="str">
        <f t="shared" si="30"/>
        <v>gwd Enterprise_Extract wf_RMS_SOH_EXPORT</v>
      </c>
      <c r="AB125" s="108" t="str">
        <f t="shared" si="31"/>
        <v xml:space="preserve">showvh Enterprise_Extract wf_RMS_SOH_EXPORT ; </v>
      </c>
      <c r="AC125" s="108" t="str">
        <f t="shared" si="28"/>
        <v>showrrh Enterprise_Extract wf_RMS_SOH_EXPORT</v>
      </c>
    </row>
    <row r="126" spans="1:29" x14ac:dyDescent="0.25">
      <c r="A126" s="9">
        <v>42590</v>
      </c>
      <c r="B126" s="6" t="s">
        <v>486</v>
      </c>
      <c r="C126" s="61" t="s">
        <v>1892</v>
      </c>
      <c r="D126" s="61" t="s">
        <v>1862</v>
      </c>
      <c r="E126" s="61" t="s">
        <v>20</v>
      </c>
      <c r="F126" s="61" t="s">
        <v>342</v>
      </c>
      <c r="G126" s="61" t="s">
        <v>343</v>
      </c>
      <c r="H126" s="61" t="s">
        <v>19</v>
      </c>
      <c r="I126" s="61">
        <v>6005</v>
      </c>
      <c r="J126" s="61" t="s">
        <v>10</v>
      </c>
      <c r="K126" s="61" t="s">
        <v>666</v>
      </c>
      <c r="L126" s="6" t="s">
        <v>381</v>
      </c>
      <c r="M126" s="6" t="s">
        <v>354</v>
      </c>
      <c r="N126" s="6" t="s">
        <v>479</v>
      </c>
      <c r="O126" s="17" t="s">
        <v>1985</v>
      </c>
      <c r="P126" s="104" t="str">
        <f t="shared" si="19"/>
        <v>qc DW_MART_LOAD Session s_u_asr_category_item_returns</v>
      </c>
      <c r="Q126" s="105" t="str">
        <f t="shared" si="20"/>
        <v>./pmrep cleardeploymentgroup -p DG_Static_Shared -f ;</v>
      </c>
      <c r="R126" s="106" t="str">
        <f t="shared" si="21"/>
        <v>./pmrep addtodeploymentgroup -p DG_Static_Shared -n s_u_asr_category_item_returns -o Session -f DW_MART_LOAD -d all ;</v>
      </c>
      <c r="S126" s="105" t="str">
        <f t="shared" si="22"/>
        <v>echo ;</v>
      </c>
      <c r="T126" s="106" t="str">
        <f t="shared" si="23"/>
        <v>echo ;</v>
      </c>
      <c r="U126" s="105" t="str">
        <f t="shared" si="24"/>
        <v>echo;</v>
      </c>
      <c r="V126" s="106" t="str">
        <f t="shared" si="25"/>
        <v>echo ;</v>
      </c>
      <c r="W126" s="105" t="str">
        <f t="shared" si="26"/>
        <v xml:space="preserve"> echo ; </v>
      </c>
      <c r="X126" s="106" t="str">
        <f t="shared" si="29"/>
        <v xml:space="preserve"> # n/a</v>
      </c>
      <c r="Y126" s="107"/>
      <c r="Z126" s="108" t="str">
        <f t="shared" si="27"/>
        <v>./pmrep objectexport -f DW_MART_LOAD -o Session -n s_u_asr_category_item_returns -m -s -b -r -u s_u_asr_category_item_returns.xml</v>
      </c>
      <c r="AA126" s="109" t="str">
        <f t="shared" si="30"/>
        <v xml:space="preserve"> # n/a</v>
      </c>
      <c r="AB126" s="108" t="str">
        <f t="shared" si="31"/>
        <v xml:space="preserve">showvh DW_MART_LOAD s_u_asr_category_item_returns ; </v>
      </c>
      <c r="AC126" s="108" t="str">
        <f t="shared" si="28"/>
        <v>showrrh DW_MART_LOAD s_u_asr_category_item_returns</v>
      </c>
    </row>
    <row r="127" spans="1:29" x14ac:dyDescent="0.25">
      <c r="A127" s="9">
        <v>42590</v>
      </c>
      <c r="B127" s="6" t="s">
        <v>486</v>
      </c>
      <c r="C127" s="61" t="s">
        <v>1892</v>
      </c>
      <c r="D127" s="61" t="s">
        <v>1862</v>
      </c>
      <c r="E127" s="61" t="s">
        <v>20</v>
      </c>
      <c r="F127" s="61" t="s">
        <v>342</v>
      </c>
      <c r="G127" s="61" t="s">
        <v>343</v>
      </c>
      <c r="H127" s="61" t="s">
        <v>19</v>
      </c>
      <c r="I127" s="61">
        <v>6005</v>
      </c>
      <c r="J127" s="61" t="s">
        <v>10</v>
      </c>
      <c r="K127" s="61" t="s">
        <v>666</v>
      </c>
      <c r="L127" s="6" t="s">
        <v>381</v>
      </c>
      <c r="M127" s="6" t="s">
        <v>354</v>
      </c>
      <c r="N127" s="6" t="s">
        <v>485</v>
      </c>
      <c r="O127" s="17" t="s">
        <v>1985</v>
      </c>
      <c r="P127" s="104" t="str">
        <f t="shared" si="19"/>
        <v>qc DW_MART_LOAD Session s_u_asr_category_item_deliveries</v>
      </c>
      <c r="Q127" s="105" t="str">
        <f t="shared" si="20"/>
        <v>echo ;</v>
      </c>
      <c r="R127" s="106" t="str">
        <f t="shared" si="21"/>
        <v>./pmrep addtodeploymentgroup -p DG_Static_Shared -n s_u_asr_category_item_deliveries -o Session -f DW_MART_LOAD -d all ;</v>
      </c>
      <c r="S127" s="105" t="str">
        <f t="shared" si="22"/>
        <v>./pmrep deploydeploymentgroup -p DG_Static_Shared -c  ./DG_Static_Shared.xml -r RAC_qa -n jansaj -X QP -h qhvifoapp01 -o 6005 -s Native -l $HOME/scripts/log/dg_SJ_CHG0001580.log ;</v>
      </c>
      <c r="T127" s="106" t="str">
        <f t="shared" si="23"/>
        <v xml:space="preserve">echo '&lt; PRESS ANY KEY TO CONTINUE &gt;'; read c ; </v>
      </c>
      <c r="U127" s="105" t="str">
        <f t="shared" si="24"/>
        <v xml:space="preserve">cat $HOME/scripts/log/dg_SJ_CHG0001580.log ; </v>
      </c>
      <c r="V127" s="106" t="str">
        <f t="shared" si="25"/>
        <v>echo '&lt; PRESS ANY KEY TO CONTINUE &gt;'; read c ;</v>
      </c>
      <c r="W127" s="105" t="str">
        <f t="shared" si="26"/>
        <v xml:space="preserve"> pmd ; </v>
      </c>
      <c r="X127" s="106" t="str">
        <f t="shared" si="29"/>
        <v xml:space="preserve"> # n/a</v>
      </c>
      <c r="Y127" s="107"/>
      <c r="Z127" s="108" t="str">
        <f t="shared" si="27"/>
        <v>./pmrep objectexport -f DW_MART_LOAD -o Session -n s_u_asr_category_item_deliveries -m -s -b -r -u s_u_asr_category_item_deliveries.xml</v>
      </c>
      <c r="AA127" s="109" t="str">
        <f t="shared" si="30"/>
        <v xml:space="preserve"> # n/a</v>
      </c>
      <c r="AB127" s="108" t="str">
        <f t="shared" si="31"/>
        <v xml:space="preserve">showvh DW_MART_LOAD s_u_asr_category_item_deliveries ; </v>
      </c>
      <c r="AC127" s="108" t="str">
        <f t="shared" si="28"/>
        <v>showrrh DW_MART_LOAD s_u_asr_category_item_deliveries</v>
      </c>
    </row>
    <row r="128" spans="1:29" x14ac:dyDescent="0.25">
      <c r="A128" s="9">
        <v>42590</v>
      </c>
      <c r="B128" s="6" t="s">
        <v>486</v>
      </c>
      <c r="C128" s="61" t="s">
        <v>1892</v>
      </c>
      <c r="D128" s="61" t="s">
        <v>1864</v>
      </c>
      <c r="E128" s="61" t="s">
        <v>32</v>
      </c>
      <c r="F128" s="61" t="s">
        <v>337</v>
      </c>
      <c r="G128" s="61" t="s">
        <v>335</v>
      </c>
      <c r="H128" s="61" t="s">
        <v>1242</v>
      </c>
      <c r="I128" s="61">
        <v>6005</v>
      </c>
      <c r="J128" s="61" t="s">
        <v>10</v>
      </c>
      <c r="K128" s="61" t="s">
        <v>666</v>
      </c>
      <c r="L128" s="6" t="s">
        <v>381</v>
      </c>
      <c r="M128" s="6" t="s">
        <v>354</v>
      </c>
      <c r="N128" s="6" t="s">
        <v>479</v>
      </c>
      <c r="O128" s="19" t="s">
        <v>1986</v>
      </c>
      <c r="P128" s="104" t="str">
        <f t="shared" si="19"/>
        <v>qc DW_MART_LOAD Session s_u_asr_category_item_returns</v>
      </c>
      <c r="Q128" s="105" t="str">
        <f t="shared" si="20"/>
        <v>./pmrep cleardeploymentgroup -p DG_Static_Shared -f ;</v>
      </c>
      <c r="R128" s="106" t="str">
        <f t="shared" si="21"/>
        <v>./pmrep addtodeploymentgroup -p DG_Static_Shared -n s_u_asr_category_item_returns -o Session -f DW_MART_LOAD -d all ;</v>
      </c>
      <c r="S128" s="105" t="str">
        <f t="shared" si="22"/>
        <v>echo ;</v>
      </c>
      <c r="T128" s="106" t="str">
        <f t="shared" si="23"/>
        <v>echo ;</v>
      </c>
      <c r="U128" s="105" t="str">
        <f t="shared" si="24"/>
        <v>echo;</v>
      </c>
      <c r="V128" s="106" t="str">
        <f t="shared" si="25"/>
        <v>echo ;</v>
      </c>
      <c r="W128" s="105" t="str">
        <f t="shared" si="26"/>
        <v xml:space="preserve"> echo ; </v>
      </c>
      <c r="X128" s="106" t="str">
        <f t="shared" si="29"/>
        <v xml:space="preserve"> # n/a</v>
      </c>
      <c r="Y128" s="107"/>
      <c r="Z128" s="108" t="str">
        <f t="shared" si="27"/>
        <v>./pmrep objectexport -f DW_MART_LOAD -o Session -n s_u_asr_category_item_returns -m -s -b -r -u s_u_asr_category_item_returns.xml</v>
      </c>
      <c r="AA128" s="109" t="str">
        <f t="shared" si="30"/>
        <v xml:space="preserve"> # n/a</v>
      </c>
      <c r="AB128" s="108" t="str">
        <f t="shared" si="31"/>
        <v xml:space="preserve">showvh DW_MART_LOAD s_u_asr_category_item_returns ; </v>
      </c>
      <c r="AC128" s="108" t="str">
        <f t="shared" si="28"/>
        <v>showrrh DW_MART_LOAD s_u_asr_category_item_returns</v>
      </c>
    </row>
    <row r="129" spans="1:29" x14ac:dyDescent="0.25">
      <c r="A129" s="9">
        <v>42590</v>
      </c>
      <c r="B129" s="6" t="s">
        <v>486</v>
      </c>
      <c r="C129" s="61" t="s">
        <v>1892</v>
      </c>
      <c r="D129" s="61" t="s">
        <v>1864</v>
      </c>
      <c r="E129" s="61" t="s">
        <v>32</v>
      </c>
      <c r="F129" s="61" t="s">
        <v>337</v>
      </c>
      <c r="G129" s="61" t="s">
        <v>335</v>
      </c>
      <c r="H129" s="61" t="s">
        <v>1242</v>
      </c>
      <c r="I129" s="61">
        <v>6005</v>
      </c>
      <c r="J129" s="61" t="s">
        <v>10</v>
      </c>
      <c r="K129" s="61" t="s">
        <v>666</v>
      </c>
      <c r="L129" s="6" t="s">
        <v>381</v>
      </c>
      <c r="M129" s="6" t="s">
        <v>354</v>
      </c>
      <c r="N129" s="6" t="s">
        <v>485</v>
      </c>
      <c r="O129" s="19" t="s">
        <v>1986</v>
      </c>
      <c r="P129" s="104" t="str">
        <f t="shared" si="19"/>
        <v>qc DW_MART_LOAD Session s_u_asr_category_item_deliveries</v>
      </c>
      <c r="Q129" s="105" t="str">
        <f t="shared" si="20"/>
        <v>echo ;</v>
      </c>
      <c r="R129" s="106" t="str">
        <f t="shared" si="21"/>
        <v>./pmrep addtodeploymentgroup -p DG_Static_Shared -n s_u_asr_category_item_deliveries -o Session -f DW_MART_LOAD -d all ;</v>
      </c>
      <c r="S129" s="105" t="str">
        <f t="shared" si="22"/>
        <v>./pmrep deploydeploymentgroup -p DG_Static_Shared -c  ./DG_Static_Shared.xml -r RAC_prod -n jansaj -X PP -h phvifoapp01 -o 6005 -s Native -l $HOME/scripts/log/dg_SJ_CHG0001580.log ;</v>
      </c>
      <c r="T129" s="106" t="str">
        <f t="shared" si="23"/>
        <v xml:space="preserve">echo '&lt; PRESS ANY KEY TO CONTINUE &gt;'; read c ; </v>
      </c>
      <c r="U129" s="105" t="str">
        <f t="shared" si="24"/>
        <v xml:space="preserve">cat $HOME/scripts/log/dg_SJ_CHG0001580.log ; </v>
      </c>
      <c r="V129" s="106" t="str">
        <f t="shared" si="25"/>
        <v>echo '&lt; PRESS ANY KEY TO CONTINUE &gt;'; read c ;</v>
      </c>
      <c r="W129" s="105" t="str">
        <f t="shared" si="26"/>
        <v xml:space="preserve"> pmd ; </v>
      </c>
      <c r="X129" s="106" t="str">
        <f t="shared" si="29"/>
        <v xml:space="preserve"> # n/a</v>
      </c>
      <c r="Y129" s="107"/>
      <c r="Z129" s="108" t="str">
        <f t="shared" si="27"/>
        <v>./pmrep objectexport -f DW_MART_LOAD -o Session -n s_u_asr_category_item_deliveries -m -s -b -r -u s_u_asr_category_item_deliveries.xml</v>
      </c>
      <c r="AA129" s="109" t="str">
        <f t="shared" si="30"/>
        <v xml:space="preserve"> # n/a</v>
      </c>
      <c r="AB129" s="108" t="str">
        <f t="shared" si="31"/>
        <v xml:space="preserve">showvh DW_MART_LOAD s_u_asr_category_item_deliveries ; </v>
      </c>
      <c r="AC129" s="108" t="str">
        <f t="shared" si="28"/>
        <v>showrrh DW_MART_LOAD s_u_asr_category_item_deliveries</v>
      </c>
    </row>
    <row r="130" spans="1:29" x14ac:dyDescent="0.25">
      <c r="A130" s="9">
        <v>42590</v>
      </c>
      <c r="B130" s="6" t="s">
        <v>483</v>
      </c>
      <c r="C130" s="61" t="s">
        <v>1892</v>
      </c>
      <c r="D130" s="61" t="s">
        <v>1862</v>
      </c>
      <c r="E130" s="61" t="s">
        <v>20</v>
      </c>
      <c r="F130" s="61" t="s">
        <v>342</v>
      </c>
      <c r="G130" s="61" t="s">
        <v>343</v>
      </c>
      <c r="H130" s="61" t="s">
        <v>19</v>
      </c>
      <c r="I130" s="61">
        <v>6005</v>
      </c>
      <c r="J130" s="61" t="s">
        <v>10</v>
      </c>
      <c r="K130" s="61" t="s">
        <v>666</v>
      </c>
      <c r="L130" s="6" t="s">
        <v>402</v>
      </c>
      <c r="M130" s="6" t="s">
        <v>332</v>
      </c>
      <c r="N130" s="6" t="s">
        <v>404</v>
      </c>
      <c r="O130" s="10" t="s">
        <v>1987</v>
      </c>
      <c r="P130" s="104" t="str">
        <f t="shared" ref="P130:P193" si="32">CONCATENATE("qc ",L130," ",M130," ",N130)</f>
        <v>qc SupplierEDI Workflow wf_SupplierEDI_RAC_Outbound_860</v>
      </c>
      <c r="Q130" s="105" t="str">
        <f t="shared" ref="Q130:Q193" si="33">IF(AND(B130=B129,F130=F129),"echo ;",CONCATENATE("./pmrep cleardeploymentgroup -p ",dgnm," -f ;"))</f>
        <v>./pmrep cleardeploymentgroup -p DG_Static_Shared -f ;</v>
      </c>
      <c r="R130" s="106" t="str">
        <f t="shared" ref="R130:R193" si="34">CONCATENATE("./pmrep addtodeploymentgroup -p ",dgnm," -n ",N130," -o ",M130, " -f ",L130," -d ",K130, " ;")</f>
        <v>./pmrep addtodeploymentgroup -p DG_Static_Shared -n wf_SupplierEDI_RAC_Outbound_860 -o Workflow -f SupplierEDI -d all ;</v>
      </c>
      <c r="S130" s="105" t="str">
        <f t="shared" ref="S130:S193" si="35">IF(AND(B130=B131,F130=F131),"echo ;",CONCATENATE("./pmrep deploydeploymentgroup -p ",dgnm, " -c ",dgxml," -r ",E130," -n ",IF(LEFT(F130,1)="B","ritbil","jansaj")," -X ",F130, " -h ",G130," -o ",I130, " -s ",J130, " -l $HOME/scripts/log/dg_",C130,"_",B130,".log ;"))</f>
        <v>./pmrep deploydeploymentgroup -p DG_Static_Shared -c  ./DG_Static_Shared.xml -r RAC_qa -n jansaj -X QP -h qhvifoapp01 -o 6005 -s Native -l $HOME/scripts/log/dg_SJ_sitsiv_20160808_1440.log ;</v>
      </c>
      <c r="T130" s="106" t="str">
        <f t="shared" ref="T130:T193" si="36">IF(AND(B130=B131,F130=F131), "echo ;","echo '&lt; PRESS ANY KEY TO CONTINUE &gt;'; read c ; ")</f>
        <v xml:space="preserve">echo '&lt; PRESS ANY KEY TO CONTINUE &gt;'; read c ; </v>
      </c>
      <c r="U130" s="105" t="str">
        <f t="shared" ref="U130:U193" si="37">IF(AND(B130=B131,F130=F131),"echo;",CONCATENATE("cat $HOME/scripts/log/dg_",C130,"_",B130,".log ; "))</f>
        <v xml:space="preserve">cat $HOME/scripts/log/dg_SJ_sitsiv_20160808_1440.log ; </v>
      </c>
      <c r="V130" s="106" t="str">
        <f t="shared" ref="V130:V193" si="38">IF(AND(B130=B131,F130=F131), "echo ;","echo '&lt; PRESS ANY KEY TO CONTINUE &gt;'; read c ;")</f>
        <v>echo '&lt; PRESS ANY KEY TO CONTINUE &gt;'; read c ;</v>
      </c>
      <c r="W130" s="105" t="str">
        <f t="shared" ref="W130:W193" si="39">IF(LEFT(U130,3)="cat"," pmd ; "," echo ; ")</f>
        <v xml:space="preserve"> pmd ; </v>
      </c>
      <c r="X130" s="106" t="str">
        <f t="shared" si="29"/>
        <v>ssh -q qhvifoapp01 '/home/infa_adm/scripts/ais.sh SupplierEDI wf_SupplierEDI_RAC_Outbound_860 Int01_qa'</v>
      </c>
      <c r="Y130" s="107"/>
      <c r="Z130" s="108" t="str">
        <f t="shared" ref="Z130:Z193" si="40">CONCATENATE("./pmrep objectexport -f ",L130," -o ",M130," -n ",N130," -m -s -b -r -u ",N130,".xml")</f>
        <v>./pmrep objectexport -f SupplierEDI -o Workflow -n wf_SupplierEDI_RAC_Outbound_860 -m -s -b -r -u wf_SupplierEDI_RAC_Outbound_860.xml</v>
      </c>
      <c r="AA130" s="109" t="str">
        <f t="shared" si="30"/>
        <v>gwd SupplierEDI wf_SupplierEDI_RAC_Outbound_860</v>
      </c>
      <c r="AB130" s="108" t="str">
        <f t="shared" si="31"/>
        <v xml:space="preserve">showvh SupplierEDI wf_SupplierEDI_RAC_Outbound_860 ; </v>
      </c>
      <c r="AC130" s="108" t="str">
        <f t="shared" ref="AC130:AC193" si="41">CONCATENATE("showrrh ",L130," ",N130)</f>
        <v>showrrh SupplierEDI wf_SupplierEDI_RAC_Outbound_860</v>
      </c>
    </row>
    <row r="131" spans="1:29" x14ac:dyDescent="0.25">
      <c r="A131" s="9">
        <v>42591</v>
      </c>
      <c r="B131" s="6" t="s">
        <v>481</v>
      </c>
      <c r="C131" s="61" t="s">
        <v>1892</v>
      </c>
      <c r="D131" s="61" t="s">
        <v>1862</v>
      </c>
      <c r="E131" s="61" t="s">
        <v>20</v>
      </c>
      <c r="F131" s="61" t="s">
        <v>342</v>
      </c>
      <c r="G131" s="61" t="s">
        <v>343</v>
      </c>
      <c r="H131" s="61" t="s">
        <v>19</v>
      </c>
      <c r="I131" s="61">
        <v>6005</v>
      </c>
      <c r="J131" s="61" t="s">
        <v>10</v>
      </c>
      <c r="K131" s="61" t="s">
        <v>666</v>
      </c>
      <c r="L131" s="6" t="s">
        <v>365</v>
      </c>
      <c r="M131" s="6" t="s">
        <v>354</v>
      </c>
      <c r="N131" s="6" t="s">
        <v>480</v>
      </c>
      <c r="O131" s="10" t="s">
        <v>1988</v>
      </c>
      <c r="P131" s="104" t="str">
        <f t="shared" si="32"/>
        <v>qc RMS_PRODUCT_FEES Session s_m_RMS_PROD_FEES_FILE_2_SIMS</v>
      </c>
      <c r="Q131" s="105" t="str">
        <f t="shared" si="33"/>
        <v>./pmrep cleardeploymentgroup -p DG_Static_Shared -f ;</v>
      </c>
      <c r="R131" s="106" t="str">
        <f t="shared" si="34"/>
        <v>./pmrep addtodeploymentgroup -p DG_Static_Shared -n s_m_RMS_PROD_FEES_FILE_2_SIMS -o Session -f RMS_PRODUCT_FEES -d all ;</v>
      </c>
      <c r="S131" s="105" t="str">
        <f t="shared" si="35"/>
        <v>./pmrep deploydeploymentgroup -p DG_Static_Shared -c  ./DG_Static_Shared.xml -r RAC_qa -n jansaj -X QP -h qhvifoapp01 -o 6005 -s Native -l $HOME/scripts/log/dg_SJ_CHG0001552.log ;</v>
      </c>
      <c r="T131" s="106" t="str">
        <f t="shared" si="36"/>
        <v xml:space="preserve">echo '&lt; PRESS ANY KEY TO CONTINUE &gt;'; read c ; </v>
      </c>
      <c r="U131" s="105" t="str">
        <f t="shared" si="37"/>
        <v xml:space="preserve">cat $HOME/scripts/log/dg_SJ_CHG0001552.log ; </v>
      </c>
      <c r="V131" s="106" t="str">
        <f t="shared" si="38"/>
        <v>echo '&lt; PRESS ANY KEY TO CONTINUE &gt;'; read c ;</v>
      </c>
      <c r="W131" s="105" t="str">
        <f t="shared" si="39"/>
        <v xml:space="preserve"> pmd ; </v>
      </c>
      <c r="X131" s="106" t="str">
        <f t="shared" ref="X131:X194" si="42">IF(M131="Workflow",CONCATENATE("ssh -q ",G131, " '/home/infa_adm/scripts/ais.sh ",L131," ",N131," ",H131,"'")," # n/a")</f>
        <v xml:space="preserve"> # n/a</v>
      </c>
      <c r="Y131" s="107"/>
      <c r="Z131" s="108" t="str">
        <f t="shared" si="40"/>
        <v>./pmrep objectexport -f RMS_PRODUCT_FEES -o Session -n s_m_RMS_PROD_FEES_FILE_2_SIMS -m -s -b -r -u s_m_RMS_PROD_FEES_FILE_2_SIMS.xml</v>
      </c>
      <c r="AA131" s="109" t="str">
        <f t="shared" ref="AA131:AA194" si="43">IF(M131="Workflow",CONCATENATE("gwd ",L131," ",N131)," # n/a")</f>
        <v xml:space="preserve"> # n/a</v>
      </c>
      <c r="AB131" s="108" t="str">
        <f t="shared" ref="AB131:AB194" si="44">CONCATENATE("showvh ",L131," ",N131," ; ")</f>
        <v xml:space="preserve">showvh RMS_PRODUCT_FEES s_m_RMS_PROD_FEES_FILE_2_SIMS ; </v>
      </c>
      <c r="AC131" s="108" t="str">
        <f t="shared" si="41"/>
        <v>showrrh RMS_PRODUCT_FEES s_m_RMS_PROD_FEES_FILE_2_SIMS</v>
      </c>
    </row>
    <row r="132" spans="1:29" x14ac:dyDescent="0.25">
      <c r="A132" s="9">
        <v>42591</v>
      </c>
      <c r="B132" s="6" t="s">
        <v>481</v>
      </c>
      <c r="C132" s="61" t="s">
        <v>1892</v>
      </c>
      <c r="D132" s="61" t="s">
        <v>1864</v>
      </c>
      <c r="E132" s="61" t="s">
        <v>32</v>
      </c>
      <c r="F132" s="61" t="s">
        <v>337</v>
      </c>
      <c r="G132" s="61" t="s">
        <v>335</v>
      </c>
      <c r="H132" s="61" t="s">
        <v>1242</v>
      </c>
      <c r="I132" s="61">
        <v>6005</v>
      </c>
      <c r="J132" s="61" t="s">
        <v>10</v>
      </c>
      <c r="K132" s="61" t="s">
        <v>666</v>
      </c>
      <c r="L132" s="6" t="s">
        <v>365</v>
      </c>
      <c r="M132" s="6" t="s">
        <v>354</v>
      </c>
      <c r="N132" s="6" t="s">
        <v>480</v>
      </c>
      <c r="O132" s="10" t="s">
        <v>1989</v>
      </c>
      <c r="P132" s="104" t="str">
        <f t="shared" si="32"/>
        <v>qc RMS_PRODUCT_FEES Session s_m_RMS_PROD_FEES_FILE_2_SIMS</v>
      </c>
      <c r="Q132" s="105" t="str">
        <f t="shared" si="33"/>
        <v>./pmrep cleardeploymentgroup -p DG_Static_Shared -f ;</v>
      </c>
      <c r="R132" s="106" t="str">
        <f t="shared" si="34"/>
        <v>./pmrep addtodeploymentgroup -p DG_Static_Shared -n s_m_RMS_PROD_FEES_FILE_2_SIMS -o Session -f RMS_PRODUCT_FEES -d all ;</v>
      </c>
      <c r="S132" s="105" t="str">
        <f t="shared" si="35"/>
        <v>./pmrep deploydeploymentgroup -p DG_Static_Shared -c  ./DG_Static_Shared.xml -r RAC_prod -n jansaj -X PP -h phvifoapp01 -o 6005 -s Native -l $HOME/scripts/log/dg_SJ_CHG0001552.log ;</v>
      </c>
      <c r="T132" s="106" t="str">
        <f t="shared" si="36"/>
        <v xml:space="preserve">echo '&lt; PRESS ANY KEY TO CONTINUE &gt;'; read c ; </v>
      </c>
      <c r="U132" s="105" t="str">
        <f t="shared" si="37"/>
        <v xml:space="preserve">cat $HOME/scripts/log/dg_SJ_CHG0001552.log ; </v>
      </c>
      <c r="V132" s="106" t="str">
        <f t="shared" si="38"/>
        <v>echo '&lt; PRESS ANY KEY TO CONTINUE &gt;'; read c ;</v>
      </c>
      <c r="W132" s="105" t="str">
        <f t="shared" si="39"/>
        <v xml:space="preserve"> pmd ; </v>
      </c>
      <c r="X132" s="106" t="str">
        <f t="shared" si="42"/>
        <v xml:space="preserve"> # n/a</v>
      </c>
      <c r="Y132" s="107"/>
      <c r="Z132" s="108" t="str">
        <f t="shared" si="40"/>
        <v>./pmrep objectexport -f RMS_PRODUCT_FEES -o Session -n s_m_RMS_PROD_FEES_FILE_2_SIMS -m -s -b -r -u s_m_RMS_PROD_FEES_FILE_2_SIMS.xml</v>
      </c>
      <c r="AA132" s="109" t="str">
        <f t="shared" si="43"/>
        <v xml:space="preserve"> # n/a</v>
      </c>
      <c r="AB132" s="108" t="str">
        <f t="shared" si="44"/>
        <v xml:space="preserve">showvh RMS_PRODUCT_FEES s_m_RMS_PROD_FEES_FILE_2_SIMS ; </v>
      </c>
      <c r="AC132" s="108" t="str">
        <f t="shared" si="41"/>
        <v>showrrh RMS_PRODUCT_FEES s_m_RMS_PROD_FEES_FILE_2_SIMS</v>
      </c>
    </row>
    <row r="133" spans="1:29" x14ac:dyDescent="0.25">
      <c r="A133" s="9">
        <v>42591</v>
      </c>
      <c r="B133" s="6" t="s">
        <v>487</v>
      </c>
      <c r="C133" s="61" t="s">
        <v>1892</v>
      </c>
      <c r="D133" s="61" t="s">
        <v>1862</v>
      </c>
      <c r="E133" s="61" t="s">
        <v>20</v>
      </c>
      <c r="F133" s="61" t="s">
        <v>342</v>
      </c>
      <c r="G133" s="61" t="s">
        <v>343</v>
      </c>
      <c r="H133" s="61" t="s">
        <v>19</v>
      </c>
      <c r="I133" s="61">
        <v>6005</v>
      </c>
      <c r="J133" s="61" t="s">
        <v>10</v>
      </c>
      <c r="K133" s="61" t="s">
        <v>666</v>
      </c>
      <c r="L133" s="6" t="s">
        <v>402</v>
      </c>
      <c r="M133" s="6" t="s">
        <v>332</v>
      </c>
      <c r="N133" s="6" t="s">
        <v>403</v>
      </c>
      <c r="O133" s="17" t="s">
        <v>1990</v>
      </c>
      <c r="P133" s="104" t="str">
        <f t="shared" si="32"/>
        <v>qc SupplierEDI Workflow wf_SupplierEDI_RAC_Outbound_850</v>
      </c>
      <c r="Q133" s="105" t="str">
        <f t="shared" si="33"/>
        <v>./pmrep cleardeploymentgroup -p DG_Static_Shared -f ;</v>
      </c>
      <c r="R133" s="106" t="str">
        <f t="shared" si="34"/>
        <v>./pmrep addtodeploymentgroup -p DG_Static_Shared -n wf_SupplierEDI_RAC_Outbound_850 -o Workflow -f SupplierEDI -d all ;</v>
      </c>
      <c r="S133" s="105" t="str">
        <f t="shared" si="35"/>
        <v>echo ;</v>
      </c>
      <c r="T133" s="106" t="str">
        <f t="shared" si="36"/>
        <v>echo ;</v>
      </c>
      <c r="U133" s="105" t="str">
        <f t="shared" si="37"/>
        <v>echo;</v>
      </c>
      <c r="V133" s="106" t="str">
        <f t="shared" si="38"/>
        <v>echo ;</v>
      </c>
      <c r="W133" s="105" t="str">
        <f t="shared" si="39"/>
        <v xml:space="preserve"> echo ; </v>
      </c>
      <c r="X133" s="106" t="str">
        <f t="shared" si="42"/>
        <v>ssh -q qhvifoapp01 '/home/infa_adm/scripts/ais.sh SupplierEDI wf_SupplierEDI_RAC_Outbound_850 Int01_qa'</v>
      </c>
      <c r="Y133" s="107"/>
      <c r="Z133" s="108" t="str">
        <f t="shared" si="40"/>
        <v>./pmrep objectexport -f SupplierEDI -o Workflow -n wf_SupplierEDI_RAC_Outbound_850 -m -s -b -r -u wf_SupplierEDI_RAC_Outbound_850.xml</v>
      </c>
      <c r="AA133" s="109" t="str">
        <f t="shared" si="43"/>
        <v>gwd SupplierEDI wf_SupplierEDI_RAC_Outbound_850</v>
      </c>
      <c r="AB133" s="108" t="str">
        <f t="shared" si="44"/>
        <v xml:space="preserve">showvh SupplierEDI wf_SupplierEDI_RAC_Outbound_850 ; </v>
      </c>
      <c r="AC133" s="108" t="str">
        <f t="shared" si="41"/>
        <v>showrrh SupplierEDI wf_SupplierEDI_RAC_Outbound_850</v>
      </c>
    </row>
    <row r="134" spans="1:29" x14ac:dyDescent="0.25">
      <c r="A134" s="9">
        <v>42591</v>
      </c>
      <c r="B134" s="6" t="s">
        <v>487</v>
      </c>
      <c r="C134" s="61" t="s">
        <v>1892</v>
      </c>
      <c r="D134" s="61" t="s">
        <v>1862</v>
      </c>
      <c r="E134" s="61" t="s">
        <v>20</v>
      </c>
      <c r="F134" s="61" t="s">
        <v>342</v>
      </c>
      <c r="G134" s="61" t="s">
        <v>343</v>
      </c>
      <c r="H134" s="61" t="s">
        <v>19</v>
      </c>
      <c r="I134" s="61">
        <v>6005</v>
      </c>
      <c r="J134" s="61" t="s">
        <v>10</v>
      </c>
      <c r="K134" s="61" t="s">
        <v>666</v>
      </c>
      <c r="L134" s="6" t="s">
        <v>402</v>
      </c>
      <c r="M134" s="6" t="s">
        <v>332</v>
      </c>
      <c r="N134" s="6" t="s">
        <v>404</v>
      </c>
      <c r="O134" s="17" t="s">
        <v>1990</v>
      </c>
      <c r="P134" s="104" t="str">
        <f t="shared" si="32"/>
        <v>qc SupplierEDI Workflow wf_SupplierEDI_RAC_Outbound_860</v>
      </c>
      <c r="Q134" s="105" t="str">
        <f t="shared" si="33"/>
        <v>echo ;</v>
      </c>
      <c r="R134" s="106" t="str">
        <f t="shared" si="34"/>
        <v>./pmrep addtodeploymentgroup -p DG_Static_Shared -n wf_SupplierEDI_RAC_Outbound_860 -o Workflow -f SupplierEDI -d all ;</v>
      </c>
      <c r="S134" s="105" t="str">
        <f t="shared" si="35"/>
        <v>./pmrep deploydeploymentgroup -p DG_Static_Shared -c  ./DG_Static_Shared.xml -r RAC_qa -n jansaj -X QP -h qhvifoapp01 -o 6005 -s Native -l $HOME/scripts/log/dg_SJ_kumram_20160809.log ;</v>
      </c>
      <c r="T134" s="106" t="str">
        <f t="shared" si="36"/>
        <v xml:space="preserve">echo '&lt; PRESS ANY KEY TO CONTINUE &gt;'; read c ; </v>
      </c>
      <c r="U134" s="105" t="str">
        <f t="shared" si="37"/>
        <v xml:space="preserve">cat $HOME/scripts/log/dg_SJ_kumram_20160809.log ; </v>
      </c>
      <c r="V134" s="106" t="str">
        <f t="shared" si="38"/>
        <v>echo '&lt; PRESS ANY KEY TO CONTINUE &gt;'; read c ;</v>
      </c>
      <c r="W134" s="105" t="str">
        <f t="shared" si="39"/>
        <v xml:space="preserve"> pmd ; </v>
      </c>
      <c r="X134" s="106" t="str">
        <f t="shared" si="42"/>
        <v>ssh -q qhvifoapp01 '/home/infa_adm/scripts/ais.sh SupplierEDI wf_SupplierEDI_RAC_Outbound_860 Int01_qa'</v>
      </c>
      <c r="Y134" s="107"/>
      <c r="Z134" s="108" t="str">
        <f t="shared" si="40"/>
        <v>./pmrep objectexport -f SupplierEDI -o Workflow -n wf_SupplierEDI_RAC_Outbound_860 -m -s -b -r -u wf_SupplierEDI_RAC_Outbound_860.xml</v>
      </c>
      <c r="AA134" s="109" t="str">
        <f t="shared" si="43"/>
        <v>gwd SupplierEDI wf_SupplierEDI_RAC_Outbound_860</v>
      </c>
      <c r="AB134" s="108" t="str">
        <f t="shared" si="44"/>
        <v xml:space="preserve">showvh SupplierEDI wf_SupplierEDI_RAC_Outbound_860 ; </v>
      </c>
      <c r="AC134" s="108" t="str">
        <f t="shared" si="41"/>
        <v>showrrh SupplierEDI wf_SupplierEDI_RAC_Outbound_860</v>
      </c>
    </row>
    <row r="135" spans="1:29" x14ac:dyDescent="0.25">
      <c r="A135" s="9">
        <v>42591</v>
      </c>
      <c r="B135" s="6" t="s">
        <v>498</v>
      </c>
      <c r="C135" s="61" t="s">
        <v>1892</v>
      </c>
      <c r="D135" s="61" t="s">
        <v>1862</v>
      </c>
      <c r="E135" s="61" t="s">
        <v>20</v>
      </c>
      <c r="F135" s="61" t="s">
        <v>342</v>
      </c>
      <c r="G135" s="61" t="s">
        <v>343</v>
      </c>
      <c r="H135" s="61" t="s">
        <v>19</v>
      </c>
      <c r="I135" s="61">
        <v>6005</v>
      </c>
      <c r="J135" s="61" t="s">
        <v>10</v>
      </c>
      <c r="K135" s="61" t="s">
        <v>666</v>
      </c>
      <c r="L135" s="6" t="s">
        <v>322</v>
      </c>
      <c r="M135" s="6" t="s">
        <v>332</v>
      </c>
      <c r="N135" s="6" t="s">
        <v>497</v>
      </c>
      <c r="O135" s="10" t="s">
        <v>1991</v>
      </c>
      <c r="P135" s="104" t="str">
        <f t="shared" si="32"/>
        <v>qc MDM Workflow wf_mdm_ecom_product_dailyfeed</v>
      </c>
      <c r="Q135" s="105" t="str">
        <f t="shared" si="33"/>
        <v>./pmrep cleardeploymentgroup -p DG_Static_Shared -f ;</v>
      </c>
      <c r="R135" s="106" t="str">
        <f t="shared" si="34"/>
        <v>./pmrep addtodeploymentgroup -p DG_Static_Shared -n wf_mdm_ecom_product_dailyfeed -o Workflow -f MDM -d all ;</v>
      </c>
      <c r="S135" s="105" t="str">
        <f t="shared" si="35"/>
        <v>./pmrep deploydeploymentgroup -p DG_Static_Shared -c  ./DG_Static_Shared.xml -r RAC_qa -n jansaj -X QP -h qhvifoapp01 -o 6005 -s Native -l $HOME/scripts/log/dg_SJ_matvis_20160809.log ;</v>
      </c>
      <c r="T135" s="106" t="str">
        <f t="shared" si="36"/>
        <v xml:space="preserve">echo '&lt; PRESS ANY KEY TO CONTINUE &gt;'; read c ; </v>
      </c>
      <c r="U135" s="105" t="str">
        <f t="shared" si="37"/>
        <v xml:space="preserve">cat $HOME/scripts/log/dg_SJ_matvis_20160809.log ; </v>
      </c>
      <c r="V135" s="106" t="str">
        <f t="shared" si="38"/>
        <v>echo '&lt; PRESS ANY KEY TO CONTINUE &gt;'; read c ;</v>
      </c>
      <c r="W135" s="105" t="str">
        <f t="shared" si="39"/>
        <v xml:space="preserve"> pmd ; </v>
      </c>
      <c r="X135" s="106" t="str">
        <f t="shared" si="42"/>
        <v>ssh -q qhvifoapp01 '/home/infa_adm/scripts/ais.sh MDM wf_mdm_ecom_product_dailyfeed Int01_qa'</v>
      </c>
      <c r="Y135" s="107"/>
      <c r="Z135" s="108" t="str">
        <f t="shared" si="40"/>
        <v>./pmrep objectexport -f MDM -o Workflow -n wf_mdm_ecom_product_dailyfeed -m -s -b -r -u wf_mdm_ecom_product_dailyfeed.xml</v>
      </c>
      <c r="AA135" s="109" t="str">
        <f t="shared" si="43"/>
        <v>gwd MDM wf_mdm_ecom_product_dailyfeed</v>
      </c>
      <c r="AB135" s="108" t="str">
        <f t="shared" si="44"/>
        <v xml:space="preserve">showvh MDM wf_mdm_ecom_product_dailyfeed ; </v>
      </c>
      <c r="AC135" s="108" t="str">
        <f t="shared" si="41"/>
        <v>showrrh MDM wf_mdm_ecom_product_dailyfeed</v>
      </c>
    </row>
    <row r="136" spans="1:29" x14ac:dyDescent="0.25">
      <c r="A136" s="9">
        <v>42591</v>
      </c>
      <c r="B136" s="6" t="s">
        <v>499</v>
      </c>
      <c r="C136" s="61" t="s">
        <v>1892</v>
      </c>
      <c r="D136" s="61" t="s">
        <v>1862</v>
      </c>
      <c r="E136" s="61" t="s">
        <v>20</v>
      </c>
      <c r="F136" s="61" t="s">
        <v>342</v>
      </c>
      <c r="G136" s="61" t="s">
        <v>343</v>
      </c>
      <c r="H136" s="61" t="s">
        <v>19</v>
      </c>
      <c r="I136" s="61">
        <v>6005</v>
      </c>
      <c r="J136" s="61" t="s">
        <v>10</v>
      </c>
      <c r="K136" s="61" t="s">
        <v>666</v>
      </c>
      <c r="L136" s="6" t="s">
        <v>295</v>
      </c>
      <c r="M136" s="6" t="s">
        <v>332</v>
      </c>
      <c r="N136" s="6" t="s">
        <v>351</v>
      </c>
      <c r="O136" s="10" t="s">
        <v>1992</v>
      </c>
      <c r="P136" s="104" t="str">
        <f t="shared" si="32"/>
        <v>qc AN_PAYABLES Workflow wf_AN_Payables_ExtractFiles</v>
      </c>
      <c r="Q136" s="105" t="str">
        <f t="shared" si="33"/>
        <v>./pmrep cleardeploymentgroup -p DG_Static_Shared -f ;</v>
      </c>
      <c r="R136" s="106" t="str">
        <f t="shared" si="34"/>
        <v>./pmrep addtodeploymentgroup -p DG_Static_Shared -n wf_AN_Payables_ExtractFiles -o Workflow -f AN_PAYABLES -d all ;</v>
      </c>
      <c r="S136" s="105" t="str">
        <f t="shared" si="35"/>
        <v>./pmrep deploydeploymentgroup -p DG_Static_Shared -c  ./DG_Static_Shared.xml -r RAC_qa -n jansaj -X QP -h qhvifoapp01 -o 6005 -s Native -l $HOME/scripts/log/dg_SJ_rajasw_20160809.log ;</v>
      </c>
      <c r="T136" s="106" t="str">
        <f t="shared" si="36"/>
        <v xml:space="preserve">echo '&lt; PRESS ANY KEY TO CONTINUE &gt;'; read c ; </v>
      </c>
      <c r="U136" s="105" t="str">
        <f t="shared" si="37"/>
        <v xml:space="preserve">cat $HOME/scripts/log/dg_SJ_rajasw_20160809.log ; </v>
      </c>
      <c r="V136" s="106" t="str">
        <f t="shared" si="38"/>
        <v>echo '&lt; PRESS ANY KEY TO CONTINUE &gt;'; read c ;</v>
      </c>
      <c r="W136" s="105" t="str">
        <f t="shared" si="39"/>
        <v xml:space="preserve"> pmd ; </v>
      </c>
      <c r="X136" s="106" t="str">
        <f t="shared" si="42"/>
        <v>ssh -q qhvifoapp01 '/home/infa_adm/scripts/ais.sh AN_PAYABLES wf_AN_Payables_ExtractFiles Int01_qa'</v>
      </c>
      <c r="Y136" s="107"/>
      <c r="Z136" s="108" t="str">
        <f t="shared" si="40"/>
        <v>./pmrep objectexport -f AN_PAYABLES -o Workflow -n wf_AN_Payables_ExtractFiles -m -s -b -r -u wf_AN_Payables_ExtractFiles.xml</v>
      </c>
      <c r="AA136" s="109" t="str">
        <f t="shared" si="43"/>
        <v>gwd AN_PAYABLES wf_AN_Payables_ExtractFiles</v>
      </c>
      <c r="AB136" s="108" t="str">
        <f t="shared" si="44"/>
        <v xml:space="preserve">showvh AN_PAYABLES wf_AN_Payables_ExtractFiles ; </v>
      </c>
      <c r="AC136" s="108" t="str">
        <f t="shared" si="41"/>
        <v>showrrh AN_PAYABLES wf_AN_Payables_ExtractFiles</v>
      </c>
    </row>
    <row r="137" spans="1:29" x14ac:dyDescent="0.25">
      <c r="A137" s="9">
        <v>42592</v>
      </c>
      <c r="B137" s="6" t="s">
        <v>505</v>
      </c>
      <c r="C137" s="61" t="s">
        <v>1892</v>
      </c>
      <c r="D137" s="61" t="s">
        <v>1862</v>
      </c>
      <c r="E137" s="61" t="s">
        <v>20</v>
      </c>
      <c r="F137" s="61" t="s">
        <v>342</v>
      </c>
      <c r="G137" s="61" t="s">
        <v>343</v>
      </c>
      <c r="H137" s="61" t="s">
        <v>19</v>
      </c>
      <c r="I137" s="61">
        <v>6005</v>
      </c>
      <c r="J137" s="61" t="s">
        <v>10</v>
      </c>
      <c r="K137" s="61" t="s">
        <v>666</v>
      </c>
      <c r="L137" s="6" t="s">
        <v>326</v>
      </c>
      <c r="M137" s="6" t="s">
        <v>332</v>
      </c>
      <c r="N137" s="6" t="s">
        <v>504</v>
      </c>
      <c r="O137" s="10" t="s">
        <v>1993</v>
      </c>
      <c r="P137" s="104" t="str">
        <f t="shared" si="32"/>
        <v>qc Miscellaneous Workflow wf_GEAR1</v>
      </c>
      <c r="Q137" s="105" t="str">
        <f t="shared" si="33"/>
        <v>./pmrep cleardeploymentgroup -p DG_Static_Shared -f ;</v>
      </c>
      <c r="R137" s="106" t="str">
        <f t="shared" si="34"/>
        <v>./pmrep addtodeploymentgroup -p DG_Static_Shared -n wf_GEAR1 -o Workflow -f Miscellaneous -d all ;</v>
      </c>
      <c r="S137" s="105" t="str">
        <f t="shared" si="35"/>
        <v>./pmrep deploydeploymentgroup -p DG_Static_Shared -c  ./DG_Static_Shared.xml -r RAC_qa -n jansaj -X QP -h qhvifoapp01 -o 6005 -s Native -l $HOME/scripts/log/dg_SJ_allvan_20160810.log ;</v>
      </c>
      <c r="T137" s="106" t="str">
        <f t="shared" si="36"/>
        <v xml:space="preserve">echo '&lt; PRESS ANY KEY TO CONTINUE &gt;'; read c ; </v>
      </c>
      <c r="U137" s="105" t="str">
        <f t="shared" si="37"/>
        <v xml:space="preserve">cat $HOME/scripts/log/dg_SJ_allvan_20160810.log ; </v>
      </c>
      <c r="V137" s="106" t="str">
        <f t="shared" si="38"/>
        <v>echo '&lt; PRESS ANY KEY TO CONTINUE &gt;'; read c ;</v>
      </c>
      <c r="W137" s="105" t="str">
        <f t="shared" si="39"/>
        <v xml:space="preserve"> pmd ; </v>
      </c>
      <c r="X137" s="106" t="str">
        <f t="shared" si="42"/>
        <v>ssh -q qhvifoapp01 '/home/infa_adm/scripts/ais.sh Miscellaneous wf_GEAR1 Int01_qa'</v>
      </c>
      <c r="Y137" s="107"/>
      <c r="Z137" s="108" t="str">
        <f t="shared" si="40"/>
        <v>./pmrep objectexport -f Miscellaneous -o Workflow -n wf_GEAR1 -m -s -b -r -u wf_GEAR1.xml</v>
      </c>
      <c r="AA137" s="109" t="str">
        <f t="shared" si="43"/>
        <v>gwd Miscellaneous wf_GEAR1</v>
      </c>
      <c r="AB137" s="108" t="str">
        <f t="shared" si="44"/>
        <v xml:space="preserve">showvh Miscellaneous wf_GEAR1 ; </v>
      </c>
      <c r="AC137" s="108" t="str">
        <f t="shared" si="41"/>
        <v>showrrh Miscellaneous wf_GEAR1</v>
      </c>
    </row>
    <row r="138" spans="1:29" x14ac:dyDescent="0.25">
      <c r="A138" s="9">
        <v>42592</v>
      </c>
      <c r="B138" s="6" t="s">
        <v>503</v>
      </c>
      <c r="C138" s="61" t="s">
        <v>1892</v>
      </c>
      <c r="D138" s="61" t="s">
        <v>1864</v>
      </c>
      <c r="E138" s="61" t="s">
        <v>32</v>
      </c>
      <c r="F138" s="61" t="s">
        <v>337</v>
      </c>
      <c r="G138" s="61" t="s">
        <v>335</v>
      </c>
      <c r="H138" s="61" t="s">
        <v>1242</v>
      </c>
      <c r="I138" s="61">
        <v>6005</v>
      </c>
      <c r="J138" s="61" t="s">
        <v>10</v>
      </c>
      <c r="K138" s="61" t="s">
        <v>666</v>
      </c>
      <c r="L138" s="6" t="s">
        <v>320</v>
      </c>
      <c r="M138" s="6" t="s">
        <v>332</v>
      </c>
      <c r="N138" s="6" t="s">
        <v>341</v>
      </c>
      <c r="O138" s="10" t="s">
        <v>1994</v>
      </c>
      <c r="P138" s="104" t="str">
        <f t="shared" si="32"/>
        <v>qc Enterprise_Extract Workflow wf_RMS_SOH_EXPORT</v>
      </c>
      <c r="Q138" s="105" t="str">
        <f t="shared" si="33"/>
        <v>./pmrep cleardeploymentgroup -p DG_Static_Shared -f ;</v>
      </c>
      <c r="R138" s="106" t="str">
        <f t="shared" si="34"/>
        <v>./pmrep addtodeploymentgroup -p DG_Static_Shared -n wf_RMS_SOH_EXPORT -o Workflow -f Enterprise_Extract -d all ;</v>
      </c>
      <c r="S138" s="105" t="str">
        <f t="shared" si="35"/>
        <v>./pmrep deploydeploymentgroup -p DG_Static_Shared -c  ./DG_Static_Shared.xml -r RAC_prod -n jansaj -X PP -h phvifoapp01 -o 6005 -s Native -l $HOME/scripts/log/dg_SJ_CHG0001620.log ;</v>
      </c>
      <c r="T138" s="106" t="str">
        <f t="shared" si="36"/>
        <v xml:space="preserve">echo '&lt; PRESS ANY KEY TO CONTINUE &gt;'; read c ; </v>
      </c>
      <c r="U138" s="105" t="str">
        <f t="shared" si="37"/>
        <v xml:space="preserve">cat $HOME/scripts/log/dg_SJ_CHG0001620.log ; </v>
      </c>
      <c r="V138" s="106" t="str">
        <f t="shared" si="38"/>
        <v>echo '&lt; PRESS ANY KEY TO CONTINUE &gt;'; read c ;</v>
      </c>
      <c r="W138" s="105" t="str">
        <f t="shared" si="39"/>
        <v xml:space="preserve"> pmd ; </v>
      </c>
      <c r="X138" s="106" t="str">
        <f t="shared" si="42"/>
        <v>ssh -q phvifoapp01 '/home/infa_adm/scripts/ais.sh Enterprise_Extract wf_RMS_SOH_EXPORT Int01_prod'</v>
      </c>
      <c r="Y138" s="107"/>
      <c r="Z138" s="108" t="str">
        <f t="shared" si="40"/>
        <v>./pmrep objectexport -f Enterprise_Extract -o Workflow -n wf_RMS_SOH_EXPORT -m -s -b -r -u wf_RMS_SOH_EXPORT.xml</v>
      </c>
      <c r="AA138" s="109" t="str">
        <f t="shared" si="43"/>
        <v>gwd Enterprise_Extract wf_RMS_SOH_EXPORT</v>
      </c>
      <c r="AB138" s="108" t="str">
        <f t="shared" si="44"/>
        <v xml:space="preserve">showvh Enterprise_Extract wf_RMS_SOH_EXPORT ; </v>
      </c>
      <c r="AC138" s="108" t="str">
        <f t="shared" si="41"/>
        <v>showrrh Enterprise_Extract wf_RMS_SOH_EXPORT</v>
      </c>
    </row>
    <row r="139" spans="1:29" x14ac:dyDescent="0.25">
      <c r="A139" s="9">
        <v>42592</v>
      </c>
      <c r="B139" s="6" t="s">
        <v>500</v>
      </c>
      <c r="C139" s="61" t="s">
        <v>1892</v>
      </c>
      <c r="D139" s="61" t="s">
        <v>1862</v>
      </c>
      <c r="E139" s="61" t="s">
        <v>20</v>
      </c>
      <c r="F139" s="61" t="s">
        <v>342</v>
      </c>
      <c r="G139" s="61" t="s">
        <v>343</v>
      </c>
      <c r="H139" s="61" t="s">
        <v>19</v>
      </c>
      <c r="I139" s="61">
        <v>6005</v>
      </c>
      <c r="J139" s="61" t="s">
        <v>10</v>
      </c>
      <c r="K139" s="61" t="s">
        <v>666</v>
      </c>
      <c r="L139" s="6" t="s">
        <v>326</v>
      </c>
      <c r="M139" s="6" t="s">
        <v>332</v>
      </c>
      <c r="N139" s="6" t="s">
        <v>348</v>
      </c>
      <c r="O139" s="10" t="s">
        <v>1995</v>
      </c>
      <c r="P139" s="104" t="str">
        <f t="shared" si="32"/>
        <v>qc Miscellaneous Workflow wf_SureBill_Outbound</v>
      </c>
      <c r="Q139" s="105" t="str">
        <f t="shared" si="33"/>
        <v>./pmrep cleardeploymentgroup -p DG_Static_Shared -f ;</v>
      </c>
      <c r="R139" s="106" t="str">
        <f t="shared" si="34"/>
        <v>./pmrep addtodeploymentgroup -p DG_Static_Shared -n wf_SureBill_Outbound -o Workflow -f Miscellaneous -d all ;</v>
      </c>
      <c r="S139" s="105" t="str">
        <f t="shared" si="35"/>
        <v>./pmrep deploydeploymentgroup -p DG_Static_Shared -c  ./DG_Static_Shared.xml -r RAC_qa -n jansaj -X QP -h qhvifoapp01 -o 6005 -s Native -l $HOME/scripts/log/dg_SJ_halgee_20160810.log ;</v>
      </c>
      <c r="T139" s="106" t="str">
        <f t="shared" si="36"/>
        <v xml:space="preserve">echo '&lt; PRESS ANY KEY TO CONTINUE &gt;'; read c ; </v>
      </c>
      <c r="U139" s="105" t="str">
        <f t="shared" si="37"/>
        <v xml:space="preserve">cat $HOME/scripts/log/dg_SJ_halgee_20160810.log ; </v>
      </c>
      <c r="V139" s="106" t="str">
        <f t="shared" si="38"/>
        <v>echo '&lt; PRESS ANY KEY TO CONTINUE &gt;'; read c ;</v>
      </c>
      <c r="W139" s="105" t="str">
        <f t="shared" si="39"/>
        <v xml:space="preserve"> pmd ; </v>
      </c>
      <c r="X139" s="106" t="str">
        <f t="shared" si="42"/>
        <v>ssh -q qhvifoapp01 '/home/infa_adm/scripts/ais.sh Miscellaneous wf_SureBill_Outbound Int01_qa'</v>
      </c>
      <c r="Y139" s="107"/>
      <c r="Z139" s="108" t="str">
        <f t="shared" si="40"/>
        <v>./pmrep objectexport -f Miscellaneous -o Workflow -n wf_SureBill_Outbound -m -s -b -r -u wf_SureBill_Outbound.xml</v>
      </c>
      <c r="AA139" s="109" t="str">
        <f t="shared" si="43"/>
        <v>gwd Miscellaneous wf_SureBill_Outbound</v>
      </c>
      <c r="AB139" s="108" t="str">
        <f t="shared" si="44"/>
        <v xml:space="preserve">showvh Miscellaneous wf_SureBill_Outbound ; </v>
      </c>
      <c r="AC139" s="108" t="str">
        <f t="shared" si="41"/>
        <v>showrrh Miscellaneous wf_SureBill_Outbound</v>
      </c>
    </row>
    <row r="140" spans="1:29" x14ac:dyDescent="0.25">
      <c r="A140" s="9">
        <v>42593</v>
      </c>
      <c r="B140" s="6" t="s">
        <v>513</v>
      </c>
      <c r="C140" s="61" t="s">
        <v>1892</v>
      </c>
      <c r="D140" s="61" t="s">
        <v>1864</v>
      </c>
      <c r="E140" s="61" t="s">
        <v>32</v>
      </c>
      <c r="F140" s="61" t="s">
        <v>337</v>
      </c>
      <c r="G140" s="61" t="s">
        <v>335</v>
      </c>
      <c r="H140" s="61" t="s">
        <v>1242</v>
      </c>
      <c r="I140" s="61">
        <v>6005</v>
      </c>
      <c r="J140" s="61" t="s">
        <v>10</v>
      </c>
      <c r="K140" s="61" t="s">
        <v>666</v>
      </c>
      <c r="L140" s="6" t="s">
        <v>326</v>
      </c>
      <c r="M140" s="6" t="s">
        <v>332</v>
      </c>
      <c r="N140" s="6" t="s">
        <v>348</v>
      </c>
      <c r="O140" s="10" t="s">
        <v>1996</v>
      </c>
      <c r="P140" s="104" t="str">
        <f t="shared" si="32"/>
        <v>qc Miscellaneous Workflow wf_SureBill_Outbound</v>
      </c>
      <c r="Q140" s="105" t="str">
        <f t="shared" si="33"/>
        <v>./pmrep cleardeploymentgroup -p DG_Static_Shared -f ;</v>
      </c>
      <c r="R140" s="106" t="str">
        <f t="shared" si="34"/>
        <v>./pmrep addtodeploymentgroup -p DG_Static_Shared -n wf_SureBill_Outbound -o Workflow -f Miscellaneous -d all ;</v>
      </c>
      <c r="S140" s="105" t="str">
        <f t="shared" si="35"/>
        <v>./pmrep deploydeploymentgroup -p DG_Static_Shared -c  ./DG_Static_Shared.xml -r RAC_prod -n jansaj -X PP -h phvifoapp01 -o 6005 -s Native -l $HOME/scripts/log/dg_SJ_CHG0001635.log ;</v>
      </c>
      <c r="T140" s="106" t="str">
        <f t="shared" si="36"/>
        <v xml:space="preserve">echo '&lt; PRESS ANY KEY TO CONTINUE &gt;'; read c ; </v>
      </c>
      <c r="U140" s="105" t="str">
        <f t="shared" si="37"/>
        <v xml:space="preserve">cat $HOME/scripts/log/dg_SJ_CHG0001635.log ; </v>
      </c>
      <c r="V140" s="106" t="str">
        <f t="shared" si="38"/>
        <v>echo '&lt; PRESS ANY KEY TO CONTINUE &gt;'; read c ;</v>
      </c>
      <c r="W140" s="105" t="str">
        <f t="shared" si="39"/>
        <v xml:space="preserve"> pmd ; </v>
      </c>
      <c r="X140" s="106" t="str">
        <f t="shared" si="42"/>
        <v>ssh -q phvifoapp01 '/home/infa_adm/scripts/ais.sh Miscellaneous wf_SureBill_Outbound Int01_prod'</v>
      </c>
      <c r="Y140" s="107"/>
      <c r="Z140" s="108" t="str">
        <f t="shared" si="40"/>
        <v>./pmrep objectexport -f Miscellaneous -o Workflow -n wf_SureBill_Outbound -m -s -b -r -u wf_SureBill_Outbound.xml</v>
      </c>
      <c r="AA140" s="109" t="str">
        <f t="shared" si="43"/>
        <v>gwd Miscellaneous wf_SureBill_Outbound</v>
      </c>
      <c r="AB140" s="108" t="str">
        <f t="shared" si="44"/>
        <v xml:space="preserve">showvh Miscellaneous wf_SureBill_Outbound ; </v>
      </c>
      <c r="AC140" s="108" t="str">
        <f t="shared" si="41"/>
        <v>showrrh Miscellaneous wf_SureBill_Outbound</v>
      </c>
    </row>
    <row r="141" spans="1:29" x14ac:dyDescent="0.25">
      <c r="A141" s="9">
        <v>42593</v>
      </c>
      <c r="B141" s="6" t="s">
        <v>506</v>
      </c>
      <c r="C141" s="61" t="s">
        <v>1892</v>
      </c>
      <c r="D141" s="61" t="s">
        <v>1862</v>
      </c>
      <c r="E141" s="61" t="s">
        <v>20</v>
      </c>
      <c r="F141" s="61" t="s">
        <v>342</v>
      </c>
      <c r="G141" s="61" t="s">
        <v>343</v>
      </c>
      <c r="H141" s="61" t="s">
        <v>19</v>
      </c>
      <c r="I141" s="61">
        <v>6005</v>
      </c>
      <c r="J141" s="61" t="s">
        <v>10</v>
      </c>
      <c r="K141" s="61" t="s">
        <v>666</v>
      </c>
      <c r="L141" s="6" t="s">
        <v>402</v>
      </c>
      <c r="M141" s="6" t="s">
        <v>332</v>
      </c>
      <c r="N141" s="6" t="s">
        <v>419</v>
      </c>
      <c r="O141" s="19" t="s">
        <v>1997</v>
      </c>
      <c r="P141" s="104" t="str">
        <f t="shared" si="32"/>
        <v>qc SupplierEDI Workflow wf_SupplierEDI_RAC_Inbound_810</v>
      </c>
      <c r="Q141" s="105" t="str">
        <f t="shared" si="33"/>
        <v>./pmrep cleardeploymentgroup -p DG_Static_Shared -f ;</v>
      </c>
      <c r="R141" s="106" t="str">
        <f t="shared" si="34"/>
        <v>./pmrep addtodeploymentgroup -p DG_Static_Shared -n wf_SupplierEDI_RAC_Inbound_810 -o Workflow -f SupplierEDI -d all ;</v>
      </c>
      <c r="S141" s="105" t="str">
        <f t="shared" si="35"/>
        <v>echo ;</v>
      </c>
      <c r="T141" s="106" t="str">
        <f t="shared" si="36"/>
        <v>echo ;</v>
      </c>
      <c r="U141" s="105" t="str">
        <f t="shared" si="37"/>
        <v>echo;</v>
      </c>
      <c r="V141" s="106" t="str">
        <f t="shared" si="38"/>
        <v>echo ;</v>
      </c>
      <c r="W141" s="105" t="str">
        <f t="shared" si="39"/>
        <v xml:space="preserve"> echo ; </v>
      </c>
      <c r="X141" s="106" t="str">
        <f t="shared" si="42"/>
        <v>ssh -q qhvifoapp01 '/home/infa_adm/scripts/ais.sh SupplierEDI wf_SupplierEDI_RAC_Inbound_810 Int01_qa'</v>
      </c>
      <c r="Y141" s="107"/>
      <c r="Z141" s="108" t="str">
        <f t="shared" si="40"/>
        <v>./pmrep objectexport -f SupplierEDI -o Workflow -n wf_SupplierEDI_RAC_Inbound_810 -m -s -b -r -u wf_SupplierEDI_RAC_Inbound_810.xml</v>
      </c>
      <c r="AA141" s="109" t="str">
        <f t="shared" si="43"/>
        <v>gwd SupplierEDI wf_SupplierEDI_RAC_Inbound_810</v>
      </c>
      <c r="AB141" s="108" t="str">
        <f t="shared" si="44"/>
        <v xml:space="preserve">showvh SupplierEDI wf_SupplierEDI_RAC_Inbound_810 ; </v>
      </c>
      <c r="AC141" s="108" t="str">
        <f t="shared" si="41"/>
        <v>showrrh SupplierEDI wf_SupplierEDI_RAC_Inbound_810</v>
      </c>
    </row>
    <row r="142" spans="1:29" x14ac:dyDescent="0.25">
      <c r="A142" s="9">
        <v>42593</v>
      </c>
      <c r="B142" s="6" t="s">
        <v>506</v>
      </c>
      <c r="C142" s="61" t="s">
        <v>1892</v>
      </c>
      <c r="D142" s="61" t="s">
        <v>1862</v>
      </c>
      <c r="E142" s="61" t="s">
        <v>20</v>
      </c>
      <c r="F142" s="61" t="s">
        <v>342</v>
      </c>
      <c r="G142" s="61" t="s">
        <v>343</v>
      </c>
      <c r="H142" s="61" t="s">
        <v>19</v>
      </c>
      <c r="I142" s="61">
        <v>6005</v>
      </c>
      <c r="J142" s="61" t="s">
        <v>10</v>
      </c>
      <c r="K142" s="61" t="s">
        <v>666</v>
      </c>
      <c r="L142" s="6" t="s">
        <v>402</v>
      </c>
      <c r="M142" s="6" t="s">
        <v>332</v>
      </c>
      <c r="N142" s="6" t="s">
        <v>420</v>
      </c>
      <c r="O142" s="19" t="s">
        <v>1997</v>
      </c>
      <c r="P142" s="104" t="str">
        <f t="shared" si="32"/>
        <v>qc SupplierEDI Workflow wf_SupplierEDI_RAC_Inbound_855</v>
      </c>
      <c r="Q142" s="105" t="str">
        <f t="shared" si="33"/>
        <v>echo ;</v>
      </c>
      <c r="R142" s="106" t="str">
        <f t="shared" si="34"/>
        <v>./pmrep addtodeploymentgroup -p DG_Static_Shared -n wf_SupplierEDI_RAC_Inbound_855 -o Workflow -f SupplierEDI -d all ;</v>
      </c>
      <c r="S142" s="105" t="str">
        <f t="shared" si="35"/>
        <v>./pmrep deploydeploymentgroup -p DG_Static_Shared -c  ./DG_Static_Shared.xml -r RAC_qa -n jansaj -X QP -h qhvifoapp01 -o 6005 -s Native -l $HOME/scripts/log/dg_SJ_kumram_20160811.log ;</v>
      </c>
      <c r="T142" s="106" t="str">
        <f t="shared" si="36"/>
        <v xml:space="preserve">echo '&lt; PRESS ANY KEY TO CONTINUE &gt;'; read c ; </v>
      </c>
      <c r="U142" s="105" t="str">
        <f t="shared" si="37"/>
        <v xml:space="preserve">cat $HOME/scripts/log/dg_SJ_kumram_20160811.log ; </v>
      </c>
      <c r="V142" s="106" t="str">
        <f t="shared" si="38"/>
        <v>echo '&lt; PRESS ANY KEY TO CONTINUE &gt;'; read c ;</v>
      </c>
      <c r="W142" s="105" t="str">
        <f t="shared" si="39"/>
        <v xml:space="preserve"> pmd ; </v>
      </c>
      <c r="X142" s="106" t="str">
        <f t="shared" si="42"/>
        <v>ssh -q qhvifoapp01 '/home/infa_adm/scripts/ais.sh SupplierEDI wf_SupplierEDI_RAC_Inbound_855 Int01_qa'</v>
      </c>
      <c r="Y142" s="107"/>
      <c r="Z142" s="108" t="str">
        <f t="shared" si="40"/>
        <v>./pmrep objectexport -f SupplierEDI -o Workflow -n wf_SupplierEDI_RAC_Inbound_855 -m -s -b -r -u wf_SupplierEDI_RAC_Inbound_855.xml</v>
      </c>
      <c r="AA142" s="109" t="str">
        <f t="shared" si="43"/>
        <v>gwd SupplierEDI wf_SupplierEDI_RAC_Inbound_855</v>
      </c>
      <c r="AB142" s="108" t="str">
        <f t="shared" si="44"/>
        <v xml:space="preserve">showvh SupplierEDI wf_SupplierEDI_RAC_Inbound_855 ; </v>
      </c>
      <c r="AC142" s="108" t="str">
        <f t="shared" si="41"/>
        <v>showrrh SupplierEDI wf_SupplierEDI_RAC_Inbound_855</v>
      </c>
    </row>
    <row r="143" spans="1:29" x14ac:dyDescent="0.25">
      <c r="A143" s="9">
        <v>42593</v>
      </c>
      <c r="B143" s="6" t="s">
        <v>512</v>
      </c>
      <c r="C143" s="61" t="s">
        <v>1892</v>
      </c>
      <c r="D143" s="61" t="s">
        <v>1862</v>
      </c>
      <c r="E143" s="61" t="s">
        <v>20</v>
      </c>
      <c r="F143" s="61" t="s">
        <v>342</v>
      </c>
      <c r="G143" s="61" t="s">
        <v>343</v>
      </c>
      <c r="H143" s="61" t="s">
        <v>19</v>
      </c>
      <c r="I143" s="61">
        <v>6005</v>
      </c>
      <c r="J143" s="61" t="s">
        <v>10</v>
      </c>
      <c r="K143" s="61" t="s">
        <v>666</v>
      </c>
      <c r="L143" s="6" t="s">
        <v>293</v>
      </c>
      <c r="M143" s="6" t="s">
        <v>332</v>
      </c>
      <c r="N143" s="6" t="s">
        <v>509</v>
      </c>
      <c r="O143" s="17" t="s">
        <v>1998</v>
      </c>
      <c r="P143" s="104" t="str">
        <f t="shared" si="32"/>
        <v>qc eCommerce Workflow wf_m_ecomm_tran_stage</v>
      </c>
      <c r="Q143" s="105" t="str">
        <f t="shared" si="33"/>
        <v>./pmrep cleardeploymentgroup -p DG_Static_Shared -f ;</v>
      </c>
      <c r="R143" s="106" t="str">
        <f t="shared" si="34"/>
        <v>./pmrep addtodeploymentgroup -p DG_Static_Shared -n wf_m_ecomm_tran_stage -o Workflow -f eCommerce -d all ;</v>
      </c>
      <c r="S143" s="105" t="str">
        <f t="shared" si="35"/>
        <v>echo ;</v>
      </c>
      <c r="T143" s="106" t="str">
        <f t="shared" si="36"/>
        <v>echo ;</v>
      </c>
      <c r="U143" s="105" t="str">
        <f t="shared" si="37"/>
        <v>echo;</v>
      </c>
      <c r="V143" s="106" t="str">
        <f t="shared" si="38"/>
        <v>echo ;</v>
      </c>
      <c r="W143" s="105" t="str">
        <f t="shared" si="39"/>
        <v xml:space="preserve"> echo ; </v>
      </c>
      <c r="X143" s="106" t="str">
        <f t="shared" si="42"/>
        <v>ssh -q qhvifoapp01 '/home/infa_adm/scripts/ais.sh eCommerce wf_m_ecomm_tran_stage Int01_qa'</v>
      </c>
      <c r="Y143" s="107"/>
      <c r="Z143" s="108" t="str">
        <f t="shared" si="40"/>
        <v>./pmrep objectexport -f eCommerce -o Workflow -n wf_m_ecomm_tran_stage -m -s -b -r -u wf_m_ecomm_tran_stage.xml</v>
      </c>
      <c r="AA143" s="109" t="str">
        <f t="shared" si="43"/>
        <v>gwd eCommerce wf_m_ecomm_tran_stage</v>
      </c>
      <c r="AB143" s="108" t="str">
        <f t="shared" si="44"/>
        <v xml:space="preserve">showvh eCommerce wf_m_ecomm_tran_stage ; </v>
      </c>
      <c r="AC143" s="108" t="str">
        <f t="shared" si="41"/>
        <v>showrrh eCommerce wf_m_ecomm_tran_stage</v>
      </c>
    </row>
    <row r="144" spans="1:29" x14ac:dyDescent="0.25">
      <c r="A144" s="9">
        <v>42593</v>
      </c>
      <c r="B144" s="6" t="s">
        <v>512</v>
      </c>
      <c r="C144" s="61" t="s">
        <v>1892</v>
      </c>
      <c r="D144" s="61" t="s">
        <v>1862</v>
      </c>
      <c r="E144" s="61" t="s">
        <v>20</v>
      </c>
      <c r="F144" s="61" t="s">
        <v>342</v>
      </c>
      <c r="G144" s="61" t="s">
        <v>343</v>
      </c>
      <c r="H144" s="61" t="s">
        <v>19</v>
      </c>
      <c r="I144" s="61">
        <v>6005</v>
      </c>
      <c r="J144" s="61" t="s">
        <v>10</v>
      </c>
      <c r="K144" s="61" t="s">
        <v>666</v>
      </c>
      <c r="L144" s="6" t="s">
        <v>293</v>
      </c>
      <c r="M144" s="6" t="s">
        <v>332</v>
      </c>
      <c r="N144" s="6" t="s">
        <v>510</v>
      </c>
      <c r="O144" s="17" t="s">
        <v>1998</v>
      </c>
      <c r="P144" s="104" t="str">
        <f t="shared" si="32"/>
        <v>qc eCommerce Workflow wf_m_ecomm_tran_load</v>
      </c>
      <c r="Q144" s="105" t="str">
        <f t="shared" si="33"/>
        <v>echo ;</v>
      </c>
      <c r="R144" s="106" t="str">
        <f t="shared" si="34"/>
        <v>./pmrep addtodeploymentgroup -p DG_Static_Shared -n wf_m_ecomm_tran_load -o Workflow -f eCommerce -d all ;</v>
      </c>
      <c r="S144" s="105" t="str">
        <f t="shared" si="35"/>
        <v>echo ;</v>
      </c>
      <c r="T144" s="106" t="str">
        <f t="shared" si="36"/>
        <v>echo ;</v>
      </c>
      <c r="U144" s="105" t="str">
        <f t="shared" si="37"/>
        <v>echo;</v>
      </c>
      <c r="V144" s="106" t="str">
        <f t="shared" si="38"/>
        <v>echo ;</v>
      </c>
      <c r="W144" s="105" t="str">
        <f t="shared" si="39"/>
        <v xml:space="preserve"> echo ; </v>
      </c>
      <c r="X144" s="106" t="str">
        <f t="shared" si="42"/>
        <v>ssh -q qhvifoapp01 '/home/infa_adm/scripts/ais.sh eCommerce wf_m_ecomm_tran_load Int01_qa'</v>
      </c>
      <c r="Y144" s="107"/>
      <c r="Z144" s="108" t="str">
        <f t="shared" si="40"/>
        <v>./pmrep objectexport -f eCommerce -o Workflow -n wf_m_ecomm_tran_load -m -s -b -r -u wf_m_ecomm_tran_load.xml</v>
      </c>
      <c r="AA144" s="109" t="str">
        <f t="shared" si="43"/>
        <v>gwd eCommerce wf_m_ecomm_tran_load</v>
      </c>
      <c r="AB144" s="108" t="str">
        <f t="shared" si="44"/>
        <v xml:space="preserve">showvh eCommerce wf_m_ecomm_tran_load ; </v>
      </c>
      <c r="AC144" s="108" t="str">
        <f t="shared" si="41"/>
        <v>showrrh eCommerce wf_m_ecomm_tran_load</v>
      </c>
    </row>
    <row r="145" spans="1:29" x14ac:dyDescent="0.25">
      <c r="A145" s="9">
        <v>42593</v>
      </c>
      <c r="B145" s="6" t="s">
        <v>512</v>
      </c>
      <c r="C145" s="61" t="s">
        <v>1892</v>
      </c>
      <c r="D145" s="61" t="s">
        <v>1862</v>
      </c>
      <c r="E145" s="61" t="s">
        <v>20</v>
      </c>
      <c r="F145" s="61" t="s">
        <v>342</v>
      </c>
      <c r="G145" s="61" t="s">
        <v>343</v>
      </c>
      <c r="H145" s="61" t="s">
        <v>19</v>
      </c>
      <c r="I145" s="61">
        <v>6005</v>
      </c>
      <c r="J145" s="61" t="s">
        <v>10</v>
      </c>
      <c r="K145" s="61" t="s">
        <v>666</v>
      </c>
      <c r="L145" s="6" t="s">
        <v>293</v>
      </c>
      <c r="M145" s="6" t="s">
        <v>332</v>
      </c>
      <c r="N145" s="6" t="s">
        <v>511</v>
      </c>
      <c r="O145" s="17" t="s">
        <v>1998</v>
      </c>
      <c r="P145" s="104" t="str">
        <f t="shared" si="32"/>
        <v>qc eCommerce Workflow wf_m_ecomm_tran_process_filelist</v>
      </c>
      <c r="Q145" s="105" t="str">
        <f t="shared" si="33"/>
        <v>echo ;</v>
      </c>
      <c r="R145" s="106" t="str">
        <f t="shared" si="34"/>
        <v>./pmrep addtodeploymentgroup -p DG_Static_Shared -n wf_m_ecomm_tran_process_filelist -o Workflow -f eCommerce -d all ;</v>
      </c>
      <c r="S145" s="105" t="str">
        <f t="shared" si="35"/>
        <v>./pmrep deploydeploymentgroup -p DG_Static_Shared -c  ./DG_Static_Shared.xml -r RAC_qa -n jansaj -X QP -h qhvifoapp01 -o 6005 -s Native -l $HOME/scripts/log/dg_SJ_pausoj_20160811.log ;</v>
      </c>
      <c r="T145" s="106" t="str">
        <f t="shared" si="36"/>
        <v xml:space="preserve">echo '&lt; PRESS ANY KEY TO CONTINUE &gt;'; read c ; </v>
      </c>
      <c r="U145" s="105" t="str">
        <f t="shared" si="37"/>
        <v xml:space="preserve">cat $HOME/scripts/log/dg_SJ_pausoj_20160811.log ; </v>
      </c>
      <c r="V145" s="106" t="str">
        <f t="shared" si="38"/>
        <v>echo '&lt; PRESS ANY KEY TO CONTINUE &gt;'; read c ;</v>
      </c>
      <c r="W145" s="105" t="str">
        <f t="shared" si="39"/>
        <v xml:space="preserve"> pmd ; </v>
      </c>
      <c r="X145" s="106" t="str">
        <f t="shared" si="42"/>
        <v>ssh -q qhvifoapp01 '/home/infa_adm/scripts/ais.sh eCommerce wf_m_ecomm_tran_process_filelist Int01_qa'</v>
      </c>
      <c r="Y145" s="107"/>
      <c r="Z145" s="108" t="str">
        <f t="shared" si="40"/>
        <v>./pmrep objectexport -f eCommerce -o Workflow -n wf_m_ecomm_tran_process_filelist -m -s -b -r -u wf_m_ecomm_tran_process_filelist.xml</v>
      </c>
      <c r="AA145" s="109" t="str">
        <f t="shared" si="43"/>
        <v>gwd eCommerce wf_m_ecomm_tran_process_filelist</v>
      </c>
      <c r="AB145" s="108" t="str">
        <f t="shared" si="44"/>
        <v xml:space="preserve">showvh eCommerce wf_m_ecomm_tran_process_filelist ; </v>
      </c>
      <c r="AC145" s="108" t="str">
        <f t="shared" si="41"/>
        <v>showrrh eCommerce wf_m_ecomm_tran_process_filelist</v>
      </c>
    </row>
    <row r="146" spans="1:29" x14ac:dyDescent="0.25">
      <c r="A146" s="9">
        <v>42593</v>
      </c>
      <c r="B146" s="6" t="s">
        <v>515</v>
      </c>
      <c r="C146" s="61" t="s">
        <v>1892</v>
      </c>
      <c r="D146" s="61" t="s">
        <v>1862</v>
      </c>
      <c r="E146" s="61" t="s">
        <v>20</v>
      </c>
      <c r="F146" s="61" t="s">
        <v>342</v>
      </c>
      <c r="G146" s="61" t="s">
        <v>343</v>
      </c>
      <c r="H146" s="61" t="s">
        <v>19</v>
      </c>
      <c r="I146" s="61">
        <v>6005</v>
      </c>
      <c r="J146" s="61" t="s">
        <v>10</v>
      </c>
      <c r="K146" s="61" t="s">
        <v>666</v>
      </c>
      <c r="L146" s="6" t="s">
        <v>295</v>
      </c>
      <c r="M146" s="6" t="s">
        <v>332</v>
      </c>
      <c r="N146" s="6" t="s">
        <v>514</v>
      </c>
      <c r="O146" s="10" t="s">
        <v>1999</v>
      </c>
      <c r="P146" s="104" t="str">
        <f t="shared" si="32"/>
        <v>qc AN_PAYABLES Workflow wf_AN_PAYABLES</v>
      </c>
      <c r="Q146" s="105" t="str">
        <f t="shared" si="33"/>
        <v>./pmrep cleardeploymentgroup -p DG_Static_Shared -f ;</v>
      </c>
      <c r="R146" s="106" t="str">
        <f t="shared" si="34"/>
        <v>./pmrep addtodeploymentgroup -p DG_Static_Shared -n wf_AN_PAYABLES -o Workflow -f AN_PAYABLES -d all ;</v>
      </c>
      <c r="S146" s="105" t="str">
        <f t="shared" si="35"/>
        <v>./pmrep deploydeploymentgroup -p DG_Static_Shared -c  ./DG_Static_Shared.xml -r RAC_qa -n jansaj -X QP -h qhvifoapp01 -o 6005 -s Native -l $HOME/scripts/log/dg_SJ_rajasw_20160811.log ;</v>
      </c>
      <c r="T146" s="106" t="str">
        <f t="shared" si="36"/>
        <v xml:space="preserve">echo '&lt; PRESS ANY KEY TO CONTINUE &gt;'; read c ; </v>
      </c>
      <c r="U146" s="105" t="str">
        <f t="shared" si="37"/>
        <v xml:space="preserve">cat $HOME/scripts/log/dg_SJ_rajasw_20160811.log ; </v>
      </c>
      <c r="V146" s="106" t="str">
        <f t="shared" si="38"/>
        <v>echo '&lt; PRESS ANY KEY TO CONTINUE &gt;'; read c ;</v>
      </c>
      <c r="W146" s="105" t="str">
        <f t="shared" si="39"/>
        <v xml:space="preserve"> pmd ; </v>
      </c>
      <c r="X146" s="106" t="str">
        <f t="shared" si="42"/>
        <v>ssh -q qhvifoapp01 '/home/infa_adm/scripts/ais.sh AN_PAYABLES wf_AN_PAYABLES Int01_qa'</v>
      </c>
      <c r="Y146" s="107"/>
      <c r="Z146" s="108" t="str">
        <f t="shared" si="40"/>
        <v>./pmrep objectexport -f AN_PAYABLES -o Workflow -n wf_AN_PAYABLES -m -s -b -r -u wf_AN_PAYABLES.xml</v>
      </c>
      <c r="AA146" s="109" t="str">
        <f t="shared" si="43"/>
        <v>gwd AN_PAYABLES wf_AN_PAYABLES</v>
      </c>
      <c r="AB146" s="108" t="str">
        <f t="shared" si="44"/>
        <v xml:space="preserve">showvh AN_PAYABLES wf_AN_PAYABLES ; </v>
      </c>
      <c r="AC146" s="108" t="str">
        <f t="shared" si="41"/>
        <v>showrrh AN_PAYABLES wf_AN_PAYABLES</v>
      </c>
    </row>
    <row r="147" spans="1:29" x14ac:dyDescent="0.25">
      <c r="A147" s="9">
        <v>42593</v>
      </c>
      <c r="B147" s="6" t="s">
        <v>508</v>
      </c>
      <c r="C147" s="61" t="s">
        <v>1892</v>
      </c>
      <c r="D147" s="61" t="s">
        <v>1862</v>
      </c>
      <c r="E147" s="61" t="s">
        <v>20</v>
      </c>
      <c r="F147" s="61" t="s">
        <v>342</v>
      </c>
      <c r="G147" s="61" t="s">
        <v>343</v>
      </c>
      <c r="H147" s="61" t="s">
        <v>19</v>
      </c>
      <c r="I147" s="61">
        <v>6005</v>
      </c>
      <c r="J147" s="61" t="s">
        <v>10</v>
      </c>
      <c r="K147" s="61" t="s">
        <v>666</v>
      </c>
      <c r="L147" s="6" t="s">
        <v>15</v>
      </c>
      <c r="M147" s="6" t="s">
        <v>332</v>
      </c>
      <c r="N147" s="6" t="s">
        <v>507</v>
      </c>
      <c r="O147" s="10" t="s">
        <v>2000</v>
      </c>
      <c r="P147" s="104" t="str">
        <f t="shared" si="32"/>
        <v>qc 3PL_Integration Workflow wf_3PL_RAC_Inbound_944</v>
      </c>
      <c r="Q147" s="105" t="str">
        <f t="shared" si="33"/>
        <v>./pmrep cleardeploymentgroup -p DG_Static_Shared -f ;</v>
      </c>
      <c r="R147" s="106" t="str">
        <f t="shared" si="34"/>
        <v>./pmrep addtodeploymentgroup -p DG_Static_Shared -n wf_3PL_RAC_Inbound_944 -o Workflow -f 3PL_Integration -d all ;</v>
      </c>
      <c r="S147" s="105" t="str">
        <f t="shared" si="35"/>
        <v>echo ;</v>
      </c>
      <c r="T147" s="106" t="str">
        <f t="shared" si="36"/>
        <v>echo ;</v>
      </c>
      <c r="U147" s="105" t="str">
        <f t="shared" si="37"/>
        <v>echo;</v>
      </c>
      <c r="V147" s="106" t="str">
        <f t="shared" si="38"/>
        <v>echo ;</v>
      </c>
      <c r="W147" s="105" t="str">
        <f t="shared" si="39"/>
        <v xml:space="preserve"> echo ; </v>
      </c>
      <c r="X147" s="106" t="str">
        <f t="shared" si="42"/>
        <v>ssh -q qhvifoapp01 '/home/infa_adm/scripts/ais.sh 3PL_Integration wf_3PL_RAC_Inbound_944 Int01_qa'</v>
      </c>
      <c r="Y147" s="107"/>
      <c r="Z147" s="108" t="str">
        <f t="shared" si="40"/>
        <v>./pmrep objectexport -f 3PL_Integration -o Workflow -n wf_3PL_RAC_Inbound_944 -m -s -b -r -u wf_3PL_RAC_Inbound_944.xml</v>
      </c>
      <c r="AA147" s="109" t="str">
        <f t="shared" si="43"/>
        <v>gwd 3PL_Integration wf_3PL_RAC_Inbound_944</v>
      </c>
      <c r="AB147" s="108" t="str">
        <f t="shared" si="44"/>
        <v xml:space="preserve">showvh 3PL_Integration wf_3PL_RAC_Inbound_944 ; </v>
      </c>
      <c r="AC147" s="108" t="str">
        <f t="shared" si="41"/>
        <v>showrrh 3PL_Integration wf_3PL_RAC_Inbound_944</v>
      </c>
    </row>
    <row r="148" spans="1:29" x14ac:dyDescent="0.25">
      <c r="A148" s="9">
        <v>42593</v>
      </c>
      <c r="B148" s="6" t="s">
        <v>508</v>
      </c>
      <c r="C148" s="61" t="s">
        <v>1892</v>
      </c>
      <c r="D148" s="61" t="s">
        <v>1862</v>
      </c>
      <c r="E148" s="61" t="s">
        <v>20</v>
      </c>
      <c r="F148" s="61" t="s">
        <v>342</v>
      </c>
      <c r="G148" s="61" t="s">
        <v>343</v>
      </c>
      <c r="H148" s="61" t="s">
        <v>19</v>
      </c>
      <c r="I148" s="61">
        <v>6005</v>
      </c>
      <c r="J148" s="61" t="s">
        <v>10</v>
      </c>
      <c r="K148" s="61" t="s">
        <v>666</v>
      </c>
      <c r="L148" s="6" t="s">
        <v>402</v>
      </c>
      <c r="M148" s="6" t="s">
        <v>332</v>
      </c>
      <c r="N148" s="6" t="s">
        <v>419</v>
      </c>
      <c r="O148" s="10" t="s">
        <v>2001</v>
      </c>
      <c r="P148" s="104" t="str">
        <f t="shared" si="32"/>
        <v>qc SupplierEDI Workflow wf_SupplierEDI_RAC_Inbound_810</v>
      </c>
      <c r="Q148" s="105" t="str">
        <f t="shared" si="33"/>
        <v>echo ;</v>
      </c>
      <c r="R148" s="106" t="str">
        <f t="shared" si="34"/>
        <v>./pmrep addtodeploymentgroup -p DG_Static_Shared -n wf_SupplierEDI_RAC_Inbound_810 -o Workflow -f SupplierEDI -d all ;</v>
      </c>
      <c r="S148" s="105" t="str">
        <f t="shared" si="35"/>
        <v>./pmrep deploydeploymentgroup -p DG_Static_Shared -c  ./DG_Static_Shared.xml -r RAC_qa -n jansaj -X QP -h qhvifoapp01 -o 6005 -s Native -l $HOME/scripts/log/dg_SJ_sitsiv_20160811.log ;</v>
      </c>
      <c r="T148" s="106" t="str">
        <f t="shared" si="36"/>
        <v xml:space="preserve">echo '&lt; PRESS ANY KEY TO CONTINUE &gt;'; read c ; </v>
      </c>
      <c r="U148" s="105" t="str">
        <f t="shared" si="37"/>
        <v xml:space="preserve">cat $HOME/scripts/log/dg_SJ_sitsiv_20160811.log ; </v>
      </c>
      <c r="V148" s="106" t="str">
        <f t="shared" si="38"/>
        <v>echo '&lt; PRESS ANY KEY TO CONTINUE &gt;'; read c ;</v>
      </c>
      <c r="W148" s="105" t="str">
        <f t="shared" si="39"/>
        <v xml:space="preserve"> pmd ; </v>
      </c>
      <c r="X148" s="106" t="str">
        <f t="shared" si="42"/>
        <v>ssh -q qhvifoapp01 '/home/infa_adm/scripts/ais.sh SupplierEDI wf_SupplierEDI_RAC_Inbound_810 Int01_qa'</v>
      </c>
      <c r="Y148" s="107"/>
      <c r="Z148" s="108" t="str">
        <f t="shared" si="40"/>
        <v>./pmrep objectexport -f SupplierEDI -o Workflow -n wf_SupplierEDI_RAC_Inbound_810 -m -s -b -r -u wf_SupplierEDI_RAC_Inbound_810.xml</v>
      </c>
      <c r="AA148" s="109" t="str">
        <f t="shared" si="43"/>
        <v>gwd SupplierEDI wf_SupplierEDI_RAC_Inbound_810</v>
      </c>
      <c r="AB148" s="108" t="str">
        <f t="shared" si="44"/>
        <v xml:space="preserve">showvh SupplierEDI wf_SupplierEDI_RAC_Inbound_810 ; </v>
      </c>
      <c r="AC148" s="108" t="str">
        <f t="shared" si="41"/>
        <v>showrrh SupplierEDI wf_SupplierEDI_RAC_Inbound_810</v>
      </c>
    </row>
    <row r="149" spans="1:29" x14ac:dyDescent="0.25">
      <c r="A149" s="9">
        <v>42594</v>
      </c>
      <c r="B149" s="6" t="s">
        <v>520</v>
      </c>
      <c r="C149" s="61" t="s">
        <v>1892</v>
      </c>
      <c r="D149" s="61" t="s">
        <v>1864</v>
      </c>
      <c r="E149" s="61" t="s">
        <v>32</v>
      </c>
      <c r="F149" s="61" t="s">
        <v>337</v>
      </c>
      <c r="G149" s="61" t="s">
        <v>335</v>
      </c>
      <c r="H149" s="61" t="s">
        <v>1242</v>
      </c>
      <c r="I149" s="61">
        <v>6005</v>
      </c>
      <c r="J149" s="61" t="s">
        <v>10</v>
      </c>
      <c r="K149" s="61" t="s">
        <v>666</v>
      </c>
      <c r="L149" s="6" t="s">
        <v>322</v>
      </c>
      <c r="M149" s="6" t="s">
        <v>332</v>
      </c>
      <c r="N149" s="6" t="s">
        <v>380</v>
      </c>
      <c r="O149" s="10" t="s">
        <v>2002</v>
      </c>
      <c r="P149" s="104" t="str">
        <f t="shared" si="32"/>
        <v>qc MDM Workflow wf_FlatFile2XML</v>
      </c>
      <c r="Q149" s="105" t="str">
        <f t="shared" si="33"/>
        <v>./pmrep cleardeploymentgroup -p DG_Static_Shared -f ;</v>
      </c>
      <c r="R149" s="106" t="str">
        <f t="shared" si="34"/>
        <v>./pmrep addtodeploymentgroup -p DG_Static_Shared -n wf_FlatFile2XML -o Workflow -f MDM -d all ;</v>
      </c>
      <c r="S149" s="105" t="str">
        <f t="shared" si="35"/>
        <v>./pmrep deploydeploymentgroup -p DG_Static_Shared -c  ./DG_Static_Shared.xml -r RAC_prod -n jansaj -X PP -h phvifoapp01 -o 6005 -s Native -l $HOME/scripts/log/dg_SJ_CHG0001504.log ;</v>
      </c>
      <c r="T149" s="106" t="str">
        <f t="shared" si="36"/>
        <v xml:space="preserve">echo '&lt; PRESS ANY KEY TO CONTINUE &gt;'; read c ; </v>
      </c>
      <c r="U149" s="105" t="str">
        <f t="shared" si="37"/>
        <v xml:space="preserve">cat $HOME/scripts/log/dg_SJ_CHG0001504.log ; </v>
      </c>
      <c r="V149" s="106" t="str">
        <f t="shared" si="38"/>
        <v>echo '&lt; PRESS ANY KEY TO CONTINUE &gt;'; read c ;</v>
      </c>
      <c r="W149" s="105" t="str">
        <f t="shared" si="39"/>
        <v xml:space="preserve"> pmd ; </v>
      </c>
      <c r="X149" s="106" t="str">
        <f t="shared" si="42"/>
        <v>ssh -q phvifoapp01 '/home/infa_adm/scripts/ais.sh MDM wf_FlatFile2XML Int01_prod'</v>
      </c>
      <c r="Y149" s="107"/>
      <c r="Z149" s="108" t="str">
        <f t="shared" si="40"/>
        <v>./pmrep objectexport -f MDM -o Workflow -n wf_FlatFile2XML -m -s -b -r -u wf_FlatFile2XML.xml</v>
      </c>
      <c r="AA149" s="109" t="str">
        <f t="shared" si="43"/>
        <v>gwd MDM wf_FlatFile2XML</v>
      </c>
      <c r="AB149" s="108" t="str">
        <f t="shared" si="44"/>
        <v xml:space="preserve">showvh MDM wf_FlatFile2XML ; </v>
      </c>
      <c r="AC149" s="108" t="str">
        <f t="shared" si="41"/>
        <v>showrrh MDM wf_FlatFile2XML</v>
      </c>
    </row>
    <row r="150" spans="1:29" x14ac:dyDescent="0.25">
      <c r="A150" s="9">
        <v>42594</v>
      </c>
      <c r="B150" s="6" t="s">
        <v>517</v>
      </c>
      <c r="C150" s="61" t="s">
        <v>1892</v>
      </c>
      <c r="D150" s="61" t="s">
        <v>1862</v>
      </c>
      <c r="E150" s="61" t="s">
        <v>20</v>
      </c>
      <c r="F150" s="61" t="s">
        <v>342</v>
      </c>
      <c r="G150" s="61" t="s">
        <v>343</v>
      </c>
      <c r="H150" s="61" t="s">
        <v>19</v>
      </c>
      <c r="I150" s="61">
        <v>6005</v>
      </c>
      <c r="J150" s="61" t="s">
        <v>10</v>
      </c>
      <c r="K150" s="61" t="s">
        <v>666</v>
      </c>
      <c r="L150" s="6" t="s">
        <v>381</v>
      </c>
      <c r="M150" s="6" t="s">
        <v>354</v>
      </c>
      <c r="N150" s="20" t="s">
        <v>479</v>
      </c>
      <c r="O150" s="19" t="s">
        <v>2003</v>
      </c>
      <c r="P150" s="104" t="str">
        <f t="shared" si="32"/>
        <v>qc DW_MART_LOAD Session s_u_asr_category_item_returns</v>
      </c>
      <c r="Q150" s="105" t="str">
        <f t="shared" si="33"/>
        <v>./pmrep cleardeploymentgroup -p DG_Static_Shared -f ;</v>
      </c>
      <c r="R150" s="106" t="str">
        <f t="shared" si="34"/>
        <v>./pmrep addtodeploymentgroup -p DG_Static_Shared -n s_u_asr_category_item_returns -o Session -f DW_MART_LOAD -d all ;</v>
      </c>
      <c r="S150" s="105" t="str">
        <f t="shared" si="35"/>
        <v>echo ;</v>
      </c>
      <c r="T150" s="106" t="str">
        <f t="shared" si="36"/>
        <v>echo ;</v>
      </c>
      <c r="U150" s="105" t="str">
        <f t="shared" si="37"/>
        <v>echo;</v>
      </c>
      <c r="V150" s="106" t="str">
        <f t="shared" si="38"/>
        <v>echo ;</v>
      </c>
      <c r="W150" s="105" t="str">
        <f t="shared" si="39"/>
        <v xml:space="preserve"> echo ; </v>
      </c>
      <c r="X150" s="106" t="str">
        <f t="shared" si="42"/>
        <v xml:space="preserve"> # n/a</v>
      </c>
      <c r="Y150" s="107"/>
      <c r="Z150" s="108" t="str">
        <f t="shared" si="40"/>
        <v>./pmrep objectexport -f DW_MART_LOAD -o Session -n s_u_asr_category_item_returns -m -s -b -r -u s_u_asr_category_item_returns.xml</v>
      </c>
      <c r="AA150" s="109" t="str">
        <f t="shared" si="43"/>
        <v xml:space="preserve"> # n/a</v>
      </c>
      <c r="AB150" s="108" t="str">
        <f t="shared" si="44"/>
        <v xml:space="preserve">showvh DW_MART_LOAD s_u_asr_category_item_returns ; </v>
      </c>
      <c r="AC150" s="108" t="str">
        <f t="shared" si="41"/>
        <v>showrrh DW_MART_LOAD s_u_asr_category_item_returns</v>
      </c>
    </row>
    <row r="151" spans="1:29" x14ac:dyDescent="0.25">
      <c r="A151" s="9">
        <v>42594</v>
      </c>
      <c r="B151" s="6" t="s">
        <v>517</v>
      </c>
      <c r="C151" s="61" t="s">
        <v>1892</v>
      </c>
      <c r="D151" s="61" t="s">
        <v>1862</v>
      </c>
      <c r="E151" s="61" t="s">
        <v>20</v>
      </c>
      <c r="F151" s="61" t="s">
        <v>342</v>
      </c>
      <c r="G151" s="61" t="s">
        <v>343</v>
      </c>
      <c r="H151" s="61" t="s">
        <v>19</v>
      </c>
      <c r="I151" s="61">
        <v>6005</v>
      </c>
      <c r="J151" s="61" t="s">
        <v>10</v>
      </c>
      <c r="K151" s="61" t="s">
        <v>666</v>
      </c>
      <c r="L151" s="6" t="s">
        <v>381</v>
      </c>
      <c r="M151" s="6" t="s">
        <v>354</v>
      </c>
      <c r="N151" s="20" t="s">
        <v>475</v>
      </c>
      <c r="O151" s="19" t="s">
        <v>2003</v>
      </c>
      <c r="P151" s="104" t="str">
        <f t="shared" si="32"/>
        <v>qc DW_MART_LOAD Session s_ASR_CAT_ITEM_RECIEPTS</v>
      </c>
      <c r="Q151" s="105" t="str">
        <f t="shared" si="33"/>
        <v>echo ;</v>
      </c>
      <c r="R151" s="106" t="str">
        <f t="shared" si="34"/>
        <v>./pmrep addtodeploymentgroup -p DG_Static_Shared -n s_ASR_CAT_ITEM_RECIEPTS -o Session -f DW_MART_LOAD -d all ;</v>
      </c>
      <c r="S151" s="105" t="str">
        <f t="shared" si="35"/>
        <v>echo ;</v>
      </c>
      <c r="T151" s="106" t="str">
        <f t="shared" si="36"/>
        <v>echo ;</v>
      </c>
      <c r="U151" s="105" t="str">
        <f t="shared" si="37"/>
        <v>echo;</v>
      </c>
      <c r="V151" s="106" t="str">
        <f t="shared" si="38"/>
        <v>echo ;</v>
      </c>
      <c r="W151" s="105" t="str">
        <f t="shared" si="39"/>
        <v xml:space="preserve"> echo ; </v>
      </c>
      <c r="X151" s="106" t="str">
        <f t="shared" si="42"/>
        <v xml:space="preserve"> # n/a</v>
      </c>
      <c r="Y151" s="107"/>
      <c r="Z151" s="108" t="str">
        <f t="shared" si="40"/>
        <v>./pmrep objectexport -f DW_MART_LOAD -o Session -n s_ASR_CAT_ITEM_RECIEPTS -m -s -b -r -u s_ASR_CAT_ITEM_RECIEPTS.xml</v>
      </c>
      <c r="AA151" s="109" t="str">
        <f t="shared" si="43"/>
        <v xml:space="preserve"> # n/a</v>
      </c>
      <c r="AB151" s="108" t="str">
        <f t="shared" si="44"/>
        <v xml:space="preserve">showvh DW_MART_LOAD s_ASR_CAT_ITEM_RECIEPTS ; </v>
      </c>
      <c r="AC151" s="108" t="str">
        <f t="shared" si="41"/>
        <v>showrrh DW_MART_LOAD s_ASR_CAT_ITEM_RECIEPTS</v>
      </c>
    </row>
    <row r="152" spans="1:29" x14ac:dyDescent="0.25">
      <c r="A152" s="9">
        <v>42594</v>
      </c>
      <c r="B152" s="6" t="s">
        <v>517</v>
      </c>
      <c r="C152" s="61" t="s">
        <v>1892</v>
      </c>
      <c r="D152" s="61" t="s">
        <v>1862</v>
      </c>
      <c r="E152" s="61" t="s">
        <v>20</v>
      </c>
      <c r="F152" s="61" t="s">
        <v>342</v>
      </c>
      <c r="G152" s="61" t="s">
        <v>343</v>
      </c>
      <c r="H152" s="61" t="s">
        <v>19</v>
      </c>
      <c r="I152" s="61">
        <v>6005</v>
      </c>
      <c r="J152" s="61" t="s">
        <v>10</v>
      </c>
      <c r="K152" s="61" t="s">
        <v>666</v>
      </c>
      <c r="L152" s="6" t="s">
        <v>381</v>
      </c>
      <c r="M152" s="6" t="s">
        <v>354</v>
      </c>
      <c r="N152" s="20" t="s">
        <v>479</v>
      </c>
      <c r="O152" s="10" t="s">
        <v>2004</v>
      </c>
      <c r="P152" s="104" t="str">
        <f t="shared" si="32"/>
        <v>qc DW_MART_LOAD Session s_u_asr_category_item_returns</v>
      </c>
      <c r="Q152" s="105" t="str">
        <f t="shared" si="33"/>
        <v>echo ;</v>
      </c>
      <c r="R152" s="106" t="str">
        <f t="shared" si="34"/>
        <v>./pmrep addtodeploymentgroup -p DG_Static_Shared -n s_u_asr_category_item_returns -o Session -f DW_MART_LOAD -d all ;</v>
      </c>
      <c r="S152" s="105" t="str">
        <f t="shared" si="35"/>
        <v>./pmrep deploydeploymentgroup -p DG_Static_Shared -c  ./DG_Static_Shared.xml -r RAC_qa -n jansaj -X QP -h qhvifoapp01 -o 6005 -s Native -l $HOME/scripts/log/dg_SJ_CHG0001661.log ;</v>
      </c>
      <c r="T152" s="106" t="str">
        <f t="shared" si="36"/>
        <v xml:space="preserve">echo '&lt; PRESS ANY KEY TO CONTINUE &gt;'; read c ; </v>
      </c>
      <c r="U152" s="105" t="str">
        <f t="shared" si="37"/>
        <v xml:space="preserve">cat $HOME/scripts/log/dg_SJ_CHG0001661.log ; </v>
      </c>
      <c r="V152" s="106" t="str">
        <f t="shared" si="38"/>
        <v>echo '&lt; PRESS ANY KEY TO CONTINUE &gt;'; read c ;</v>
      </c>
      <c r="W152" s="105" t="str">
        <f t="shared" si="39"/>
        <v xml:space="preserve"> pmd ; </v>
      </c>
      <c r="X152" s="106" t="str">
        <f t="shared" si="42"/>
        <v xml:space="preserve"> # n/a</v>
      </c>
      <c r="Y152" s="107"/>
      <c r="Z152" s="108" t="str">
        <f t="shared" si="40"/>
        <v>./pmrep objectexport -f DW_MART_LOAD -o Session -n s_u_asr_category_item_returns -m -s -b -r -u s_u_asr_category_item_returns.xml</v>
      </c>
      <c r="AA152" s="109" t="str">
        <f t="shared" si="43"/>
        <v xml:space="preserve"> # n/a</v>
      </c>
      <c r="AB152" s="108" t="str">
        <f t="shared" si="44"/>
        <v xml:space="preserve">showvh DW_MART_LOAD s_u_asr_category_item_returns ; </v>
      </c>
      <c r="AC152" s="108" t="str">
        <f t="shared" si="41"/>
        <v>showrrh DW_MART_LOAD s_u_asr_category_item_returns</v>
      </c>
    </row>
    <row r="153" spans="1:29" x14ac:dyDescent="0.25">
      <c r="A153" s="9">
        <v>42594</v>
      </c>
      <c r="B153" s="6" t="s">
        <v>516</v>
      </c>
      <c r="C153" s="61" t="s">
        <v>1892</v>
      </c>
      <c r="D153" s="61" t="s">
        <v>1862</v>
      </c>
      <c r="E153" s="61" t="s">
        <v>20</v>
      </c>
      <c r="F153" s="61" t="s">
        <v>342</v>
      </c>
      <c r="G153" s="61" t="s">
        <v>343</v>
      </c>
      <c r="H153" s="61" t="s">
        <v>19</v>
      </c>
      <c r="I153" s="61">
        <v>6005</v>
      </c>
      <c r="J153" s="61" t="s">
        <v>10</v>
      </c>
      <c r="K153" s="61" t="s">
        <v>666</v>
      </c>
      <c r="L153" s="6" t="s">
        <v>402</v>
      </c>
      <c r="M153" s="6" t="s">
        <v>332</v>
      </c>
      <c r="N153" s="6" t="s">
        <v>420</v>
      </c>
      <c r="O153" s="10" t="s">
        <v>2005</v>
      </c>
      <c r="P153" s="104" t="str">
        <f t="shared" si="32"/>
        <v>qc SupplierEDI Workflow wf_SupplierEDI_RAC_Inbound_855</v>
      </c>
      <c r="Q153" s="105" t="str">
        <f t="shared" si="33"/>
        <v>./pmrep cleardeploymentgroup -p DG_Static_Shared -f ;</v>
      </c>
      <c r="R153" s="106" t="str">
        <f t="shared" si="34"/>
        <v>./pmrep addtodeploymentgroup -p DG_Static_Shared -n wf_SupplierEDI_RAC_Inbound_855 -o Workflow -f SupplierEDI -d all ;</v>
      </c>
      <c r="S153" s="105" t="str">
        <f t="shared" si="35"/>
        <v>./pmrep deploydeploymentgroup -p DG_Static_Shared -c  ./DG_Static_Shared.xml -r RAC_qa -n jansaj -X QP -h qhvifoapp01 -o 6005 -s Native -l $HOME/scripts/log/dg_SJ_kumram_20160812.log ;</v>
      </c>
      <c r="T153" s="106" t="str">
        <f t="shared" si="36"/>
        <v xml:space="preserve">echo '&lt; PRESS ANY KEY TO CONTINUE &gt;'; read c ; </v>
      </c>
      <c r="U153" s="105" t="str">
        <f t="shared" si="37"/>
        <v xml:space="preserve">cat $HOME/scripts/log/dg_SJ_kumram_20160812.log ; </v>
      </c>
      <c r="V153" s="106" t="str">
        <f t="shared" si="38"/>
        <v>echo '&lt; PRESS ANY KEY TO CONTINUE &gt;'; read c ;</v>
      </c>
      <c r="W153" s="105" t="str">
        <f t="shared" si="39"/>
        <v xml:space="preserve"> pmd ; </v>
      </c>
      <c r="X153" s="106" t="str">
        <f t="shared" si="42"/>
        <v>ssh -q qhvifoapp01 '/home/infa_adm/scripts/ais.sh SupplierEDI wf_SupplierEDI_RAC_Inbound_855 Int01_qa'</v>
      </c>
      <c r="Y153" s="107"/>
      <c r="Z153" s="108" t="str">
        <f t="shared" si="40"/>
        <v>./pmrep objectexport -f SupplierEDI -o Workflow -n wf_SupplierEDI_RAC_Inbound_855 -m -s -b -r -u wf_SupplierEDI_RAC_Inbound_855.xml</v>
      </c>
      <c r="AA153" s="109" t="str">
        <f t="shared" si="43"/>
        <v>gwd SupplierEDI wf_SupplierEDI_RAC_Inbound_855</v>
      </c>
      <c r="AB153" s="108" t="str">
        <f t="shared" si="44"/>
        <v xml:space="preserve">showvh SupplierEDI wf_SupplierEDI_RAC_Inbound_855 ; </v>
      </c>
      <c r="AC153" s="108" t="str">
        <f t="shared" si="41"/>
        <v>showrrh SupplierEDI wf_SupplierEDI_RAC_Inbound_855</v>
      </c>
    </row>
    <row r="154" spans="1:29" x14ac:dyDescent="0.25">
      <c r="A154" s="9">
        <v>42594</v>
      </c>
      <c r="B154" s="6" t="s">
        <v>519</v>
      </c>
      <c r="C154" s="61" t="s">
        <v>1892</v>
      </c>
      <c r="D154" s="61" t="s">
        <v>1862</v>
      </c>
      <c r="E154" s="61" t="s">
        <v>20</v>
      </c>
      <c r="F154" s="61" t="s">
        <v>342</v>
      </c>
      <c r="G154" s="61" t="s">
        <v>343</v>
      </c>
      <c r="H154" s="61" t="s">
        <v>19</v>
      </c>
      <c r="I154" s="61">
        <v>6005</v>
      </c>
      <c r="J154" s="61" t="s">
        <v>10</v>
      </c>
      <c r="K154" s="61" t="s">
        <v>666</v>
      </c>
      <c r="L154" s="6" t="s">
        <v>326</v>
      </c>
      <c r="M154" s="6" t="s">
        <v>332</v>
      </c>
      <c r="N154" s="6" t="s">
        <v>518</v>
      </c>
      <c r="O154" s="10" t="s">
        <v>2006</v>
      </c>
      <c r="P154" s="104" t="str">
        <f t="shared" si="32"/>
        <v>qc Miscellaneous Workflow wf_APPOINTMENT_ENT_DW</v>
      </c>
      <c r="Q154" s="105" t="str">
        <f t="shared" si="33"/>
        <v>./pmrep cleardeploymentgroup -p DG_Static_Shared -f ;</v>
      </c>
      <c r="R154" s="106" t="str">
        <f t="shared" si="34"/>
        <v>./pmrep addtodeploymentgroup -p DG_Static_Shared -n wf_APPOINTMENT_ENT_DW -o Workflow -f Miscellaneous -d all ;</v>
      </c>
      <c r="S154" s="105" t="str">
        <f t="shared" si="35"/>
        <v>./pmrep deploydeploymentgroup -p DG_Static_Shared -c  ./DG_Static_Shared.xml -r RAC_qa -n jansaj -X QP -h qhvifoapp01 -o 6005 -s Native -l $HOME/scripts/log/dg_SJ_visviv_20160812.log ;</v>
      </c>
      <c r="T154" s="106" t="str">
        <f t="shared" si="36"/>
        <v xml:space="preserve">echo '&lt; PRESS ANY KEY TO CONTINUE &gt;'; read c ; </v>
      </c>
      <c r="U154" s="105" t="str">
        <f t="shared" si="37"/>
        <v xml:space="preserve">cat $HOME/scripts/log/dg_SJ_visviv_20160812.log ; </v>
      </c>
      <c r="V154" s="106" t="str">
        <f t="shared" si="38"/>
        <v>echo '&lt; PRESS ANY KEY TO CONTINUE &gt;'; read c ;</v>
      </c>
      <c r="W154" s="105" t="str">
        <f t="shared" si="39"/>
        <v xml:space="preserve"> pmd ; </v>
      </c>
      <c r="X154" s="106" t="str">
        <f t="shared" si="42"/>
        <v>ssh -q qhvifoapp01 '/home/infa_adm/scripts/ais.sh Miscellaneous wf_APPOINTMENT_ENT_DW Int01_qa'</v>
      </c>
      <c r="Y154" s="107"/>
      <c r="Z154" s="108" t="str">
        <f t="shared" si="40"/>
        <v>./pmrep objectexport -f Miscellaneous -o Workflow -n wf_APPOINTMENT_ENT_DW -m -s -b -r -u wf_APPOINTMENT_ENT_DW.xml</v>
      </c>
      <c r="AA154" s="109" t="str">
        <f t="shared" si="43"/>
        <v>gwd Miscellaneous wf_APPOINTMENT_ENT_DW</v>
      </c>
      <c r="AB154" s="108" t="str">
        <f t="shared" si="44"/>
        <v xml:space="preserve">showvh Miscellaneous wf_APPOINTMENT_ENT_DW ; </v>
      </c>
      <c r="AC154" s="108" t="str">
        <f t="shared" si="41"/>
        <v>showrrh Miscellaneous wf_APPOINTMENT_ENT_DW</v>
      </c>
    </row>
    <row r="155" spans="1:29" x14ac:dyDescent="0.25">
      <c r="A155" s="9">
        <v>42597</v>
      </c>
      <c r="B155" s="6" t="s">
        <v>517</v>
      </c>
      <c r="C155" s="61" t="s">
        <v>1892</v>
      </c>
      <c r="D155" s="61" t="s">
        <v>1862</v>
      </c>
      <c r="E155" s="61" t="s">
        <v>20</v>
      </c>
      <c r="F155" s="61" t="s">
        <v>342</v>
      </c>
      <c r="G155" s="61" t="s">
        <v>343</v>
      </c>
      <c r="H155" s="61" t="s">
        <v>19</v>
      </c>
      <c r="I155" s="61">
        <v>6005</v>
      </c>
      <c r="J155" s="61" t="s">
        <v>10</v>
      </c>
      <c r="K155" s="61" t="s">
        <v>666</v>
      </c>
      <c r="L155" s="6" t="s">
        <v>381</v>
      </c>
      <c r="M155" s="6" t="s">
        <v>354</v>
      </c>
      <c r="N155" s="20" t="s">
        <v>479</v>
      </c>
      <c r="O155" s="17" t="s">
        <v>2007</v>
      </c>
      <c r="P155" s="104" t="str">
        <f t="shared" si="32"/>
        <v>qc DW_MART_LOAD Session s_u_asr_category_item_returns</v>
      </c>
      <c r="Q155" s="105" t="str">
        <f t="shared" si="33"/>
        <v>./pmrep cleardeploymentgroup -p DG_Static_Shared -f ;</v>
      </c>
      <c r="R155" s="106" t="str">
        <f t="shared" si="34"/>
        <v>./pmrep addtodeploymentgroup -p DG_Static_Shared -n s_u_asr_category_item_returns -o Session -f DW_MART_LOAD -d all ;</v>
      </c>
      <c r="S155" s="105" t="str">
        <f t="shared" si="35"/>
        <v>echo ;</v>
      </c>
      <c r="T155" s="106" t="str">
        <f t="shared" si="36"/>
        <v>echo ;</v>
      </c>
      <c r="U155" s="105" t="str">
        <f t="shared" si="37"/>
        <v>echo;</v>
      </c>
      <c r="V155" s="106" t="str">
        <f t="shared" si="38"/>
        <v>echo ;</v>
      </c>
      <c r="W155" s="105" t="str">
        <f t="shared" si="39"/>
        <v xml:space="preserve"> echo ; </v>
      </c>
      <c r="X155" s="106" t="str">
        <f t="shared" si="42"/>
        <v xml:space="preserve"> # n/a</v>
      </c>
      <c r="Y155" s="107"/>
      <c r="Z155" s="108" t="str">
        <f t="shared" si="40"/>
        <v>./pmrep objectexport -f DW_MART_LOAD -o Session -n s_u_asr_category_item_returns -m -s -b -r -u s_u_asr_category_item_returns.xml</v>
      </c>
      <c r="AA155" s="109" t="str">
        <f t="shared" si="43"/>
        <v xml:space="preserve"> # n/a</v>
      </c>
      <c r="AB155" s="108" t="str">
        <f t="shared" si="44"/>
        <v xml:space="preserve">showvh DW_MART_LOAD s_u_asr_category_item_returns ; </v>
      </c>
      <c r="AC155" s="108" t="str">
        <f t="shared" si="41"/>
        <v>showrrh DW_MART_LOAD s_u_asr_category_item_returns</v>
      </c>
    </row>
    <row r="156" spans="1:29" x14ac:dyDescent="0.25">
      <c r="A156" s="9">
        <v>42597</v>
      </c>
      <c r="B156" s="6" t="s">
        <v>517</v>
      </c>
      <c r="C156" s="61" t="s">
        <v>1892</v>
      </c>
      <c r="D156" s="61" t="s">
        <v>1862</v>
      </c>
      <c r="E156" s="61" t="s">
        <v>20</v>
      </c>
      <c r="F156" s="61" t="s">
        <v>342</v>
      </c>
      <c r="G156" s="61" t="s">
        <v>343</v>
      </c>
      <c r="H156" s="61" t="s">
        <v>19</v>
      </c>
      <c r="I156" s="61">
        <v>6005</v>
      </c>
      <c r="J156" s="61" t="s">
        <v>10</v>
      </c>
      <c r="K156" s="61" t="s">
        <v>666</v>
      </c>
      <c r="L156" s="6" t="s">
        <v>381</v>
      </c>
      <c r="M156" s="6" t="s">
        <v>354</v>
      </c>
      <c r="N156" s="20" t="s">
        <v>475</v>
      </c>
      <c r="O156" s="17" t="s">
        <v>2007</v>
      </c>
      <c r="P156" s="104" t="str">
        <f t="shared" si="32"/>
        <v>qc DW_MART_LOAD Session s_ASR_CAT_ITEM_RECIEPTS</v>
      </c>
      <c r="Q156" s="105" t="str">
        <f t="shared" si="33"/>
        <v>echo ;</v>
      </c>
      <c r="R156" s="106" t="str">
        <f t="shared" si="34"/>
        <v>./pmrep addtodeploymentgroup -p DG_Static_Shared -n s_ASR_CAT_ITEM_RECIEPTS -o Session -f DW_MART_LOAD -d all ;</v>
      </c>
      <c r="S156" s="105" t="str">
        <f t="shared" si="35"/>
        <v>./pmrep deploydeploymentgroup -p DG_Static_Shared -c  ./DG_Static_Shared.xml -r RAC_qa -n jansaj -X QP -h qhvifoapp01 -o 6005 -s Native -l $HOME/scripts/log/dg_SJ_CHG0001661.log ;</v>
      </c>
      <c r="T156" s="106" t="str">
        <f t="shared" si="36"/>
        <v xml:space="preserve">echo '&lt; PRESS ANY KEY TO CONTINUE &gt;'; read c ; </v>
      </c>
      <c r="U156" s="105" t="str">
        <f t="shared" si="37"/>
        <v xml:space="preserve">cat $HOME/scripts/log/dg_SJ_CHG0001661.log ; </v>
      </c>
      <c r="V156" s="106" t="str">
        <f t="shared" si="38"/>
        <v>echo '&lt; PRESS ANY KEY TO CONTINUE &gt;'; read c ;</v>
      </c>
      <c r="W156" s="105" t="str">
        <f t="shared" si="39"/>
        <v xml:space="preserve"> pmd ; </v>
      </c>
      <c r="X156" s="106" t="str">
        <f t="shared" si="42"/>
        <v xml:space="preserve"> # n/a</v>
      </c>
      <c r="Y156" s="107"/>
      <c r="Z156" s="108" t="str">
        <f t="shared" si="40"/>
        <v>./pmrep objectexport -f DW_MART_LOAD -o Session -n s_ASR_CAT_ITEM_RECIEPTS -m -s -b -r -u s_ASR_CAT_ITEM_RECIEPTS.xml</v>
      </c>
      <c r="AA156" s="109" t="str">
        <f t="shared" si="43"/>
        <v xml:space="preserve"> # n/a</v>
      </c>
      <c r="AB156" s="108" t="str">
        <f t="shared" si="44"/>
        <v xml:space="preserve">showvh DW_MART_LOAD s_ASR_CAT_ITEM_RECIEPTS ; </v>
      </c>
      <c r="AC156" s="108" t="str">
        <f t="shared" si="41"/>
        <v>showrrh DW_MART_LOAD s_ASR_CAT_ITEM_RECIEPTS</v>
      </c>
    </row>
    <row r="157" spans="1:29" x14ac:dyDescent="0.25">
      <c r="A157" s="9">
        <v>42597</v>
      </c>
      <c r="B157" s="6" t="s">
        <v>517</v>
      </c>
      <c r="C157" s="61" t="s">
        <v>1892</v>
      </c>
      <c r="D157" s="61" t="s">
        <v>1864</v>
      </c>
      <c r="E157" s="61" t="s">
        <v>32</v>
      </c>
      <c r="F157" s="61" t="s">
        <v>337</v>
      </c>
      <c r="G157" s="61" t="s">
        <v>335</v>
      </c>
      <c r="H157" s="61" t="s">
        <v>1242</v>
      </c>
      <c r="I157" s="61">
        <v>6005</v>
      </c>
      <c r="J157" s="61" t="s">
        <v>10</v>
      </c>
      <c r="K157" s="61" t="s">
        <v>666</v>
      </c>
      <c r="L157" s="6" t="s">
        <v>381</v>
      </c>
      <c r="M157" s="6" t="s">
        <v>354</v>
      </c>
      <c r="N157" s="20" t="s">
        <v>479</v>
      </c>
      <c r="O157" s="19" t="s">
        <v>2008</v>
      </c>
      <c r="P157" s="104" t="str">
        <f t="shared" si="32"/>
        <v>qc DW_MART_LOAD Session s_u_asr_category_item_returns</v>
      </c>
      <c r="Q157" s="105" t="str">
        <f t="shared" si="33"/>
        <v>./pmrep cleardeploymentgroup -p DG_Static_Shared -f ;</v>
      </c>
      <c r="R157" s="106" t="str">
        <f t="shared" si="34"/>
        <v>./pmrep addtodeploymentgroup -p DG_Static_Shared -n s_u_asr_category_item_returns -o Session -f DW_MART_LOAD -d all ;</v>
      </c>
      <c r="S157" s="105" t="str">
        <f t="shared" si="35"/>
        <v>echo ;</v>
      </c>
      <c r="T157" s="106" t="str">
        <f t="shared" si="36"/>
        <v>echo ;</v>
      </c>
      <c r="U157" s="105" t="str">
        <f t="shared" si="37"/>
        <v>echo;</v>
      </c>
      <c r="V157" s="106" t="str">
        <f t="shared" si="38"/>
        <v>echo ;</v>
      </c>
      <c r="W157" s="105" t="str">
        <f t="shared" si="39"/>
        <v xml:space="preserve"> echo ; </v>
      </c>
      <c r="X157" s="106" t="str">
        <f t="shared" si="42"/>
        <v xml:space="preserve"> # n/a</v>
      </c>
      <c r="Y157" s="107"/>
      <c r="Z157" s="108" t="str">
        <f t="shared" si="40"/>
        <v>./pmrep objectexport -f DW_MART_LOAD -o Session -n s_u_asr_category_item_returns -m -s -b -r -u s_u_asr_category_item_returns.xml</v>
      </c>
      <c r="AA157" s="109" t="str">
        <f t="shared" si="43"/>
        <v xml:space="preserve"> # n/a</v>
      </c>
      <c r="AB157" s="108" t="str">
        <f t="shared" si="44"/>
        <v xml:space="preserve">showvh DW_MART_LOAD s_u_asr_category_item_returns ; </v>
      </c>
      <c r="AC157" s="108" t="str">
        <f t="shared" si="41"/>
        <v>showrrh DW_MART_LOAD s_u_asr_category_item_returns</v>
      </c>
    </row>
    <row r="158" spans="1:29" x14ac:dyDescent="0.25">
      <c r="A158" s="9">
        <v>42597</v>
      </c>
      <c r="B158" s="6" t="s">
        <v>517</v>
      </c>
      <c r="C158" s="61" t="s">
        <v>1892</v>
      </c>
      <c r="D158" s="61" t="s">
        <v>1864</v>
      </c>
      <c r="E158" s="61" t="s">
        <v>32</v>
      </c>
      <c r="F158" s="61" t="s">
        <v>337</v>
      </c>
      <c r="G158" s="61" t="s">
        <v>335</v>
      </c>
      <c r="H158" s="61" t="s">
        <v>1242</v>
      </c>
      <c r="I158" s="61">
        <v>6005</v>
      </c>
      <c r="J158" s="61" t="s">
        <v>10</v>
      </c>
      <c r="K158" s="61" t="s">
        <v>666</v>
      </c>
      <c r="L158" s="6" t="s">
        <v>381</v>
      </c>
      <c r="M158" s="6" t="s">
        <v>354</v>
      </c>
      <c r="N158" s="20" t="s">
        <v>475</v>
      </c>
      <c r="O158" s="19" t="s">
        <v>2008</v>
      </c>
      <c r="P158" s="104" t="str">
        <f t="shared" si="32"/>
        <v>qc DW_MART_LOAD Session s_ASR_CAT_ITEM_RECIEPTS</v>
      </c>
      <c r="Q158" s="105" t="str">
        <f t="shared" si="33"/>
        <v>echo ;</v>
      </c>
      <c r="R158" s="106" t="str">
        <f t="shared" si="34"/>
        <v>./pmrep addtodeploymentgroup -p DG_Static_Shared -n s_ASR_CAT_ITEM_RECIEPTS -o Session -f DW_MART_LOAD -d all ;</v>
      </c>
      <c r="S158" s="105" t="str">
        <f t="shared" si="35"/>
        <v>./pmrep deploydeploymentgroup -p DG_Static_Shared -c  ./DG_Static_Shared.xml -r RAC_prod -n jansaj -X PP -h phvifoapp01 -o 6005 -s Native -l $HOME/scripts/log/dg_SJ_CHG0001661.log ;</v>
      </c>
      <c r="T158" s="106" t="str">
        <f t="shared" si="36"/>
        <v xml:space="preserve">echo '&lt; PRESS ANY KEY TO CONTINUE &gt;'; read c ; </v>
      </c>
      <c r="U158" s="105" t="str">
        <f t="shared" si="37"/>
        <v xml:space="preserve">cat $HOME/scripts/log/dg_SJ_CHG0001661.log ; </v>
      </c>
      <c r="V158" s="106" t="str">
        <f t="shared" si="38"/>
        <v>echo '&lt; PRESS ANY KEY TO CONTINUE &gt;'; read c ;</v>
      </c>
      <c r="W158" s="105" t="str">
        <f t="shared" si="39"/>
        <v xml:space="preserve"> pmd ; </v>
      </c>
      <c r="X158" s="106" t="str">
        <f t="shared" si="42"/>
        <v xml:space="preserve"> # n/a</v>
      </c>
      <c r="Y158" s="107"/>
      <c r="Z158" s="108" t="str">
        <f t="shared" si="40"/>
        <v>./pmrep objectexport -f DW_MART_LOAD -o Session -n s_ASR_CAT_ITEM_RECIEPTS -m -s -b -r -u s_ASR_CAT_ITEM_RECIEPTS.xml</v>
      </c>
      <c r="AA158" s="109" t="str">
        <f t="shared" si="43"/>
        <v xml:space="preserve"> # n/a</v>
      </c>
      <c r="AB158" s="108" t="str">
        <f t="shared" si="44"/>
        <v xml:space="preserve">showvh DW_MART_LOAD s_ASR_CAT_ITEM_RECIEPTS ; </v>
      </c>
      <c r="AC158" s="108" t="str">
        <f t="shared" si="41"/>
        <v>showrrh DW_MART_LOAD s_ASR_CAT_ITEM_RECIEPTS</v>
      </c>
    </row>
    <row r="159" spans="1:29" x14ac:dyDescent="0.25">
      <c r="A159" s="9">
        <v>42597</v>
      </c>
      <c r="B159" s="6" t="s">
        <v>522</v>
      </c>
      <c r="C159" s="61" t="s">
        <v>1892</v>
      </c>
      <c r="D159" s="61" t="s">
        <v>1864</v>
      </c>
      <c r="E159" s="61" t="s">
        <v>32</v>
      </c>
      <c r="F159" s="61" t="s">
        <v>337</v>
      </c>
      <c r="G159" s="61" t="s">
        <v>335</v>
      </c>
      <c r="H159" s="61" t="s">
        <v>1242</v>
      </c>
      <c r="I159" s="61">
        <v>6005</v>
      </c>
      <c r="J159" s="61" t="s">
        <v>10</v>
      </c>
      <c r="K159" s="61" t="s">
        <v>666</v>
      </c>
      <c r="L159" s="6" t="s">
        <v>326</v>
      </c>
      <c r="M159" s="6" t="s">
        <v>332</v>
      </c>
      <c r="N159" s="6" t="s">
        <v>518</v>
      </c>
      <c r="O159" s="10" t="s">
        <v>2009</v>
      </c>
      <c r="P159" s="104" t="str">
        <f t="shared" si="32"/>
        <v>qc Miscellaneous Workflow wf_APPOINTMENT_ENT_DW</v>
      </c>
      <c r="Q159" s="105" t="str">
        <f t="shared" si="33"/>
        <v>./pmrep cleardeploymentgroup -p DG_Static_Shared -f ;</v>
      </c>
      <c r="R159" s="106" t="str">
        <f t="shared" si="34"/>
        <v>./pmrep addtodeploymentgroup -p DG_Static_Shared -n wf_APPOINTMENT_ENT_DW -o Workflow -f Miscellaneous -d all ;</v>
      </c>
      <c r="S159" s="105" t="str">
        <f t="shared" si="35"/>
        <v>./pmrep deploydeploymentgroup -p DG_Static_Shared -c  ./DG_Static_Shared.xml -r RAC_prod -n jansaj -X PP -h phvifoapp01 -o 6005 -s Native -l $HOME/scripts/log/dg_SJ_CHG0001685.log ;</v>
      </c>
      <c r="T159" s="106" t="str">
        <f t="shared" si="36"/>
        <v xml:space="preserve">echo '&lt; PRESS ANY KEY TO CONTINUE &gt;'; read c ; </v>
      </c>
      <c r="U159" s="105" t="str">
        <f t="shared" si="37"/>
        <v xml:space="preserve">cat $HOME/scripts/log/dg_SJ_CHG0001685.log ; </v>
      </c>
      <c r="V159" s="106" t="str">
        <f t="shared" si="38"/>
        <v>echo '&lt; PRESS ANY KEY TO CONTINUE &gt;'; read c ;</v>
      </c>
      <c r="W159" s="105" t="str">
        <f t="shared" si="39"/>
        <v xml:space="preserve"> pmd ; </v>
      </c>
      <c r="X159" s="106" t="str">
        <f t="shared" si="42"/>
        <v>ssh -q phvifoapp01 '/home/infa_adm/scripts/ais.sh Miscellaneous wf_APPOINTMENT_ENT_DW Int01_prod'</v>
      </c>
      <c r="Y159" s="107"/>
      <c r="Z159" s="108" t="str">
        <f t="shared" si="40"/>
        <v>./pmrep objectexport -f Miscellaneous -o Workflow -n wf_APPOINTMENT_ENT_DW -m -s -b -r -u wf_APPOINTMENT_ENT_DW.xml</v>
      </c>
      <c r="AA159" s="109" t="str">
        <f t="shared" si="43"/>
        <v>gwd Miscellaneous wf_APPOINTMENT_ENT_DW</v>
      </c>
      <c r="AB159" s="108" t="str">
        <f t="shared" si="44"/>
        <v xml:space="preserve">showvh Miscellaneous wf_APPOINTMENT_ENT_DW ; </v>
      </c>
      <c r="AC159" s="108" t="str">
        <f t="shared" si="41"/>
        <v>showrrh Miscellaneous wf_APPOINTMENT_ENT_DW</v>
      </c>
    </row>
    <row r="160" spans="1:29" x14ac:dyDescent="0.25">
      <c r="A160" s="9">
        <v>42597</v>
      </c>
      <c r="B160" s="6" t="s">
        <v>521</v>
      </c>
      <c r="C160" s="61" t="s">
        <v>1892</v>
      </c>
      <c r="D160" s="61" t="s">
        <v>1864</v>
      </c>
      <c r="E160" s="61" t="s">
        <v>32</v>
      </c>
      <c r="F160" s="61" t="s">
        <v>337</v>
      </c>
      <c r="G160" s="61" t="s">
        <v>335</v>
      </c>
      <c r="H160" s="61" t="s">
        <v>1242</v>
      </c>
      <c r="I160" s="61">
        <v>6005</v>
      </c>
      <c r="J160" s="61" t="s">
        <v>10</v>
      </c>
      <c r="K160" s="61" t="s">
        <v>666</v>
      </c>
      <c r="L160" s="6" t="s">
        <v>326</v>
      </c>
      <c r="M160" s="6" t="s">
        <v>332</v>
      </c>
      <c r="N160" s="6" t="s">
        <v>504</v>
      </c>
      <c r="O160" s="10" t="s">
        <v>2010</v>
      </c>
      <c r="P160" s="104" t="str">
        <f t="shared" si="32"/>
        <v>qc Miscellaneous Workflow wf_GEAR1</v>
      </c>
      <c r="Q160" s="105" t="str">
        <f t="shared" si="33"/>
        <v>./pmrep cleardeploymentgroup -p DG_Static_Shared -f ;</v>
      </c>
      <c r="R160" s="106" t="str">
        <f t="shared" si="34"/>
        <v>./pmrep addtodeploymentgroup -p DG_Static_Shared -n wf_GEAR1 -o Workflow -f Miscellaneous -d all ;</v>
      </c>
      <c r="S160" s="105" t="str">
        <f t="shared" si="35"/>
        <v>./pmrep deploydeploymentgroup -p DG_Static_Shared -c  ./DG_Static_Shared.xml -r RAC_prod -n jansaj -X PP -h phvifoapp01 -o 6005 -s Native -l $HOME/scripts/log/dg_SJ_INCTEC0433928.log ;</v>
      </c>
      <c r="T160" s="106" t="str">
        <f t="shared" si="36"/>
        <v xml:space="preserve">echo '&lt; PRESS ANY KEY TO CONTINUE &gt;'; read c ; </v>
      </c>
      <c r="U160" s="105" t="str">
        <f t="shared" si="37"/>
        <v xml:space="preserve">cat $HOME/scripts/log/dg_SJ_INCTEC0433928.log ; </v>
      </c>
      <c r="V160" s="106" t="str">
        <f t="shared" si="38"/>
        <v>echo '&lt; PRESS ANY KEY TO CONTINUE &gt;'; read c ;</v>
      </c>
      <c r="W160" s="105" t="str">
        <f t="shared" si="39"/>
        <v xml:space="preserve"> pmd ; </v>
      </c>
      <c r="X160" s="106" t="str">
        <f t="shared" si="42"/>
        <v>ssh -q phvifoapp01 '/home/infa_adm/scripts/ais.sh Miscellaneous wf_GEAR1 Int01_prod'</v>
      </c>
      <c r="Y160" s="107"/>
      <c r="Z160" s="108" t="str">
        <f t="shared" si="40"/>
        <v>./pmrep objectexport -f Miscellaneous -o Workflow -n wf_GEAR1 -m -s -b -r -u wf_GEAR1.xml</v>
      </c>
      <c r="AA160" s="109" t="str">
        <f t="shared" si="43"/>
        <v>gwd Miscellaneous wf_GEAR1</v>
      </c>
      <c r="AB160" s="108" t="str">
        <f t="shared" si="44"/>
        <v xml:space="preserve">showvh Miscellaneous wf_GEAR1 ; </v>
      </c>
      <c r="AC160" s="108" t="str">
        <f t="shared" si="41"/>
        <v>showrrh Miscellaneous wf_GEAR1</v>
      </c>
    </row>
    <row r="161" spans="1:29" x14ac:dyDescent="0.25">
      <c r="A161" s="9">
        <v>42597</v>
      </c>
      <c r="B161" s="6" t="s">
        <v>524</v>
      </c>
      <c r="C161" s="61" t="s">
        <v>1892</v>
      </c>
      <c r="D161" s="61" t="s">
        <v>1862</v>
      </c>
      <c r="E161" s="61" t="s">
        <v>20</v>
      </c>
      <c r="F161" s="61" t="s">
        <v>342</v>
      </c>
      <c r="G161" s="61" t="s">
        <v>343</v>
      </c>
      <c r="H161" s="61" t="s">
        <v>19</v>
      </c>
      <c r="I161" s="61">
        <v>6005</v>
      </c>
      <c r="J161" s="61" t="s">
        <v>10</v>
      </c>
      <c r="K161" s="61" t="s">
        <v>666</v>
      </c>
      <c r="L161" s="6" t="s">
        <v>15</v>
      </c>
      <c r="M161" s="6" t="s">
        <v>332</v>
      </c>
      <c r="N161" s="6" t="s">
        <v>523</v>
      </c>
      <c r="O161" s="18" t="s">
        <v>2011</v>
      </c>
      <c r="P161" s="104" t="str">
        <f t="shared" si="32"/>
        <v>qc 3PL_Integration Workflow wf_3PL_EDI_POLL_SHARED</v>
      </c>
      <c r="Q161" s="105" t="str">
        <f t="shared" si="33"/>
        <v>./pmrep cleardeploymentgroup -p DG_Static_Shared -f ;</v>
      </c>
      <c r="R161" s="106" t="str">
        <f t="shared" si="34"/>
        <v>./pmrep addtodeploymentgroup -p DG_Static_Shared -n wf_3PL_EDI_POLL_SHARED -o Workflow -f 3PL_Integration -d all ;</v>
      </c>
      <c r="S161" s="105" t="str">
        <f t="shared" si="35"/>
        <v>./pmrep deploydeploymentgroup -p DG_Static_Shared -c  ./DG_Static_Shared.xml -r RAC_qa -n jansaj -X QP -h qhvifoapp01 -o 6005 -s Native -l $HOME/scripts/log/dg_SJ_sitsiv_20160815.log ;</v>
      </c>
      <c r="T161" s="106" t="str">
        <f t="shared" si="36"/>
        <v xml:space="preserve">echo '&lt; PRESS ANY KEY TO CONTINUE &gt;'; read c ; </v>
      </c>
      <c r="U161" s="105" t="str">
        <f t="shared" si="37"/>
        <v xml:space="preserve">cat $HOME/scripts/log/dg_SJ_sitsiv_20160815.log ; </v>
      </c>
      <c r="V161" s="106" t="str">
        <f t="shared" si="38"/>
        <v>echo '&lt; PRESS ANY KEY TO CONTINUE &gt;'; read c ;</v>
      </c>
      <c r="W161" s="105" t="str">
        <f t="shared" si="39"/>
        <v xml:space="preserve"> pmd ; </v>
      </c>
      <c r="X161" s="106" t="str">
        <f t="shared" si="42"/>
        <v>ssh -q qhvifoapp01 '/home/infa_adm/scripts/ais.sh 3PL_Integration wf_3PL_EDI_POLL_SHARED Int01_qa'</v>
      </c>
      <c r="Y161" s="107"/>
      <c r="Z161" s="108" t="str">
        <f t="shared" si="40"/>
        <v>./pmrep objectexport -f 3PL_Integration -o Workflow -n wf_3PL_EDI_POLL_SHARED -m -s -b -r -u wf_3PL_EDI_POLL_SHARED.xml</v>
      </c>
      <c r="AA161" s="109" t="str">
        <f t="shared" si="43"/>
        <v>gwd 3PL_Integration wf_3PL_EDI_POLL_SHARED</v>
      </c>
      <c r="AB161" s="108" t="str">
        <f t="shared" si="44"/>
        <v xml:space="preserve">showvh 3PL_Integration wf_3PL_EDI_POLL_SHARED ; </v>
      </c>
      <c r="AC161" s="108" t="str">
        <f t="shared" si="41"/>
        <v>showrrh 3PL_Integration wf_3PL_EDI_POLL_SHARED</v>
      </c>
    </row>
    <row r="162" spans="1:29" x14ac:dyDescent="0.25">
      <c r="A162" s="9">
        <v>42598</v>
      </c>
      <c r="B162" s="6" t="s">
        <v>517</v>
      </c>
      <c r="C162" s="61" t="s">
        <v>1892</v>
      </c>
      <c r="D162" s="61" t="s">
        <v>1862</v>
      </c>
      <c r="E162" s="61" t="s">
        <v>20</v>
      </c>
      <c r="F162" s="61" t="s">
        <v>342</v>
      </c>
      <c r="G162" s="61" t="s">
        <v>343</v>
      </c>
      <c r="H162" s="61" t="s">
        <v>19</v>
      </c>
      <c r="I162" s="61">
        <v>6005</v>
      </c>
      <c r="J162" s="61" t="s">
        <v>10</v>
      </c>
      <c r="K162" s="61" t="s">
        <v>666</v>
      </c>
      <c r="L162" s="6" t="s">
        <v>381</v>
      </c>
      <c r="M162" s="6" t="s">
        <v>354</v>
      </c>
      <c r="N162" s="20" t="s">
        <v>479</v>
      </c>
      <c r="O162" s="10" t="s">
        <v>2012</v>
      </c>
      <c r="P162" s="104" t="str">
        <f t="shared" si="32"/>
        <v>qc DW_MART_LOAD Session s_u_asr_category_item_returns</v>
      </c>
      <c r="Q162" s="105" t="str">
        <f t="shared" si="33"/>
        <v>./pmrep cleardeploymentgroup -p DG_Static_Shared -f ;</v>
      </c>
      <c r="R162" s="106" t="str">
        <f t="shared" si="34"/>
        <v>./pmrep addtodeploymentgroup -p DG_Static_Shared -n s_u_asr_category_item_returns -o Session -f DW_MART_LOAD -d all ;</v>
      </c>
      <c r="S162" s="105" t="str">
        <f t="shared" si="35"/>
        <v>./pmrep deploydeploymentgroup -p DG_Static_Shared -c  ./DG_Static_Shared.xml -r RAC_qa -n jansaj -X QP -h qhvifoapp01 -o 6005 -s Native -l $HOME/scripts/log/dg_SJ_CHG0001661.log ;</v>
      </c>
      <c r="T162" s="106" t="str">
        <f t="shared" si="36"/>
        <v xml:space="preserve">echo '&lt; PRESS ANY KEY TO CONTINUE &gt;'; read c ; </v>
      </c>
      <c r="U162" s="105" t="str">
        <f t="shared" si="37"/>
        <v xml:space="preserve">cat $HOME/scripts/log/dg_SJ_CHG0001661.log ; </v>
      </c>
      <c r="V162" s="106" t="str">
        <f t="shared" si="38"/>
        <v>echo '&lt; PRESS ANY KEY TO CONTINUE &gt;'; read c ;</v>
      </c>
      <c r="W162" s="105" t="str">
        <f t="shared" si="39"/>
        <v xml:space="preserve"> pmd ; </v>
      </c>
      <c r="X162" s="106" t="str">
        <f t="shared" si="42"/>
        <v xml:space="preserve"> # n/a</v>
      </c>
      <c r="Y162" s="107"/>
      <c r="Z162" s="108" t="str">
        <f t="shared" si="40"/>
        <v>./pmrep objectexport -f DW_MART_LOAD -o Session -n s_u_asr_category_item_returns -m -s -b -r -u s_u_asr_category_item_returns.xml</v>
      </c>
      <c r="AA162" s="109" t="str">
        <f t="shared" si="43"/>
        <v xml:space="preserve"> # n/a</v>
      </c>
      <c r="AB162" s="108" t="str">
        <f t="shared" si="44"/>
        <v xml:space="preserve">showvh DW_MART_LOAD s_u_asr_category_item_returns ; </v>
      </c>
      <c r="AC162" s="108" t="str">
        <f t="shared" si="41"/>
        <v>showrrh DW_MART_LOAD s_u_asr_category_item_returns</v>
      </c>
    </row>
    <row r="163" spans="1:29" x14ac:dyDescent="0.25">
      <c r="A163" s="9">
        <v>42598</v>
      </c>
      <c r="B163" s="6" t="s">
        <v>517</v>
      </c>
      <c r="C163" s="61" t="s">
        <v>1892</v>
      </c>
      <c r="D163" s="61" t="s">
        <v>1864</v>
      </c>
      <c r="E163" s="61" t="s">
        <v>32</v>
      </c>
      <c r="F163" s="61" t="s">
        <v>337</v>
      </c>
      <c r="G163" s="61" t="s">
        <v>335</v>
      </c>
      <c r="H163" s="61" t="s">
        <v>1242</v>
      </c>
      <c r="I163" s="61">
        <v>6005</v>
      </c>
      <c r="J163" s="61" t="s">
        <v>10</v>
      </c>
      <c r="K163" s="61" t="s">
        <v>666</v>
      </c>
      <c r="L163" s="6" t="s">
        <v>381</v>
      </c>
      <c r="M163" s="6" t="s">
        <v>354</v>
      </c>
      <c r="N163" s="20" t="s">
        <v>479</v>
      </c>
      <c r="O163" s="10" t="s">
        <v>2013</v>
      </c>
      <c r="P163" s="104" t="str">
        <f t="shared" si="32"/>
        <v>qc DW_MART_LOAD Session s_u_asr_category_item_returns</v>
      </c>
      <c r="Q163" s="105" t="str">
        <f t="shared" si="33"/>
        <v>./pmrep cleardeploymentgroup -p DG_Static_Shared -f ;</v>
      </c>
      <c r="R163" s="106" t="str">
        <f t="shared" si="34"/>
        <v>./pmrep addtodeploymentgroup -p DG_Static_Shared -n s_u_asr_category_item_returns -o Session -f DW_MART_LOAD -d all ;</v>
      </c>
      <c r="S163" s="105" t="str">
        <f t="shared" si="35"/>
        <v>./pmrep deploydeploymentgroup -p DG_Static_Shared -c  ./DG_Static_Shared.xml -r RAC_prod -n jansaj -X PP -h phvifoapp01 -o 6005 -s Native -l $HOME/scripts/log/dg_SJ_CHG0001661.log ;</v>
      </c>
      <c r="T163" s="106" t="str">
        <f t="shared" si="36"/>
        <v xml:space="preserve">echo '&lt; PRESS ANY KEY TO CONTINUE &gt;'; read c ; </v>
      </c>
      <c r="U163" s="105" t="str">
        <f t="shared" si="37"/>
        <v xml:space="preserve">cat $HOME/scripts/log/dg_SJ_CHG0001661.log ; </v>
      </c>
      <c r="V163" s="106" t="str">
        <f t="shared" si="38"/>
        <v>echo '&lt; PRESS ANY KEY TO CONTINUE &gt;'; read c ;</v>
      </c>
      <c r="W163" s="105" t="str">
        <f t="shared" si="39"/>
        <v xml:space="preserve"> pmd ; </v>
      </c>
      <c r="X163" s="106" t="str">
        <f t="shared" si="42"/>
        <v xml:space="preserve"> # n/a</v>
      </c>
      <c r="Y163" s="107"/>
      <c r="Z163" s="108" t="str">
        <f t="shared" si="40"/>
        <v>./pmrep objectexport -f DW_MART_LOAD -o Session -n s_u_asr_category_item_returns -m -s -b -r -u s_u_asr_category_item_returns.xml</v>
      </c>
      <c r="AA163" s="109" t="str">
        <f t="shared" si="43"/>
        <v xml:space="preserve"> # n/a</v>
      </c>
      <c r="AB163" s="108" t="str">
        <f t="shared" si="44"/>
        <v xml:space="preserve">showvh DW_MART_LOAD s_u_asr_category_item_returns ; </v>
      </c>
      <c r="AC163" s="108" t="str">
        <f t="shared" si="41"/>
        <v>showrrh DW_MART_LOAD s_u_asr_category_item_returns</v>
      </c>
    </row>
    <row r="164" spans="1:29" x14ac:dyDescent="0.25">
      <c r="A164" s="9">
        <v>42598</v>
      </c>
      <c r="B164" s="6" t="s">
        <v>530</v>
      </c>
      <c r="C164" s="61" t="s">
        <v>1892</v>
      </c>
      <c r="D164" s="61" t="s">
        <v>1864</v>
      </c>
      <c r="E164" s="61" t="s">
        <v>32</v>
      </c>
      <c r="F164" s="61" t="s">
        <v>337</v>
      </c>
      <c r="G164" s="61" t="s">
        <v>335</v>
      </c>
      <c r="H164" s="61" t="s">
        <v>1242</v>
      </c>
      <c r="I164" s="61">
        <v>6005</v>
      </c>
      <c r="J164" s="61" t="s">
        <v>10</v>
      </c>
      <c r="K164" s="61" t="s">
        <v>666</v>
      </c>
      <c r="L164" s="6" t="s">
        <v>293</v>
      </c>
      <c r="M164" s="6" t="s">
        <v>332</v>
      </c>
      <c r="N164" s="20" t="s">
        <v>509</v>
      </c>
      <c r="O164" s="17" t="s">
        <v>2014</v>
      </c>
      <c r="P164" s="104" t="str">
        <f t="shared" si="32"/>
        <v>qc eCommerce Workflow wf_m_ecomm_tran_stage</v>
      </c>
      <c r="Q164" s="105" t="str">
        <f t="shared" si="33"/>
        <v>./pmrep cleardeploymentgroup -p DG_Static_Shared -f ;</v>
      </c>
      <c r="R164" s="106" t="str">
        <f t="shared" si="34"/>
        <v>./pmrep addtodeploymentgroup -p DG_Static_Shared -n wf_m_ecomm_tran_stage -o Workflow -f eCommerce -d all ;</v>
      </c>
      <c r="S164" s="105" t="str">
        <f t="shared" si="35"/>
        <v>echo ;</v>
      </c>
      <c r="T164" s="106" t="str">
        <f t="shared" si="36"/>
        <v>echo ;</v>
      </c>
      <c r="U164" s="105" t="str">
        <f t="shared" si="37"/>
        <v>echo;</v>
      </c>
      <c r="V164" s="106" t="str">
        <f t="shared" si="38"/>
        <v>echo ;</v>
      </c>
      <c r="W164" s="105" t="str">
        <f t="shared" si="39"/>
        <v xml:space="preserve"> echo ; </v>
      </c>
      <c r="X164" s="106" t="str">
        <f t="shared" si="42"/>
        <v>ssh -q phvifoapp01 '/home/infa_adm/scripts/ais.sh eCommerce wf_m_ecomm_tran_stage Int01_prod'</v>
      </c>
      <c r="Y164" s="107"/>
      <c r="Z164" s="108" t="str">
        <f t="shared" si="40"/>
        <v>./pmrep objectexport -f eCommerce -o Workflow -n wf_m_ecomm_tran_stage -m -s -b -r -u wf_m_ecomm_tran_stage.xml</v>
      </c>
      <c r="AA164" s="109" t="str">
        <f t="shared" si="43"/>
        <v>gwd eCommerce wf_m_ecomm_tran_stage</v>
      </c>
      <c r="AB164" s="108" t="str">
        <f t="shared" si="44"/>
        <v xml:space="preserve">showvh eCommerce wf_m_ecomm_tran_stage ; </v>
      </c>
      <c r="AC164" s="108" t="str">
        <f t="shared" si="41"/>
        <v>showrrh eCommerce wf_m_ecomm_tran_stage</v>
      </c>
    </row>
    <row r="165" spans="1:29" x14ac:dyDescent="0.25">
      <c r="A165" s="9">
        <v>42598</v>
      </c>
      <c r="B165" s="6" t="s">
        <v>530</v>
      </c>
      <c r="C165" s="61" t="s">
        <v>1892</v>
      </c>
      <c r="D165" s="61" t="s">
        <v>1864</v>
      </c>
      <c r="E165" s="61" t="s">
        <v>32</v>
      </c>
      <c r="F165" s="61" t="s">
        <v>337</v>
      </c>
      <c r="G165" s="61" t="s">
        <v>335</v>
      </c>
      <c r="H165" s="61" t="s">
        <v>1242</v>
      </c>
      <c r="I165" s="61">
        <v>6005</v>
      </c>
      <c r="J165" s="61" t="s">
        <v>10</v>
      </c>
      <c r="K165" s="61" t="s">
        <v>666</v>
      </c>
      <c r="L165" s="6" t="s">
        <v>293</v>
      </c>
      <c r="M165" s="6" t="s">
        <v>332</v>
      </c>
      <c r="N165" s="20" t="s">
        <v>510</v>
      </c>
      <c r="O165" s="17" t="s">
        <v>2014</v>
      </c>
      <c r="P165" s="104" t="str">
        <f t="shared" si="32"/>
        <v>qc eCommerce Workflow wf_m_ecomm_tran_load</v>
      </c>
      <c r="Q165" s="105" t="str">
        <f t="shared" si="33"/>
        <v>echo ;</v>
      </c>
      <c r="R165" s="106" t="str">
        <f t="shared" si="34"/>
        <v>./pmrep addtodeploymentgroup -p DG_Static_Shared -n wf_m_ecomm_tran_load -o Workflow -f eCommerce -d all ;</v>
      </c>
      <c r="S165" s="105" t="str">
        <f t="shared" si="35"/>
        <v>echo ;</v>
      </c>
      <c r="T165" s="106" t="str">
        <f t="shared" si="36"/>
        <v>echo ;</v>
      </c>
      <c r="U165" s="105" t="str">
        <f t="shared" si="37"/>
        <v>echo;</v>
      </c>
      <c r="V165" s="106" t="str">
        <f t="shared" si="38"/>
        <v>echo ;</v>
      </c>
      <c r="W165" s="105" t="str">
        <f t="shared" si="39"/>
        <v xml:space="preserve"> echo ; </v>
      </c>
      <c r="X165" s="106" t="str">
        <f t="shared" si="42"/>
        <v>ssh -q phvifoapp01 '/home/infa_adm/scripts/ais.sh eCommerce wf_m_ecomm_tran_load Int01_prod'</v>
      </c>
      <c r="Y165" s="107"/>
      <c r="Z165" s="108" t="str">
        <f t="shared" si="40"/>
        <v>./pmrep objectexport -f eCommerce -o Workflow -n wf_m_ecomm_tran_load -m -s -b -r -u wf_m_ecomm_tran_load.xml</v>
      </c>
      <c r="AA165" s="109" t="str">
        <f t="shared" si="43"/>
        <v>gwd eCommerce wf_m_ecomm_tran_load</v>
      </c>
      <c r="AB165" s="108" t="str">
        <f t="shared" si="44"/>
        <v xml:space="preserve">showvh eCommerce wf_m_ecomm_tran_load ; </v>
      </c>
      <c r="AC165" s="108" t="str">
        <f t="shared" si="41"/>
        <v>showrrh eCommerce wf_m_ecomm_tran_load</v>
      </c>
    </row>
    <row r="166" spans="1:29" x14ac:dyDescent="0.25">
      <c r="A166" s="9">
        <v>42598</v>
      </c>
      <c r="B166" s="6" t="s">
        <v>530</v>
      </c>
      <c r="C166" s="61" t="s">
        <v>1892</v>
      </c>
      <c r="D166" s="61" t="s">
        <v>1864</v>
      </c>
      <c r="E166" s="61" t="s">
        <v>32</v>
      </c>
      <c r="F166" s="61" t="s">
        <v>337</v>
      </c>
      <c r="G166" s="61" t="s">
        <v>335</v>
      </c>
      <c r="H166" s="61" t="s">
        <v>1242</v>
      </c>
      <c r="I166" s="61">
        <v>6005</v>
      </c>
      <c r="J166" s="61" t="s">
        <v>10</v>
      </c>
      <c r="K166" s="61" t="s">
        <v>666</v>
      </c>
      <c r="L166" s="6" t="s">
        <v>293</v>
      </c>
      <c r="M166" s="6" t="s">
        <v>332</v>
      </c>
      <c r="N166" s="20" t="s">
        <v>511</v>
      </c>
      <c r="O166" s="17" t="s">
        <v>2014</v>
      </c>
      <c r="P166" s="104" t="str">
        <f t="shared" si="32"/>
        <v>qc eCommerce Workflow wf_m_ecomm_tran_process_filelist</v>
      </c>
      <c r="Q166" s="105" t="str">
        <f t="shared" si="33"/>
        <v>echo ;</v>
      </c>
      <c r="R166" s="106" t="str">
        <f t="shared" si="34"/>
        <v>./pmrep addtodeploymentgroup -p DG_Static_Shared -n wf_m_ecomm_tran_process_filelist -o Workflow -f eCommerce -d all ;</v>
      </c>
      <c r="S166" s="105" t="str">
        <f t="shared" si="35"/>
        <v>./pmrep deploydeploymentgroup -p DG_Static_Shared -c  ./DG_Static_Shared.xml -r RAC_prod -n jansaj -X PP -h phvifoapp01 -o 6005 -s Native -l $HOME/scripts/log/dg_SJ_CHG0001712.log ;</v>
      </c>
      <c r="T166" s="106" t="str">
        <f t="shared" si="36"/>
        <v xml:space="preserve">echo '&lt; PRESS ANY KEY TO CONTINUE &gt;'; read c ; </v>
      </c>
      <c r="U166" s="105" t="str">
        <f t="shared" si="37"/>
        <v xml:space="preserve">cat $HOME/scripts/log/dg_SJ_CHG0001712.log ; </v>
      </c>
      <c r="V166" s="106" t="str">
        <f t="shared" si="38"/>
        <v>echo '&lt; PRESS ANY KEY TO CONTINUE &gt;'; read c ;</v>
      </c>
      <c r="W166" s="105" t="str">
        <f t="shared" si="39"/>
        <v xml:space="preserve"> pmd ; </v>
      </c>
      <c r="X166" s="106" t="str">
        <f t="shared" si="42"/>
        <v>ssh -q phvifoapp01 '/home/infa_adm/scripts/ais.sh eCommerce wf_m_ecomm_tran_process_filelist Int01_prod'</v>
      </c>
      <c r="Y166" s="107"/>
      <c r="Z166" s="108" t="str">
        <f t="shared" si="40"/>
        <v>./pmrep objectexport -f eCommerce -o Workflow -n wf_m_ecomm_tran_process_filelist -m -s -b -r -u wf_m_ecomm_tran_process_filelist.xml</v>
      </c>
      <c r="AA166" s="109" t="str">
        <f t="shared" si="43"/>
        <v>gwd eCommerce wf_m_ecomm_tran_process_filelist</v>
      </c>
      <c r="AB166" s="108" t="str">
        <f t="shared" si="44"/>
        <v xml:space="preserve">showvh eCommerce wf_m_ecomm_tran_process_filelist ; </v>
      </c>
      <c r="AC166" s="108" t="str">
        <f t="shared" si="41"/>
        <v>showrrh eCommerce wf_m_ecomm_tran_process_filelist</v>
      </c>
    </row>
    <row r="167" spans="1:29" x14ac:dyDescent="0.25">
      <c r="A167" s="9">
        <v>42598</v>
      </c>
      <c r="B167" s="6" t="s">
        <v>529</v>
      </c>
      <c r="C167" s="61" t="s">
        <v>1892</v>
      </c>
      <c r="D167" s="61" t="s">
        <v>1864</v>
      </c>
      <c r="E167" s="61" t="s">
        <v>32</v>
      </c>
      <c r="F167" s="61" t="s">
        <v>337</v>
      </c>
      <c r="G167" s="61" t="s">
        <v>335</v>
      </c>
      <c r="H167" s="61" t="s">
        <v>1242</v>
      </c>
      <c r="I167" s="61">
        <v>6005</v>
      </c>
      <c r="J167" s="61" t="s">
        <v>10</v>
      </c>
      <c r="K167" s="61" t="s">
        <v>666</v>
      </c>
      <c r="L167" s="6" t="s">
        <v>295</v>
      </c>
      <c r="M167" s="6" t="s">
        <v>526</v>
      </c>
      <c r="N167" s="6" t="s">
        <v>525</v>
      </c>
      <c r="O167" s="10" t="s">
        <v>2015</v>
      </c>
      <c r="P167" s="104" t="str">
        <f t="shared" si="32"/>
        <v>qc AN_PAYABLES Mapping m_AP_PayableAgreement</v>
      </c>
      <c r="Q167" s="105" t="str">
        <f t="shared" si="33"/>
        <v>./pmrep cleardeploymentgroup -p DG_Static_Shared -f ;</v>
      </c>
      <c r="R167" s="106" t="str">
        <f t="shared" si="34"/>
        <v>./pmrep addtodeploymentgroup -p DG_Static_Shared -n m_AP_PayableAgreement -o Mapping -f AN_PAYABLES -d all ;</v>
      </c>
      <c r="S167" s="105" t="str">
        <f t="shared" si="35"/>
        <v>./pmrep deploydeploymentgroup -p DG_Static_Shared -c  ./DG_Static_Shared.xml -r RAC_prod -n jansaj -X PP -h phvifoapp01 -o 6005 -s Native -l $HOME/scripts/log/dg_SJ_CHG0001717.log ;</v>
      </c>
      <c r="T167" s="106" t="str">
        <f t="shared" si="36"/>
        <v xml:space="preserve">echo '&lt; PRESS ANY KEY TO CONTINUE &gt;'; read c ; </v>
      </c>
      <c r="U167" s="105" t="str">
        <f t="shared" si="37"/>
        <v xml:space="preserve">cat $HOME/scripts/log/dg_SJ_CHG0001717.log ; </v>
      </c>
      <c r="V167" s="106" t="str">
        <f t="shared" si="38"/>
        <v>echo '&lt; PRESS ANY KEY TO CONTINUE &gt;'; read c ;</v>
      </c>
      <c r="W167" s="105" t="str">
        <f t="shared" si="39"/>
        <v xml:space="preserve"> pmd ; </v>
      </c>
      <c r="X167" s="106" t="str">
        <f t="shared" si="42"/>
        <v xml:space="preserve"> # n/a</v>
      </c>
      <c r="Y167" s="107"/>
      <c r="Z167" s="108" t="str">
        <f t="shared" si="40"/>
        <v>./pmrep objectexport -f AN_PAYABLES -o Mapping -n m_AP_PayableAgreement -m -s -b -r -u m_AP_PayableAgreement.xml</v>
      </c>
      <c r="AA167" s="109" t="str">
        <f t="shared" si="43"/>
        <v xml:space="preserve"> # n/a</v>
      </c>
      <c r="AB167" s="108" t="str">
        <f t="shared" si="44"/>
        <v xml:space="preserve">showvh AN_PAYABLES m_AP_PayableAgreement ; </v>
      </c>
      <c r="AC167" s="108" t="str">
        <f t="shared" si="41"/>
        <v>showrrh AN_PAYABLES m_AP_PayableAgreement</v>
      </c>
    </row>
    <row r="168" spans="1:29" x14ac:dyDescent="0.25">
      <c r="A168" s="9">
        <v>42598</v>
      </c>
      <c r="B168" s="6" t="s">
        <v>527</v>
      </c>
      <c r="C168" s="61" t="s">
        <v>1892</v>
      </c>
      <c r="D168" s="61" t="s">
        <v>1862</v>
      </c>
      <c r="E168" s="61" t="s">
        <v>20</v>
      </c>
      <c r="F168" s="61" t="s">
        <v>342</v>
      </c>
      <c r="G168" s="61" t="s">
        <v>343</v>
      </c>
      <c r="H168" s="61" t="s">
        <v>19</v>
      </c>
      <c r="I168" s="61">
        <v>6005</v>
      </c>
      <c r="J168" s="61" t="s">
        <v>10</v>
      </c>
      <c r="K168" s="61" t="s">
        <v>666</v>
      </c>
      <c r="L168" s="6" t="s">
        <v>295</v>
      </c>
      <c r="M168" s="6" t="s">
        <v>526</v>
      </c>
      <c r="N168" s="6" t="s">
        <v>525</v>
      </c>
      <c r="O168" s="10" t="s">
        <v>2016</v>
      </c>
      <c r="P168" s="104" t="str">
        <f t="shared" si="32"/>
        <v>qc AN_PAYABLES Mapping m_AP_PayableAgreement</v>
      </c>
      <c r="Q168" s="105" t="str">
        <f t="shared" si="33"/>
        <v>./pmrep cleardeploymentgroup -p DG_Static_Shared -f ;</v>
      </c>
      <c r="R168" s="106" t="str">
        <f t="shared" si="34"/>
        <v>./pmrep addtodeploymentgroup -p DG_Static_Shared -n m_AP_PayableAgreement -o Mapping -f AN_PAYABLES -d all ;</v>
      </c>
      <c r="S168" s="105" t="str">
        <f t="shared" si="35"/>
        <v>./pmrep deploydeploymentgroup -p DG_Static_Shared -c  ./DG_Static_Shared.xml -r RAC_qa -n jansaj -X QP -h qhvifoapp01 -o 6005 -s Native -l $HOME/scripts/log/dg_SJ_rajasw_20160816.log ;</v>
      </c>
      <c r="T168" s="106" t="str">
        <f t="shared" si="36"/>
        <v xml:space="preserve">echo '&lt; PRESS ANY KEY TO CONTINUE &gt;'; read c ; </v>
      </c>
      <c r="U168" s="105" t="str">
        <f t="shared" si="37"/>
        <v xml:space="preserve">cat $HOME/scripts/log/dg_SJ_rajasw_20160816.log ; </v>
      </c>
      <c r="V168" s="106" t="str">
        <f t="shared" si="38"/>
        <v>echo '&lt; PRESS ANY KEY TO CONTINUE &gt;'; read c ;</v>
      </c>
      <c r="W168" s="105" t="str">
        <f t="shared" si="39"/>
        <v xml:space="preserve"> pmd ; </v>
      </c>
      <c r="X168" s="106" t="str">
        <f t="shared" si="42"/>
        <v xml:space="preserve"> # n/a</v>
      </c>
      <c r="Y168" s="107"/>
      <c r="Z168" s="108" t="str">
        <f t="shared" si="40"/>
        <v>./pmrep objectexport -f AN_PAYABLES -o Mapping -n m_AP_PayableAgreement -m -s -b -r -u m_AP_PayableAgreement.xml</v>
      </c>
      <c r="AA168" s="109" t="str">
        <f t="shared" si="43"/>
        <v xml:space="preserve"> # n/a</v>
      </c>
      <c r="AB168" s="108" t="str">
        <f t="shared" si="44"/>
        <v xml:space="preserve">showvh AN_PAYABLES m_AP_PayableAgreement ; </v>
      </c>
      <c r="AC168" s="108" t="str">
        <f t="shared" si="41"/>
        <v>showrrh AN_PAYABLES m_AP_PayableAgreement</v>
      </c>
    </row>
    <row r="169" spans="1:29" x14ac:dyDescent="0.25">
      <c r="A169" s="9">
        <v>42599</v>
      </c>
      <c r="B169" s="6" t="s">
        <v>533</v>
      </c>
      <c r="C169" s="61" t="s">
        <v>1892</v>
      </c>
      <c r="D169" s="61" t="s">
        <v>1862</v>
      </c>
      <c r="E169" s="61" t="s">
        <v>20</v>
      </c>
      <c r="F169" s="61" t="s">
        <v>342</v>
      </c>
      <c r="G169" s="61" t="s">
        <v>343</v>
      </c>
      <c r="H169" s="61" t="s">
        <v>19</v>
      </c>
      <c r="I169" s="61">
        <v>6005</v>
      </c>
      <c r="J169" s="61" t="s">
        <v>10</v>
      </c>
      <c r="K169" s="61" t="s">
        <v>666</v>
      </c>
      <c r="L169" s="6" t="s">
        <v>326</v>
      </c>
      <c r="M169" s="6" t="s">
        <v>332</v>
      </c>
      <c r="N169" s="6" t="s">
        <v>504</v>
      </c>
      <c r="O169" s="10" t="s">
        <v>2017</v>
      </c>
      <c r="P169" s="104" t="str">
        <f t="shared" si="32"/>
        <v>qc Miscellaneous Workflow wf_GEAR1</v>
      </c>
      <c r="Q169" s="105" t="str">
        <f t="shared" si="33"/>
        <v>./pmrep cleardeploymentgroup -p DG_Static_Shared -f ;</v>
      </c>
      <c r="R169" s="106" t="str">
        <f t="shared" si="34"/>
        <v>./pmrep addtodeploymentgroup -p DG_Static_Shared -n wf_GEAR1 -o Workflow -f Miscellaneous -d all ;</v>
      </c>
      <c r="S169" s="105" t="str">
        <f t="shared" si="35"/>
        <v>./pmrep deploydeploymentgroup -p DG_Static_Shared -c  ./DG_Static_Shared.xml -r RAC_qa -n jansaj -X QP -h qhvifoapp01 -o 6005 -s Native -l $HOME/scripts/log/dg_SJ_allvan_20160817.log ;</v>
      </c>
      <c r="T169" s="106" t="str">
        <f t="shared" si="36"/>
        <v xml:space="preserve">echo '&lt; PRESS ANY KEY TO CONTINUE &gt;'; read c ; </v>
      </c>
      <c r="U169" s="105" t="str">
        <f t="shared" si="37"/>
        <v xml:space="preserve">cat $HOME/scripts/log/dg_SJ_allvan_20160817.log ; </v>
      </c>
      <c r="V169" s="106" t="str">
        <f t="shared" si="38"/>
        <v>echo '&lt; PRESS ANY KEY TO CONTINUE &gt;'; read c ;</v>
      </c>
      <c r="W169" s="105" t="str">
        <f t="shared" si="39"/>
        <v xml:space="preserve"> pmd ; </v>
      </c>
      <c r="X169" s="106" t="str">
        <f t="shared" si="42"/>
        <v>ssh -q qhvifoapp01 '/home/infa_adm/scripts/ais.sh Miscellaneous wf_GEAR1 Int01_qa'</v>
      </c>
      <c r="Y169" s="107"/>
      <c r="Z169" s="108" t="str">
        <f t="shared" si="40"/>
        <v>./pmrep objectexport -f Miscellaneous -o Workflow -n wf_GEAR1 -m -s -b -r -u wf_GEAR1.xml</v>
      </c>
      <c r="AA169" s="109" t="str">
        <f t="shared" si="43"/>
        <v>gwd Miscellaneous wf_GEAR1</v>
      </c>
      <c r="AB169" s="108" t="str">
        <f t="shared" si="44"/>
        <v xml:space="preserve">showvh Miscellaneous wf_GEAR1 ; </v>
      </c>
      <c r="AC169" s="108" t="str">
        <f t="shared" si="41"/>
        <v>showrrh Miscellaneous wf_GEAR1</v>
      </c>
    </row>
    <row r="170" spans="1:29" x14ac:dyDescent="0.25">
      <c r="A170" s="9">
        <v>42599</v>
      </c>
      <c r="B170" s="6" t="s">
        <v>534</v>
      </c>
      <c r="C170" s="61" t="s">
        <v>1892</v>
      </c>
      <c r="D170" s="61" t="s">
        <v>1864</v>
      </c>
      <c r="E170" s="61" t="s">
        <v>32</v>
      </c>
      <c r="F170" s="61" t="s">
        <v>337</v>
      </c>
      <c r="G170" s="61" t="s">
        <v>335</v>
      </c>
      <c r="H170" s="61" t="s">
        <v>1242</v>
      </c>
      <c r="I170" s="61">
        <v>6005</v>
      </c>
      <c r="J170" s="61" t="s">
        <v>10</v>
      </c>
      <c r="K170" s="61" t="s">
        <v>666</v>
      </c>
      <c r="L170" s="6" t="s">
        <v>326</v>
      </c>
      <c r="M170" s="6" t="s">
        <v>332</v>
      </c>
      <c r="N170" s="6" t="s">
        <v>504</v>
      </c>
      <c r="O170" s="10" t="s">
        <v>2018</v>
      </c>
      <c r="P170" s="104" t="str">
        <f t="shared" si="32"/>
        <v>qc Miscellaneous Workflow wf_GEAR1</v>
      </c>
      <c r="Q170" s="105" t="str">
        <f t="shared" si="33"/>
        <v>./pmrep cleardeploymentgroup -p DG_Static_Shared -f ;</v>
      </c>
      <c r="R170" s="106" t="str">
        <f t="shared" si="34"/>
        <v>./pmrep addtodeploymentgroup -p DG_Static_Shared -n wf_GEAR1 -o Workflow -f Miscellaneous -d all ;</v>
      </c>
      <c r="S170" s="105" t="str">
        <f t="shared" si="35"/>
        <v>./pmrep deploydeploymentgroup -p DG_Static_Shared -c  ./DG_Static_Shared.xml -r RAC_prod -n jansaj -X PP -h phvifoapp01 -o 6005 -s Native -l $HOME/scripts/log/dg_SJ_INCTEC0435248.log ;</v>
      </c>
      <c r="T170" s="106" t="str">
        <f t="shared" si="36"/>
        <v xml:space="preserve">echo '&lt; PRESS ANY KEY TO CONTINUE &gt;'; read c ; </v>
      </c>
      <c r="U170" s="105" t="str">
        <f t="shared" si="37"/>
        <v xml:space="preserve">cat $HOME/scripts/log/dg_SJ_INCTEC0435248.log ; </v>
      </c>
      <c r="V170" s="106" t="str">
        <f t="shared" si="38"/>
        <v>echo '&lt; PRESS ANY KEY TO CONTINUE &gt;'; read c ;</v>
      </c>
      <c r="W170" s="105" t="str">
        <f t="shared" si="39"/>
        <v xml:space="preserve"> pmd ; </v>
      </c>
      <c r="X170" s="106" t="str">
        <f t="shared" si="42"/>
        <v>ssh -q phvifoapp01 '/home/infa_adm/scripts/ais.sh Miscellaneous wf_GEAR1 Int01_prod'</v>
      </c>
      <c r="Y170" s="107"/>
      <c r="Z170" s="108" t="str">
        <f t="shared" si="40"/>
        <v>./pmrep objectexport -f Miscellaneous -o Workflow -n wf_GEAR1 -m -s -b -r -u wf_GEAR1.xml</v>
      </c>
      <c r="AA170" s="109" t="str">
        <f t="shared" si="43"/>
        <v>gwd Miscellaneous wf_GEAR1</v>
      </c>
      <c r="AB170" s="108" t="str">
        <f t="shared" si="44"/>
        <v xml:space="preserve">showvh Miscellaneous wf_GEAR1 ; </v>
      </c>
      <c r="AC170" s="108" t="str">
        <f t="shared" si="41"/>
        <v>showrrh Miscellaneous wf_GEAR1</v>
      </c>
    </row>
    <row r="171" spans="1:29" x14ac:dyDescent="0.25">
      <c r="A171" s="9">
        <v>42599</v>
      </c>
      <c r="B171" s="6" t="s">
        <v>532</v>
      </c>
      <c r="C171" s="61" t="s">
        <v>1892</v>
      </c>
      <c r="D171" s="61" t="s">
        <v>1862</v>
      </c>
      <c r="E171" s="61" t="s">
        <v>20</v>
      </c>
      <c r="F171" s="61" t="s">
        <v>342</v>
      </c>
      <c r="G171" s="61" t="s">
        <v>343</v>
      </c>
      <c r="H171" s="61" t="s">
        <v>19</v>
      </c>
      <c r="I171" s="61">
        <v>6005</v>
      </c>
      <c r="J171" s="61" t="s">
        <v>10</v>
      </c>
      <c r="K171" s="61" t="s">
        <v>666</v>
      </c>
      <c r="L171" s="6" t="s">
        <v>402</v>
      </c>
      <c r="M171" s="6" t="s">
        <v>526</v>
      </c>
      <c r="N171" s="6" t="s">
        <v>531</v>
      </c>
      <c r="O171" s="10" t="s">
        <v>2019</v>
      </c>
      <c r="P171" s="104" t="str">
        <f t="shared" si="32"/>
        <v>qc SupplierEDI Mapping m_SupplierEDI_INT_RAC_997_ACK</v>
      </c>
      <c r="Q171" s="105" t="str">
        <f t="shared" si="33"/>
        <v>./pmrep cleardeploymentgroup -p DG_Static_Shared -f ;</v>
      </c>
      <c r="R171" s="106" t="str">
        <f t="shared" si="34"/>
        <v>./pmrep addtodeploymentgroup -p DG_Static_Shared -n m_SupplierEDI_INT_RAC_997_ACK -o Mapping -f SupplierEDI -d all ;</v>
      </c>
      <c r="S171" s="105" t="str">
        <f t="shared" si="35"/>
        <v>./pmrep deploydeploymentgroup -p DG_Static_Shared -c  ./DG_Static_Shared.xml -r RAC_qa -n jansaj -X QP -h qhvifoapp01 -o 6005 -s Native -l $HOME/scripts/log/dg_SJ_sunsar_20160817.log ;</v>
      </c>
      <c r="T171" s="106" t="str">
        <f t="shared" si="36"/>
        <v xml:space="preserve">echo '&lt; PRESS ANY KEY TO CONTINUE &gt;'; read c ; </v>
      </c>
      <c r="U171" s="105" t="str">
        <f t="shared" si="37"/>
        <v xml:space="preserve">cat $HOME/scripts/log/dg_SJ_sunsar_20160817.log ; </v>
      </c>
      <c r="V171" s="106" t="str">
        <f t="shared" si="38"/>
        <v>echo '&lt; PRESS ANY KEY TO CONTINUE &gt;'; read c ;</v>
      </c>
      <c r="W171" s="105" t="str">
        <f t="shared" si="39"/>
        <v xml:space="preserve"> pmd ; </v>
      </c>
      <c r="X171" s="106" t="str">
        <f t="shared" si="42"/>
        <v xml:space="preserve"> # n/a</v>
      </c>
      <c r="Y171" s="107"/>
      <c r="Z171" s="108" t="str">
        <f t="shared" si="40"/>
        <v>./pmrep objectexport -f SupplierEDI -o Mapping -n m_SupplierEDI_INT_RAC_997_ACK -m -s -b -r -u m_SupplierEDI_INT_RAC_997_ACK.xml</v>
      </c>
      <c r="AA171" s="109" t="str">
        <f t="shared" si="43"/>
        <v xml:space="preserve"> # n/a</v>
      </c>
      <c r="AB171" s="108" t="str">
        <f t="shared" si="44"/>
        <v xml:space="preserve">showvh SupplierEDI m_SupplierEDI_INT_RAC_997_ACK ; </v>
      </c>
      <c r="AC171" s="108" t="str">
        <f t="shared" si="41"/>
        <v>showrrh SupplierEDI m_SupplierEDI_INT_RAC_997_ACK</v>
      </c>
    </row>
    <row r="172" spans="1:29" x14ac:dyDescent="0.25">
      <c r="A172" s="9">
        <v>42600</v>
      </c>
      <c r="B172" s="6" t="s">
        <v>536</v>
      </c>
      <c r="C172" s="61" t="s">
        <v>1892</v>
      </c>
      <c r="D172" s="61" t="s">
        <v>1862</v>
      </c>
      <c r="E172" s="61" t="s">
        <v>20</v>
      </c>
      <c r="F172" s="61" t="s">
        <v>342</v>
      </c>
      <c r="G172" s="61" t="s">
        <v>343</v>
      </c>
      <c r="H172" s="61" t="s">
        <v>19</v>
      </c>
      <c r="I172" s="61">
        <v>6005</v>
      </c>
      <c r="J172" s="61" t="s">
        <v>10</v>
      </c>
      <c r="K172" s="61" t="s">
        <v>666</v>
      </c>
      <c r="L172" s="6" t="s">
        <v>326</v>
      </c>
      <c r="M172" s="6" t="s">
        <v>332</v>
      </c>
      <c r="N172" s="6" t="s">
        <v>535</v>
      </c>
      <c r="O172" s="10" t="s">
        <v>2020</v>
      </c>
      <c r="P172" s="104" t="str">
        <f t="shared" si="32"/>
        <v>qc Miscellaneous Workflow wf_SAPFiHR_CRM</v>
      </c>
      <c r="Q172" s="105" t="str">
        <f t="shared" si="33"/>
        <v>./pmrep cleardeploymentgroup -p DG_Static_Shared -f ;</v>
      </c>
      <c r="R172" s="106" t="str">
        <f t="shared" si="34"/>
        <v>./pmrep addtodeploymentgroup -p DG_Static_Shared -n wf_SAPFiHR_CRM -o Workflow -f Miscellaneous -d all ;</v>
      </c>
      <c r="S172" s="105" t="str">
        <f t="shared" si="35"/>
        <v>./pmrep deploydeploymentgroup -p DG_Static_Shared -c  ./DG_Static_Shared.xml -r RAC_qa -n jansaj -X QP -h qhvifoapp01 -o 6005 -s Native -l $HOME/scripts/log/dg_SJ_kaoter_20160818.log ;</v>
      </c>
      <c r="T172" s="106" t="str">
        <f t="shared" si="36"/>
        <v xml:space="preserve">echo '&lt; PRESS ANY KEY TO CONTINUE &gt;'; read c ; </v>
      </c>
      <c r="U172" s="105" t="str">
        <f t="shared" si="37"/>
        <v xml:space="preserve">cat $HOME/scripts/log/dg_SJ_kaoter_20160818.log ; </v>
      </c>
      <c r="V172" s="106" t="str">
        <f t="shared" si="38"/>
        <v>echo '&lt; PRESS ANY KEY TO CONTINUE &gt;'; read c ;</v>
      </c>
      <c r="W172" s="105" t="str">
        <f t="shared" si="39"/>
        <v xml:space="preserve"> pmd ; </v>
      </c>
      <c r="X172" s="106" t="str">
        <f t="shared" si="42"/>
        <v>ssh -q qhvifoapp01 '/home/infa_adm/scripts/ais.sh Miscellaneous wf_SAPFiHR_CRM Int01_qa'</v>
      </c>
      <c r="Y172" s="107"/>
      <c r="Z172" s="108" t="str">
        <f t="shared" si="40"/>
        <v>./pmrep objectexport -f Miscellaneous -o Workflow -n wf_SAPFiHR_CRM -m -s -b -r -u wf_SAPFiHR_CRM.xml</v>
      </c>
      <c r="AA172" s="109" t="str">
        <f t="shared" si="43"/>
        <v>gwd Miscellaneous wf_SAPFiHR_CRM</v>
      </c>
      <c r="AB172" s="108" t="str">
        <f t="shared" si="44"/>
        <v xml:space="preserve">showvh Miscellaneous wf_SAPFiHR_CRM ; </v>
      </c>
      <c r="AC172" s="108" t="str">
        <f t="shared" si="41"/>
        <v>showrrh Miscellaneous wf_SAPFiHR_CRM</v>
      </c>
    </row>
    <row r="173" spans="1:29" x14ac:dyDescent="0.25">
      <c r="A173" s="9">
        <v>42600</v>
      </c>
      <c r="B173" s="6" t="s">
        <v>538</v>
      </c>
      <c r="C173" s="61" t="s">
        <v>1892</v>
      </c>
      <c r="D173" s="61" t="s">
        <v>1862</v>
      </c>
      <c r="E173" s="61" t="s">
        <v>20</v>
      </c>
      <c r="F173" s="61" t="s">
        <v>342</v>
      </c>
      <c r="G173" s="61" t="s">
        <v>343</v>
      </c>
      <c r="H173" s="61" t="s">
        <v>19</v>
      </c>
      <c r="I173" s="61">
        <v>6005</v>
      </c>
      <c r="J173" s="61" t="s">
        <v>10</v>
      </c>
      <c r="K173" s="61" t="s">
        <v>666</v>
      </c>
      <c r="L173" s="6" t="s">
        <v>322</v>
      </c>
      <c r="M173" s="6" t="s">
        <v>332</v>
      </c>
      <c r="N173" s="6" t="s">
        <v>537</v>
      </c>
      <c r="O173" s="10" t="s">
        <v>2021</v>
      </c>
      <c r="P173" s="104" t="str">
        <f t="shared" si="32"/>
        <v>qc MDM Workflow wf_mdm_ansira_NewCustomerDailyFeed</v>
      </c>
      <c r="Q173" s="105" t="str">
        <f t="shared" si="33"/>
        <v>./pmrep cleardeploymentgroup -p DG_Static_Shared -f ;</v>
      </c>
      <c r="R173" s="106" t="str">
        <f t="shared" si="34"/>
        <v>./pmrep addtodeploymentgroup -p DG_Static_Shared -n wf_mdm_ansira_NewCustomerDailyFeed -o Workflow -f MDM -d all ;</v>
      </c>
      <c r="S173" s="105" t="str">
        <f t="shared" si="35"/>
        <v>./pmrep deploydeploymentgroup -p DG_Static_Shared -c  ./DG_Static_Shared.xml -r RAC_qa -n jansaj -X QP -h qhvifoapp01 -o 6005 -s Native -l $HOME/scripts/log/dg_SJ_matvis_20160818.log ;</v>
      </c>
      <c r="T173" s="106" t="str">
        <f t="shared" si="36"/>
        <v xml:space="preserve">echo '&lt; PRESS ANY KEY TO CONTINUE &gt;'; read c ; </v>
      </c>
      <c r="U173" s="105" t="str">
        <f t="shared" si="37"/>
        <v xml:space="preserve">cat $HOME/scripts/log/dg_SJ_matvis_20160818.log ; </v>
      </c>
      <c r="V173" s="106" t="str">
        <f t="shared" si="38"/>
        <v>echo '&lt; PRESS ANY KEY TO CONTINUE &gt;'; read c ;</v>
      </c>
      <c r="W173" s="105" t="str">
        <f t="shared" si="39"/>
        <v xml:space="preserve"> pmd ; </v>
      </c>
      <c r="X173" s="106" t="str">
        <f t="shared" si="42"/>
        <v>ssh -q qhvifoapp01 '/home/infa_adm/scripts/ais.sh MDM wf_mdm_ansira_NewCustomerDailyFeed Int01_qa'</v>
      </c>
      <c r="Y173" s="107"/>
      <c r="Z173" s="108" t="str">
        <f t="shared" si="40"/>
        <v>./pmrep objectexport -f MDM -o Workflow -n wf_mdm_ansira_NewCustomerDailyFeed -m -s -b -r -u wf_mdm_ansira_NewCustomerDailyFeed.xml</v>
      </c>
      <c r="AA173" s="109" t="str">
        <f t="shared" si="43"/>
        <v>gwd MDM wf_mdm_ansira_NewCustomerDailyFeed</v>
      </c>
      <c r="AB173" s="108" t="str">
        <f t="shared" si="44"/>
        <v xml:space="preserve">showvh MDM wf_mdm_ansira_NewCustomerDailyFeed ; </v>
      </c>
      <c r="AC173" s="108" t="str">
        <f t="shared" si="41"/>
        <v>showrrh MDM wf_mdm_ansira_NewCustomerDailyFeed</v>
      </c>
    </row>
    <row r="174" spans="1:29" x14ac:dyDescent="0.25">
      <c r="A174" s="9">
        <v>42601</v>
      </c>
      <c r="B174" s="6" t="s">
        <v>540</v>
      </c>
      <c r="C174" s="61" t="s">
        <v>1892</v>
      </c>
      <c r="D174" s="61" t="s">
        <v>1864</v>
      </c>
      <c r="E174" s="61" t="s">
        <v>32</v>
      </c>
      <c r="F174" s="61" t="s">
        <v>337</v>
      </c>
      <c r="G174" s="61" t="s">
        <v>335</v>
      </c>
      <c r="H174" s="61" t="s">
        <v>1242</v>
      </c>
      <c r="I174" s="61">
        <v>6005</v>
      </c>
      <c r="J174" s="61" t="s">
        <v>10</v>
      </c>
      <c r="K174" s="61" t="s">
        <v>666</v>
      </c>
      <c r="L174" s="6" t="s">
        <v>15</v>
      </c>
      <c r="M174" s="6" t="s">
        <v>332</v>
      </c>
      <c r="N174" s="6" t="s">
        <v>417</v>
      </c>
      <c r="O174" s="19" t="s">
        <v>2022</v>
      </c>
      <c r="P174" s="104" t="str">
        <f t="shared" si="32"/>
        <v>qc 3PL_Integration Workflow wf_3PL_RAC_Outbound_940</v>
      </c>
      <c r="Q174" s="105" t="str">
        <f t="shared" si="33"/>
        <v>./pmrep cleardeploymentgroup -p DG_Static_Shared -f ;</v>
      </c>
      <c r="R174" s="106" t="str">
        <f t="shared" si="34"/>
        <v>./pmrep addtodeploymentgroup -p DG_Static_Shared -n wf_3PL_RAC_Outbound_940 -o Workflow -f 3PL_Integration -d all ;</v>
      </c>
      <c r="S174" s="105" t="str">
        <f t="shared" si="35"/>
        <v>echo ;</v>
      </c>
      <c r="T174" s="106" t="str">
        <f t="shared" si="36"/>
        <v>echo ;</v>
      </c>
      <c r="U174" s="105" t="str">
        <f t="shared" si="37"/>
        <v>echo;</v>
      </c>
      <c r="V174" s="106" t="str">
        <f t="shared" si="38"/>
        <v>echo ;</v>
      </c>
      <c r="W174" s="105" t="str">
        <f t="shared" si="39"/>
        <v xml:space="preserve"> echo ; </v>
      </c>
      <c r="X174" s="106" t="str">
        <f t="shared" si="42"/>
        <v>ssh -q phvifoapp01 '/home/infa_adm/scripts/ais.sh 3PL_Integration wf_3PL_RAC_Outbound_940 Int01_prod'</v>
      </c>
      <c r="Y174" s="107"/>
      <c r="Z174" s="108" t="str">
        <f t="shared" si="40"/>
        <v>./pmrep objectexport -f 3PL_Integration -o Workflow -n wf_3PL_RAC_Outbound_940 -m -s -b -r -u wf_3PL_RAC_Outbound_940.xml</v>
      </c>
      <c r="AA174" s="109" t="str">
        <f t="shared" si="43"/>
        <v>gwd 3PL_Integration wf_3PL_RAC_Outbound_940</v>
      </c>
      <c r="AB174" s="108" t="str">
        <f t="shared" si="44"/>
        <v xml:space="preserve">showvh 3PL_Integration wf_3PL_RAC_Outbound_940 ; </v>
      </c>
      <c r="AC174" s="108" t="str">
        <f t="shared" si="41"/>
        <v>showrrh 3PL_Integration wf_3PL_RAC_Outbound_940</v>
      </c>
    </row>
    <row r="175" spans="1:29" x14ac:dyDescent="0.25">
      <c r="A175" s="9">
        <v>42601</v>
      </c>
      <c r="B175" s="6" t="s">
        <v>540</v>
      </c>
      <c r="C175" s="61" t="s">
        <v>1892</v>
      </c>
      <c r="D175" s="61" t="s">
        <v>1864</v>
      </c>
      <c r="E175" s="61" t="s">
        <v>32</v>
      </c>
      <c r="F175" s="61" t="s">
        <v>337</v>
      </c>
      <c r="G175" s="61" t="s">
        <v>335</v>
      </c>
      <c r="H175" s="61" t="s">
        <v>1242</v>
      </c>
      <c r="I175" s="61">
        <v>6005</v>
      </c>
      <c r="J175" s="61" t="s">
        <v>10</v>
      </c>
      <c r="K175" s="61" t="s">
        <v>666</v>
      </c>
      <c r="L175" s="6" t="s">
        <v>15</v>
      </c>
      <c r="M175" s="6" t="s">
        <v>332</v>
      </c>
      <c r="N175" s="6" t="s">
        <v>507</v>
      </c>
      <c r="O175" s="19" t="s">
        <v>2022</v>
      </c>
      <c r="P175" s="104" t="str">
        <f t="shared" si="32"/>
        <v>qc 3PL_Integration Workflow wf_3PL_RAC_Inbound_944</v>
      </c>
      <c r="Q175" s="105" t="str">
        <f t="shared" si="33"/>
        <v>echo ;</v>
      </c>
      <c r="R175" s="106" t="str">
        <f t="shared" si="34"/>
        <v>./pmrep addtodeploymentgroup -p DG_Static_Shared -n wf_3PL_RAC_Inbound_944 -o Workflow -f 3PL_Integration -d all ;</v>
      </c>
      <c r="S175" s="105" t="str">
        <f t="shared" si="35"/>
        <v>./pmrep deploydeploymentgroup -p DG_Static_Shared -c  ./DG_Static_Shared.xml -r RAC_prod -n jansaj -X PP -h phvifoapp01 -o 6005 -s Native -l $HOME/scripts/log/dg_SJ_CHG0001750.log ;</v>
      </c>
      <c r="T175" s="106" t="str">
        <f t="shared" si="36"/>
        <v xml:space="preserve">echo '&lt; PRESS ANY KEY TO CONTINUE &gt;'; read c ; </v>
      </c>
      <c r="U175" s="105" t="str">
        <f t="shared" si="37"/>
        <v xml:space="preserve">cat $HOME/scripts/log/dg_SJ_CHG0001750.log ; </v>
      </c>
      <c r="V175" s="106" t="str">
        <f t="shared" si="38"/>
        <v>echo '&lt; PRESS ANY KEY TO CONTINUE &gt;'; read c ;</v>
      </c>
      <c r="W175" s="105" t="str">
        <f t="shared" si="39"/>
        <v xml:space="preserve"> pmd ; </v>
      </c>
      <c r="X175" s="106" t="str">
        <f t="shared" si="42"/>
        <v>ssh -q phvifoapp01 '/home/infa_adm/scripts/ais.sh 3PL_Integration wf_3PL_RAC_Inbound_944 Int01_prod'</v>
      </c>
      <c r="Y175" s="107"/>
      <c r="Z175" s="108" t="str">
        <f t="shared" si="40"/>
        <v>./pmrep objectexport -f 3PL_Integration -o Workflow -n wf_3PL_RAC_Inbound_944 -m -s -b -r -u wf_3PL_RAC_Inbound_944.xml</v>
      </c>
      <c r="AA175" s="109" t="str">
        <f t="shared" si="43"/>
        <v>gwd 3PL_Integration wf_3PL_RAC_Inbound_944</v>
      </c>
      <c r="AB175" s="108" t="str">
        <f t="shared" si="44"/>
        <v xml:space="preserve">showvh 3PL_Integration wf_3PL_RAC_Inbound_944 ; </v>
      </c>
      <c r="AC175" s="108" t="str">
        <f t="shared" si="41"/>
        <v>showrrh 3PL_Integration wf_3PL_RAC_Inbound_944</v>
      </c>
    </row>
    <row r="176" spans="1:29" x14ac:dyDescent="0.25">
      <c r="A176" s="9">
        <v>42601</v>
      </c>
      <c r="B176" s="6" t="s">
        <v>541</v>
      </c>
      <c r="C176" s="61" t="s">
        <v>1892</v>
      </c>
      <c r="D176" s="61" t="s">
        <v>1862</v>
      </c>
      <c r="E176" s="61" t="s">
        <v>20</v>
      </c>
      <c r="F176" s="61" t="s">
        <v>342</v>
      </c>
      <c r="G176" s="61" t="s">
        <v>343</v>
      </c>
      <c r="H176" s="61" t="s">
        <v>19</v>
      </c>
      <c r="I176" s="61">
        <v>6005</v>
      </c>
      <c r="J176" s="61" t="s">
        <v>10</v>
      </c>
      <c r="K176" s="61" t="s">
        <v>666</v>
      </c>
      <c r="L176" s="6" t="s">
        <v>322</v>
      </c>
      <c r="M176" s="6" t="s">
        <v>332</v>
      </c>
      <c r="N176" s="6" t="s">
        <v>537</v>
      </c>
      <c r="O176" s="10" t="s">
        <v>2023</v>
      </c>
      <c r="P176" s="104" t="str">
        <f t="shared" si="32"/>
        <v>qc MDM Workflow wf_mdm_ansira_NewCustomerDailyFeed</v>
      </c>
      <c r="Q176" s="105" t="str">
        <f t="shared" si="33"/>
        <v>./pmrep cleardeploymentgroup -p DG_Static_Shared -f ;</v>
      </c>
      <c r="R176" s="106" t="str">
        <f t="shared" si="34"/>
        <v>./pmrep addtodeploymentgroup -p DG_Static_Shared -n wf_mdm_ansira_NewCustomerDailyFeed -o Workflow -f MDM -d all ;</v>
      </c>
      <c r="S176" s="105" t="str">
        <f t="shared" si="35"/>
        <v>./pmrep deploydeploymentgroup -p DG_Static_Shared -c  ./DG_Static_Shared.xml -r RAC_qa -n jansaj -X QP -h qhvifoapp01 -o 6005 -s Native -l $HOME/scripts/log/dg_SJ_matvis_20160819.log ;</v>
      </c>
      <c r="T176" s="106" t="str">
        <f t="shared" si="36"/>
        <v xml:space="preserve">echo '&lt; PRESS ANY KEY TO CONTINUE &gt;'; read c ; </v>
      </c>
      <c r="U176" s="105" t="str">
        <f t="shared" si="37"/>
        <v xml:space="preserve">cat $HOME/scripts/log/dg_SJ_matvis_20160819.log ; </v>
      </c>
      <c r="V176" s="106" t="str">
        <f t="shared" si="38"/>
        <v>echo '&lt; PRESS ANY KEY TO CONTINUE &gt;'; read c ;</v>
      </c>
      <c r="W176" s="105" t="str">
        <f t="shared" si="39"/>
        <v xml:space="preserve"> pmd ; </v>
      </c>
      <c r="X176" s="106" t="str">
        <f t="shared" si="42"/>
        <v>ssh -q qhvifoapp01 '/home/infa_adm/scripts/ais.sh MDM wf_mdm_ansira_NewCustomerDailyFeed Int01_qa'</v>
      </c>
      <c r="Y176" s="107"/>
      <c r="Z176" s="108" t="str">
        <f t="shared" si="40"/>
        <v>./pmrep objectexport -f MDM -o Workflow -n wf_mdm_ansira_NewCustomerDailyFeed -m -s -b -r -u wf_mdm_ansira_NewCustomerDailyFeed.xml</v>
      </c>
      <c r="AA176" s="109" t="str">
        <f t="shared" si="43"/>
        <v>gwd MDM wf_mdm_ansira_NewCustomerDailyFeed</v>
      </c>
      <c r="AB176" s="108" t="str">
        <f t="shared" si="44"/>
        <v xml:space="preserve">showvh MDM wf_mdm_ansira_NewCustomerDailyFeed ; </v>
      </c>
      <c r="AC176" s="108" t="str">
        <f t="shared" si="41"/>
        <v>showrrh MDM wf_mdm_ansira_NewCustomerDailyFeed</v>
      </c>
    </row>
    <row r="177" spans="1:29" x14ac:dyDescent="0.25">
      <c r="A177" s="9">
        <v>42601</v>
      </c>
      <c r="B177" s="6" t="s">
        <v>539</v>
      </c>
      <c r="C177" s="61" t="s">
        <v>1892</v>
      </c>
      <c r="D177" s="61" t="s">
        <v>1862</v>
      </c>
      <c r="E177" s="61" t="s">
        <v>20</v>
      </c>
      <c r="F177" s="61" t="s">
        <v>342</v>
      </c>
      <c r="G177" s="61" t="s">
        <v>343</v>
      </c>
      <c r="H177" s="61" t="s">
        <v>19</v>
      </c>
      <c r="I177" s="61">
        <v>6005</v>
      </c>
      <c r="J177" s="61" t="s">
        <v>10</v>
      </c>
      <c r="K177" s="61" t="s">
        <v>666</v>
      </c>
      <c r="L177" s="6" t="s">
        <v>402</v>
      </c>
      <c r="M177" s="6" t="s">
        <v>332</v>
      </c>
      <c r="N177" s="6" t="s">
        <v>419</v>
      </c>
      <c r="O177" s="17" t="s">
        <v>2024</v>
      </c>
      <c r="P177" s="104" t="str">
        <f t="shared" si="32"/>
        <v>qc SupplierEDI Workflow wf_SupplierEDI_RAC_Inbound_810</v>
      </c>
      <c r="Q177" s="105" t="str">
        <f t="shared" si="33"/>
        <v>./pmrep cleardeploymentgroup -p DG_Static_Shared -f ;</v>
      </c>
      <c r="R177" s="106" t="str">
        <f t="shared" si="34"/>
        <v>./pmrep addtodeploymentgroup -p DG_Static_Shared -n wf_SupplierEDI_RAC_Inbound_810 -o Workflow -f SupplierEDI -d all ;</v>
      </c>
      <c r="S177" s="105" t="str">
        <f t="shared" si="35"/>
        <v>echo ;</v>
      </c>
      <c r="T177" s="106" t="str">
        <f t="shared" si="36"/>
        <v>echo ;</v>
      </c>
      <c r="U177" s="105" t="str">
        <f t="shared" si="37"/>
        <v>echo;</v>
      </c>
      <c r="V177" s="106" t="str">
        <f t="shared" si="38"/>
        <v>echo ;</v>
      </c>
      <c r="W177" s="105" t="str">
        <f t="shared" si="39"/>
        <v xml:space="preserve"> echo ; </v>
      </c>
      <c r="X177" s="106" t="str">
        <f t="shared" si="42"/>
        <v>ssh -q qhvifoapp01 '/home/infa_adm/scripts/ais.sh SupplierEDI wf_SupplierEDI_RAC_Inbound_810 Int01_qa'</v>
      </c>
      <c r="Y177" s="107"/>
      <c r="Z177" s="108" t="str">
        <f t="shared" si="40"/>
        <v>./pmrep objectexport -f SupplierEDI -o Workflow -n wf_SupplierEDI_RAC_Inbound_810 -m -s -b -r -u wf_SupplierEDI_RAC_Inbound_810.xml</v>
      </c>
      <c r="AA177" s="109" t="str">
        <f t="shared" si="43"/>
        <v>gwd SupplierEDI wf_SupplierEDI_RAC_Inbound_810</v>
      </c>
      <c r="AB177" s="108" t="str">
        <f t="shared" si="44"/>
        <v xml:space="preserve">showvh SupplierEDI wf_SupplierEDI_RAC_Inbound_810 ; </v>
      </c>
      <c r="AC177" s="108" t="str">
        <f t="shared" si="41"/>
        <v>showrrh SupplierEDI wf_SupplierEDI_RAC_Inbound_810</v>
      </c>
    </row>
    <row r="178" spans="1:29" x14ac:dyDescent="0.25">
      <c r="A178" s="9">
        <v>42601</v>
      </c>
      <c r="B178" s="6" t="s">
        <v>539</v>
      </c>
      <c r="C178" s="61" t="s">
        <v>1892</v>
      </c>
      <c r="D178" s="61" t="s">
        <v>1862</v>
      </c>
      <c r="E178" s="61" t="s">
        <v>20</v>
      </c>
      <c r="F178" s="61" t="s">
        <v>342</v>
      </c>
      <c r="G178" s="61" t="s">
        <v>343</v>
      </c>
      <c r="H178" s="61" t="s">
        <v>19</v>
      </c>
      <c r="I178" s="61">
        <v>6005</v>
      </c>
      <c r="J178" s="61" t="s">
        <v>10</v>
      </c>
      <c r="K178" s="61" t="s">
        <v>666</v>
      </c>
      <c r="L178" s="6" t="s">
        <v>402</v>
      </c>
      <c r="M178" s="6" t="s">
        <v>332</v>
      </c>
      <c r="N178" s="6" t="s">
        <v>421</v>
      </c>
      <c r="O178" s="17" t="s">
        <v>2024</v>
      </c>
      <c r="P178" s="104" t="str">
        <f t="shared" si="32"/>
        <v>qc SupplierEDI Workflow wf_SupplierEDI_RAC_Inbound_856</v>
      </c>
      <c r="Q178" s="105" t="str">
        <f t="shared" si="33"/>
        <v>echo ;</v>
      </c>
      <c r="R178" s="106" t="str">
        <f t="shared" si="34"/>
        <v>./pmrep addtodeploymentgroup -p DG_Static_Shared -n wf_SupplierEDI_RAC_Inbound_856 -o Workflow -f SupplierEDI -d all ;</v>
      </c>
      <c r="S178" s="105" t="str">
        <f t="shared" si="35"/>
        <v>echo ;</v>
      </c>
      <c r="T178" s="106" t="str">
        <f t="shared" si="36"/>
        <v>echo ;</v>
      </c>
      <c r="U178" s="105" t="str">
        <f t="shared" si="37"/>
        <v>echo;</v>
      </c>
      <c r="V178" s="106" t="str">
        <f t="shared" si="38"/>
        <v>echo ;</v>
      </c>
      <c r="W178" s="105" t="str">
        <f t="shared" si="39"/>
        <v xml:space="preserve"> echo ; </v>
      </c>
      <c r="X178" s="106" t="str">
        <f t="shared" si="42"/>
        <v>ssh -q qhvifoapp01 '/home/infa_adm/scripts/ais.sh SupplierEDI wf_SupplierEDI_RAC_Inbound_856 Int01_qa'</v>
      </c>
      <c r="Y178" s="107"/>
      <c r="Z178" s="108" t="str">
        <f t="shared" si="40"/>
        <v>./pmrep objectexport -f SupplierEDI -o Workflow -n wf_SupplierEDI_RAC_Inbound_856 -m -s -b -r -u wf_SupplierEDI_RAC_Inbound_856.xml</v>
      </c>
      <c r="AA178" s="109" t="str">
        <f t="shared" si="43"/>
        <v>gwd SupplierEDI wf_SupplierEDI_RAC_Inbound_856</v>
      </c>
      <c r="AB178" s="108" t="str">
        <f t="shared" si="44"/>
        <v xml:space="preserve">showvh SupplierEDI wf_SupplierEDI_RAC_Inbound_856 ; </v>
      </c>
      <c r="AC178" s="108" t="str">
        <f t="shared" si="41"/>
        <v>showrrh SupplierEDI wf_SupplierEDI_RAC_Inbound_856</v>
      </c>
    </row>
    <row r="179" spans="1:29" x14ac:dyDescent="0.25">
      <c r="A179" s="9">
        <v>42601</v>
      </c>
      <c r="B179" s="6" t="s">
        <v>539</v>
      </c>
      <c r="C179" s="61" t="s">
        <v>1892</v>
      </c>
      <c r="D179" s="61" t="s">
        <v>1862</v>
      </c>
      <c r="E179" s="61" t="s">
        <v>20</v>
      </c>
      <c r="F179" s="61" t="s">
        <v>342</v>
      </c>
      <c r="G179" s="61" t="s">
        <v>343</v>
      </c>
      <c r="H179" s="61" t="s">
        <v>19</v>
      </c>
      <c r="I179" s="61">
        <v>6005</v>
      </c>
      <c r="J179" s="61" t="s">
        <v>10</v>
      </c>
      <c r="K179" s="61" t="s">
        <v>666</v>
      </c>
      <c r="L179" s="6" t="s">
        <v>402</v>
      </c>
      <c r="M179" s="6" t="s">
        <v>332</v>
      </c>
      <c r="N179" s="6" t="s">
        <v>420</v>
      </c>
      <c r="O179" s="17" t="s">
        <v>2024</v>
      </c>
      <c r="P179" s="104" t="str">
        <f t="shared" si="32"/>
        <v>qc SupplierEDI Workflow wf_SupplierEDI_RAC_Inbound_855</v>
      </c>
      <c r="Q179" s="105" t="str">
        <f t="shared" si="33"/>
        <v>echo ;</v>
      </c>
      <c r="R179" s="106" t="str">
        <f t="shared" si="34"/>
        <v>./pmrep addtodeploymentgroup -p DG_Static_Shared -n wf_SupplierEDI_RAC_Inbound_855 -o Workflow -f SupplierEDI -d all ;</v>
      </c>
      <c r="S179" s="105" t="str">
        <f t="shared" si="35"/>
        <v>./pmrep deploydeploymentgroup -p DG_Static_Shared -c  ./DG_Static_Shared.xml -r RAC_qa -n jansaj -X QP -h qhvifoapp01 -o 6005 -s Native -l $HOME/scripts/log/dg_SJ_sunsar_20160819.log ;</v>
      </c>
      <c r="T179" s="106" t="str">
        <f t="shared" si="36"/>
        <v xml:space="preserve">echo '&lt; PRESS ANY KEY TO CONTINUE &gt;'; read c ; </v>
      </c>
      <c r="U179" s="105" t="str">
        <f t="shared" si="37"/>
        <v xml:space="preserve">cat $HOME/scripts/log/dg_SJ_sunsar_20160819.log ; </v>
      </c>
      <c r="V179" s="106" t="str">
        <f t="shared" si="38"/>
        <v>echo '&lt; PRESS ANY KEY TO CONTINUE &gt;'; read c ;</v>
      </c>
      <c r="W179" s="105" t="str">
        <f t="shared" si="39"/>
        <v xml:space="preserve"> pmd ; </v>
      </c>
      <c r="X179" s="106" t="str">
        <f t="shared" si="42"/>
        <v>ssh -q qhvifoapp01 '/home/infa_adm/scripts/ais.sh SupplierEDI wf_SupplierEDI_RAC_Inbound_855 Int01_qa'</v>
      </c>
      <c r="Y179" s="107"/>
      <c r="Z179" s="108" t="str">
        <f t="shared" si="40"/>
        <v>./pmrep objectexport -f SupplierEDI -o Workflow -n wf_SupplierEDI_RAC_Inbound_855 -m -s -b -r -u wf_SupplierEDI_RAC_Inbound_855.xml</v>
      </c>
      <c r="AA179" s="109" t="str">
        <f t="shared" si="43"/>
        <v>gwd SupplierEDI wf_SupplierEDI_RAC_Inbound_855</v>
      </c>
      <c r="AB179" s="108" t="str">
        <f t="shared" si="44"/>
        <v xml:space="preserve">showvh SupplierEDI wf_SupplierEDI_RAC_Inbound_855 ; </v>
      </c>
      <c r="AC179" s="108" t="str">
        <f t="shared" si="41"/>
        <v>showrrh SupplierEDI wf_SupplierEDI_RAC_Inbound_855</v>
      </c>
    </row>
    <row r="180" spans="1:29" x14ac:dyDescent="0.25">
      <c r="A180" s="9">
        <v>42604</v>
      </c>
      <c r="B180" s="6" t="s">
        <v>544</v>
      </c>
      <c r="C180" s="61" t="s">
        <v>1892</v>
      </c>
      <c r="D180" s="61" t="s">
        <v>1864</v>
      </c>
      <c r="E180" s="61" t="s">
        <v>32</v>
      </c>
      <c r="F180" s="61" t="s">
        <v>337</v>
      </c>
      <c r="G180" s="61" t="s">
        <v>335</v>
      </c>
      <c r="H180" s="61" t="s">
        <v>1242</v>
      </c>
      <c r="I180" s="61">
        <v>6005</v>
      </c>
      <c r="J180" s="61" t="s">
        <v>10</v>
      </c>
      <c r="K180" s="61" t="s">
        <v>666</v>
      </c>
      <c r="L180" s="6" t="s">
        <v>295</v>
      </c>
      <c r="M180" s="6" t="s">
        <v>332</v>
      </c>
      <c r="N180" s="6" t="s">
        <v>514</v>
      </c>
      <c r="O180" s="19" t="s">
        <v>2025</v>
      </c>
      <c r="P180" s="104" t="str">
        <f t="shared" si="32"/>
        <v>qc AN_PAYABLES Workflow wf_AN_PAYABLES</v>
      </c>
      <c r="Q180" s="105" t="str">
        <f t="shared" si="33"/>
        <v>./pmrep cleardeploymentgroup -p DG_Static_Shared -f ;</v>
      </c>
      <c r="R180" s="106" t="str">
        <f t="shared" si="34"/>
        <v>./pmrep addtodeploymentgroup -p DG_Static_Shared -n wf_AN_PAYABLES -o Workflow -f AN_PAYABLES -d all ;</v>
      </c>
      <c r="S180" s="105" t="str">
        <f t="shared" si="35"/>
        <v>echo ;</v>
      </c>
      <c r="T180" s="106" t="str">
        <f t="shared" si="36"/>
        <v>echo ;</v>
      </c>
      <c r="U180" s="105" t="str">
        <f t="shared" si="37"/>
        <v>echo;</v>
      </c>
      <c r="V180" s="106" t="str">
        <f t="shared" si="38"/>
        <v>echo ;</v>
      </c>
      <c r="W180" s="105" t="str">
        <f t="shared" si="39"/>
        <v xml:space="preserve"> echo ; </v>
      </c>
      <c r="X180" s="106" t="str">
        <f t="shared" si="42"/>
        <v>ssh -q phvifoapp01 '/home/infa_adm/scripts/ais.sh AN_PAYABLES wf_AN_PAYABLES Int01_prod'</v>
      </c>
      <c r="Y180" s="107"/>
      <c r="Z180" s="108" t="str">
        <f t="shared" si="40"/>
        <v>./pmrep objectexport -f AN_PAYABLES -o Workflow -n wf_AN_PAYABLES -m -s -b -r -u wf_AN_PAYABLES.xml</v>
      </c>
      <c r="AA180" s="109" t="str">
        <f t="shared" si="43"/>
        <v>gwd AN_PAYABLES wf_AN_PAYABLES</v>
      </c>
      <c r="AB180" s="108" t="str">
        <f t="shared" si="44"/>
        <v xml:space="preserve">showvh AN_PAYABLES wf_AN_PAYABLES ; </v>
      </c>
      <c r="AC180" s="108" t="str">
        <f t="shared" si="41"/>
        <v>showrrh AN_PAYABLES wf_AN_PAYABLES</v>
      </c>
    </row>
    <row r="181" spans="1:29" x14ac:dyDescent="0.25">
      <c r="A181" s="9">
        <v>42604</v>
      </c>
      <c r="B181" s="6" t="s">
        <v>544</v>
      </c>
      <c r="C181" s="61" t="s">
        <v>1892</v>
      </c>
      <c r="D181" s="61" t="s">
        <v>1864</v>
      </c>
      <c r="E181" s="61" t="s">
        <v>32</v>
      </c>
      <c r="F181" s="61" t="s">
        <v>337</v>
      </c>
      <c r="G181" s="61" t="s">
        <v>335</v>
      </c>
      <c r="H181" s="61" t="s">
        <v>1242</v>
      </c>
      <c r="I181" s="61">
        <v>6005</v>
      </c>
      <c r="J181" s="61" t="s">
        <v>10</v>
      </c>
      <c r="K181" s="61" t="s">
        <v>666</v>
      </c>
      <c r="L181" s="6" t="s">
        <v>295</v>
      </c>
      <c r="M181" s="6" t="s">
        <v>332</v>
      </c>
      <c r="N181" s="6" t="s">
        <v>448</v>
      </c>
      <c r="O181" s="19" t="s">
        <v>2025</v>
      </c>
      <c r="P181" s="104" t="str">
        <f t="shared" si="32"/>
        <v>qc AN_PAYABLES Workflow wf_AN_PAYABLES_ExtractFiles</v>
      </c>
      <c r="Q181" s="105" t="str">
        <f t="shared" si="33"/>
        <v>echo ;</v>
      </c>
      <c r="R181" s="106" t="str">
        <f t="shared" si="34"/>
        <v>./pmrep addtodeploymentgroup -p DG_Static_Shared -n wf_AN_PAYABLES_ExtractFiles -o Workflow -f AN_PAYABLES -d all ;</v>
      </c>
      <c r="S181" s="105" t="str">
        <f t="shared" si="35"/>
        <v>./pmrep deploydeploymentgroup -p DG_Static_Shared -c  ./DG_Static_Shared.xml -r RAC_prod -n jansaj -X PP -h phvifoapp01 -o 6005 -s Native -l $HOME/scripts/log/dg_SJ_CHG0001815.log ;</v>
      </c>
      <c r="T181" s="106" t="str">
        <f t="shared" si="36"/>
        <v xml:space="preserve">echo '&lt; PRESS ANY KEY TO CONTINUE &gt;'; read c ; </v>
      </c>
      <c r="U181" s="105" t="str">
        <f t="shared" si="37"/>
        <v xml:space="preserve">cat $HOME/scripts/log/dg_SJ_CHG0001815.log ; </v>
      </c>
      <c r="V181" s="106" t="str">
        <f t="shared" si="38"/>
        <v>echo '&lt; PRESS ANY KEY TO CONTINUE &gt;'; read c ;</v>
      </c>
      <c r="W181" s="105" t="str">
        <f t="shared" si="39"/>
        <v xml:space="preserve"> pmd ; </v>
      </c>
      <c r="X181" s="106" t="str">
        <f t="shared" si="42"/>
        <v>ssh -q phvifoapp01 '/home/infa_adm/scripts/ais.sh AN_PAYABLES wf_AN_PAYABLES_ExtractFiles Int01_prod'</v>
      </c>
      <c r="Y181" s="107"/>
      <c r="Z181" s="108" t="str">
        <f t="shared" si="40"/>
        <v>./pmrep objectexport -f AN_PAYABLES -o Workflow -n wf_AN_PAYABLES_ExtractFiles -m -s -b -r -u wf_AN_PAYABLES_ExtractFiles.xml</v>
      </c>
      <c r="AA181" s="109" t="str">
        <f t="shared" si="43"/>
        <v>gwd AN_PAYABLES wf_AN_PAYABLES_ExtractFiles</v>
      </c>
      <c r="AB181" s="108" t="str">
        <f t="shared" si="44"/>
        <v xml:space="preserve">showvh AN_PAYABLES wf_AN_PAYABLES_ExtractFiles ; </v>
      </c>
      <c r="AC181" s="108" t="str">
        <f t="shared" si="41"/>
        <v>showrrh AN_PAYABLES wf_AN_PAYABLES_ExtractFiles</v>
      </c>
    </row>
    <row r="182" spans="1:29" x14ac:dyDescent="0.25">
      <c r="A182" s="9">
        <v>42604</v>
      </c>
      <c r="B182" s="6" t="s">
        <v>542</v>
      </c>
      <c r="C182" s="61" t="s">
        <v>1892</v>
      </c>
      <c r="D182" s="61" t="s">
        <v>1862</v>
      </c>
      <c r="E182" s="61" t="s">
        <v>20</v>
      </c>
      <c r="F182" s="61" t="s">
        <v>342</v>
      </c>
      <c r="G182" s="61" t="s">
        <v>343</v>
      </c>
      <c r="H182" s="61" t="s">
        <v>19</v>
      </c>
      <c r="I182" s="61">
        <v>6005</v>
      </c>
      <c r="J182" s="61" t="s">
        <v>10</v>
      </c>
      <c r="K182" s="61" t="s">
        <v>666</v>
      </c>
      <c r="L182" s="6" t="s">
        <v>402</v>
      </c>
      <c r="M182" s="6" t="s">
        <v>332</v>
      </c>
      <c r="N182" s="6" t="s">
        <v>419</v>
      </c>
      <c r="O182" s="17" t="s">
        <v>2026</v>
      </c>
      <c r="P182" s="104" t="str">
        <f t="shared" si="32"/>
        <v>qc SupplierEDI Workflow wf_SupplierEDI_RAC_Inbound_810</v>
      </c>
      <c r="Q182" s="105" t="str">
        <f t="shared" si="33"/>
        <v>./pmrep cleardeploymentgroup -p DG_Static_Shared -f ;</v>
      </c>
      <c r="R182" s="106" t="str">
        <f t="shared" si="34"/>
        <v>./pmrep addtodeploymentgroup -p DG_Static_Shared -n wf_SupplierEDI_RAC_Inbound_810 -o Workflow -f SupplierEDI -d all ;</v>
      </c>
      <c r="S182" s="105" t="str">
        <f t="shared" si="35"/>
        <v>echo ;</v>
      </c>
      <c r="T182" s="106" t="str">
        <f t="shared" si="36"/>
        <v>echo ;</v>
      </c>
      <c r="U182" s="105" t="str">
        <f t="shared" si="37"/>
        <v>echo;</v>
      </c>
      <c r="V182" s="106" t="str">
        <f t="shared" si="38"/>
        <v>echo ;</v>
      </c>
      <c r="W182" s="105" t="str">
        <f t="shared" si="39"/>
        <v xml:space="preserve"> echo ; </v>
      </c>
      <c r="X182" s="106" t="str">
        <f t="shared" si="42"/>
        <v>ssh -q qhvifoapp01 '/home/infa_adm/scripts/ais.sh SupplierEDI wf_SupplierEDI_RAC_Inbound_810 Int01_qa'</v>
      </c>
      <c r="Y182" s="107"/>
      <c r="Z182" s="108" t="str">
        <f t="shared" si="40"/>
        <v>./pmrep objectexport -f SupplierEDI -o Workflow -n wf_SupplierEDI_RAC_Inbound_810 -m -s -b -r -u wf_SupplierEDI_RAC_Inbound_810.xml</v>
      </c>
      <c r="AA182" s="109" t="str">
        <f t="shared" si="43"/>
        <v>gwd SupplierEDI wf_SupplierEDI_RAC_Inbound_810</v>
      </c>
      <c r="AB182" s="108" t="str">
        <f t="shared" si="44"/>
        <v xml:space="preserve">showvh SupplierEDI wf_SupplierEDI_RAC_Inbound_810 ; </v>
      </c>
      <c r="AC182" s="108" t="str">
        <f t="shared" si="41"/>
        <v>showrrh SupplierEDI wf_SupplierEDI_RAC_Inbound_810</v>
      </c>
    </row>
    <row r="183" spans="1:29" x14ac:dyDescent="0.25">
      <c r="A183" s="9">
        <v>42604</v>
      </c>
      <c r="B183" s="6" t="s">
        <v>542</v>
      </c>
      <c r="C183" s="61" t="s">
        <v>1892</v>
      </c>
      <c r="D183" s="61" t="s">
        <v>1862</v>
      </c>
      <c r="E183" s="61" t="s">
        <v>20</v>
      </c>
      <c r="F183" s="61" t="s">
        <v>342</v>
      </c>
      <c r="G183" s="61" t="s">
        <v>343</v>
      </c>
      <c r="H183" s="61" t="s">
        <v>19</v>
      </c>
      <c r="I183" s="61">
        <v>6005</v>
      </c>
      <c r="J183" s="61" t="s">
        <v>10</v>
      </c>
      <c r="K183" s="61" t="s">
        <v>666</v>
      </c>
      <c r="L183" s="6" t="s">
        <v>402</v>
      </c>
      <c r="M183" s="6" t="s">
        <v>332</v>
      </c>
      <c r="N183" s="6" t="s">
        <v>420</v>
      </c>
      <c r="O183" s="17" t="s">
        <v>2026</v>
      </c>
      <c r="P183" s="104" t="str">
        <f t="shared" si="32"/>
        <v>qc SupplierEDI Workflow wf_SupplierEDI_RAC_Inbound_855</v>
      </c>
      <c r="Q183" s="105" t="str">
        <f t="shared" si="33"/>
        <v>echo ;</v>
      </c>
      <c r="R183" s="106" t="str">
        <f t="shared" si="34"/>
        <v>./pmrep addtodeploymentgroup -p DG_Static_Shared -n wf_SupplierEDI_RAC_Inbound_855 -o Workflow -f SupplierEDI -d all ;</v>
      </c>
      <c r="S183" s="105" t="str">
        <f t="shared" si="35"/>
        <v>echo ;</v>
      </c>
      <c r="T183" s="106" t="str">
        <f t="shared" si="36"/>
        <v>echo ;</v>
      </c>
      <c r="U183" s="105" t="str">
        <f t="shared" si="37"/>
        <v>echo;</v>
      </c>
      <c r="V183" s="106" t="str">
        <f t="shared" si="38"/>
        <v>echo ;</v>
      </c>
      <c r="W183" s="105" t="str">
        <f t="shared" si="39"/>
        <v xml:space="preserve"> echo ; </v>
      </c>
      <c r="X183" s="106" t="str">
        <f t="shared" si="42"/>
        <v>ssh -q qhvifoapp01 '/home/infa_adm/scripts/ais.sh SupplierEDI wf_SupplierEDI_RAC_Inbound_855 Int01_qa'</v>
      </c>
      <c r="Y183" s="107"/>
      <c r="Z183" s="108" t="str">
        <f t="shared" si="40"/>
        <v>./pmrep objectexport -f SupplierEDI -o Workflow -n wf_SupplierEDI_RAC_Inbound_855 -m -s -b -r -u wf_SupplierEDI_RAC_Inbound_855.xml</v>
      </c>
      <c r="AA183" s="109" t="str">
        <f t="shared" si="43"/>
        <v>gwd SupplierEDI wf_SupplierEDI_RAC_Inbound_855</v>
      </c>
      <c r="AB183" s="108" t="str">
        <f t="shared" si="44"/>
        <v xml:space="preserve">showvh SupplierEDI wf_SupplierEDI_RAC_Inbound_855 ; </v>
      </c>
      <c r="AC183" s="108" t="str">
        <f t="shared" si="41"/>
        <v>showrrh SupplierEDI wf_SupplierEDI_RAC_Inbound_855</v>
      </c>
    </row>
    <row r="184" spans="1:29" ht="15" x14ac:dyDescent="0.25">
      <c r="A184" s="9">
        <v>42604</v>
      </c>
      <c r="B184" s="6" t="s">
        <v>542</v>
      </c>
      <c r="C184" s="61" t="s">
        <v>1892</v>
      </c>
      <c r="D184" s="61" t="s">
        <v>1862</v>
      </c>
      <c r="E184" s="61" t="s">
        <v>20</v>
      </c>
      <c r="F184" s="61" t="s">
        <v>342</v>
      </c>
      <c r="G184" s="61" t="s">
        <v>343</v>
      </c>
      <c r="H184" s="61" t="s">
        <v>19</v>
      </c>
      <c r="I184" s="61">
        <v>6005</v>
      </c>
      <c r="J184" s="61" t="s">
        <v>10</v>
      </c>
      <c r="K184" s="61" t="s">
        <v>666</v>
      </c>
      <c r="L184" s="6" t="s">
        <v>402</v>
      </c>
      <c r="M184" s="6" t="s">
        <v>332</v>
      </c>
      <c r="N184" s="6" t="s">
        <v>543</v>
      </c>
      <c r="O184" s="17" t="s">
        <v>2026</v>
      </c>
      <c r="P184" s="104" t="str">
        <f t="shared" si="32"/>
        <v>qc SupplierEDI Workflow wf_SupplierEDI_RAC_Inbound_856</v>
      </c>
      <c r="Q184" s="105" t="str">
        <f t="shared" si="33"/>
        <v>echo ;</v>
      </c>
      <c r="R184" s="106" t="str">
        <f t="shared" si="34"/>
        <v>./pmrep addtodeploymentgroup -p DG_Static_Shared -n wf_SupplierEDI_RAC_Inbound_856 -o Workflow -f SupplierEDI -d all ;</v>
      </c>
      <c r="S184" s="105" t="str">
        <f t="shared" si="35"/>
        <v>./pmrep deploydeploymentgroup -p DG_Static_Shared -c  ./DG_Static_Shared.xml -r RAC_qa -n jansaj -X QP -h qhvifoapp01 -o 6005 -s Native -l $HOME/scripts/log/dg_SJ_sunsar_20160822.log ;</v>
      </c>
      <c r="T184" s="106" t="str">
        <f t="shared" si="36"/>
        <v xml:space="preserve">echo '&lt; PRESS ANY KEY TO CONTINUE &gt;'; read c ; </v>
      </c>
      <c r="U184" s="105" t="str">
        <f t="shared" si="37"/>
        <v xml:space="preserve">cat $HOME/scripts/log/dg_SJ_sunsar_20160822.log ; </v>
      </c>
      <c r="V184" s="106" t="str">
        <f t="shared" si="38"/>
        <v>echo '&lt; PRESS ANY KEY TO CONTINUE &gt;'; read c ;</v>
      </c>
      <c r="W184" s="105" t="str">
        <f t="shared" si="39"/>
        <v xml:space="preserve"> pmd ; </v>
      </c>
      <c r="X184" s="106" t="str">
        <f t="shared" si="42"/>
        <v>ssh -q qhvifoapp01 '/home/infa_adm/scripts/ais.sh SupplierEDI wf_SupplierEDI_RAC_Inbound_856 Int01_qa'</v>
      </c>
      <c r="Y184" s="107"/>
      <c r="Z184" s="108" t="str">
        <f t="shared" si="40"/>
        <v>./pmrep objectexport -f SupplierEDI -o Workflow -n wf_SupplierEDI_RAC_Inbound_856 -m -s -b -r -u wf_SupplierEDI_RAC_Inbound_856.xml</v>
      </c>
      <c r="AA184" s="109" t="str">
        <f t="shared" si="43"/>
        <v>gwd SupplierEDI wf_SupplierEDI_RAC_Inbound_856</v>
      </c>
      <c r="AB184" s="108" t="str">
        <f t="shared" si="44"/>
        <v xml:space="preserve">showvh SupplierEDI wf_SupplierEDI_RAC_Inbound_856 ; </v>
      </c>
      <c r="AC184" s="108" t="str">
        <f t="shared" si="41"/>
        <v>showrrh SupplierEDI wf_SupplierEDI_RAC_Inbound_856</v>
      </c>
    </row>
    <row r="185" spans="1:29" x14ac:dyDescent="0.25">
      <c r="A185" s="9">
        <v>42605</v>
      </c>
      <c r="B185" s="6" t="s">
        <v>547</v>
      </c>
      <c r="C185" s="61" t="s">
        <v>1892</v>
      </c>
      <c r="D185" s="61" t="s">
        <v>1862</v>
      </c>
      <c r="E185" s="61" t="s">
        <v>20</v>
      </c>
      <c r="F185" s="61" t="s">
        <v>342</v>
      </c>
      <c r="G185" s="61" t="s">
        <v>343</v>
      </c>
      <c r="H185" s="61" t="s">
        <v>19</v>
      </c>
      <c r="I185" s="61">
        <v>6005</v>
      </c>
      <c r="J185" s="61" t="s">
        <v>10</v>
      </c>
      <c r="K185" s="61" t="s">
        <v>666</v>
      </c>
      <c r="L185" s="6" t="s">
        <v>381</v>
      </c>
      <c r="M185" s="6" t="s">
        <v>354</v>
      </c>
      <c r="N185" s="6" t="s">
        <v>401</v>
      </c>
      <c r="O185" s="10" t="s">
        <v>2027</v>
      </c>
      <c r="P185" s="104" t="str">
        <f t="shared" si="32"/>
        <v>qc DW_MART_LOAD Session s_asr_cat_remaining_val</v>
      </c>
      <c r="Q185" s="105" t="str">
        <f t="shared" si="33"/>
        <v>./pmrep cleardeploymentgroup -p DG_Static_Shared -f ;</v>
      </c>
      <c r="R185" s="106" t="str">
        <f t="shared" si="34"/>
        <v>./pmrep addtodeploymentgroup -p DG_Static_Shared -n s_asr_cat_remaining_val -o Session -f DW_MART_LOAD -d all ;</v>
      </c>
      <c r="S185" s="105" t="str">
        <f t="shared" si="35"/>
        <v>./pmrep deploydeploymentgroup -p DG_Static_Shared -c  ./DG_Static_Shared.xml -r RAC_qa -n jansaj -X QP -h qhvifoapp01 -o 6005 -s Native -l $HOME/scripts/log/dg_SJ_CHG0001848.log ;</v>
      </c>
      <c r="T185" s="106" t="str">
        <f t="shared" si="36"/>
        <v xml:space="preserve">echo '&lt; PRESS ANY KEY TO CONTINUE &gt;'; read c ; </v>
      </c>
      <c r="U185" s="105" t="str">
        <f t="shared" si="37"/>
        <v xml:space="preserve">cat $HOME/scripts/log/dg_SJ_CHG0001848.log ; </v>
      </c>
      <c r="V185" s="106" t="str">
        <f t="shared" si="38"/>
        <v>echo '&lt; PRESS ANY KEY TO CONTINUE &gt;'; read c ;</v>
      </c>
      <c r="W185" s="105" t="str">
        <f t="shared" si="39"/>
        <v xml:space="preserve"> pmd ; </v>
      </c>
      <c r="X185" s="106" t="str">
        <f t="shared" si="42"/>
        <v xml:space="preserve"> # n/a</v>
      </c>
      <c r="Y185" s="107"/>
      <c r="Z185" s="108" t="str">
        <f t="shared" si="40"/>
        <v>./pmrep objectexport -f DW_MART_LOAD -o Session -n s_asr_cat_remaining_val -m -s -b -r -u s_asr_cat_remaining_val.xml</v>
      </c>
      <c r="AA185" s="109" t="str">
        <f t="shared" si="43"/>
        <v xml:space="preserve"> # n/a</v>
      </c>
      <c r="AB185" s="108" t="str">
        <f t="shared" si="44"/>
        <v xml:space="preserve">showvh DW_MART_LOAD s_asr_cat_remaining_val ; </v>
      </c>
      <c r="AC185" s="108" t="str">
        <f t="shared" si="41"/>
        <v>showrrh DW_MART_LOAD s_asr_cat_remaining_val</v>
      </c>
    </row>
    <row r="186" spans="1:29" x14ac:dyDescent="0.25">
      <c r="A186" s="9">
        <v>42605</v>
      </c>
      <c r="B186" s="6" t="s">
        <v>547</v>
      </c>
      <c r="C186" s="61" t="s">
        <v>1892</v>
      </c>
      <c r="D186" s="61" t="s">
        <v>1864</v>
      </c>
      <c r="E186" s="61" t="s">
        <v>32</v>
      </c>
      <c r="F186" s="61" t="s">
        <v>337</v>
      </c>
      <c r="G186" s="61" t="s">
        <v>335</v>
      </c>
      <c r="H186" s="61" t="s">
        <v>1242</v>
      </c>
      <c r="I186" s="61">
        <v>6005</v>
      </c>
      <c r="J186" s="61" t="s">
        <v>10</v>
      </c>
      <c r="K186" s="61" t="s">
        <v>666</v>
      </c>
      <c r="L186" s="6" t="s">
        <v>381</v>
      </c>
      <c r="M186" s="6" t="s">
        <v>354</v>
      </c>
      <c r="N186" s="6" t="s">
        <v>401</v>
      </c>
      <c r="O186" s="10" t="s">
        <v>2028</v>
      </c>
      <c r="P186" s="104" t="str">
        <f t="shared" si="32"/>
        <v>qc DW_MART_LOAD Session s_asr_cat_remaining_val</v>
      </c>
      <c r="Q186" s="105" t="str">
        <f t="shared" si="33"/>
        <v>./pmrep cleardeploymentgroup -p DG_Static_Shared -f ;</v>
      </c>
      <c r="R186" s="106" t="str">
        <f t="shared" si="34"/>
        <v>./pmrep addtodeploymentgroup -p DG_Static_Shared -n s_asr_cat_remaining_val -o Session -f DW_MART_LOAD -d all ;</v>
      </c>
      <c r="S186" s="105" t="str">
        <f t="shared" si="35"/>
        <v>./pmrep deploydeploymentgroup -p DG_Static_Shared -c  ./DG_Static_Shared.xml -r RAC_prod -n jansaj -X PP -h phvifoapp01 -o 6005 -s Native -l $HOME/scripts/log/dg_SJ_CHG0001848.log ;</v>
      </c>
      <c r="T186" s="106" t="str">
        <f t="shared" si="36"/>
        <v xml:space="preserve">echo '&lt; PRESS ANY KEY TO CONTINUE &gt;'; read c ; </v>
      </c>
      <c r="U186" s="105" t="str">
        <f t="shared" si="37"/>
        <v xml:space="preserve">cat $HOME/scripts/log/dg_SJ_CHG0001848.log ; </v>
      </c>
      <c r="V186" s="106" t="str">
        <f t="shared" si="38"/>
        <v>echo '&lt; PRESS ANY KEY TO CONTINUE &gt;'; read c ;</v>
      </c>
      <c r="W186" s="105" t="str">
        <f t="shared" si="39"/>
        <v xml:space="preserve"> pmd ; </v>
      </c>
      <c r="X186" s="106" t="str">
        <f t="shared" si="42"/>
        <v xml:space="preserve"> # n/a</v>
      </c>
      <c r="Y186" s="107"/>
      <c r="Z186" s="108" t="str">
        <f t="shared" si="40"/>
        <v>./pmrep objectexport -f DW_MART_LOAD -o Session -n s_asr_cat_remaining_val -m -s -b -r -u s_asr_cat_remaining_val.xml</v>
      </c>
      <c r="AA186" s="109" t="str">
        <f t="shared" si="43"/>
        <v xml:space="preserve"> # n/a</v>
      </c>
      <c r="AB186" s="108" t="str">
        <f t="shared" si="44"/>
        <v xml:space="preserve">showvh DW_MART_LOAD s_asr_cat_remaining_val ; </v>
      </c>
      <c r="AC186" s="108" t="str">
        <f t="shared" si="41"/>
        <v>showrrh DW_MART_LOAD s_asr_cat_remaining_val</v>
      </c>
    </row>
    <row r="187" spans="1:29" x14ac:dyDescent="0.25">
      <c r="A187" s="9">
        <v>42605</v>
      </c>
      <c r="B187" s="6" t="s">
        <v>549</v>
      </c>
      <c r="C187" s="61" t="s">
        <v>1892</v>
      </c>
      <c r="D187" s="61" t="s">
        <v>1862</v>
      </c>
      <c r="E187" s="61" t="s">
        <v>20</v>
      </c>
      <c r="F187" s="61" t="s">
        <v>342</v>
      </c>
      <c r="G187" s="61" t="s">
        <v>343</v>
      </c>
      <c r="H187" s="61" t="s">
        <v>19</v>
      </c>
      <c r="I187" s="61">
        <v>6005</v>
      </c>
      <c r="J187" s="61" t="s">
        <v>10</v>
      </c>
      <c r="K187" s="61" t="s">
        <v>666</v>
      </c>
      <c r="L187" s="6" t="s">
        <v>322</v>
      </c>
      <c r="M187" s="6" t="s">
        <v>332</v>
      </c>
      <c r="N187" s="6" t="s">
        <v>537</v>
      </c>
      <c r="O187" s="10" t="s">
        <v>2029</v>
      </c>
      <c r="P187" s="104" t="str">
        <f t="shared" si="32"/>
        <v>qc MDM Workflow wf_mdm_ansira_NewCustomerDailyFeed</v>
      </c>
      <c r="Q187" s="105" t="str">
        <f t="shared" si="33"/>
        <v>./pmrep cleardeploymentgroup -p DG_Static_Shared -f ;</v>
      </c>
      <c r="R187" s="106" t="str">
        <f t="shared" si="34"/>
        <v>./pmrep addtodeploymentgroup -p DG_Static_Shared -n wf_mdm_ansira_NewCustomerDailyFeed -o Workflow -f MDM -d all ;</v>
      </c>
      <c r="S187" s="105" t="str">
        <f t="shared" si="35"/>
        <v>./pmrep deploydeploymentgroup -p DG_Static_Shared -c  ./DG_Static_Shared.xml -r RAC_qa -n jansaj -X QP -h qhvifoapp01 -o 6005 -s Native -l $HOME/scripts/log/dg_SJ_matvis_20160823.log ;</v>
      </c>
      <c r="T187" s="106" t="str">
        <f t="shared" si="36"/>
        <v xml:space="preserve">echo '&lt; PRESS ANY KEY TO CONTINUE &gt;'; read c ; </v>
      </c>
      <c r="U187" s="105" t="str">
        <f t="shared" si="37"/>
        <v xml:space="preserve">cat $HOME/scripts/log/dg_SJ_matvis_20160823.log ; </v>
      </c>
      <c r="V187" s="106" t="str">
        <f t="shared" si="38"/>
        <v>echo '&lt; PRESS ANY KEY TO CONTINUE &gt;'; read c ;</v>
      </c>
      <c r="W187" s="105" t="str">
        <f t="shared" si="39"/>
        <v xml:space="preserve"> pmd ; </v>
      </c>
      <c r="X187" s="106" t="str">
        <f t="shared" si="42"/>
        <v>ssh -q qhvifoapp01 '/home/infa_adm/scripts/ais.sh MDM wf_mdm_ansira_NewCustomerDailyFeed Int01_qa'</v>
      </c>
      <c r="Y187" s="107"/>
      <c r="Z187" s="108" t="str">
        <f t="shared" si="40"/>
        <v>./pmrep objectexport -f MDM -o Workflow -n wf_mdm_ansira_NewCustomerDailyFeed -m -s -b -r -u wf_mdm_ansira_NewCustomerDailyFeed.xml</v>
      </c>
      <c r="AA187" s="109" t="str">
        <f t="shared" si="43"/>
        <v>gwd MDM wf_mdm_ansira_NewCustomerDailyFeed</v>
      </c>
      <c r="AB187" s="108" t="str">
        <f t="shared" si="44"/>
        <v xml:space="preserve">showvh MDM wf_mdm_ansira_NewCustomerDailyFeed ; </v>
      </c>
      <c r="AC187" s="108" t="str">
        <f t="shared" si="41"/>
        <v>showrrh MDM wf_mdm_ansira_NewCustomerDailyFeed</v>
      </c>
    </row>
    <row r="188" spans="1:29" x14ac:dyDescent="0.25">
      <c r="A188" s="9">
        <v>42605</v>
      </c>
      <c r="B188" s="6" t="s">
        <v>546</v>
      </c>
      <c r="C188" s="61" t="s">
        <v>1892</v>
      </c>
      <c r="D188" s="61" t="s">
        <v>1862</v>
      </c>
      <c r="E188" s="61" t="s">
        <v>20</v>
      </c>
      <c r="F188" s="61" t="s">
        <v>342</v>
      </c>
      <c r="G188" s="61" t="s">
        <v>343</v>
      </c>
      <c r="H188" s="61" t="s">
        <v>19</v>
      </c>
      <c r="I188" s="61">
        <v>6005</v>
      </c>
      <c r="J188" s="61" t="s">
        <v>10</v>
      </c>
      <c r="K188" s="61" t="s">
        <v>666</v>
      </c>
      <c r="L188" s="6" t="s">
        <v>294</v>
      </c>
      <c r="M188" s="6" t="s">
        <v>332</v>
      </c>
      <c r="N188" s="6" t="s">
        <v>545</v>
      </c>
      <c r="O188" s="10" t="s">
        <v>2030</v>
      </c>
      <c r="P188" s="104" t="str">
        <f t="shared" si="32"/>
        <v>qc RTO_MART Workflow wf_RTO_MARTS_LOAD_04_50</v>
      </c>
      <c r="Q188" s="105" t="str">
        <f t="shared" si="33"/>
        <v>./pmrep cleardeploymentgroup -p DG_Static_Shared -f ;</v>
      </c>
      <c r="R188" s="106" t="str">
        <f t="shared" si="34"/>
        <v>./pmrep addtodeploymentgroup -p DG_Static_Shared -n wf_RTO_MARTS_LOAD_04_50 -o Workflow -f RTO_MART -d all ;</v>
      </c>
      <c r="S188" s="105" t="str">
        <f t="shared" si="35"/>
        <v>./pmrep deploydeploymentgroup -p DG_Static_Shared -c  ./DG_Static_Shared.xml -r RAC_qa -n jansaj -X QP -h qhvifoapp01 -o 6005 -s Native -l $HOME/scripts/log/dg_SJ_seeanu_20160822.log ;</v>
      </c>
      <c r="T188" s="106" t="str">
        <f t="shared" si="36"/>
        <v xml:space="preserve">echo '&lt; PRESS ANY KEY TO CONTINUE &gt;'; read c ; </v>
      </c>
      <c r="U188" s="105" t="str">
        <f t="shared" si="37"/>
        <v xml:space="preserve">cat $HOME/scripts/log/dg_SJ_seeanu_20160822.log ; </v>
      </c>
      <c r="V188" s="106" t="str">
        <f t="shared" si="38"/>
        <v>echo '&lt; PRESS ANY KEY TO CONTINUE &gt;'; read c ;</v>
      </c>
      <c r="W188" s="105" t="str">
        <f t="shared" si="39"/>
        <v xml:space="preserve"> pmd ; </v>
      </c>
      <c r="X188" s="106" t="str">
        <f t="shared" si="42"/>
        <v>ssh -q qhvifoapp01 '/home/infa_adm/scripts/ais.sh RTO_MART wf_RTO_MARTS_LOAD_04_50 Int01_qa'</v>
      </c>
      <c r="Y188" s="107"/>
      <c r="Z188" s="108" t="str">
        <f t="shared" si="40"/>
        <v>./pmrep objectexport -f RTO_MART -o Workflow -n wf_RTO_MARTS_LOAD_04_50 -m -s -b -r -u wf_RTO_MARTS_LOAD_04_50.xml</v>
      </c>
      <c r="AA188" s="109" t="str">
        <f t="shared" si="43"/>
        <v>gwd RTO_MART wf_RTO_MARTS_LOAD_04_50</v>
      </c>
      <c r="AB188" s="108" t="str">
        <f t="shared" si="44"/>
        <v xml:space="preserve">showvh RTO_MART wf_RTO_MARTS_LOAD_04_50 ; </v>
      </c>
      <c r="AC188" s="108" t="str">
        <f t="shared" si="41"/>
        <v>showrrh RTO_MART wf_RTO_MARTS_LOAD_04_50</v>
      </c>
    </row>
    <row r="189" spans="1:29" ht="38.25" x14ac:dyDescent="0.25">
      <c r="A189" s="9">
        <v>42606</v>
      </c>
      <c r="B189" s="6" t="s">
        <v>547</v>
      </c>
      <c r="C189" s="61" t="s">
        <v>1892</v>
      </c>
      <c r="D189" s="61" t="s">
        <v>1862</v>
      </c>
      <c r="E189" s="61" t="s">
        <v>20</v>
      </c>
      <c r="F189" s="61" t="s">
        <v>342</v>
      </c>
      <c r="G189" s="61" t="s">
        <v>343</v>
      </c>
      <c r="H189" s="61" t="s">
        <v>19</v>
      </c>
      <c r="I189" s="61">
        <v>6005</v>
      </c>
      <c r="J189" s="61" t="s">
        <v>10</v>
      </c>
      <c r="K189" s="61" t="s">
        <v>666</v>
      </c>
      <c r="L189" s="6" t="s">
        <v>381</v>
      </c>
      <c r="M189" s="6" t="s">
        <v>354</v>
      </c>
      <c r="N189" s="6" t="s">
        <v>473</v>
      </c>
      <c r="O189" s="18" t="s">
        <v>2031</v>
      </c>
      <c r="P189" s="104" t="str">
        <f t="shared" si="32"/>
        <v>qc DW_MART_LOAD Session s_u_asr_category_item_balance</v>
      </c>
      <c r="Q189" s="105" t="str">
        <f t="shared" si="33"/>
        <v>./pmrep cleardeploymentgroup -p DG_Static_Shared -f ;</v>
      </c>
      <c r="R189" s="106" t="str">
        <f t="shared" si="34"/>
        <v>./pmrep addtodeploymentgroup -p DG_Static_Shared -n s_u_asr_category_item_balance -o Session -f DW_MART_LOAD -d all ;</v>
      </c>
      <c r="S189" s="105" t="str">
        <f t="shared" si="35"/>
        <v>./pmrep deploydeploymentgroup -p DG_Static_Shared -c  ./DG_Static_Shared.xml -r RAC_qa -n jansaj -X QP -h qhvifoapp01 -o 6005 -s Native -l $HOME/scripts/log/dg_SJ_CHG0001848.log ;</v>
      </c>
      <c r="T189" s="106" t="str">
        <f t="shared" si="36"/>
        <v xml:space="preserve">echo '&lt; PRESS ANY KEY TO CONTINUE &gt;'; read c ; </v>
      </c>
      <c r="U189" s="105" t="str">
        <f t="shared" si="37"/>
        <v xml:space="preserve">cat $HOME/scripts/log/dg_SJ_CHG0001848.log ; </v>
      </c>
      <c r="V189" s="106" t="str">
        <f t="shared" si="38"/>
        <v>echo '&lt; PRESS ANY KEY TO CONTINUE &gt;'; read c ;</v>
      </c>
      <c r="W189" s="105" t="str">
        <f t="shared" si="39"/>
        <v xml:space="preserve"> pmd ; </v>
      </c>
      <c r="X189" s="106" t="str">
        <f t="shared" si="42"/>
        <v xml:space="preserve"> # n/a</v>
      </c>
      <c r="Y189" s="107"/>
      <c r="Z189" s="108" t="str">
        <f t="shared" si="40"/>
        <v>./pmrep objectexport -f DW_MART_LOAD -o Session -n s_u_asr_category_item_balance -m -s -b -r -u s_u_asr_category_item_balance.xml</v>
      </c>
      <c r="AA189" s="109" t="str">
        <f t="shared" si="43"/>
        <v xml:space="preserve"> # n/a</v>
      </c>
      <c r="AB189" s="108" t="str">
        <f t="shared" si="44"/>
        <v xml:space="preserve">showvh DW_MART_LOAD s_u_asr_category_item_balance ; </v>
      </c>
      <c r="AC189" s="108" t="str">
        <f t="shared" si="41"/>
        <v>showrrh DW_MART_LOAD s_u_asr_category_item_balance</v>
      </c>
    </row>
    <row r="190" spans="1:29" x14ac:dyDescent="0.25">
      <c r="A190" s="9">
        <v>42606</v>
      </c>
      <c r="B190" s="6" t="s">
        <v>547</v>
      </c>
      <c r="C190" s="61" t="s">
        <v>1892</v>
      </c>
      <c r="D190" s="61" t="s">
        <v>1864</v>
      </c>
      <c r="E190" s="61" t="s">
        <v>32</v>
      </c>
      <c r="F190" s="61" t="s">
        <v>337</v>
      </c>
      <c r="G190" s="61" t="s">
        <v>335</v>
      </c>
      <c r="H190" s="61" t="s">
        <v>1242</v>
      </c>
      <c r="I190" s="61">
        <v>6005</v>
      </c>
      <c r="J190" s="61" t="s">
        <v>10</v>
      </c>
      <c r="K190" s="61" t="s">
        <v>666</v>
      </c>
      <c r="L190" s="6" t="s">
        <v>381</v>
      </c>
      <c r="M190" s="6" t="s">
        <v>354</v>
      </c>
      <c r="N190" s="6" t="s">
        <v>473</v>
      </c>
      <c r="O190" s="10" t="s">
        <v>2032</v>
      </c>
      <c r="P190" s="104" t="str">
        <f t="shared" si="32"/>
        <v>qc DW_MART_LOAD Session s_u_asr_category_item_balance</v>
      </c>
      <c r="Q190" s="105" t="str">
        <f t="shared" si="33"/>
        <v>./pmrep cleardeploymentgroup -p DG_Static_Shared -f ;</v>
      </c>
      <c r="R190" s="106" t="str">
        <f t="shared" si="34"/>
        <v>./pmrep addtodeploymentgroup -p DG_Static_Shared -n s_u_asr_category_item_balance -o Session -f DW_MART_LOAD -d all ;</v>
      </c>
      <c r="S190" s="105" t="str">
        <f t="shared" si="35"/>
        <v>./pmrep deploydeploymentgroup -p DG_Static_Shared -c  ./DG_Static_Shared.xml -r RAC_prod -n jansaj -X PP -h phvifoapp01 -o 6005 -s Native -l $HOME/scripts/log/dg_SJ_CHG0001848.log ;</v>
      </c>
      <c r="T190" s="106" t="str">
        <f t="shared" si="36"/>
        <v xml:space="preserve">echo '&lt; PRESS ANY KEY TO CONTINUE &gt;'; read c ; </v>
      </c>
      <c r="U190" s="105" t="str">
        <f t="shared" si="37"/>
        <v xml:space="preserve">cat $HOME/scripts/log/dg_SJ_CHG0001848.log ; </v>
      </c>
      <c r="V190" s="106" t="str">
        <f t="shared" si="38"/>
        <v>echo '&lt; PRESS ANY KEY TO CONTINUE &gt;'; read c ;</v>
      </c>
      <c r="W190" s="105" t="str">
        <f t="shared" si="39"/>
        <v xml:space="preserve"> pmd ; </v>
      </c>
      <c r="X190" s="106" t="str">
        <f t="shared" si="42"/>
        <v xml:space="preserve"> # n/a</v>
      </c>
      <c r="Y190" s="107"/>
      <c r="Z190" s="108" t="str">
        <f t="shared" si="40"/>
        <v>./pmrep objectexport -f DW_MART_LOAD -o Session -n s_u_asr_category_item_balance -m -s -b -r -u s_u_asr_category_item_balance.xml</v>
      </c>
      <c r="AA190" s="109" t="str">
        <f t="shared" si="43"/>
        <v xml:space="preserve"> # n/a</v>
      </c>
      <c r="AB190" s="108" t="str">
        <f t="shared" si="44"/>
        <v xml:space="preserve">showvh DW_MART_LOAD s_u_asr_category_item_balance ; </v>
      </c>
      <c r="AC190" s="108" t="str">
        <f t="shared" si="41"/>
        <v>showrrh DW_MART_LOAD s_u_asr_category_item_balance</v>
      </c>
    </row>
    <row r="191" spans="1:29" x14ac:dyDescent="0.25">
      <c r="A191" s="9">
        <v>42606</v>
      </c>
      <c r="B191" s="6" t="s">
        <v>548</v>
      </c>
      <c r="C191" s="61" t="s">
        <v>1892</v>
      </c>
      <c r="D191" s="61" t="s">
        <v>1864</v>
      </c>
      <c r="E191" s="61" t="s">
        <v>32</v>
      </c>
      <c r="F191" s="61" t="s">
        <v>337</v>
      </c>
      <c r="G191" s="61" t="s">
        <v>335</v>
      </c>
      <c r="H191" s="61" t="s">
        <v>1242</v>
      </c>
      <c r="I191" s="61">
        <v>6005</v>
      </c>
      <c r="J191" s="61" t="s">
        <v>10</v>
      </c>
      <c r="K191" s="61" t="s">
        <v>666</v>
      </c>
      <c r="L191" s="6" t="s">
        <v>294</v>
      </c>
      <c r="M191" s="6" t="s">
        <v>332</v>
      </c>
      <c r="N191" s="6" t="s">
        <v>545</v>
      </c>
      <c r="O191" s="10" t="s">
        <v>2033</v>
      </c>
      <c r="P191" s="104" t="str">
        <f t="shared" si="32"/>
        <v>qc RTO_MART Workflow wf_RTO_MARTS_LOAD_04_50</v>
      </c>
      <c r="Q191" s="105" t="str">
        <f t="shared" si="33"/>
        <v>./pmrep cleardeploymentgroup -p DG_Static_Shared -f ;</v>
      </c>
      <c r="R191" s="106" t="str">
        <f t="shared" si="34"/>
        <v>./pmrep addtodeploymentgroup -p DG_Static_Shared -n wf_RTO_MARTS_LOAD_04_50 -o Workflow -f RTO_MART -d all ;</v>
      </c>
      <c r="S191" s="105" t="str">
        <f t="shared" si="35"/>
        <v>echo ;</v>
      </c>
      <c r="T191" s="106" t="str">
        <f t="shared" si="36"/>
        <v>echo ;</v>
      </c>
      <c r="U191" s="105" t="str">
        <f t="shared" si="37"/>
        <v>echo;</v>
      </c>
      <c r="V191" s="106" t="str">
        <f t="shared" si="38"/>
        <v>echo ;</v>
      </c>
      <c r="W191" s="105" t="str">
        <f t="shared" si="39"/>
        <v xml:space="preserve"> echo ; </v>
      </c>
      <c r="X191" s="106" t="str">
        <f t="shared" si="42"/>
        <v>ssh -q phvifoapp01 '/home/infa_adm/scripts/ais.sh RTO_MART wf_RTO_MARTS_LOAD_04_50 Int01_prod'</v>
      </c>
      <c r="Y191" s="107"/>
      <c r="Z191" s="108" t="str">
        <f t="shared" si="40"/>
        <v>./pmrep objectexport -f RTO_MART -o Workflow -n wf_RTO_MARTS_LOAD_04_50 -m -s -b -r -u wf_RTO_MARTS_LOAD_04_50.xml</v>
      </c>
      <c r="AA191" s="109" t="str">
        <f t="shared" si="43"/>
        <v>gwd RTO_MART wf_RTO_MARTS_LOAD_04_50</v>
      </c>
      <c r="AB191" s="108" t="str">
        <f t="shared" si="44"/>
        <v xml:space="preserve">showvh RTO_MART wf_RTO_MARTS_LOAD_04_50 ; </v>
      </c>
      <c r="AC191" s="108" t="str">
        <f t="shared" si="41"/>
        <v>showrrh RTO_MART wf_RTO_MARTS_LOAD_04_50</v>
      </c>
    </row>
    <row r="192" spans="1:29" x14ac:dyDescent="0.25">
      <c r="A192" s="9">
        <v>42606</v>
      </c>
      <c r="B192" s="6" t="s">
        <v>548</v>
      </c>
      <c r="C192" s="61" t="s">
        <v>1892</v>
      </c>
      <c r="D192" s="61" t="s">
        <v>1864</v>
      </c>
      <c r="E192" s="61" t="s">
        <v>32</v>
      </c>
      <c r="F192" s="61" t="s">
        <v>337</v>
      </c>
      <c r="G192" s="61" t="s">
        <v>335</v>
      </c>
      <c r="H192" s="61" t="s">
        <v>1242</v>
      </c>
      <c r="I192" s="61">
        <v>6005</v>
      </c>
      <c r="J192" s="61" t="s">
        <v>10</v>
      </c>
      <c r="K192" s="61" t="s">
        <v>666</v>
      </c>
      <c r="L192" s="6" t="s">
        <v>294</v>
      </c>
      <c r="M192" s="6" t="s">
        <v>332</v>
      </c>
      <c r="N192" s="6" t="s">
        <v>545</v>
      </c>
      <c r="O192" s="21" t="s">
        <v>2034</v>
      </c>
      <c r="P192" s="104" t="str">
        <f t="shared" si="32"/>
        <v>qc RTO_MART Workflow wf_RTO_MARTS_LOAD_04_50</v>
      </c>
      <c r="Q192" s="105" t="str">
        <f t="shared" si="33"/>
        <v>echo ;</v>
      </c>
      <c r="R192" s="106" t="str">
        <f t="shared" si="34"/>
        <v>./pmrep addtodeploymentgroup -p DG_Static_Shared -n wf_RTO_MARTS_LOAD_04_50 -o Workflow -f RTO_MART -d all ;</v>
      </c>
      <c r="S192" s="105" t="str">
        <f t="shared" si="35"/>
        <v>./pmrep deploydeploymentgroup -p DG_Static_Shared -c  ./DG_Static_Shared.xml -r RAC_prod -n jansaj -X PP -h phvifoapp01 -o 6005 -s Native -l $HOME/scripts/log/dg_SJ_CHG0001855.log ;</v>
      </c>
      <c r="T192" s="106" t="str">
        <f t="shared" si="36"/>
        <v xml:space="preserve">echo '&lt; PRESS ANY KEY TO CONTINUE &gt;'; read c ; </v>
      </c>
      <c r="U192" s="105" t="str">
        <f t="shared" si="37"/>
        <v xml:space="preserve">cat $HOME/scripts/log/dg_SJ_CHG0001855.log ; </v>
      </c>
      <c r="V192" s="106" t="str">
        <f t="shared" si="38"/>
        <v>echo '&lt; PRESS ANY KEY TO CONTINUE &gt;'; read c ;</v>
      </c>
      <c r="W192" s="105" t="str">
        <f t="shared" si="39"/>
        <v xml:space="preserve"> pmd ; </v>
      </c>
      <c r="X192" s="106" t="str">
        <f t="shared" si="42"/>
        <v>ssh -q phvifoapp01 '/home/infa_adm/scripts/ais.sh RTO_MART wf_RTO_MARTS_LOAD_04_50 Int01_prod'</v>
      </c>
      <c r="Y192" s="107"/>
      <c r="Z192" s="108" t="str">
        <f t="shared" si="40"/>
        <v>./pmrep objectexport -f RTO_MART -o Workflow -n wf_RTO_MARTS_LOAD_04_50 -m -s -b -r -u wf_RTO_MARTS_LOAD_04_50.xml</v>
      </c>
      <c r="AA192" s="109" t="str">
        <f t="shared" si="43"/>
        <v>gwd RTO_MART wf_RTO_MARTS_LOAD_04_50</v>
      </c>
      <c r="AB192" s="108" t="str">
        <f t="shared" si="44"/>
        <v xml:space="preserve">showvh RTO_MART wf_RTO_MARTS_LOAD_04_50 ; </v>
      </c>
      <c r="AC192" s="108" t="str">
        <f t="shared" si="41"/>
        <v>showrrh RTO_MART wf_RTO_MARTS_LOAD_04_50</v>
      </c>
    </row>
    <row r="193" spans="1:29" x14ac:dyDescent="0.25">
      <c r="A193" s="9">
        <v>42606</v>
      </c>
      <c r="B193" s="6" t="s">
        <v>550</v>
      </c>
      <c r="C193" s="61" t="s">
        <v>1892</v>
      </c>
      <c r="D193" s="61" t="s">
        <v>1862</v>
      </c>
      <c r="E193" s="61" t="s">
        <v>20</v>
      </c>
      <c r="F193" s="61" t="s">
        <v>342</v>
      </c>
      <c r="G193" s="61" t="s">
        <v>343</v>
      </c>
      <c r="H193" s="61" t="s">
        <v>19</v>
      </c>
      <c r="I193" s="61">
        <v>6005</v>
      </c>
      <c r="J193" s="61" t="s">
        <v>10</v>
      </c>
      <c r="K193" s="61" t="s">
        <v>666</v>
      </c>
      <c r="L193" s="6" t="s">
        <v>402</v>
      </c>
      <c r="M193" s="6" t="s">
        <v>332</v>
      </c>
      <c r="N193" s="6" t="s">
        <v>419</v>
      </c>
      <c r="O193" s="21" t="s">
        <v>2035</v>
      </c>
      <c r="P193" s="104" t="str">
        <f t="shared" si="32"/>
        <v>qc SupplierEDI Workflow wf_SupplierEDI_RAC_Inbound_810</v>
      </c>
      <c r="Q193" s="105" t="str">
        <f t="shared" si="33"/>
        <v>./pmrep cleardeploymentgroup -p DG_Static_Shared -f ;</v>
      </c>
      <c r="R193" s="106" t="str">
        <f t="shared" si="34"/>
        <v>./pmrep addtodeploymentgroup -p DG_Static_Shared -n wf_SupplierEDI_RAC_Inbound_810 -o Workflow -f SupplierEDI -d all ;</v>
      </c>
      <c r="S193" s="105" t="str">
        <f t="shared" si="35"/>
        <v>./pmrep deploydeploymentgroup -p DG_Static_Shared -c  ./DG_Static_Shared.xml -r RAC_qa -n jansaj -X QP -h qhvifoapp01 -o 6005 -s Native -l $HOME/scripts/log/dg_SJ_kumram_20160824.log ;</v>
      </c>
      <c r="T193" s="106" t="str">
        <f t="shared" si="36"/>
        <v xml:space="preserve">echo '&lt; PRESS ANY KEY TO CONTINUE &gt;'; read c ; </v>
      </c>
      <c r="U193" s="105" t="str">
        <f t="shared" si="37"/>
        <v xml:space="preserve">cat $HOME/scripts/log/dg_SJ_kumram_20160824.log ; </v>
      </c>
      <c r="V193" s="106" t="str">
        <f t="shared" si="38"/>
        <v>echo '&lt; PRESS ANY KEY TO CONTINUE &gt;'; read c ;</v>
      </c>
      <c r="W193" s="105" t="str">
        <f t="shared" si="39"/>
        <v xml:space="preserve"> pmd ; </v>
      </c>
      <c r="X193" s="106" t="str">
        <f t="shared" si="42"/>
        <v>ssh -q qhvifoapp01 '/home/infa_adm/scripts/ais.sh SupplierEDI wf_SupplierEDI_RAC_Inbound_810 Int01_qa'</v>
      </c>
      <c r="Y193" s="107"/>
      <c r="Z193" s="108" t="str">
        <f t="shared" si="40"/>
        <v>./pmrep objectexport -f SupplierEDI -o Workflow -n wf_SupplierEDI_RAC_Inbound_810 -m -s -b -r -u wf_SupplierEDI_RAC_Inbound_810.xml</v>
      </c>
      <c r="AA193" s="109" t="str">
        <f t="shared" si="43"/>
        <v>gwd SupplierEDI wf_SupplierEDI_RAC_Inbound_810</v>
      </c>
      <c r="AB193" s="108" t="str">
        <f t="shared" si="44"/>
        <v xml:space="preserve">showvh SupplierEDI wf_SupplierEDI_RAC_Inbound_810 ; </v>
      </c>
      <c r="AC193" s="108" t="str">
        <f t="shared" si="41"/>
        <v>showrrh SupplierEDI wf_SupplierEDI_RAC_Inbound_810</v>
      </c>
    </row>
    <row r="194" spans="1:29" x14ac:dyDescent="0.25">
      <c r="A194" s="9">
        <v>42606</v>
      </c>
      <c r="B194" s="6" t="s">
        <v>552</v>
      </c>
      <c r="C194" s="61" t="s">
        <v>1892</v>
      </c>
      <c r="D194" s="61" t="s">
        <v>1862</v>
      </c>
      <c r="E194" s="61" t="s">
        <v>20</v>
      </c>
      <c r="F194" s="61" t="s">
        <v>342</v>
      </c>
      <c r="G194" s="61" t="s">
        <v>343</v>
      </c>
      <c r="H194" s="61" t="s">
        <v>19</v>
      </c>
      <c r="I194" s="61">
        <v>6005</v>
      </c>
      <c r="J194" s="61" t="s">
        <v>10</v>
      </c>
      <c r="K194" s="61" t="s">
        <v>666</v>
      </c>
      <c r="L194" s="6" t="s">
        <v>320</v>
      </c>
      <c r="M194" s="6" t="s">
        <v>332</v>
      </c>
      <c r="N194" s="6" t="s">
        <v>551</v>
      </c>
      <c r="O194" s="21" t="s">
        <v>2036</v>
      </c>
      <c r="P194" s="104" t="str">
        <f t="shared" ref="P194:P257" si="45">CONCATENATE("qc ",L194," ",M194," ",N194)</f>
        <v>qc Enterprise_Extract Workflow wf_Sutherland</v>
      </c>
      <c r="Q194" s="105" t="str">
        <f t="shared" ref="Q194:Q257" si="46">IF(AND(B194=B193,F194=F193),"echo ;",CONCATENATE("./pmrep cleardeploymentgroup -p ",dgnm," -f ;"))</f>
        <v>./pmrep cleardeploymentgroup -p DG_Static_Shared -f ;</v>
      </c>
      <c r="R194" s="106" t="str">
        <f t="shared" ref="R194:R257" si="47">CONCATENATE("./pmrep addtodeploymentgroup -p ",dgnm," -n ",N194," -o ",M194, " -f ",L194," -d ",K194, " ;")</f>
        <v>./pmrep addtodeploymentgroup -p DG_Static_Shared -n wf_Sutherland -o Workflow -f Enterprise_Extract -d all ;</v>
      </c>
      <c r="S194" s="105" t="str">
        <f t="shared" ref="S194:S257" si="48">IF(AND(B194=B195,F194=F195),"echo ;",CONCATENATE("./pmrep deploydeploymentgroup -p ",dgnm, " -c ",dgxml," -r ",E194," -n ",IF(LEFT(F194,1)="B","ritbil","jansaj")," -X ",F194, " -h ",G194," -o ",I194, " -s ",J194, " -l $HOME/scripts/log/dg_",C194,"_",B194,".log ;"))</f>
        <v>./pmrep deploydeploymentgroup -p DG_Static_Shared -c  ./DG_Static_Shared.xml -r RAC_qa -n jansaj -X QP -h qhvifoapp01 -o 6005 -s Native -l $HOME/scripts/log/dg_SJ_kunara_20160824.log ;</v>
      </c>
      <c r="T194" s="106" t="str">
        <f t="shared" ref="T194:T257" si="49">IF(AND(B194=B195,F194=F195), "echo ;","echo '&lt; PRESS ANY KEY TO CONTINUE &gt;'; read c ; ")</f>
        <v xml:space="preserve">echo '&lt; PRESS ANY KEY TO CONTINUE &gt;'; read c ; </v>
      </c>
      <c r="U194" s="105" t="str">
        <f t="shared" ref="U194:U257" si="50">IF(AND(B194=B195,F194=F195),"echo;",CONCATENATE("cat $HOME/scripts/log/dg_",C194,"_",B194,".log ; "))</f>
        <v xml:space="preserve">cat $HOME/scripts/log/dg_SJ_kunara_20160824.log ; </v>
      </c>
      <c r="V194" s="106" t="str">
        <f t="shared" ref="V194:V257" si="51">IF(AND(B194=B195,F194=F195), "echo ;","echo '&lt; PRESS ANY KEY TO CONTINUE &gt;'; read c ;")</f>
        <v>echo '&lt; PRESS ANY KEY TO CONTINUE &gt;'; read c ;</v>
      </c>
      <c r="W194" s="105" t="str">
        <f t="shared" ref="W194:W257" si="52">IF(LEFT(U194,3)="cat"," pmd ; "," echo ; ")</f>
        <v xml:space="preserve"> pmd ; </v>
      </c>
      <c r="X194" s="106" t="str">
        <f t="shared" si="42"/>
        <v>ssh -q qhvifoapp01 '/home/infa_adm/scripts/ais.sh Enterprise_Extract wf_Sutherland Int01_qa'</v>
      </c>
      <c r="Y194" s="107"/>
      <c r="Z194" s="108" t="str">
        <f t="shared" ref="Z194:Z257" si="53">CONCATENATE("./pmrep objectexport -f ",L194," -o ",M194," -n ",N194," -m -s -b -r -u ",N194,".xml")</f>
        <v>./pmrep objectexport -f Enterprise_Extract -o Workflow -n wf_Sutherland -m -s -b -r -u wf_Sutherland.xml</v>
      </c>
      <c r="AA194" s="109" t="str">
        <f t="shared" si="43"/>
        <v>gwd Enterprise_Extract wf_Sutherland</v>
      </c>
      <c r="AB194" s="108" t="str">
        <f t="shared" si="44"/>
        <v xml:space="preserve">showvh Enterprise_Extract wf_Sutherland ; </v>
      </c>
      <c r="AC194" s="108" t="str">
        <f t="shared" ref="AC194:AC257" si="54">CONCATENATE("showrrh ",L194," ",N194)</f>
        <v>showrrh Enterprise_Extract wf_Sutherland</v>
      </c>
    </row>
    <row r="195" spans="1:29" x14ac:dyDescent="0.25">
      <c r="A195" s="9">
        <v>42606</v>
      </c>
      <c r="B195" s="6" t="s">
        <v>553</v>
      </c>
      <c r="C195" s="61" t="s">
        <v>1892</v>
      </c>
      <c r="D195" s="61" t="s">
        <v>1862</v>
      </c>
      <c r="E195" s="61" t="s">
        <v>20</v>
      </c>
      <c r="F195" s="61" t="s">
        <v>342</v>
      </c>
      <c r="G195" s="61" t="s">
        <v>343</v>
      </c>
      <c r="H195" s="61" t="s">
        <v>19</v>
      </c>
      <c r="I195" s="61">
        <v>6005</v>
      </c>
      <c r="J195" s="61" t="s">
        <v>10</v>
      </c>
      <c r="K195" s="61" t="s">
        <v>666</v>
      </c>
      <c r="L195" s="6" t="s">
        <v>294</v>
      </c>
      <c r="M195" s="6" t="s">
        <v>332</v>
      </c>
      <c r="N195" s="6" t="s">
        <v>545</v>
      </c>
      <c r="O195" s="21" t="s">
        <v>2037</v>
      </c>
      <c r="P195" s="104" t="str">
        <f t="shared" si="45"/>
        <v>qc RTO_MART Workflow wf_RTO_MARTS_LOAD_04_50</v>
      </c>
      <c r="Q195" s="105" t="str">
        <f t="shared" si="46"/>
        <v>./pmrep cleardeploymentgroup -p DG_Static_Shared -f ;</v>
      </c>
      <c r="R195" s="106" t="str">
        <f t="shared" si="47"/>
        <v>./pmrep addtodeploymentgroup -p DG_Static_Shared -n wf_RTO_MARTS_LOAD_04_50 -o Workflow -f RTO_MART -d all ;</v>
      </c>
      <c r="S195" s="105" t="str">
        <f t="shared" si="48"/>
        <v>./pmrep deploydeploymentgroup -p DG_Static_Shared -c  ./DG_Static_Shared.xml -r RAC_qa -n jansaj -X QP -h qhvifoapp01 -o 6005 -s Native -l $HOME/scripts/log/dg_SJ_seeanu_20160824.log ;</v>
      </c>
      <c r="T195" s="106" t="str">
        <f t="shared" si="49"/>
        <v xml:space="preserve">echo '&lt; PRESS ANY KEY TO CONTINUE &gt;'; read c ; </v>
      </c>
      <c r="U195" s="105" t="str">
        <f t="shared" si="50"/>
        <v xml:space="preserve">cat $HOME/scripts/log/dg_SJ_seeanu_20160824.log ; </v>
      </c>
      <c r="V195" s="106" t="str">
        <f t="shared" si="51"/>
        <v>echo '&lt; PRESS ANY KEY TO CONTINUE &gt;'; read c ;</v>
      </c>
      <c r="W195" s="105" t="str">
        <f t="shared" si="52"/>
        <v xml:space="preserve"> pmd ; </v>
      </c>
      <c r="X195" s="106" t="str">
        <f t="shared" ref="X195:X258" si="55">IF(M195="Workflow",CONCATENATE("ssh -q ",G195, " '/home/infa_adm/scripts/ais.sh ",L195," ",N195," ",H195,"'")," # n/a")</f>
        <v>ssh -q qhvifoapp01 '/home/infa_adm/scripts/ais.sh RTO_MART wf_RTO_MARTS_LOAD_04_50 Int01_qa'</v>
      </c>
      <c r="Y195" s="107"/>
      <c r="Z195" s="108" t="str">
        <f t="shared" si="53"/>
        <v>./pmrep objectexport -f RTO_MART -o Workflow -n wf_RTO_MARTS_LOAD_04_50 -m -s -b -r -u wf_RTO_MARTS_LOAD_04_50.xml</v>
      </c>
      <c r="AA195" s="109" t="str">
        <f t="shared" ref="AA195:AA258" si="56">IF(M195="Workflow",CONCATENATE("gwd ",L195," ",N195)," # n/a")</f>
        <v>gwd RTO_MART wf_RTO_MARTS_LOAD_04_50</v>
      </c>
      <c r="AB195" s="108" t="str">
        <f t="shared" ref="AB195:AB258" si="57">CONCATENATE("showvh ",L195," ",N195," ; ")</f>
        <v xml:space="preserve">showvh RTO_MART wf_RTO_MARTS_LOAD_04_50 ; </v>
      </c>
      <c r="AC195" s="108" t="str">
        <f t="shared" si="54"/>
        <v>showrrh RTO_MART wf_RTO_MARTS_LOAD_04_50</v>
      </c>
    </row>
    <row r="196" spans="1:29" x14ac:dyDescent="0.25">
      <c r="A196" s="9">
        <v>42607</v>
      </c>
      <c r="B196" s="6" t="s">
        <v>547</v>
      </c>
      <c r="C196" s="61" t="s">
        <v>1892</v>
      </c>
      <c r="D196" s="61" t="s">
        <v>1862</v>
      </c>
      <c r="E196" s="61" t="s">
        <v>20</v>
      </c>
      <c r="F196" s="61" t="s">
        <v>342</v>
      </c>
      <c r="G196" s="61" t="s">
        <v>343</v>
      </c>
      <c r="H196" s="61" t="s">
        <v>19</v>
      </c>
      <c r="I196" s="61">
        <v>6005</v>
      </c>
      <c r="J196" s="61" t="s">
        <v>10</v>
      </c>
      <c r="K196" s="61" t="s">
        <v>666</v>
      </c>
      <c r="L196" s="6" t="s">
        <v>381</v>
      </c>
      <c r="M196" s="6" t="s">
        <v>354</v>
      </c>
      <c r="N196" s="22" t="s">
        <v>469</v>
      </c>
      <c r="O196" s="23" t="s">
        <v>2038</v>
      </c>
      <c r="P196" s="104" t="str">
        <f t="shared" si="45"/>
        <v>qc DW_MART_LOAD Session s_asr_cat_depreciation</v>
      </c>
      <c r="Q196" s="105" t="str">
        <f t="shared" si="46"/>
        <v>./pmrep cleardeploymentgroup -p DG_Static_Shared -f ;</v>
      </c>
      <c r="R196" s="106" t="str">
        <f t="shared" si="47"/>
        <v>./pmrep addtodeploymentgroup -p DG_Static_Shared -n s_asr_cat_depreciation -o Session -f DW_MART_LOAD -d all ;</v>
      </c>
      <c r="S196" s="105" t="str">
        <f t="shared" si="48"/>
        <v>echo ;</v>
      </c>
      <c r="T196" s="106" t="str">
        <f t="shared" si="49"/>
        <v>echo ;</v>
      </c>
      <c r="U196" s="105" t="str">
        <f t="shared" si="50"/>
        <v>echo;</v>
      </c>
      <c r="V196" s="106" t="str">
        <f t="shared" si="51"/>
        <v>echo ;</v>
      </c>
      <c r="W196" s="105" t="str">
        <f t="shared" si="52"/>
        <v xml:space="preserve"> echo ; </v>
      </c>
      <c r="X196" s="106" t="str">
        <f t="shared" si="55"/>
        <v xml:space="preserve"> # n/a</v>
      </c>
      <c r="Y196" s="107"/>
      <c r="Z196" s="108" t="str">
        <f t="shared" si="53"/>
        <v>./pmrep objectexport -f DW_MART_LOAD -o Session -n s_asr_cat_depreciation -m -s -b -r -u s_asr_cat_depreciation.xml</v>
      </c>
      <c r="AA196" s="109" t="str">
        <f t="shared" si="56"/>
        <v xml:space="preserve"> # n/a</v>
      </c>
      <c r="AB196" s="108" t="str">
        <f t="shared" si="57"/>
        <v xml:space="preserve">showvh DW_MART_LOAD s_asr_cat_depreciation ; </v>
      </c>
      <c r="AC196" s="108" t="str">
        <f t="shared" si="54"/>
        <v>showrrh DW_MART_LOAD s_asr_cat_depreciation</v>
      </c>
    </row>
    <row r="197" spans="1:29" x14ac:dyDescent="0.25">
      <c r="A197" s="9">
        <v>42607</v>
      </c>
      <c r="B197" s="6" t="s">
        <v>547</v>
      </c>
      <c r="C197" s="61" t="s">
        <v>1892</v>
      </c>
      <c r="D197" s="61" t="s">
        <v>1862</v>
      </c>
      <c r="E197" s="61" t="s">
        <v>20</v>
      </c>
      <c r="F197" s="61" t="s">
        <v>342</v>
      </c>
      <c r="G197" s="61" t="s">
        <v>343</v>
      </c>
      <c r="H197" s="61" t="s">
        <v>19</v>
      </c>
      <c r="I197" s="61">
        <v>6005</v>
      </c>
      <c r="J197" s="61" t="s">
        <v>10</v>
      </c>
      <c r="K197" s="61" t="s">
        <v>666</v>
      </c>
      <c r="L197" s="6" t="s">
        <v>381</v>
      </c>
      <c r="M197" s="6" t="s">
        <v>354</v>
      </c>
      <c r="N197" s="22" t="s">
        <v>473</v>
      </c>
      <c r="O197" s="23" t="s">
        <v>2038</v>
      </c>
      <c r="P197" s="104" t="str">
        <f t="shared" si="45"/>
        <v>qc DW_MART_LOAD Session s_u_asr_category_item_balance</v>
      </c>
      <c r="Q197" s="105" t="str">
        <f t="shared" si="46"/>
        <v>echo ;</v>
      </c>
      <c r="R197" s="106" t="str">
        <f t="shared" si="47"/>
        <v>./pmrep addtodeploymentgroup -p DG_Static_Shared -n s_u_asr_category_item_balance -o Session -f DW_MART_LOAD -d all ;</v>
      </c>
      <c r="S197" s="105" t="str">
        <f t="shared" si="48"/>
        <v>./pmrep deploydeploymentgroup -p DG_Static_Shared -c  ./DG_Static_Shared.xml -r RAC_qa -n jansaj -X QP -h qhvifoapp01 -o 6005 -s Native -l $HOME/scripts/log/dg_SJ_CHG0001848.log ;</v>
      </c>
      <c r="T197" s="106" t="str">
        <f t="shared" si="49"/>
        <v xml:space="preserve">echo '&lt; PRESS ANY KEY TO CONTINUE &gt;'; read c ; </v>
      </c>
      <c r="U197" s="105" t="str">
        <f t="shared" si="50"/>
        <v xml:space="preserve">cat $HOME/scripts/log/dg_SJ_CHG0001848.log ; </v>
      </c>
      <c r="V197" s="106" t="str">
        <f t="shared" si="51"/>
        <v>echo '&lt; PRESS ANY KEY TO CONTINUE &gt;'; read c ;</v>
      </c>
      <c r="W197" s="105" t="str">
        <f t="shared" si="52"/>
        <v xml:space="preserve"> pmd ; </v>
      </c>
      <c r="X197" s="106" t="str">
        <f t="shared" si="55"/>
        <v xml:space="preserve"> # n/a</v>
      </c>
      <c r="Y197" s="107"/>
      <c r="Z197" s="108" t="str">
        <f t="shared" si="53"/>
        <v>./pmrep objectexport -f DW_MART_LOAD -o Session -n s_u_asr_category_item_balance -m -s -b -r -u s_u_asr_category_item_balance.xml</v>
      </c>
      <c r="AA197" s="109" t="str">
        <f t="shared" si="56"/>
        <v xml:space="preserve"> # n/a</v>
      </c>
      <c r="AB197" s="108" t="str">
        <f t="shared" si="57"/>
        <v xml:space="preserve">showvh DW_MART_LOAD s_u_asr_category_item_balance ; </v>
      </c>
      <c r="AC197" s="108" t="str">
        <f t="shared" si="54"/>
        <v>showrrh DW_MART_LOAD s_u_asr_category_item_balance</v>
      </c>
    </row>
    <row r="198" spans="1:29" x14ac:dyDescent="0.25">
      <c r="A198" s="9">
        <v>42607</v>
      </c>
      <c r="B198" s="6" t="s">
        <v>547</v>
      </c>
      <c r="C198" s="61" t="s">
        <v>1892</v>
      </c>
      <c r="D198" s="61" t="s">
        <v>1864</v>
      </c>
      <c r="E198" s="61" t="s">
        <v>32</v>
      </c>
      <c r="F198" s="61" t="s">
        <v>337</v>
      </c>
      <c r="G198" s="61" t="s">
        <v>335</v>
      </c>
      <c r="H198" s="61" t="s">
        <v>1242</v>
      </c>
      <c r="I198" s="61">
        <v>6005</v>
      </c>
      <c r="J198" s="61" t="s">
        <v>10</v>
      </c>
      <c r="K198" s="61" t="s">
        <v>666</v>
      </c>
      <c r="L198" s="6" t="s">
        <v>381</v>
      </c>
      <c r="M198" s="6" t="s">
        <v>354</v>
      </c>
      <c r="N198" s="6" t="s">
        <v>469</v>
      </c>
      <c r="O198" s="24" t="s">
        <v>2039</v>
      </c>
      <c r="P198" s="104" t="str">
        <f t="shared" si="45"/>
        <v>qc DW_MART_LOAD Session s_asr_cat_depreciation</v>
      </c>
      <c r="Q198" s="105" t="str">
        <f t="shared" si="46"/>
        <v>./pmrep cleardeploymentgroup -p DG_Static_Shared -f ;</v>
      </c>
      <c r="R198" s="106" t="str">
        <f t="shared" si="47"/>
        <v>./pmrep addtodeploymentgroup -p DG_Static_Shared -n s_asr_cat_depreciation -o Session -f DW_MART_LOAD -d all ;</v>
      </c>
      <c r="S198" s="105" t="str">
        <f t="shared" si="48"/>
        <v>echo ;</v>
      </c>
      <c r="T198" s="106" t="str">
        <f t="shared" si="49"/>
        <v>echo ;</v>
      </c>
      <c r="U198" s="105" t="str">
        <f t="shared" si="50"/>
        <v>echo;</v>
      </c>
      <c r="V198" s="106" t="str">
        <f t="shared" si="51"/>
        <v>echo ;</v>
      </c>
      <c r="W198" s="105" t="str">
        <f t="shared" si="52"/>
        <v xml:space="preserve"> echo ; </v>
      </c>
      <c r="X198" s="106" t="str">
        <f t="shared" si="55"/>
        <v xml:space="preserve"> # n/a</v>
      </c>
      <c r="Y198" s="107"/>
      <c r="Z198" s="108" t="str">
        <f t="shared" si="53"/>
        <v>./pmrep objectexport -f DW_MART_LOAD -o Session -n s_asr_cat_depreciation -m -s -b -r -u s_asr_cat_depreciation.xml</v>
      </c>
      <c r="AA198" s="109" t="str">
        <f t="shared" si="56"/>
        <v xml:space="preserve"> # n/a</v>
      </c>
      <c r="AB198" s="108" t="str">
        <f t="shared" si="57"/>
        <v xml:space="preserve">showvh DW_MART_LOAD s_asr_cat_depreciation ; </v>
      </c>
      <c r="AC198" s="108" t="str">
        <f t="shared" si="54"/>
        <v>showrrh DW_MART_LOAD s_asr_cat_depreciation</v>
      </c>
    </row>
    <row r="199" spans="1:29" x14ac:dyDescent="0.25">
      <c r="A199" s="9">
        <v>42607</v>
      </c>
      <c r="B199" s="6" t="s">
        <v>547</v>
      </c>
      <c r="C199" s="61" t="s">
        <v>1892</v>
      </c>
      <c r="D199" s="61" t="s">
        <v>1864</v>
      </c>
      <c r="E199" s="61" t="s">
        <v>32</v>
      </c>
      <c r="F199" s="61" t="s">
        <v>337</v>
      </c>
      <c r="G199" s="61" t="s">
        <v>335</v>
      </c>
      <c r="H199" s="61" t="s">
        <v>1242</v>
      </c>
      <c r="I199" s="61">
        <v>6005</v>
      </c>
      <c r="J199" s="61" t="s">
        <v>10</v>
      </c>
      <c r="K199" s="61" t="s">
        <v>666</v>
      </c>
      <c r="L199" s="6" t="s">
        <v>381</v>
      </c>
      <c r="M199" s="6" t="s">
        <v>354</v>
      </c>
      <c r="N199" s="6" t="s">
        <v>473</v>
      </c>
      <c r="O199" s="24" t="s">
        <v>2039</v>
      </c>
      <c r="P199" s="104" t="str">
        <f t="shared" si="45"/>
        <v>qc DW_MART_LOAD Session s_u_asr_category_item_balance</v>
      </c>
      <c r="Q199" s="105" t="str">
        <f t="shared" si="46"/>
        <v>echo ;</v>
      </c>
      <c r="R199" s="106" t="str">
        <f t="shared" si="47"/>
        <v>./pmrep addtodeploymentgroup -p DG_Static_Shared -n s_u_asr_category_item_balance -o Session -f DW_MART_LOAD -d all ;</v>
      </c>
      <c r="S199" s="105" t="str">
        <f t="shared" si="48"/>
        <v>./pmrep deploydeploymentgroup -p DG_Static_Shared -c  ./DG_Static_Shared.xml -r RAC_prod -n jansaj -X PP -h phvifoapp01 -o 6005 -s Native -l $HOME/scripts/log/dg_SJ_CHG0001848.log ;</v>
      </c>
      <c r="T199" s="106" t="str">
        <f t="shared" si="49"/>
        <v xml:space="preserve">echo '&lt; PRESS ANY KEY TO CONTINUE &gt;'; read c ; </v>
      </c>
      <c r="U199" s="105" t="str">
        <f t="shared" si="50"/>
        <v xml:space="preserve">cat $HOME/scripts/log/dg_SJ_CHG0001848.log ; </v>
      </c>
      <c r="V199" s="106" t="str">
        <f t="shared" si="51"/>
        <v>echo '&lt; PRESS ANY KEY TO CONTINUE &gt;'; read c ;</v>
      </c>
      <c r="W199" s="105" t="str">
        <f t="shared" si="52"/>
        <v xml:space="preserve"> pmd ; </v>
      </c>
      <c r="X199" s="106" t="str">
        <f t="shared" si="55"/>
        <v xml:space="preserve"> # n/a</v>
      </c>
      <c r="Y199" s="107"/>
      <c r="Z199" s="108" t="str">
        <f t="shared" si="53"/>
        <v>./pmrep objectexport -f DW_MART_LOAD -o Session -n s_u_asr_category_item_balance -m -s -b -r -u s_u_asr_category_item_balance.xml</v>
      </c>
      <c r="AA199" s="109" t="str">
        <f t="shared" si="56"/>
        <v xml:space="preserve"> # n/a</v>
      </c>
      <c r="AB199" s="108" t="str">
        <f t="shared" si="57"/>
        <v xml:space="preserve">showvh DW_MART_LOAD s_u_asr_category_item_balance ; </v>
      </c>
      <c r="AC199" s="108" t="str">
        <f t="shared" si="54"/>
        <v>showrrh DW_MART_LOAD s_u_asr_category_item_balance</v>
      </c>
    </row>
    <row r="200" spans="1:29" x14ac:dyDescent="0.25">
      <c r="A200" s="9">
        <v>42607</v>
      </c>
      <c r="B200" s="6" t="s">
        <v>554</v>
      </c>
      <c r="C200" s="61" t="s">
        <v>1892</v>
      </c>
      <c r="D200" s="61" t="s">
        <v>1862</v>
      </c>
      <c r="E200" s="61" t="s">
        <v>20</v>
      </c>
      <c r="F200" s="61" t="s">
        <v>342</v>
      </c>
      <c r="G200" s="61" t="s">
        <v>343</v>
      </c>
      <c r="H200" s="61" t="s">
        <v>19</v>
      </c>
      <c r="I200" s="61">
        <v>6005</v>
      </c>
      <c r="J200" s="61" t="s">
        <v>10</v>
      </c>
      <c r="K200" s="61" t="s">
        <v>666</v>
      </c>
      <c r="L200" s="6" t="s">
        <v>287</v>
      </c>
      <c r="M200" s="6" t="s">
        <v>332</v>
      </c>
      <c r="N200" s="6" t="s">
        <v>440</v>
      </c>
      <c r="O200" s="21" t="s">
        <v>2040</v>
      </c>
      <c r="P200" s="104" t="str">
        <f t="shared" si="45"/>
        <v>qc Asset_Protection Workflow wf_device_lock_devices_eligible</v>
      </c>
      <c r="Q200" s="105" t="str">
        <f t="shared" si="46"/>
        <v>./pmrep cleardeploymentgroup -p DG_Static_Shared -f ;</v>
      </c>
      <c r="R200" s="106" t="str">
        <f t="shared" si="47"/>
        <v>./pmrep addtodeploymentgroup -p DG_Static_Shared -n wf_device_lock_devices_eligible -o Workflow -f Asset_Protection -d all ;</v>
      </c>
      <c r="S200" s="105" t="str">
        <f t="shared" si="48"/>
        <v>./pmrep deploydeploymentgroup -p DG_Static_Shared -c  ./DG_Static_Shared.xml -r RAC_qa -n jansaj -X QP -h qhvifoapp01 -o 6005 -s Native -l $HOME/scripts/log/dg_SJ_CHG0001860.log ;</v>
      </c>
      <c r="T200" s="106" t="str">
        <f t="shared" si="49"/>
        <v xml:space="preserve">echo '&lt; PRESS ANY KEY TO CONTINUE &gt;'; read c ; </v>
      </c>
      <c r="U200" s="105" t="str">
        <f t="shared" si="50"/>
        <v xml:space="preserve">cat $HOME/scripts/log/dg_SJ_CHG0001860.log ; </v>
      </c>
      <c r="V200" s="106" t="str">
        <f t="shared" si="51"/>
        <v>echo '&lt; PRESS ANY KEY TO CONTINUE &gt;'; read c ;</v>
      </c>
      <c r="W200" s="105" t="str">
        <f t="shared" si="52"/>
        <v xml:space="preserve"> pmd ; </v>
      </c>
      <c r="X200" s="106" t="str">
        <f t="shared" si="55"/>
        <v>ssh -q qhvifoapp01 '/home/infa_adm/scripts/ais.sh Asset_Protection wf_device_lock_devices_eligible Int01_qa'</v>
      </c>
      <c r="Y200" s="107"/>
      <c r="Z200" s="108" t="str">
        <f t="shared" si="53"/>
        <v>./pmrep objectexport -f Asset_Protection -o Workflow -n wf_device_lock_devices_eligible -m -s -b -r -u wf_device_lock_devices_eligible.xml</v>
      </c>
      <c r="AA200" s="109" t="str">
        <f t="shared" si="56"/>
        <v>gwd Asset_Protection wf_device_lock_devices_eligible</v>
      </c>
      <c r="AB200" s="108" t="str">
        <f t="shared" si="57"/>
        <v xml:space="preserve">showvh Asset_Protection wf_device_lock_devices_eligible ; </v>
      </c>
      <c r="AC200" s="108" t="str">
        <f t="shared" si="54"/>
        <v>showrrh Asset_Protection wf_device_lock_devices_eligible</v>
      </c>
    </row>
    <row r="201" spans="1:29" x14ac:dyDescent="0.25">
      <c r="A201" s="9">
        <v>42607</v>
      </c>
      <c r="B201" s="6" t="s">
        <v>554</v>
      </c>
      <c r="C201" s="61" t="s">
        <v>1892</v>
      </c>
      <c r="D201" s="61" t="s">
        <v>1864</v>
      </c>
      <c r="E201" s="61" t="s">
        <v>32</v>
      </c>
      <c r="F201" s="61" t="s">
        <v>337</v>
      </c>
      <c r="G201" s="61" t="s">
        <v>335</v>
      </c>
      <c r="H201" s="61" t="s">
        <v>1242</v>
      </c>
      <c r="I201" s="61">
        <v>6005</v>
      </c>
      <c r="J201" s="61" t="s">
        <v>10</v>
      </c>
      <c r="K201" s="61" t="s">
        <v>666</v>
      </c>
      <c r="L201" s="6" t="s">
        <v>287</v>
      </c>
      <c r="M201" s="6" t="s">
        <v>332</v>
      </c>
      <c r="N201" s="6" t="s">
        <v>440</v>
      </c>
      <c r="O201" s="21" t="s">
        <v>2041</v>
      </c>
      <c r="P201" s="104" t="str">
        <f t="shared" si="45"/>
        <v>qc Asset_Protection Workflow wf_device_lock_devices_eligible</v>
      </c>
      <c r="Q201" s="105" t="str">
        <f t="shared" si="46"/>
        <v>./pmrep cleardeploymentgroup -p DG_Static_Shared -f ;</v>
      </c>
      <c r="R201" s="106" t="str">
        <f t="shared" si="47"/>
        <v>./pmrep addtodeploymentgroup -p DG_Static_Shared -n wf_device_lock_devices_eligible -o Workflow -f Asset_Protection -d all ;</v>
      </c>
      <c r="S201" s="105" t="str">
        <f t="shared" si="48"/>
        <v>./pmrep deploydeploymentgroup -p DG_Static_Shared -c  ./DG_Static_Shared.xml -r RAC_prod -n jansaj -X PP -h phvifoapp01 -o 6005 -s Native -l $HOME/scripts/log/dg_SJ_CHG0001860.log ;</v>
      </c>
      <c r="T201" s="106" t="str">
        <f t="shared" si="49"/>
        <v xml:space="preserve">echo '&lt; PRESS ANY KEY TO CONTINUE &gt;'; read c ; </v>
      </c>
      <c r="U201" s="105" t="str">
        <f t="shared" si="50"/>
        <v xml:space="preserve">cat $HOME/scripts/log/dg_SJ_CHG0001860.log ; </v>
      </c>
      <c r="V201" s="106" t="str">
        <f t="shared" si="51"/>
        <v>echo '&lt; PRESS ANY KEY TO CONTINUE &gt;'; read c ;</v>
      </c>
      <c r="W201" s="105" t="str">
        <f t="shared" si="52"/>
        <v xml:space="preserve"> pmd ; </v>
      </c>
      <c r="X201" s="106" t="str">
        <f t="shared" si="55"/>
        <v>ssh -q phvifoapp01 '/home/infa_adm/scripts/ais.sh Asset_Protection wf_device_lock_devices_eligible Int01_prod'</v>
      </c>
      <c r="Y201" s="107"/>
      <c r="Z201" s="108" t="str">
        <f t="shared" si="53"/>
        <v>./pmrep objectexport -f Asset_Protection -o Workflow -n wf_device_lock_devices_eligible -m -s -b -r -u wf_device_lock_devices_eligible.xml</v>
      </c>
      <c r="AA201" s="109" t="str">
        <f t="shared" si="56"/>
        <v>gwd Asset_Protection wf_device_lock_devices_eligible</v>
      </c>
      <c r="AB201" s="108" t="str">
        <f t="shared" si="57"/>
        <v xml:space="preserve">showvh Asset_Protection wf_device_lock_devices_eligible ; </v>
      </c>
      <c r="AC201" s="108" t="str">
        <f t="shared" si="54"/>
        <v>showrrh Asset_Protection wf_device_lock_devices_eligible</v>
      </c>
    </row>
    <row r="202" spans="1:29" x14ac:dyDescent="0.25">
      <c r="A202" s="9">
        <v>42608</v>
      </c>
      <c r="B202" s="6" t="s">
        <v>555</v>
      </c>
      <c r="C202" s="61" t="s">
        <v>1892</v>
      </c>
      <c r="D202" s="61" t="s">
        <v>1864</v>
      </c>
      <c r="E202" s="61" t="s">
        <v>32</v>
      </c>
      <c r="F202" s="61" t="s">
        <v>337</v>
      </c>
      <c r="G202" s="61" t="s">
        <v>335</v>
      </c>
      <c r="H202" s="61" t="s">
        <v>1242</v>
      </c>
      <c r="I202" s="61">
        <v>6005</v>
      </c>
      <c r="J202" s="61" t="s">
        <v>10</v>
      </c>
      <c r="K202" s="61" t="s">
        <v>666</v>
      </c>
      <c r="L202" s="6" t="s">
        <v>402</v>
      </c>
      <c r="M202" s="6" t="s">
        <v>332</v>
      </c>
      <c r="N202" s="22" t="s">
        <v>419</v>
      </c>
      <c r="O202" s="24" t="s">
        <v>2042</v>
      </c>
      <c r="P202" s="104" t="str">
        <f t="shared" si="45"/>
        <v>qc SupplierEDI Workflow wf_SupplierEDI_RAC_Inbound_810</v>
      </c>
      <c r="Q202" s="105" t="str">
        <f t="shared" si="46"/>
        <v>./pmrep cleardeploymentgroup -p DG_Static_Shared -f ;</v>
      </c>
      <c r="R202" s="106" t="str">
        <f t="shared" si="47"/>
        <v>./pmrep addtodeploymentgroup -p DG_Static_Shared -n wf_SupplierEDI_RAC_Inbound_810 -o Workflow -f SupplierEDI -d all ;</v>
      </c>
      <c r="S202" s="105" t="str">
        <f t="shared" si="48"/>
        <v>echo ;</v>
      </c>
      <c r="T202" s="106" t="str">
        <f t="shared" si="49"/>
        <v>echo ;</v>
      </c>
      <c r="U202" s="105" t="str">
        <f t="shared" si="50"/>
        <v>echo;</v>
      </c>
      <c r="V202" s="106" t="str">
        <f t="shared" si="51"/>
        <v>echo ;</v>
      </c>
      <c r="W202" s="105" t="str">
        <f t="shared" si="52"/>
        <v xml:space="preserve"> echo ; </v>
      </c>
      <c r="X202" s="106" t="str">
        <f t="shared" si="55"/>
        <v>ssh -q phvifoapp01 '/home/infa_adm/scripts/ais.sh SupplierEDI wf_SupplierEDI_RAC_Inbound_810 Int01_prod'</v>
      </c>
      <c r="Y202" s="107"/>
      <c r="Z202" s="108" t="str">
        <f t="shared" si="53"/>
        <v>./pmrep objectexport -f SupplierEDI -o Workflow -n wf_SupplierEDI_RAC_Inbound_810 -m -s -b -r -u wf_SupplierEDI_RAC_Inbound_810.xml</v>
      </c>
      <c r="AA202" s="109" t="str">
        <f t="shared" si="56"/>
        <v>gwd SupplierEDI wf_SupplierEDI_RAC_Inbound_810</v>
      </c>
      <c r="AB202" s="108" t="str">
        <f t="shared" si="57"/>
        <v xml:space="preserve">showvh SupplierEDI wf_SupplierEDI_RAC_Inbound_810 ; </v>
      </c>
      <c r="AC202" s="108" t="str">
        <f t="shared" si="54"/>
        <v>showrrh SupplierEDI wf_SupplierEDI_RAC_Inbound_810</v>
      </c>
    </row>
    <row r="203" spans="1:29" x14ac:dyDescent="0.25">
      <c r="A203" s="9">
        <v>42608</v>
      </c>
      <c r="B203" s="6" t="s">
        <v>555</v>
      </c>
      <c r="C203" s="61" t="s">
        <v>1892</v>
      </c>
      <c r="D203" s="61" t="s">
        <v>1864</v>
      </c>
      <c r="E203" s="61" t="s">
        <v>32</v>
      </c>
      <c r="F203" s="61" t="s">
        <v>337</v>
      </c>
      <c r="G203" s="61" t="s">
        <v>335</v>
      </c>
      <c r="H203" s="61" t="s">
        <v>1242</v>
      </c>
      <c r="I203" s="61">
        <v>6005</v>
      </c>
      <c r="J203" s="61" t="s">
        <v>10</v>
      </c>
      <c r="K203" s="61" t="s">
        <v>666</v>
      </c>
      <c r="L203" s="6" t="s">
        <v>402</v>
      </c>
      <c r="M203" s="6" t="s">
        <v>332</v>
      </c>
      <c r="N203" s="22" t="s">
        <v>420</v>
      </c>
      <c r="O203" s="24" t="s">
        <v>2042</v>
      </c>
      <c r="P203" s="104" t="str">
        <f t="shared" si="45"/>
        <v>qc SupplierEDI Workflow wf_SupplierEDI_RAC_Inbound_855</v>
      </c>
      <c r="Q203" s="105" t="str">
        <f t="shared" si="46"/>
        <v>echo ;</v>
      </c>
      <c r="R203" s="106" t="str">
        <f t="shared" si="47"/>
        <v>./pmrep addtodeploymentgroup -p DG_Static_Shared -n wf_SupplierEDI_RAC_Inbound_855 -o Workflow -f SupplierEDI -d all ;</v>
      </c>
      <c r="S203" s="105" t="str">
        <f t="shared" si="48"/>
        <v>echo ;</v>
      </c>
      <c r="T203" s="106" t="str">
        <f t="shared" si="49"/>
        <v>echo ;</v>
      </c>
      <c r="U203" s="105" t="str">
        <f t="shared" si="50"/>
        <v>echo;</v>
      </c>
      <c r="V203" s="106" t="str">
        <f t="shared" si="51"/>
        <v>echo ;</v>
      </c>
      <c r="W203" s="105" t="str">
        <f t="shared" si="52"/>
        <v xml:space="preserve"> echo ; </v>
      </c>
      <c r="X203" s="106" t="str">
        <f t="shared" si="55"/>
        <v>ssh -q phvifoapp01 '/home/infa_adm/scripts/ais.sh SupplierEDI wf_SupplierEDI_RAC_Inbound_855 Int01_prod'</v>
      </c>
      <c r="Y203" s="107"/>
      <c r="Z203" s="108" t="str">
        <f t="shared" si="53"/>
        <v>./pmrep objectexport -f SupplierEDI -o Workflow -n wf_SupplierEDI_RAC_Inbound_855 -m -s -b -r -u wf_SupplierEDI_RAC_Inbound_855.xml</v>
      </c>
      <c r="AA203" s="109" t="str">
        <f t="shared" si="56"/>
        <v>gwd SupplierEDI wf_SupplierEDI_RAC_Inbound_855</v>
      </c>
      <c r="AB203" s="108" t="str">
        <f t="shared" si="57"/>
        <v xml:space="preserve">showvh SupplierEDI wf_SupplierEDI_RAC_Inbound_855 ; </v>
      </c>
      <c r="AC203" s="108" t="str">
        <f t="shared" si="54"/>
        <v>showrrh SupplierEDI wf_SupplierEDI_RAC_Inbound_855</v>
      </c>
    </row>
    <row r="204" spans="1:29" x14ac:dyDescent="0.25">
      <c r="A204" s="9">
        <v>42608</v>
      </c>
      <c r="B204" s="6" t="s">
        <v>555</v>
      </c>
      <c r="C204" s="61" t="s">
        <v>1892</v>
      </c>
      <c r="D204" s="61" t="s">
        <v>1864</v>
      </c>
      <c r="E204" s="61" t="s">
        <v>32</v>
      </c>
      <c r="F204" s="61" t="s">
        <v>337</v>
      </c>
      <c r="G204" s="61" t="s">
        <v>335</v>
      </c>
      <c r="H204" s="61" t="s">
        <v>1242</v>
      </c>
      <c r="I204" s="61">
        <v>6005</v>
      </c>
      <c r="J204" s="61" t="s">
        <v>10</v>
      </c>
      <c r="K204" s="61" t="s">
        <v>666</v>
      </c>
      <c r="L204" s="6" t="s">
        <v>402</v>
      </c>
      <c r="M204" s="6" t="s">
        <v>332</v>
      </c>
      <c r="N204" s="22" t="s">
        <v>421</v>
      </c>
      <c r="O204" s="24" t="s">
        <v>2042</v>
      </c>
      <c r="P204" s="104" t="str">
        <f t="shared" si="45"/>
        <v>qc SupplierEDI Workflow wf_SupplierEDI_RAC_Inbound_856</v>
      </c>
      <c r="Q204" s="105" t="str">
        <f t="shared" si="46"/>
        <v>echo ;</v>
      </c>
      <c r="R204" s="106" t="str">
        <f t="shared" si="47"/>
        <v>./pmrep addtodeploymentgroup -p DG_Static_Shared -n wf_SupplierEDI_RAC_Inbound_856 -o Workflow -f SupplierEDI -d all ;</v>
      </c>
      <c r="S204" s="105" t="str">
        <f t="shared" si="48"/>
        <v>echo ;</v>
      </c>
      <c r="T204" s="106" t="str">
        <f t="shared" si="49"/>
        <v>echo ;</v>
      </c>
      <c r="U204" s="105" t="str">
        <f t="shared" si="50"/>
        <v>echo;</v>
      </c>
      <c r="V204" s="106" t="str">
        <f t="shared" si="51"/>
        <v>echo ;</v>
      </c>
      <c r="W204" s="105" t="str">
        <f t="shared" si="52"/>
        <v xml:space="preserve"> echo ; </v>
      </c>
      <c r="X204" s="106" t="str">
        <f t="shared" si="55"/>
        <v>ssh -q phvifoapp01 '/home/infa_adm/scripts/ais.sh SupplierEDI wf_SupplierEDI_RAC_Inbound_856 Int01_prod'</v>
      </c>
      <c r="Y204" s="107"/>
      <c r="Z204" s="108" t="str">
        <f t="shared" si="53"/>
        <v>./pmrep objectexport -f SupplierEDI -o Workflow -n wf_SupplierEDI_RAC_Inbound_856 -m -s -b -r -u wf_SupplierEDI_RAC_Inbound_856.xml</v>
      </c>
      <c r="AA204" s="109" t="str">
        <f t="shared" si="56"/>
        <v>gwd SupplierEDI wf_SupplierEDI_RAC_Inbound_856</v>
      </c>
      <c r="AB204" s="108" t="str">
        <f t="shared" si="57"/>
        <v xml:space="preserve">showvh SupplierEDI wf_SupplierEDI_RAC_Inbound_856 ; </v>
      </c>
      <c r="AC204" s="108" t="str">
        <f t="shared" si="54"/>
        <v>showrrh SupplierEDI wf_SupplierEDI_RAC_Inbound_856</v>
      </c>
    </row>
    <row r="205" spans="1:29" x14ac:dyDescent="0.25">
      <c r="A205" s="9">
        <v>42608</v>
      </c>
      <c r="B205" s="6" t="s">
        <v>555</v>
      </c>
      <c r="C205" s="61" t="s">
        <v>1892</v>
      </c>
      <c r="D205" s="61" t="s">
        <v>1864</v>
      </c>
      <c r="E205" s="61" t="s">
        <v>32</v>
      </c>
      <c r="F205" s="61" t="s">
        <v>337</v>
      </c>
      <c r="G205" s="61" t="s">
        <v>335</v>
      </c>
      <c r="H205" s="61" t="s">
        <v>1242</v>
      </c>
      <c r="I205" s="61">
        <v>6005</v>
      </c>
      <c r="J205" s="61" t="s">
        <v>10</v>
      </c>
      <c r="K205" s="61" t="s">
        <v>666</v>
      </c>
      <c r="L205" s="6" t="s">
        <v>402</v>
      </c>
      <c r="M205" s="6" t="s">
        <v>332</v>
      </c>
      <c r="N205" s="22" t="s">
        <v>403</v>
      </c>
      <c r="O205" s="24" t="s">
        <v>2042</v>
      </c>
      <c r="P205" s="104" t="str">
        <f t="shared" si="45"/>
        <v>qc SupplierEDI Workflow wf_SupplierEDI_RAC_Outbound_850</v>
      </c>
      <c r="Q205" s="105" t="str">
        <f t="shared" si="46"/>
        <v>echo ;</v>
      </c>
      <c r="R205" s="106" t="str">
        <f t="shared" si="47"/>
        <v>./pmrep addtodeploymentgroup -p DG_Static_Shared -n wf_SupplierEDI_RAC_Outbound_850 -o Workflow -f SupplierEDI -d all ;</v>
      </c>
      <c r="S205" s="105" t="str">
        <f t="shared" si="48"/>
        <v>echo ;</v>
      </c>
      <c r="T205" s="106" t="str">
        <f t="shared" si="49"/>
        <v>echo ;</v>
      </c>
      <c r="U205" s="105" t="str">
        <f t="shared" si="50"/>
        <v>echo;</v>
      </c>
      <c r="V205" s="106" t="str">
        <f t="shared" si="51"/>
        <v>echo ;</v>
      </c>
      <c r="W205" s="105" t="str">
        <f t="shared" si="52"/>
        <v xml:space="preserve"> echo ; </v>
      </c>
      <c r="X205" s="106" t="str">
        <f t="shared" si="55"/>
        <v>ssh -q phvifoapp01 '/home/infa_adm/scripts/ais.sh SupplierEDI wf_SupplierEDI_RAC_Outbound_850 Int01_prod'</v>
      </c>
      <c r="Y205" s="107"/>
      <c r="Z205" s="108" t="str">
        <f t="shared" si="53"/>
        <v>./pmrep objectexport -f SupplierEDI -o Workflow -n wf_SupplierEDI_RAC_Outbound_850 -m -s -b -r -u wf_SupplierEDI_RAC_Outbound_850.xml</v>
      </c>
      <c r="AA205" s="109" t="str">
        <f t="shared" si="56"/>
        <v>gwd SupplierEDI wf_SupplierEDI_RAC_Outbound_850</v>
      </c>
      <c r="AB205" s="108" t="str">
        <f t="shared" si="57"/>
        <v xml:space="preserve">showvh SupplierEDI wf_SupplierEDI_RAC_Outbound_850 ; </v>
      </c>
      <c r="AC205" s="108" t="str">
        <f t="shared" si="54"/>
        <v>showrrh SupplierEDI wf_SupplierEDI_RAC_Outbound_850</v>
      </c>
    </row>
    <row r="206" spans="1:29" x14ac:dyDescent="0.25">
      <c r="A206" s="9">
        <v>42608</v>
      </c>
      <c r="B206" s="6" t="s">
        <v>555</v>
      </c>
      <c r="C206" s="61" t="s">
        <v>1892</v>
      </c>
      <c r="D206" s="61" t="s">
        <v>1864</v>
      </c>
      <c r="E206" s="61" t="s">
        <v>32</v>
      </c>
      <c r="F206" s="61" t="s">
        <v>337</v>
      </c>
      <c r="G206" s="61" t="s">
        <v>335</v>
      </c>
      <c r="H206" s="61" t="s">
        <v>1242</v>
      </c>
      <c r="I206" s="61">
        <v>6005</v>
      </c>
      <c r="J206" s="61" t="s">
        <v>10</v>
      </c>
      <c r="K206" s="61" t="s">
        <v>666</v>
      </c>
      <c r="L206" s="6" t="s">
        <v>402</v>
      </c>
      <c r="M206" s="6" t="s">
        <v>332</v>
      </c>
      <c r="N206" s="22" t="s">
        <v>404</v>
      </c>
      <c r="O206" s="24" t="s">
        <v>2042</v>
      </c>
      <c r="P206" s="104" t="str">
        <f t="shared" si="45"/>
        <v>qc SupplierEDI Workflow wf_SupplierEDI_RAC_Outbound_860</v>
      </c>
      <c r="Q206" s="105" t="str">
        <f t="shared" si="46"/>
        <v>echo ;</v>
      </c>
      <c r="R206" s="106" t="str">
        <f t="shared" si="47"/>
        <v>./pmrep addtodeploymentgroup -p DG_Static_Shared -n wf_SupplierEDI_RAC_Outbound_860 -o Workflow -f SupplierEDI -d all ;</v>
      </c>
      <c r="S206" s="105" t="str">
        <f t="shared" si="48"/>
        <v>./pmrep deploydeploymentgroup -p DG_Static_Shared -c  ./DG_Static_Shared.xml -r RAC_prod -n jansaj -X PP -h phvifoapp01 -o 6005 -s Native -l $HOME/scripts/log/dg_SJ_CHG0001867.log ;</v>
      </c>
      <c r="T206" s="106" t="str">
        <f t="shared" si="49"/>
        <v xml:space="preserve">echo '&lt; PRESS ANY KEY TO CONTINUE &gt;'; read c ; </v>
      </c>
      <c r="U206" s="105" t="str">
        <f t="shared" si="50"/>
        <v xml:space="preserve">cat $HOME/scripts/log/dg_SJ_CHG0001867.log ; </v>
      </c>
      <c r="V206" s="106" t="str">
        <f t="shared" si="51"/>
        <v>echo '&lt; PRESS ANY KEY TO CONTINUE &gt;'; read c ;</v>
      </c>
      <c r="W206" s="105" t="str">
        <f t="shared" si="52"/>
        <v xml:space="preserve"> pmd ; </v>
      </c>
      <c r="X206" s="106" t="str">
        <f t="shared" si="55"/>
        <v>ssh -q phvifoapp01 '/home/infa_adm/scripts/ais.sh SupplierEDI wf_SupplierEDI_RAC_Outbound_860 Int01_prod'</v>
      </c>
      <c r="Y206" s="107"/>
      <c r="Z206" s="108" t="str">
        <f t="shared" si="53"/>
        <v>./pmrep objectexport -f SupplierEDI -o Workflow -n wf_SupplierEDI_RAC_Outbound_860 -m -s -b -r -u wf_SupplierEDI_RAC_Outbound_860.xml</v>
      </c>
      <c r="AA206" s="109" t="str">
        <f t="shared" si="56"/>
        <v>gwd SupplierEDI wf_SupplierEDI_RAC_Outbound_860</v>
      </c>
      <c r="AB206" s="108" t="str">
        <f t="shared" si="57"/>
        <v xml:space="preserve">showvh SupplierEDI wf_SupplierEDI_RAC_Outbound_860 ; </v>
      </c>
      <c r="AC206" s="108" t="str">
        <f t="shared" si="54"/>
        <v>showrrh SupplierEDI wf_SupplierEDI_RAC_Outbound_860</v>
      </c>
    </row>
    <row r="207" spans="1:29" x14ac:dyDescent="0.25">
      <c r="A207" s="9">
        <v>42608</v>
      </c>
      <c r="B207" s="6" t="s">
        <v>560</v>
      </c>
      <c r="C207" s="61" t="s">
        <v>1892</v>
      </c>
      <c r="D207" s="61" t="s">
        <v>1864</v>
      </c>
      <c r="E207" s="61" t="s">
        <v>32</v>
      </c>
      <c r="F207" s="61" t="s">
        <v>337</v>
      </c>
      <c r="G207" s="61" t="s">
        <v>335</v>
      </c>
      <c r="H207" s="61" t="s">
        <v>1242</v>
      </c>
      <c r="I207" s="61">
        <v>6005</v>
      </c>
      <c r="J207" s="61" t="s">
        <v>10</v>
      </c>
      <c r="K207" s="61" t="s">
        <v>666</v>
      </c>
      <c r="L207" s="6" t="s">
        <v>15</v>
      </c>
      <c r="M207" s="6" t="s">
        <v>332</v>
      </c>
      <c r="N207" s="6" t="s">
        <v>523</v>
      </c>
      <c r="O207" s="21" t="s">
        <v>2043</v>
      </c>
      <c r="P207" s="104" t="str">
        <f t="shared" si="45"/>
        <v>qc 3PL_Integration Workflow wf_3PL_EDI_POLL_SHARED</v>
      </c>
      <c r="Q207" s="105" t="str">
        <f t="shared" si="46"/>
        <v>./pmrep cleardeploymentgroup -p DG_Static_Shared -f ;</v>
      </c>
      <c r="R207" s="106" t="str">
        <f t="shared" si="47"/>
        <v>./pmrep addtodeploymentgroup -p DG_Static_Shared -n wf_3PL_EDI_POLL_SHARED -o Workflow -f 3PL_Integration -d all ;</v>
      </c>
      <c r="S207" s="105" t="str">
        <f t="shared" si="48"/>
        <v>./pmrep deploydeploymentgroup -p DG_Static_Shared -c  ./DG_Static_Shared.xml -r RAC_prod -n jansaj -X PP -h phvifoapp01 -o 6005 -s Native -l $HOME/scripts/log/dg_SJ_CHG0001943.log ;</v>
      </c>
      <c r="T207" s="106" t="str">
        <f t="shared" si="49"/>
        <v xml:space="preserve">echo '&lt; PRESS ANY KEY TO CONTINUE &gt;'; read c ; </v>
      </c>
      <c r="U207" s="105" t="str">
        <f t="shared" si="50"/>
        <v xml:space="preserve">cat $HOME/scripts/log/dg_SJ_CHG0001943.log ; </v>
      </c>
      <c r="V207" s="106" t="str">
        <f t="shared" si="51"/>
        <v>echo '&lt; PRESS ANY KEY TO CONTINUE &gt;'; read c ;</v>
      </c>
      <c r="W207" s="105" t="str">
        <f t="shared" si="52"/>
        <v xml:space="preserve"> pmd ; </v>
      </c>
      <c r="X207" s="106" t="str">
        <f t="shared" si="55"/>
        <v>ssh -q phvifoapp01 '/home/infa_adm/scripts/ais.sh 3PL_Integration wf_3PL_EDI_POLL_SHARED Int01_prod'</v>
      </c>
      <c r="Y207" s="107"/>
      <c r="Z207" s="108" t="str">
        <f t="shared" si="53"/>
        <v>./pmrep objectexport -f 3PL_Integration -o Workflow -n wf_3PL_EDI_POLL_SHARED -m -s -b -r -u wf_3PL_EDI_POLL_SHARED.xml</v>
      </c>
      <c r="AA207" s="109" t="str">
        <f t="shared" si="56"/>
        <v>gwd 3PL_Integration wf_3PL_EDI_POLL_SHARED</v>
      </c>
      <c r="AB207" s="108" t="str">
        <f t="shared" si="57"/>
        <v xml:space="preserve">showvh 3PL_Integration wf_3PL_EDI_POLL_SHARED ; </v>
      </c>
      <c r="AC207" s="108" t="str">
        <f t="shared" si="54"/>
        <v>showrrh 3PL_Integration wf_3PL_EDI_POLL_SHARED</v>
      </c>
    </row>
    <row r="208" spans="1:29" x14ac:dyDescent="0.25">
      <c r="A208" s="9">
        <v>42608</v>
      </c>
      <c r="B208" s="6" t="s">
        <v>561</v>
      </c>
      <c r="C208" s="61" t="s">
        <v>1892</v>
      </c>
      <c r="D208" s="61" t="s">
        <v>1862</v>
      </c>
      <c r="E208" s="61" t="s">
        <v>20</v>
      </c>
      <c r="F208" s="61" t="s">
        <v>342</v>
      </c>
      <c r="G208" s="61" t="s">
        <v>343</v>
      </c>
      <c r="H208" s="61" t="s">
        <v>19</v>
      </c>
      <c r="I208" s="61">
        <v>6005</v>
      </c>
      <c r="J208" s="61" t="s">
        <v>10</v>
      </c>
      <c r="K208" s="61" t="s">
        <v>666</v>
      </c>
      <c r="L208" s="6" t="s">
        <v>294</v>
      </c>
      <c r="M208" s="6" t="s">
        <v>332</v>
      </c>
      <c r="N208" s="6" t="s">
        <v>545</v>
      </c>
      <c r="O208" s="6" t="s">
        <v>2044</v>
      </c>
      <c r="P208" s="104" t="str">
        <f t="shared" si="45"/>
        <v>qc RTO_MART Workflow wf_RTO_MARTS_LOAD_04_50</v>
      </c>
      <c r="Q208" s="105" t="str">
        <f t="shared" si="46"/>
        <v>./pmrep cleardeploymentgroup -p DG_Static_Shared -f ;</v>
      </c>
      <c r="R208" s="106" t="str">
        <f t="shared" si="47"/>
        <v>./pmrep addtodeploymentgroup -p DG_Static_Shared -n wf_RTO_MARTS_LOAD_04_50 -o Workflow -f RTO_MART -d all ;</v>
      </c>
      <c r="S208" s="105" t="str">
        <f t="shared" si="48"/>
        <v>./pmrep deploydeploymentgroup -p DG_Static_Shared -c  ./DG_Static_Shared.xml -r RAC_qa -n jansaj -X QP -h qhvifoapp01 -o 6005 -s Native -l $HOME/scripts/log/dg_SJ_CHG0001952.log ;</v>
      </c>
      <c r="T208" s="106" t="str">
        <f t="shared" si="49"/>
        <v xml:space="preserve">echo '&lt; PRESS ANY KEY TO CONTINUE &gt;'; read c ; </v>
      </c>
      <c r="U208" s="105" t="str">
        <f t="shared" si="50"/>
        <v xml:space="preserve">cat $HOME/scripts/log/dg_SJ_CHG0001952.log ; </v>
      </c>
      <c r="V208" s="106" t="str">
        <f t="shared" si="51"/>
        <v>echo '&lt; PRESS ANY KEY TO CONTINUE &gt;'; read c ;</v>
      </c>
      <c r="W208" s="105" t="str">
        <f t="shared" si="52"/>
        <v xml:space="preserve"> pmd ; </v>
      </c>
      <c r="X208" s="106" t="str">
        <f t="shared" si="55"/>
        <v>ssh -q qhvifoapp01 '/home/infa_adm/scripts/ais.sh RTO_MART wf_RTO_MARTS_LOAD_04_50 Int01_qa'</v>
      </c>
      <c r="Y208" s="107"/>
      <c r="Z208" s="108" t="str">
        <f t="shared" si="53"/>
        <v>./pmrep objectexport -f RTO_MART -o Workflow -n wf_RTO_MARTS_LOAD_04_50 -m -s -b -r -u wf_RTO_MARTS_LOAD_04_50.xml</v>
      </c>
      <c r="AA208" s="109" t="str">
        <f t="shared" si="56"/>
        <v>gwd RTO_MART wf_RTO_MARTS_LOAD_04_50</v>
      </c>
      <c r="AB208" s="108" t="str">
        <f t="shared" si="57"/>
        <v xml:space="preserve">showvh RTO_MART wf_RTO_MARTS_LOAD_04_50 ; </v>
      </c>
      <c r="AC208" s="108" t="str">
        <f t="shared" si="54"/>
        <v>showrrh RTO_MART wf_RTO_MARTS_LOAD_04_50</v>
      </c>
    </row>
    <row r="209" spans="1:29" x14ac:dyDescent="0.25">
      <c r="A209" s="9">
        <v>42611</v>
      </c>
      <c r="B209" s="6" t="s">
        <v>563</v>
      </c>
      <c r="C209" s="61" t="s">
        <v>1892</v>
      </c>
      <c r="D209" s="61" t="s">
        <v>1864</v>
      </c>
      <c r="E209" s="61" t="s">
        <v>32</v>
      </c>
      <c r="F209" s="61" t="s">
        <v>337</v>
      </c>
      <c r="G209" s="61" t="s">
        <v>335</v>
      </c>
      <c r="H209" s="61" t="s">
        <v>1242</v>
      </c>
      <c r="I209" s="61">
        <v>6005</v>
      </c>
      <c r="J209" s="61" t="s">
        <v>10</v>
      </c>
      <c r="K209" s="61" t="s">
        <v>666</v>
      </c>
      <c r="L209" s="6" t="s">
        <v>294</v>
      </c>
      <c r="M209" s="6" t="s">
        <v>332</v>
      </c>
      <c r="N209" s="6" t="s">
        <v>545</v>
      </c>
      <c r="O209" s="6" t="s">
        <v>2045</v>
      </c>
      <c r="P209" s="104" t="str">
        <f t="shared" si="45"/>
        <v>qc RTO_MART Workflow wf_RTO_MARTS_LOAD_04_50</v>
      </c>
      <c r="Q209" s="105" t="str">
        <f t="shared" si="46"/>
        <v>./pmrep cleardeploymentgroup -p DG_Static_Shared -f ;</v>
      </c>
      <c r="R209" s="106" t="str">
        <f t="shared" si="47"/>
        <v>./pmrep addtodeploymentgroup -p DG_Static_Shared -n wf_RTO_MARTS_LOAD_04_50 -o Workflow -f RTO_MART -d all ;</v>
      </c>
      <c r="S209" s="105" t="str">
        <f t="shared" si="48"/>
        <v>./pmrep deploydeploymentgroup -p DG_Static_Shared -c  ./DG_Static_Shared.xml -r RAC_prod -n jansaj -X PP -h phvifoapp01 -o 6005 -s Native -l $HOME/scripts/log/dg_SJ_CHG0001953.log ;</v>
      </c>
      <c r="T209" s="106" t="str">
        <f t="shared" si="49"/>
        <v xml:space="preserve">echo '&lt; PRESS ANY KEY TO CONTINUE &gt;'; read c ; </v>
      </c>
      <c r="U209" s="105" t="str">
        <f t="shared" si="50"/>
        <v xml:space="preserve">cat $HOME/scripts/log/dg_SJ_CHG0001953.log ; </v>
      </c>
      <c r="V209" s="106" t="str">
        <f t="shared" si="51"/>
        <v>echo '&lt; PRESS ANY KEY TO CONTINUE &gt;'; read c ;</v>
      </c>
      <c r="W209" s="105" t="str">
        <f t="shared" si="52"/>
        <v xml:space="preserve"> pmd ; </v>
      </c>
      <c r="X209" s="106" t="str">
        <f t="shared" si="55"/>
        <v>ssh -q phvifoapp01 '/home/infa_adm/scripts/ais.sh RTO_MART wf_RTO_MARTS_LOAD_04_50 Int01_prod'</v>
      </c>
      <c r="Y209" s="107"/>
      <c r="Z209" s="108" t="str">
        <f t="shared" si="53"/>
        <v>./pmrep objectexport -f RTO_MART -o Workflow -n wf_RTO_MARTS_LOAD_04_50 -m -s -b -r -u wf_RTO_MARTS_LOAD_04_50.xml</v>
      </c>
      <c r="AA209" s="109" t="str">
        <f t="shared" si="56"/>
        <v>gwd RTO_MART wf_RTO_MARTS_LOAD_04_50</v>
      </c>
      <c r="AB209" s="108" t="str">
        <f t="shared" si="57"/>
        <v xml:space="preserve">showvh RTO_MART wf_RTO_MARTS_LOAD_04_50 ; </v>
      </c>
      <c r="AC209" s="108" t="str">
        <f t="shared" si="54"/>
        <v>showrrh RTO_MART wf_RTO_MARTS_LOAD_04_50</v>
      </c>
    </row>
    <row r="210" spans="1:29" x14ac:dyDescent="0.25">
      <c r="A210" s="9">
        <v>42612</v>
      </c>
      <c r="B210" s="6" t="s">
        <v>562</v>
      </c>
      <c r="C210" s="61" t="s">
        <v>1892</v>
      </c>
      <c r="D210" s="61" t="s">
        <v>1864</v>
      </c>
      <c r="E210" s="61" t="s">
        <v>32</v>
      </c>
      <c r="F210" s="61" t="s">
        <v>337</v>
      </c>
      <c r="G210" s="61" t="s">
        <v>335</v>
      </c>
      <c r="H210" s="61" t="s">
        <v>1242</v>
      </c>
      <c r="I210" s="61">
        <v>6005</v>
      </c>
      <c r="J210" s="61" t="s">
        <v>10</v>
      </c>
      <c r="K210" s="61" t="s">
        <v>666</v>
      </c>
      <c r="L210" s="6" t="s">
        <v>322</v>
      </c>
      <c r="M210" s="6" t="s">
        <v>332</v>
      </c>
      <c r="N210" s="6" t="s">
        <v>537</v>
      </c>
      <c r="O210" s="21" t="s">
        <v>2046</v>
      </c>
      <c r="P210" s="104" t="str">
        <f t="shared" si="45"/>
        <v>qc MDM Workflow wf_mdm_ansira_NewCustomerDailyFeed</v>
      </c>
      <c r="Q210" s="105" t="str">
        <f t="shared" si="46"/>
        <v>./pmrep cleardeploymentgroup -p DG_Static_Shared -f ;</v>
      </c>
      <c r="R210" s="106" t="str">
        <f t="shared" si="47"/>
        <v>./pmrep addtodeploymentgroup -p DG_Static_Shared -n wf_mdm_ansira_NewCustomerDailyFeed -o Workflow -f MDM -d all ;</v>
      </c>
      <c r="S210" s="105" t="str">
        <f t="shared" si="48"/>
        <v>./pmrep deploydeploymentgroup -p DG_Static_Shared -c  ./DG_Static_Shared.xml -r RAC_prod -n jansaj -X PP -h phvifoapp01 -o 6005 -s Native -l $HOME/scripts/log/dg_SJ_CHG0001804.log ;</v>
      </c>
      <c r="T210" s="106" t="str">
        <f t="shared" si="49"/>
        <v xml:space="preserve">echo '&lt; PRESS ANY KEY TO CONTINUE &gt;'; read c ; </v>
      </c>
      <c r="U210" s="105" t="str">
        <f t="shared" si="50"/>
        <v xml:space="preserve">cat $HOME/scripts/log/dg_SJ_CHG0001804.log ; </v>
      </c>
      <c r="V210" s="106" t="str">
        <f t="shared" si="51"/>
        <v>echo '&lt; PRESS ANY KEY TO CONTINUE &gt;'; read c ;</v>
      </c>
      <c r="W210" s="105" t="str">
        <f t="shared" si="52"/>
        <v xml:space="preserve"> pmd ; </v>
      </c>
      <c r="X210" s="106" t="str">
        <f t="shared" si="55"/>
        <v>ssh -q phvifoapp01 '/home/infa_adm/scripts/ais.sh MDM wf_mdm_ansira_NewCustomerDailyFeed Int01_prod'</v>
      </c>
      <c r="Y210" s="107"/>
      <c r="Z210" s="108" t="str">
        <f t="shared" si="53"/>
        <v>./pmrep objectexport -f MDM -o Workflow -n wf_mdm_ansira_NewCustomerDailyFeed -m -s -b -r -u wf_mdm_ansira_NewCustomerDailyFeed.xml</v>
      </c>
      <c r="AA210" s="109" t="str">
        <f t="shared" si="56"/>
        <v>gwd MDM wf_mdm_ansira_NewCustomerDailyFeed</v>
      </c>
      <c r="AB210" s="108" t="str">
        <f t="shared" si="57"/>
        <v xml:space="preserve">showvh MDM wf_mdm_ansira_NewCustomerDailyFeed ; </v>
      </c>
      <c r="AC210" s="108" t="str">
        <f t="shared" si="54"/>
        <v>showrrh MDM wf_mdm_ansira_NewCustomerDailyFeed</v>
      </c>
    </row>
    <row r="211" spans="1:29" ht="15" x14ac:dyDescent="0.25">
      <c r="A211" s="152" t="s">
        <v>3615</v>
      </c>
      <c r="B211" s="6" t="s">
        <v>567</v>
      </c>
      <c r="C211" s="61" t="s">
        <v>1892</v>
      </c>
      <c r="D211" s="61" t="s">
        <v>1864</v>
      </c>
      <c r="E211" s="61" t="s">
        <v>32</v>
      </c>
      <c r="F211" s="61" t="s">
        <v>337</v>
      </c>
      <c r="G211" s="61" t="s">
        <v>335</v>
      </c>
      <c r="H211" s="61" t="s">
        <v>1242</v>
      </c>
      <c r="I211" s="61">
        <v>6005</v>
      </c>
      <c r="J211" s="61" t="s">
        <v>10</v>
      </c>
      <c r="K211" s="61" t="s">
        <v>666</v>
      </c>
      <c r="L211" s="6" t="s">
        <v>320</v>
      </c>
      <c r="M211" s="6" t="s">
        <v>332</v>
      </c>
      <c r="N211" s="6" t="s">
        <v>551</v>
      </c>
      <c r="O211" s="21" t="s">
        <v>2047</v>
      </c>
      <c r="P211" s="104" t="str">
        <f t="shared" si="45"/>
        <v>qc Enterprise_Extract Workflow wf_Sutherland</v>
      </c>
      <c r="Q211" s="105" t="str">
        <f t="shared" si="46"/>
        <v>./pmrep cleardeploymentgroup -p DG_Static_Shared -f ;</v>
      </c>
      <c r="R211" s="106" t="str">
        <f t="shared" si="47"/>
        <v>./pmrep addtodeploymentgroup -p DG_Static_Shared -n wf_Sutherland -o Workflow -f Enterprise_Extract -d all ;</v>
      </c>
      <c r="S211" s="105" t="str">
        <f t="shared" si="48"/>
        <v>./pmrep deploydeploymentgroup -p DG_Static_Shared -c  ./DG_Static_Shared.xml -r RAC_prod -n jansaj -X PP -h phvifoapp01 -o 6005 -s Native -l $HOME/scripts/log/dg_SJ_CHG0001875.log ;</v>
      </c>
      <c r="T211" s="106" t="str">
        <f t="shared" si="49"/>
        <v xml:space="preserve">echo '&lt; PRESS ANY KEY TO CONTINUE &gt;'; read c ; </v>
      </c>
      <c r="U211" s="105" t="str">
        <f t="shared" si="50"/>
        <v xml:space="preserve">cat $HOME/scripts/log/dg_SJ_CHG0001875.log ; </v>
      </c>
      <c r="V211" s="106" t="str">
        <f t="shared" si="51"/>
        <v>echo '&lt; PRESS ANY KEY TO CONTINUE &gt;'; read c ;</v>
      </c>
      <c r="W211" s="105" t="str">
        <f t="shared" si="52"/>
        <v xml:space="preserve"> pmd ; </v>
      </c>
      <c r="X211" s="106" t="str">
        <f t="shared" si="55"/>
        <v>ssh -q phvifoapp01 '/home/infa_adm/scripts/ais.sh Enterprise_Extract wf_Sutherland Int01_prod'</v>
      </c>
      <c r="Y211" s="107"/>
      <c r="Z211" s="108" t="str">
        <f t="shared" si="53"/>
        <v>./pmrep objectexport -f Enterprise_Extract -o Workflow -n wf_Sutherland -m -s -b -r -u wf_Sutherland.xml</v>
      </c>
      <c r="AA211" s="109" t="str">
        <f t="shared" si="56"/>
        <v>gwd Enterprise_Extract wf_Sutherland</v>
      </c>
      <c r="AB211" s="108" t="str">
        <f t="shared" si="57"/>
        <v xml:space="preserve">showvh Enterprise_Extract wf_Sutherland ; </v>
      </c>
      <c r="AC211" s="108" t="str">
        <f t="shared" si="54"/>
        <v>showrrh Enterprise_Extract wf_Sutherland</v>
      </c>
    </row>
    <row r="212" spans="1:29" x14ac:dyDescent="0.25">
      <c r="A212" s="9">
        <v>42612</v>
      </c>
      <c r="B212" s="6" t="s">
        <v>564</v>
      </c>
      <c r="C212" s="61" t="s">
        <v>1892</v>
      </c>
      <c r="D212" s="61" t="s">
        <v>1862</v>
      </c>
      <c r="E212" s="61" t="s">
        <v>20</v>
      </c>
      <c r="F212" s="61" t="s">
        <v>342</v>
      </c>
      <c r="G212" s="61" t="s">
        <v>343</v>
      </c>
      <c r="H212" s="61" t="s">
        <v>19</v>
      </c>
      <c r="I212" s="61">
        <v>6005</v>
      </c>
      <c r="J212" s="61" t="s">
        <v>10</v>
      </c>
      <c r="K212" s="61" t="s">
        <v>666</v>
      </c>
      <c r="L212" s="6" t="s">
        <v>381</v>
      </c>
      <c r="M212" s="6" t="s">
        <v>332</v>
      </c>
      <c r="N212" s="6" t="s">
        <v>389</v>
      </c>
      <c r="O212" s="21" t="s">
        <v>2048</v>
      </c>
      <c r="P212" s="104" t="str">
        <f t="shared" si="45"/>
        <v>qc DW_MART_LOAD Workflow wf_ASR_CAT_ITEM</v>
      </c>
      <c r="Q212" s="105" t="str">
        <f t="shared" si="46"/>
        <v>./pmrep cleardeploymentgroup -p DG_Static_Shared -f ;</v>
      </c>
      <c r="R212" s="106" t="str">
        <f t="shared" si="47"/>
        <v>./pmrep addtodeploymentgroup -p DG_Static_Shared -n wf_ASR_CAT_ITEM -o Workflow -f DW_MART_LOAD -d all ;</v>
      </c>
      <c r="S212" s="105" t="str">
        <f t="shared" si="48"/>
        <v>./pmrep deploydeploymentgroup -p DG_Static_Shared -c  ./DG_Static_Shared.xml -r RAC_qa -n jansaj -X QP -h qhvifoapp01 -o 6005 -s Native -l $HOME/scripts/log/dg_SJ_CHG0001979.log ;</v>
      </c>
      <c r="T212" s="106" t="str">
        <f t="shared" si="49"/>
        <v xml:space="preserve">echo '&lt; PRESS ANY KEY TO CONTINUE &gt;'; read c ; </v>
      </c>
      <c r="U212" s="105" t="str">
        <f t="shared" si="50"/>
        <v xml:space="preserve">cat $HOME/scripts/log/dg_SJ_CHG0001979.log ; </v>
      </c>
      <c r="V212" s="106" t="str">
        <f t="shared" si="51"/>
        <v>echo '&lt; PRESS ANY KEY TO CONTINUE &gt;'; read c ;</v>
      </c>
      <c r="W212" s="105" t="str">
        <f t="shared" si="52"/>
        <v xml:space="preserve"> pmd ; </v>
      </c>
      <c r="X212" s="106" t="str">
        <f t="shared" si="55"/>
        <v>ssh -q qhvifoapp01 '/home/infa_adm/scripts/ais.sh DW_MART_LOAD wf_ASR_CAT_ITEM Int01_qa'</v>
      </c>
      <c r="Y212" s="107"/>
      <c r="Z212" s="108" t="str">
        <f t="shared" si="53"/>
        <v>./pmrep objectexport -f DW_MART_LOAD -o Workflow -n wf_ASR_CAT_ITEM -m -s -b -r -u wf_ASR_CAT_ITEM.xml</v>
      </c>
      <c r="AA212" s="109" t="str">
        <f t="shared" si="56"/>
        <v>gwd DW_MART_LOAD wf_ASR_CAT_ITEM</v>
      </c>
      <c r="AB212" s="108" t="str">
        <f t="shared" si="57"/>
        <v xml:space="preserve">showvh DW_MART_LOAD wf_ASR_CAT_ITEM ; </v>
      </c>
      <c r="AC212" s="108" t="str">
        <f t="shared" si="54"/>
        <v>showrrh DW_MART_LOAD wf_ASR_CAT_ITEM</v>
      </c>
    </row>
    <row r="213" spans="1:29" x14ac:dyDescent="0.25">
      <c r="A213" s="9">
        <v>42612</v>
      </c>
      <c r="B213" s="6" t="s">
        <v>564</v>
      </c>
      <c r="C213" s="61" t="s">
        <v>1892</v>
      </c>
      <c r="D213" s="61" t="s">
        <v>1864</v>
      </c>
      <c r="E213" s="61" t="s">
        <v>32</v>
      </c>
      <c r="F213" s="61" t="s">
        <v>337</v>
      </c>
      <c r="G213" s="61" t="s">
        <v>335</v>
      </c>
      <c r="H213" s="61" t="s">
        <v>1242</v>
      </c>
      <c r="I213" s="61">
        <v>6005</v>
      </c>
      <c r="J213" s="61" t="s">
        <v>10</v>
      </c>
      <c r="K213" s="61" t="s">
        <v>666</v>
      </c>
      <c r="L213" s="6" t="s">
        <v>381</v>
      </c>
      <c r="M213" s="6" t="s">
        <v>332</v>
      </c>
      <c r="N213" s="6" t="s">
        <v>389</v>
      </c>
      <c r="O213" s="21" t="s">
        <v>2049</v>
      </c>
      <c r="P213" s="104" t="str">
        <f t="shared" si="45"/>
        <v>qc DW_MART_LOAD Workflow wf_ASR_CAT_ITEM</v>
      </c>
      <c r="Q213" s="105" t="str">
        <f t="shared" si="46"/>
        <v>./pmrep cleardeploymentgroup -p DG_Static_Shared -f ;</v>
      </c>
      <c r="R213" s="106" t="str">
        <f t="shared" si="47"/>
        <v>./pmrep addtodeploymentgroup -p DG_Static_Shared -n wf_ASR_CAT_ITEM -o Workflow -f DW_MART_LOAD -d all ;</v>
      </c>
      <c r="S213" s="105" t="str">
        <f t="shared" si="48"/>
        <v>./pmrep deploydeploymentgroup -p DG_Static_Shared -c  ./DG_Static_Shared.xml -r RAC_prod -n jansaj -X PP -h phvifoapp01 -o 6005 -s Native -l $HOME/scripts/log/dg_SJ_CHG0001979.log ;</v>
      </c>
      <c r="T213" s="106" t="str">
        <f t="shared" si="49"/>
        <v xml:space="preserve">echo '&lt; PRESS ANY KEY TO CONTINUE &gt;'; read c ; </v>
      </c>
      <c r="U213" s="105" t="str">
        <f t="shared" si="50"/>
        <v xml:space="preserve">cat $HOME/scripts/log/dg_SJ_CHG0001979.log ; </v>
      </c>
      <c r="V213" s="106" t="str">
        <f t="shared" si="51"/>
        <v>echo '&lt; PRESS ANY KEY TO CONTINUE &gt;'; read c ;</v>
      </c>
      <c r="W213" s="105" t="str">
        <f t="shared" si="52"/>
        <v xml:space="preserve"> pmd ; </v>
      </c>
      <c r="X213" s="106" t="str">
        <f t="shared" si="55"/>
        <v>ssh -q phvifoapp01 '/home/infa_adm/scripts/ais.sh DW_MART_LOAD wf_ASR_CAT_ITEM Int01_prod'</v>
      </c>
      <c r="Y213" s="107"/>
      <c r="Z213" s="108" t="str">
        <f t="shared" si="53"/>
        <v>./pmrep objectexport -f DW_MART_LOAD -o Workflow -n wf_ASR_CAT_ITEM -m -s -b -r -u wf_ASR_CAT_ITEM.xml</v>
      </c>
      <c r="AA213" s="109" t="str">
        <f t="shared" si="56"/>
        <v>gwd DW_MART_LOAD wf_ASR_CAT_ITEM</v>
      </c>
      <c r="AB213" s="108" t="str">
        <f t="shared" si="57"/>
        <v xml:space="preserve">showvh DW_MART_LOAD wf_ASR_CAT_ITEM ; </v>
      </c>
      <c r="AC213" s="108" t="str">
        <f t="shared" si="54"/>
        <v>showrrh DW_MART_LOAD wf_ASR_CAT_ITEM</v>
      </c>
    </row>
    <row r="214" spans="1:29" x14ac:dyDescent="0.25">
      <c r="A214" s="9">
        <v>42612</v>
      </c>
      <c r="B214" s="6" t="s">
        <v>565</v>
      </c>
      <c r="C214" s="61" t="s">
        <v>1892</v>
      </c>
      <c r="D214" s="61" t="s">
        <v>1862</v>
      </c>
      <c r="E214" s="61" t="s">
        <v>20</v>
      </c>
      <c r="F214" s="61" t="s">
        <v>342</v>
      </c>
      <c r="G214" s="61" t="s">
        <v>343</v>
      </c>
      <c r="H214" s="61" t="s">
        <v>19</v>
      </c>
      <c r="I214" s="61">
        <v>6005</v>
      </c>
      <c r="J214" s="61" t="s">
        <v>10</v>
      </c>
      <c r="K214" s="61" t="s">
        <v>666</v>
      </c>
      <c r="L214" s="6" t="s">
        <v>326</v>
      </c>
      <c r="M214" s="6" t="s">
        <v>332</v>
      </c>
      <c r="N214" s="6" t="s">
        <v>566</v>
      </c>
      <c r="O214" s="6" t="s">
        <v>2050</v>
      </c>
      <c r="P214" s="104" t="str">
        <f t="shared" si="45"/>
        <v>qc Miscellaneous Workflow wf_m_DECISION_ENGINE</v>
      </c>
      <c r="Q214" s="105" t="str">
        <f t="shared" si="46"/>
        <v>./pmrep cleardeploymentgroup -p DG_Static_Shared -f ;</v>
      </c>
      <c r="R214" s="106" t="str">
        <f t="shared" si="47"/>
        <v>./pmrep addtodeploymentgroup -p DG_Static_Shared -n wf_m_DECISION_ENGINE -o Workflow -f Miscellaneous -d all ;</v>
      </c>
      <c r="S214" s="105" t="str">
        <f t="shared" si="48"/>
        <v>./pmrep deploydeploymentgroup -p DG_Static_Shared -c  ./DG_Static_Shared.xml -r RAC_qa -n jansaj -X QP -h qhvifoapp01 -o 6005 -s Native -l $HOME/scripts/log/dg_SJ_halgee_20160830.log ;</v>
      </c>
      <c r="T214" s="106" t="str">
        <f t="shared" si="49"/>
        <v xml:space="preserve">echo '&lt; PRESS ANY KEY TO CONTINUE &gt;'; read c ; </v>
      </c>
      <c r="U214" s="105" t="str">
        <f t="shared" si="50"/>
        <v xml:space="preserve">cat $HOME/scripts/log/dg_SJ_halgee_20160830.log ; </v>
      </c>
      <c r="V214" s="106" t="str">
        <f t="shared" si="51"/>
        <v>echo '&lt; PRESS ANY KEY TO CONTINUE &gt;'; read c ;</v>
      </c>
      <c r="W214" s="105" t="str">
        <f t="shared" si="52"/>
        <v xml:space="preserve"> pmd ; </v>
      </c>
      <c r="X214" s="106" t="str">
        <f t="shared" si="55"/>
        <v>ssh -q qhvifoapp01 '/home/infa_adm/scripts/ais.sh Miscellaneous wf_m_DECISION_ENGINE Int01_qa'</v>
      </c>
      <c r="Y214" s="107"/>
      <c r="Z214" s="108" t="str">
        <f t="shared" si="53"/>
        <v>./pmrep objectexport -f Miscellaneous -o Workflow -n wf_m_DECISION_ENGINE -m -s -b -r -u wf_m_DECISION_ENGINE.xml</v>
      </c>
      <c r="AA214" s="109" t="str">
        <f t="shared" si="56"/>
        <v>gwd Miscellaneous wf_m_DECISION_ENGINE</v>
      </c>
      <c r="AB214" s="108" t="str">
        <f t="shared" si="57"/>
        <v xml:space="preserve">showvh Miscellaneous wf_m_DECISION_ENGINE ; </v>
      </c>
      <c r="AC214" s="108" t="str">
        <f t="shared" si="54"/>
        <v>showrrh Miscellaneous wf_m_DECISION_ENGINE</v>
      </c>
    </row>
    <row r="215" spans="1:29" x14ac:dyDescent="0.25">
      <c r="A215" s="9">
        <v>42613</v>
      </c>
      <c r="B215" s="6" t="s">
        <v>564</v>
      </c>
      <c r="C215" s="61" t="s">
        <v>1892</v>
      </c>
      <c r="D215" s="61" t="s">
        <v>1862</v>
      </c>
      <c r="E215" s="61" t="s">
        <v>20</v>
      </c>
      <c r="F215" s="61" t="s">
        <v>342</v>
      </c>
      <c r="G215" s="61" t="s">
        <v>343</v>
      </c>
      <c r="H215" s="61" t="s">
        <v>19</v>
      </c>
      <c r="I215" s="61">
        <v>6005</v>
      </c>
      <c r="J215" s="61" t="s">
        <v>10</v>
      </c>
      <c r="K215" s="61" t="s">
        <v>666</v>
      </c>
      <c r="L215" s="6" t="s">
        <v>381</v>
      </c>
      <c r="M215" s="6" t="s">
        <v>354</v>
      </c>
      <c r="N215" s="6" t="s">
        <v>479</v>
      </c>
      <c r="O215" s="21" t="s">
        <v>2051</v>
      </c>
      <c r="P215" s="104" t="str">
        <f t="shared" si="45"/>
        <v>qc DW_MART_LOAD Session s_u_asr_category_item_returns</v>
      </c>
      <c r="Q215" s="105" t="str">
        <f t="shared" si="46"/>
        <v>./pmrep cleardeploymentgroup -p DG_Static_Shared -f ;</v>
      </c>
      <c r="R215" s="106" t="str">
        <f t="shared" si="47"/>
        <v>./pmrep addtodeploymentgroup -p DG_Static_Shared -n s_u_asr_category_item_returns -o Session -f DW_MART_LOAD -d all ;</v>
      </c>
      <c r="S215" s="105" t="str">
        <f t="shared" si="48"/>
        <v>./pmrep deploydeploymentgroup -p DG_Static_Shared -c  ./DG_Static_Shared.xml -r RAC_qa -n jansaj -X QP -h qhvifoapp01 -o 6005 -s Native -l $HOME/scripts/log/dg_SJ_CHG0001979.log ;</v>
      </c>
      <c r="T215" s="106" t="str">
        <f t="shared" si="49"/>
        <v xml:space="preserve">echo '&lt; PRESS ANY KEY TO CONTINUE &gt;'; read c ; </v>
      </c>
      <c r="U215" s="105" t="str">
        <f t="shared" si="50"/>
        <v xml:space="preserve">cat $HOME/scripts/log/dg_SJ_CHG0001979.log ; </v>
      </c>
      <c r="V215" s="106" t="str">
        <f t="shared" si="51"/>
        <v>echo '&lt; PRESS ANY KEY TO CONTINUE &gt;'; read c ;</v>
      </c>
      <c r="W215" s="105" t="str">
        <f t="shared" si="52"/>
        <v xml:space="preserve"> pmd ; </v>
      </c>
      <c r="X215" s="106" t="str">
        <f t="shared" si="55"/>
        <v xml:space="preserve"> # n/a</v>
      </c>
      <c r="Y215" s="107"/>
      <c r="Z215" s="108" t="str">
        <f t="shared" si="53"/>
        <v>./pmrep objectexport -f DW_MART_LOAD -o Session -n s_u_asr_category_item_returns -m -s -b -r -u s_u_asr_category_item_returns.xml</v>
      </c>
      <c r="AA215" s="109" t="str">
        <f t="shared" si="56"/>
        <v xml:space="preserve"> # n/a</v>
      </c>
      <c r="AB215" s="108" t="str">
        <f t="shared" si="57"/>
        <v xml:space="preserve">showvh DW_MART_LOAD s_u_asr_category_item_returns ; </v>
      </c>
      <c r="AC215" s="108" t="str">
        <f t="shared" si="54"/>
        <v>showrrh DW_MART_LOAD s_u_asr_category_item_returns</v>
      </c>
    </row>
    <row r="216" spans="1:29" x14ac:dyDescent="0.25">
      <c r="A216" s="9">
        <v>42613</v>
      </c>
      <c r="B216" s="6" t="s">
        <v>564</v>
      </c>
      <c r="C216" s="61" t="s">
        <v>1892</v>
      </c>
      <c r="D216" s="61" t="s">
        <v>1864</v>
      </c>
      <c r="E216" s="61" t="s">
        <v>32</v>
      </c>
      <c r="F216" s="61" t="s">
        <v>337</v>
      </c>
      <c r="G216" s="61" t="s">
        <v>335</v>
      </c>
      <c r="H216" s="61" t="s">
        <v>1242</v>
      </c>
      <c r="I216" s="61">
        <v>6005</v>
      </c>
      <c r="J216" s="61" t="s">
        <v>10</v>
      </c>
      <c r="K216" s="61" t="s">
        <v>666</v>
      </c>
      <c r="L216" s="6" t="s">
        <v>381</v>
      </c>
      <c r="M216" s="6" t="s">
        <v>354</v>
      </c>
      <c r="N216" s="6" t="s">
        <v>479</v>
      </c>
      <c r="O216" s="21" t="s">
        <v>2052</v>
      </c>
      <c r="P216" s="104" t="str">
        <f t="shared" si="45"/>
        <v>qc DW_MART_LOAD Session s_u_asr_category_item_returns</v>
      </c>
      <c r="Q216" s="105" t="str">
        <f t="shared" si="46"/>
        <v>./pmrep cleardeploymentgroup -p DG_Static_Shared -f ;</v>
      </c>
      <c r="R216" s="106" t="str">
        <f t="shared" si="47"/>
        <v>./pmrep addtodeploymentgroup -p DG_Static_Shared -n s_u_asr_category_item_returns -o Session -f DW_MART_LOAD -d all ;</v>
      </c>
      <c r="S216" s="105" t="str">
        <f t="shared" si="48"/>
        <v>./pmrep deploydeploymentgroup -p DG_Static_Shared -c  ./DG_Static_Shared.xml -r RAC_prod -n jansaj -X PP -h phvifoapp01 -o 6005 -s Native -l $HOME/scripts/log/dg_SJ_CHG0001979.log ;</v>
      </c>
      <c r="T216" s="106" t="str">
        <f t="shared" si="49"/>
        <v xml:space="preserve">echo '&lt; PRESS ANY KEY TO CONTINUE &gt;'; read c ; </v>
      </c>
      <c r="U216" s="105" t="str">
        <f t="shared" si="50"/>
        <v xml:space="preserve">cat $HOME/scripts/log/dg_SJ_CHG0001979.log ; </v>
      </c>
      <c r="V216" s="106" t="str">
        <f t="shared" si="51"/>
        <v>echo '&lt; PRESS ANY KEY TO CONTINUE &gt;'; read c ;</v>
      </c>
      <c r="W216" s="105" t="str">
        <f t="shared" si="52"/>
        <v xml:space="preserve"> pmd ; </v>
      </c>
      <c r="X216" s="106" t="str">
        <f t="shared" si="55"/>
        <v xml:space="preserve"> # n/a</v>
      </c>
      <c r="Y216" s="107"/>
      <c r="Z216" s="108" t="str">
        <f t="shared" si="53"/>
        <v>./pmrep objectexport -f DW_MART_LOAD -o Session -n s_u_asr_category_item_returns -m -s -b -r -u s_u_asr_category_item_returns.xml</v>
      </c>
      <c r="AA216" s="109" t="str">
        <f t="shared" si="56"/>
        <v xml:space="preserve"> # n/a</v>
      </c>
      <c r="AB216" s="108" t="str">
        <f t="shared" si="57"/>
        <v xml:space="preserve">showvh DW_MART_LOAD s_u_asr_category_item_returns ; </v>
      </c>
      <c r="AC216" s="108" t="str">
        <f t="shared" si="54"/>
        <v>showrrh DW_MART_LOAD s_u_asr_category_item_returns</v>
      </c>
    </row>
    <row r="217" spans="1:29" x14ac:dyDescent="0.25">
      <c r="A217" s="9">
        <v>42613</v>
      </c>
      <c r="B217" s="6" t="s">
        <v>571</v>
      </c>
      <c r="C217" s="61" t="s">
        <v>1892</v>
      </c>
      <c r="D217" s="61" t="s">
        <v>1864</v>
      </c>
      <c r="E217" s="61" t="s">
        <v>32</v>
      </c>
      <c r="F217" s="61" t="s">
        <v>337</v>
      </c>
      <c r="G217" s="61" t="s">
        <v>335</v>
      </c>
      <c r="H217" s="61" t="s">
        <v>1242</v>
      </c>
      <c r="I217" s="61">
        <v>6005</v>
      </c>
      <c r="J217" s="61" t="s">
        <v>10</v>
      </c>
      <c r="K217" s="61" t="s">
        <v>666</v>
      </c>
      <c r="L217" s="6" t="s">
        <v>326</v>
      </c>
      <c r="M217" s="6" t="s">
        <v>332</v>
      </c>
      <c r="N217" s="6" t="s">
        <v>569</v>
      </c>
      <c r="O217" s="25" t="s">
        <v>2053</v>
      </c>
      <c r="P217" s="104" t="str">
        <f t="shared" si="45"/>
        <v>qc Miscellaneous Workflow wf_SIMS_DW_AGREEMENT_PROMOTION</v>
      </c>
      <c r="Q217" s="105" t="str">
        <f t="shared" si="46"/>
        <v>./pmrep cleardeploymentgroup -p DG_Static_Shared -f ;</v>
      </c>
      <c r="R217" s="106" t="str">
        <f t="shared" si="47"/>
        <v>./pmrep addtodeploymentgroup -p DG_Static_Shared -n wf_SIMS_DW_AGREEMENT_PROMOTION -o Workflow -f Miscellaneous -d all ;</v>
      </c>
      <c r="S217" s="105" t="str">
        <f t="shared" si="48"/>
        <v>echo ;</v>
      </c>
      <c r="T217" s="106" t="str">
        <f t="shared" si="49"/>
        <v>echo ;</v>
      </c>
      <c r="U217" s="105" t="str">
        <f t="shared" si="50"/>
        <v>echo;</v>
      </c>
      <c r="V217" s="106" t="str">
        <f t="shared" si="51"/>
        <v>echo ;</v>
      </c>
      <c r="W217" s="105" t="str">
        <f t="shared" si="52"/>
        <v xml:space="preserve"> echo ; </v>
      </c>
      <c r="X217" s="106" t="str">
        <f t="shared" si="55"/>
        <v>ssh -q phvifoapp01 '/home/infa_adm/scripts/ais.sh Miscellaneous wf_SIMS_DW_AGREEMENT_PROMOTION Int01_prod'</v>
      </c>
      <c r="Y217" s="107"/>
      <c r="Z217" s="108" t="str">
        <f t="shared" si="53"/>
        <v>./pmrep objectexport -f Miscellaneous -o Workflow -n wf_SIMS_DW_AGREEMENT_PROMOTION -m -s -b -r -u wf_SIMS_DW_AGREEMENT_PROMOTION.xml</v>
      </c>
      <c r="AA217" s="109" t="str">
        <f t="shared" si="56"/>
        <v>gwd Miscellaneous wf_SIMS_DW_AGREEMENT_PROMOTION</v>
      </c>
      <c r="AB217" s="108" t="str">
        <f t="shared" si="57"/>
        <v xml:space="preserve">showvh Miscellaneous wf_SIMS_DW_AGREEMENT_PROMOTION ; </v>
      </c>
      <c r="AC217" s="108" t="str">
        <f t="shared" si="54"/>
        <v>showrrh Miscellaneous wf_SIMS_DW_AGREEMENT_PROMOTION</v>
      </c>
    </row>
    <row r="218" spans="1:29" x14ac:dyDescent="0.25">
      <c r="A218" s="9">
        <v>42613</v>
      </c>
      <c r="B218" s="6" t="s">
        <v>571</v>
      </c>
      <c r="C218" s="61" t="s">
        <v>1892</v>
      </c>
      <c r="D218" s="61" t="s">
        <v>1864</v>
      </c>
      <c r="E218" s="61" t="s">
        <v>32</v>
      </c>
      <c r="F218" s="61" t="s">
        <v>337</v>
      </c>
      <c r="G218" s="61" t="s">
        <v>335</v>
      </c>
      <c r="H218" s="61" t="s">
        <v>1242</v>
      </c>
      <c r="I218" s="61">
        <v>6005</v>
      </c>
      <c r="J218" s="61" t="s">
        <v>10</v>
      </c>
      <c r="K218" s="61" t="s">
        <v>666</v>
      </c>
      <c r="L218" s="6" t="s">
        <v>326</v>
      </c>
      <c r="M218" s="6" t="s">
        <v>332</v>
      </c>
      <c r="N218" s="6" t="s">
        <v>570</v>
      </c>
      <c r="O218" s="25" t="s">
        <v>2053</v>
      </c>
      <c r="P218" s="104" t="str">
        <f t="shared" si="45"/>
        <v>qc Miscellaneous Workflow wf_SIMS_DW_PROMOTION</v>
      </c>
      <c r="Q218" s="105" t="str">
        <f t="shared" si="46"/>
        <v>echo ;</v>
      </c>
      <c r="R218" s="106" t="str">
        <f t="shared" si="47"/>
        <v>./pmrep addtodeploymentgroup -p DG_Static_Shared -n wf_SIMS_DW_PROMOTION -o Workflow -f Miscellaneous -d all ;</v>
      </c>
      <c r="S218" s="105" t="str">
        <f t="shared" si="48"/>
        <v>./pmrep deploydeploymentgroup -p DG_Static_Shared -c  ./DG_Static_Shared.xml -r RAC_prod -n jansaj -X PP -h phvifoapp01 -o 6005 -s Native -l $HOME/scripts/log/dg_SJ_CHG0001988.log ;</v>
      </c>
      <c r="T218" s="106" t="str">
        <f t="shared" si="49"/>
        <v xml:space="preserve">echo '&lt; PRESS ANY KEY TO CONTINUE &gt;'; read c ; </v>
      </c>
      <c r="U218" s="105" t="str">
        <f t="shared" si="50"/>
        <v xml:space="preserve">cat $HOME/scripts/log/dg_SJ_CHG0001988.log ; </v>
      </c>
      <c r="V218" s="106" t="str">
        <f t="shared" si="51"/>
        <v>echo '&lt; PRESS ANY KEY TO CONTINUE &gt;'; read c ;</v>
      </c>
      <c r="W218" s="105" t="str">
        <f t="shared" si="52"/>
        <v xml:space="preserve"> pmd ; </v>
      </c>
      <c r="X218" s="106" t="str">
        <f t="shared" si="55"/>
        <v>ssh -q phvifoapp01 '/home/infa_adm/scripts/ais.sh Miscellaneous wf_SIMS_DW_PROMOTION Int01_prod'</v>
      </c>
      <c r="Y218" s="107"/>
      <c r="Z218" s="108" t="str">
        <f t="shared" si="53"/>
        <v>./pmrep objectexport -f Miscellaneous -o Workflow -n wf_SIMS_DW_PROMOTION -m -s -b -r -u wf_SIMS_DW_PROMOTION.xml</v>
      </c>
      <c r="AA218" s="109" t="str">
        <f t="shared" si="56"/>
        <v>gwd Miscellaneous wf_SIMS_DW_PROMOTION</v>
      </c>
      <c r="AB218" s="108" t="str">
        <f t="shared" si="57"/>
        <v xml:space="preserve">showvh Miscellaneous wf_SIMS_DW_PROMOTION ; </v>
      </c>
      <c r="AC218" s="108" t="str">
        <f t="shared" si="54"/>
        <v>showrrh Miscellaneous wf_SIMS_DW_PROMOTION</v>
      </c>
    </row>
    <row r="219" spans="1:29" x14ac:dyDescent="0.25">
      <c r="A219" s="9">
        <v>42613</v>
      </c>
      <c r="B219" s="6" t="s">
        <v>568</v>
      </c>
      <c r="C219" s="61" t="s">
        <v>1892</v>
      </c>
      <c r="D219" s="61" t="s">
        <v>1862</v>
      </c>
      <c r="E219" s="61" t="s">
        <v>20</v>
      </c>
      <c r="F219" s="61" t="s">
        <v>342</v>
      </c>
      <c r="G219" s="61" t="s">
        <v>343</v>
      </c>
      <c r="H219" s="61" t="s">
        <v>19</v>
      </c>
      <c r="I219" s="61">
        <v>6005</v>
      </c>
      <c r="J219" s="61" t="s">
        <v>10</v>
      </c>
      <c r="K219" s="61" t="s">
        <v>666</v>
      </c>
      <c r="L219" s="6" t="s">
        <v>15</v>
      </c>
      <c r="M219" s="6" t="s">
        <v>332</v>
      </c>
      <c r="N219" s="6" t="s">
        <v>523</v>
      </c>
      <c r="O219" s="21" t="s">
        <v>2054</v>
      </c>
      <c r="P219" s="104" t="str">
        <f t="shared" si="45"/>
        <v>qc 3PL_Integration Workflow wf_3PL_EDI_POLL_SHARED</v>
      </c>
      <c r="Q219" s="105" t="str">
        <f t="shared" si="46"/>
        <v>./pmrep cleardeploymentgroup -p DG_Static_Shared -f ;</v>
      </c>
      <c r="R219" s="106" t="str">
        <f t="shared" si="47"/>
        <v>./pmrep addtodeploymentgroup -p DG_Static_Shared -n wf_3PL_EDI_POLL_SHARED -o Workflow -f 3PL_Integration -d all ;</v>
      </c>
      <c r="S219" s="105" t="str">
        <f t="shared" si="48"/>
        <v>./pmrep deploydeploymentgroup -p DG_Static_Shared -c  ./DG_Static_Shared.xml -r RAC_qa -n jansaj -X QP -h qhvifoapp01 -o 6005 -s Native -l $HOME/scripts/log/dg_SJ_sitsiv_20160831.log ;</v>
      </c>
      <c r="T219" s="106" t="str">
        <f t="shared" si="49"/>
        <v xml:space="preserve">echo '&lt; PRESS ANY KEY TO CONTINUE &gt;'; read c ; </v>
      </c>
      <c r="U219" s="105" t="str">
        <f t="shared" si="50"/>
        <v xml:space="preserve">cat $HOME/scripts/log/dg_SJ_sitsiv_20160831.log ; </v>
      </c>
      <c r="V219" s="106" t="str">
        <f t="shared" si="51"/>
        <v>echo '&lt; PRESS ANY KEY TO CONTINUE &gt;'; read c ;</v>
      </c>
      <c r="W219" s="105" t="str">
        <f t="shared" si="52"/>
        <v xml:space="preserve"> pmd ; </v>
      </c>
      <c r="X219" s="106" t="str">
        <f t="shared" si="55"/>
        <v>ssh -q qhvifoapp01 '/home/infa_adm/scripts/ais.sh 3PL_Integration wf_3PL_EDI_POLL_SHARED Int01_qa'</v>
      </c>
      <c r="Y219" s="107"/>
      <c r="Z219" s="108" t="str">
        <f t="shared" si="53"/>
        <v>./pmrep objectexport -f 3PL_Integration -o Workflow -n wf_3PL_EDI_POLL_SHARED -m -s -b -r -u wf_3PL_EDI_POLL_SHARED.xml</v>
      </c>
      <c r="AA219" s="109" t="str">
        <f t="shared" si="56"/>
        <v>gwd 3PL_Integration wf_3PL_EDI_POLL_SHARED</v>
      </c>
      <c r="AB219" s="108" t="str">
        <f t="shared" si="57"/>
        <v xml:space="preserve">showvh 3PL_Integration wf_3PL_EDI_POLL_SHARED ; </v>
      </c>
      <c r="AC219" s="108" t="str">
        <f t="shared" si="54"/>
        <v>showrrh 3PL_Integration wf_3PL_EDI_POLL_SHARED</v>
      </c>
    </row>
    <row r="220" spans="1:29" x14ac:dyDescent="0.25">
      <c r="A220" s="9">
        <v>42614</v>
      </c>
      <c r="B220" s="6" t="s">
        <v>572</v>
      </c>
      <c r="C220" s="61" t="s">
        <v>1892</v>
      </c>
      <c r="D220" s="61" t="s">
        <v>1864</v>
      </c>
      <c r="E220" s="61" t="s">
        <v>32</v>
      </c>
      <c r="F220" s="61" t="s">
        <v>337</v>
      </c>
      <c r="G220" s="61" t="s">
        <v>335</v>
      </c>
      <c r="H220" s="61" t="s">
        <v>1242</v>
      </c>
      <c r="I220" s="61">
        <v>6005</v>
      </c>
      <c r="J220" s="61" t="s">
        <v>10</v>
      </c>
      <c r="K220" s="61" t="s">
        <v>666</v>
      </c>
      <c r="L220" s="6" t="s">
        <v>15</v>
      </c>
      <c r="M220" s="6" t="s">
        <v>332</v>
      </c>
      <c r="N220" s="6" t="s">
        <v>523</v>
      </c>
      <c r="O220" s="21" t="s">
        <v>2055</v>
      </c>
      <c r="P220" s="104" t="str">
        <f t="shared" si="45"/>
        <v>qc 3PL_Integration Workflow wf_3PL_EDI_POLL_SHARED</v>
      </c>
      <c r="Q220" s="105" t="str">
        <f t="shared" si="46"/>
        <v>./pmrep cleardeploymentgroup -p DG_Static_Shared -f ;</v>
      </c>
      <c r="R220" s="106" t="str">
        <f t="shared" si="47"/>
        <v>./pmrep addtodeploymentgroup -p DG_Static_Shared -n wf_3PL_EDI_POLL_SHARED -o Workflow -f 3PL_Integration -d all ;</v>
      </c>
      <c r="S220" s="105" t="str">
        <f t="shared" si="48"/>
        <v>./pmrep deploydeploymentgroup -p DG_Static_Shared -c  ./DG_Static_Shared.xml -r RAC_prod -n jansaj -X PP -h phvifoapp01 -o 6005 -s Native -l $HOME/scripts/log/dg_SJ_CHG0002023.log ;</v>
      </c>
      <c r="T220" s="106" t="str">
        <f t="shared" si="49"/>
        <v xml:space="preserve">echo '&lt; PRESS ANY KEY TO CONTINUE &gt;'; read c ; </v>
      </c>
      <c r="U220" s="105" t="str">
        <f t="shared" si="50"/>
        <v xml:space="preserve">cat $HOME/scripts/log/dg_SJ_CHG0002023.log ; </v>
      </c>
      <c r="V220" s="106" t="str">
        <f t="shared" si="51"/>
        <v>echo '&lt; PRESS ANY KEY TO CONTINUE &gt;'; read c ;</v>
      </c>
      <c r="W220" s="105" t="str">
        <f t="shared" si="52"/>
        <v xml:space="preserve"> pmd ; </v>
      </c>
      <c r="X220" s="106" t="str">
        <f t="shared" si="55"/>
        <v>ssh -q phvifoapp01 '/home/infa_adm/scripts/ais.sh 3PL_Integration wf_3PL_EDI_POLL_SHARED Int01_prod'</v>
      </c>
      <c r="Y220" s="107"/>
      <c r="Z220" s="108" t="str">
        <f t="shared" si="53"/>
        <v>./pmrep objectexport -f 3PL_Integration -o Workflow -n wf_3PL_EDI_POLL_SHARED -m -s -b -r -u wf_3PL_EDI_POLL_SHARED.xml</v>
      </c>
      <c r="AA220" s="109" t="str">
        <f t="shared" si="56"/>
        <v>gwd 3PL_Integration wf_3PL_EDI_POLL_SHARED</v>
      </c>
      <c r="AB220" s="108" t="str">
        <f t="shared" si="57"/>
        <v xml:space="preserve">showvh 3PL_Integration wf_3PL_EDI_POLL_SHARED ; </v>
      </c>
      <c r="AC220" s="108" t="str">
        <f t="shared" si="54"/>
        <v>showrrh 3PL_Integration wf_3PL_EDI_POLL_SHARED</v>
      </c>
    </row>
    <row r="221" spans="1:29" x14ac:dyDescent="0.25">
      <c r="A221" s="9">
        <v>42619</v>
      </c>
      <c r="B221" s="6" t="s">
        <v>573</v>
      </c>
      <c r="C221" s="61" t="s">
        <v>1892</v>
      </c>
      <c r="D221" s="61" t="s">
        <v>1862</v>
      </c>
      <c r="E221" s="61" t="s">
        <v>20</v>
      </c>
      <c r="F221" s="61" t="s">
        <v>342</v>
      </c>
      <c r="G221" s="61" t="s">
        <v>343</v>
      </c>
      <c r="H221" s="61" t="s">
        <v>19</v>
      </c>
      <c r="I221" s="61">
        <v>6005</v>
      </c>
      <c r="J221" s="61" t="s">
        <v>10</v>
      </c>
      <c r="K221" s="61" t="s">
        <v>666</v>
      </c>
      <c r="L221" s="6" t="s">
        <v>402</v>
      </c>
      <c r="M221" s="6" t="s">
        <v>332</v>
      </c>
      <c r="N221" s="6" t="s">
        <v>419</v>
      </c>
      <c r="O221" s="21" t="s">
        <v>2056</v>
      </c>
      <c r="P221" s="104" t="str">
        <f t="shared" si="45"/>
        <v>qc SupplierEDI Workflow wf_SupplierEDI_RAC_Inbound_810</v>
      </c>
      <c r="Q221" s="105" t="str">
        <f t="shared" si="46"/>
        <v>./pmrep cleardeploymentgroup -p DG_Static_Shared -f ;</v>
      </c>
      <c r="R221" s="106" t="str">
        <f t="shared" si="47"/>
        <v>./pmrep addtodeploymentgroup -p DG_Static_Shared -n wf_SupplierEDI_RAC_Inbound_810 -o Workflow -f SupplierEDI -d all ;</v>
      </c>
      <c r="S221" s="105" t="str">
        <f t="shared" si="48"/>
        <v>./pmrep deploydeploymentgroup -p DG_Static_Shared -c  ./DG_Static_Shared.xml -r RAC_qa -n jansaj -X QP -h qhvifoapp01 -o 6005 -s Native -l $HOME/scripts/log/dg_SJ_kumram_20160906.log ;</v>
      </c>
      <c r="T221" s="106" t="str">
        <f t="shared" si="49"/>
        <v xml:space="preserve">echo '&lt; PRESS ANY KEY TO CONTINUE &gt;'; read c ; </v>
      </c>
      <c r="U221" s="105" t="str">
        <f t="shared" si="50"/>
        <v xml:space="preserve">cat $HOME/scripts/log/dg_SJ_kumram_20160906.log ; </v>
      </c>
      <c r="V221" s="106" t="str">
        <f t="shared" si="51"/>
        <v>echo '&lt; PRESS ANY KEY TO CONTINUE &gt;'; read c ;</v>
      </c>
      <c r="W221" s="105" t="str">
        <f t="shared" si="52"/>
        <v xml:space="preserve"> pmd ; </v>
      </c>
      <c r="X221" s="106" t="str">
        <f t="shared" si="55"/>
        <v>ssh -q qhvifoapp01 '/home/infa_adm/scripts/ais.sh SupplierEDI wf_SupplierEDI_RAC_Inbound_810 Int01_qa'</v>
      </c>
      <c r="Y221" s="107"/>
      <c r="Z221" s="108" t="str">
        <f t="shared" si="53"/>
        <v>./pmrep objectexport -f SupplierEDI -o Workflow -n wf_SupplierEDI_RAC_Inbound_810 -m -s -b -r -u wf_SupplierEDI_RAC_Inbound_810.xml</v>
      </c>
      <c r="AA221" s="109" t="str">
        <f t="shared" si="56"/>
        <v>gwd SupplierEDI wf_SupplierEDI_RAC_Inbound_810</v>
      </c>
      <c r="AB221" s="108" t="str">
        <f t="shared" si="57"/>
        <v xml:space="preserve">showvh SupplierEDI wf_SupplierEDI_RAC_Inbound_810 ; </v>
      </c>
      <c r="AC221" s="108" t="str">
        <f t="shared" si="54"/>
        <v>showrrh SupplierEDI wf_SupplierEDI_RAC_Inbound_810</v>
      </c>
    </row>
    <row r="222" spans="1:29" x14ac:dyDescent="0.25">
      <c r="A222" s="9">
        <v>42621</v>
      </c>
      <c r="B222" s="6" t="s">
        <v>574</v>
      </c>
      <c r="C222" s="61" t="s">
        <v>1892</v>
      </c>
      <c r="D222" s="61" t="s">
        <v>1864</v>
      </c>
      <c r="E222" s="61" t="s">
        <v>32</v>
      </c>
      <c r="F222" s="61" t="s">
        <v>337</v>
      </c>
      <c r="G222" s="61" t="s">
        <v>335</v>
      </c>
      <c r="H222" s="61" t="s">
        <v>1242</v>
      </c>
      <c r="I222" s="61">
        <v>6005</v>
      </c>
      <c r="J222" s="61" t="s">
        <v>10</v>
      </c>
      <c r="K222" s="61" t="s">
        <v>666</v>
      </c>
      <c r="L222" s="6" t="s">
        <v>381</v>
      </c>
      <c r="M222" s="6" t="s">
        <v>354</v>
      </c>
      <c r="N222" s="6" t="s">
        <v>469</v>
      </c>
      <c r="O222" s="21" t="s">
        <v>2057</v>
      </c>
      <c r="P222" s="104" t="str">
        <f t="shared" si="45"/>
        <v>qc DW_MART_LOAD Session s_asr_cat_depreciation</v>
      </c>
      <c r="Q222" s="105" t="str">
        <f t="shared" si="46"/>
        <v>./pmrep cleardeploymentgroup -p DG_Static_Shared -f ;</v>
      </c>
      <c r="R222" s="106" t="str">
        <f t="shared" si="47"/>
        <v>./pmrep addtodeploymentgroup -p DG_Static_Shared -n s_asr_cat_depreciation -o Session -f DW_MART_LOAD -d all ;</v>
      </c>
      <c r="S222" s="105" t="str">
        <f t="shared" si="48"/>
        <v>./pmrep deploydeploymentgroup -p DG_Static_Shared -c  ./DG_Static_Shared.xml -r RAC_prod -n jansaj -X PP -h phvifoapp01 -o 6005 -s Native -l $HOME/scripts/log/dg_SJ_CHG0002133.log ;</v>
      </c>
      <c r="T222" s="106" t="str">
        <f t="shared" si="49"/>
        <v xml:space="preserve">echo '&lt; PRESS ANY KEY TO CONTINUE &gt;'; read c ; </v>
      </c>
      <c r="U222" s="105" t="str">
        <f t="shared" si="50"/>
        <v xml:space="preserve">cat $HOME/scripts/log/dg_SJ_CHG0002133.log ; </v>
      </c>
      <c r="V222" s="106" t="str">
        <f t="shared" si="51"/>
        <v>echo '&lt; PRESS ANY KEY TO CONTINUE &gt;'; read c ;</v>
      </c>
      <c r="W222" s="105" t="str">
        <f t="shared" si="52"/>
        <v xml:space="preserve"> pmd ; </v>
      </c>
      <c r="X222" s="106" t="str">
        <f t="shared" si="55"/>
        <v xml:space="preserve"> # n/a</v>
      </c>
      <c r="Y222" s="107"/>
      <c r="Z222" s="108" t="str">
        <f t="shared" si="53"/>
        <v>./pmrep objectexport -f DW_MART_LOAD -o Session -n s_asr_cat_depreciation -m -s -b -r -u s_asr_cat_depreciation.xml</v>
      </c>
      <c r="AA222" s="109" t="str">
        <f t="shared" si="56"/>
        <v xml:space="preserve"> # n/a</v>
      </c>
      <c r="AB222" s="108" t="str">
        <f t="shared" si="57"/>
        <v xml:space="preserve">showvh DW_MART_LOAD s_asr_cat_depreciation ; </v>
      </c>
      <c r="AC222" s="108" t="str">
        <f t="shared" si="54"/>
        <v>showrrh DW_MART_LOAD s_asr_cat_depreciation</v>
      </c>
    </row>
    <row r="223" spans="1:29" x14ac:dyDescent="0.25">
      <c r="A223" s="9">
        <v>42625</v>
      </c>
      <c r="B223" s="6" t="s">
        <v>575</v>
      </c>
      <c r="C223" s="61" t="s">
        <v>1892</v>
      </c>
      <c r="D223" s="61" t="s">
        <v>1864</v>
      </c>
      <c r="E223" s="61" t="s">
        <v>32</v>
      </c>
      <c r="F223" s="61" t="s">
        <v>337</v>
      </c>
      <c r="G223" s="61" t="s">
        <v>335</v>
      </c>
      <c r="H223" s="61" t="s">
        <v>1242</v>
      </c>
      <c r="I223" s="61">
        <v>6005</v>
      </c>
      <c r="J223" s="61" t="s">
        <v>10</v>
      </c>
      <c r="K223" s="61" t="s">
        <v>666</v>
      </c>
      <c r="L223" s="6" t="s">
        <v>322</v>
      </c>
      <c r="M223" s="6" t="s">
        <v>332</v>
      </c>
      <c r="N223" s="6" t="s">
        <v>537</v>
      </c>
      <c r="O223" s="21" t="s">
        <v>2058</v>
      </c>
      <c r="P223" s="104" t="str">
        <f t="shared" si="45"/>
        <v>qc MDM Workflow wf_mdm_ansira_NewCustomerDailyFeed</v>
      </c>
      <c r="Q223" s="105" t="str">
        <f t="shared" si="46"/>
        <v>./pmrep cleardeploymentgroup -p DG_Static_Shared -f ;</v>
      </c>
      <c r="R223" s="106" t="str">
        <f t="shared" si="47"/>
        <v>./pmrep addtodeploymentgroup -p DG_Static_Shared -n wf_mdm_ansira_NewCustomerDailyFeed -o Workflow -f MDM -d all ;</v>
      </c>
      <c r="S223" s="105" t="str">
        <f t="shared" si="48"/>
        <v>./pmrep deploydeploymentgroup -p DG_Static_Shared -c  ./DG_Static_Shared.xml -r RAC_prod -n jansaj -X PP -h phvifoapp01 -o 6005 -s Native -l $HOME/scripts/log/dg_SJ_CHG0002138.log ;</v>
      </c>
      <c r="T223" s="106" t="str">
        <f t="shared" si="49"/>
        <v xml:space="preserve">echo '&lt; PRESS ANY KEY TO CONTINUE &gt;'; read c ; </v>
      </c>
      <c r="U223" s="105" t="str">
        <f t="shared" si="50"/>
        <v xml:space="preserve">cat $HOME/scripts/log/dg_SJ_CHG0002138.log ; </v>
      </c>
      <c r="V223" s="106" t="str">
        <f t="shared" si="51"/>
        <v>echo '&lt; PRESS ANY KEY TO CONTINUE &gt;'; read c ;</v>
      </c>
      <c r="W223" s="105" t="str">
        <f t="shared" si="52"/>
        <v xml:space="preserve"> pmd ; </v>
      </c>
      <c r="X223" s="106" t="str">
        <f t="shared" si="55"/>
        <v>ssh -q phvifoapp01 '/home/infa_adm/scripts/ais.sh MDM wf_mdm_ansira_NewCustomerDailyFeed Int01_prod'</v>
      </c>
      <c r="Y223" s="107"/>
      <c r="Z223" s="108" t="str">
        <f t="shared" si="53"/>
        <v>./pmrep objectexport -f MDM -o Workflow -n wf_mdm_ansira_NewCustomerDailyFeed -m -s -b -r -u wf_mdm_ansira_NewCustomerDailyFeed.xml</v>
      </c>
      <c r="AA223" s="109" t="str">
        <f t="shared" si="56"/>
        <v>gwd MDM wf_mdm_ansira_NewCustomerDailyFeed</v>
      </c>
      <c r="AB223" s="108" t="str">
        <f t="shared" si="57"/>
        <v xml:space="preserve">showvh MDM wf_mdm_ansira_NewCustomerDailyFeed ; </v>
      </c>
      <c r="AC223" s="108" t="str">
        <f t="shared" si="54"/>
        <v>showrrh MDM wf_mdm_ansira_NewCustomerDailyFeed</v>
      </c>
    </row>
    <row r="224" spans="1:29" x14ac:dyDescent="0.25">
      <c r="A224" s="9">
        <v>42627</v>
      </c>
      <c r="B224" s="6" t="s">
        <v>576</v>
      </c>
      <c r="C224" s="61" t="s">
        <v>1892</v>
      </c>
      <c r="D224" s="61" t="s">
        <v>1862</v>
      </c>
      <c r="E224" s="61" t="s">
        <v>20</v>
      </c>
      <c r="F224" s="61" t="s">
        <v>342</v>
      </c>
      <c r="G224" s="61" t="s">
        <v>343</v>
      </c>
      <c r="H224" s="61" t="s">
        <v>19</v>
      </c>
      <c r="I224" s="61">
        <v>6005</v>
      </c>
      <c r="J224" s="61" t="s">
        <v>10</v>
      </c>
      <c r="K224" s="61" t="s">
        <v>666</v>
      </c>
      <c r="L224" s="6" t="s">
        <v>287</v>
      </c>
      <c r="M224" s="6" t="s">
        <v>332</v>
      </c>
      <c r="N224" s="6" t="s">
        <v>440</v>
      </c>
      <c r="O224" s="24" t="s">
        <v>2059</v>
      </c>
      <c r="P224" s="104" t="str">
        <f t="shared" si="45"/>
        <v>qc Asset_Protection Workflow wf_device_lock_devices_eligible</v>
      </c>
      <c r="Q224" s="105" t="str">
        <f t="shared" si="46"/>
        <v>./pmrep cleardeploymentgroup -p DG_Static_Shared -f ;</v>
      </c>
      <c r="R224" s="106" t="str">
        <f t="shared" si="47"/>
        <v>./pmrep addtodeploymentgroup -p DG_Static_Shared -n wf_device_lock_devices_eligible -o Workflow -f Asset_Protection -d all ;</v>
      </c>
      <c r="S224" s="105" t="str">
        <f t="shared" si="48"/>
        <v>echo ;</v>
      </c>
      <c r="T224" s="106" t="str">
        <f t="shared" si="49"/>
        <v>echo ;</v>
      </c>
      <c r="U224" s="105" t="str">
        <f t="shared" si="50"/>
        <v>echo;</v>
      </c>
      <c r="V224" s="106" t="str">
        <f t="shared" si="51"/>
        <v>echo ;</v>
      </c>
      <c r="W224" s="105" t="str">
        <f t="shared" si="52"/>
        <v xml:space="preserve"> echo ; </v>
      </c>
      <c r="X224" s="106" t="str">
        <f t="shared" si="55"/>
        <v>ssh -q qhvifoapp01 '/home/infa_adm/scripts/ais.sh Asset_Protection wf_device_lock_devices_eligible Int01_qa'</v>
      </c>
      <c r="Y224" s="107"/>
      <c r="Z224" s="108" t="str">
        <f t="shared" si="53"/>
        <v>./pmrep objectexport -f Asset_Protection -o Workflow -n wf_device_lock_devices_eligible -m -s -b -r -u wf_device_lock_devices_eligible.xml</v>
      </c>
      <c r="AA224" s="109" t="str">
        <f t="shared" si="56"/>
        <v>gwd Asset_Protection wf_device_lock_devices_eligible</v>
      </c>
      <c r="AB224" s="108" t="str">
        <f t="shared" si="57"/>
        <v xml:space="preserve">showvh Asset_Protection wf_device_lock_devices_eligible ; </v>
      </c>
      <c r="AC224" s="108" t="str">
        <f t="shared" si="54"/>
        <v>showrrh Asset_Protection wf_device_lock_devices_eligible</v>
      </c>
    </row>
    <row r="225" spans="1:29" x14ac:dyDescent="0.25">
      <c r="A225" s="9">
        <v>42627</v>
      </c>
      <c r="B225" s="6" t="s">
        <v>576</v>
      </c>
      <c r="C225" s="61" t="s">
        <v>1892</v>
      </c>
      <c r="D225" s="61" t="s">
        <v>1862</v>
      </c>
      <c r="E225" s="61" t="s">
        <v>20</v>
      </c>
      <c r="F225" s="61" t="s">
        <v>342</v>
      </c>
      <c r="G225" s="61" t="s">
        <v>343</v>
      </c>
      <c r="H225" s="61" t="s">
        <v>19</v>
      </c>
      <c r="I225" s="61">
        <v>6005</v>
      </c>
      <c r="J225" s="61" t="s">
        <v>10</v>
      </c>
      <c r="K225" s="61" t="s">
        <v>666</v>
      </c>
      <c r="L225" s="6" t="s">
        <v>287</v>
      </c>
      <c r="M225" s="6" t="s">
        <v>332</v>
      </c>
      <c r="N225" s="6" t="s">
        <v>439</v>
      </c>
      <c r="O225" s="24" t="s">
        <v>2059</v>
      </c>
      <c r="P225" s="104" t="str">
        <f t="shared" si="45"/>
        <v>qc Asset_Protection Workflow wf_device_lock_master_data</v>
      </c>
      <c r="Q225" s="105" t="str">
        <f t="shared" si="46"/>
        <v>echo ;</v>
      </c>
      <c r="R225" s="106" t="str">
        <f t="shared" si="47"/>
        <v>./pmrep addtodeploymentgroup -p DG_Static_Shared -n wf_device_lock_master_data -o Workflow -f Asset_Protection -d all ;</v>
      </c>
      <c r="S225" s="105" t="str">
        <f t="shared" si="48"/>
        <v>echo ;</v>
      </c>
      <c r="T225" s="106" t="str">
        <f t="shared" si="49"/>
        <v>echo ;</v>
      </c>
      <c r="U225" s="105" t="str">
        <f t="shared" si="50"/>
        <v>echo;</v>
      </c>
      <c r="V225" s="106" t="str">
        <f t="shared" si="51"/>
        <v>echo ;</v>
      </c>
      <c r="W225" s="105" t="str">
        <f t="shared" si="52"/>
        <v xml:space="preserve"> echo ; </v>
      </c>
      <c r="X225" s="106" t="str">
        <f t="shared" si="55"/>
        <v>ssh -q qhvifoapp01 '/home/infa_adm/scripts/ais.sh Asset_Protection wf_device_lock_master_data Int01_qa'</v>
      </c>
      <c r="Y225" s="107"/>
      <c r="Z225" s="108" t="str">
        <f t="shared" si="53"/>
        <v>./pmrep objectexport -f Asset_Protection -o Workflow -n wf_device_lock_master_data -m -s -b -r -u wf_device_lock_master_data.xml</v>
      </c>
      <c r="AA225" s="109" t="str">
        <f t="shared" si="56"/>
        <v>gwd Asset_Protection wf_device_lock_master_data</v>
      </c>
      <c r="AB225" s="108" t="str">
        <f t="shared" si="57"/>
        <v xml:space="preserve">showvh Asset_Protection wf_device_lock_master_data ; </v>
      </c>
      <c r="AC225" s="108" t="str">
        <f t="shared" si="54"/>
        <v>showrrh Asset_Protection wf_device_lock_master_data</v>
      </c>
    </row>
    <row r="226" spans="1:29" x14ac:dyDescent="0.25">
      <c r="A226" s="9">
        <v>42627</v>
      </c>
      <c r="B226" s="6" t="s">
        <v>576</v>
      </c>
      <c r="C226" s="61" t="s">
        <v>1892</v>
      </c>
      <c r="D226" s="61" t="s">
        <v>1862</v>
      </c>
      <c r="E226" s="61" t="s">
        <v>20</v>
      </c>
      <c r="F226" s="61" t="s">
        <v>342</v>
      </c>
      <c r="G226" s="61" t="s">
        <v>343</v>
      </c>
      <c r="H226" s="61" t="s">
        <v>19</v>
      </c>
      <c r="I226" s="61">
        <v>6005</v>
      </c>
      <c r="J226" s="61" t="s">
        <v>10</v>
      </c>
      <c r="K226" s="61" t="s">
        <v>666</v>
      </c>
      <c r="L226" s="6" t="s">
        <v>287</v>
      </c>
      <c r="M226" s="6" t="s">
        <v>332</v>
      </c>
      <c r="N226" s="6" t="s">
        <v>443</v>
      </c>
      <c r="O226" s="24" t="s">
        <v>2059</v>
      </c>
      <c r="P226" s="104" t="str">
        <f t="shared" si="45"/>
        <v>qc Asset_Protection Workflow wf_populate_TBL_DEVICE</v>
      </c>
      <c r="Q226" s="105" t="str">
        <f t="shared" si="46"/>
        <v>echo ;</v>
      </c>
      <c r="R226" s="106" t="str">
        <f t="shared" si="47"/>
        <v>./pmrep addtodeploymentgroup -p DG_Static_Shared -n wf_populate_TBL_DEVICE -o Workflow -f Asset_Protection -d all ;</v>
      </c>
      <c r="S226" s="105" t="str">
        <f t="shared" si="48"/>
        <v>echo ;</v>
      </c>
      <c r="T226" s="106" t="str">
        <f t="shared" si="49"/>
        <v>echo ;</v>
      </c>
      <c r="U226" s="105" t="str">
        <f t="shared" si="50"/>
        <v>echo;</v>
      </c>
      <c r="V226" s="106" t="str">
        <f t="shared" si="51"/>
        <v>echo ;</v>
      </c>
      <c r="W226" s="105" t="str">
        <f t="shared" si="52"/>
        <v xml:space="preserve"> echo ; </v>
      </c>
      <c r="X226" s="106" t="str">
        <f t="shared" si="55"/>
        <v>ssh -q qhvifoapp01 '/home/infa_adm/scripts/ais.sh Asset_Protection wf_populate_TBL_DEVICE Int01_qa'</v>
      </c>
      <c r="Y226" s="107"/>
      <c r="Z226" s="108" t="str">
        <f t="shared" si="53"/>
        <v>./pmrep objectexport -f Asset_Protection -o Workflow -n wf_populate_TBL_DEVICE -m -s -b -r -u wf_populate_TBL_DEVICE.xml</v>
      </c>
      <c r="AA226" s="109" t="str">
        <f t="shared" si="56"/>
        <v>gwd Asset_Protection wf_populate_TBL_DEVICE</v>
      </c>
      <c r="AB226" s="108" t="str">
        <f t="shared" si="57"/>
        <v xml:space="preserve">showvh Asset_Protection wf_populate_TBL_DEVICE ; </v>
      </c>
      <c r="AC226" s="108" t="str">
        <f t="shared" si="54"/>
        <v>showrrh Asset_Protection wf_populate_TBL_DEVICE</v>
      </c>
    </row>
    <row r="227" spans="1:29" x14ac:dyDescent="0.25">
      <c r="A227" s="9">
        <v>42627</v>
      </c>
      <c r="B227" s="6" t="s">
        <v>576</v>
      </c>
      <c r="C227" s="61" t="s">
        <v>1892</v>
      </c>
      <c r="D227" s="61" t="s">
        <v>1862</v>
      </c>
      <c r="E227" s="61" t="s">
        <v>20</v>
      </c>
      <c r="F227" s="61" t="s">
        <v>342</v>
      </c>
      <c r="G227" s="61" t="s">
        <v>343</v>
      </c>
      <c r="H227" s="61" t="s">
        <v>19</v>
      </c>
      <c r="I227" s="61">
        <v>6005</v>
      </c>
      <c r="J227" s="61" t="s">
        <v>10</v>
      </c>
      <c r="K227" s="61" t="s">
        <v>666</v>
      </c>
      <c r="L227" s="6" t="s">
        <v>287</v>
      </c>
      <c r="M227" s="6" t="s">
        <v>332</v>
      </c>
      <c r="N227" s="6" t="s">
        <v>442</v>
      </c>
      <c r="O227" s="24" t="s">
        <v>2059</v>
      </c>
      <c r="P227" s="104" t="str">
        <f t="shared" si="45"/>
        <v>qc Asset_Protection Workflow wf_populate_TBL_DEVICE_STATUS</v>
      </c>
      <c r="Q227" s="105" t="str">
        <f t="shared" si="46"/>
        <v>echo ;</v>
      </c>
      <c r="R227" s="106" t="str">
        <f t="shared" si="47"/>
        <v>./pmrep addtodeploymentgroup -p DG_Static_Shared -n wf_populate_TBL_DEVICE_STATUS -o Workflow -f Asset_Protection -d all ;</v>
      </c>
      <c r="S227" s="105" t="str">
        <f t="shared" si="48"/>
        <v>echo ;</v>
      </c>
      <c r="T227" s="106" t="str">
        <f t="shared" si="49"/>
        <v>echo ;</v>
      </c>
      <c r="U227" s="105" t="str">
        <f t="shared" si="50"/>
        <v>echo;</v>
      </c>
      <c r="V227" s="106" t="str">
        <f t="shared" si="51"/>
        <v>echo ;</v>
      </c>
      <c r="W227" s="105" t="str">
        <f t="shared" si="52"/>
        <v xml:space="preserve"> echo ; </v>
      </c>
      <c r="X227" s="106" t="str">
        <f t="shared" si="55"/>
        <v>ssh -q qhvifoapp01 '/home/infa_adm/scripts/ais.sh Asset_Protection wf_populate_TBL_DEVICE_STATUS Int01_qa'</v>
      </c>
      <c r="Y227" s="107"/>
      <c r="Z227" s="108" t="str">
        <f t="shared" si="53"/>
        <v>./pmrep objectexport -f Asset_Protection -o Workflow -n wf_populate_TBL_DEVICE_STATUS -m -s -b -r -u wf_populate_TBL_DEVICE_STATUS.xml</v>
      </c>
      <c r="AA227" s="109" t="str">
        <f t="shared" si="56"/>
        <v>gwd Asset_Protection wf_populate_TBL_DEVICE_STATUS</v>
      </c>
      <c r="AB227" s="108" t="str">
        <f t="shared" si="57"/>
        <v xml:space="preserve">showvh Asset_Protection wf_populate_TBL_DEVICE_STATUS ; </v>
      </c>
      <c r="AC227" s="108" t="str">
        <f t="shared" si="54"/>
        <v>showrrh Asset_Protection wf_populate_TBL_DEVICE_STATUS</v>
      </c>
    </row>
    <row r="228" spans="1:29" x14ac:dyDescent="0.25">
      <c r="A228" s="9">
        <v>42627</v>
      </c>
      <c r="B228" s="6" t="s">
        <v>576</v>
      </c>
      <c r="C228" s="61" t="s">
        <v>1892</v>
      </c>
      <c r="D228" s="61" t="s">
        <v>1862</v>
      </c>
      <c r="E228" s="61" t="s">
        <v>20</v>
      </c>
      <c r="F228" s="61" t="s">
        <v>342</v>
      </c>
      <c r="G228" s="61" t="s">
        <v>343</v>
      </c>
      <c r="H228" s="61" t="s">
        <v>19</v>
      </c>
      <c r="I228" s="61">
        <v>6005</v>
      </c>
      <c r="J228" s="61" t="s">
        <v>10</v>
      </c>
      <c r="K228" s="61" t="s">
        <v>666</v>
      </c>
      <c r="L228" s="6" t="s">
        <v>287</v>
      </c>
      <c r="M228" s="6" t="s">
        <v>332</v>
      </c>
      <c r="N228" s="6" t="s">
        <v>446</v>
      </c>
      <c r="O228" s="24" t="s">
        <v>2059</v>
      </c>
      <c r="P228" s="104" t="str">
        <f t="shared" si="45"/>
        <v>qc Asset_Protection Workflow wf_racinet_to_ODS</v>
      </c>
      <c r="Q228" s="105" t="str">
        <f t="shared" si="46"/>
        <v>echo ;</v>
      </c>
      <c r="R228" s="106" t="str">
        <f t="shared" si="47"/>
        <v>./pmrep addtodeploymentgroup -p DG_Static_Shared -n wf_racinet_to_ODS -o Workflow -f Asset_Protection -d all ;</v>
      </c>
      <c r="S228" s="105" t="str">
        <f t="shared" si="48"/>
        <v>echo ;</v>
      </c>
      <c r="T228" s="106" t="str">
        <f t="shared" si="49"/>
        <v>echo ;</v>
      </c>
      <c r="U228" s="105" t="str">
        <f t="shared" si="50"/>
        <v>echo;</v>
      </c>
      <c r="V228" s="106" t="str">
        <f t="shared" si="51"/>
        <v>echo ;</v>
      </c>
      <c r="W228" s="105" t="str">
        <f t="shared" si="52"/>
        <v xml:space="preserve"> echo ; </v>
      </c>
      <c r="X228" s="106" t="str">
        <f t="shared" si="55"/>
        <v>ssh -q qhvifoapp01 '/home/infa_adm/scripts/ais.sh Asset_Protection wf_racinet_to_ODS Int01_qa'</v>
      </c>
      <c r="Y228" s="107"/>
      <c r="Z228" s="108" t="str">
        <f t="shared" si="53"/>
        <v>./pmrep objectexport -f Asset_Protection -o Workflow -n wf_racinet_to_ODS -m -s -b -r -u wf_racinet_to_ODS.xml</v>
      </c>
      <c r="AA228" s="109" t="str">
        <f t="shared" si="56"/>
        <v>gwd Asset_Protection wf_racinet_to_ODS</v>
      </c>
      <c r="AB228" s="108" t="str">
        <f t="shared" si="57"/>
        <v xml:space="preserve">showvh Asset_Protection wf_racinet_to_ODS ; </v>
      </c>
      <c r="AC228" s="108" t="str">
        <f t="shared" si="54"/>
        <v>showrrh Asset_Protection wf_racinet_to_ODS</v>
      </c>
    </row>
    <row r="229" spans="1:29" x14ac:dyDescent="0.25">
      <c r="A229" s="9">
        <v>42627</v>
      </c>
      <c r="B229" s="6" t="s">
        <v>576</v>
      </c>
      <c r="C229" s="61" t="s">
        <v>1892</v>
      </c>
      <c r="D229" s="61" t="s">
        <v>1862</v>
      </c>
      <c r="E229" s="61" t="s">
        <v>20</v>
      </c>
      <c r="F229" s="61" t="s">
        <v>342</v>
      </c>
      <c r="G229" s="61" t="s">
        <v>343</v>
      </c>
      <c r="H229" s="61" t="s">
        <v>19</v>
      </c>
      <c r="I229" s="61">
        <v>6005</v>
      </c>
      <c r="J229" s="61" t="s">
        <v>10</v>
      </c>
      <c r="K229" s="61" t="s">
        <v>666</v>
      </c>
      <c r="L229" s="6" t="s">
        <v>287</v>
      </c>
      <c r="M229" s="6" t="s">
        <v>332</v>
      </c>
      <c r="N229" s="6" t="s">
        <v>445</v>
      </c>
      <c r="O229" s="24" t="s">
        <v>2059</v>
      </c>
      <c r="P229" s="104" t="str">
        <f t="shared" si="45"/>
        <v>qc Asset_Protection Workflow wf_recipero_outbound</v>
      </c>
      <c r="Q229" s="105" t="str">
        <f t="shared" si="46"/>
        <v>echo ;</v>
      </c>
      <c r="R229" s="106" t="str">
        <f t="shared" si="47"/>
        <v>./pmrep addtodeploymentgroup -p DG_Static_Shared -n wf_recipero_outbound -o Workflow -f Asset_Protection -d all ;</v>
      </c>
      <c r="S229" s="105" t="str">
        <f t="shared" si="48"/>
        <v>./pmrep deploydeploymentgroup -p DG_Static_Shared -c  ./DG_Static_Shared.xml -r RAC_qa -n jansaj -X QP -h qhvifoapp01 -o 6005 -s Native -l $HOME/scripts/log/dg_SJ_CHG0002171.log ;</v>
      </c>
      <c r="T229" s="106" t="str">
        <f t="shared" si="49"/>
        <v xml:space="preserve">echo '&lt; PRESS ANY KEY TO CONTINUE &gt;'; read c ; </v>
      </c>
      <c r="U229" s="105" t="str">
        <f t="shared" si="50"/>
        <v xml:space="preserve">cat $HOME/scripts/log/dg_SJ_CHG0002171.log ; </v>
      </c>
      <c r="V229" s="106" t="str">
        <f t="shared" si="51"/>
        <v>echo '&lt; PRESS ANY KEY TO CONTINUE &gt;'; read c ;</v>
      </c>
      <c r="W229" s="105" t="str">
        <f t="shared" si="52"/>
        <v xml:space="preserve"> pmd ; </v>
      </c>
      <c r="X229" s="106" t="str">
        <f t="shared" si="55"/>
        <v>ssh -q qhvifoapp01 '/home/infa_adm/scripts/ais.sh Asset_Protection wf_recipero_outbound Int01_qa'</v>
      </c>
      <c r="Y229" s="107"/>
      <c r="Z229" s="108" t="str">
        <f t="shared" si="53"/>
        <v>./pmrep objectexport -f Asset_Protection -o Workflow -n wf_recipero_outbound -m -s -b -r -u wf_recipero_outbound.xml</v>
      </c>
      <c r="AA229" s="109" t="str">
        <f t="shared" si="56"/>
        <v>gwd Asset_Protection wf_recipero_outbound</v>
      </c>
      <c r="AB229" s="108" t="str">
        <f t="shared" si="57"/>
        <v xml:space="preserve">showvh Asset_Protection wf_recipero_outbound ; </v>
      </c>
      <c r="AC229" s="108" t="str">
        <f t="shared" si="54"/>
        <v>showrrh Asset_Protection wf_recipero_outbound</v>
      </c>
    </row>
    <row r="230" spans="1:29" x14ac:dyDescent="0.25">
      <c r="A230" s="9">
        <v>42627</v>
      </c>
      <c r="B230" s="6" t="s">
        <v>576</v>
      </c>
      <c r="C230" s="61" t="s">
        <v>1892</v>
      </c>
      <c r="D230" s="61" t="s">
        <v>1864</v>
      </c>
      <c r="E230" s="61" t="s">
        <v>32</v>
      </c>
      <c r="F230" s="61" t="s">
        <v>337</v>
      </c>
      <c r="G230" s="61" t="s">
        <v>335</v>
      </c>
      <c r="H230" s="61" t="s">
        <v>1242</v>
      </c>
      <c r="I230" s="61">
        <v>6005</v>
      </c>
      <c r="J230" s="61" t="s">
        <v>10</v>
      </c>
      <c r="K230" s="61" t="s">
        <v>666</v>
      </c>
      <c r="L230" s="6" t="s">
        <v>287</v>
      </c>
      <c r="M230" s="6" t="s">
        <v>332</v>
      </c>
      <c r="N230" s="6" t="s">
        <v>440</v>
      </c>
      <c r="O230" s="23" t="s">
        <v>2060</v>
      </c>
      <c r="P230" s="104" t="str">
        <f t="shared" si="45"/>
        <v>qc Asset_Protection Workflow wf_device_lock_devices_eligible</v>
      </c>
      <c r="Q230" s="105" t="str">
        <f t="shared" si="46"/>
        <v>./pmrep cleardeploymentgroup -p DG_Static_Shared -f ;</v>
      </c>
      <c r="R230" s="106" t="str">
        <f t="shared" si="47"/>
        <v>./pmrep addtodeploymentgroup -p DG_Static_Shared -n wf_device_lock_devices_eligible -o Workflow -f Asset_Protection -d all ;</v>
      </c>
      <c r="S230" s="105" t="str">
        <f t="shared" si="48"/>
        <v>echo ;</v>
      </c>
      <c r="T230" s="106" t="str">
        <f t="shared" si="49"/>
        <v>echo ;</v>
      </c>
      <c r="U230" s="105" t="str">
        <f t="shared" si="50"/>
        <v>echo;</v>
      </c>
      <c r="V230" s="106" t="str">
        <f t="shared" si="51"/>
        <v>echo ;</v>
      </c>
      <c r="W230" s="105" t="str">
        <f t="shared" si="52"/>
        <v xml:space="preserve"> echo ; </v>
      </c>
      <c r="X230" s="106" t="str">
        <f t="shared" si="55"/>
        <v>ssh -q phvifoapp01 '/home/infa_adm/scripts/ais.sh Asset_Protection wf_device_lock_devices_eligible Int01_prod'</v>
      </c>
      <c r="Y230" s="107"/>
      <c r="Z230" s="108" t="str">
        <f t="shared" si="53"/>
        <v>./pmrep objectexport -f Asset_Protection -o Workflow -n wf_device_lock_devices_eligible -m -s -b -r -u wf_device_lock_devices_eligible.xml</v>
      </c>
      <c r="AA230" s="109" t="str">
        <f t="shared" si="56"/>
        <v>gwd Asset_Protection wf_device_lock_devices_eligible</v>
      </c>
      <c r="AB230" s="108" t="str">
        <f t="shared" si="57"/>
        <v xml:space="preserve">showvh Asset_Protection wf_device_lock_devices_eligible ; </v>
      </c>
      <c r="AC230" s="108" t="str">
        <f t="shared" si="54"/>
        <v>showrrh Asset_Protection wf_device_lock_devices_eligible</v>
      </c>
    </row>
    <row r="231" spans="1:29" x14ac:dyDescent="0.25">
      <c r="A231" s="9">
        <v>42627</v>
      </c>
      <c r="B231" s="6" t="s">
        <v>576</v>
      </c>
      <c r="C231" s="61" t="s">
        <v>1892</v>
      </c>
      <c r="D231" s="61" t="s">
        <v>1864</v>
      </c>
      <c r="E231" s="61" t="s">
        <v>32</v>
      </c>
      <c r="F231" s="61" t="s">
        <v>337</v>
      </c>
      <c r="G231" s="61" t="s">
        <v>335</v>
      </c>
      <c r="H231" s="61" t="s">
        <v>1242</v>
      </c>
      <c r="I231" s="61">
        <v>6005</v>
      </c>
      <c r="J231" s="61" t="s">
        <v>10</v>
      </c>
      <c r="K231" s="61" t="s">
        <v>666</v>
      </c>
      <c r="L231" s="6" t="s">
        <v>287</v>
      </c>
      <c r="M231" s="6" t="s">
        <v>332</v>
      </c>
      <c r="N231" s="6" t="s">
        <v>439</v>
      </c>
      <c r="O231" s="23" t="s">
        <v>2060</v>
      </c>
      <c r="P231" s="104" t="str">
        <f t="shared" si="45"/>
        <v>qc Asset_Protection Workflow wf_device_lock_master_data</v>
      </c>
      <c r="Q231" s="105" t="str">
        <f t="shared" si="46"/>
        <v>echo ;</v>
      </c>
      <c r="R231" s="106" t="str">
        <f t="shared" si="47"/>
        <v>./pmrep addtodeploymentgroup -p DG_Static_Shared -n wf_device_lock_master_data -o Workflow -f Asset_Protection -d all ;</v>
      </c>
      <c r="S231" s="105" t="str">
        <f t="shared" si="48"/>
        <v>echo ;</v>
      </c>
      <c r="T231" s="106" t="str">
        <f t="shared" si="49"/>
        <v>echo ;</v>
      </c>
      <c r="U231" s="105" t="str">
        <f t="shared" si="50"/>
        <v>echo;</v>
      </c>
      <c r="V231" s="106" t="str">
        <f t="shared" si="51"/>
        <v>echo ;</v>
      </c>
      <c r="W231" s="105" t="str">
        <f t="shared" si="52"/>
        <v xml:space="preserve"> echo ; </v>
      </c>
      <c r="X231" s="106" t="str">
        <f t="shared" si="55"/>
        <v>ssh -q phvifoapp01 '/home/infa_adm/scripts/ais.sh Asset_Protection wf_device_lock_master_data Int01_prod'</v>
      </c>
      <c r="Y231" s="107"/>
      <c r="Z231" s="108" t="str">
        <f t="shared" si="53"/>
        <v>./pmrep objectexport -f Asset_Protection -o Workflow -n wf_device_lock_master_data -m -s -b -r -u wf_device_lock_master_data.xml</v>
      </c>
      <c r="AA231" s="109" t="str">
        <f t="shared" si="56"/>
        <v>gwd Asset_Protection wf_device_lock_master_data</v>
      </c>
      <c r="AB231" s="108" t="str">
        <f t="shared" si="57"/>
        <v xml:space="preserve">showvh Asset_Protection wf_device_lock_master_data ; </v>
      </c>
      <c r="AC231" s="108" t="str">
        <f t="shared" si="54"/>
        <v>showrrh Asset_Protection wf_device_lock_master_data</v>
      </c>
    </row>
    <row r="232" spans="1:29" x14ac:dyDescent="0.25">
      <c r="A232" s="9">
        <v>42627</v>
      </c>
      <c r="B232" s="6" t="s">
        <v>576</v>
      </c>
      <c r="C232" s="61" t="s">
        <v>1892</v>
      </c>
      <c r="D232" s="61" t="s">
        <v>1864</v>
      </c>
      <c r="E232" s="61" t="s">
        <v>32</v>
      </c>
      <c r="F232" s="61" t="s">
        <v>337</v>
      </c>
      <c r="G232" s="61" t="s">
        <v>335</v>
      </c>
      <c r="H232" s="61" t="s">
        <v>1242</v>
      </c>
      <c r="I232" s="61">
        <v>6005</v>
      </c>
      <c r="J232" s="61" t="s">
        <v>10</v>
      </c>
      <c r="K232" s="61" t="s">
        <v>666</v>
      </c>
      <c r="L232" s="6" t="s">
        <v>287</v>
      </c>
      <c r="M232" s="6" t="s">
        <v>332</v>
      </c>
      <c r="N232" s="6" t="s">
        <v>443</v>
      </c>
      <c r="O232" s="23" t="s">
        <v>2060</v>
      </c>
      <c r="P232" s="104" t="str">
        <f t="shared" si="45"/>
        <v>qc Asset_Protection Workflow wf_populate_TBL_DEVICE</v>
      </c>
      <c r="Q232" s="105" t="str">
        <f t="shared" si="46"/>
        <v>echo ;</v>
      </c>
      <c r="R232" s="106" t="str">
        <f t="shared" si="47"/>
        <v>./pmrep addtodeploymentgroup -p DG_Static_Shared -n wf_populate_TBL_DEVICE -o Workflow -f Asset_Protection -d all ;</v>
      </c>
      <c r="S232" s="105" t="str">
        <f t="shared" si="48"/>
        <v>echo ;</v>
      </c>
      <c r="T232" s="106" t="str">
        <f t="shared" si="49"/>
        <v>echo ;</v>
      </c>
      <c r="U232" s="105" t="str">
        <f t="shared" si="50"/>
        <v>echo;</v>
      </c>
      <c r="V232" s="106" t="str">
        <f t="shared" si="51"/>
        <v>echo ;</v>
      </c>
      <c r="W232" s="105" t="str">
        <f t="shared" si="52"/>
        <v xml:space="preserve"> echo ; </v>
      </c>
      <c r="X232" s="106" t="str">
        <f t="shared" si="55"/>
        <v>ssh -q phvifoapp01 '/home/infa_adm/scripts/ais.sh Asset_Protection wf_populate_TBL_DEVICE Int01_prod'</v>
      </c>
      <c r="Y232" s="107"/>
      <c r="Z232" s="108" t="str">
        <f t="shared" si="53"/>
        <v>./pmrep objectexport -f Asset_Protection -o Workflow -n wf_populate_TBL_DEVICE -m -s -b -r -u wf_populate_TBL_DEVICE.xml</v>
      </c>
      <c r="AA232" s="109" t="str">
        <f t="shared" si="56"/>
        <v>gwd Asset_Protection wf_populate_TBL_DEVICE</v>
      </c>
      <c r="AB232" s="108" t="str">
        <f t="shared" si="57"/>
        <v xml:space="preserve">showvh Asset_Protection wf_populate_TBL_DEVICE ; </v>
      </c>
      <c r="AC232" s="108" t="str">
        <f t="shared" si="54"/>
        <v>showrrh Asset_Protection wf_populate_TBL_DEVICE</v>
      </c>
    </row>
    <row r="233" spans="1:29" x14ac:dyDescent="0.25">
      <c r="A233" s="9">
        <v>42627</v>
      </c>
      <c r="B233" s="6" t="s">
        <v>576</v>
      </c>
      <c r="C233" s="61" t="s">
        <v>1892</v>
      </c>
      <c r="D233" s="61" t="s">
        <v>1864</v>
      </c>
      <c r="E233" s="61" t="s">
        <v>32</v>
      </c>
      <c r="F233" s="61" t="s">
        <v>337</v>
      </c>
      <c r="G233" s="61" t="s">
        <v>335</v>
      </c>
      <c r="H233" s="61" t="s">
        <v>1242</v>
      </c>
      <c r="I233" s="61">
        <v>6005</v>
      </c>
      <c r="J233" s="61" t="s">
        <v>10</v>
      </c>
      <c r="K233" s="61" t="s">
        <v>666</v>
      </c>
      <c r="L233" s="6" t="s">
        <v>287</v>
      </c>
      <c r="M233" s="6" t="s">
        <v>332</v>
      </c>
      <c r="N233" s="6" t="s">
        <v>442</v>
      </c>
      <c r="O233" s="23" t="s">
        <v>2060</v>
      </c>
      <c r="P233" s="104" t="str">
        <f t="shared" si="45"/>
        <v>qc Asset_Protection Workflow wf_populate_TBL_DEVICE_STATUS</v>
      </c>
      <c r="Q233" s="105" t="str">
        <f t="shared" si="46"/>
        <v>echo ;</v>
      </c>
      <c r="R233" s="106" t="str">
        <f t="shared" si="47"/>
        <v>./pmrep addtodeploymentgroup -p DG_Static_Shared -n wf_populate_TBL_DEVICE_STATUS -o Workflow -f Asset_Protection -d all ;</v>
      </c>
      <c r="S233" s="105" t="str">
        <f t="shared" si="48"/>
        <v>echo ;</v>
      </c>
      <c r="T233" s="106" t="str">
        <f t="shared" si="49"/>
        <v>echo ;</v>
      </c>
      <c r="U233" s="105" t="str">
        <f t="shared" si="50"/>
        <v>echo;</v>
      </c>
      <c r="V233" s="106" t="str">
        <f t="shared" si="51"/>
        <v>echo ;</v>
      </c>
      <c r="W233" s="105" t="str">
        <f t="shared" si="52"/>
        <v xml:space="preserve"> echo ; </v>
      </c>
      <c r="X233" s="106" t="str">
        <f t="shared" si="55"/>
        <v>ssh -q phvifoapp01 '/home/infa_adm/scripts/ais.sh Asset_Protection wf_populate_TBL_DEVICE_STATUS Int01_prod'</v>
      </c>
      <c r="Y233" s="107"/>
      <c r="Z233" s="108" t="str">
        <f t="shared" si="53"/>
        <v>./pmrep objectexport -f Asset_Protection -o Workflow -n wf_populate_TBL_DEVICE_STATUS -m -s -b -r -u wf_populate_TBL_DEVICE_STATUS.xml</v>
      </c>
      <c r="AA233" s="109" t="str">
        <f t="shared" si="56"/>
        <v>gwd Asset_Protection wf_populate_TBL_DEVICE_STATUS</v>
      </c>
      <c r="AB233" s="108" t="str">
        <f t="shared" si="57"/>
        <v xml:space="preserve">showvh Asset_Protection wf_populate_TBL_DEVICE_STATUS ; </v>
      </c>
      <c r="AC233" s="108" t="str">
        <f t="shared" si="54"/>
        <v>showrrh Asset_Protection wf_populate_TBL_DEVICE_STATUS</v>
      </c>
    </row>
    <row r="234" spans="1:29" x14ac:dyDescent="0.25">
      <c r="A234" s="9">
        <v>42627</v>
      </c>
      <c r="B234" s="6" t="s">
        <v>576</v>
      </c>
      <c r="C234" s="61" t="s">
        <v>1892</v>
      </c>
      <c r="D234" s="61" t="s">
        <v>1864</v>
      </c>
      <c r="E234" s="61" t="s">
        <v>32</v>
      </c>
      <c r="F234" s="61" t="s">
        <v>337</v>
      </c>
      <c r="G234" s="61" t="s">
        <v>335</v>
      </c>
      <c r="H234" s="61" t="s">
        <v>1242</v>
      </c>
      <c r="I234" s="61">
        <v>6005</v>
      </c>
      <c r="J234" s="61" t="s">
        <v>10</v>
      </c>
      <c r="K234" s="61" t="s">
        <v>666</v>
      </c>
      <c r="L234" s="6" t="s">
        <v>287</v>
      </c>
      <c r="M234" s="6" t="s">
        <v>332</v>
      </c>
      <c r="N234" s="6" t="s">
        <v>446</v>
      </c>
      <c r="O234" s="23" t="s">
        <v>2060</v>
      </c>
      <c r="P234" s="104" t="str">
        <f t="shared" si="45"/>
        <v>qc Asset_Protection Workflow wf_racinet_to_ODS</v>
      </c>
      <c r="Q234" s="105" t="str">
        <f t="shared" si="46"/>
        <v>echo ;</v>
      </c>
      <c r="R234" s="106" t="str">
        <f t="shared" si="47"/>
        <v>./pmrep addtodeploymentgroup -p DG_Static_Shared -n wf_racinet_to_ODS -o Workflow -f Asset_Protection -d all ;</v>
      </c>
      <c r="S234" s="105" t="str">
        <f t="shared" si="48"/>
        <v>echo ;</v>
      </c>
      <c r="T234" s="106" t="str">
        <f t="shared" si="49"/>
        <v>echo ;</v>
      </c>
      <c r="U234" s="105" t="str">
        <f t="shared" si="50"/>
        <v>echo;</v>
      </c>
      <c r="V234" s="106" t="str">
        <f t="shared" si="51"/>
        <v>echo ;</v>
      </c>
      <c r="W234" s="105" t="str">
        <f t="shared" si="52"/>
        <v xml:space="preserve"> echo ; </v>
      </c>
      <c r="X234" s="106" t="str">
        <f t="shared" si="55"/>
        <v>ssh -q phvifoapp01 '/home/infa_adm/scripts/ais.sh Asset_Protection wf_racinet_to_ODS Int01_prod'</v>
      </c>
      <c r="Y234" s="107"/>
      <c r="Z234" s="108" t="str">
        <f t="shared" si="53"/>
        <v>./pmrep objectexport -f Asset_Protection -o Workflow -n wf_racinet_to_ODS -m -s -b -r -u wf_racinet_to_ODS.xml</v>
      </c>
      <c r="AA234" s="109" t="str">
        <f t="shared" si="56"/>
        <v>gwd Asset_Protection wf_racinet_to_ODS</v>
      </c>
      <c r="AB234" s="108" t="str">
        <f t="shared" si="57"/>
        <v xml:space="preserve">showvh Asset_Protection wf_racinet_to_ODS ; </v>
      </c>
      <c r="AC234" s="108" t="str">
        <f t="shared" si="54"/>
        <v>showrrh Asset_Protection wf_racinet_to_ODS</v>
      </c>
    </row>
    <row r="235" spans="1:29" x14ac:dyDescent="0.25">
      <c r="A235" s="9">
        <v>42627</v>
      </c>
      <c r="B235" s="6" t="s">
        <v>576</v>
      </c>
      <c r="C235" s="61" t="s">
        <v>1892</v>
      </c>
      <c r="D235" s="61" t="s">
        <v>1864</v>
      </c>
      <c r="E235" s="61" t="s">
        <v>32</v>
      </c>
      <c r="F235" s="61" t="s">
        <v>337</v>
      </c>
      <c r="G235" s="61" t="s">
        <v>335</v>
      </c>
      <c r="H235" s="61" t="s">
        <v>1242</v>
      </c>
      <c r="I235" s="61">
        <v>6005</v>
      </c>
      <c r="J235" s="61" t="s">
        <v>10</v>
      </c>
      <c r="K235" s="61" t="s">
        <v>666</v>
      </c>
      <c r="L235" s="6" t="s">
        <v>287</v>
      </c>
      <c r="M235" s="6" t="s">
        <v>332</v>
      </c>
      <c r="N235" s="6" t="s">
        <v>445</v>
      </c>
      <c r="O235" s="23" t="s">
        <v>2060</v>
      </c>
      <c r="P235" s="104" t="str">
        <f t="shared" si="45"/>
        <v>qc Asset_Protection Workflow wf_recipero_outbound</v>
      </c>
      <c r="Q235" s="105" t="str">
        <f t="shared" si="46"/>
        <v>echo ;</v>
      </c>
      <c r="R235" s="106" t="str">
        <f t="shared" si="47"/>
        <v>./pmrep addtodeploymentgroup -p DG_Static_Shared -n wf_recipero_outbound -o Workflow -f Asset_Protection -d all ;</v>
      </c>
      <c r="S235" s="105" t="str">
        <f t="shared" si="48"/>
        <v>./pmrep deploydeploymentgroup -p DG_Static_Shared -c  ./DG_Static_Shared.xml -r RAC_prod -n jansaj -X PP -h phvifoapp01 -o 6005 -s Native -l $HOME/scripts/log/dg_SJ_CHG0002171.log ;</v>
      </c>
      <c r="T235" s="106" t="str">
        <f t="shared" si="49"/>
        <v xml:space="preserve">echo '&lt; PRESS ANY KEY TO CONTINUE &gt;'; read c ; </v>
      </c>
      <c r="U235" s="105" t="str">
        <f t="shared" si="50"/>
        <v xml:space="preserve">cat $HOME/scripts/log/dg_SJ_CHG0002171.log ; </v>
      </c>
      <c r="V235" s="106" t="str">
        <f t="shared" si="51"/>
        <v>echo '&lt; PRESS ANY KEY TO CONTINUE &gt;'; read c ;</v>
      </c>
      <c r="W235" s="105" t="str">
        <f t="shared" si="52"/>
        <v xml:space="preserve"> pmd ; </v>
      </c>
      <c r="X235" s="106" t="str">
        <f t="shared" si="55"/>
        <v>ssh -q phvifoapp01 '/home/infa_adm/scripts/ais.sh Asset_Protection wf_recipero_outbound Int01_prod'</v>
      </c>
      <c r="Y235" s="107"/>
      <c r="Z235" s="108" t="str">
        <f t="shared" si="53"/>
        <v>./pmrep objectexport -f Asset_Protection -o Workflow -n wf_recipero_outbound -m -s -b -r -u wf_recipero_outbound.xml</v>
      </c>
      <c r="AA235" s="109" t="str">
        <f t="shared" si="56"/>
        <v>gwd Asset_Protection wf_recipero_outbound</v>
      </c>
      <c r="AB235" s="108" t="str">
        <f t="shared" si="57"/>
        <v xml:space="preserve">showvh Asset_Protection wf_recipero_outbound ; </v>
      </c>
      <c r="AC235" s="108" t="str">
        <f t="shared" si="54"/>
        <v>showrrh Asset_Protection wf_recipero_outbound</v>
      </c>
    </row>
    <row r="236" spans="1:29" x14ac:dyDescent="0.25">
      <c r="A236" s="9">
        <v>42628</v>
      </c>
      <c r="B236" s="6" t="s">
        <v>578</v>
      </c>
      <c r="C236" s="61" t="s">
        <v>1892</v>
      </c>
      <c r="D236" s="61" t="s">
        <v>1864</v>
      </c>
      <c r="E236" s="61" t="s">
        <v>32</v>
      </c>
      <c r="F236" s="61" t="s">
        <v>337</v>
      </c>
      <c r="G236" s="61" t="s">
        <v>335</v>
      </c>
      <c r="H236" s="61" t="s">
        <v>1242</v>
      </c>
      <c r="I236" s="61">
        <v>6005</v>
      </c>
      <c r="J236" s="61" t="s">
        <v>10</v>
      </c>
      <c r="K236" s="61" t="s">
        <v>666</v>
      </c>
      <c r="L236" s="6" t="s">
        <v>326</v>
      </c>
      <c r="M236" s="6" t="s">
        <v>332</v>
      </c>
      <c r="N236" s="6" t="s">
        <v>911</v>
      </c>
      <c r="O236" s="24" t="s">
        <v>2061</v>
      </c>
      <c r="P236" s="104" t="str">
        <f t="shared" si="45"/>
        <v>qc Miscellaneous Workflow wf_APPOINTMENT_ENT_DW_ID_Update</v>
      </c>
      <c r="Q236" s="105" t="str">
        <f t="shared" si="46"/>
        <v>./pmrep cleardeploymentgroup -p DG_Static_Shared -f ;</v>
      </c>
      <c r="R236" s="106" t="str">
        <f t="shared" si="47"/>
        <v>./pmrep addtodeploymentgroup -p DG_Static_Shared -n wf_APPOINTMENT_ENT_DW_ID_Update -o Workflow -f Miscellaneous -d all ;</v>
      </c>
      <c r="S236" s="105" t="str">
        <f t="shared" si="48"/>
        <v>echo ;</v>
      </c>
      <c r="T236" s="106" t="str">
        <f t="shared" si="49"/>
        <v>echo ;</v>
      </c>
      <c r="U236" s="105" t="str">
        <f t="shared" si="50"/>
        <v>echo;</v>
      </c>
      <c r="V236" s="106" t="str">
        <f t="shared" si="51"/>
        <v>echo ;</v>
      </c>
      <c r="W236" s="105" t="str">
        <f t="shared" si="52"/>
        <v xml:space="preserve"> echo ; </v>
      </c>
      <c r="X236" s="106" t="str">
        <f t="shared" si="55"/>
        <v>ssh -q phvifoapp01 '/home/infa_adm/scripts/ais.sh Miscellaneous wf_APPOINTMENT_ENT_DW_ID_Update Int01_prod'</v>
      </c>
      <c r="Y236" s="107"/>
      <c r="Z236" s="108" t="str">
        <f t="shared" si="53"/>
        <v>./pmrep objectexport -f Miscellaneous -o Workflow -n wf_APPOINTMENT_ENT_DW_ID_Update -m -s -b -r -u wf_APPOINTMENT_ENT_DW_ID_Update.xml</v>
      </c>
      <c r="AA236" s="109" t="str">
        <f t="shared" si="56"/>
        <v>gwd Miscellaneous wf_APPOINTMENT_ENT_DW_ID_Update</v>
      </c>
      <c r="AB236" s="108" t="str">
        <f t="shared" si="57"/>
        <v xml:space="preserve">showvh Miscellaneous wf_APPOINTMENT_ENT_DW_ID_Update ; </v>
      </c>
      <c r="AC236" s="108" t="str">
        <f t="shared" si="54"/>
        <v>showrrh Miscellaneous wf_APPOINTMENT_ENT_DW_ID_Update</v>
      </c>
    </row>
    <row r="237" spans="1:29" x14ac:dyDescent="0.25">
      <c r="A237" s="9">
        <v>42628</v>
      </c>
      <c r="B237" s="6" t="s">
        <v>578</v>
      </c>
      <c r="C237" s="61" t="s">
        <v>1892</v>
      </c>
      <c r="D237" s="61" t="s">
        <v>1864</v>
      </c>
      <c r="E237" s="61" t="s">
        <v>32</v>
      </c>
      <c r="F237" s="61" t="s">
        <v>337</v>
      </c>
      <c r="G237" s="61" t="s">
        <v>335</v>
      </c>
      <c r="H237" s="61" t="s">
        <v>1242</v>
      </c>
      <c r="I237" s="61">
        <v>6005</v>
      </c>
      <c r="J237" s="61" t="s">
        <v>10</v>
      </c>
      <c r="K237" s="61" t="s">
        <v>666</v>
      </c>
      <c r="L237" s="6" t="s">
        <v>326</v>
      </c>
      <c r="M237" s="6" t="s">
        <v>332</v>
      </c>
      <c r="N237" s="6" t="s">
        <v>577</v>
      </c>
      <c r="O237" s="24" t="s">
        <v>2061</v>
      </c>
      <c r="P237" s="104" t="str">
        <f t="shared" si="45"/>
        <v>qc Miscellaneous Workflow wf_SIMS_DW_AGREEMENT_PROMOTION_ID_Update</v>
      </c>
      <c r="Q237" s="105" t="str">
        <f t="shared" si="46"/>
        <v>echo ;</v>
      </c>
      <c r="R237" s="106" t="str">
        <f t="shared" si="47"/>
        <v>./pmrep addtodeploymentgroup -p DG_Static_Shared -n wf_SIMS_DW_AGREEMENT_PROMOTION_ID_Update -o Workflow -f Miscellaneous -d all ;</v>
      </c>
      <c r="S237" s="105" t="str">
        <f t="shared" si="48"/>
        <v>./pmrep deploydeploymentgroup -p DG_Static_Shared -c  ./DG_Static_Shared.xml -r RAC_prod -n jansaj -X PP -h phvifoapp01 -o 6005 -s Native -l $HOME/scripts/log/dg_SJ_CHG0002205.log ;</v>
      </c>
      <c r="T237" s="106" t="str">
        <f t="shared" si="49"/>
        <v xml:space="preserve">echo '&lt; PRESS ANY KEY TO CONTINUE &gt;'; read c ; </v>
      </c>
      <c r="U237" s="105" t="str">
        <f t="shared" si="50"/>
        <v xml:space="preserve">cat $HOME/scripts/log/dg_SJ_CHG0002205.log ; </v>
      </c>
      <c r="V237" s="106" t="str">
        <f t="shared" si="51"/>
        <v>echo '&lt; PRESS ANY KEY TO CONTINUE &gt;'; read c ;</v>
      </c>
      <c r="W237" s="105" t="str">
        <f t="shared" si="52"/>
        <v xml:space="preserve"> pmd ; </v>
      </c>
      <c r="X237" s="106" t="str">
        <f t="shared" si="55"/>
        <v>ssh -q phvifoapp01 '/home/infa_adm/scripts/ais.sh Miscellaneous wf_SIMS_DW_AGREEMENT_PROMOTION_ID_Update Int01_prod'</v>
      </c>
      <c r="Y237" s="107"/>
      <c r="Z237" s="108" t="str">
        <f t="shared" si="53"/>
        <v>./pmrep objectexport -f Miscellaneous -o Workflow -n wf_SIMS_DW_AGREEMENT_PROMOTION_ID_Update -m -s -b -r -u wf_SIMS_DW_AGREEMENT_PROMOTION_ID_Update.xml</v>
      </c>
      <c r="AA237" s="109" t="str">
        <f t="shared" si="56"/>
        <v>gwd Miscellaneous wf_SIMS_DW_AGREEMENT_PROMOTION_ID_Update</v>
      </c>
      <c r="AB237" s="108" t="str">
        <f t="shared" si="57"/>
        <v xml:space="preserve">showvh Miscellaneous wf_SIMS_DW_AGREEMENT_PROMOTION_ID_Update ; </v>
      </c>
      <c r="AC237" s="108" t="str">
        <f t="shared" si="54"/>
        <v>showrrh Miscellaneous wf_SIMS_DW_AGREEMENT_PROMOTION_ID_Update</v>
      </c>
    </row>
    <row r="238" spans="1:29" x14ac:dyDescent="0.25">
      <c r="A238" s="9">
        <v>42628</v>
      </c>
      <c r="B238" s="6" t="s">
        <v>580</v>
      </c>
      <c r="C238" s="61" t="s">
        <v>1892</v>
      </c>
      <c r="D238" s="61" t="s">
        <v>1862</v>
      </c>
      <c r="E238" s="61" t="s">
        <v>20</v>
      </c>
      <c r="F238" s="61" t="s">
        <v>342</v>
      </c>
      <c r="G238" s="61" t="s">
        <v>343</v>
      </c>
      <c r="H238" s="61" t="s">
        <v>19</v>
      </c>
      <c r="I238" s="61">
        <v>6005</v>
      </c>
      <c r="J238" s="61" t="s">
        <v>10</v>
      </c>
      <c r="K238" s="61" t="s">
        <v>666</v>
      </c>
      <c r="L238" s="6" t="s">
        <v>329</v>
      </c>
      <c r="M238" s="6" t="s">
        <v>332</v>
      </c>
      <c r="N238" s="6" t="s">
        <v>579</v>
      </c>
      <c r="O238" s="21" t="s">
        <v>2062</v>
      </c>
      <c r="P238" s="104" t="str">
        <f t="shared" si="45"/>
        <v>qc SIMS_Statistics Workflow wf_store_statistics</v>
      </c>
      <c r="Q238" s="105" t="str">
        <f t="shared" si="46"/>
        <v>./pmrep cleardeploymentgroup -p DG_Static_Shared -f ;</v>
      </c>
      <c r="R238" s="106" t="str">
        <f t="shared" si="47"/>
        <v>./pmrep addtodeploymentgroup -p DG_Static_Shared -n wf_store_statistics -o Workflow -f SIMS_Statistics -d all ;</v>
      </c>
      <c r="S238" s="105" t="str">
        <f t="shared" si="48"/>
        <v>./pmrep deploydeploymentgroup -p DG_Static_Shared -c  ./DG_Static_Shared.xml -r RAC_qa -n jansaj -X QP -h qhvifoapp01 -o 6005 -s Native -l $HOME/scripts/log/dg_SJ_CHG0002251.log ;</v>
      </c>
      <c r="T238" s="106" t="str">
        <f t="shared" si="49"/>
        <v xml:space="preserve">echo '&lt; PRESS ANY KEY TO CONTINUE &gt;'; read c ; </v>
      </c>
      <c r="U238" s="105" t="str">
        <f t="shared" si="50"/>
        <v xml:space="preserve">cat $HOME/scripts/log/dg_SJ_CHG0002251.log ; </v>
      </c>
      <c r="V238" s="106" t="str">
        <f t="shared" si="51"/>
        <v>echo '&lt; PRESS ANY KEY TO CONTINUE &gt;'; read c ;</v>
      </c>
      <c r="W238" s="105" t="str">
        <f t="shared" si="52"/>
        <v xml:space="preserve"> pmd ; </v>
      </c>
      <c r="X238" s="106" t="str">
        <f t="shared" si="55"/>
        <v>ssh -q qhvifoapp01 '/home/infa_adm/scripts/ais.sh SIMS_Statistics wf_store_statistics Int01_qa'</v>
      </c>
      <c r="Y238" s="107"/>
      <c r="Z238" s="108" t="str">
        <f t="shared" si="53"/>
        <v>./pmrep objectexport -f SIMS_Statistics -o Workflow -n wf_store_statistics -m -s -b -r -u wf_store_statistics.xml</v>
      </c>
      <c r="AA238" s="109" t="str">
        <f t="shared" si="56"/>
        <v>gwd SIMS_Statistics wf_store_statistics</v>
      </c>
      <c r="AB238" s="108" t="str">
        <f t="shared" si="57"/>
        <v xml:space="preserve">showvh SIMS_Statistics wf_store_statistics ; </v>
      </c>
      <c r="AC238" s="108" t="str">
        <f t="shared" si="54"/>
        <v>showrrh SIMS_Statistics wf_store_statistics</v>
      </c>
    </row>
    <row r="239" spans="1:29" x14ac:dyDescent="0.25">
      <c r="A239" s="9">
        <v>42628</v>
      </c>
      <c r="B239" s="6" t="s">
        <v>580</v>
      </c>
      <c r="C239" s="61" t="s">
        <v>1892</v>
      </c>
      <c r="D239" s="61" t="s">
        <v>1864</v>
      </c>
      <c r="E239" s="61" t="s">
        <v>32</v>
      </c>
      <c r="F239" s="61" t="s">
        <v>337</v>
      </c>
      <c r="G239" s="61" t="s">
        <v>335</v>
      </c>
      <c r="H239" s="61" t="s">
        <v>1242</v>
      </c>
      <c r="I239" s="61">
        <v>6005</v>
      </c>
      <c r="J239" s="61" t="s">
        <v>10</v>
      </c>
      <c r="K239" s="61" t="s">
        <v>666</v>
      </c>
      <c r="L239" s="6" t="s">
        <v>329</v>
      </c>
      <c r="M239" s="6" t="s">
        <v>332</v>
      </c>
      <c r="N239" s="6" t="s">
        <v>579</v>
      </c>
      <c r="O239" s="21" t="s">
        <v>290</v>
      </c>
      <c r="P239" s="104" t="str">
        <f t="shared" si="45"/>
        <v>qc SIMS_Statistics Workflow wf_store_statistics</v>
      </c>
      <c r="Q239" s="105" t="str">
        <f t="shared" si="46"/>
        <v>./pmrep cleardeploymentgroup -p DG_Static_Shared -f ;</v>
      </c>
      <c r="R239" s="106" t="str">
        <f t="shared" si="47"/>
        <v>./pmrep addtodeploymentgroup -p DG_Static_Shared -n wf_store_statistics -o Workflow -f SIMS_Statistics -d all ;</v>
      </c>
      <c r="S239" s="105" t="str">
        <f t="shared" si="48"/>
        <v>./pmrep deploydeploymentgroup -p DG_Static_Shared -c  ./DG_Static_Shared.xml -r RAC_prod -n jansaj -X PP -h phvifoapp01 -o 6005 -s Native -l $HOME/scripts/log/dg_SJ_CHG0002251.log ;</v>
      </c>
      <c r="T239" s="106" t="str">
        <f t="shared" si="49"/>
        <v xml:space="preserve">echo '&lt; PRESS ANY KEY TO CONTINUE &gt;'; read c ; </v>
      </c>
      <c r="U239" s="105" t="str">
        <f t="shared" si="50"/>
        <v xml:space="preserve">cat $HOME/scripts/log/dg_SJ_CHG0002251.log ; </v>
      </c>
      <c r="V239" s="106" t="str">
        <f t="shared" si="51"/>
        <v>echo '&lt; PRESS ANY KEY TO CONTINUE &gt;'; read c ;</v>
      </c>
      <c r="W239" s="105" t="str">
        <f t="shared" si="52"/>
        <v xml:space="preserve"> pmd ; </v>
      </c>
      <c r="X239" s="106" t="str">
        <f t="shared" si="55"/>
        <v>ssh -q phvifoapp01 '/home/infa_adm/scripts/ais.sh SIMS_Statistics wf_store_statistics Int01_prod'</v>
      </c>
      <c r="Y239" s="107"/>
      <c r="Z239" s="108" t="str">
        <f t="shared" si="53"/>
        <v>./pmrep objectexport -f SIMS_Statistics -o Workflow -n wf_store_statistics -m -s -b -r -u wf_store_statistics.xml</v>
      </c>
      <c r="AA239" s="109" t="str">
        <f t="shared" si="56"/>
        <v>gwd SIMS_Statistics wf_store_statistics</v>
      </c>
      <c r="AB239" s="108" t="str">
        <f t="shared" si="57"/>
        <v xml:space="preserve">showvh SIMS_Statistics wf_store_statistics ; </v>
      </c>
      <c r="AC239" s="108" t="str">
        <f t="shared" si="54"/>
        <v>showrrh SIMS_Statistics wf_store_statistics</v>
      </c>
    </row>
    <row r="240" spans="1:29" x14ac:dyDescent="0.25">
      <c r="A240" s="9">
        <v>42628</v>
      </c>
      <c r="B240" s="6" t="s">
        <v>582</v>
      </c>
      <c r="C240" s="61" t="s">
        <v>1892</v>
      </c>
      <c r="D240" s="61" t="s">
        <v>1862</v>
      </c>
      <c r="E240" s="61" t="s">
        <v>20</v>
      </c>
      <c r="F240" s="61" t="s">
        <v>342</v>
      </c>
      <c r="G240" s="61" t="s">
        <v>343</v>
      </c>
      <c r="H240" s="61" t="s">
        <v>19</v>
      </c>
      <c r="I240" s="61">
        <v>6005</v>
      </c>
      <c r="J240" s="61" t="s">
        <v>10</v>
      </c>
      <c r="K240" s="61" t="s">
        <v>666</v>
      </c>
      <c r="L240" s="6" t="s">
        <v>381</v>
      </c>
      <c r="M240" s="6" t="s">
        <v>354</v>
      </c>
      <c r="N240" s="6" t="s">
        <v>479</v>
      </c>
      <c r="O240" s="24" t="s">
        <v>2063</v>
      </c>
      <c r="P240" s="104" t="str">
        <f t="shared" si="45"/>
        <v>qc DW_MART_LOAD Session s_u_asr_category_item_returns</v>
      </c>
      <c r="Q240" s="105" t="str">
        <f t="shared" si="46"/>
        <v>./pmrep cleardeploymentgroup -p DG_Static_Shared -f ;</v>
      </c>
      <c r="R240" s="106" t="str">
        <f t="shared" si="47"/>
        <v>./pmrep addtodeploymentgroup -p DG_Static_Shared -n s_u_asr_category_item_returns -o Session -f DW_MART_LOAD -d all ;</v>
      </c>
      <c r="S240" s="105" t="str">
        <f t="shared" si="48"/>
        <v>echo ;</v>
      </c>
      <c r="T240" s="106" t="str">
        <f t="shared" si="49"/>
        <v>echo ;</v>
      </c>
      <c r="U240" s="105" t="str">
        <f t="shared" si="50"/>
        <v>echo;</v>
      </c>
      <c r="V240" s="106" t="str">
        <f t="shared" si="51"/>
        <v>echo ;</v>
      </c>
      <c r="W240" s="105" t="str">
        <f t="shared" si="52"/>
        <v xml:space="preserve"> echo ; </v>
      </c>
      <c r="X240" s="106" t="str">
        <f t="shared" si="55"/>
        <v xml:space="preserve"> # n/a</v>
      </c>
      <c r="Y240" s="107"/>
      <c r="Z240" s="108" t="str">
        <f t="shared" si="53"/>
        <v>./pmrep objectexport -f DW_MART_LOAD -o Session -n s_u_asr_category_item_returns -m -s -b -r -u s_u_asr_category_item_returns.xml</v>
      </c>
      <c r="AA240" s="109" t="str">
        <f t="shared" si="56"/>
        <v xml:space="preserve"> # n/a</v>
      </c>
      <c r="AB240" s="108" t="str">
        <f t="shared" si="57"/>
        <v xml:space="preserve">showvh DW_MART_LOAD s_u_asr_category_item_returns ; </v>
      </c>
      <c r="AC240" s="108" t="str">
        <f t="shared" si="54"/>
        <v>showrrh DW_MART_LOAD s_u_asr_category_item_returns</v>
      </c>
    </row>
    <row r="241" spans="1:29" x14ac:dyDescent="0.25">
      <c r="A241" s="9">
        <v>42628</v>
      </c>
      <c r="B241" s="6" t="s">
        <v>582</v>
      </c>
      <c r="C241" s="61" t="s">
        <v>1892</v>
      </c>
      <c r="D241" s="61" t="s">
        <v>1862</v>
      </c>
      <c r="E241" s="61" t="s">
        <v>20</v>
      </c>
      <c r="F241" s="61" t="s">
        <v>342</v>
      </c>
      <c r="G241" s="61" t="s">
        <v>343</v>
      </c>
      <c r="H241" s="61" t="s">
        <v>19</v>
      </c>
      <c r="I241" s="61">
        <v>6005</v>
      </c>
      <c r="J241" s="61" t="s">
        <v>10</v>
      </c>
      <c r="K241" s="61" t="s">
        <v>666</v>
      </c>
      <c r="L241" s="6" t="s">
        <v>381</v>
      </c>
      <c r="M241" s="6" t="s">
        <v>354</v>
      </c>
      <c r="N241" s="6" t="s">
        <v>473</v>
      </c>
      <c r="O241" s="24" t="s">
        <v>2063</v>
      </c>
      <c r="P241" s="104" t="str">
        <f t="shared" si="45"/>
        <v>qc DW_MART_LOAD Session s_u_asr_category_item_balance</v>
      </c>
      <c r="Q241" s="105" t="str">
        <f t="shared" si="46"/>
        <v>echo ;</v>
      </c>
      <c r="R241" s="106" t="str">
        <f t="shared" si="47"/>
        <v>./pmrep addtodeploymentgroup -p DG_Static_Shared -n s_u_asr_category_item_balance -o Session -f DW_MART_LOAD -d all ;</v>
      </c>
      <c r="S241" s="105" t="str">
        <f t="shared" si="48"/>
        <v>./pmrep deploydeploymentgroup -p DG_Static_Shared -c  ./DG_Static_Shared.xml -r RAC_qa -n jansaj -X QP -h qhvifoapp01 -o 6005 -s Native -l $HOME/scripts/log/dg_SJ_CHG0002272.log ;</v>
      </c>
      <c r="T241" s="106" t="str">
        <f t="shared" si="49"/>
        <v xml:space="preserve">echo '&lt; PRESS ANY KEY TO CONTINUE &gt;'; read c ; </v>
      </c>
      <c r="U241" s="105" t="str">
        <f t="shared" si="50"/>
        <v xml:space="preserve">cat $HOME/scripts/log/dg_SJ_CHG0002272.log ; </v>
      </c>
      <c r="V241" s="106" t="str">
        <f t="shared" si="51"/>
        <v>echo '&lt; PRESS ANY KEY TO CONTINUE &gt;'; read c ;</v>
      </c>
      <c r="W241" s="105" t="str">
        <f t="shared" si="52"/>
        <v xml:space="preserve"> pmd ; </v>
      </c>
      <c r="X241" s="106" t="str">
        <f t="shared" si="55"/>
        <v xml:space="preserve"> # n/a</v>
      </c>
      <c r="Y241" s="107"/>
      <c r="Z241" s="108" t="str">
        <f t="shared" si="53"/>
        <v>./pmrep objectexport -f DW_MART_LOAD -o Session -n s_u_asr_category_item_balance -m -s -b -r -u s_u_asr_category_item_balance.xml</v>
      </c>
      <c r="AA241" s="109" t="str">
        <f t="shared" si="56"/>
        <v xml:space="preserve"> # n/a</v>
      </c>
      <c r="AB241" s="108" t="str">
        <f t="shared" si="57"/>
        <v xml:space="preserve">showvh DW_MART_LOAD s_u_asr_category_item_balance ; </v>
      </c>
      <c r="AC241" s="108" t="str">
        <f t="shared" si="54"/>
        <v>showrrh DW_MART_LOAD s_u_asr_category_item_balance</v>
      </c>
    </row>
    <row r="242" spans="1:29" x14ac:dyDescent="0.25">
      <c r="A242" s="9">
        <v>42628</v>
      </c>
      <c r="B242" s="6" t="s">
        <v>582</v>
      </c>
      <c r="C242" s="61" t="s">
        <v>1892</v>
      </c>
      <c r="D242" s="61" t="s">
        <v>1864</v>
      </c>
      <c r="E242" s="61" t="s">
        <v>32</v>
      </c>
      <c r="F242" s="61" t="s">
        <v>337</v>
      </c>
      <c r="G242" s="61" t="s">
        <v>335</v>
      </c>
      <c r="H242" s="61" t="s">
        <v>1242</v>
      </c>
      <c r="I242" s="61">
        <v>6005</v>
      </c>
      <c r="J242" s="61" t="s">
        <v>10</v>
      </c>
      <c r="K242" s="61" t="s">
        <v>666</v>
      </c>
      <c r="L242" s="6" t="s">
        <v>381</v>
      </c>
      <c r="M242" s="6" t="s">
        <v>354</v>
      </c>
      <c r="N242" s="6" t="s">
        <v>479</v>
      </c>
      <c r="O242" s="23" t="s">
        <v>2064</v>
      </c>
      <c r="P242" s="104" t="str">
        <f t="shared" si="45"/>
        <v>qc DW_MART_LOAD Session s_u_asr_category_item_returns</v>
      </c>
      <c r="Q242" s="105" t="str">
        <f t="shared" si="46"/>
        <v>./pmrep cleardeploymentgroup -p DG_Static_Shared -f ;</v>
      </c>
      <c r="R242" s="106" t="str">
        <f t="shared" si="47"/>
        <v>./pmrep addtodeploymentgroup -p DG_Static_Shared -n s_u_asr_category_item_returns -o Session -f DW_MART_LOAD -d all ;</v>
      </c>
      <c r="S242" s="105" t="str">
        <f t="shared" si="48"/>
        <v>echo ;</v>
      </c>
      <c r="T242" s="106" t="str">
        <f t="shared" si="49"/>
        <v>echo ;</v>
      </c>
      <c r="U242" s="105" t="str">
        <f t="shared" si="50"/>
        <v>echo;</v>
      </c>
      <c r="V242" s="106" t="str">
        <f t="shared" si="51"/>
        <v>echo ;</v>
      </c>
      <c r="W242" s="105" t="str">
        <f t="shared" si="52"/>
        <v xml:space="preserve"> echo ; </v>
      </c>
      <c r="X242" s="106" t="str">
        <f t="shared" si="55"/>
        <v xml:space="preserve"> # n/a</v>
      </c>
      <c r="Y242" s="107"/>
      <c r="Z242" s="108" t="str">
        <f t="shared" si="53"/>
        <v>./pmrep objectexport -f DW_MART_LOAD -o Session -n s_u_asr_category_item_returns -m -s -b -r -u s_u_asr_category_item_returns.xml</v>
      </c>
      <c r="AA242" s="109" t="str">
        <f t="shared" si="56"/>
        <v xml:space="preserve"> # n/a</v>
      </c>
      <c r="AB242" s="108" t="str">
        <f t="shared" si="57"/>
        <v xml:space="preserve">showvh DW_MART_LOAD s_u_asr_category_item_returns ; </v>
      </c>
      <c r="AC242" s="108" t="str">
        <f t="shared" si="54"/>
        <v>showrrh DW_MART_LOAD s_u_asr_category_item_returns</v>
      </c>
    </row>
    <row r="243" spans="1:29" x14ac:dyDescent="0.25">
      <c r="A243" s="9">
        <v>42628</v>
      </c>
      <c r="B243" s="6" t="s">
        <v>582</v>
      </c>
      <c r="C243" s="61" t="s">
        <v>1892</v>
      </c>
      <c r="D243" s="61" t="s">
        <v>1864</v>
      </c>
      <c r="E243" s="61" t="s">
        <v>32</v>
      </c>
      <c r="F243" s="61" t="s">
        <v>337</v>
      </c>
      <c r="G243" s="61" t="s">
        <v>335</v>
      </c>
      <c r="H243" s="61" t="s">
        <v>1242</v>
      </c>
      <c r="I243" s="61">
        <v>6005</v>
      </c>
      <c r="J243" s="61" t="s">
        <v>10</v>
      </c>
      <c r="K243" s="61" t="s">
        <v>666</v>
      </c>
      <c r="L243" s="6" t="s">
        <v>381</v>
      </c>
      <c r="M243" s="6" t="s">
        <v>354</v>
      </c>
      <c r="N243" s="6" t="s">
        <v>473</v>
      </c>
      <c r="O243" s="23" t="s">
        <v>2064</v>
      </c>
      <c r="P243" s="104" t="str">
        <f t="shared" si="45"/>
        <v>qc DW_MART_LOAD Session s_u_asr_category_item_balance</v>
      </c>
      <c r="Q243" s="105" t="str">
        <f t="shared" si="46"/>
        <v>echo ;</v>
      </c>
      <c r="R243" s="106" t="str">
        <f t="shared" si="47"/>
        <v>./pmrep addtodeploymentgroup -p DG_Static_Shared -n s_u_asr_category_item_balance -o Session -f DW_MART_LOAD -d all ;</v>
      </c>
      <c r="S243" s="105" t="str">
        <f t="shared" si="48"/>
        <v>./pmrep deploydeploymentgroup -p DG_Static_Shared -c  ./DG_Static_Shared.xml -r RAC_prod -n jansaj -X PP -h phvifoapp01 -o 6005 -s Native -l $HOME/scripts/log/dg_SJ_CHG0002272.log ;</v>
      </c>
      <c r="T243" s="106" t="str">
        <f t="shared" si="49"/>
        <v xml:space="preserve">echo '&lt; PRESS ANY KEY TO CONTINUE &gt;'; read c ; </v>
      </c>
      <c r="U243" s="105" t="str">
        <f t="shared" si="50"/>
        <v xml:space="preserve">cat $HOME/scripts/log/dg_SJ_CHG0002272.log ; </v>
      </c>
      <c r="V243" s="106" t="str">
        <f t="shared" si="51"/>
        <v>echo '&lt; PRESS ANY KEY TO CONTINUE &gt;'; read c ;</v>
      </c>
      <c r="W243" s="105" t="str">
        <f t="shared" si="52"/>
        <v xml:space="preserve"> pmd ; </v>
      </c>
      <c r="X243" s="106" t="str">
        <f t="shared" si="55"/>
        <v xml:space="preserve"> # n/a</v>
      </c>
      <c r="Y243" s="107"/>
      <c r="Z243" s="108" t="str">
        <f t="shared" si="53"/>
        <v>./pmrep objectexport -f DW_MART_LOAD -o Session -n s_u_asr_category_item_balance -m -s -b -r -u s_u_asr_category_item_balance.xml</v>
      </c>
      <c r="AA243" s="109" t="str">
        <f t="shared" si="56"/>
        <v xml:space="preserve"> # n/a</v>
      </c>
      <c r="AB243" s="108" t="str">
        <f t="shared" si="57"/>
        <v xml:space="preserve">showvh DW_MART_LOAD s_u_asr_category_item_balance ; </v>
      </c>
      <c r="AC243" s="108" t="str">
        <f t="shared" si="54"/>
        <v>showrrh DW_MART_LOAD s_u_asr_category_item_balance</v>
      </c>
    </row>
    <row r="244" spans="1:29" x14ac:dyDescent="0.25">
      <c r="A244" s="9">
        <v>42628</v>
      </c>
      <c r="B244" s="6" t="s">
        <v>581</v>
      </c>
      <c r="C244" s="61" t="s">
        <v>1892</v>
      </c>
      <c r="D244" s="61" t="s">
        <v>1862</v>
      </c>
      <c r="E244" s="61" t="s">
        <v>20</v>
      </c>
      <c r="F244" s="61" t="s">
        <v>342</v>
      </c>
      <c r="G244" s="61" t="s">
        <v>343</v>
      </c>
      <c r="H244" s="61" t="s">
        <v>19</v>
      </c>
      <c r="I244" s="61">
        <v>6005</v>
      </c>
      <c r="J244" s="61" t="s">
        <v>10</v>
      </c>
      <c r="K244" s="61" t="s">
        <v>666</v>
      </c>
      <c r="L244" s="6" t="s">
        <v>381</v>
      </c>
      <c r="M244" s="6" t="s">
        <v>354</v>
      </c>
      <c r="N244" s="6" t="s">
        <v>473</v>
      </c>
      <c r="O244" s="21" t="s">
        <v>2065</v>
      </c>
      <c r="P244" s="104" t="str">
        <f t="shared" si="45"/>
        <v>qc DW_MART_LOAD Session s_u_asr_category_item_balance</v>
      </c>
      <c r="Q244" s="105" t="str">
        <f t="shared" si="46"/>
        <v>./pmrep cleardeploymentgroup -p DG_Static_Shared -f ;</v>
      </c>
      <c r="R244" s="106" t="str">
        <f t="shared" si="47"/>
        <v>./pmrep addtodeploymentgroup -p DG_Static_Shared -n s_u_asr_category_item_balance -o Session -f DW_MART_LOAD -d all ;</v>
      </c>
      <c r="S244" s="105" t="str">
        <f t="shared" si="48"/>
        <v>./pmrep deploydeploymentgroup -p DG_Static_Shared -c  ./DG_Static_Shared.xml -r RAC_qa -n jansaj -X QP -h qhvifoapp01 -o 6005 -s Native -l $HOME/scripts/log/dg_SJ_moodee_20160915.log ;</v>
      </c>
      <c r="T244" s="106" t="str">
        <f t="shared" si="49"/>
        <v xml:space="preserve">echo '&lt; PRESS ANY KEY TO CONTINUE &gt;'; read c ; </v>
      </c>
      <c r="U244" s="105" t="str">
        <f t="shared" si="50"/>
        <v xml:space="preserve">cat $HOME/scripts/log/dg_SJ_moodee_20160915.log ; </v>
      </c>
      <c r="V244" s="106" t="str">
        <f t="shared" si="51"/>
        <v>echo '&lt; PRESS ANY KEY TO CONTINUE &gt;'; read c ;</v>
      </c>
      <c r="W244" s="105" t="str">
        <f t="shared" si="52"/>
        <v xml:space="preserve"> pmd ; </v>
      </c>
      <c r="X244" s="106" t="str">
        <f t="shared" si="55"/>
        <v xml:space="preserve"> # n/a</v>
      </c>
      <c r="Y244" s="107"/>
      <c r="Z244" s="108" t="str">
        <f t="shared" si="53"/>
        <v>./pmrep objectexport -f DW_MART_LOAD -o Session -n s_u_asr_category_item_balance -m -s -b -r -u s_u_asr_category_item_balance.xml</v>
      </c>
      <c r="AA244" s="109" t="str">
        <f t="shared" si="56"/>
        <v xml:space="preserve"> # n/a</v>
      </c>
      <c r="AB244" s="108" t="str">
        <f t="shared" si="57"/>
        <v xml:space="preserve">showvh DW_MART_LOAD s_u_asr_category_item_balance ; </v>
      </c>
      <c r="AC244" s="108" t="str">
        <f t="shared" si="54"/>
        <v>showrrh DW_MART_LOAD s_u_asr_category_item_balance</v>
      </c>
    </row>
    <row r="245" spans="1:29" x14ac:dyDescent="0.25">
      <c r="A245" s="9">
        <v>42632</v>
      </c>
      <c r="B245" s="6" t="s">
        <v>580</v>
      </c>
      <c r="C245" s="61" t="s">
        <v>1892</v>
      </c>
      <c r="D245" s="61" t="s">
        <v>1864</v>
      </c>
      <c r="E245" s="61" t="s">
        <v>32</v>
      </c>
      <c r="F245" s="61" t="s">
        <v>337</v>
      </c>
      <c r="G245" s="61" t="s">
        <v>335</v>
      </c>
      <c r="H245" s="61" t="s">
        <v>1242</v>
      </c>
      <c r="I245" s="61">
        <v>6005</v>
      </c>
      <c r="J245" s="61" t="s">
        <v>10</v>
      </c>
      <c r="K245" s="61" t="s">
        <v>666</v>
      </c>
      <c r="L245" s="6" t="s">
        <v>329</v>
      </c>
      <c r="M245" s="6" t="s">
        <v>332</v>
      </c>
      <c r="N245" s="6" t="s">
        <v>579</v>
      </c>
      <c r="O245" s="21" t="s">
        <v>2066</v>
      </c>
      <c r="P245" s="104" t="str">
        <f t="shared" si="45"/>
        <v>qc SIMS_Statistics Workflow wf_store_statistics</v>
      </c>
      <c r="Q245" s="105" t="str">
        <f t="shared" si="46"/>
        <v>./pmrep cleardeploymentgroup -p DG_Static_Shared -f ;</v>
      </c>
      <c r="R245" s="106" t="str">
        <f t="shared" si="47"/>
        <v>./pmrep addtodeploymentgroup -p DG_Static_Shared -n wf_store_statistics -o Workflow -f SIMS_Statistics -d all ;</v>
      </c>
      <c r="S245" s="105" t="str">
        <f t="shared" si="48"/>
        <v>./pmrep deploydeploymentgroup -p DG_Static_Shared -c  ./DG_Static_Shared.xml -r RAC_prod -n jansaj -X PP -h phvifoapp01 -o 6005 -s Native -l $HOME/scripts/log/dg_SJ_CHG0002251.log ;</v>
      </c>
      <c r="T245" s="106" t="str">
        <f t="shared" si="49"/>
        <v xml:space="preserve">echo '&lt; PRESS ANY KEY TO CONTINUE &gt;'; read c ; </v>
      </c>
      <c r="U245" s="105" t="str">
        <f t="shared" si="50"/>
        <v xml:space="preserve">cat $HOME/scripts/log/dg_SJ_CHG0002251.log ; </v>
      </c>
      <c r="V245" s="106" t="str">
        <f t="shared" si="51"/>
        <v>echo '&lt; PRESS ANY KEY TO CONTINUE &gt;'; read c ;</v>
      </c>
      <c r="W245" s="105" t="str">
        <f t="shared" si="52"/>
        <v xml:space="preserve"> pmd ; </v>
      </c>
      <c r="X245" s="106" t="str">
        <f t="shared" si="55"/>
        <v>ssh -q phvifoapp01 '/home/infa_adm/scripts/ais.sh SIMS_Statistics wf_store_statistics Int01_prod'</v>
      </c>
      <c r="Y245" s="107"/>
      <c r="Z245" s="108" t="str">
        <f t="shared" si="53"/>
        <v>./pmrep objectexport -f SIMS_Statistics -o Workflow -n wf_store_statistics -m -s -b -r -u wf_store_statistics.xml</v>
      </c>
      <c r="AA245" s="109" t="str">
        <f t="shared" si="56"/>
        <v>gwd SIMS_Statistics wf_store_statistics</v>
      </c>
      <c r="AB245" s="108" t="str">
        <f t="shared" si="57"/>
        <v xml:space="preserve">showvh SIMS_Statistics wf_store_statistics ; </v>
      </c>
      <c r="AC245" s="108" t="str">
        <f t="shared" si="54"/>
        <v>showrrh SIMS_Statistics wf_store_statistics</v>
      </c>
    </row>
    <row r="246" spans="1:29" x14ac:dyDescent="0.25">
      <c r="A246" s="9">
        <v>42633</v>
      </c>
      <c r="B246" s="6" t="s">
        <v>583</v>
      </c>
      <c r="C246" s="61" t="s">
        <v>1892</v>
      </c>
      <c r="D246" s="61" t="s">
        <v>1862</v>
      </c>
      <c r="E246" s="61" t="s">
        <v>20</v>
      </c>
      <c r="F246" s="61" t="s">
        <v>342</v>
      </c>
      <c r="G246" s="61" t="s">
        <v>343</v>
      </c>
      <c r="H246" s="61" t="s">
        <v>19</v>
      </c>
      <c r="I246" s="61">
        <v>6005</v>
      </c>
      <c r="J246" s="61" t="s">
        <v>10</v>
      </c>
      <c r="K246" s="61" t="s">
        <v>666</v>
      </c>
      <c r="L246" s="6" t="s">
        <v>381</v>
      </c>
      <c r="M246" s="6" t="s">
        <v>354</v>
      </c>
      <c r="N246" s="6" t="s">
        <v>475</v>
      </c>
      <c r="O246" s="21" t="s">
        <v>290</v>
      </c>
      <c r="P246" s="104" t="str">
        <f t="shared" si="45"/>
        <v>qc DW_MART_LOAD Session s_ASR_CAT_ITEM_RECIEPTS</v>
      </c>
      <c r="Q246" s="105" t="str">
        <f t="shared" si="46"/>
        <v>./pmrep cleardeploymentgroup -p DG_Static_Shared -f ;</v>
      </c>
      <c r="R246" s="106" t="str">
        <f t="shared" si="47"/>
        <v>./pmrep addtodeploymentgroup -p DG_Static_Shared -n s_ASR_CAT_ITEM_RECIEPTS -o Session -f DW_MART_LOAD -d all ;</v>
      </c>
      <c r="S246" s="105" t="str">
        <f t="shared" si="48"/>
        <v>./pmrep deploydeploymentgroup -p DG_Static_Shared -c  ./DG_Static_Shared.xml -r RAC_qa -n jansaj -X QP -h qhvifoapp01 -o 6005 -s Native -l $HOME/scripts/log/dg_SJ_CHG0002217.log ;</v>
      </c>
      <c r="T246" s="106" t="str">
        <f t="shared" si="49"/>
        <v xml:space="preserve">echo '&lt; PRESS ANY KEY TO CONTINUE &gt;'; read c ; </v>
      </c>
      <c r="U246" s="105" t="str">
        <f t="shared" si="50"/>
        <v xml:space="preserve">cat $HOME/scripts/log/dg_SJ_CHG0002217.log ; </v>
      </c>
      <c r="V246" s="106" t="str">
        <f t="shared" si="51"/>
        <v>echo '&lt; PRESS ANY KEY TO CONTINUE &gt;'; read c ;</v>
      </c>
      <c r="W246" s="105" t="str">
        <f t="shared" si="52"/>
        <v xml:space="preserve"> pmd ; </v>
      </c>
      <c r="X246" s="106" t="str">
        <f t="shared" si="55"/>
        <v xml:space="preserve"> # n/a</v>
      </c>
      <c r="Y246" s="107"/>
      <c r="Z246" s="108" t="str">
        <f t="shared" si="53"/>
        <v>./pmrep objectexport -f DW_MART_LOAD -o Session -n s_ASR_CAT_ITEM_RECIEPTS -m -s -b -r -u s_ASR_CAT_ITEM_RECIEPTS.xml</v>
      </c>
      <c r="AA246" s="109" t="str">
        <f t="shared" si="56"/>
        <v xml:space="preserve"> # n/a</v>
      </c>
      <c r="AB246" s="108" t="str">
        <f t="shared" si="57"/>
        <v xml:space="preserve">showvh DW_MART_LOAD s_ASR_CAT_ITEM_RECIEPTS ; </v>
      </c>
      <c r="AC246" s="108" t="str">
        <f t="shared" si="54"/>
        <v>showrrh DW_MART_LOAD s_ASR_CAT_ITEM_RECIEPTS</v>
      </c>
    </row>
    <row r="247" spans="1:29" x14ac:dyDescent="0.25">
      <c r="A247" s="9">
        <v>42633</v>
      </c>
      <c r="B247" s="6" t="s">
        <v>583</v>
      </c>
      <c r="C247" s="61" t="s">
        <v>1892</v>
      </c>
      <c r="D247" s="61" t="s">
        <v>1864</v>
      </c>
      <c r="E247" s="61" t="s">
        <v>32</v>
      </c>
      <c r="F247" s="61" t="s">
        <v>337</v>
      </c>
      <c r="G247" s="61" t="s">
        <v>335</v>
      </c>
      <c r="H247" s="61" t="s">
        <v>1242</v>
      </c>
      <c r="I247" s="61">
        <v>6005</v>
      </c>
      <c r="J247" s="61" t="s">
        <v>10</v>
      </c>
      <c r="K247" s="61" t="s">
        <v>666</v>
      </c>
      <c r="L247" s="6" t="s">
        <v>381</v>
      </c>
      <c r="M247" s="6" t="s">
        <v>354</v>
      </c>
      <c r="N247" s="6" t="s">
        <v>475</v>
      </c>
      <c r="O247" s="21" t="s">
        <v>2067</v>
      </c>
      <c r="P247" s="104" t="str">
        <f t="shared" si="45"/>
        <v>qc DW_MART_LOAD Session s_ASR_CAT_ITEM_RECIEPTS</v>
      </c>
      <c r="Q247" s="105" t="str">
        <f t="shared" si="46"/>
        <v>./pmrep cleardeploymentgroup -p DG_Static_Shared -f ;</v>
      </c>
      <c r="R247" s="106" t="str">
        <f t="shared" si="47"/>
        <v>./pmrep addtodeploymentgroup -p DG_Static_Shared -n s_ASR_CAT_ITEM_RECIEPTS -o Session -f DW_MART_LOAD -d all ;</v>
      </c>
      <c r="S247" s="105" t="str">
        <f t="shared" si="48"/>
        <v>./pmrep deploydeploymentgroup -p DG_Static_Shared -c  ./DG_Static_Shared.xml -r RAC_prod -n jansaj -X PP -h phvifoapp01 -o 6005 -s Native -l $HOME/scripts/log/dg_SJ_CHG0002217.log ;</v>
      </c>
      <c r="T247" s="106" t="str">
        <f t="shared" si="49"/>
        <v xml:space="preserve">echo '&lt; PRESS ANY KEY TO CONTINUE &gt;'; read c ; </v>
      </c>
      <c r="U247" s="105" t="str">
        <f t="shared" si="50"/>
        <v xml:space="preserve">cat $HOME/scripts/log/dg_SJ_CHG0002217.log ; </v>
      </c>
      <c r="V247" s="106" t="str">
        <f t="shared" si="51"/>
        <v>echo '&lt; PRESS ANY KEY TO CONTINUE &gt;'; read c ;</v>
      </c>
      <c r="W247" s="105" t="str">
        <f t="shared" si="52"/>
        <v xml:space="preserve"> pmd ; </v>
      </c>
      <c r="X247" s="106" t="str">
        <f t="shared" si="55"/>
        <v xml:space="preserve"> # n/a</v>
      </c>
      <c r="Y247" s="107"/>
      <c r="Z247" s="108" t="str">
        <f t="shared" si="53"/>
        <v>./pmrep objectexport -f DW_MART_LOAD -o Session -n s_ASR_CAT_ITEM_RECIEPTS -m -s -b -r -u s_ASR_CAT_ITEM_RECIEPTS.xml</v>
      </c>
      <c r="AA247" s="109" t="str">
        <f t="shared" si="56"/>
        <v xml:space="preserve"> # n/a</v>
      </c>
      <c r="AB247" s="108" t="str">
        <f t="shared" si="57"/>
        <v xml:space="preserve">showvh DW_MART_LOAD s_ASR_CAT_ITEM_RECIEPTS ; </v>
      </c>
      <c r="AC247" s="108" t="str">
        <f t="shared" si="54"/>
        <v>showrrh DW_MART_LOAD s_ASR_CAT_ITEM_RECIEPTS</v>
      </c>
    </row>
    <row r="248" spans="1:29" x14ac:dyDescent="0.25">
      <c r="A248" s="9">
        <v>42634</v>
      </c>
      <c r="B248" s="6" t="s">
        <v>585</v>
      </c>
      <c r="C248" s="61" t="s">
        <v>1892</v>
      </c>
      <c r="D248" s="61" t="s">
        <v>1862</v>
      </c>
      <c r="E248" s="61" t="s">
        <v>20</v>
      </c>
      <c r="F248" s="61" t="s">
        <v>342</v>
      </c>
      <c r="G248" s="61" t="s">
        <v>343</v>
      </c>
      <c r="H248" s="61" t="s">
        <v>19</v>
      </c>
      <c r="I248" s="61">
        <v>6005</v>
      </c>
      <c r="J248" s="61" t="s">
        <v>10</v>
      </c>
      <c r="K248" s="61" t="s">
        <v>666</v>
      </c>
      <c r="L248" s="6" t="s">
        <v>381</v>
      </c>
      <c r="M248" s="6" t="s">
        <v>354</v>
      </c>
      <c r="N248" s="6" t="s">
        <v>475</v>
      </c>
      <c r="O248" s="21" t="s">
        <v>2068</v>
      </c>
      <c r="P248" s="104" t="str">
        <f t="shared" si="45"/>
        <v>qc DW_MART_LOAD Session s_ASR_CAT_ITEM_RECIEPTS</v>
      </c>
      <c r="Q248" s="105" t="str">
        <f t="shared" si="46"/>
        <v>./pmrep cleardeploymentgroup -p DG_Static_Shared -f ;</v>
      </c>
      <c r="R248" s="106" t="str">
        <f t="shared" si="47"/>
        <v>./pmrep addtodeploymentgroup -p DG_Static_Shared -n s_ASR_CAT_ITEM_RECIEPTS -o Session -f DW_MART_LOAD -d all ;</v>
      </c>
      <c r="S248" s="105" t="str">
        <f t="shared" si="48"/>
        <v>./pmrep deploydeploymentgroup -p DG_Static_Shared -c  ./DG_Static_Shared.xml -r RAC_qa -n jansaj -X QP -h qhvifoapp01 -o 6005 -s Native -l $HOME/scripts/log/dg_SJ_CHG0002325.log ;</v>
      </c>
      <c r="T248" s="106" t="str">
        <f t="shared" si="49"/>
        <v xml:space="preserve">echo '&lt; PRESS ANY KEY TO CONTINUE &gt;'; read c ; </v>
      </c>
      <c r="U248" s="105" t="str">
        <f t="shared" si="50"/>
        <v xml:space="preserve">cat $HOME/scripts/log/dg_SJ_CHG0002325.log ; </v>
      </c>
      <c r="V248" s="106" t="str">
        <f t="shared" si="51"/>
        <v>echo '&lt; PRESS ANY KEY TO CONTINUE &gt;'; read c ;</v>
      </c>
      <c r="W248" s="105" t="str">
        <f t="shared" si="52"/>
        <v xml:space="preserve"> pmd ; </v>
      </c>
      <c r="X248" s="106" t="str">
        <f t="shared" si="55"/>
        <v xml:space="preserve"> # n/a</v>
      </c>
      <c r="Y248" s="107"/>
      <c r="Z248" s="108" t="str">
        <f t="shared" si="53"/>
        <v>./pmrep objectexport -f DW_MART_LOAD -o Session -n s_ASR_CAT_ITEM_RECIEPTS -m -s -b -r -u s_ASR_CAT_ITEM_RECIEPTS.xml</v>
      </c>
      <c r="AA248" s="109" t="str">
        <f t="shared" si="56"/>
        <v xml:space="preserve"> # n/a</v>
      </c>
      <c r="AB248" s="108" t="str">
        <f t="shared" si="57"/>
        <v xml:space="preserve">showvh DW_MART_LOAD s_ASR_CAT_ITEM_RECIEPTS ; </v>
      </c>
      <c r="AC248" s="108" t="str">
        <f t="shared" si="54"/>
        <v>showrrh DW_MART_LOAD s_ASR_CAT_ITEM_RECIEPTS</v>
      </c>
    </row>
    <row r="249" spans="1:29" x14ac:dyDescent="0.25">
      <c r="A249" s="9">
        <v>42634</v>
      </c>
      <c r="B249" s="6" t="s">
        <v>585</v>
      </c>
      <c r="C249" s="61" t="s">
        <v>1892</v>
      </c>
      <c r="D249" s="61" t="s">
        <v>1864</v>
      </c>
      <c r="E249" s="61" t="s">
        <v>32</v>
      </c>
      <c r="F249" s="61" t="s">
        <v>337</v>
      </c>
      <c r="G249" s="61" t="s">
        <v>335</v>
      </c>
      <c r="H249" s="61" t="s">
        <v>1242</v>
      </c>
      <c r="I249" s="61">
        <v>6005</v>
      </c>
      <c r="J249" s="61" t="s">
        <v>10</v>
      </c>
      <c r="K249" s="61" t="s">
        <v>666</v>
      </c>
      <c r="L249" s="6" t="s">
        <v>381</v>
      </c>
      <c r="M249" s="6" t="s">
        <v>354</v>
      </c>
      <c r="N249" s="6" t="s">
        <v>475</v>
      </c>
      <c r="O249" s="21" t="s">
        <v>2069</v>
      </c>
      <c r="P249" s="104" t="str">
        <f t="shared" si="45"/>
        <v>qc DW_MART_LOAD Session s_ASR_CAT_ITEM_RECIEPTS</v>
      </c>
      <c r="Q249" s="105" t="str">
        <f t="shared" si="46"/>
        <v>./pmrep cleardeploymentgroup -p DG_Static_Shared -f ;</v>
      </c>
      <c r="R249" s="106" t="str">
        <f t="shared" si="47"/>
        <v>./pmrep addtodeploymentgroup -p DG_Static_Shared -n s_ASR_CAT_ITEM_RECIEPTS -o Session -f DW_MART_LOAD -d all ;</v>
      </c>
      <c r="S249" s="105" t="str">
        <f t="shared" si="48"/>
        <v>./pmrep deploydeploymentgroup -p DG_Static_Shared -c  ./DG_Static_Shared.xml -r RAC_prod -n jansaj -X PP -h phvifoapp01 -o 6005 -s Native -l $HOME/scripts/log/dg_SJ_CHG0002325.log ;</v>
      </c>
      <c r="T249" s="106" t="str">
        <f t="shared" si="49"/>
        <v xml:space="preserve">echo '&lt; PRESS ANY KEY TO CONTINUE &gt;'; read c ; </v>
      </c>
      <c r="U249" s="105" t="str">
        <f t="shared" si="50"/>
        <v xml:space="preserve">cat $HOME/scripts/log/dg_SJ_CHG0002325.log ; </v>
      </c>
      <c r="V249" s="106" t="str">
        <f t="shared" si="51"/>
        <v>echo '&lt; PRESS ANY KEY TO CONTINUE &gt;'; read c ;</v>
      </c>
      <c r="W249" s="105" t="str">
        <f t="shared" si="52"/>
        <v xml:space="preserve"> pmd ; </v>
      </c>
      <c r="X249" s="106" t="str">
        <f t="shared" si="55"/>
        <v xml:space="preserve"> # n/a</v>
      </c>
      <c r="Y249" s="107"/>
      <c r="Z249" s="108" t="str">
        <f t="shared" si="53"/>
        <v>./pmrep objectexport -f DW_MART_LOAD -o Session -n s_ASR_CAT_ITEM_RECIEPTS -m -s -b -r -u s_ASR_CAT_ITEM_RECIEPTS.xml</v>
      </c>
      <c r="AA249" s="109" t="str">
        <f t="shared" si="56"/>
        <v xml:space="preserve"> # n/a</v>
      </c>
      <c r="AB249" s="108" t="str">
        <f t="shared" si="57"/>
        <v xml:space="preserve">showvh DW_MART_LOAD s_ASR_CAT_ITEM_RECIEPTS ; </v>
      </c>
      <c r="AC249" s="108" t="str">
        <f t="shared" si="54"/>
        <v>showrrh DW_MART_LOAD s_ASR_CAT_ITEM_RECIEPTS</v>
      </c>
    </row>
    <row r="250" spans="1:29" x14ac:dyDescent="0.25">
      <c r="A250" s="9">
        <v>42634</v>
      </c>
      <c r="B250" s="6" t="s">
        <v>584</v>
      </c>
      <c r="C250" s="61" t="s">
        <v>1892</v>
      </c>
      <c r="D250" s="61" t="s">
        <v>1864</v>
      </c>
      <c r="E250" s="61" t="s">
        <v>32</v>
      </c>
      <c r="F250" s="61" t="s">
        <v>337</v>
      </c>
      <c r="G250" s="61" t="s">
        <v>335</v>
      </c>
      <c r="H250" s="61" t="s">
        <v>1242</v>
      </c>
      <c r="I250" s="61">
        <v>6005</v>
      </c>
      <c r="J250" s="61" t="s">
        <v>10</v>
      </c>
      <c r="K250" s="61" t="s">
        <v>666</v>
      </c>
      <c r="L250" s="6" t="s">
        <v>320</v>
      </c>
      <c r="M250" s="6" t="s">
        <v>332</v>
      </c>
      <c r="N250" s="6" t="s">
        <v>551</v>
      </c>
      <c r="O250" s="21" t="s">
        <v>2070</v>
      </c>
      <c r="P250" s="104" t="str">
        <f t="shared" si="45"/>
        <v>qc Enterprise_Extract Workflow wf_Sutherland</v>
      </c>
      <c r="Q250" s="105" t="str">
        <f t="shared" si="46"/>
        <v>./pmrep cleardeploymentgroup -p DG_Static_Shared -f ;</v>
      </c>
      <c r="R250" s="106" t="str">
        <f t="shared" si="47"/>
        <v>./pmrep addtodeploymentgroup -p DG_Static_Shared -n wf_Sutherland -o Workflow -f Enterprise_Extract -d all ;</v>
      </c>
      <c r="S250" s="105" t="str">
        <f t="shared" si="48"/>
        <v>./pmrep deploydeploymentgroup -p DG_Static_Shared -c  ./DG_Static_Shared.xml -r RAC_prod -n jansaj -X PP -h phvifoapp01 -o 6005 -s Native -l $HOME/scripts/log/dg_SJ_CHG0002337.log ;</v>
      </c>
      <c r="T250" s="106" t="str">
        <f t="shared" si="49"/>
        <v xml:space="preserve">echo '&lt; PRESS ANY KEY TO CONTINUE &gt;'; read c ; </v>
      </c>
      <c r="U250" s="105" t="str">
        <f t="shared" si="50"/>
        <v xml:space="preserve">cat $HOME/scripts/log/dg_SJ_CHG0002337.log ; </v>
      </c>
      <c r="V250" s="106" t="str">
        <f t="shared" si="51"/>
        <v>echo '&lt; PRESS ANY KEY TO CONTINUE &gt;'; read c ;</v>
      </c>
      <c r="W250" s="105" t="str">
        <f t="shared" si="52"/>
        <v xml:space="preserve"> pmd ; </v>
      </c>
      <c r="X250" s="106" t="str">
        <f t="shared" si="55"/>
        <v>ssh -q phvifoapp01 '/home/infa_adm/scripts/ais.sh Enterprise_Extract wf_Sutherland Int01_prod'</v>
      </c>
      <c r="Y250" s="107"/>
      <c r="Z250" s="108" t="str">
        <f t="shared" si="53"/>
        <v>./pmrep objectexport -f Enterprise_Extract -o Workflow -n wf_Sutherland -m -s -b -r -u wf_Sutherland.xml</v>
      </c>
      <c r="AA250" s="109" t="str">
        <f t="shared" si="56"/>
        <v>gwd Enterprise_Extract wf_Sutherland</v>
      </c>
      <c r="AB250" s="108" t="str">
        <f t="shared" si="57"/>
        <v xml:space="preserve">showvh Enterprise_Extract wf_Sutherland ; </v>
      </c>
      <c r="AC250" s="108" t="str">
        <f t="shared" si="54"/>
        <v>showrrh Enterprise_Extract wf_Sutherland</v>
      </c>
    </row>
    <row r="251" spans="1:29" x14ac:dyDescent="0.25">
      <c r="A251" s="9">
        <v>42635</v>
      </c>
      <c r="B251" s="6" t="s">
        <v>586</v>
      </c>
      <c r="C251" s="61" t="s">
        <v>1892</v>
      </c>
      <c r="D251" s="61" t="s">
        <v>1864</v>
      </c>
      <c r="E251" s="61" t="s">
        <v>32</v>
      </c>
      <c r="F251" s="61" t="s">
        <v>337</v>
      </c>
      <c r="G251" s="61" t="s">
        <v>335</v>
      </c>
      <c r="H251" s="61" t="s">
        <v>1242</v>
      </c>
      <c r="I251" s="61">
        <v>6005</v>
      </c>
      <c r="J251" s="61" t="s">
        <v>10</v>
      </c>
      <c r="K251" s="61" t="s">
        <v>666</v>
      </c>
      <c r="L251" s="6" t="s">
        <v>15</v>
      </c>
      <c r="M251" s="6" t="s">
        <v>332</v>
      </c>
      <c r="N251" s="6" t="s">
        <v>507</v>
      </c>
      <c r="O251" s="21" t="s">
        <v>2071</v>
      </c>
      <c r="P251" s="104" t="str">
        <f t="shared" si="45"/>
        <v>qc 3PL_Integration Workflow wf_3PL_RAC_Inbound_944</v>
      </c>
      <c r="Q251" s="105" t="str">
        <f t="shared" si="46"/>
        <v>./pmrep cleardeploymentgroup -p DG_Static_Shared -f ;</v>
      </c>
      <c r="R251" s="106" t="str">
        <f t="shared" si="47"/>
        <v>./pmrep addtodeploymentgroup -p DG_Static_Shared -n wf_3PL_RAC_Inbound_944 -o Workflow -f 3PL_Integration -d all ;</v>
      </c>
      <c r="S251" s="105" t="str">
        <f t="shared" si="48"/>
        <v>./pmrep deploydeploymentgroup -p DG_Static_Shared -c  ./DG_Static_Shared.xml -r RAC_prod -n jansaj -X PP -h phvifoapp01 -o 6005 -s Native -l $HOME/scripts/log/dg_SJ_CHG0002367.log ;</v>
      </c>
      <c r="T251" s="106" t="str">
        <f t="shared" si="49"/>
        <v xml:space="preserve">echo '&lt; PRESS ANY KEY TO CONTINUE &gt;'; read c ; </v>
      </c>
      <c r="U251" s="105" t="str">
        <f t="shared" si="50"/>
        <v xml:space="preserve">cat $HOME/scripts/log/dg_SJ_CHG0002367.log ; </v>
      </c>
      <c r="V251" s="106" t="str">
        <f t="shared" si="51"/>
        <v>echo '&lt; PRESS ANY KEY TO CONTINUE &gt;'; read c ;</v>
      </c>
      <c r="W251" s="105" t="str">
        <f t="shared" si="52"/>
        <v xml:space="preserve"> pmd ; </v>
      </c>
      <c r="X251" s="106" t="str">
        <f t="shared" si="55"/>
        <v>ssh -q phvifoapp01 '/home/infa_adm/scripts/ais.sh 3PL_Integration wf_3PL_RAC_Inbound_944 Int01_prod'</v>
      </c>
      <c r="Y251" s="107"/>
      <c r="Z251" s="108" t="str">
        <f t="shared" si="53"/>
        <v>./pmrep objectexport -f 3PL_Integration -o Workflow -n wf_3PL_RAC_Inbound_944 -m -s -b -r -u wf_3PL_RAC_Inbound_944.xml</v>
      </c>
      <c r="AA251" s="109" t="str">
        <f t="shared" si="56"/>
        <v>gwd 3PL_Integration wf_3PL_RAC_Inbound_944</v>
      </c>
      <c r="AB251" s="108" t="str">
        <f t="shared" si="57"/>
        <v xml:space="preserve">showvh 3PL_Integration wf_3PL_RAC_Inbound_944 ; </v>
      </c>
      <c r="AC251" s="108" t="str">
        <f t="shared" si="54"/>
        <v>showrrh 3PL_Integration wf_3PL_RAC_Inbound_944</v>
      </c>
    </row>
    <row r="252" spans="1:29" x14ac:dyDescent="0.25">
      <c r="A252" s="9">
        <v>42636</v>
      </c>
      <c r="B252" s="6" t="s">
        <v>587</v>
      </c>
      <c r="C252" s="61" t="s">
        <v>1892</v>
      </c>
      <c r="D252" s="61" t="s">
        <v>1864</v>
      </c>
      <c r="E252" s="61" t="s">
        <v>32</v>
      </c>
      <c r="F252" s="61" t="s">
        <v>337</v>
      </c>
      <c r="G252" s="61" t="s">
        <v>335</v>
      </c>
      <c r="H252" s="61" t="s">
        <v>1242</v>
      </c>
      <c r="I252" s="61">
        <v>6005</v>
      </c>
      <c r="J252" s="61" t="s">
        <v>10</v>
      </c>
      <c r="K252" s="61" t="s">
        <v>666</v>
      </c>
      <c r="L252" s="6" t="s">
        <v>402</v>
      </c>
      <c r="M252" s="6" t="s">
        <v>332</v>
      </c>
      <c r="N252" s="6" t="s">
        <v>404</v>
      </c>
      <c r="O252" s="21" t="s">
        <v>2072</v>
      </c>
      <c r="P252" s="104" t="str">
        <f t="shared" si="45"/>
        <v>qc SupplierEDI Workflow wf_SupplierEDI_RAC_Outbound_860</v>
      </c>
      <c r="Q252" s="105" t="str">
        <f t="shared" si="46"/>
        <v>./pmrep cleardeploymentgroup -p DG_Static_Shared -f ;</v>
      </c>
      <c r="R252" s="106" t="str">
        <f t="shared" si="47"/>
        <v>./pmrep addtodeploymentgroup -p DG_Static_Shared -n wf_SupplierEDI_RAC_Outbound_860 -o Workflow -f SupplierEDI -d all ;</v>
      </c>
      <c r="S252" s="105" t="str">
        <f t="shared" si="48"/>
        <v>./pmrep deploydeploymentgroup -p DG_Static_Shared -c  ./DG_Static_Shared.xml -r RAC_prod -n jansaj -X PP -h phvifoapp01 -o 6005 -s Native -l $HOME/scripts/log/dg_SJ_CHG0002381.log ;</v>
      </c>
      <c r="T252" s="106" t="str">
        <f t="shared" si="49"/>
        <v xml:space="preserve">echo '&lt; PRESS ANY KEY TO CONTINUE &gt;'; read c ; </v>
      </c>
      <c r="U252" s="105" t="str">
        <f t="shared" si="50"/>
        <v xml:space="preserve">cat $HOME/scripts/log/dg_SJ_CHG0002381.log ; </v>
      </c>
      <c r="V252" s="106" t="str">
        <f t="shared" si="51"/>
        <v>echo '&lt; PRESS ANY KEY TO CONTINUE &gt;'; read c ;</v>
      </c>
      <c r="W252" s="105" t="str">
        <f t="shared" si="52"/>
        <v xml:space="preserve"> pmd ; </v>
      </c>
      <c r="X252" s="106" t="str">
        <f t="shared" si="55"/>
        <v>ssh -q phvifoapp01 '/home/infa_adm/scripts/ais.sh SupplierEDI wf_SupplierEDI_RAC_Outbound_860 Int01_prod'</v>
      </c>
      <c r="Y252" s="107"/>
      <c r="Z252" s="108" t="str">
        <f t="shared" si="53"/>
        <v>./pmrep objectexport -f SupplierEDI -o Workflow -n wf_SupplierEDI_RAC_Outbound_860 -m -s -b -r -u wf_SupplierEDI_RAC_Outbound_860.xml</v>
      </c>
      <c r="AA252" s="109" t="str">
        <f t="shared" si="56"/>
        <v>gwd SupplierEDI wf_SupplierEDI_RAC_Outbound_860</v>
      </c>
      <c r="AB252" s="108" t="str">
        <f t="shared" si="57"/>
        <v xml:space="preserve">showvh SupplierEDI wf_SupplierEDI_RAC_Outbound_860 ; </v>
      </c>
      <c r="AC252" s="108" t="str">
        <f t="shared" si="54"/>
        <v>showrrh SupplierEDI wf_SupplierEDI_RAC_Outbound_860</v>
      </c>
    </row>
    <row r="253" spans="1:29" x14ac:dyDescent="0.25">
      <c r="A253" s="9">
        <v>42636</v>
      </c>
      <c r="B253" s="6" t="s">
        <v>588</v>
      </c>
      <c r="C253" s="61" t="s">
        <v>1892</v>
      </c>
      <c r="D253" s="61" t="s">
        <v>1864</v>
      </c>
      <c r="E253" s="61" t="s">
        <v>32</v>
      </c>
      <c r="F253" s="61" t="s">
        <v>337</v>
      </c>
      <c r="G253" s="61" t="s">
        <v>335</v>
      </c>
      <c r="H253" s="61" t="s">
        <v>1242</v>
      </c>
      <c r="I253" s="61">
        <v>6005</v>
      </c>
      <c r="J253" s="61" t="s">
        <v>10</v>
      </c>
      <c r="K253" s="61" t="s">
        <v>666</v>
      </c>
      <c r="L253" s="6" t="s">
        <v>381</v>
      </c>
      <c r="M253" s="6" t="s">
        <v>354</v>
      </c>
      <c r="N253" s="6" t="s">
        <v>469</v>
      </c>
      <c r="O253" s="23" t="s">
        <v>2073</v>
      </c>
      <c r="P253" s="104" t="str">
        <f t="shared" si="45"/>
        <v>qc DW_MART_LOAD Session s_asr_cat_depreciation</v>
      </c>
      <c r="Q253" s="105" t="str">
        <f t="shared" si="46"/>
        <v>./pmrep cleardeploymentgroup -p DG_Static_Shared -f ;</v>
      </c>
      <c r="R253" s="106" t="str">
        <f t="shared" si="47"/>
        <v>./pmrep addtodeploymentgroup -p DG_Static_Shared -n s_asr_cat_depreciation -o Session -f DW_MART_LOAD -d all ;</v>
      </c>
      <c r="S253" s="105" t="str">
        <f t="shared" si="48"/>
        <v>echo ;</v>
      </c>
      <c r="T253" s="106" t="str">
        <f t="shared" si="49"/>
        <v>echo ;</v>
      </c>
      <c r="U253" s="105" t="str">
        <f t="shared" si="50"/>
        <v>echo;</v>
      </c>
      <c r="V253" s="106" t="str">
        <f t="shared" si="51"/>
        <v>echo ;</v>
      </c>
      <c r="W253" s="105" t="str">
        <f t="shared" si="52"/>
        <v xml:space="preserve"> echo ; </v>
      </c>
      <c r="X253" s="106" t="str">
        <f t="shared" si="55"/>
        <v xml:space="preserve"> # n/a</v>
      </c>
      <c r="Y253" s="107"/>
      <c r="Z253" s="108" t="str">
        <f t="shared" si="53"/>
        <v>./pmrep objectexport -f DW_MART_LOAD -o Session -n s_asr_cat_depreciation -m -s -b -r -u s_asr_cat_depreciation.xml</v>
      </c>
      <c r="AA253" s="109" t="str">
        <f t="shared" si="56"/>
        <v xml:space="preserve"> # n/a</v>
      </c>
      <c r="AB253" s="108" t="str">
        <f t="shared" si="57"/>
        <v xml:space="preserve">showvh DW_MART_LOAD s_asr_cat_depreciation ; </v>
      </c>
      <c r="AC253" s="108" t="str">
        <f t="shared" si="54"/>
        <v>showrrh DW_MART_LOAD s_asr_cat_depreciation</v>
      </c>
    </row>
    <row r="254" spans="1:29" x14ac:dyDescent="0.25">
      <c r="A254" s="9">
        <v>42636</v>
      </c>
      <c r="B254" s="6" t="s">
        <v>588</v>
      </c>
      <c r="C254" s="61" t="s">
        <v>1892</v>
      </c>
      <c r="D254" s="61" t="s">
        <v>1864</v>
      </c>
      <c r="E254" s="61" t="s">
        <v>32</v>
      </c>
      <c r="F254" s="61" t="s">
        <v>337</v>
      </c>
      <c r="G254" s="61" t="s">
        <v>335</v>
      </c>
      <c r="H254" s="61" t="s">
        <v>1242</v>
      </c>
      <c r="I254" s="61">
        <v>6005</v>
      </c>
      <c r="J254" s="61" t="s">
        <v>10</v>
      </c>
      <c r="K254" s="61" t="s">
        <v>666</v>
      </c>
      <c r="L254" s="6" t="s">
        <v>381</v>
      </c>
      <c r="M254" s="6" t="s">
        <v>354</v>
      </c>
      <c r="N254" s="6" t="s">
        <v>401</v>
      </c>
      <c r="O254" s="23" t="s">
        <v>2073</v>
      </c>
      <c r="P254" s="104" t="str">
        <f t="shared" si="45"/>
        <v>qc DW_MART_LOAD Session s_asr_cat_remaining_val</v>
      </c>
      <c r="Q254" s="105" t="str">
        <f t="shared" si="46"/>
        <v>echo ;</v>
      </c>
      <c r="R254" s="106" t="str">
        <f t="shared" si="47"/>
        <v>./pmrep addtodeploymentgroup -p DG_Static_Shared -n s_asr_cat_remaining_val -o Session -f DW_MART_LOAD -d all ;</v>
      </c>
      <c r="S254" s="105" t="str">
        <f t="shared" si="48"/>
        <v>./pmrep deploydeploymentgroup -p DG_Static_Shared -c  ./DG_Static_Shared.xml -r RAC_prod -n jansaj -X PP -h phvifoapp01 -o 6005 -s Native -l $HOME/scripts/log/dg_SJ_CHG0002389.log ;</v>
      </c>
      <c r="T254" s="106" t="str">
        <f t="shared" si="49"/>
        <v xml:space="preserve">echo '&lt; PRESS ANY KEY TO CONTINUE &gt;'; read c ; </v>
      </c>
      <c r="U254" s="105" t="str">
        <f t="shared" si="50"/>
        <v xml:space="preserve">cat $HOME/scripts/log/dg_SJ_CHG0002389.log ; </v>
      </c>
      <c r="V254" s="106" t="str">
        <f t="shared" si="51"/>
        <v>echo '&lt; PRESS ANY KEY TO CONTINUE &gt;'; read c ;</v>
      </c>
      <c r="W254" s="105" t="str">
        <f t="shared" si="52"/>
        <v xml:space="preserve"> pmd ; </v>
      </c>
      <c r="X254" s="106" t="str">
        <f t="shared" si="55"/>
        <v xml:space="preserve"> # n/a</v>
      </c>
      <c r="Y254" s="107"/>
      <c r="Z254" s="108" t="str">
        <f t="shared" si="53"/>
        <v>./pmrep objectexport -f DW_MART_LOAD -o Session -n s_asr_cat_remaining_val -m -s -b -r -u s_asr_cat_remaining_val.xml</v>
      </c>
      <c r="AA254" s="109" t="str">
        <f t="shared" si="56"/>
        <v xml:space="preserve"> # n/a</v>
      </c>
      <c r="AB254" s="108" t="str">
        <f t="shared" si="57"/>
        <v xml:space="preserve">showvh DW_MART_LOAD s_asr_cat_remaining_val ; </v>
      </c>
      <c r="AC254" s="108" t="str">
        <f t="shared" si="54"/>
        <v>showrrh DW_MART_LOAD s_asr_cat_remaining_val</v>
      </c>
    </row>
    <row r="255" spans="1:29" x14ac:dyDescent="0.25">
      <c r="A255" s="9">
        <v>42639</v>
      </c>
      <c r="B255" s="6" t="s">
        <v>592</v>
      </c>
      <c r="C255" s="61" t="s">
        <v>1892</v>
      </c>
      <c r="D255" s="61" t="s">
        <v>1862</v>
      </c>
      <c r="E255" s="61" t="s">
        <v>20</v>
      </c>
      <c r="F255" s="61" t="s">
        <v>342</v>
      </c>
      <c r="G255" s="61" t="s">
        <v>343</v>
      </c>
      <c r="H255" s="61" t="s">
        <v>19</v>
      </c>
      <c r="I255" s="61">
        <v>6005</v>
      </c>
      <c r="J255" s="61" t="s">
        <v>10</v>
      </c>
      <c r="K255" s="61" t="s">
        <v>666</v>
      </c>
      <c r="L255" s="6" t="s">
        <v>381</v>
      </c>
      <c r="M255" s="6" t="s">
        <v>354</v>
      </c>
      <c r="N255" s="6" t="s">
        <v>591</v>
      </c>
      <c r="O255" s="21" t="s">
        <v>2074</v>
      </c>
      <c r="P255" s="104" t="str">
        <f t="shared" si="45"/>
        <v>qc DW_MART_LOAD Session s_u_asr_category_item_chargeoffs</v>
      </c>
      <c r="Q255" s="105" t="str">
        <f t="shared" si="46"/>
        <v>./pmrep cleardeploymentgroup -p DG_Static_Shared -f ;</v>
      </c>
      <c r="R255" s="106" t="str">
        <f t="shared" si="47"/>
        <v>./pmrep addtodeploymentgroup -p DG_Static_Shared -n s_u_asr_category_item_chargeoffs -o Session -f DW_MART_LOAD -d all ;</v>
      </c>
      <c r="S255" s="105" t="str">
        <f t="shared" si="48"/>
        <v>./pmrep deploydeploymentgroup -p DG_Static_Shared -c  ./DG_Static_Shared.xml -r RAC_qa -n jansaj -X QP -h qhvifoapp01 -o 6005 -s Native -l $HOME/scripts/log/dg_SJ_CHG0002384.log ;</v>
      </c>
      <c r="T255" s="106" t="str">
        <f t="shared" si="49"/>
        <v xml:space="preserve">echo '&lt; PRESS ANY KEY TO CONTINUE &gt;'; read c ; </v>
      </c>
      <c r="U255" s="105" t="str">
        <f t="shared" si="50"/>
        <v xml:space="preserve">cat $HOME/scripts/log/dg_SJ_CHG0002384.log ; </v>
      </c>
      <c r="V255" s="106" t="str">
        <f t="shared" si="51"/>
        <v>echo '&lt; PRESS ANY KEY TO CONTINUE &gt;'; read c ;</v>
      </c>
      <c r="W255" s="105" t="str">
        <f t="shared" si="52"/>
        <v xml:space="preserve"> pmd ; </v>
      </c>
      <c r="X255" s="106" t="str">
        <f t="shared" si="55"/>
        <v xml:space="preserve"> # n/a</v>
      </c>
      <c r="Y255" s="107"/>
      <c r="Z255" s="108" t="str">
        <f t="shared" si="53"/>
        <v>./pmrep objectexport -f DW_MART_LOAD -o Session -n s_u_asr_category_item_chargeoffs -m -s -b -r -u s_u_asr_category_item_chargeoffs.xml</v>
      </c>
      <c r="AA255" s="109" t="str">
        <f t="shared" si="56"/>
        <v xml:space="preserve"> # n/a</v>
      </c>
      <c r="AB255" s="108" t="str">
        <f t="shared" si="57"/>
        <v xml:space="preserve">showvh DW_MART_LOAD s_u_asr_category_item_chargeoffs ; </v>
      </c>
      <c r="AC255" s="108" t="str">
        <f t="shared" si="54"/>
        <v>showrrh DW_MART_LOAD s_u_asr_category_item_chargeoffs</v>
      </c>
    </row>
    <row r="256" spans="1:29" x14ac:dyDescent="0.25">
      <c r="A256" s="9">
        <v>42639</v>
      </c>
      <c r="B256" s="6" t="s">
        <v>592</v>
      </c>
      <c r="C256" s="61" t="s">
        <v>1892</v>
      </c>
      <c r="D256" s="61" t="s">
        <v>1864</v>
      </c>
      <c r="E256" s="61" t="s">
        <v>32</v>
      </c>
      <c r="F256" s="61" t="s">
        <v>337</v>
      </c>
      <c r="G256" s="61" t="s">
        <v>335</v>
      </c>
      <c r="H256" s="61" t="s">
        <v>1242</v>
      </c>
      <c r="I256" s="61">
        <v>6005</v>
      </c>
      <c r="J256" s="61" t="s">
        <v>10</v>
      </c>
      <c r="K256" s="61" t="s">
        <v>666</v>
      </c>
      <c r="L256" s="6" t="s">
        <v>381</v>
      </c>
      <c r="M256" s="6" t="s">
        <v>354</v>
      </c>
      <c r="N256" s="6" t="s">
        <v>591</v>
      </c>
      <c r="O256" s="21" t="s">
        <v>2075</v>
      </c>
      <c r="P256" s="104" t="str">
        <f t="shared" si="45"/>
        <v>qc DW_MART_LOAD Session s_u_asr_category_item_chargeoffs</v>
      </c>
      <c r="Q256" s="105" t="str">
        <f t="shared" si="46"/>
        <v>./pmrep cleardeploymentgroup -p DG_Static_Shared -f ;</v>
      </c>
      <c r="R256" s="106" t="str">
        <f t="shared" si="47"/>
        <v>./pmrep addtodeploymentgroup -p DG_Static_Shared -n s_u_asr_category_item_chargeoffs -o Session -f DW_MART_LOAD -d all ;</v>
      </c>
      <c r="S256" s="105" t="str">
        <f t="shared" si="48"/>
        <v>./pmrep deploydeploymentgroup -p DG_Static_Shared -c  ./DG_Static_Shared.xml -r RAC_prod -n jansaj -X PP -h phvifoapp01 -o 6005 -s Native -l $HOME/scripts/log/dg_SJ_CHG0002384.log ;</v>
      </c>
      <c r="T256" s="106" t="str">
        <f t="shared" si="49"/>
        <v xml:space="preserve">echo '&lt; PRESS ANY KEY TO CONTINUE &gt;'; read c ; </v>
      </c>
      <c r="U256" s="105" t="str">
        <f t="shared" si="50"/>
        <v xml:space="preserve">cat $HOME/scripts/log/dg_SJ_CHG0002384.log ; </v>
      </c>
      <c r="V256" s="106" t="str">
        <f t="shared" si="51"/>
        <v>echo '&lt; PRESS ANY KEY TO CONTINUE &gt;'; read c ;</v>
      </c>
      <c r="W256" s="105" t="str">
        <f t="shared" si="52"/>
        <v xml:space="preserve"> pmd ; </v>
      </c>
      <c r="X256" s="106" t="str">
        <f t="shared" si="55"/>
        <v xml:space="preserve"> # n/a</v>
      </c>
      <c r="Y256" s="107"/>
      <c r="Z256" s="108" t="str">
        <f t="shared" si="53"/>
        <v>./pmrep objectexport -f DW_MART_LOAD -o Session -n s_u_asr_category_item_chargeoffs -m -s -b -r -u s_u_asr_category_item_chargeoffs.xml</v>
      </c>
      <c r="AA256" s="109" t="str">
        <f t="shared" si="56"/>
        <v xml:space="preserve"> # n/a</v>
      </c>
      <c r="AB256" s="108" t="str">
        <f t="shared" si="57"/>
        <v xml:space="preserve">showvh DW_MART_LOAD s_u_asr_category_item_chargeoffs ; </v>
      </c>
      <c r="AC256" s="108" t="str">
        <f t="shared" si="54"/>
        <v>showrrh DW_MART_LOAD s_u_asr_category_item_chargeoffs</v>
      </c>
    </row>
    <row r="257" spans="1:29" x14ac:dyDescent="0.25">
      <c r="A257" s="9">
        <v>42639</v>
      </c>
      <c r="B257" s="6" t="s">
        <v>589</v>
      </c>
      <c r="C257" s="61" t="s">
        <v>1892</v>
      </c>
      <c r="D257" s="61" t="s">
        <v>1864</v>
      </c>
      <c r="E257" s="61" t="s">
        <v>32</v>
      </c>
      <c r="F257" s="61" t="s">
        <v>337</v>
      </c>
      <c r="G257" s="61" t="s">
        <v>335</v>
      </c>
      <c r="H257" s="61" t="s">
        <v>1242</v>
      </c>
      <c r="I257" s="61">
        <v>6005</v>
      </c>
      <c r="J257" s="61" t="s">
        <v>10</v>
      </c>
      <c r="K257" s="61" t="s">
        <v>666</v>
      </c>
      <c r="L257" s="6" t="s">
        <v>326</v>
      </c>
      <c r="M257" s="6" t="s">
        <v>354</v>
      </c>
      <c r="N257" s="6" t="s">
        <v>590</v>
      </c>
      <c r="O257" s="6" t="s">
        <v>2076</v>
      </c>
      <c r="P257" s="104" t="str">
        <f t="shared" si="45"/>
        <v>qc Miscellaneous Session s_m_smrtphn_lck_ent_stg</v>
      </c>
      <c r="Q257" s="105" t="str">
        <f t="shared" si="46"/>
        <v>./pmrep cleardeploymentgroup -p DG_Static_Shared -f ;</v>
      </c>
      <c r="R257" s="106" t="str">
        <f t="shared" si="47"/>
        <v>./pmrep addtodeploymentgroup -p DG_Static_Shared -n s_m_smrtphn_lck_ent_stg -o Session -f Miscellaneous -d all ;</v>
      </c>
      <c r="S257" s="105" t="str">
        <f t="shared" si="48"/>
        <v>./pmrep deploydeploymentgroup -p DG_Static_Shared -c  ./DG_Static_Shared.xml -r RAC_prod -n jansaj -X PP -h phvifoapp01 -o 6005 -s Native -l $HOME/scripts/log/dg_SJ_CHG0002399.log ;</v>
      </c>
      <c r="T257" s="106" t="str">
        <f t="shared" si="49"/>
        <v xml:space="preserve">echo '&lt; PRESS ANY KEY TO CONTINUE &gt;'; read c ; </v>
      </c>
      <c r="U257" s="105" t="str">
        <f t="shared" si="50"/>
        <v xml:space="preserve">cat $HOME/scripts/log/dg_SJ_CHG0002399.log ; </v>
      </c>
      <c r="V257" s="106" t="str">
        <f t="shared" si="51"/>
        <v>echo '&lt; PRESS ANY KEY TO CONTINUE &gt;'; read c ;</v>
      </c>
      <c r="W257" s="105" t="str">
        <f t="shared" si="52"/>
        <v xml:space="preserve"> pmd ; </v>
      </c>
      <c r="X257" s="106" t="str">
        <f t="shared" si="55"/>
        <v xml:space="preserve"> # n/a</v>
      </c>
      <c r="Y257" s="107"/>
      <c r="Z257" s="108" t="str">
        <f t="shared" si="53"/>
        <v>./pmrep objectexport -f Miscellaneous -o Session -n s_m_smrtphn_lck_ent_stg -m -s -b -r -u s_m_smrtphn_lck_ent_stg.xml</v>
      </c>
      <c r="AA257" s="109" t="str">
        <f t="shared" si="56"/>
        <v xml:space="preserve"> # n/a</v>
      </c>
      <c r="AB257" s="108" t="str">
        <f t="shared" si="57"/>
        <v xml:space="preserve">showvh Miscellaneous s_m_smrtphn_lck_ent_stg ; </v>
      </c>
      <c r="AC257" s="108" t="str">
        <f t="shared" si="54"/>
        <v>showrrh Miscellaneous s_m_smrtphn_lck_ent_stg</v>
      </c>
    </row>
    <row r="258" spans="1:29" x14ac:dyDescent="0.25">
      <c r="A258" s="9">
        <v>42639</v>
      </c>
      <c r="B258" s="6" t="s">
        <v>593</v>
      </c>
      <c r="C258" s="61" t="s">
        <v>1892</v>
      </c>
      <c r="D258" s="61" t="s">
        <v>1862</v>
      </c>
      <c r="E258" s="61" t="s">
        <v>20</v>
      </c>
      <c r="F258" s="61" t="s">
        <v>342</v>
      </c>
      <c r="G258" s="61" t="s">
        <v>343</v>
      </c>
      <c r="H258" s="61" t="s">
        <v>19</v>
      </c>
      <c r="I258" s="61">
        <v>6005</v>
      </c>
      <c r="J258" s="61" t="s">
        <v>10</v>
      </c>
      <c r="K258" s="61" t="s">
        <v>666</v>
      </c>
      <c r="L258" s="6" t="s">
        <v>15</v>
      </c>
      <c r="M258" s="6" t="s">
        <v>332</v>
      </c>
      <c r="N258" s="6" t="s">
        <v>507</v>
      </c>
      <c r="O258" s="21" t="s">
        <v>2077</v>
      </c>
      <c r="P258" s="104" t="str">
        <f t="shared" ref="P258:P321" si="58">CONCATENATE("qc ",L258," ",M258," ",N258)</f>
        <v>qc 3PL_Integration Workflow wf_3PL_RAC_Inbound_944</v>
      </c>
      <c r="Q258" s="105" t="str">
        <f t="shared" ref="Q258:Q321" si="59">IF(AND(B258=B257,F258=F257),"echo ;",CONCATENATE("./pmrep cleardeploymentgroup -p ",dgnm," -f ;"))</f>
        <v>./pmrep cleardeploymentgroup -p DG_Static_Shared -f ;</v>
      </c>
      <c r="R258" s="106" t="str">
        <f t="shared" ref="R258:R321" si="60">CONCATENATE("./pmrep addtodeploymentgroup -p ",dgnm," -n ",N258," -o ",M258, " -f ",L258," -d ",K258, " ;")</f>
        <v>./pmrep addtodeploymentgroup -p DG_Static_Shared -n wf_3PL_RAC_Inbound_944 -o Workflow -f 3PL_Integration -d all ;</v>
      </c>
      <c r="S258" s="105" t="str">
        <f t="shared" ref="S258:S321" si="61">IF(AND(B258=B259,F258=F259),"echo ;",CONCATENATE("./pmrep deploydeploymentgroup -p ",dgnm, " -c ",dgxml," -r ",E258," -n ",IF(LEFT(F258,1)="B","ritbil","jansaj")," -X ",F258, " -h ",G258," -o ",I258, " -s ",J258, " -l $HOME/scripts/log/dg_",C258,"_",B258,".log ;"))</f>
        <v>./pmrep deploydeploymentgroup -p DG_Static_Shared -c  ./DG_Static_Shared.xml -r RAC_qa -n jansaj -X QP -h qhvifoapp01 -o 6005 -s Native -l $HOME/scripts/log/dg_SJ_sitsiv_20160926.log ;</v>
      </c>
      <c r="T258" s="106" t="str">
        <f t="shared" ref="T258:T321" si="62">IF(AND(B258=B259,F258=F259), "echo ;","echo '&lt; PRESS ANY KEY TO CONTINUE &gt;'; read c ; ")</f>
        <v xml:space="preserve">echo '&lt; PRESS ANY KEY TO CONTINUE &gt;'; read c ; </v>
      </c>
      <c r="U258" s="105" t="str">
        <f t="shared" ref="U258:U321" si="63">IF(AND(B258=B259,F258=F259),"echo;",CONCATENATE("cat $HOME/scripts/log/dg_",C258,"_",B258,".log ; "))</f>
        <v xml:space="preserve">cat $HOME/scripts/log/dg_SJ_sitsiv_20160926.log ; </v>
      </c>
      <c r="V258" s="106" t="str">
        <f t="shared" ref="V258:V321" si="64">IF(AND(B258=B259,F258=F259), "echo ;","echo '&lt; PRESS ANY KEY TO CONTINUE &gt;'; read c ;")</f>
        <v>echo '&lt; PRESS ANY KEY TO CONTINUE &gt;'; read c ;</v>
      </c>
      <c r="W258" s="105" t="str">
        <f t="shared" ref="W258:W321" si="65">IF(LEFT(U258,3)="cat"," pmd ; "," echo ; ")</f>
        <v xml:space="preserve"> pmd ; </v>
      </c>
      <c r="X258" s="106" t="str">
        <f t="shared" si="55"/>
        <v>ssh -q qhvifoapp01 '/home/infa_adm/scripts/ais.sh 3PL_Integration wf_3PL_RAC_Inbound_944 Int01_qa'</v>
      </c>
      <c r="Y258" s="107"/>
      <c r="Z258" s="108" t="str">
        <f t="shared" ref="Z258:Z321" si="66">CONCATENATE("./pmrep objectexport -f ",L258," -o ",M258," -n ",N258," -m -s -b -r -u ",N258,".xml")</f>
        <v>./pmrep objectexport -f 3PL_Integration -o Workflow -n wf_3PL_RAC_Inbound_944 -m -s -b -r -u wf_3PL_RAC_Inbound_944.xml</v>
      </c>
      <c r="AA258" s="109" t="str">
        <f t="shared" si="56"/>
        <v>gwd 3PL_Integration wf_3PL_RAC_Inbound_944</v>
      </c>
      <c r="AB258" s="108" t="str">
        <f t="shared" si="57"/>
        <v xml:space="preserve">showvh 3PL_Integration wf_3PL_RAC_Inbound_944 ; </v>
      </c>
      <c r="AC258" s="108" t="str">
        <f t="shared" ref="AC258:AC321" si="67">CONCATENATE("showrrh ",L258," ",N258)</f>
        <v>showrrh 3PL_Integration wf_3PL_RAC_Inbound_944</v>
      </c>
    </row>
    <row r="259" spans="1:29" x14ac:dyDescent="0.25">
      <c r="A259" s="9">
        <v>42640</v>
      </c>
      <c r="B259" s="6" t="s">
        <v>594</v>
      </c>
      <c r="C259" s="61" t="s">
        <v>1892</v>
      </c>
      <c r="D259" s="61" t="s">
        <v>1864</v>
      </c>
      <c r="E259" s="61" t="s">
        <v>32</v>
      </c>
      <c r="F259" s="61" t="s">
        <v>337</v>
      </c>
      <c r="G259" s="61" t="s">
        <v>335</v>
      </c>
      <c r="H259" s="61" t="s">
        <v>1242</v>
      </c>
      <c r="I259" s="61">
        <v>6005</v>
      </c>
      <c r="J259" s="61" t="s">
        <v>10</v>
      </c>
      <c r="K259" s="61" t="s">
        <v>666</v>
      </c>
      <c r="L259" s="6" t="s">
        <v>381</v>
      </c>
      <c r="M259" s="6" t="s">
        <v>354</v>
      </c>
      <c r="N259" s="6" t="s">
        <v>591</v>
      </c>
      <c r="O259" s="21" t="s">
        <v>2078</v>
      </c>
      <c r="P259" s="104" t="str">
        <f t="shared" si="58"/>
        <v>qc DW_MART_LOAD Session s_u_asr_category_item_chargeoffs</v>
      </c>
      <c r="Q259" s="105" t="str">
        <f t="shared" si="59"/>
        <v>./pmrep cleardeploymentgroup -p DG_Static_Shared -f ;</v>
      </c>
      <c r="R259" s="106" t="str">
        <f t="shared" si="60"/>
        <v>./pmrep addtodeploymentgroup -p DG_Static_Shared -n s_u_asr_category_item_chargeoffs -o Session -f DW_MART_LOAD -d all ;</v>
      </c>
      <c r="S259" s="105" t="str">
        <f t="shared" si="61"/>
        <v>./pmrep deploydeploymentgroup -p DG_Static_Shared -c  ./DG_Static_Shared.xml -r RAC_prod -n jansaj -X PP -h phvifoapp01 -o 6005 -s Native -l $HOME/scripts/log/dg_SJ_CHG0002427.log ;</v>
      </c>
      <c r="T259" s="106" t="str">
        <f t="shared" si="62"/>
        <v xml:space="preserve">echo '&lt; PRESS ANY KEY TO CONTINUE &gt;'; read c ; </v>
      </c>
      <c r="U259" s="105" t="str">
        <f t="shared" si="63"/>
        <v xml:space="preserve">cat $HOME/scripts/log/dg_SJ_CHG0002427.log ; </v>
      </c>
      <c r="V259" s="106" t="str">
        <f t="shared" si="64"/>
        <v>echo '&lt; PRESS ANY KEY TO CONTINUE &gt;'; read c ;</v>
      </c>
      <c r="W259" s="105" t="str">
        <f t="shared" si="65"/>
        <v xml:space="preserve"> pmd ; </v>
      </c>
      <c r="X259" s="106" t="str">
        <f t="shared" ref="X259:X322" si="68">IF(M259="Workflow",CONCATENATE("ssh -q ",G259, " '/home/infa_adm/scripts/ais.sh ",L259," ",N259," ",H259,"'")," # n/a")</f>
        <v xml:space="preserve"> # n/a</v>
      </c>
      <c r="Y259" s="107"/>
      <c r="Z259" s="108" t="str">
        <f t="shared" si="66"/>
        <v>./pmrep objectexport -f DW_MART_LOAD -o Session -n s_u_asr_category_item_chargeoffs -m -s -b -r -u s_u_asr_category_item_chargeoffs.xml</v>
      </c>
      <c r="AA259" s="109" t="str">
        <f t="shared" ref="AA259:AA322" si="69">IF(M259="Workflow",CONCATENATE("gwd ",L259," ",N259)," # n/a")</f>
        <v xml:space="preserve"> # n/a</v>
      </c>
      <c r="AB259" s="108" t="str">
        <f t="shared" ref="AB259:AB322" si="70">CONCATENATE("showvh ",L259," ",N259," ; ")</f>
        <v xml:space="preserve">showvh DW_MART_LOAD s_u_asr_category_item_chargeoffs ; </v>
      </c>
      <c r="AC259" s="108" t="str">
        <f t="shared" si="67"/>
        <v>showrrh DW_MART_LOAD s_u_asr_category_item_chargeoffs</v>
      </c>
    </row>
    <row r="260" spans="1:29" x14ac:dyDescent="0.25">
      <c r="A260" s="9">
        <v>42640</v>
      </c>
      <c r="B260" s="6" t="s">
        <v>597</v>
      </c>
      <c r="C260" s="61" t="s">
        <v>1892</v>
      </c>
      <c r="D260" s="61" t="s">
        <v>1864</v>
      </c>
      <c r="E260" s="61" t="s">
        <v>32</v>
      </c>
      <c r="F260" s="61" t="s">
        <v>337</v>
      </c>
      <c r="G260" s="61" t="s">
        <v>335</v>
      </c>
      <c r="H260" s="61" t="s">
        <v>1242</v>
      </c>
      <c r="I260" s="61">
        <v>6005</v>
      </c>
      <c r="J260" s="61" t="s">
        <v>10</v>
      </c>
      <c r="K260" s="61" t="s">
        <v>666</v>
      </c>
      <c r="L260" s="6" t="s">
        <v>326</v>
      </c>
      <c r="M260" s="6" t="s">
        <v>332</v>
      </c>
      <c r="N260" s="6" t="s">
        <v>595</v>
      </c>
      <c r="O260" s="6" t="s">
        <v>2079</v>
      </c>
      <c r="P260" s="104" t="str">
        <f t="shared" si="58"/>
        <v>qc Miscellaneous Workflow wf_m_BOM_Rental_Income</v>
      </c>
      <c r="Q260" s="105" t="str">
        <f t="shared" si="59"/>
        <v>./pmrep cleardeploymentgroup -p DG_Static_Shared -f ;</v>
      </c>
      <c r="R260" s="106" t="str">
        <f t="shared" si="60"/>
        <v>./pmrep addtodeploymentgroup -p DG_Static_Shared -n wf_m_BOM_Rental_Income -o Workflow -f Miscellaneous -d all ;</v>
      </c>
      <c r="S260" s="105" t="str">
        <f t="shared" si="61"/>
        <v>./pmrep deploydeploymentgroup -p DG_Static_Shared -c  ./DG_Static_Shared.xml -r RAC_prod -n jansaj -X PP -h phvifoapp01 -o 6005 -s Native -l $HOME/scripts/log/dg_SJ_CHG0002443.log ;</v>
      </c>
      <c r="T260" s="106" t="str">
        <f t="shared" si="62"/>
        <v xml:space="preserve">echo '&lt; PRESS ANY KEY TO CONTINUE &gt;'; read c ; </v>
      </c>
      <c r="U260" s="105" t="str">
        <f t="shared" si="63"/>
        <v xml:space="preserve">cat $HOME/scripts/log/dg_SJ_CHG0002443.log ; </v>
      </c>
      <c r="V260" s="106" t="str">
        <f t="shared" si="64"/>
        <v>echo '&lt; PRESS ANY KEY TO CONTINUE &gt;'; read c ;</v>
      </c>
      <c r="W260" s="105" t="str">
        <f t="shared" si="65"/>
        <v xml:space="preserve"> pmd ; </v>
      </c>
      <c r="X260" s="106" t="str">
        <f t="shared" si="68"/>
        <v>ssh -q phvifoapp01 '/home/infa_adm/scripts/ais.sh Miscellaneous wf_m_BOM_Rental_Income Int01_prod'</v>
      </c>
      <c r="Y260" s="107"/>
      <c r="Z260" s="108" t="str">
        <f t="shared" si="66"/>
        <v>./pmrep objectexport -f Miscellaneous -o Workflow -n wf_m_BOM_Rental_Income -m -s -b -r -u wf_m_BOM_Rental_Income.xml</v>
      </c>
      <c r="AA260" s="109" t="str">
        <f t="shared" si="69"/>
        <v>gwd Miscellaneous wf_m_BOM_Rental_Income</v>
      </c>
      <c r="AB260" s="108" t="str">
        <f t="shared" si="70"/>
        <v xml:space="preserve">showvh Miscellaneous wf_m_BOM_Rental_Income ; </v>
      </c>
      <c r="AC260" s="108" t="str">
        <f t="shared" si="67"/>
        <v>showrrh Miscellaneous wf_m_BOM_Rental_Income</v>
      </c>
    </row>
    <row r="261" spans="1:29" ht="25.5" x14ac:dyDescent="0.25">
      <c r="A261" s="9">
        <v>42640</v>
      </c>
      <c r="B261" s="6" t="s">
        <v>596</v>
      </c>
      <c r="C261" s="61" t="s">
        <v>1892</v>
      </c>
      <c r="D261" s="61" t="s">
        <v>1864</v>
      </c>
      <c r="E261" s="61" t="s">
        <v>32</v>
      </c>
      <c r="F261" s="61" t="s">
        <v>337</v>
      </c>
      <c r="G261" s="61" t="s">
        <v>335</v>
      </c>
      <c r="H261" s="61" t="s">
        <v>1242</v>
      </c>
      <c r="I261" s="61">
        <v>6005</v>
      </c>
      <c r="J261" s="61" t="s">
        <v>10</v>
      </c>
      <c r="K261" s="61" t="s">
        <v>666</v>
      </c>
      <c r="L261" s="6" t="s">
        <v>329</v>
      </c>
      <c r="M261" s="6" t="s">
        <v>332</v>
      </c>
      <c r="N261" s="6" t="s">
        <v>579</v>
      </c>
      <c r="O261" s="26" t="s">
        <v>2080</v>
      </c>
      <c r="P261" s="104" t="str">
        <f t="shared" si="58"/>
        <v>qc SIMS_Statistics Workflow wf_store_statistics</v>
      </c>
      <c r="Q261" s="105" t="str">
        <f t="shared" si="59"/>
        <v>./pmrep cleardeploymentgroup -p DG_Static_Shared -f ;</v>
      </c>
      <c r="R261" s="106" t="str">
        <f t="shared" si="60"/>
        <v>./pmrep addtodeploymentgroup -p DG_Static_Shared -n wf_store_statistics -o Workflow -f SIMS_Statistics -d all ;</v>
      </c>
      <c r="S261" s="105" t="str">
        <f t="shared" si="61"/>
        <v>./pmrep deploydeploymentgroup -p DG_Static_Shared -c  ./DG_Static_Shared.xml -r RAC_prod -n jansaj -X PP -h phvifoapp01 -o 6005 -s Native -l $HOME/scripts/log/dg_SJ_CHG0002444.log ;</v>
      </c>
      <c r="T261" s="106" t="str">
        <f t="shared" si="62"/>
        <v xml:space="preserve">echo '&lt; PRESS ANY KEY TO CONTINUE &gt;'; read c ; </v>
      </c>
      <c r="U261" s="105" t="str">
        <f t="shared" si="63"/>
        <v xml:space="preserve">cat $HOME/scripts/log/dg_SJ_CHG0002444.log ; </v>
      </c>
      <c r="V261" s="106" t="str">
        <f t="shared" si="64"/>
        <v>echo '&lt; PRESS ANY KEY TO CONTINUE &gt;'; read c ;</v>
      </c>
      <c r="W261" s="105" t="str">
        <f t="shared" si="65"/>
        <v xml:space="preserve"> pmd ; </v>
      </c>
      <c r="X261" s="106" t="str">
        <f t="shared" si="68"/>
        <v>ssh -q phvifoapp01 '/home/infa_adm/scripts/ais.sh SIMS_Statistics wf_store_statistics Int01_prod'</v>
      </c>
      <c r="Y261" s="107"/>
      <c r="Z261" s="108" t="str">
        <f t="shared" si="66"/>
        <v>./pmrep objectexport -f SIMS_Statistics -o Workflow -n wf_store_statistics -m -s -b -r -u wf_store_statistics.xml</v>
      </c>
      <c r="AA261" s="109" t="str">
        <f t="shared" si="69"/>
        <v>gwd SIMS_Statistics wf_store_statistics</v>
      </c>
      <c r="AB261" s="108" t="str">
        <f t="shared" si="70"/>
        <v xml:space="preserve">showvh SIMS_Statistics wf_store_statistics ; </v>
      </c>
      <c r="AC261" s="108" t="str">
        <f t="shared" si="67"/>
        <v>showrrh SIMS_Statistics wf_store_statistics</v>
      </c>
    </row>
    <row r="262" spans="1:29" x14ac:dyDescent="0.25">
      <c r="A262" s="9">
        <v>42641</v>
      </c>
      <c r="B262" s="6" t="s">
        <v>598</v>
      </c>
      <c r="C262" s="61" t="s">
        <v>1892</v>
      </c>
      <c r="D262" s="61" t="s">
        <v>1864</v>
      </c>
      <c r="E262" s="61" t="s">
        <v>32</v>
      </c>
      <c r="F262" s="61" t="s">
        <v>337</v>
      </c>
      <c r="G262" s="61" t="s">
        <v>335</v>
      </c>
      <c r="H262" s="61" t="s">
        <v>1242</v>
      </c>
      <c r="I262" s="61">
        <v>6005</v>
      </c>
      <c r="J262" s="61" t="s">
        <v>10</v>
      </c>
      <c r="K262" s="61" t="s">
        <v>666</v>
      </c>
      <c r="L262" s="6" t="s">
        <v>402</v>
      </c>
      <c r="M262" s="6" t="s">
        <v>332</v>
      </c>
      <c r="N262" s="6" t="s">
        <v>403</v>
      </c>
      <c r="O262" s="25" t="s">
        <v>2081</v>
      </c>
      <c r="P262" s="104" t="str">
        <f t="shared" si="58"/>
        <v>qc SupplierEDI Workflow wf_SupplierEDI_RAC_Outbound_850</v>
      </c>
      <c r="Q262" s="105" t="str">
        <f t="shared" si="59"/>
        <v>./pmrep cleardeploymentgroup -p DG_Static_Shared -f ;</v>
      </c>
      <c r="R262" s="106" t="str">
        <f t="shared" si="60"/>
        <v>./pmrep addtodeploymentgroup -p DG_Static_Shared -n wf_SupplierEDI_RAC_Outbound_850 -o Workflow -f SupplierEDI -d all ;</v>
      </c>
      <c r="S262" s="105" t="str">
        <f t="shared" si="61"/>
        <v>echo ;</v>
      </c>
      <c r="T262" s="106" t="str">
        <f t="shared" si="62"/>
        <v>echo ;</v>
      </c>
      <c r="U262" s="105" t="str">
        <f t="shared" si="63"/>
        <v>echo;</v>
      </c>
      <c r="V262" s="106" t="str">
        <f t="shared" si="64"/>
        <v>echo ;</v>
      </c>
      <c r="W262" s="105" t="str">
        <f t="shared" si="65"/>
        <v xml:space="preserve"> echo ; </v>
      </c>
      <c r="X262" s="106" t="str">
        <f t="shared" si="68"/>
        <v>ssh -q phvifoapp01 '/home/infa_adm/scripts/ais.sh SupplierEDI wf_SupplierEDI_RAC_Outbound_850 Int01_prod'</v>
      </c>
      <c r="Y262" s="107"/>
      <c r="Z262" s="108" t="str">
        <f t="shared" si="66"/>
        <v>./pmrep objectexport -f SupplierEDI -o Workflow -n wf_SupplierEDI_RAC_Outbound_850 -m -s -b -r -u wf_SupplierEDI_RAC_Outbound_850.xml</v>
      </c>
      <c r="AA262" s="109" t="str">
        <f t="shared" si="69"/>
        <v>gwd SupplierEDI wf_SupplierEDI_RAC_Outbound_850</v>
      </c>
      <c r="AB262" s="108" t="str">
        <f t="shared" si="70"/>
        <v xml:space="preserve">showvh SupplierEDI wf_SupplierEDI_RAC_Outbound_850 ; </v>
      </c>
      <c r="AC262" s="108" t="str">
        <f t="shared" si="67"/>
        <v>showrrh SupplierEDI wf_SupplierEDI_RAC_Outbound_850</v>
      </c>
    </row>
    <row r="263" spans="1:29" x14ac:dyDescent="0.25">
      <c r="A263" s="9">
        <v>42641</v>
      </c>
      <c r="B263" s="6" t="s">
        <v>598</v>
      </c>
      <c r="C263" s="61" t="s">
        <v>1892</v>
      </c>
      <c r="D263" s="61" t="s">
        <v>1864</v>
      </c>
      <c r="E263" s="61" t="s">
        <v>32</v>
      </c>
      <c r="F263" s="61" t="s">
        <v>337</v>
      </c>
      <c r="G263" s="61" t="s">
        <v>335</v>
      </c>
      <c r="H263" s="61" t="s">
        <v>1242</v>
      </c>
      <c r="I263" s="61">
        <v>6005</v>
      </c>
      <c r="J263" s="61" t="s">
        <v>10</v>
      </c>
      <c r="K263" s="61" t="s">
        <v>666</v>
      </c>
      <c r="L263" s="6" t="s">
        <v>402</v>
      </c>
      <c r="M263" s="6" t="s">
        <v>332</v>
      </c>
      <c r="N263" s="6" t="s">
        <v>419</v>
      </c>
      <c r="O263" s="25" t="s">
        <v>2081</v>
      </c>
      <c r="P263" s="104" t="str">
        <f t="shared" si="58"/>
        <v>qc SupplierEDI Workflow wf_SupplierEDI_RAC_Inbound_810</v>
      </c>
      <c r="Q263" s="105" t="str">
        <f t="shared" si="59"/>
        <v>echo ;</v>
      </c>
      <c r="R263" s="106" t="str">
        <f t="shared" si="60"/>
        <v>./pmrep addtodeploymentgroup -p DG_Static_Shared -n wf_SupplierEDI_RAC_Inbound_810 -o Workflow -f SupplierEDI -d all ;</v>
      </c>
      <c r="S263" s="105" t="str">
        <f t="shared" si="61"/>
        <v>echo ;</v>
      </c>
      <c r="T263" s="106" t="str">
        <f t="shared" si="62"/>
        <v>echo ;</v>
      </c>
      <c r="U263" s="105" t="str">
        <f t="shared" si="63"/>
        <v>echo;</v>
      </c>
      <c r="V263" s="106" t="str">
        <f t="shared" si="64"/>
        <v>echo ;</v>
      </c>
      <c r="W263" s="105" t="str">
        <f t="shared" si="65"/>
        <v xml:space="preserve"> echo ; </v>
      </c>
      <c r="X263" s="106" t="str">
        <f t="shared" si="68"/>
        <v>ssh -q phvifoapp01 '/home/infa_adm/scripts/ais.sh SupplierEDI wf_SupplierEDI_RAC_Inbound_810 Int01_prod'</v>
      </c>
      <c r="Y263" s="107"/>
      <c r="Z263" s="108" t="str">
        <f t="shared" si="66"/>
        <v>./pmrep objectexport -f SupplierEDI -o Workflow -n wf_SupplierEDI_RAC_Inbound_810 -m -s -b -r -u wf_SupplierEDI_RAC_Inbound_810.xml</v>
      </c>
      <c r="AA263" s="109" t="str">
        <f t="shared" si="69"/>
        <v>gwd SupplierEDI wf_SupplierEDI_RAC_Inbound_810</v>
      </c>
      <c r="AB263" s="108" t="str">
        <f t="shared" si="70"/>
        <v xml:space="preserve">showvh SupplierEDI wf_SupplierEDI_RAC_Inbound_810 ; </v>
      </c>
      <c r="AC263" s="108" t="str">
        <f t="shared" si="67"/>
        <v>showrrh SupplierEDI wf_SupplierEDI_RAC_Inbound_810</v>
      </c>
    </row>
    <row r="264" spans="1:29" x14ac:dyDescent="0.25">
      <c r="A264" s="9">
        <v>42641</v>
      </c>
      <c r="B264" s="6" t="s">
        <v>598</v>
      </c>
      <c r="C264" s="61" t="s">
        <v>1892</v>
      </c>
      <c r="D264" s="61" t="s">
        <v>1864</v>
      </c>
      <c r="E264" s="61" t="s">
        <v>32</v>
      </c>
      <c r="F264" s="61" t="s">
        <v>337</v>
      </c>
      <c r="G264" s="61" t="s">
        <v>335</v>
      </c>
      <c r="H264" s="61" t="s">
        <v>1242</v>
      </c>
      <c r="I264" s="61">
        <v>6005</v>
      </c>
      <c r="J264" s="61" t="s">
        <v>10</v>
      </c>
      <c r="K264" s="61" t="s">
        <v>666</v>
      </c>
      <c r="L264" s="6" t="s">
        <v>402</v>
      </c>
      <c r="M264" s="6" t="s">
        <v>332</v>
      </c>
      <c r="N264" s="6" t="s">
        <v>421</v>
      </c>
      <c r="O264" s="25" t="s">
        <v>2081</v>
      </c>
      <c r="P264" s="104" t="str">
        <f t="shared" si="58"/>
        <v>qc SupplierEDI Workflow wf_SupplierEDI_RAC_Inbound_856</v>
      </c>
      <c r="Q264" s="105" t="str">
        <f t="shared" si="59"/>
        <v>echo ;</v>
      </c>
      <c r="R264" s="106" t="str">
        <f t="shared" si="60"/>
        <v>./pmrep addtodeploymentgroup -p DG_Static_Shared -n wf_SupplierEDI_RAC_Inbound_856 -o Workflow -f SupplierEDI -d all ;</v>
      </c>
      <c r="S264" s="105" t="str">
        <f t="shared" si="61"/>
        <v>echo ;</v>
      </c>
      <c r="T264" s="106" t="str">
        <f t="shared" si="62"/>
        <v>echo ;</v>
      </c>
      <c r="U264" s="105" t="str">
        <f t="shared" si="63"/>
        <v>echo;</v>
      </c>
      <c r="V264" s="106" t="str">
        <f t="shared" si="64"/>
        <v>echo ;</v>
      </c>
      <c r="W264" s="105" t="str">
        <f t="shared" si="65"/>
        <v xml:space="preserve"> echo ; </v>
      </c>
      <c r="X264" s="106" t="str">
        <f t="shared" si="68"/>
        <v>ssh -q phvifoapp01 '/home/infa_adm/scripts/ais.sh SupplierEDI wf_SupplierEDI_RAC_Inbound_856 Int01_prod'</v>
      </c>
      <c r="Y264" s="107"/>
      <c r="Z264" s="108" t="str">
        <f t="shared" si="66"/>
        <v>./pmrep objectexport -f SupplierEDI -o Workflow -n wf_SupplierEDI_RAC_Inbound_856 -m -s -b -r -u wf_SupplierEDI_RAC_Inbound_856.xml</v>
      </c>
      <c r="AA264" s="109" t="str">
        <f t="shared" si="69"/>
        <v>gwd SupplierEDI wf_SupplierEDI_RAC_Inbound_856</v>
      </c>
      <c r="AB264" s="108" t="str">
        <f t="shared" si="70"/>
        <v xml:space="preserve">showvh SupplierEDI wf_SupplierEDI_RAC_Inbound_856 ; </v>
      </c>
      <c r="AC264" s="108" t="str">
        <f t="shared" si="67"/>
        <v>showrrh SupplierEDI wf_SupplierEDI_RAC_Inbound_856</v>
      </c>
    </row>
    <row r="265" spans="1:29" x14ac:dyDescent="0.25">
      <c r="A265" s="9">
        <v>42641</v>
      </c>
      <c r="B265" s="6" t="s">
        <v>598</v>
      </c>
      <c r="C265" s="61" t="s">
        <v>1892</v>
      </c>
      <c r="D265" s="61" t="s">
        <v>1864</v>
      </c>
      <c r="E265" s="61" t="s">
        <v>32</v>
      </c>
      <c r="F265" s="61" t="s">
        <v>337</v>
      </c>
      <c r="G265" s="61" t="s">
        <v>335</v>
      </c>
      <c r="H265" s="61" t="s">
        <v>1242</v>
      </c>
      <c r="I265" s="61">
        <v>6005</v>
      </c>
      <c r="J265" s="61" t="s">
        <v>10</v>
      </c>
      <c r="K265" s="61" t="s">
        <v>666</v>
      </c>
      <c r="L265" s="6" t="s">
        <v>402</v>
      </c>
      <c r="M265" s="6" t="s">
        <v>332</v>
      </c>
      <c r="N265" s="6" t="s">
        <v>420</v>
      </c>
      <c r="O265" s="25" t="s">
        <v>2081</v>
      </c>
      <c r="P265" s="104" t="str">
        <f t="shared" si="58"/>
        <v>qc SupplierEDI Workflow wf_SupplierEDI_RAC_Inbound_855</v>
      </c>
      <c r="Q265" s="105" t="str">
        <f t="shared" si="59"/>
        <v>echo ;</v>
      </c>
      <c r="R265" s="106" t="str">
        <f t="shared" si="60"/>
        <v>./pmrep addtodeploymentgroup -p DG_Static_Shared -n wf_SupplierEDI_RAC_Inbound_855 -o Workflow -f SupplierEDI -d all ;</v>
      </c>
      <c r="S265" s="105" t="str">
        <f t="shared" si="61"/>
        <v>./pmrep deploydeploymentgroup -p DG_Static_Shared -c  ./DG_Static_Shared.xml -r RAC_prod -n jansaj -X PP -h phvifoapp01 -o 6005 -s Native -l $HOME/scripts/log/dg_SJ_CHG0002415.log ;</v>
      </c>
      <c r="T265" s="106" t="str">
        <f t="shared" si="62"/>
        <v xml:space="preserve">echo '&lt; PRESS ANY KEY TO CONTINUE &gt;'; read c ; </v>
      </c>
      <c r="U265" s="105" t="str">
        <f t="shared" si="63"/>
        <v xml:space="preserve">cat $HOME/scripts/log/dg_SJ_CHG0002415.log ; </v>
      </c>
      <c r="V265" s="106" t="str">
        <f t="shared" si="64"/>
        <v>echo '&lt; PRESS ANY KEY TO CONTINUE &gt;'; read c ;</v>
      </c>
      <c r="W265" s="105" t="str">
        <f t="shared" si="65"/>
        <v xml:space="preserve"> pmd ; </v>
      </c>
      <c r="X265" s="106" t="str">
        <f t="shared" si="68"/>
        <v>ssh -q phvifoapp01 '/home/infa_adm/scripts/ais.sh SupplierEDI wf_SupplierEDI_RAC_Inbound_855 Int01_prod'</v>
      </c>
      <c r="Y265" s="107"/>
      <c r="Z265" s="108" t="str">
        <f t="shared" si="66"/>
        <v>./pmrep objectexport -f SupplierEDI -o Workflow -n wf_SupplierEDI_RAC_Inbound_855 -m -s -b -r -u wf_SupplierEDI_RAC_Inbound_855.xml</v>
      </c>
      <c r="AA265" s="109" t="str">
        <f t="shared" si="69"/>
        <v>gwd SupplierEDI wf_SupplierEDI_RAC_Inbound_855</v>
      </c>
      <c r="AB265" s="108" t="str">
        <f t="shared" si="70"/>
        <v xml:space="preserve">showvh SupplierEDI wf_SupplierEDI_RAC_Inbound_855 ; </v>
      </c>
      <c r="AC265" s="108" t="str">
        <f t="shared" si="67"/>
        <v>showrrh SupplierEDI wf_SupplierEDI_RAC_Inbound_855</v>
      </c>
    </row>
    <row r="266" spans="1:29" x14ac:dyDescent="0.25">
      <c r="A266" s="9">
        <v>42641</v>
      </c>
      <c r="B266" s="6" t="s">
        <v>601</v>
      </c>
      <c r="C266" s="61" t="s">
        <v>1892</v>
      </c>
      <c r="D266" s="61" t="s">
        <v>1864</v>
      </c>
      <c r="E266" s="61" t="s">
        <v>32</v>
      </c>
      <c r="F266" s="61" t="s">
        <v>337</v>
      </c>
      <c r="G266" s="61" t="s">
        <v>335</v>
      </c>
      <c r="H266" s="61" t="s">
        <v>1242</v>
      </c>
      <c r="I266" s="61">
        <v>6005</v>
      </c>
      <c r="J266" s="61" t="s">
        <v>10</v>
      </c>
      <c r="K266" s="61" t="s">
        <v>666</v>
      </c>
      <c r="L266" s="6" t="s">
        <v>381</v>
      </c>
      <c r="M266" s="6" t="s">
        <v>354</v>
      </c>
      <c r="N266" s="6" t="s">
        <v>475</v>
      </c>
      <c r="O266" s="6" t="s">
        <v>2082</v>
      </c>
      <c r="P266" s="104" t="str">
        <f t="shared" si="58"/>
        <v>qc DW_MART_LOAD Session s_ASR_CAT_ITEM_RECIEPTS</v>
      </c>
      <c r="Q266" s="105" t="str">
        <f t="shared" si="59"/>
        <v>./pmrep cleardeploymentgroup -p DG_Static_Shared -f ;</v>
      </c>
      <c r="R266" s="106" t="str">
        <f t="shared" si="60"/>
        <v>./pmrep addtodeploymentgroup -p DG_Static_Shared -n s_ASR_CAT_ITEM_RECIEPTS -o Session -f DW_MART_LOAD -d all ;</v>
      </c>
      <c r="S266" s="105" t="str">
        <f t="shared" si="61"/>
        <v>./pmrep deploydeploymentgroup -p DG_Static_Shared -c  ./DG_Static_Shared.xml -r RAC_prod -n jansaj -X PP -h phvifoapp01 -o 6005 -s Native -l $HOME/scripts/log/dg_SJ_CHG0002483.log ;</v>
      </c>
      <c r="T266" s="106" t="str">
        <f t="shared" si="62"/>
        <v xml:space="preserve">echo '&lt; PRESS ANY KEY TO CONTINUE &gt;'; read c ; </v>
      </c>
      <c r="U266" s="105" t="str">
        <f t="shared" si="63"/>
        <v xml:space="preserve">cat $HOME/scripts/log/dg_SJ_CHG0002483.log ; </v>
      </c>
      <c r="V266" s="106" t="str">
        <f t="shared" si="64"/>
        <v>echo '&lt; PRESS ANY KEY TO CONTINUE &gt;'; read c ;</v>
      </c>
      <c r="W266" s="105" t="str">
        <f t="shared" si="65"/>
        <v xml:space="preserve"> pmd ; </v>
      </c>
      <c r="X266" s="106" t="str">
        <f t="shared" si="68"/>
        <v xml:space="preserve"> # n/a</v>
      </c>
      <c r="Y266" s="107"/>
      <c r="Z266" s="108" t="str">
        <f t="shared" si="66"/>
        <v>./pmrep objectexport -f DW_MART_LOAD -o Session -n s_ASR_CAT_ITEM_RECIEPTS -m -s -b -r -u s_ASR_CAT_ITEM_RECIEPTS.xml</v>
      </c>
      <c r="AA266" s="109" t="str">
        <f t="shared" si="69"/>
        <v xml:space="preserve"> # n/a</v>
      </c>
      <c r="AB266" s="108" t="str">
        <f t="shared" si="70"/>
        <v xml:space="preserve">showvh DW_MART_LOAD s_ASR_CAT_ITEM_RECIEPTS ; </v>
      </c>
      <c r="AC266" s="108" t="str">
        <f t="shared" si="67"/>
        <v>showrrh DW_MART_LOAD s_ASR_CAT_ITEM_RECIEPTS</v>
      </c>
    </row>
    <row r="267" spans="1:29" x14ac:dyDescent="0.25">
      <c r="A267" s="9">
        <v>42641</v>
      </c>
      <c r="B267" s="6" t="s">
        <v>600</v>
      </c>
      <c r="C267" s="61" t="s">
        <v>1892</v>
      </c>
      <c r="D267" s="61" t="s">
        <v>1862</v>
      </c>
      <c r="E267" s="61" t="s">
        <v>20</v>
      </c>
      <c r="F267" s="61" t="s">
        <v>342</v>
      </c>
      <c r="G267" s="61" t="s">
        <v>343</v>
      </c>
      <c r="H267" s="61" t="s">
        <v>19</v>
      </c>
      <c r="I267" s="61">
        <v>6005</v>
      </c>
      <c r="J267" s="61" t="s">
        <v>10</v>
      </c>
      <c r="K267" s="61" t="s">
        <v>666</v>
      </c>
      <c r="L267" s="6" t="s">
        <v>322</v>
      </c>
      <c r="M267" s="6" t="s">
        <v>332</v>
      </c>
      <c r="N267" s="6" t="s">
        <v>336</v>
      </c>
      <c r="O267" s="23" t="s">
        <v>2083</v>
      </c>
      <c r="P267" s="104" t="str">
        <f t="shared" si="58"/>
        <v>qc MDM Workflow wf_mdm_dwdeltapartyid</v>
      </c>
      <c r="Q267" s="105" t="str">
        <f t="shared" si="59"/>
        <v>./pmrep cleardeploymentgroup -p DG_Static_Shared -f ;</v>
      </c>
      <c r="R267" s="106" t="str">
        <f t="shared" si="60"/>
        <v>./pmrep addtodeploymentgroup -p DG_Static_Shared -n wf_mdm_dwdeltapartyid -o Workflow -f MDM -d all ;</v>
      </c>
      <c r="S267" s="105" t="str">
        <f t="shared" si="61"/>
        <v>echo ;</v>
      </c>
      <c r="T267" s="106" t="str">
        <f t="shared" si="62"/>
        <v>echo ;</v>
      </c>
      <c r="U267" s="105" t="str">
        <f t="shared" si="63"/>
        <v>echo;</v>
      </c>
      <c r="V267" s="106" t="str">
        <f t="shared" si="64"/>
        <v>echo ;</v>
      </c>
      <c r="W267" s="105" t="str">
        <f t="shared" si="65"/>
        <v xml:space="preserve"> echo ; </v>
      </c>
      <c r="X267" s="106" t="str">
        <f t="shared" si="68"/>
        <v>ssh -q qhvifoapp01 '/home/infa_adm/scripts/ais.sh MDM wf_mdm_dwdeltapartyid Int01_qa'</v>
      </c>
      <c r="Y267" s="107"/>
      <c r="Z267" s="108" t="str">
        <f t="shared" si="66"/>
        <v>./pmrep objectexport -f MDM -o Workflow -n wf_mdm_dwdeltapartyid -m -s -b -r -u wf_mdm_dwdeltapartyid.xml</v>
      </c>
      <c r="AA267" s="109" t="str">
        <f t="shared" si="69"/>
        <v>gwd MDM wf_mdm_dwdeltapartyid</v>
      </c>
      <c r="AB267" s="108" t="str">
        <f t="shared" si="70"/>
        <v xml:space="preserve">showvh MDM wf_mdm_dwdeltapartyid ; </v>
      </c>
      <c r="AC267" s="108" t="str">
        <f t="shared" si="67"/>
        <v>showrrh MDM wf_mdm_dwdeltapartyid</v>
      </c>
    </row>
    <row r="268" spans="1:29" x14ac:dyDescent="0.25">
      <c r="A268" s="9">
        <v>42641</v>
      </c>
      <c r="B268" s="6" t="s">
        <v>600</v>
      </c>
      <c r="C268" s="61" t="s">
        <v>1892</v>
      </c>
      <c r="D268" s="61" t="s">
        <v>1862</v>
      </c>
      <c r="E268" s="61" t="s">
        <v>20</v>
      </c>
      <c r="F268" s="61" t="s">
        <v>342</v>
      </c>
      <c r="G268" s="61" t="s">
        <v>343</v>
      </c>
      <c r="H268" s="61" t="s">
        <v>19</v>
      </c>
      <c r="I268" s="61">
        <v>6005</v>
      </c>
      <c r="J268" s="61" t="s">
        <v>10</v>
      </c>
      <c r="K268" s="61" t="s">
        <v>666</v>
      </c>
      <c r="L268" s="6" t="s">
        <v>326</v>
      </c>
      <c r="M268" s="6" t="s">
        <v>332</v>
      </c>
      <c r="N268" s="6" t="s">
        <v>599</v>
      </c>
      <c r="O268" s="25" t="s">
        <v>2083</v>
      </c>
      <c r="P268" s="104" t="str">
        <f t="shared" si="58"/>
        <v>qc Miscellaneous Workflow wf_sims_ht_customer_translation</v>
      </c>
      <c r="Q268" s="105" t="str">
        <f t="shared" si="59"/>
        <v>echo ;</v>
      </c>
      <c r="R268" s="106" t="str">
        <f t="shared" si="60"/>
        <v>./pmrep addtodeploymentgroup -p DG_Static_Shared -n wf_sims_ht_customer_translation -o Workflow -f Miscellaneous -d all ;</v>
      </c>
      <c r="S268" s="105" t="str">
        <f t="shared" si="61"/>
        <v>./pmrep deploydeploymentgroup -p DG_Static_Shared -c  ./DG_Static_Shared.xml -r RAC_qa -n jansaj -X QP -h qhvifoapp01 -o 6005 -s Native -l $HOME/scripts/log/dg_SJ_ritbil_20160928.log ;</v>
      </c>
      <c r="T268" s="106" t="str">
        <f t="shared" si="62"/>
        <v xml:space="preserve">echo '&lt; PRESS ANY KEY TO CONTINUE &gt;'; read c ; </v>
      </c>
      <c r="U268" s="105" t="str">
        <f t="shared" si="63"/>
        <v xml:space="preserve">cat $HOME/scripts/log/dg_SJ_ritbil_20160928.log ; </v>
      </c>
      <c r="V268" s="106" t="str">
        <f t="shared" si="64"/>
        <v>echo '&lt; PRESS ANY KEY TO CONTINUE &gt;'; read c ;</v>
      </c>
      <c r="W268" s="105" t="str">
        <f t="shared" si="65"/>
        <v xml:space="preserve"> pmd ; </v>
      </c>
      <c r="X268" s="106" t="str">
        <f t="shared" si="68"/>
        <v>ssh -q qhvifoapp01 '/home/infa_adm/scripts/ais.sh Miscellaneous wf_sims_ht_customer_translation Int01_qa'</v>
      </c>
      <c r="Y268" s="107"/>
      <c r="Z268" s="108" t="str">
        <f t="shared" si="66"/>
        <v>./pmrep objectexport -f Miscellaneous -o Workflow -n wf_sims_ht_customer_translation -m -s -b -r -u wf_sims_ht_customer_translation.xml</v>
      </c>
      <c r="AA268" s="109" t="str">
        <f t="shared" si="69"/>
        <v>gwd Miscellaneous wf_sims_ht_customer_translation</v>
      </c>
      <c r="AB268" s="108" t="str">
        <f t="shared" si="70"/>
        <v xml:space="preserve">showvh Miscellaneous wf_sims_ht_customer_translation ; </v>
      </c>
      <c r="AC268" s="108" t="str">
        <f t="shared" si="67"/>
        <v>showrrh Miscellaneous wf_sims_ht_customer_translation</v>
      </c>
    </row>
    <row r="269" spans="1:29" x14ac:dyDescent="0.25">
      <c r="A269" s="9">
        <v>42641</v>
      </c>
      <c r="B269" s="6" t="s">
        <v>602</v>
      </c>
      <c r="C269" s="61" t="s">
        <v>1892</v>
      </c>
      <c r="D269" s="61" t="s">
        <v>1862</v>
      </c>
      <c r="E269" s="61" t="s">
        <v>20</v>
      </c>
      <c r="F269" s="61" t="s">
        <v>342</v>
      </c>
      <c r="G269" s="61" t="s">
        <v>343</v>
      </c>
      <c r="H269" s="61" t="s">
        <v>19</v>
      </c>
      <c r="I269" s="61">
        <v>6005</v>
      </c>
      <c r="J269" s="61" t="s">
        <v>10</v>
      </c>
      <c r="K269" s="61" t="s">
        <v>666</v>
      </c>
      <c r="L269" s="6" t="s">
        <v>326</v>
      </c>
      <c r="M269" s="6" t="s">
        <v>332</v>
      </c>
      <c r="N269" s="6" t="s">
        <v>363</v>
      </c>
      <c r="O269" s="6" t="s">
        <v>2084</v>
      </c>
      <c r="P269" s="104" t="str">
        <f t="shared" si="58"/>
        <v>qc Miscellaneous Workflow wf_FCT_RENTAL_PAYMENT</v>
      </c>
      <c r="Q269" s="105" t="str">
        <f t="shared" si="59"/>
        <v>./pmrep cleardeploymentgroup -p DG_Static_Shared -f ;</v>
      </c>
      <c r="R269" s="106" t="str">
        <f t="shared" si="60"/>
        <v>./pmrep addtodeploymentgroup -p DG_Static_Shared -n wf_FCT_RENTAL_PAYMENT -o Workflow -f Miscellaneous -d all ;</v>
      </c>
      <c r="S269" s="105" t="str">
        <f t="shared" si="61"/>
        <v>./pmrep deploydeploymentgroup -p DG_Static_Shared -c  ./DG_Static_Shared.xml -r RAC_qa -n jansaj -X QP -h qhvifoapp01 -o 6005 -s Native -l $HOME/scripts/log/dg_SJ_CHG0002422.log ;</v>
      </c>
      <c r="T269" s="106" t="str">
        <f t="shared" si="62"/>
        <v xml:space="preserve">echo '&lt; PRESS ANY KEY TO CONTINUE &gt;'; read c ; </v>
      </c>
      <c r="U269" s="105" t="str">
        <f t="shared" si="63"/>
        <v xml:space="preserve">cat $HOME/scripts/log/dg_SJ_CHG0002422.log ; </v>
      </c>
      <c r="V269" s="106" t="str">
        <f t="shared" si="64"/>
        <v>echo '&lt; PRESS ANY KEY TO CONTINUE &gt;'; read c ;</v>
      </c>
      <c r="W269" s="105" t="str">
        <f t="shared" si="65"/>
        <v xml:space="preserve"> pmd ; </v>
      </c>
      <c r="X269" s="106" t="str">
        <f t="shared" si="68"/>
        <v>ssh -q qhvifoapp01 '/home/infa_adm/scripts/ais.sh Miscellaneous wf_FCT_RENTAL_PAYMENT Int01_qa'</v>
      </c>
      <c r="Y269" s="107"/>
      <c r="Z269" s="108" t="str">
        <f t="shared" si="66"/>
        <v>./pmrep objectexport -f Miscellaneous -o Workflow -n wf_FCT_RENTAL_PAYMENT -m -s -b -r -u wf_FCT_RENTAL_PAYMENT.xml</v>
      </c>
      <c r="AA269" s="109" t="str">
        <f t="shared" si="69"/>
        <v>gwd Miscellaneous wf_FCT_RENTAL_PAYMENT</v>
      </c>
      <c r="AB269" s="108" t="str">
        <f t="shared" si="70"/>
        <v xml:space="preserve">showvh Miscellaneous wf_FCT_RENTAL_PAYMENT ; </v>
      </c>
      <c r="AC269" s="108" t="str">
        <f t="shared" si="67"/>
        <v>showrrh Miscellaneous wf_FCT_RENTAL_PAYMENT</v>
      </c>
    </row>
    <row r="270" spans="1:29" x14ac:dyDescent="0.25">
      <c r="A270" s="9">
        <v>42641</v>
      </c>
      <c r="B270" s="6" t="s">
        <v>602</v>
      </c>
      <c r="C270" s="61" t="s">
        <v>1892</v>
      </c>
      <c r="D270" s="61" t="s">
        <v>1864</v>
      </c>
      <c r="E270" s="61" t="s">
        <v>32</v>
      </c>
      <c r="F270" s="61" t="s">
        <v>337</v>
      </c>
      <c r="G270" s="61" t="s">
        <v>335</v>
      </c>
      <c r="H270" s="61" t="s">
        <v>1242</v>
      </c>
      <c r="I270" s="61">
        <v>6005</v>
      </c>
      <c r="J270" s="61" t="s">
        <v>10</v>
      </c>
      <c r="K270" s="61" t="s">
        <v>666</v>
      </c>
      <c r="L270" s="6" t="s">
        <v>326</v>
      </c>
      <c r="M270" s="6" t="s">
        <v>332</v>
      </c>
      <c r="N270" s="6" t="s">
        <v>363</v>
      </c>
      <c r="O270" s="6" t="s">
        <v>2085</v>
      </c>
      <c r="P270" s="104" t="str">
        <f t="shared" si="58"/>
        <v>qc Miscellaneous Workflow wf_FCT_RENTAL_PAYMENT</v>
      </c>
      <c r="Q270" s="105" t="str">
        <f t="shared" si="59"/>
        <v>./pmrep cleardeploymentgroup -p DG_Static_Shared -f ;</v>
      </c>
      <c r="R270" s="106" t="str">
        <f t="shared" si="60"/>
        <v>./pmrep addtodeploymentgroup -p DG_Static_Shared -n wf_FCT_RENTAL_PAYMENT -o Workflow -f Miscellaneous -d all ;</v>
      </c>
      <c r="S270" s="105" t="str">
        <f t="shared" si="61"/>
        <v>./pmrep deploydeploymentgroup -p DG_Static_Shared -c  ./DG_Static_Shared.xml -r RAC_prod -n jansaj -X PP -h phvifoapp01 -o 6005 -s Native -l $HOME/scripts/log/dg_SJ_CHG0002422.log ;</v>
      </c>
      <c r="T270" s="106" t="str">
        <f t="shared" si="62"/>
        <v xml:space="preserve">echo '&lt; PRESS ANY KEY TO CONTINUE &gt;'; read c ; </v>
      </c>
      <c r="U270" s="105" t="str">
        <f t="shared" si="63"/>
        <v xml:space="preserve">cat $HOME/scripts/log/dg_SJ_CHG0002422.log ; </v>
      </c>
      <c r="V270" s="106" t="str">
        <f t="shared" si="64"/>
        <v>echo '&lt; PRESS ANY KEY TO CONTINUE &gt;'; read c ;</v>
      </c>
      <c r="W270" s="105" t="str">
        <f t="shared" si="65"/>
        <v xml:space="preserve"> pmd ; </v>
      </c>
      <c r="X270" s="106" t="str">
        <f t="shared" si="68"/>
        <v>ssh -q phvifoapp01 '/home/infa_adm/scripts/ais.sh Miscellaneous wf_FCT_RENTAL_PAYMENT Int01_prod'</v>
      </c>
      <c r="Y270" s="107"/>
      <c r="Z270" s="108" t="str">
        <f t="shared" si="66"/>
        <v>./pmrep objectexport -f Miscellaneous -o Workflow -n wf_FCT_RENTAL_PAYMENT -m -s -b -r -u wf_FCT_RENTAL_PAYMENT.xml</v>
      </c>
      <c r="AA270" s="109" t="str">
        <f t="shared" si="69"/>
        <v>gwd Miscellaneous wf_FCT_RENTAL_PAYMENT</v>
      </c>
      <c r="AB270" s="108" t="str">
        <f t="shared" si="70"/>
        <v xml:space="preserve">showvh Miscellaneous wf_FCT_RENTAL_PAYMENT ; </v>
      </c>
      <c r="AC270" s="108" t="str">
        <f t="shared" si="67"/>
        <v>showrrh Miscellaneous wf_FCT_RENTAL_PAYMENT</v>
      </c>
    </row>
    <row r="271" spans="1:29" x14ac:dyDescent="0.25">
      <c r="A271" s="9">
        <v>42642</v>
      </c>
      <c r="B271" s="6" t="s">
        <v>603</v>
      </c>
      <c r="C271" s="61" t="s">
        <v>1892</v>
      </c>
      <c r="D271" s="61" t="s">
        <v>1862</v>
      </c>
      <c r="E271" s="61" t="s">
        <v>20</v>
      </c>
      <c r="F271" s="61" t="s">
        <v>342</v>
      </c>
      <c r="G271" s="61" t="s">
        <v>343</v>
      </c>
      <c r="H271" s="61" t="s">
        <v>19</v>
      </c>
      <c r="I271" s="61">
        <v>6005</v>
      </c>
      <c r="J271" s="61" t="s">
        <v>10</v>
      </c>
      <c r="K271" s="61" t="s">
        <v>666</v>
      </c>
      <c r="L271" s="6" t="s">
        <v>287</v>
      </c>
      <c r="M271" s="6" t="s">
        <v>332</v>
      </c>
      <c r="N271" s="7" t="s">
        <v>445</v>
      </c>
      <c r="O271" s="6" t="s">
        <v>2086</v>
      </c>
      <c r="P271" s="104" t="str">
        <f t="shared" si="58"/>
        <v>qc Asset_Protection Workflow wf_recipero_outbound</v>
      </c>
      <c r="Q271" s="105" t="str">
        <f t="shared" si="59"/>
        <v>./pmrep cleardeploymentgroup -p DG_Static_Shared -f ;</v>
      </c>
      <c r="R271" s="106" t="str">
        <f t="shared" si="60"/>
        <v>./pmrep addtodeploymentgroup -p DG_Static_Shared -n wf_recipero_outbound -o Workflow -f Asset_Protection -d all ;</v>
      </c>
      <c r="S271" s="105" t="str">
        <f t="shared" si="61"/>
        <v>./pmrep deploydeploymentgroup -p DG_Static_Shared -c  ./DG_Static_Shared.xml -r RAC_qa -n jansaj -X QP -h qhvifoapp01 -o 6005 -s Native -l $HOME/scripts/log/dg_SJ_CHG0002491.log ;</v>
      </c>
      <c r="T271" s="106" t="str">
        <f t="shared" si="62"/>
        <v xml:space="preserve">echo '&lt; PRESS ANY KEY TO CONTINUE &gt;'; read c ; </v>
      </c>
      <c r="U271" s="105" t="str">
        <f t="shared" si="63"/>
        <v xml:space="preserve">cat $HOME/scripts/log/dg_SJ_CHG0002491.log ; </v>
      </c>
      <c r="V271" s="106" t="str">
        <f t="shared" si="64"/>
        <v>echo '&lt; PRESS ANY KEY TO CONTINUE &gt;'; read c ;</v>
      </c>
      <c r="W271" s="105" t="str">
        <f t="shared" si="65"/>
        <v xml:space="preserve"> pmd ; </v>
      </c>
      <c r="X271" s="106" t="str">
        <f t="shared" si="68"/>
        <v>ssh -q qhvifoapp01 '/home/infa_adm/scripts/ais.sh Asset_Protection wf_recipero_outbound Int01_qa'</v>
      </c>
      <c r="Y271" s="107"/>
      <c r="Z271" s="108" t="str">
        <f t="shared" si="66"/>
        <v>./pmrep objectexport -f Asset_Protection -o Workflow -n wf_recipero_outbound -m -s -b -r -u wf_recipero_outbound.xml</v>
      </c>
      <c r="AA271" s="109" t="str">
        <f t="shared" si="69"/>
        <v>gwd Asset_Protection wf_recipero_outbound</v>
      </c>
      <c r="AB271" s="108" t="str">
        <f t="shared" si="70"/>
        <v xml:space="preserve">showvh Asset_Protection wf_recipero_outbound ; </v>
      </c>
      <c r="AC271" s="108" t="str">
        <f t="shared" si="67"/>
        <v>showrrh Asset_Protection wf_recipero_outbound</v>
      </c>
    </row>
    <row r="272" spans="1:29" x14ac:dyDescent="0.25">
      <c r="A272" s="9">
        <v>42642</v>
      </c>
      <c r="B272" s="6" t="s">
        <v>603</v>
      </c>
      <c r="C272" s="61" t="s">
        <v>1892</v>
      </c>
      <c r="D272" s="61" t="s">
        <v>1864</v>
      </c>
      <c r="E272" s="61" t="s">
        <v>32</v>
      </c>
      <c r="F272" s="61" t="s">
        <v>337</v>
      </c>
      <c r="G272" s="61" t="s">
        <v>335</v>
      </c>
      <c r="H272" s="61" t="s">
        <v>1242</v>
      </c>
      <c r="I272" s="61">
        <v>6005</v>
      </c>
      <c r="J272" s="61" t="s">
        <v>10</v>
      </c>
      <c r="K272" s="61" t="s">
        <v>666</v>
      </c>
      <c r="L272" s="6" t="s">
        <v>287</v>
      </c>
      <c r="M272" s="6" t="s">
        <v>332</v>
      </c>
      <c r="N272" s="7" t="s">
        <v>445</v>
      </c>
      <c r="O272" s="6" t="s">
        <v>2087</v>
      </c>
      <c r="P272" s="104" t="str">
        <f t="shared" si="58"/>
        <v>qc Asset_Protection Workflow wf_recipero_outbound</v>
      </c>
      <c r="Q272" s="105" t="str">
        <f t="shared" si="59"/>
        <v>./pmrep cleardeploymentgroup -p DG_Static_Shared -f ;</v>
      </c>
      <c r="R272" s="106" t="str">
        <f t="shared" si="60"/>
        <v>./pmrep addtodeploymentgroup -p DG_Static_Shared -n wf_recipero_outbound -o Workflow -f Asset_Protection -d all ;</v>
      </c>
      <c r="S272" s="105" t="str">
        <f t="shared" si="61"/>
        <v>./pmrep deploydeploymentgroup -p DG_Static_Shared -c  ./DG_Static_Shared.xml -r RAC_prod -n jansaj -X PP -h phvifoapp01 -o 6005 -s Native -l $HOME/scripts/log/dg_SJ_CHG0002491.log ;</v>
      </c>
      <c r="T272" s="106" t="str">
        <f t="shared" si="62"/>
        <v xml:space="preserve">echo '&lt; PRESS ANY KEY TO CONTINUE &gt;'; read c ; </v>
      </c>
      <c r="U272" s="105" t="str">
        <f t="shared" si="63"/>
        <v xml:space="preserve">cat $HOME/scripts/log/dg_SJ_CHG0002491.log ; </v>
      </c>
      <c r="V272" s="106" t="str">
        <f t="shared" si="64"/>
        <v>echo '&lt; PRESS ANY KEY TO CONTINUE &gt;'; read c ;</v>
      </c>
      <c r="W272" s="105" t="str">
        <f t="shared" si="65"/>
        <v xml:space="preserve"> pmd ; </v>
      </c>
      <c r="X272" s="106" t="str">
        <f t="shared" si="68"/>
        <v>ssh -q phvifoapp01 '/home/infa_adm/scripts/ais.sh Asset_Protection wf_recipero_outbound Int01_prod'</v>
      </c>
      <c r="Y272" s="107"/>
      <c r="Z272" s="108" t="str">
        <f t="shared" si="66"/>
        <v>./pmrep objectexport -f Asset_Protection -o Workflow -n wf_recipero_outbound -m -s -b -r -u wf_recipero_outbound.xml</v>
      </c>
      <c r="AA272" s="109" t="str">
        <f t="shared" si="69"/>
        <v>gwd Asset_Protection wf_recipero_outbound</v>
      </c>
      <c r="AB272" s="108" t="str">
        <f t="shared" si="70"/>
        <v xml:space="preserve">showvh Asset_Protection wf_recipero_outbound ; </v>
      </c>
      <c r="AC272" s="108" t="str">
        <f t="shared" si="67"/>
        <v>showrrh Asset_Protection wf_recipero_outbound</v>
      </c>
    </row>
    <row r="273" spans="1:29" x14ac:dyDescent="0.25">
      <c r="A273" s="9">
        <v>42642</v>
      </c>
      <c r="B273" s="6" t="s">
        <v>604</v>
      </c>
      <c r="C273" s="61" t="s">
        <v>1892</v>
      </c>
      <c r="D273" s="61" t="s">
        <v>1864</v>
      </c>
      <c r="E273" s="61" t="s">
        <v>32</v>
      </c>
      <c r="F273" s="61" t="s">
        <v>337</v>
      </c>
      <c r="G273" s="61" t="s">
        <v>335</v>
      </c>
      <c r="H273" s="61" t="s">
        <v>1242</v>
      </c>
      <c r="I273" s="61">
        <v>6005</v>
      </c>
      <c r="J273" s="61" t="s">
        <v>10</v>
      </c>
      <c r="K273" s="61" t="s">
        <v>666</v>
      </c>
      <c r="L273" s="6" t="s">
        <v>322</v>
      </c>
      <c r="M273" s="6" t="s">
        <v>332</v>
      </c>
      <c r="N273" s="6" t="s">
        <v>380</v>
      </c>
      <c r="O273" s="23" t="s">
        <v>2088</v>
      </c>
      <c r="P273" s="104" t="str">
        <f t="shared" si="58"/>
        <v>qc MDM Workflow wf_FlatFile2XML</v>
      </c>
      <c r="Q273" s="105" t="str">
        <f t="shared" si="59"/>
        <v>./pmrep cleardeploymentgroup -p DG_Static_Shared -f ;</v>
      </c>
      <c r="R273" s="106" t="str">
        <f t="shared" si="60"/>
        <v>./pmrep addtodeploymentgroup -p DG_Static_Shared -n wf_FlatFile2XML -o Workflow -f MDM -d all ;</v>
      </c>
      <c r="S273" s="105" t="str">
        <f t="shared" si="61"/>
        <v>echo ;</v>
      </c>
      <c r="T273" s="106" t="str">
        <f t="shared" si="62"/>
        <v>echo ;</v>
      </c>
      <c r="U273" s="105" t="str">
        <f t="shared" si="63"/>
        <v>echo;</v>
      </c>
      <c r="V273" s="106" t="str">
        <f t="shared" si="64"/>
        <v>echo ;</v>
      </c>
      <c r="W273" s="105" t="str">
        <f t="shared" si="65"/>
        <v xml:space="preserve"> echo ; </v>
      </c>
      <c r="X273" s="106" t="str">
        <f t="shared" si="68"/>
        <v>ssh -q phvifoapp01 '/home/infa_adm/scripts/ais.sh MDM wf_FlatFile2XML Int01_prod'</v>
      </c>
      <c r="Y273" s="107"/>
      <c r="Z273" s="108" t="str">
        <f t="shared" si="66"/>
        <v>./pmrep objectexport -f MDM -o Workflow -n wf_FlatFile2XML -m -s -b -r -u wf_FlatFile2XML.xml</v>
      </c>
      <c r="AA273" s="109" t="str">
        <f t="shared" si="69"/>
        <v>gwd MDM wf_FlatFile2XML</v>
      </c>
      <c r="AB273" s="108" t="str">
        <f t="shared" si="70"/>
        <v xml:space="preserve">showvh MDM wf_FlatFile2XML ; </v>
      </c>
      <c r="AC273" s="108" t="str">
        <f t="shared" si="67"/>
        <v>showrrh MDM wf_FlatFile2XML</v>
      </c>
    </row>
    <row r="274" spans="1:29" x14ac:dyDescent="0.25">
      <c r="A274" s="9">
        <v>42642</v>
      </c>
      <c r="B274" s="6" t="s">
        <v>604</v>
      </c>
      <c r="C274" s="61" t="s">
        <v>1892</v>
      </c>
      <c r="D274" s="61" t="s">
        <v>1864</v>
      </c>
      <c r="E274" s="61" t="s">
        <v>32</v>
      </c>
      <c r="F274" s="61" t="s">
        <v>337</v>
      </c>
      <c r="G274" s="61" t="s">
        <v>335</v>
      </c>
      <c r="H274" s="61" t="s">
        <v>1242</v>
      </c>
      <c r="I274" s="61">
        <v>6005</v>
      </c>
      <c r="J274" s="61" t="s">
        <v>10</v>
      </c>
      <c r="K274" s="61" t="s">
        <v>666</v>
      </c>
      <c r="L274" s="6" t="s">
        <v>322</v>
      </c>
      <c r="M274" s="6" t="s">
        <v>332</v>
      </c>
      <c r="N274" s="6" t="s">
        <v>497</v>
      </c>
      <c r="O274" s="23" t="s">
        <v>2088</v>
      </c>
      <c r="P274" s="104" t="str">
        <f t="shared" si="58"/>
        <v>qc MDM Workflow wf_mdm_ecom_product_dailyfeed</v>
      </c>
      <c r="Q274" s="105" t="str">
        <f t="shared" si="59"/>
        <v>echo ;</v>
      </c>
      <c r="R274" s="106" t="str">
        <f t="shared" si="60"/>
        <v>./pmrep addtodeploymentgroup -p DG_Static_Shared -n wf_mdm_ecom_product_dailyfeed -o Workflow -f MDM -d all ;</v>
      </c>
      <c r="S274" s="105" t="str">
        <f t="shared" si="61"/>
        <v>./pmrep deploydeploymentgroup -p DG_Static_Shared -c  ./DG_Static_Shared.xml -r RAC_prod -n jansaj -X PP -h phvifoapp01 -o 6005 -s Native -l $HOME/scripts/log/dg_SJ_CHG0002513.log ;</v>
      </c>
      <c r="T274" s="106" t="str">
        <f t="shared" si="62"/>
        <v xml:space="preserve">echo '&lt; PRESS ANY KEY TO CONTINUE &gt;'; read c ; </v>
      </c>
      <c r="U274" s="105" t="str">
        <f t="shared" si="63"/>
        <v xml:space="preserve">cat $HOME/scripts/log/dg_SJ_CHG0002513.log ; </v>
      </c>
      <c r="V274" s="106" t="str">
        <f t="shared" si="64"/>
        <v>echo '&lt; PRESS ANY KEY TO CONTINUE &gt;'; read c ;</v>
      </c>
      <c r="W274" s="105" t="str">
        <f t="shared" si="65"/>
        <v xml:space="preserve"> pmd ; </v>
      </c>
      <c r="X274" s="106" t="str">
        <f t="shared" si="68"/>
        <v>ssh -q phvifoapp01 '/home/infa_adm/scripts/ais.sh MDM wf_mdm_ecom_product_dailyfeed Int01_prod'</v>
      </c>
      <c r="Y274" s="107"/>
      <c r="Z274" s="108" t="str">
        <f t="shared" si="66"/>
        <v>./pmrep objectexport -f MDM -o Workflow -n wf_mdm_ecom_product_dailyfeed -m -s -b -r -u wf_mdm_ecom_product_dailyfeed.xml</v>
      </c>
      <c r="AA274" s="109" t="str">
        <f t="shared" si="69"/>
        <v>gwd MDM wf_mdm_ecom_product_dailyfeed</v>
      </c>
      <c r="AB274" s="108" t="str">
        <f t="shared" si="70"/>
        <v xml:space="preserve">showvh MDM wf_mdm_ecom_product_dailyfeed ; </v>
      </c>
      <c r="AC274" s="108" t="str">
        <f t="shared" si="67"/>
        <v>showrrh MDM wf_mdm_ecom_product_dailyfeed</v>
      </c>
    </row>
    <row r="275" spans="1:29" x14ac:dyDescent="0.25">
      <c r="A275" s="9">
        <v>42642</v>
      </c>
      <c r="B275" s="6" t="s">
        <v>605</v>
      </c>
      <c r="C275" s="61" t="s">
        <v>1892</v>
      </c>
      <c r="D275" s="61" t="s">
        <v>1862</v>
      </c>
      <c r="E275" s="61" t="s">
        <v>20</v>
      </c>
      <c r="F275" s="61" t="s">
        <v>342</v>
      </c>
      <c r="G275" s="61" t="s">
        <v>343</v>
      </c>
      <c r="H275" s="61" t="s">
        <v>19</v>
      </c>
      <c r="I275" s="61">
        <v>6005</v>
      </c>
      <c r="J275" s="61" t="s">
        <v>10</v>
      </c>
      <c r="K275" s="61" t="s">
        <v>666</v>
      </c>
      <c r="L275" s="6" t="s">
        <v>321</v>
      </c>
      <c r="M275" s="6" t="s">
        <v>332</v>
      </c>
      <c r="N275" s="6" t="s">
        <v>606</v>
      </c>
      <c r="O275" s="21" t="s">
        <v>2089</v>
      </c>
      <c r="P275" s="104" t="str">
        <f t="shared" si="58"/>
        <v>qc VAN Workflow wf_VAN_DATA_REFRESH</v>
      </c>
      <c r="Q275" s="105" t="str">
        <f t="shared" si="59"/>
        <v>./pmrep cleardeploymentgroup -p DG_Static_Shared -f ;</v>
      </c>
      <c r="R275" s="106" t="str">
        <f t="shared" si="60"/>
        <v>./pmrep addtodeploymentgroup -p DG_Static_Shared -n wf_VAN_DATA_REFRESH -o Workflow -f VAN -d all ;</v>
      </c>
      <c r="S275" s="105" t="str">
        <f t="shared" si="61"/>
        <v>./pmrep deploydeploymentgroup -p DG_Static_Shared -c  ./DG_Static_Shared.xml -r RAC_qa -n jansaj -X QP -h qhvifoapp01 -o 6005 -s Native -l $HOME/scripts/log/dg_SJ_CHG0002506.log ;</v>
      </c>
      <c r="T275" s="106" t="str">
        <f t="shared" si="62"/>
        <v xml:space="preserve">echo '&lt; PRESS ANY KEY TO CONTINUE &gt;'; read c ; </v>
      </c>
      <c r="U275" s="105" t="str">
        <f t="shared" si="63"/>
        <v xml:space="preserve">cat $HOME/scripts/log/dg_SJ_CHG0002506.log ; </v>
      </c>
      <c r="V275" s="106" t="str">
        <f t="shared" si="64"/>
        <v>echo '&lt; PRESS ANY KEY TO CONTINUE &gt;'; read c ;</v>
      </c>
      <c r="W275" s="105" t="str">
        <f t="shared" si="65"/>
        <v xml:space="preserve"> pmd ; </v>
      </c>
      <c r="X275" s="106" t="str">
        <f t="shared" si="68"/>
        <v>ssh -q qhvifoapp01 '/home/infa_adm/scripts/ais.sh VAN wf_VAN_DATA_REFRESH Int01_qa'</v>
      </c>
      <c r="Y275" s="107"/>
      <c r="Z275" s="108" t="str">
        <f t="shared" si="66"/>
        <v>./pmrep objectexport -f VAN -o Workflow -n wf_VAN_DATA_REFRESH -m -s -b -r -u wf_VAN_DATA_REFRESH.xml</v>
      </c>
      <c r="AA275" s="109" t="str">
        <f t="shared" si="69"/>
        <v>gwd VAN wf_VAN_DATA_REFRESH</v>
      </c>
      <c r="AB275" s="108" t="str">
        <f t="shared" si="70"/>
        <v xml:space="preserve">showvh VAN wf_VAN_DATA_REFRESH ; </v>
      </c>
      <c r="AC275" s="108" t="str">
        <f t="shared" si="67"/>
        <v>showrrh VAN wf_VAN_DATA_REFRESH</v>
      </c>
    </row>
    <row r="276" spans="1:29" x14ac:dyDescent="0.25">
      <c r="A276" s="9">
        <v>42642</v>
      </c>
      <c r="B276" s="6" t="s">
        <v>605</v>
      </c>
      <c r="C276" s="61" t="s">
        <v>1892</v>
      </c>
      <c r="D276" s="61" t="s">
        <v>1864</v>
      </c>
      <c r="E276" s="61" t="s">
        <v>32</v>
      </c>
      <c r="F276" s="61" t="s">
        <v>337</v>
      </c>
      <c r="G276" s="61" t="s">
        <v>335</v>
      </c>
      <c r="H276" s="61" t="s">
        <v>1242</v>
      </c>
      <c r="I276" s="61">
        <v>6005</v>
      </c>
      <c r="J276" s="61" t="s">
        <v>10</v>
      </c>
      <c r="K276" s="61" t="s">
        <v>666</v>
      </c>
      <c r="L276" s="6" t="s">
        <v>321</v>
      </c>
      <c r="M276" s="6" t="s">
        <v>332</v>
      </c>
      <c r="N276" s="6" t="s">
        <v>606</v>
      </c>
      <c r="O276" s="21" t="s">
        <v>2090</v>
      </c>
      <c r="P276" s="104" t="str">
        <f t="shared" si="58"/>
        <v>qc VAN Workflow wf_VAN_DATA_REFRESH</v>
      </c>
      <c r="Q276" s="105" t="str">
        <f t="shared" si="59"/>
        <v>./pmrep cleardeploymentgroup -p DG_Static_Shared -f ;</v>
      </c>
      <c r="R276" s="106" t="str">
        <f t="shared" si="60"/>
        <v>./pmrep addtodeploymentgroup -p DG_Static_Shared -n wf_VAN_DATA_REFRESH -o Workflow -f VAN -d all ;</v>
      </c>
      <c r="S276" s="105" t="str">
        <f t="shared" si="61"/>
        <v>./pmrep deploydeploymentgroup -p DG_Static_Shared -c  ./DG_Static_Shared.xml -r RAC_prod -n jansaj -X PP -h phvifoapp01 -o 6005 -s Native -l $HOME/scripts/log/dg_SJ_CHG0002506.log ;</v>
      </c>
      <c r="T276" s="106" t="str">
        <f t="shared" si="62"/>
        <v xml:space="preserve">echo '&lt; PRESS ANY KEY TO CONTINUE &gt;'; read c ; </v>
      </c>
      <c r="U276" s="105" t="str">
        <f t="shared" si="63"/>
        <v xml:space="preserve">cat $HOME/scripts/log/dg_SJ_CHG0002506.log ; </v>
      </c>
      <c r="V276" s="106" t="str">
        <f t="shared" si="64"/>
        <v>echo '&lt; PRESS ANY KEY TO CONTINUE &gt;'; read c ;</v>
      </c>
      <c r="W276" s="105" t="str">
        <f t="shared" si="65"/>
        <v xml:space="preserve"> pmd ; </v>
      </c>
      <c r="X276" s="106" t="str">
        <f t="shared" si="68"/>
        <v>ssh -q phvifoapp01 '/home/infa_adm/scripts/ais.sh VAN wf_VAN_DATA_REFRESH Int01_prod'</v>
      </c>
      <c r="Y276" s="107"/>
      <c r="Z276" s="108" t="str">
        <f t="shared" si="66"/>
        <v>./pmrep objectexport -f VAN -o Workflow -n wf_VAN_DATA_REFRESH -m -s -b -r -u wf_VAN_DATA_REFRESH.xml</v>
      </c>
      <c r="AA276" s="109" t="str">
        <f t="shared" si="69"/>
        <v>gwd VAN wf_VAN_DATA_REFRESH</v>
      </c>
      <c r="AB276" s="108" t="str">
        <f t="shared" si="70"/>
        <v xml:space="preserve">showvh VAN wf_VAN_DATA_REFRESH ; </v>
      </c>
      <c r="AC276" s="108" t="str">
        <f t="shared" si="67"/>
        <v>showrrh VAN wf_VAN_DATA_REFRESH</v>
      </c>
    </row>
    <row r="277" spans="1:29" ht="25.5" x14ac:dyDescent="0.25">
      <c r="A277" s="9">
        <v>42642</v>
      </c>
      <c r="B277" s="6" t="s">
        <v>607</v>
      </c>
      <c r="C277" s="61" t="s">
        <v>1892</v>
      </c>
      <c r="D277" s="61" t="s">
        <v>1864</v>
      </c>
      <c r="E277" s="61" t="s">
        <v>32</v>
      </c>
      <c r="F277" s="61" t="s">
        <v>337</v>
      </c>
      <c r="G277" s="61" t="s">
        <v>335</v>
      </c>
      <c r="H277" s="61" t="s">
        <v>1242</v>
      </c>
      <c r="I277" s="61">
        <v>6005</v>
      </c>
      <c r="J277" s="61" t="s">
        <v>10</v>
      </c>
      <c r="K277" s="61" t="s">
        <v>666</v>
      </c>
      <c r="L277" s="6" t="s">
        <v>381</v>
      </c>
      <c r="M277" s="6" t="s">
        <v>354</v>
      </c>
      <c r="N277" s="6" t="s">
        <v>591</v>
      </c>
      <c r="O277" s="7" t="s">
        <v>2091</v>
      </c>
      <c r="P277" s="104" t="str">
        <f t="shared" si="58"/>
        <v>qc DW_MART_LOAD Session s_u_asr_category_item_chargeoffs</v>
      </c>
      <c r="Q277" s="105" t="str">
        <f t="shared" si="59"/>
        <v>./pmrep cleardeploymentgroup -p DG_Static_Shared -f ;</v>
      </c>
      <c r="R277" s="106" t="str">
        <f t="shared" si="60"/>
        <v>./pmrep addtodeploymentgroup -p DG_Static_Shared -n s_u_asr_category_item_chargeoffs -o Session -f DW_MART_LOAD -d all ;</v>
      </c>
      <c r="S277" s="105" t="str">
        <f t="shared" si="61"/>
        <v>./pmrep deploydeploymentgroup -p DG_Static_Shared -c  ./DG_Static_Shared.xml -r RAC_prod -n jansaj -X PP -h phvifoapp01 -o 6005 -s Native -l $HOME/scripts/log/dg_SJ_CHG0002507.log ;</v>
      </c>
      <c r="T277" s="106" t="str">
        <f t="shared" si="62"/>
        <v xml:space="preserve">echo '&lt; PRESS ANY KEY TO CONTINUE &gt;'; read c ; </v>
      </c>
      <c r="U277" s="105" t="str">
        <f t="shared" si="63"/>
        <v xml:space="preserve">cat $HOME/scripts/log/dg_SJ_CHG0002507.log ; </v>
      </c>
      <c r="V277" s="106" t="str">
        <f t="shared" si="64"/>
        <v>echo '&lt; PRESS ANY KEY TO CONTINUE &gt;'; read c ;</v>
      </c>
      <c r="W277" s="105" t="str">
        <f t="shared" si="65"/>
        <v xml:space="preserve"> pmd ; </v>
      </c>
      <c r="X277" s="106" t="str">
        <f t="shared" si="68"/>
        <v xml:space="preserve"> # n/a</v>
      </c>
      <c r="Y277" s="107"/>
      <c r="Z277" s="108" t="str">
        <f t="shared" si="66"/>
        <v>./pmrep objectexport -f DW_MART_LOAD -o Session -n s_u_asr_category_item_chargeoffs -m -s -b -r -u s_u_asr_category_item_chargeoffs.xml</v>
      </c>
      <c r="AA277" s="109" t="str">
        <f t="shared" si="69"/>
        <v xml:space="preserve"> # n/a</v>
      </c>
      <c r="AB277" s="108" t="str">
        <f t="shared" si="70"/>
        <v xml:space="preserve">showvh DW_MART_LOAD s_u_asr_category_item_chargeoffs ; </v>
      </c>
      <c r="AC277" s="108" t="str">
        <f t="shared" si="67"/>
        <v>showrrh DW_MART_LOAD s_u_asr_category_item_chargeoffs</v>
      </c>
    </row>
    <row r="278" spans="1:29" x14ac:dyDescent="0.25">
      <c r="A278" s="9">
        <v>42642</v>
      </c>
      <c r="B278" s="6" t="s">
        <v>608</v>
      </c>
      <c r="C278" s="61" t="s">
        <v>1892</v>
      </c>
      <c r="D278" s="61" t="s">
        <v>1862</v>
      </c>
      <c r="E278" s="61" t="s">
        <v>20</v>
      </c>
      <c r="F278" s="61" t="s">
        <v>342</v>
      </c>
      <c r="G278" s="61" t="s">
        <v>343</v>
      </c>
      <c r="H278" s="61" t="s">
        <v>19</v>
      </c>
      <c r="I278" s="61">
        <v>6005</v>
      </c>
      <c r="J278" s="61" t="s">
        <v>10</v>
      </c>
      <c r="K278" s="61" t="s">
        <v>666</v>
      </c>
      <c r="L278" s="6" t="s">
        <v>402</v>
      </c>
      <c r="M278" s="6" t="s">
        <v>332</v>
      </c>
      <c r="N278" s="6" t="s">
        <v>421</v>
      </c>
      <c r="O278" s="21" t="s">
        <v>2092</v>
      </c>
      <c r="P278" s="104" t="str">
        <f t="shared" si="58"/>
        <v>qc SupplierEDI Workflow wf_SupplierEDI_RAC_Inbound_856</v>
      </c>
      <c r="Q278" s="105" t="str">
        <f t="shared" si="59"/>
        <v>./pmrep cleardeploymentgroup -p DG_Static_Shared -f ;</v>
      </c>
      <c r="R278" s="106" t="str">
        <f t="shared" si="60"/>
        <v>./pmrep addtodeploymentgroup -p DG_Static_Shared -n wf_SupplierEDI_RAC_Inbound_856 -o Workflow -f SupplierEDI -d all ;</v>
      </c>
      <c r="S278" s="105" t="str">
        <f t="shared" si="61"/>
        <v>echo ;</v>
      </c>
      <c r="T278" s="106" t="str">
        <f t="shared" si="62"/>
        <v>echo ;</v>
      </c>
      <c r="U278" s="105" t="str">
        <f t="shared" si="63"/>
        <v>echo;</v>
      </c>
      <c r="V278" s="106" t="str">
        <f t="shared" si="64"/>
        <v>echo ;</v>
      </c>
      <c r="W278" s="105" t="str">
        <f t="shared" si="65"/>
        <v xml:space="preserve"> echo ; </v>
      </c>
      <c r="X278" s="106" t="str">
        <f t="shared" si="68"/>
        <v>ssh -q qhvifoapp01 '/home/infa_adm/scripts/ais.sh SupplierEDI wf_SupplierEDI_RAC_Inbound_856 Int01_qa'</v>
      </c>
      <c r="Y278" s="107"/>
      <c r="Z278" s="108" t="str">
        <f t="shared" si="66"/>
        <v>./pmrep objectexport -f SupplierEDI -o Workflow -n wf_SupplierEDI_RAC_Inbound_856 -m -s -b -r -u wf_SupplierEDI_RAC_Inbound_856.xml</v>
      </c>
      <c r="AA278" s="109" t="str">
        <f t="shared" si="69"/>
        <v>gwd SupplierEDI wf_SupplierEDI_RAC_Inbound_856</v>
      </c>
      <c r="AB278" s="108" t="str">
        <f t="shared" si="70"/>
        <v xml:space="preserve">showvh SupplierEDI wf_SupplierEDI_RAC_Inbound_856 ; </v>
      </c>
      <c r="AC278" s="108" t="str">
        <f t="shared" si="67"/>
        <v>showrrh SupplierEDI wf_SupplierEDI_RAC_Inbound_856</v>
      </c>
    </row>
    <row r="279" spans="1:29" x14ac:dyDescent="0.25">
      <c r="A279" s="9">
        <v>42642</v>
      </c>
      <c r="B279" s="6" t="s">
        <v>608</v>
      </c>
      <c r="C279" s="61" t="s">
        <v>1892</v>
      </c>
      <c r="D279" s="61" t="s">
        <v>1862</v>
      </c>
      <c r="E279" s="61" t="s">
        <v>20</v>
      </c>
      <c r="F279" s="61" t="s">
        <v>342</v>
      </c>
      <c r="G279" s="61" t="s">
        <v>343</v>
      </c>
      <c r="H279" s="61" t="s">
        <v>19</v>
      </c>
      <c r="I279" s="61">
        <v>6005</v>
      </c>
      <c r="J279" s="61" t="s">
        <v>10</v>
      </c>
      <c r="K279" s="61" t="s">
        <v>666</v>
      </c>
      <c r="L279" s="6" t="s">
        <v>402</v>
      </c>
      <c r="M279" s="6" t="s">
        <v>332</v>
      </c>
      <c r="N279" s="6" t="s">
        <v>419</v>
      </c>
      <c r="O279" s="21" t="s">
        <v>2093</v>
      </c>
      <c r="P279" s="104" t="str">
        <f t="shared" si="58"/>
        <v>qc SupplierEDI Workflow wf_SupplierEDI_RAC_Inbound_810</v>
      </c>
      <c r="Q279" s="105" t="str">
        <f t="shared" si="59"/>
        <v>echo ;</v>
      </c>
      <c r="R279" s="106" t="str">
        <f t="shared" si="60"/>
        <v>./pmrep addtodeploymentgroup -p DG_Static_Shared -n wf_SupplierEDI_RAC_Inbound_810 -o Workflow -f SupplierEDI -d all ;</v>
      </c>
      <c r="S279" s="105" t="str">
        <f t="shared" si="61"/>
        <v>./pmrep deploydeploymentgroup -p DG_Static_Shared -c  ./DG_Static_Shared.xml -r RAC_qa -n jansaj -X QP -h qhvifoapp01 -o 6005 -s Native -l $HOME/scripts/log/dg_SJ_sitsiv_20160929.log ;</v>
      </c>
      <c r="T279" s="106" t="str">
        <f t="shared" si="62"/>
        <v xml:space="preserve">echo '&lt; PRESS ANY KEY TO CONTINUE &gt;'; read c ; </v>
      </c>
      <c r="U279" s="105" t="str">
        <f t="shared" si="63"/>
        <v xml:space="preserve">cat $HOME/scripts/log/dg_SJ_sitsiv_20160929.log ; </v>
      </c>
      <c r="V279" s="106" t="str">
        <f t="shared" si="64"/>
        <v>echo '&lt; PRESS ANY KEY TO CONTINUE &gt;'; read c ;</v>
      </c>
      <c r="W279" s="105" t="str">
        <f t="shared" si="65"/>
        <v xml:space="preserve"> pmd ; </v>
      </c>
      <c r="X279" s="106" t="str">
        <f t="shared" si="68"/>
        <v>ssh -q qhvifoapp01 '/home/infa_adm/scripts/ais.sh SupplierEDI wf_SupplierEDI_RAC_Inbound_810 Int01_qa'</v>
      </c>
      <c r="Y279" s="107"/>
      <c r="Z279" s="108" t="str">
        <f t="shared" si="66"/>
        <v>./pmrep objectexport -f SupplierEDI -o Workflow -n wf_SupplierEDI_RAC_Inbound_810 -m -s -b -r -u wf_SupplierEDI_RAC_Inbound_810.xml</v>
      </c>
      <c r="AA279" s="109" t="str">
        <f t="shared" si="69"/>
        <v>gwd SupplierEDI wf_SupplierEDI_RAC_Inbound_810</v>
      </c>
      <c r="AB279" s="108" t="str">
        <f t="shared" si="70"/>
        <v xml:space="preserve">showvh SupplierEDI wf_SupplierEDI_RAC_Inbound_810 ; </v>
      </c>
      <c r="AC279" s="108" t="str">
        <f t="shared" si="67"/>
        <v>showrrh SupplierEDI wf_SupplierEDI_RAC_Inbound_810</v>
      </c>
    </row>
    <row r="280" spans="1:29" x14ac:dyDescent="0.25">
      <c r="A280" s="9">
        <v>42643</v>
      </c>
      <c r="B280" s="6" t="s">
        <v>609</v>
      </c>
      <c r="C280" s="61" t="s">
        <v>1892</v>
      </c>
      <c r="D280" s="61" t="s">
        <v>1864</v>
      </c>
      <c r="E280" s="61" t="s">
        <v>32</v>
      </c>
      <c r="F280" s="61" t="s">
        <v>337</v>
      </c>
      <c r="G280" s="61" t="s">
        <v>335</v>
      </c>
      <c r="H280" s="61" t="s">
        <v>1242</v>
      </c>
      <c r="I280" s="61">
        <v>6005</v>
      </c>
      <c r="J280" s="61" t="s">
        <v>10</v>
      </c>
      <c r="K280" s="61" t="s">
        <v>666</v>
      </c>
      <c r="L280" s="6" t="s">
        <v>15</v>
      </c>
      <c r="M280" s="6" t="s">
        <v>332</v>
      </c>
      <c r="N280" s="6" t="s">
        <v>507</v>
      </c>
      <c r="O280" s="6" t="s">
        <v>2094</v>
      </c>
      <c r="P280" s="104" t="str">
        <f t="shared" si="58"/>
        <v>qc 3PL_Integration Workflow wf_3PL_RAC_Inbound_944</v>
      </c>
      <c r="Q280" s="105" t="str">
        <f t="shared" si="59"/>
        <v>./pmrep cleardeploymentgroup -p DG_Static_Shared -f ;</v>
      </c>
      <c r="R280" s="106" t="str">
        <f t="shared" si="60"/>
        <v>./pmrep addtodeploymentgroup -p DG_Static_Shared -n wf_3PL_RAC_Inbound_944 -o Workflow -f 3PL_Integration -d all ;</v>
      </c>
      <c r="S280" s="105" t="str">
        <f t="shared" si="61"/>
        <v>./pmrep deploydeploymentgroup -p DG_Static_Shared -c  ./DG_Static_Shared.xml -r RAC_prod -n jansaj -X PP -h phvifoapp01 -o 6005 -s Native -l $HOME/scripts/log/dg_SJ_CHG0002514.log ;</v>
      </c>
      <c r="T280" s="106" t="str">
        <f t="shared" si="62"/>
        <v xml:space="preserve">echo '&lt; PRESS ANY KEY TO CONTINUE &gt;'; read c ; </v>
      </c>
      <c r="U280" s="105" t="str">
        <f t="shared" si="63"/>
        <v xml:space="preserve">cat $HOME/scripts/log/dg_SJ_CHG0002514.log ; </v>
      </c>
      <c r="V280" s="106" t="str">
        <f t="shared" si="64"/>
        <v>echo '&lt; PRESS ANY KEY TO CONTINUE &gt;'; read c ;</v>
      </c>
      <c r="W280" s="105" t="str">
        <f t="shared" si="65"/>
        <v xml:space="preserve"> pmd ; </v>
      </c>
      <c r="X280" s="106" t="str">
        <f t="shared" si="68"/>
        <v>ssh -q phvifoapp01 '/home/infa_adm/scripts/ais.sh 3PL_Integration wf_3PL_RAC_Inbound_944 Int01_prod'</v>
      </c>
      <c r="Y280" s="107"/>
      <c r="Z280" s="108" t="str">
        <f t="shared" si="66"/>
        <v>./pmrep objectexport -f 3PL_Integration -o Workflow -n wf_3PL_RAC_Inbound_944 -m -s -b -r -u wf_3PL_RAC_Inbound_944.xml</v>
      </c>
      <c r="AA280" s="109" t="str">
        <f t="shared" si="69"/>
        <v>gwd 3PL_Integration wf_3PL_RAC_Inbound_944</v>
      </c>
      <c r="AB280" s="108" t="str">
        <f t="shared" si="70"/>
        <v xml:space="preserve">showvh 3PL_Integration wf_3PL_RAC_Inbound_944 ; </v>
      </c>
      <c r="AC280" s="108" t="str">
        <f t="shared" si="67"/>
        <v>showrrh 3PL_Integration wf_3PL_RAC_Inbound_944</v>
      </c>
    </row>
    <row r="281" spans="1:29" x14ac:dyDescent="0.25">
      <c r="A281" s="9">
        <v>42643</v>
      </c>
      <c r="B281" s="6" t="s">
        <v>613</v>
      </c>
      <c r="C281" s="61" t="s">
        <v>1892</v>
      </c>
      <c r="D281" s="61" t="s">
        <v>1862</v>
      </c>
      <c r="E281" s="61" t="s">
        <v>20</v>
      </c>
      <c r="F281" s="61" t="s">
        <v>342</v>
      </c>
      <c r="G281" s="61" t="s">
        <v>343</v>
      </c>
      <c r="H281" s="61" t="s">
        <v>19</v>
      </c>
      <c r="I281" s="61">
        <v>6005</v>
      </c>
      <c r="J281" s="61" t="s">
        <v>10</v>
      </c>
      <c r="K281" s="61" t="s">
        <v>666</v>
      </c>
      <c r="L281" s="6" t="s">
        <v>30</v>
      </c>
      <c r="M281" s="6" t="s">
        <v>332</v>
      </c>
      <c r="N281" s="6" t="s">
        <v>612</v>
      </c>
      <c r="O281" s="6" t="s">
        <v>2095</v>
      </c>
      <c r="P281" s="104" t="str">
        <f t="shared" si="58"/>
        <v>qc RACFI Workflow wf_rental_agreement_extract</v>
      </c>
      <c r="Q281" s="105" t="str">
        <f t="shared" si="59"/>
        <v>./pmrep cleardeploymentgroup -p DG_Static_Shared -f ;</v>
      </c>
      <c r="R281" s="106" t="str">
        <f t="shared" si="60"/>
        <v>./pmrep addtodeploymentgroup -p DG_Static_Shared -n wf_rental_agreement_extract -o Workflow -f RACFI -d all ;</v>
      </c>
      <c r="S281" s="105" t="str">
        <f t="shared" si="61"/>
        <v>./pmrep deploydeploymentgroup -p DG_Static_Shared -c  ./DG_Static_Shared.xml -r RAC_qa -n jansaj -X QP -h qhvifoapp01 -o 6005 -s Native -l $HOME/scripts/log/dg_SJ_CHG0002528.log ;</v>
      </c>
      <c r="T281" s="106" t="str">
        <f t="shared" si="62"/>
        <v xml:space="preserve">echo '&lt; PRESS ANY KEY TO CONTINUE &gt;'; read c ; </v>
      </c>
      <c r="U281" s="105" t="str">
        <f t="shared" si="63"/>
        <v xml:space="preserve">cat $HOME/scripts/log/dg_SJ_CHG0002528.log ; </v>
      </c>
      <c r="V281" s="106" t="str">
        <f t="shared" si="64"/>
        <v>echo '&lt; PRESS ANY KEY TO CONTINUE &gt;'; read c ;</v>
      </c>
      <c r="W281" s="105" t="str">
        <f t="shared" si="65"/>
        <v xml:space="preserve"> pmd ; </v>
      </c>
      <c r="X281" s="106" t="str">
        <f t="shared" si="68"/>
        <v>ssh -q qhvifoapp01 '/home/infa_adm/scripts/ais.sh RACFI wf_rental_agreement_extract Int01_qa'</v>
      </c>
      <c r="Y281" s="107"/>
      <c r="Z281" s="108" t="str">
        <f t="shared" si="66"/>
        <v>./pmrep objectexport -f RACFI -o Workflow -n wf_rental_agreement_extract -m -s -b -r -u wf_rental_agreement_extract.xml</v>
      </c>
      <c r="AA281" s="109" t="str">
        <f t="shared" si="69"/>
        <v>gwd RACFI wf_rental_agreement_extract</v>
      </c>
      <c r="AB281" s="108" t="str">
        <f t="shared" si="70"/>
        <v xml:space="preserve">showvh RACFI wf_rental_agreement_extract ; </v>
      </c>
      <c r="AC281" s="108" t="str">
        <f t="shared" si="67"/>
        <v>showrrh RACFI wf_rental_agreement_extract</v>
      </c>
    </row>
    <row r="282" spans="1:29" x14ac:dyDescent="0.25">
      <c r="A282" s="9">
        <v>42643</v>
      </c>
      <c r="B282" s="6" t="s">
        <v>613</v>
      </c>
      <c r="C282" s="61" t="s">
        <v>1892</v>
      </c>
      <c r="D282" s="61" t="s">
        <v>1864</v>
      </c>
      <c r="E282" s="61" t="s">
        <v>32</v>
      </c>
      <c r="F282" s="61" t="s">
        <v>337</v>
      </c>
      <c r="G282" s="61" t="s">
        <v>335</v>
      </c>
      <c r="H282" s="61" t="s">
        <v>1242</v>
      </c>
      <c r="I282" s="61">
        <v>6005</v>
      </c>
      <c r="J282" s="61" t="s">
        <v>10</v>
      </c>
      <c r="K282" s="61" t="s">
        <v>666</v>
      </c>
      <c r="L282" s="6" t="s">
        <v>30</v>
      </c>
      <c r="M282" s="6" t="s">
        <v>332</v>
      </c>
      <c r="N282" s="6" t="s">
        <v>612</v>
      </c>
      <c r="O282" s="6" t="s">
        <v>2096</v>
      </c>
      <c r="P282" s="104" t="str">
        <f t="shared" si="58"/>
        <v>qc RACFI Workflow wf_rental_agreement_extract</v>
      </c>
      <c r="Q282" s="105" t="str">
        <f t="shared" si="59"/>
        <v>./pmrep cleardeploymentgroup -p DG_Static_Shared -f ;</v>
      </c>
      <c r="R282" s="106" t="str">
        <f t="shared" si="60"/>
        <v>./pmrep addtodeploymentgroup -p DG_Static_Shared -n wf_rental_agreement_extract -o Workflow -f RACFI -d all ;</v>
      </c>
      <c r="S282" s="105" t="str">
        <f t="shared" si="61"/>
        <v>./pmrep deploydeploymentgroup -p DG_Static_Shared -c  ./DG_Static_Shared.xml -r RAC_prod -n jansaj -X PP -h phvifoapp01 -o 6005 -s Native -l $HOME/scripts/log/dg_SJ_CHG0002528.log ;</v>
      </c>
      <c r="T282" s="106" t="str">
        <f t="shared" si="62"/>
        <v xml:space="preserve">echo '&lt; PRESS ANY KEY TO CONTINUE &gt;'; read c ; </v>
      </c>
      <c r="U282" s="105" t="str">
        <f t="shared" si="63"/>
        <v xml:space="preserve">cat $HOME/scripts/log/dg_SJ_CHG0002528.log ; </v>
      </c>
      <c r="V282" s="106" t="str">
        <f t="shared" si="64"/>
        <v>echo '&lt; PRESS ANY KEY TO CONTINUE &gt;'; read c ;</v>
      </c>
      <c r="W282" s="105" t="str">
        <f t="shared" si="65"/>
        <v xml:space="preserve"> pmd ; </v>
      </c>
      <c r="X282" s="106" t="str">
        <f t="shared" si="68"/>
        <v>ssh -q phvifoapp01 '/home/infa_adm/scripts/ais.sh RACFI wf_rental_agreement_extract Int01_prod'</v>
      </c>
      <c r="Y282" s="107"/>
      <c r="Z282" s="108" t="str">
        <f t="shared" si="66"/>
        <v>./pmrep objectexport -f RACFI -o Workflow -n wf_rental_agreement_extract -m -s -b -r -u wf_rental_agreement_extract.xml</v>
      </c>
      <c r="AA282" s="109" t="str">
        <f t="shared" si="69"/>
        <v>gwd RACFI wf_rental_agreement_extract</v>
      </c>
      <c r="AB282" s="108" t="str">
        <f t="shared" si="70"/>
        <v xml:space="preserve">showvh RACFI wf_rental_agreement_extract ; </v>
      </c>
      <c r="AC282" s="108" t="str">
        <f t="shared" si="67"/>
        <v>showrrh RACFI wf_rental_agreement_extract</v>
      </c>
    </row>
    <row r="283" spans="1:29" x14ac:dyDescent="0.25">
      <c r="A283" s="9">
        <v>42643</v>
      </c>
      <c r="B283" s="6" t="s">
        <v>614</v>
      </c>
      <c r="C283" s="61" t="s">
        <v>1892</v>
      </c>
      <c r="D283" s="61" t="s">
        <v>1864</v>
      </c>
      <c r="E283" s="61" t="s">
        <v>32</v>
      </c>
      <c r="F283" s="61" t="s">
        <v>337</v>
      </c>
      <c r="G283" s="61" t="s">
        <v>335</v>
      </c>
      <c r="H283" s="61" t="s">
        <v>1242</v>
      </c>
      <c r="I283" s="61">
        <v>6005</v>
      </c>
      <c r="J283" s="61" t="s">
        <v>10</v>
      </c>
      <c r="K283" s="61" t="s">
        <v>666</v>
      </c>
      <c r="L283" s="6" t="s">
        <v>322</v>
      </c>
      <c r="M283" s="6" t="s">
        <v>332</v>
      </c>
      <c r="N283" s="6" t="s">
        <v>336</v>
      </c>
      <c r="O283" s="6" t="s">
        <v>2097</v>
      </c>
      <c r="P283" s="104" t="str">
        <f t="shared" si="58"/>
        <v>qc MDM Workflow wf_mdm_dwdeltapartyid</v>
      </c>
      <c r="Q283" s="105" t="str">
        <f t="shared" si="59"/>
        <v>./pmrep cleardeploymentgroup -p DG_Static_Shared -f ;</v>
      </c>
      <c r="R283" s="106" t="str">
        <f t="shared" si="60"/>
        <v>./pmrep addtodeploymentgroup -p DG_Static_Shared -n wf_mdm_dwdeltapartyid -o Workflow -f MDM -d all ;</v>
      </c>
      <c r="S283" s="105" t="str">
        <f t="shared" si="61"/>
        <v>echo ;</v>
      </c>
      <c r="T283" s="106" t="str">
        <f t="shared" si="62"/>
        <v>echo ;</v>
      </c>
      <c r="U283" s="105" t="str">
        <f t="shared" si="63"/>
        <v>echo;</v>
      </c>
      <c r="V283" s="106" t="str">
        <f t="shared" si="64"/>
        <v>echo ;</v>
      </c>
      <c r="W283" s="105" t="str">
        <f t="shared" si="65"/>
        <v xml:space="preserve"> echo ; </v>
      </c>
      <c r="X283" s="106" t="str">
        <f t="shared" si="68"/>
        <v>ssh -q phvifoapp01 '/home/infa_adm/scripts/ais.sh MDM wf_mdm_dwdeltapartyid Int01_prod'</v>
      </c>
      <c r="Y283" s="107"/>
      <c r="Z283" s="108" t="str">
        <f t="shared" si="66"/>
        <v>./pmrep objectexport -f MDM -o Workflow -n wf_mdm_dwdeltapartyid -m -s -b -r -u wf_mdm_dwdeltapartyid.xml</v>
      </c>
      <c r="AA283" s="109" t="str">
        <f t="shared" si="69"/>
        <v>gwd MDM wf_mdm_dwdeltapartyid</v>
      </c>
      <c r="AB283" s="108" t="str">
        <f t="shared" si="70"/>
        <v xml:space="preserve">showvh MDM wf_mdm_dwdeltapartyid ; </v>
      </c>
      <c r="AC283" s="108" t="str">
        <f t="shared" si="67"/>
        <v>showrrh MDM wf_mdm_dwdeltapartyid</v>
      </c>
    </row>
    <row r="284" spans="1:29" x14ac:dyDescent="0.25">
      <c r="A284" s="9">
        <v>42643</v>
      </c>
      <c r="B284" s="6" t="s">
        <v>614</v>
      </c>
      <c r="C284" s="61" t="s">
        <v>1892</v>
      </c>
      <c r="D284" s="61" t="s">
        <v>1864</v>
      </c>
      <c r="E284" s="61" t="s">
        <v>32</v>
      </c>
      <c r="F284" s="61" t="s">
        <v>337</v>
      </c>
      <c r="G284" s="61" t="s">
        <v>335</v>
      </c>
      <c r="H284" s="61" t="s">
        <v>1242</v>
      </c>
      <c r="I284" s="61">
        <v>6005</v>
      </c>
      <c r="J284" s="61" t="s">
        <v>10</v>
      </c>
      <c r="K284" s="61" t="s">
        <v>666</v>
      </c>
      <c r="L284" s="6" t="s">
        <v>326</v>
      </c>
      <c r="M284" s="6" t="s">
        <v>332</v>
      </c>
      <c r="N284" s="6" t="s">
        <v>599</v>
      </c>
      <c r="O284" s="21" t="s">
        <v>2098</v>
      </c>
      <c r="P284" s="104" t="str">
        <f t="shared" si="58"/>
        <v>qc Miscellaneous Workflow wf_sims_ht_customer_translation</v>
      </c>
      <c r="Q284" s="105" t="str">
        <f t="shared" si="59"/>
        <v>echo ;</v>
      </c>
      <c r="R284" s="106" t="str">
        <f t="shared" si="60"/>
        <v>./pmrep addtodeploymentgroup -p DG_Static_Shared -n wf_sims_ht_customer_translation -o Workflow -f Miscellaneous -d all ;</v>
      </c>
      <c r="S284" s="105" t="str">
        <f t="shared" si="61"/>
        <v>./pmrep deploydeploymentgroup -p DG_Static_Shared -c  ./DG_Static_Shared.xml -r RAC_prod -n jansaj -X PP -h phvifoapp01 -o 6005 -s Native -l $HOME/scripts/log/dg_SJ_CHG0002499.log ;</v>
      </c>
      <c r="T284" s="106" t="str">
        <f t="shared" si="62"/>
        <v xml:space="preserve">echo '&lt; PRESS ANY KEY TO CONTINUE &gt;'; read c ; </v>
      </c>
      <c r="U284" s="105" t="str">
        <f t="shared" si="63"/>
        <v xml:space="preserve">cat $HOME/scripts/log/dg_SJ_CHG0002499.log ; </v>
      </c>
      <c r="V284" s="106" t="str">
        <f t="shared" si="64"/>
        <v>echo '&lt; PRESS ANY KEY TO CONTINUE &gt;'; read c ;</v>
      </c>
      <c r="W284" s="105" t="str">
        <f t="shared" si="65"/>
        <v xml:space="preserve"> pmd ; </v>
      </c>
      <c r="X284" s="106" t="str">
        <f t="shared" si="68"/>
        <v>ssh -q phvifoapp01 '/home/infa_adm/scripts/ais.sh Miscellaneous wf_sims_ht_customer_translation Int01_prod'</v>
      </c>
      <c r="Y284" s="107"/>
      <c r="Z284" s="108" t="str">
        <f t="shared" si="66"/>
        <v>./pmrep objectexport -f Miscellaneous -o Workflow -n wf_sims_ht_customer_translation -m -s -b -r -u wf_sims_ht_customer_translation.xml</v>
      </c>
      <c r="AA284" s="109" t="str">
        <f t="shared" si="69"/>
        <v>gwd Miscellaneous wf_sims_ht_customer_translation</v>
      </c>
      <c r="AB284" s="108" t="str">
        <f t="shared" si="70"/>
        <v xml:space="preserve">showvh Miscellaneous wf_sims_ht_customer_translation ; </v>
      </c>
      <c r="AC284" s="108" t="str">
        <f t="shared" si="67"/>
        <v>showrrh Miscellaneous wf_sims_ht_customer_translation</v>
      </c>
    </row>
    <row r="285" spans="1:29" x14ac:dyDescent="0.25">
      <c r="A285" s="9">
        <v>42647</v>
      </c>
      <c r="B285" s="6" t="s">
        <v>615</v>
      </c>
      <c r="C285" s="61" t="s">
        <v>1892</v>
      </c>
      <c r="D285" s="61" t="s">
        <v>1864</v>
      </c>
      <c r="E285" s="61" t="s">
        <v>32</v>
      </c>
      <c r="F285" s="61" t="s">
        <v>337</v>
      </c>
      <c r="G285" s="61" t="s">
        <v>335</v>
      </c>
      <c r="H285" s="61" t="s">
        <v>1242</v>
      </c>
      <c r="I285" s="61">
        <v>6005</v>
      </c>
      <c r="J285" s="61" t="s">
        <v>10</v>
      </c>
      <c r="K285" s="61" t="s">
        <v>666</v>
      </c>
      <c r="L285" s="6" t="s">
        <v>326</v>
      </c>
      <c r="M285" s="6" t="s">
        <v>332</v>
      </c>
      <c r="N285" s="6" t="s">
        <v>566</v>
      </c>
      <c r="O285" s="6" t="s">
        <v>2099</v>
      </c>
      <c r="P285" s="104" t="str">
        <f t="shared" si="58"/>
        <v>qc Miscellaneous Workflow wf_m_DECISION_ENGINE</v>
      </c>
      <c r="Q285" s="105" t="str">
        <f t="shared" si="59"/>
        <v>./pmrep cleardeploymentgroup -p DG_Static_Shared -f ;</v>
      </c>
      <c r="R285" s="106" t="str">
        <f t="shared" si="60"/>
        <v>./pmrep addtodeploymentgroup -p DG_Static_Shared -n wf_m_DECISION_ENGINE -o Workflow -f Miscellaneous -d all ;</v>
      </c>
      <c r="S285" s="105" t="str">
        <f t="shared" si="61"/>
        <v>./pmrep deploydeploymentgroup -p DG_Static_Shared -c  ./DG_Static_Shared.xml -r RAC_prod -n jansaj -X PP -h phvifoapp01 -o 6005 -s Native -l $HOME/scripts/log/dg_SJ_CHG0002256.log ;</v>
      </c>
      <c r="T285" s="106" t="str">
        <f t="shared" si="62"/>
        <v xml:space="preserve">echo '&lt; PRESS ANY KEY TO CONTINUE &gt;'; read c ; </v>
      </c>
      <c r="U285" s="105" t="str">
        <f t="shared" si="63"/>
        <v xml:space="preserve">cat $HOME/scripts/log/dg_SJ_CHG0002256.log ; </v>
      </c>
      <c r="V285" s="106" t="str">
        <f t="shared" si="64"/>
        <v>echo '&lt; PRESS ANY KEY TO CONTINUE &gt;'; read c ;</v>
      </c>
      <c r="W285" s="105" t="str">
        <f t="shared" si="65"/>
        <v xml:space="preserve"> pmd ; </v>
      </c>
      <c r="X285" s="106" t="str">
        <f t="shared" si="68"/>
        <v>ssh -q phvifoapp01 '/home/infa_adm/scripts/ais.sh Miscellaneous wf_m_DECISION_ENGINE Int01_prod'</v>
      </c>
      <c r="Y285" s="107"/>
      <c r="Z285" s="108" t="str">
        <f t="shared" si="66"/>
        <v>./pmrep objectexport -f Miscellaneous -o Workflow -n wf_m_DECISION_ENGINE -m -s -b -r -u wf_m_DECISION_ENGINE.xml</v>
      </c>
      <c r="AA285" s="109" t="str">
        <f t="shared" si="69"/>
        <v>gwd Miscellaneous wf_m_DECISION_ENGINE</v>
      </c>
      <c r="AB285" s="108" t="str">
        <f t="shared" si="70"/>
        <v xml:space="preserve">showvh Miscellaneous wf_m_DECISION_ENGINE ; </v>
      </c>
      <c r="AC285" s="108" t="str">
        <f t="shared" si="67"/>
        <v>showrrh Miscellaneous wf_m_DECISION_ENGINE</v>
      </c>
    </row>
    <row r="286" spans="1:29" x14ac:dyDescent="0.25">
      <c r="A286" s="9">
        <v>42647</v>
      </c>
      <c r="B286" s="6" t="s">
        <v>617</v>
      </c>
      <c r="C286" s="61" t="s">
        <v>1892</v>
      </c>
      <c r="D286" s="61" t="s">
        <v>1864</v>
      </c>
      <c r="E286" s="61" t="s">
        <v>32</v>
      </c>
      <c r="F286" s="61" t="s">
        <v>337</v>
      </c>
      <c r="G286" s="61" t="s">
        <v>335</v>
      </c>
      <c r="H286" s="61" t="s">
        <v>1242</v>
      </c>
      <c r="I286" s="61">
        <v>6005</v>
      </c>
      <c r="J286" s="61" t="s">
        <v>10</v>
      </c>
      <c r="K286" s="61" t="s">
        <v>666</v>
      </c>
      <c r="L286" s="6" t="s">
        <v>295</v>
      </c>
      <c r="M286" s="6" t="s">
        <v>332</v>
      </c>
      <c r="N286" s="6" t="s">
        <v>616</v>
      </c>
      <c r="O286" s="6" t="s">
        <v>2100</v>
      </c>
      <c r="P286" s="104" t="str">
        <f t="shared" si="58"/>
        <v>qc AN_PAYABLES Workflow wf_AN_Payables_Extractfiles</v>
      </c>
      <c r="Q286" s="105" t="str">
        <f t="shared" si="59"/>
        <v>./pmrep cleardeploymentgroup -p DG_Static_Shared -f ;</v>
      </c>
      <c r="R286" s="106" t="str">
        <f t="shared" si="60"/>
        <v>./pmrep addtodeploymentgroup -p DG_Static_Shared -n wf_AN_Payables_Extractfiles -o Workflow -f AN_PAYABLES -d all ;</v>
      </c>
      <c r="S286" s="105" t="str">
        <f t="shared" si="61"/>
        <v>./pmrep deploydeploymentgroup -p DG_Static_Shared -c  ./DG_Static_Shared.xml -r RAC_prod -n jansaj -X PP -h phvifoapp01 -o 6005 -s Native -l $HOME/scripts/log/dg_SJ_CHG0002568.log ;</v>
      </c>
      <c r="T286" s="106" t="str">
        <f t="shared" si="62"/>
        <v xml:space="preserve">echo '&lt; PRESS ANY KEY TO CONTINUE &gt;'; read c ; </v>
      </c>
      <c r="U286" s="105" t="str">
        <f t="shared" si="63"/>
        <v xml:space="preserve">cat $HOME/scripts/log/dg_SJ_CHG0002568.log ; </v>
      </c>
      <c r="V286" s="106" t="str">
        <f t="shared" si="64"/>
        <v>echo '&lt; PRESS ANY KEY TO CONTINUE &gt;'; read c ;</v>
      </c>
      <c r="W286" s="105" t="str">
        <f t="shared" si="65"/>
        <v xml:space="preserve"> pmd ; </v>
      </c>
      <c r="X286" s="106" t="str">
        <f t="shared" si="68"/>
        <v>ssh -q phvifoapp01 '/home/infa_adm/scripts/ais.sh AN_PAYABLES wf_AN_Payables_Extractfiles Int01_prod'</v>
      </c>
      <c r="Y286" s="107"/>
      <c r="Z286" s="108" t="str">
        <f t="shared" si="66"/>
        <v>./pmrep objectexport -f AN_PAYABLES -o Workflow -n wf_AN_Payables_Extractfiles -m -s -b -r -u wf_AN_Payables_Extractfiles.xml</v>
      </c>
      <c r="AA286" s="109" t="str">
        <f t="shared" si="69"/>
        <v>gwd AN_PAYABLES wf_AN_Payables_Extractfiles</v>
      </c>
      <c r="AB286" s="108" t="str">
        <f t="shared" si="70"/>
        <v xml:space="preserve">showvh AN_PAYABLES wf_AN_Payables_Extractfiles ; </v>
      </c>
      <c r="AC286" s="108" t="str">
        <f t="shared" si="67"/>
        <v>showrrh AN_PAYABLES wf_AN_Payables_Extractfiles</v>
      </c>
    </row>
    <row r="287" spans="1:29" x14ac:dyDescent="0.25">
      <c r="A287" s="9">
        <v>42648</v>
      </c>
      <c r="B287" s="6" t="s">
        <v>619</v>
      </c>
      <c r="C287" s="61" t="s">
        <v>1892</v>
      </c>
      <c r="D287" s="61" t="s">
        <v>1862</v>
      </c>
      <c r="E287" s="61" t="s">
        <v>20</v>
      </c>
      <c r="F287" s="61" t="s">
        <v>342</v>
      </c>
      <c r="G287" s="61" t="s">
        <v>343</v>
      </c>
      <c r="H287" s="61" t="s">
        <v>19</v>
      </c>
      <c r="I287" s="61">
        <v>6005</v>
      </c>
      <c r="J287" s="61" t="s">
        <v>10</v>
      </c>
      <c r="K287" s="61" t="s">
        <v>666</v>
      </c>
      <c r="L287" s="6" t="s">
        <v>326</v>
      </c>
      <c r="M287" s="6" t="s">
        <v>332</v>
      </c>
      <c r="N287" s="6" t="s">
        <v>618</v>
      </c>
      <c r="O287" s="6" t="s">
        <v>2101</v>
      </c>
      <c r="P287" s="104" t="str">
        <f t="shared" si="58"/>
        <v>qc Miscellaneous Workflow wf_GEAR_SAPFiHR</v>
      </c>
      <c r="Q287" s="105" t="str">
        <f t="shared" si="59"/>
        <v>./pmrep cleardeploymentgroup -p DG_Static_Shared -f ;</v>
      </c>
      <c r="R287" s="106" t="str">
        <f t="shared" si="60"/>
        <v>./pmrep addtodeploymentgroup -p DG_Static_Shared -n wf_GEAR_SAPFiHR -o Workflow -f Miscellaneous -d all ;</v>
      </c>
      <c r="S287" s="105" t="str">
        <f t="shared" si="61"/>
        <v>./pmrep deploydeploymentgroup -p DG_Static_Shared -c  ./DG_Static_Shared.xml -r RAC_qa -n jansaj -X QP -h qhvifoapp01 -o 6005 -s Native -l $HOME/scripts/log/dg_SJ_allvan_20161005.log ;</v>
      </c>
      <c r="T287" s="106" t="str">
        <f t="shared" si="62"/>
        <v xml:space="preserve">echo '&lt; PRESS ANY KEY TO CONTINUE &gt;'; read c ; </v>
      </c>
      <c r="U287" s="105" t="str">
        <f t="shared" si="63"/>
        <v xml:space="preserve">cat $HOME/scripts/log/dg_SJ_allvan_20161005.log ; </v>
      </c>
      <c r="V287" s="106" t="str">
        <f t="shared" si="64"/>
        <v>echo '&lt; PRESS ANY KEY TO CONTINUE &gt;'; read c ;</v>
      </c>
      <c r="W287" s="105" t="str">
        <f t="shared" si="65"/>
        <v xml:space="preserve"> pmd ; </v>
      </c>
      <c r="X287" s="106" t="str">
        <f t="shared" si="68"/>
        <v>ssh -q qhvifoapp01 '/home/infa_adm/scripts/ais.sh Miscellaneous wf_GEAR_SAPFiHR Int01_qa'</v>
      </c>
      <c r="Y287" s="107"/>
      <c r="Z287" s="108" t="str">
        <f t="shared" si="66"/>
        <v>./pmrep objectexport -f Miscellaneous -o Workflow -n wf_GEAR_SAPFiHR -m -s -b -r -u wf_GEAR_SAPFiHR.xml</v>
      </c>
      <c r="AA287" s="109" t="str">
        <f t="shared" si="69"/>
        <v>gwd Miscellaneous wf_GEAR_SAPFiHR</v>
      </c>
      <c r="AB287" s="108" t="str">
        <f t="shared" si="70"/>
        <v xml:space="preserve">showvh Miscellaneous wf_GEAR_SAPFiHR ; </v>
      </c>
      <c r="AC287" s="108" t="str">
        <f t="shared" si="67"/>
        <v>showrrh Miscellaneous wf_GEAR_SAPFiHR</v>
      </c>
    </row>
    <row r="288" spans="1:29" x14ac:dyDescent="0.25">
      <c r="A288" s="9">
        <v>42648</v>
      </c>
      <c r="B288" s="6" t="s">
        <v>620</v>
      </c>
      <c r="C288" s="61" t="s">
        <v>1892</v>
      </c>
      <c r="D288" s="61" t="s">
        <v>1864</v>
      </c>
      <c r="E288" s="61" t="s">
        <v>32</v>
      </c>
      <c r="F288" s="61" t="s">
        <v>337</v>
      </c>
      <c r="G288" s="61" t="s">
        <v>335</v>
      </c>
      <c r="H288" s="61" t="s">
        <v>1242</v>
      </c>
      <c r="I288" s="61">
        <v>6005</v>
      </c>
      <c r="J288" s="61" t="s">
        <v>10</v>
      </c>
      <c r="K288" s="61" t="s">
        <v>666</v>
      </c>
      <c r="L288" s="6" t="s">
        <v>329</v>
      </c>
      <c r="M288" s="6" t="s">
        <v>332</v>
      </c>
      <c r="N288" s="6" t="s">
        <v>579</v>
      </c>
      <c r="O288" s="21" t="s">
        <v>2102</v>
      </c>
      <c r="P288" s="104" t="str">
        <f t="shared" si="58"/>
        <v>qc SIMS_Statistics Workflow wf_store_statistics</v>
      </c>
      <c r="Q288" s="105" t="str">
        <f t="shared" si="59"/>
        <v>./pmrep cleardeploymentgroup -p DG_Static_Shared -f ;</v>
      </c>
      <c r="R288" s="106" t="str">
        <f t="shared" si="60"/>
        <v>./pmrep addtodeploymentgroup -p DG_Static_Shared -n wf_store_statistics -o Workflow -f SIMS_Statistics -d all ;</v>
      </c>
      <c r="S288" s="105" t="str">
        <f t="shared" si="61"/>
        <v>./pmrep deploydeploymentgroup -p DG_Static_Shared -c  ./DG_Static_Shared.xml -r RAC_prod -n jansaj -X PP -h phvifoapp01 -o 6005 -s Native -l $HOME/scripts/log/dg_SJ_CHG0002606.log ;</v>
      </c>
      <c r="T288" s="106" t="str">
        <f t="shared" si="62"/>
        <v xml:space="preserve">echo '&lt; PRESS ANY KEY TO CONTINUE &gt;'; read c ; </v>
      </c>
      <c r="U288" s="105" t="str">
        <f t="shared" si="63"/>
        <v xml:space="preserve">cat $HOME/scripts/log/dg_SJ_CHG0002606.log ; </v>
      </c>
      <c r="V288" s="106" t="str">
        <f t="shared" si="64"/>
        <v>echo '&lt; PRESS ANY KEY TO CONTINUE &gt;'; read c ;</v>
      </c>
      <c r="W288" s="105" t="str">
        <f t="shared" si="65"/>
        <v xml:space="preserve"> pmd ; </v>
      </c>
      <c r="X288" s="106" t="str">
        <f t="shared" si="68"/>
        <v>ssh -q phvifoapp01 '/home/infa_adm/scripts/ais.sh SIMS_Statistics wf_store_statistics Int01_prod'</v>
      </c>
      <c r="Y288" s="107"/>
      <c r="Z288" s="108" t="str">
        <f t="shared" si="66"/>
        <v>./pmrep objectexport -f SIMS_Statistics -o Workflow -n wf_store_statistics -m -s -b -r -u wf_store_statistics.xml</v>
      </c>
      <c r="AA288" s="109" t="str">
        <f t="shared" si="69"/>
        <v>gwd SIMS_Statistics wf_store_statistics</v>
      </c>
      <c r="AB288" s="108" t="str">
        <f t="shared" si="70"/>
        <v xml:space="preserve">showvh SIMS_Statistics wf_store_statistics ; </v>
      </c>
      <c r="AC288" s="108" t="str">
        <f t="shared" si="67"/>
        <v>showrrh SIMS_Statistics wf_store_statistics</v>
      </c>
    </row>
    <row r="289" spans="1:29" x14ac:dyDescent="0.25">
      <c r="A289" s="9">
        <v>42649</v>
      </c>
      <c r="B289" s="6" t="s">
        <v>621</v>
      </c>
      <c r="C289" s="61" t="s">
        <v>1892</v>
      </c>
      <c r="D289" s="61" t="s">
        <v>1862</v>
      </c>
      <c r="E289" s="61" t="s">
        <v>20</v>
      </c>
      <c r="F289" s="61" t="s">
        <v>342</v>
      </c>
      <c r="G289" s="61" t="s">
        <v>343</v>
      </c>
      <c r="H289" s="61" t="s">
        <v>19</v>
      </c>
      <c r="I289" s="61">
        <v>6005</v>
      </c>
      <c r="J289" s="61" t="s">
        <v>10</v>
      </c>
      <c r="K289" s="61" t="s">
        <v>666</v>
      </c>
      <c r="L289" s="6" t="s">
        <v>30</v>
      </c>
      <c r="M289" s="6" t="s">
        <v>332</v>
      </c>
      <c r="N289" s="6" t="s">
        <v>612</v>
      </c>
      <c r="O289" s="6" t="s">
        <v>2103</v>
      </c>
      <c r="P289" s="104" t="str">
        <f t="shared" si="58"/>
        <v>qc RACFI Workflow wf_rental_agreement_extract</v>
      </c>
      <c r="Q289" s="105" t="str">
        <f t="shared" si="59"/>
        <v>./pmrep cleardeploymentgroup -p DG_Static_Shared -f ;</v>
      </c>
      <c r="R289" s="106" t="str">
        <f t="shared" si="60"/>
        <v>./pmrep addtodeploymentgroup -p DG_Static_Shared -n wf_rental_agreement_extract -o Workflow -f RACFI -d all ;</v>
      </c>
      <c r="S289" s="105" t="str">
        <f t="shared" si="61"/>
        <v>./pmrep deploydeploymentgroup -p DG_Static_Shared -c  ./DG_Static_Shared.xml -r RAC_qa -n jansaj -X QP -h qhvifoapp01 -o 6005 -s Native -l $HOME/scripts/log/dg_SJ_CHG0002626.log ;</v>
      </c>
      <c r="T289" s="106" t="str">
        <f t="shared" si="62"/>
        <v xml:space="preserve">echo '&lt; PRESS ANY KEY TO CONTINUE &gt;'; read c ; </v>
      </c>
      <c r="U289" s="105" t="str">
        <f t="shared" si="63"/>
        <v xml:space="preserve">cat $HOME/scripts/log/dg_SJ_CHG0002626.log ; </v>
      </c>
      <c r="V289" s="106" t="str">
        <f t="shared" si="64"/>
        <v>echo '&lt; PRESS ANY KEY TO CONTINUE &gt;'; read c ;</v>
      </c>
      <c r="W289" s="105" t="str">
        <f t="shared" si="65"/>
        <v xml:space="preserve"> pmd ; </v>
      </c>
      <c r="X289" s="106" t="str">
        <f t="shared" si="68"/>
        <v>ssh -q qhvifoapp01 '/home/infa_adm/scripts/ais.sh RACFI wf_rental_agreement_extract Int01_qa'</v>
      </c>
      <c r="Y289" s="107"/>
      <c r="Z289" s="108" t="str">
        <f t="shared" si="66"/>
        <v>./pmrep objectexport -f RACFI -o Workflow -n wf_rental_agreement_extract -m -s -b -r -u wf_rental_agreement_extract.xml</v>
      </c>
      <c r="AA289" s="109" t="str">
        <f t="shared" si="69"/>
        <v>gwd RACFI wf_rental_agreement_extract</v>
      </c>
      <c r="AB289" s="108" t="str">
        <f t="shared" si="70"/>
        <v xml:space="preserve">showvh RACFI wf_rental_agreement_extract ; </v>
      </c>
      <c r="AC289" s="108" t="str">
        <f t="shared" si="67"/>
        <v>showrrh RACFI wf_rental_agreement_extract</v>
      </c>
    </row>
    <row r="290" spans="1:29" x14ac:dyDescent="0.25">
      <c r="A290" s="9">
        <v>42649</v>
      </c>
      <c r="B290" s="6" t="s">
        <v>621</v>
      </c>
      <c r="C290" s="61" t="s">
        <v>1892</v>
      </c>
      <c r="D290" s="61" t="s">
        <v>1864</v>
      </c>
      <c r="E290" s="61" t="s">
        <v>32</v>
      </c>
      <c r="F290" s="61" t="s">
        <v>337</v>
      </c>
      <c r="G290" s="61" t="s">
        <v>335</v>
      </c>
      <c r="H290" s="61" t="s">
        <v>1242</v>
      </c>
      <c r="I290" s="61">
        <v>6005</v>
      </c>
      <c r="J290" s="61" t="s">
        <v>10</v>
      </c>
      <c r="K290" s="61" t="s">
        <v>666</v>
      </c>
      <c r="L290" s="6" t="s">
        <v>30</v>
      </c>
      <c r="M290" s="6" t="s">
        <v>332</v>
      </c>
      <c r="N290" s="6" t="s">
        <v>612</v>
      </c>
      <c r="O290" s="6" t="s">
        <v>2104</v>
      </c>
      <c r="P290" s="104" t="str">
        <f t="shared" si="58"/>
        <v>qc RACFI Workflow wf_rental_agreement_extract</v>
      </c>
      <c r="Q290" s="105" t="str">
        <f t="shared" si="59"/>
        <v>./pmrep cleardeploymentgroup -p DG_Static_Shared -f ;</v>
      </c>
      <c r="R290" s="106" t="str">
        <f t="shared" si="60"/>
        <v>./pmrep addtodeploymentgroup -p DG_Static_Shared -n wf_rental_agreement_extract -o Workflow -f RACFI -d all ;</v>
      </c>
      <c r="S290" s="105" t="str">
        <f t="shared" si="61"/>
        <v>./pmrep deploydeploymentgroup -p DG_Static_Shared -c  ./DG_Static_Shared.xml -r RAC_prod -n jansaj -X PP -h phvifoapp01 -o 6005 -s Native -l $HOME/scripts/log/dg_SJ_CHG0002626.log ;</v>
      </c>
      <c r="T290" s="106" t="str">
        <f t="shared" si="62"/>
        <v xml:space="preserve">echo '&lt; PRESS ANY KEY TO CONTINUE &gt;'; read c ; </v>
      </c>
      <c r="U290" s="105" t="str">
        <f t="shared" si="63"/>
        <v xml:space="preserve">cat $HOME/scripts/log/dg_SJ_CHG0002626.log ; </v>
      </c>
      <c r="V290" s="106" t="str">
        <f t="shared" si="64"/>
        <v>echo '&lt; PRESS ANY KEY TO CONTINUE &gt;'; read c ;</v>
      </c>
      <c r="W290" s="105" t="str">
        <f t="shared" si="65"/>
        <v xml:space="preserve"> pmd ; </v>
      </c>
      <c r="X290" s="106" t="str">
        <f t="shared" si="68"/>
        <v>ssh -q phvifoapp01 '/home/infa_adm/scripts/ais.sh RACFI wf_rental_agreement_extract Int01_prod'</v>
      </c>
      <c r="Y290" s="107"/>
      <c r="Z290" s="108" t="str">
        <f t="shared" si="66"/>
        <v>./pmrep objectexport -f RACFI -o Workflow -n wf_rental_agreement_extract -m -s -b -r -u wf_rental_agreement_extract.xml</v>
      </c>
      <c r="AA290" s="109" t="str">
        <f t="shared" si="69"/>
        <v>gwd RACFI wf_rental_agreement_extract</v>
      </c>
      <c r="AB290" s="108" t="str">
        <f t="shared" si="70"/>
        <v xml:space="preserve">showvh RACFI wf_rental_agreement_extract ; </v>
      </c>
      <c r="AC290" s="108" t="str">
        <f t="shared" si="67"/>
        <v>showrrh RACFI wf_rental_agreement_extract</v>
      </c>
    </row>
    <row r="291" spans="1:29" x14ac:dyDescent="0.25">
      <c r="A291" s="9">
        <v>42649</v>
      </c>
      <c r="B291" s="6" t="s">
        <v>620</v>
      </c>
      <c r="C291" s="61" t="s">
        <v>1892</v>
      </c>
      <c r="D291" s="61" t="s">
        <v>1862</v>
      </c>
      <c r="E291" s="61" t="s">
        <v>20</v>
      </c>
      <c r="F291" s="61" t="s">
        <v>342</v>
      </c>
      <c r="G291" s="61" t="s">
        <v>343</v>
      </c>
      <c r="H291" s="61" t="s">
        <v>19</v>
      </c>
      <c r="I291" s="61">
        <v>6005</v>
      </c>
      <c r="J291" s="61" t="s">
        <v>10</v>
      </c>
      <c r="K291" s="61" t="s">
        <v>666</v>
      </c>
      <c r="L291" s="6" t="s">
        <v>329</v>
      </c>
      <c r="M291" s="6" t="s">
        <v>332</v>
      </c>
      <c r="N291" s="6" t="s">
        <v>579</v>
      </c>
      <c r="O291" s="21" t="s">
        <v>2105</v>
      </c>
      <c r="P291" s="104" t="str">
        <f t="shared" si="58"/>
        <v>qc SIMS_Statistics Workflow wf_store_statistics</v>
      </c>
      <c r="Q291" s="105" t="str">
        <f t="shared" si="59"/>
        <v>./pmrep cleardeploymentgroup -p DG_Static_Shared -f ;</v>
      </c>
      <c r="R291" s="106" t="str">
        <f t="shared" si="60"/>
        <v>./pmrep addtodeploymentgroup -p DG_Static_Shared -n wf_store_statistics -o Workflow -f SIMS_Statistics -d all ;</v>
      </c>
      <c r="S291" s="105" t="str">
        <f t="shared" si="61"/>
        <v>./pmrep deploydeploymentgroup -p DG_Static_Shared -c  ./DG_Static_Shared.xml -r RAC_qa -n jansaj -X QP -h qhvifoapp01 -o 6005 -s Native -l $HOME/scripts/log/dg_SJ_CHG0002606.log ;</v>
      </c>
      <c r="T291" s="106" t="str">
        <f t="shared" si="62"/>
        <v xml:space="preserve">echo '&lt; PRESS ANY KEY TO CONTINUE &gt;'; read c ; </v>
      </c>
      <c r="U291" s="105" t="str">
        <f t="shared" si="63"/>
        <v xml:space="preserve">cat $HOME/scripts/log/dg_SJ_CHG0002606.log ; </v>
      </c>
      <c r="V291" s="106" t="str">
        <f t="shared" si="64"/>
        <v>echo '&lt; PRESS ANY KEY TO CONTINUE &gt;'; read c ;</v>
      </c>
      <c r="W291" s="105" t="str">
        <f t="shared" si="65"/>
        <v xml:space="preserve"> pmd ; </v>
      </c>
      <c r="X291" s="106" t="str">
        <f t="shared" si="68"/>
        <v>ssh -q qhvifoapp01 '/home/infa_adm/scripts/ais.sh SIMS_Statistics wf_store_statistics Int01_qa'</v>
      </c>
      <c r="Y291" s="107"/>
      <c r="Z291" s="108" t="str">
        <f t="shared" si="66"/>
        <v>./pmrep objectexport -f SIMS_Statistics -o Workflow -n wf_store_statistics -m -s -b -r -u wf_store_statistics.xml</v>
      </c>
      <c r="AA291" s="109" t="str">
        <f t="shared" si="69"/>
        <v>gwd SIMS_Statistics wf_store_statistics</v>
      </c>
      <c r="AB291" s="108" t="str">
        <f t="shared" si="70"/>
        <v xml:space="preserve">showvh SIMS_Statistics wf_store_statistics ; </v>
      </c>
      <c r="AC291" s="108" t="str">
        <f t="shared" si="67"/>
        <v>showrrh SIMS_Statistics wf_store_statistics</v>
      </c>
    </row>
    <row r="292" spans="1:29" x14ac:dyDescent="0.25">
      <c r="A292" s="9">
        <v>42649</v>
      </c>
      <c r="B292" s="6" t="s">
        <v>620</v>
      </c>
      <c r="C292" s="61" t="s">
        <v>1892</v>
      </c>
      <c r="D292" s="61" t="s">
        <v>1864</v>
      </c>
      <c r="E292" s="61" t="s">
        <v>32</v>
      </c>
      <c r="F292" s="61" t="s">
        <v>337</v>
      </c>
      <c r="G292" s="61" t="s">
        <v>335</v>
      </c>
      <c r="H292" s="61" t="s">
        <v>1242</v>
      </c>
      <c r="I292" s="61">
        <v>6005</v>
      </c>
      <c r="J292" s="61" t="s">
        <v>10</v>
      </c>
      <c r="K292" s="61" t="s">
        <v>666</v>
      </c>
      <c r="L292" s="6" t="s">
        <v>329</v>
      </c>
      <c r="M292" s="6" t="s">
        <v>332</v>
      </c>
      <c r="N292" s="6" t="s">
        <v>579</v>
      </c>
      <c r="O292" s="21" t="s">
        <v>2106</v>
      </c>
      <c r="P292" s="104" t="str">
        <f t="shared" si="58"/>
        <v>qc SIMS_Statistics Workflow wf_store_statistics</v>
      </c>
      <c r="Q292" s="105" t="str">
        <f t="shared" si="59"/>
        <v>./pmrep cleardeploymentgroup -p DG_Static_Shared -f ;</v>
      </c>
      <c r="R292" s="106" t="str">
        <f t="shared" si="60"/>
        <v>./pmrep addtodeploymentgroup -p DG_Static_Shared -n wf_store_statistics -o Workflow -f SIMS_Statistics -d all ;</v>
      </c>
      <c r="S292" s="105" t="str">
        <f t="shared" si="61"/>
        <v>./pmrep deploydeploymentgroup -p DG_Static_Shared -c  ./DG_Static_Shared.xml -r RAC_prod -n jansaj -X PP -h phvifoapp01 -o 6005 -s Native -l $HOME/scripts/log/dg_SJ_CHG0002606.log ;</v>
      </c>
      <c r="T292" s="106" t="str">
        <f t="shared" si="62"/>
        <v xml:space="preserve">echo '&lt; PRESS ANY KEY TO CONTINUE &gt;'; read c ; </v>
      </c>
      <c r="U292" s="105" t="str">
        <f t="shared" si="63"/>
        <v xml:space="preserve">cat $HOME/scripts/log/dg_SJ_CHG0002606.log ; </v>
      </c>
      <c r="V292" s="106" t="str">
        <f t="shared" si="64"/>
        <v>echo '&lt; PRESS ANY KEY TO CONTINUE &gt;'; read c ;</v>
      </c>
      <c r="W292" s="105" t="str">
        <f t="shared" si="65"/>
        <v xml:space="preserve"> pmd ; </v>
      </c>
      <c r="X292" s="106" t="str">
        <f t="shared" si="68"/>
        <v>ssh -q phvifoapp01 '/home/infa_adm/scripts/ais.sh SIMS_Statistics wf_store_statistics Int01_prod'</v>
      </c>
      <c r="Y292" s="107"/>
      <c r="Z292" s="108" t="str">
        <f t="shared" si="66"/>
        <v>./pmrep objectexport -f SIMS_Statistics -o Workflow -n wf_store_statistics -m -s -b -r -u wf_store_statistics.xml</v>
      </c>
      <c r="AA292" s="109" t="str">
        <f t="shared" si="69"/>
        <v>gwd SIMS_Statistics wf_store_statistics</v>
      </c>
      <c r="AB292" s="108" t="str">
        <f t="shared" si="70"/>
        <v xml:space="preserve">showvh SIMS_Statistics wf_store_statistics ; </v>
      </c>
      <c r="AC292" s="108" t="str">
        <f t="shared" si="67"/>
        <v>showrrh SIMS_Statistics wf_store_statistics</v>
      </c>
    </row>
    <row r="293" spans="1:29" ht="38.25" x14ac:dyDescent="0.25">
      <c r="A293" s="9">
        <v>42649</v>
      </c>
      <c r="B293" s="6" t="s">
        <v>622</v>
      </c>
      <c r="C293" s="61" t="s">
        <v>1892</v>
      </c>
      <c r="D293" s="61" t="s">
        <v>1862</v>
      </c>
      <c r="E293" s="61" t="s">
        <v>20</v>
      </c>
      <c r="F293" s="61" t="s">
        <v>342</v>
      </c>
      <c r="G293" s="61" t="s">
        <v>343</v>
      </c>
      <c r="H293" s="61" t="s">
        <v>19</v>
      </c>
      <c r="I293" s="61">
        <v>6005</v>
      </c>
      <c r="J293" s="61" t="s">
        <v>10</v>
      </c>
      <c r="K293" s="61" t="s">
        <v>666</v>
      </c>
      <c r="L293" s="6" t="s">
        <v>381</v>
      </c>
      <c r="M293" s="6" t="s">
        <v>354</v>
      </c>
      <c r="N293" s="6" t="s">
        <v>401</v>
      </c>
      <c r="O293" s="7" t="s">
        <v>2107</v>
      </c>
      <c r="P293" s="104" t="str">
        <f t="shared" si="58"/>
        <v>qc DW_MART_LOAD Session s_asr_cat_remaining_val</v>
      </c>
      <c r="Q293" s="105" t="str">
        <f t="shared" si="59"/>
        <v>./pmrep cleardeploymentgroup -p DG_Static_Shared -f ;</v>
      </c>
      <c r="R293" s="106" t="str">
        <f t="shared" si="60"/>
        <v>./pmrep addtodeploymentgroup -p DG_Static_Shared -n s_asr_cat_remaining_val -o Session -f DW_MART_LOAD -d all ;</v>
      </c>
      <c r="S293" s="105" t="str">
        <f t="shared" si="61"/>
        <v>./pmrep deploydeploymentgroup -p DG_Static_Shared -c  ./DG_Static_Shared.xml -r RAC_qa -n jansaj -X QP -h qhvifoapp01 -o 6005 -s Native -l $HOME/scripts/log/dg_SJ_CHG0002637.log ;</v>
      </c>
      <c r="T293" s="106" t="str">
        <f t="shared" si="62"/>
        <v xml:space="preserve">echo '&lt; PRESS ANY KEY TO CONTINUE &gt;'; read c ; </v>
      </c>
      <c r="U293" s="105" t="str">
        <f t="shared" si="63"/>
        <v xml:space="preserve">cat $HOME/scripts/log/dg_SJ_CHG0002637.log ; </v>
      </c>
      <c r="V293" s="106" t="str">
        <f t="shared" si="64"/>
        <v>echo '&lt; PRESS ANY KEY TO CONTINUE &gt;'; read c ;</v>
      </c>
      <c r="W293" s="105" t="str">
        <f t="shared" si="65"/>
        <v xml:space="preserve"> pmd ; </v>
      </c>
      <c r="X293" s="106" t="str">
        <f t="shared" si="68"/>
        <v xml:space="preserve"> # n/a</v>
      </c>
      <c r="Y293" s="107"/>
      <c r="Z293" s="108" t="str">
        <f t="shared" si="66"/>
        <v>./pmrep objectexport -f DW_MART_LOAD -o Session -n s_asr_cat_remaining_val -m -s -b -r -u s_asr_cat_remaining_val.xml</v>
      </c>
      <c r="AA293" s="109" t="str">
        <f t="shared" si="69"/>
        <v xml:space="preserve"> # n/a</v>
      </c>
      <c r="AB293" s="108" t="str">
        <f t="shared" si="70"/>
        <v xml:space="preserve">showvh DW_MART_LOAD s_asr_cat_remaining_val ; </v>
      </c>
      <c r="AC293" s="108" t="str">
        <f t="shared" si="67"/>
        <v>showrrh DW_MART_LOAD s_asr_cat_remaining_val</v>
      </c>
    </row>
    <row r="294" spans="1:29" ht="25.5" x14ac:dyDescent="0.25">
      <c r="A294" s="9">
        <v>42649</v>
      </c>
      <c r="B294" s="6" t="s">
        <v>622</v>
      </c>
      <c r="C294" s="61" t="s">
        <v>1892</v>
      </c>
      <c r="D294" s="61" t="s">
        <v>1864</v>
      </c>
      <c r="E294" s="61" t="s">
        <v>32</v>
      </c>
      <c r="F294" s="61" t="s">
        <v>337</v>
      </c>
      <c r="G294" s="61" t="s">
        <v>335</v>
      </c>
      <c r="H294" s="61" t="s">
        <v>1242</v>
      </c>
      <c r="I294" s="61">
        <v>6005</v>
      </c>
      <c r="J294" s="61" t="s">
        <v>10</v>
      </c>
      <c r="K294" s="61" t="s">
        <v>666</v>
      </c>
      <c r="L294" s="6" t="s">
        <v>381</v>
      </c>
      <c r="M294" s="6" t="s">
        <v>354</v>
      </c>
      <c r="N294" s="6" t="s">
        <v>401</v>
      </c>
      <c r="O294" s="7" t="s">
        <v>2108</v>
      </c>
      <c r="P294" s="104" t="str">
        <f t="shared" si="58"/>
        <v>qc DW_MART_LOAD Session s_asr_cat_remaining_val</v>
      </c>
      <c r="Q294" s="105" t="str">
        <f t="shared" si="59"/>
        <v>./pmrep cleardeploymentgroup -p DG_Static_Shared -f ;</v>
      </c>
      <c r="R294" s="106" t="str">
        <f t="shared" si="60"/>
        <v>./pmrep addtodeploymentgroup -p DG_Static_Shared -n s_asr_cat_remaining_val -o Session -f DW_MART_LOAD -d all ;</v>
      </c>
      <c r="S294" s="105" t="str">
        <f t="shared" si="61"/>
        <v>./pmrep deploydeploymentgroup -p DG_Static_Shared -c  ./DG_Static_Shared.xml -r RAC_prod -n jansaj -X PP -h phvifoapp01 -o 6005 -s Native -l $HOME/scripts/log/dg_SJ_CHG0002637.log ;</v>
      </c>
      <c r="T294" s="106" t="str">
        <f t="shared" si="62"/>
        <v xml:space="preserve">echo '&lt; PRESS ANY KEY TO CONTINUE &gt;'; read c ; </v>
      </c>
      <c r="U294" s="105" t="str">
        <f t="shared" si="63"/>
        <v xml:space="preserve">cat $HOME/scripts/log/dg_SJ_CHG0002637.log ; </v>
      </c>
      <c r="V294" s="106" t="str">
        <f t="shared" si="64"/>
        <v>echo '&lt; PRESS ANY KEY TO CONTINUE &gt;'; read c ;</v>
      </c>
      <c r="W294" s="105" t="str">
        <f t="shared" si="65"/>
        <v xml:space="preserve"> pmd ; </v>
      </c>
      <c r="X294" s="106" t="str">
        <f t="shared" si="68"/>
        <v xml:space="preserve"> # n/a</v>
      </c>
      <c r="Y294" s="107"/>
      <c r="Z294" s="108" t="str">
        <f t="shared" si="66"/>
        <v>./pmrep objectexport -f DW_MART_LOAD -o Session -n s_asr_cat_remaining_val -m -s -b -r -u s_asr_cat_remaining_val.xml</v>
      </c>
      <c r="AA294" s="109" t="str">
        <f t="shared" si="69"/>
        <v xml:space="preserve"> # n/a</v>
      </c>
      <c r="AB294" s="108" t="str">
        <f t="shared" si="70"/>
        <v xml:space="preserve">showvh DW_MART_LOAD s_asr_cat_remaining_val ; </v>
      </c>
      <c r="AC294" s="108" t="str">
        <f t="shared" si="67"/>
        <v>showrrh DW_MART_LOAD s_asr_cat_remaining_val</v>
      </c>
    </row>
    <row r="295" spans="1:29" x14ac:dyDescent="0.25">
      <c r="A295" s="9">
        <v>42650</v>
      </c>
      <c r="B295" s="6" t="s">
        <v>623</v>
      </c>
      <c r="C295" s="61" t="s">
        <v>1892</v>
      </c>
      <c r="D295" s="61" t="s">
        <v>1864</v>
      </c>
      <c r="E295" s="61" t="s">
        <v>32</v>
      </c>
      <c r="F295" s="61" t="s">
        <v>337</v>
      </c>
      <c r="G295" s="61" t="s">
        <v>335</v>
      </c>
      <c r="H295" s="61" t="s">
        <v>1242</v>
      </c>
      <c r="I295" s="61">
        <v>6005</v>
      </c>
      <c r="J295" s="61" t="s">
        <v>10</v>
      </c>
      <c r="K295" s="61" t="s">
        <v>666</v>
      </c>
      <c r="L295" s="6" t="s">
        <v>402</v>
      </c>
      <c r="M295" s="6" t="s">
        <v>332</v>
      </c>
      <c r="N295" s="6" t="s">
        <v>421</v>
      </c>
      <c r="O295" s="21" t="s">
        <v>2109</v>
      </c>
      <c r="P295" s="104" t="str">
        <f t="shared" si="58"/>
        <v>qc SupplierEDI Workflow wf_SupplierEDI_RAC_Inbound_856</v>
      </c>
      <c r="Q295" s="105" t="str">
        <f t="shared" si="59"/>
        <v>./pmrep cleardeploymentgroup -p DG_Static_Shared -f ;</v>
      </c>
      <c r="R295" s="106" t="str">
        <f t="shared" si="60"/>
        <v>./pmrep addtodeploymentgroup -p DG_Static_Shared -n wf_SupplierEDI_RAC_Inbound_856 -o Workflow -f SupplierEDI -d all ;</v>
      </c>
      <c r="S295" s="105" t="str">
        <f t="shared" si="61"/>
        <v>./pmrep deploydeploymentgroup -p DG_Static_Shared -c  ./DG_Static_Shared.xml -r RAC_prod -n jansaj -X PP -h phvifoapp01 -o 6005 -s Native -l $HOME/scripts/log/dg_SJ_CHG0002658.log ;</v>
      </c>
      <c r="T295" s="106" t="str">
        <f t="shared" si="62"/>
        <v xml:space="preserve">echo '&lt; PRESS ANY KEY TO CONTINUE &gt;'; read c ; </v>
      </c>
      <c r="U295" s="105" t="str">
        <f t="shared" si="63"/>
        <v xml:space="preserve">cat $HOME/scripts/log/dg_SJ_CHG0002658.log ; </v>
      </c>
      <c r="V295" s="106" t="str">
        <f t="shared" si="64"/>
        <v>echo '&lt; PRESS ANY KEY TO CONTINUE &gt;'; read c ;</v>
      </c>
      <c r="W295" s="105" t="str">
        <f t="shared" si="65"/>
        <v xml:space="preserve"> pmd ; </v>
      </c>
      <c r="X295" s="106" t="str">
        <f t="shared" si="68"/>
        <v>ssh -q phvifoapp01 '/home/infa_adm/scripts/ais.sh SupplierEDI wf_SupplierEDI_RAC_Inbound_856 Int01_prod'</v>
      </c>
      <c r="Y295" s="107"/>
      <c r="Z295" s="108" t="str">
        <f t="shared" si="66"/>
        <v>./pmrep objectexport -f SupplierEDI -o Workflow -n wf_SupplierEDI_RAC_Inbound_856 -m -s -b -r -u wf_SupplierEDI_RAC_Inbound_856.xml</v>
      </c>
      <c r="AA295" s="109" t="str">
        <f t="shared" si="69"/>
        <v>gwd SupplierEDI wf_SupplierEDI_RAC_Inbound_856</v>
      </c>
      <c r="AB295" s="108" t="str">
        <f t="shared" si="70"/>
        <v xml:space="preserve">showvh SupplierEDI wf_SupplierEDI_RAC_Inbound_856 ; </v>
      </c>
      <c r="AC295" s="108" t="str">
        <f t="shared" si="67"/>
        <v>showrrh SupplierEDI wf_SupplierEDI_RAC_Inbound_856</v>
      </c>
    </row>
    <row r="296" spans="1:29" ht="25.5" x14ac:dyDescent="0.25">
      <c r="A296" s="9">
        <v>42653</v>
      </c>
      <c r="B296" s="27" t="s">
        <v>624</v>
      </c>
      <c r="C296" s="61" t="s">
        <v>1892</v>
      </c>
      <c r="D296" s="61" t="s">
        <v>1862</v>
      </c>
      <c r="E296" s="61" t="s">
        <v>20</v>
      </c>
      <c r="F296" s="61" t="s">
        <v>342</v>
      </c>
      <c r="G296" s="61" t="s">
        <v>343</v>
      </c>
      <c r="H296" s="61" t="s">
        <v>19</v>
      </c>
      <c r="I296" s="61">
        <v>6005</v>
      </c>
      <c r="J296" s="61" t="s">
        <v>10</v>
      </c>
      <c r="K296" s="61" t="s">
        <v>666</v>
      </c>
      <c r="L296" s="6" t="s">
        <v>381</v>
      </c>
      <c r="M296" s="6" t="s">
        <v>354</v>
      </c>
      <c r="N296" s="6" t="s">
        <v>401</v>
      </c>
      <c r="O296" s="7" t="s">
        <v>2110</v>
      </c>
      <c r="P296" s="104" t="str">
        <f t="shared" si="58"/>
        <v>qc DW_MART_LOAD Session s_asr_cat_remaining_val</v>
      </c>
      <c r="Q296" s="105" t="str">
        <f t="shared" si="59"/>
        <v>./pmrep cleardeploymentgroup -p DG_Static_Shared -f ;</v>
      </c>
      <c r="R296" s="106" t="str">
        <f t="shared" si="60"/>
        <v>./pmrep addtodeploymentgroup -p DG_Static_Shared -n s_asr_cat_remaining_val -o Session -f DW_MART_LOAD -d all ;</v>
      </c>
      <c r="S296" s="105" t="str">
        <f t="shared" si="61"/>
        <v>./pmrep deploydeploymentgroup -p DG_Static_Shared -c  ./DG_Static_Shared.xml -r RAC_qa -n jansaj -X QP -h qhvifoapp01 -o 6005 -s Native -l $HOME/scripts/log/dg_SJ_CHG0002666.log ;</v>
      </c>
      <c r="T296" s="106" t="str">
        <f t="shared" si="62"/>
        <v xml:space="preserve">echo '&lt; PRESS ANY KEY TO CONTINUE &gt;'; read c ; </v>
      </c>
      <c r="U296" s="105" t="str">
        <f t="shared" si="63"/>
        <v xml:space="preserve">cat $HOME/scripts/log/dg_SJ_CHG0002666.log ; </v>
      </c>
      <c r="V296" s="106" t="str">
        <f t="shared" si="64"/>
        <v>echo '&lt; PRESS ANY KEY TO CONTINUE &gt;'; read c ;</v>
      </c>
      <c r="W296" s="105" t="str">
        <f t="shared" si="65"/>
        <v xml:space="preserve"> pmd ; </v>
      </c>
      <c r="X296" s="106" t="str">
        <f t="shared" si="68"/>
        <v xml:space="preserve"> # n/a</v>
      </c>
      <c r="Y296" s="107"/>
      <c r="Z296" s="108" t="str">
        <f t="shared" si="66"/>
        <v>./pmrep objectexport -f DW_MART_LOAD -o Session -n s_asr_cat_remaining_val -m -s -b -r -u s_asr_cat_remaining_val.xml</v>
      </c>
      <c r="AA296" s="109" t="str">
        <f t="shared" si="69"/>
        <v xml:space="preserve"> # n/a</v>
      </c>
      <c r="AB296" s="108" t="str">
        <f t="shared" si="70"/>
        <v xml:space="preserve">showvh DW_MART_LOAD s_asr_cat_remaining_val ; </v>
      </c>
      <c r="AC296" s="108" t="str">
        <f t="shared" si="67"/>
        <v>showrrh DW_MART_LOAD s_asr_cat_remaining_val</v>
      </c>
    </row>
    <row r="297" spans="1:29" ht="25.5" x14ac:dyDescent="0.25">
      <c r="A297" s="9">
        <v>42653</v>
      </c>
      <c r="B297" s="27" t="s">
        <v>624</v>
      </c>
      <c r="C297" s="61" t="s">
        <v>1892</v>
      </c>
      <c r="D297" s="61" t="s">
        <v>1864</v>
      </c>
      <c r="E297" s="61" t="s">
        <v>32</v>
      </c>
      <c r="F297" s="61" t="s">
        <v>337</v>
      </c>
      <c r="G297" s="61" t="s">
        <v>335</v>
      </c>
      <c r="H297" s="61" t="s">
        <v>1242</v>
      </c>
      <c r="I297" s="61">
        <v>6005</v>
      </c>
      <c r="J297" s="61" t="s">
        <v>10</v>
      </c>
      <c r="K297" s="61" t="s">
        <v>666</v>
      </c>
      <c r="L297" s="6" t="s">
        <v>381</v>
      </c>
      <c r="M297" s="6" t="s">
        <v>354</v>
      </c>
      <c r="N297" s="6" t="s">
        <v>401</v>
      </c>
      <c r="O297" s="7" t="s">
        <v>2111</v>
      </c>
      <c r="P297" s="104" t="str">
        <f t="shared" si="58"/>
        <v>qc DW_MART_LOAD Session s_asr_cat_remaining_val</v>
      </c>
      <c r="Q297" s="105" t="str">
        <f t="shared" si="59"/>
        <v>./pmrep cleardeploymentgroup -p DG_Static_Shared -f ;</v>
      </c>
      <c r="R297" s="106" t="str">
        <f t="shared" si="60"/>
        <v>./pmrep addtodeploymentgroup -p DG_Static_Shared -n s_asr_cat_remaining_val -o Session -f DW_MART_LOAD -d all ;</v>
      </c>
      <c r="S297" s="105" t="str">
        <f t="shared" si="61"/>
        <v>./pmrep deploydeploymentgroup -p DG_Static_Shared -c  ./DG_Static_Shared.xml -r RAC_prod -n jansaj -X PP -h phvifoapp01 -o 6005 -s Native -l $HOME/scripts/log/dg_SJ_CHG0002666.log ;</v>
      </c>
      <c r="T297" s="106" t="str">
        <f t="shared" si="62"/>
        <v xml:space="preserve">echo '&lt; PRESS ANY KEY TO CONTINUE &gt;'; read c ; </v>
      </c>
      <c r="U297" s="105" t="str">
        <f t="shared" si="63"/>
        <v xml:space="preserve">cat $HOME/scripts/log/dg_SJ_CHG0002666.log ; </v>
      </c>
      <c r="V297" s="106" t="str">
        <f t="shared" si="64"/>
        <v>echo '&lt; PRESS ANY KEY TO CONTINUE &gt;'; read c ;</v>
      </c>
      <c r="W297" s="105" t="str">
        <f t="shared" si="65"/>
        <v xml:space="preserve"> pmd ; </v>
      </c>
      <c r="X297" s="106" t="str">
        <f t="shared" si="68"/>
        <v xml:space="preserve"> # n/a</v>
      </c>
      <c r="Y297" s="107"/>
      <c r="Z297" s="108" t="str">
        <f t="shared" si="66"/>
        <v>./pmrep objectexport -f DW_MART_LOAD -o Session -n s_asr_cat_remaining_val -m -s -b -r -u s_asr_cat_remaining_val.xml</v>
      </c>
      <c r="AA297" s="109" t="str">
        <f t="shared" si="69"/>
        <v xml:space="preserve"> # n/a</v>
      </c>
      <c r="AB297" s="108" t="str">
        <f t="shared" si="70"/>
        <v xml:space="preserve">showvh DW_MART_LOAD s_asr_cat_remaining_val ; </v>
      </c>
      <c r="AC297" s="108" t="str">
        <f t="shared" si="67"/>
        <v>showrrh DW_MART_LOAD s_asr_cat_remaining_val</v>
      </c>
    </row>
    <row r="298" spans="1:29" x14ac:dyDescent="0.25">
      <c r="A298" s="9">
        <v>42653</v>
      </c>
      <c r="B298" s="27" t="s">
        <v>625</v>
      </c>
      <c r="C298" s="61" t="s">
        <v>1892</v>
      </c>
      <c r="D298" s="61" t="s">
        <v>1862</v>
      </c>
      <c r="E298" s="61" t="s">
        <v>20</v>
      </c>
      <c r="F298" s="61" t="s">
        <v>342</v>
      </c>
      <c r="G298" s="61" t="s">
        <v>343</v>
      </c>
      <c r="H298" s="61" t="s">
        <v>19</v>
      </c>
      <c r="I298" s="61">
        <v>6005</v>
      </c>
      <c r="J298" s="61" t="s">
        <v>10</v>
      </c>
      <c r="K298" s="61" t="s">
        <v>666</v>
      </c>
      <c r="L298" s="6" t="s">
        <v>381</v>
      </c>
      <c r="M298" s="6" t="s">
        <v>354</v>
      </c>
      <c r="N298" s="6" t="s">
        <v>591</v>
      </c>
      <c r="O298" s="6" t="s">
        <v>2112</v>
      </c>
      <c r="P298" s="104" t="str">
        <f t="shared" si="58"/>
        <v>qc DW_MART_LOAD Session s_u_asr_category_item_chargeoffs</v>
      </c>
      <c r="Q298" s="105" t="str">
        <f t="shared" si="59"/>
        <v>./pmrep cleardeploymentgroup -p DG_Static_Shared -f ;</v>
      </c>
      <c r="R298" s="106" t="str">
        <f t="shared" si="60"/>
        <v>./pmrep addtodeploymentgroup -p DG_Static_Shared -n s_u_asr_category_item_chargeoffs -o Session -f DW_MART_LOAD -d all ;</v>
      </c>
      <c r="S298" s="105" t="str">
        <f t="shared" si="61"/>
        <v>./pmrep deploydeploymentgroup -p DG_Static_Shared -c  ./DG_Static_Shared.xml -r RAC_qa -n jansaj -X QP -h qhvifoapp01 -o 6005 -s Native -l $HOME/scripts/log/dg_SJ_CHG0002675.log ;</v>
      </c>
      <c r="T298" s="106" t="str">
        <f t="shared" si="62"/>
        <v xml:space="preserve">echo '&lt; PRESS ANY KEY TO CONTINUE &gt;'; read c ; </v>
      </c>
      <c r="U298" s="105" t="str">
        <f t="shared" si="63"/>
        <v xml:space="preserve">cat $HOME/scripts/log/dg_SJ_CHG0002675.log ; </v>
      </c>
      <c r="V298" s="106" t="str">
        <f t="shared" si="64"/>
        <v>echo '&lt; PRESS ANY KEY TO CONTINUE &gt;'; read c ;</v>
      </c>
      <c r="W298" s="105" t="str">
        <f t="shared" si="65"/>
        <v xml:space="preserve"> pmd ; </v>
      </c>
      <c r="X298" s="106" t="str">
        <f t="shared" si="68"/>
        <v xml:space="preserve"> # n/a</v>
      </c>
      <c r="Y298" s="107"/>
      <c r="Z298" s="108" t="str">
        <f t="shared" si="66"/>
        <v>./pmrep objectexport -f DW_MART_LOAD -o Session -n s_u_asr_category_item_chargeoffs -m -s -b -r -u s_u_asr_category_item_chargeoffs.xml</v>
      </c>
      <c r="AA298" s="109" t="str">
        <f t="shared" si="69"/>
        <v xml:space="preserve"> # n/a</v>
      </c>
      <c r="AB298" s="108" t="str">
        <f t="shared" si="70"/>
        <v xml:space="preserve">showvh DW_MART_LOAD s_u_asr_category_item_chargeoffs ; </v>
      </c>
      <c r="AC298" s="108" t="str">
        <f t="shared" si="67"/>
        <v>showrrh DW_MART_LOAD s_u_asr_category_item_chargeoffs</v>
      </c>
    </row>
    <row r="299" spans="1:29" x14ac:dyDescent="0.25">
      <c r="A299" s="9">
        <v>42653</v>
      </c>
      <c r="B299" s="27" t="s">
        <v>625</v>
      </c>
      <c r="C299" s="61" t="s">
        <v>1892</v>
      </c>
      <c r="D299" s="61" t="s">
        <v>1864</v>
      </c>
      <c r="E299" s="61" t="s">
        <v>32</v>
      </c>
      <c r="F299" s="61" t="s">
        <v>337</v>
      </c>
      <c r="G299" s="61" t="s">
        <v>335</v>
      </c>
      <c r="H299" s="61" t="s">
        <v>1242</v>
      </c>
      <c r="I299" s="61">
        <v>6005</v>
      </c>
      <c r="J299" s="61" t="s">
        <v>10</v>
      </c>
      <c r="K299" s="61" t="s">
        <v>666</v>
      </c>
      <c r="L299" s="6" t="s">
        <v>381</v>
      </c>
      <c r="M299" s="6" t="s">
        <v>354</v>
      </c>
      <c r="N299" s="6" t="s">
        <v>591</v>
      </c>
      <c r="O299" s="6" t="s">
        <v>2113</v>
      </c>
      <c r="P299" s="104" t="str">
        <f t="shared" si="58"/>
        <v>qc DW_MART_LOAD Session s_u_asr_category_item_chargeoffs</v>
      </c>
      <c r="Q299" s="105" t="str">
        <f t="shared" si="59"/>
        <v>./pmrep cleardeploymentgroup -p DG_Static_Shared -f ;</v>
      </c>
      <c r="R299" s="106" t="str">
        <f t="shared" si="60"/>
        <v>./pmrep addtodeploymentgroup -p DG_Static_Shared -n s_u_asr_category_item_chargeoffs -o Session -f DW_MART_LOAD -d all ;</v>
      </c>
      <c r="S299" s="105" t="str">
        <f t="shared" si="61"/>
        <v>./pmrep deploydeploymentgroup -p DG_Static_Shared -c  ./DG_Static_Shared.xml -r RAC_prod -n jansaj -X PP -h phvifoapp01 -o 6005 -s Native -l $HOME/scripts/log/dg_SJ_CHG0002675.log ;</v>
      </c>
      <c r="T299" s="106" t="str">
        <f t="shared" si="62"/>
        <v xml:space="preserve">echo '&lt; PRESS ANY KEY TO CONTINUE &gt;'; read c ; </v>
      </c>
      <c r="U299" s="105" t="str">
        <f t="shared" si="63"/>
        <v xml:space="preserve">cat $HOME/scripts/log/dg_SJ_CHG0002675.log ; </v>
      </c>
      <c r="V299" s="106" t="str">
        <f t="shared" si="64"/>
        <v>echo '&lt; PRESS ANY KEY TO CONTINUE &gt;'; read c ;</v>
      </c>
      <c r="W299" s="105" t="str">
        <f t="shared" si="65"/>
        <v xml:space="preserve"> pmd ; </v>
      </c>
      <c r="X299" s="106" t="str">
        <f t="shared" si="68"/>
        <v xml:space="preserve"> # n/a</v>
      </c>
      <c r="Y299" s="107"/>
      <c r="Z299" s="108" t="str">
        <f t="shared" si="66"/>
        <v>./pmrep objectexport -f DW_MART_LOAD -o Session -n s_u_asr_category_item_chargeoffs -m -s -b -r -u s_u_asr_category_item_chargeoffs.xml</v>
      </c>
      <c r="AA299" s="109" t="str">
        <f t="shared" si="69"/>
        <v xml:space="preserve"> # n/a</v>
      </c>
      <c r="AB299" s="108" t="str">
        <f t="shared" si="70"/>
        <v xml:space="preserve">showvh DW_MART_LOAD s_u_asr_category_item_chargeoffs ; </v>
      </c>
      <c r="AC299" s="108" t="str">
        <f t="shared" si="67"/>
        <v>showrrh DW_MART_LOAD s_u_asr_category_item_chargeoffs</v>
      </c>
    </row>
    <row r="300" spans="1:29" x14ac:dyDescent="0.25">
      <c r="A300" s="9">
        <v>42655</v>
      </c>
      <c r="B300" s="6" t="s">
        <v>27</v>
      </c>
      <c r="C300" s="61" t="s">
        <v>1892</v>
      </c>
      <c r="D300" s="61" t="s">
        <v>1862</v>
      </c>
      <c r="E300" s="61" t="s">
        <v>20</v>
      </c>
      <c r="F300" s="61" t="s">
        <v>342</v>
      </c>
      <c r="G300" s="61" t="s">
        <v>343</v>
      </c>
      <c r="H300" s="61" t="s">
        <v>19</v>
      </c>
      <c r="I300" s="61">
        <v>6005</v>
      </c>
      <c r="J300" s="61" t="s">
        <v>10</v>
      </c>
      <c r="K300" s="61" t="s">
        <v>666</v>
      </c>
      <c r="L300" s="6" t="s">
        <v>326</v>
      </c>
      <c r="M300" s="6" t="s">
        <v>332</v>
      </c>
      <c r="N300" s="6" t="s">
        <v>633</v>
      </c>
      <c r="O300" s="6" t="s">
        <v>2114</v>
      </c>
      <c r="P300" s="104" t="str">
        <f t="shared" si="58"/>
        <v>qc Miscellaneous Workflow wf_CS_SIMS_BilledCost</v>
      </c>
      <c r="Q300" s="105" t="str">
        <f t="shared" si="59"/>
        <v>./pmrep cleardeploymentgroup -p DG_Static_Shared -f ;</v>
      </c>
      <c r="R300" s="106" t="str">
        <f t="shared" si="60"/>
        <v>./pmrep addtodeploymentgroup -p DG_Static_Shared -n wf_CS_SIMS_BilledCost -o Workflow -f Miscellaneous -d all ;</v>
      </c>
      <c r="S300" s="105" t="str">
        <f t="shared" si="61"/>
        <v>echo ;</v>
      </c>
      <c r="T300" s="106" t="str">
        <f t="shared" si="62"/>
        <v>echo ;</v>
      </c>
      <c r="U300" s="105" t="str">
        <f t="shared" si="63"/>
        <v>echo;</v>
      </c>
      <c r="V300" s="106" t="str">
        <f t="shared" si="64"/>
        <v>echo ;</v>
      </c>
      <c r="W300" s="105" t="str">
        <f t="shared" si="65"/>
        <v xml:space="preserve"> echo ; </v>
      </c>
      <c r="X300" s="106" t="str">
        <f t="shared" si="68"/>
        <v>ssh -q qhvifoapp01 '/home/infa_adm/scripts/ais.sh Miscellaneous wf_CS_SIMS_BilledCost Int01_qa'</v>
      </c>
      <c r="Y300" s="107"/>
      <c r="Z300" s="108" t="str">
        <f t="shared" si="66"/>
        <v>./pmrep objectexport -f Miscellaneous -o Workflow -n wf_CS_SIMS_BilledCost -m -s -b -r -u wf_CS_SIMS_BilledCost.xml</v>
      </c>
      <c r="AA300" s="109" t="str">
        <f t="shared" si="69"/>
        <v>gwd Miscellaneous wf_CS_SIMS_BilledCost</v>
      </c>
      <c r="AB300" s="108" t="str">
        <f t="shared" si="70"/>
        <v xml:space="preserve">showvh Miscellaneous wf_CS_SIMS_BilledCost ; </v>
      </c>
      <c r="AC300" s="108" t="str">
        <f t="shared" si="67"/>
        <v>showrrh Miscellaneous wf_CS_SIMS_BilledCost</v>
      </c>
    </row>
    <row r="301" spans="1:29" ht="25.5" x14ac:dyDescent="0.25">
      <c r="A301" s="9">
        <v>42655</v>
      </c>
      <c r="B301" s="6" t="s">
        <v>27</v>
      </c>
      <c r="C301" s="61" t="s">
        <v>1892</v>
      </c>
      <c r="D301" s="61" t="s">
        <v>1862</v>
      </c>
      <c r="E301" s="61" t="s">
        <v>20</v>
      </c>
      <c r="F301" s="61" t="s">
        <v>342</v>
      </c>
      <c r="G301" s="61" t="s">
        <v>343</v>
      </c>
      <c r="H301" s="61" t="s">
        <v>19</v>
      </c>
      <c r="I301" s="61">
        <v>6005</v>
      </c>
      <c r="J301" s="61" t="s">
        <v>10</v>
      </c>
      <c r="K301" s="61" t="s">
        <v>666</v>
      </c>
      <c r="L301" s="6" t="s">
        <v>326</v>
      </c>
      <c r="M301" s="6" t="s">
        <v>332</v>
      </c>
      <c r="N301" s="6" t="s">
        <v>634</v>
      </c>
      <c r="O301" s="7" t="s">
        <v>2115</v>
      </c>
      <c r="P301" s="104" t="str">
        <f t="shared" si="58"/>
        <v>qc Miscellaneous Workflow wf_RMS_SIMS_BilledCost</v>
      </c>
      <c r="Q301" s="105" t="str">
        <f t="shared" si="59"/>
        <v>echo ;</v>
      </c>
      <c r="R301" s="106" t="str">
        <f t="shared" si="60"/>
        <v>./pmrep addtodeploymentgroup -p DG_Static_Shared -n wf_RMS_SIMS_BilledCost -o Workflow -f Miscellaneous -d all ;</v>
      </c>
      <c r="S301" s="105" t="str">
        <f t="shared" si="61"/>
        <v>./pmrep deploydeploymentgroup -p DG_Static_Shared -c  ./DG_Static_Shared.xml -r RAC_qa -n jansaj -X QP -h qhvifoapp01 -o 6005 -s Native -l $HOME/scripts/log/dg_SJ_kaoter.log ;</v>
      </c>
      <c r="T301" s="106" t="str">
        <f t="shared" si="62"/>
        <v xml:space="preserve">echo '&lt; PRESS ANY KEY TO CONTINUE &gt;'; read c ; </v>
      </c>
      <c r="U301" s="105" t="str">
        <f t="shared" si="63"/>
        <v xml:space="preserve">cat $HOME/scripts/log/dg_SJ_kaoter.log ; </v>
      </c>
      <c r="V301" s="106" t="str">
        <f t="shared" si="64"/>
        <v>echo '&lt; PRESS ANY KEY TO CONTINUE &gt;'; read c ;</v>
      </c>
      <c r="W301" s="105" t="str">
        <f t="shared" si="65"/>
        <v xml:space="preserve"> pmd ; </v>
      </c>
      <c r="X301" s="106" t="str">
        <f t="shared" si="68"/>
        <v>ssh -q qhvifoapp01 '/home/infa_adm/scripts/ais.sh Miscellaneous wf_RMS_SIMS_BilledCost Int01_qa'</v>
      </c>
      <c r="Y301" s="107"/>
      <c r="Z301" s="108" t="str">
        <f t="shared" si="66"/>
        <v>./pmrep objectexport -f Miscellaneous -o Workflow -n wf_RMS_SIMS_BilledCost -m -s -b -r -u wf_RMS_SIMS_BilledCost.xml</v>
      </c>
      <c r="AA301" s="109" t="str">
        <f t="shared" si="69"/>
        <v>gwd Miscellaneous wf_RMS_SIMS_BilledCost</v>
      </c>
      <c r="AB301" s="108" t="str">
        <f t="shared" si="70"/>
        <v xml:space="preserve">showvh Miscellaneous wf_RMS_SIMS_BilledCost ; </v>
      </c>
      <c r="AC301" s="108" t="str">
        <f t="shared" si="67"/>
        <v>showrrh Miscellaneous wf_RMS_SIMS_BilledCost</v>
      </c>
    </row>
    <row r="302" spans="1:29" x14ac:dyDescent="0.25">
      <c r="A302" s="9">
        <v>42655</v>
      </c>
      <c r="B302" s="6" t="s">
        <v>635</v>
      </c>
      <c r="C302" s="61" t="s">
        <v>1892</v>
      </c>
      <c r="D302" s="61" t="s">
        <v>1862</v>
      </c>
      <c r="E302" s="61" t="s">
        <v>20</v>
      </c>
      <c r="F302" s="61" t="s">
        <v>342</v>
      </c>
      <c r="G302" s="61" t="s">
        <v>343</v>
      </c>
      <c r="H302" s="61" t="s">
        <v>19</v>
      </c>
      <c r="I302" s="61">
        <v>6005</v>
      </c>
      <c r="J302" s="61" t="s">
        <v>10</v>
      </c>
      <c r="K302" s="61" t="s">
        <v>666</v>
      </c>
      <c r="L302" s="6" t="s">
        <v>322</v>
      </c>
      <c r="M302" s="6" t="s">
        <v>332</v>
      </c>
      <c r="N302" s="8" t="s">
        <v>380</v>
      </c>
      <c r="O302" s="6" t="s">
        <v>2116</v>
      </c>
      <c r="P302" s="104" t="str">
        <f t="shared" si="58"/>
        <v>qc MDM Workflow wf_FlatFile2XML</v>
      </c>
      <c r="Q302" s="105" t="str">
        <f t="shared" si="59"/>
        <v>./pmrep cleardeploymentgroup -p DG_Static_Shared -f ;</v>
      </c>
      <c r="R302" s="106" t="str">
        <f t="shared" si="60"/>
        <v>./pmrep addtodeploymentgroup -p DG_Static_Shared -n wf_FlatFile2XML -o Workflow -f MDM -d all ;</v>
      </c>
      <c r="S302" s="105" t="str">
        <f t="shared" si="61"/>
        <v>./pmrep deploydeploymentgroup -p DG_Static_Shared -c  ./DG_Static_Shared.xml -r RAC_qa -n jansaj -X QP -h qhvifoapp01 -o 6005 -s Native -l $HOME/scripts/log/dg_SJ_CHG0002726.log ;</v>
      </c>
      <c r="T302" s="106" t="str">
        <f t="shared" si="62"/>
        <v xml:space="preserve">echo '&lt; PRESS ANY KEY TO CONTINUE &gt;'; read c ; </v>
      </c>
      <c r="U302" s="105" t="str">
        <f t="shared" si="63"/>
        <v xml:space="preserve">cat $HOME/scripts/log/dg_SJ_CHG0002726.log ; </v>
      </c>
      <c r="V302" s="106" t="str">
        <f t="shared" si="64"/>
        <v>echo '&lt; PRESS ANY KEY TO CONTINUE &gt;'; read c ;</v>
      </c>
      <c r="W302" s="105" t="str">
        <f t="shared" si="65"/>
        <v xml:space="preserve"> pmd ; </v>
      </c>
      <c r="X302" s="106" t="str">
        <f t="shared" si="68"/>
        <v>ssh -q qhvifoapp01 '/home/infa_adm/scripts/ais.sh MDM wf_FlatFile2XML Int01_qa'</v>
      </c>
      <c r="Y302" s="107"/>
      <c r="Z302" s="108" t="str">
        <f t="shared" si="66"/>
        <v>./pmrep objectexport -f MDM -o Workflow -n wf_FlatFile2XML -m -s -b -r -u wf_FlatFile2XML.xml</v>
      </c>
      <c r="AA302" s="109" t="str">
        <f t="shared" si="69"/>
        <v>gwd MDM wf_FlatFile2XML</v>
      </c>
      <c r="AB302" s="108" t="str">
        <f t="shared" si="70"/>
        <v xml:space="preserve">showvh MDM wf_FlatFile2XML ; </v>
      </c>
      <c r="AC302" s="108" t="str">
        <f t="shared" si="67"/>
        <v>showrrh MDM wf_FlatFile2XML</v>
      </c>
    </row>
    <row r="303" spans="1:29" x14ac:dyDescent="0.25">
      <c r="A303" s="9">
        <v>42655</v>
      </c>
      <c r="B303" s="6" t="s">
        <v>635</v>
      </c>
      <c r="C303" s="61" t="s">
        <v>1892</v>
      </c>
      <c r="D303" s="61" t="s">
        <v>1864</v>
      </c>
      <c r="E303" s="61" t="s">
        <v>32</v>
      </c>
      <c r="F303" s="61" t="s">
        <v>337</v>
      </c>
      <c r="G303" s="61" t="s">
        <v>335</v>
      </c>
      <c r="H303" s="61" t="s">
        <v>1242</v>
      </c>
      <c r="I303" s="61">
        <v>6005</v>
      </c>
      <c r="J303" s="61" t="s">
        <v>10</v>
      </c>
      <c r="K303" s="61" t="s">
        <v>666</v>
      </c>
      <c r="L303" s="6" t="s">
        <v>322</v>
      </c>
      <c r="M303" s="6" t="s">
        <v>332</v>
      </c>
      <c r="N303" s="8" t="s">
        <v>380</v>
      </c>
      <c r="O303" s="6" t="s">
        <v>2117</v>
      </c>
      <c r="P303" s="104" t="str">
        <f t="shared" si="58"/>
        <v>qc MDM Workflow wf_FlatFile2XML</v>
      </c>
      <c r="Q303" s="105" t="str">
        <f t="shared" si="59"/>
        <v>./pmrep cleardeploymentgroup -p DG_Static_Shared -f ;</v>
      </c>
      <c r="R303" s="106" t="str">
        <f t="shared" si="60"/>
        <v>./pmrep addtodeploymentgroup -p DG_Static_Shared -n wf_FlatFile2XML -o Workflow -f MDM -d all ;</v>
      </c>
      <c r="S303" s="105" t="str">
        <f t="shared" si="61"/>
        <v>./pmrep deploydeploymentgroup -p DG_Static_Shared -c  ./DG_Static_Shared.xml -r RAC_prod -n jansaj -X PP -h phvifoapp01 -o 6005 -s Native -l $HOME/scripts/log/dg_SJ_CHG0002726.log ;</v>
      </c>
      <c r="T303" s="106" t="str">
        <f t="shared" si="62"/>
        <v xml:space="preserve">echo '&lt; PRESS ANY KEY TO CONTINUE &gt;'; read c ; </v>
      </c>
      <c r="U303" s="105" t="str">
        <f t="shared" si="63"/>
        <v xml:space="preserve">cat $HOME/scripts/log/dg_SJ_CHG0002726.log ; </v>
      </c>
      <c r="V303" s="106" t="str">
        <f t="shared" si="64"/>
        <v>echo '&lt; PRESS ANY KEY TO CONTINUE &gt;'; read c ;</v>
      </c>
      <c r="W303" s="105" t="str">
        <f t="shared" si="65"/>
        <v xml:space="preserve"> pmd ; </v>
      </c>
      <c r="X303" s="106" t="str">
        <f t="shared" si="68"/>
        <v>ssh -q phvifoapp01 '/home/infa_adm/scripts/ais.sh MDM wf_FlatFile2XML Int01_prod'</v>
      </c>
      <c r="Y303" s="107"/>
      <c r="Z303" s="108" t="str">
        <f t="shared" si="66"/>
        <v>./pmrep objectexport -f MDM -o Workflow -n wf_FlatFile2XML -m -s -b -r -u wf_FlatFile2XML.xml</v>
      </c>
      <c r="AA303" s="109" t="str">
        <f t="shared" si="69"/>
        <v>gwd MDM wf_FlatFile2XML</v>
      </c>
      <c r="AB303" s="108" t="str">
        <f t="shared" si="70"/>
        <v xml:space="preserve">showvh MDM wf_FlatFile2XML ; </v>
      </c>
      <c r="AC303" s="108" t="str">
        <f t="shared" si="67"/>
        <v>showrrh MDM wf_FlatFile2XML</v>
      </c>
    </row>
    <row r="304" spans="1:29" x14ac:dyDescent="0.25">
      <c r="A304" s="9">
        <v>42657</v>
      </c>
      <c r="B304" s="6" t="s">
        <v>636</v>
      </c>
      <c r="C304" s="61" t="s">
        <v>1892</v>
      </c>
      <c r="D304" s="61" t="s">
        <v>1864</v>
      </c>
      <c r="E304" s="61" t="s">
        <v>32</v>
      </c>
      <c r="F304" s="61" t="s">
        <v>337</v>
      </c>
      <c r="G304" s="61" t="s">
        <v>335</v>
      </c>
      <c r="H304" s="61" t="s">
        <v>1242</v>
      </c>
      <c r="I304" s="61">
        <v>6005</v>
      </c>
      <c r="J304" s="61" t="s">
        <v>10</v>
      </c>
      <c r="K304" s="61" t="s">
        <v>666</v>
      </c>
      <c r="L304" s="6" t="s">
        <v>326</v>
      </c>
      <c r="M304" s="6" t="s">
        <v>332</v>
      </c>
      <c r="N304" s="8" t="s">
        <v>627</v>
      </c>
      <c r="O304" s="23" t="s">
        <v>2118</v>
      </c>
      <c r="P304" s="104" t="str">
        <f t="shared" si="58"/>
        <v>qc Miscellaneous Workflow wf_PACKAGE_ITEM_PMT</v>
      </c>
      <c r="Q304" s="105" t="str">
        <f t="shared" si="59"/>
        <v>./pmrep cleardeploymentgroup -p DG_Static_Shared -f ;</v>
      </c>
      <c r="R304" s="106" t="str">
        <f t="shared" si="60"/>
        <v>./pmrep addtodeploymentgroup -p DG_Static_Shared -n wf_PACKAGE_ITEM_PMT -o Workflow -f Miscellaneous -d all ;</v>
      </c>
      <c r="S304" s="105" t="str">
        <f t="shared" si="61"/>
        <v>echo ;</v>
      </c>
      <c r="T304" s="106" t="str">
        <f t="shared" si="62"/>
        <v>echo ;</v>
      </c>
      <c r="U304" s="105" t="str">
        <f t="shared" si="63"/>
        <v>echo;</v>
      </c>
      <c r="V304" s="106" t="str">
        <f t="shared" si="64"/>
        <v>echo ;</v>
      </c>
      <c r="W304" s="105" t="str">
        <f t="shared" si="65"/>
        <v xml:space="preserve"> echo ; </v>
      </c>
      <c r="X304" s="106" t="str">
        <f t="shared" si="68"/>
        <v>ssh -q phvifoapp01 '/home/infa_adm/scripts/ais.sh Miscellaneous wf_PACKAGE_ITEM_PMT Int01_prod'</v>
      </c>
      <c r="Y304" s="107"/>
      <c r="Z304" s="108" t="str">
        <f t="shared" si="66"/>
        <v>./pmrep objectexport -f Miscellaneous -o Workflow -n wf_PACKAGE_ITEM_PMT -m -s -b -r -u wf_PACKAGE_ITEM_PMT.xml</v>
      </c>
      <c r="AA304" s="109" t="str">
        <f t="shared" si="69"/>
        <v>gwd Miscellaneous wf_PACKAGE_ITEM_PMT</v>
      </c>
      <c r="AB304" s="108" t="str">
        <f t="shared" si="70"/>
        <v xml:space="preserve">showvh Miscellaneous wf_PACKAGE_ITEM_PMT ; </v>
      </c>
      <c r="AC304" s="108" t="str">
        <f t="shared" si="67"/>
        <v>showrrh Miscellaneous wf_PACKAGE_ITEM_PMT</v>
      </c>
    </row>
    <row r="305" spans="1:29" x14ac:dyDescent="0.25">
      <c r="A305" s="9">
        <v>42657</v>
      </c>
      <c r="B305" s="6" t="s">
        <v>636</v>
      </c>
      <c r="C305" s="61" t="s">
        <v>1892</v>
      </c>
      <c r="D305" s="61" t="s">
        <v>1864</v>
      </c>
      <c r="E305" s="61" t="s">
        <v>32</v>
      </c>
      <c r="F305" s="61" t="s">
        <v>337</v>
      </c>
      <c r="G305" s="61" t="s">
        <v>335</v>
      </c>
      <c r="H305" s="61" t="s">
        <v>1242</v>
      </c>
      <c r="I305" s="61">
        <v>6005</v>
      </c>
      <c r="J305" s="61" t="s">
        <v>10</v>
      </c>
      <c r="K305" s="61" t="s">
        <v>666</v>
      </c>
      <c r="L305" s="6" t="s">
        <v>326</v>
      </c>
      <c r="M305" s="6" t="s">
        <v>332</v>
      </c>
      <c r="N305" s="8" t="s">
        <v>628</v>
      </c>
      <c r="O305" s="23" t="s">
        <v>2118</v>
      </c>
      <c r="P305" s="104" t="str">
        <f t="shared" si="58"/>
        <v>qc Miscellaneous Workflow wf_PERMANENT_ITEM_PRICE_PMT</v>
      </c>
      <c r="Q305" s="105" t="str">
        <f t="shared" si="59"/>
        <v>echo ;</v>
      </c>
      <c r="R305" s="106" t="str">
        <f t="shared" si="60"/>
        <v>./pmrep addtodeploymentgroup -p DG_Static_Shared -n wf_PERMANENT_ITEM_PRICE_PMT -o Workflow -f Miscellaneous -d all ;</v>
      </c>
      <c r="S305" s="105" t="str">
        <f t="shared" si="61"/>
        <v>echo ;</v>
      </c>
      <c r="T305" s="106" t="str">
        <f t="shared" si="62"/>
        <v>echo ;</v>
      </c>
      <c r="U305" s="105" t="str">
        <f t="shared" si="63"/>
        <v>echo;</v>
      </c>
      <c r="V305" s="106" t="str">
        <f t="shared" si="64"/>
        <v>echo ;</v>
      </c>
      <c r="W305" s="105" t="str">
        <f t="shared" si="65"/>
        <v xml:space="preserve"> echo ; </v>
      </c>
      <c r="X305" s="106" t="str">
        <f t="shared" si="68"/>
        <v>ssh -q phvifoapp01 '/home/infa_adm/scripts/ais.sh Miscellaneous wf_PERMANENT_ITEM_PRICE_PMT Int01_prod'</v>
      </c>
      <c r="Y305" s="107"/>
      <c r="Z305" s="108" t="str">
        <f t="shared" si="66"/>
        <v>./pmrep objectexport -f Miscellaneous -o Workflow -n wf_PERMANENT_ITEM_PRICE_PMT -m -s -b -r -u wf_PERMANENT_ITEM_PRICE_PMT.xml</v>
      </c>
      <c r="AA305" s="109" t="str">
        <f t="shared" si="69"/>
        <v>gwd Miscellaneous wf_PERMANENT_ITEM_PRICE_PMT</v>
      </c>
      <c r="AB305" s="108" t="str">
        <f t="shared" si="70"/>
        <v xml:space="preserve">showvh Miscellaneous wf_PERMANENT_ITEM_PRICE_PMT ; </v>
      </c>
      <c r="AC305" s="108" t="str">
        <f t="shared" si="67"/>
        <v>showrrh Miscellaneous wf_PERMANENT_ITEM_PRICE_PMT</v>
      </c>
    </row>
    <row r="306" spans="1:29" x14ac:dyDescent="0.25">
      <c r="A306" s="9">
        <v>42657</v>
      </c>
      <c r="B306" s="6" t="s">
        <v>636</v>
      </c>
      <c r="C306" s="61" t="s">
        <v>1892</v>
      </c>
      <c r="D306" s="61" t="s">
        <v>1864</v>
      </c>
      <c r="E306" s="61" t="s">
        <v>32</v>
      </c>
      <c r="F306" s="61" t="s">
        <v>337</v>
      </c>
      <c r="G306" s="61" t="s">
        <v>335</v>
      </c>
      <c r="H306" s="61" t="s">
        <v>1242</v>
      </c>
      <c r="I306" s="61">
        <v>6005</v>
      </c>
      <c r="J306" s="61" t="s">
        <v>10</v>
      </c>
      <c r="K306" s="61" t="s">
        <v>666</v>
      </c>
      <c r="L306" s="6" t="s">
        <v>326</v>
      </c>
      <c r="M306" s="6" t="s">
        <v>332</v>
      </c>
      <c r="N306" s="8" t="s">
        <v>629</v>
      </c>
      <c r="O306" s="23" t="s">
        <v>2118</v>
      </c>
      <c r="P306" s="104" t="str">
        <f t="shared" si="58"/>
        <v>qc Miscellaneous Workflow wf_PERMANENT_PACKAGE_PRICE_PMT</v>
      </c>
      <c r="Q306" s="105" t="str">
        <f t="shared" si="59"/>
        <v>echo ;</v>
      </c>
      <c r="R306" s="106" t="str">
        <f t="shared" si="60"/>
        <v>./pmrep addtodeploymentgroup -p DG_Static_Shared -n wf_PERMANENT_PACKAGE_PRICE_PMT -o Workflow -f Miscellaneous -d all ;</v>
      </c>
      <c r="S306" s="105" t="str">
        <f t="shared" si="61"/>
        <v>echo ;</v>
      </c>
      <c r="T306" s="106" t="str">
        <f t="shared" si="62"/>
        <v>echo ;</v>
      </c>
      <c r="U306" s="105" t="str">
        <f t="shared" si="63"/>
        <v>echo;</v>
      </c>
      <c r="V306" s="106" t="str">
        <f t="shared" si="64"/>
        <v>echo ;</v>
      </c>
      <c r="W306" s="105" t="str">
        <f t="shared" si="65"/>
        <v xml:space="preserve"> echo ; </v>
      </c>
      <c r="X306" s="106" t="str">
        <f t="shared" si="68"/>
        <v>ssh -q phvifoapp01 '/home/infa_adm/scripts/ais.sh Miscellaneous wf_PERMANENT_PACKAGE_PRICE_PMT Int01_prod'</v>
      </c>
      <c r="Y306" s="107"/>
      <c r="Z306" s="108" t="str">
        <f t="shared" si="66"/>
        <v>./pmrep objectexport -f Miscellaneous -o Workflow -n wf_PERMANENT_PACKAGE_PRICE_PMT -m -s -b -r -u wf_PERMANENT_PACKAGE_PRICE_PMT.xml</v>
      </c>
      <c r="AA306" s="109" t="str">
        <f t="shared" si="69"/>
        <v>gwd Miscellaneous wf_PERMANENT_PACKAGE_PRICE_PMT</v>
      </c>
      <c r="AB306" s="108" t="str">
        <f t="shared" si="70"/>
        <v xml:space="preserve">showvh Miscellaneous wf_PERMANENT_PACKAGE_PRICE_PMT ; </v>
      </c>
      <c r="AC306" s="108" t="str">
        <f t="shared" si="67"/>
        <v>showrrh Miscellaneous wf_PERMANENT_PACKAGE_PRICE_PMT</v>
      </c>
    </row>
    <row r="307" spans="1:29" x14ac:dyDescent="0.25">
      <c r="A307" s="9">
        <v>42657</v>
      </c>
      <c r="B307" s="6" t="s">
        <v>636</v>
      </c>
      <c r="C307" s="61" t="s">
        <v>1892</v>
      </c>
      <c r="D307" s="61" t="s">
        <v>1864</v>
      </c>
      <c r="E307" s="61" t="s">
        <v>32</v>
      </c>
      <c r="F307" s="61" t="s">
        <v>337</v>
      </c>
      <c r="G307" s="61" t="s">
        <v>335</v>
      </c>
      <c r="H307" s="61" t="s">
        <v>1242</v>
      </c>
      <c r="I307" s="61">
        <v>6005</v>
      </c>
      <c r="J307" s="61" t="s">
        <v>10</v>
      </c>
      <c r="K307" s="61" t="s">
        <v>666</v>
      </c>
      <c r="L307" s="6" t="s">
        <v>326</v>
      </c>
      <c r="M307" s="6" t="s">
        <v>332</v>
      </c>
      <c r="N307" s="6" t="s">
        <v>630</v>
      </c>
      <c r="O307" s="23" t="s">
        <v>2118</v>
      </c>
      <c r="P307" s="104" t="str">
        <f t="shared" si="58"/>
        <v>qc Miscellaneous Workflow wf_PRICE_MODEL_PMT</v>
      </c>
      <c r="Q307" s="105" t="str">
        <f t="shared" si="59"/>
        <v>echo ;</v>
      </c>
      <c r="R307" s="106" t="str">
        <f t="shared" si="60"/>
        <v>./pmrep addtodeploymentgroup -p DG_Static_Shared -n wf_PRICE_MODEL_PMT -o Workflow -f Miscellaneous -d all ;</v>
      </c>
      <c r="S307" s="105" t="str">
        <f t="shared" si="61"/>
        <v>echo ;</v>
      </c>
      <c r="T307" s="106" t="str">
        <f t="shared" si="62"/>
        <v>echo ;</v>
      </c>
      <c r="U307" s="105" t="str">
        <f t="shared" si="63"/>
        <v>echo;</v>
      </c>
      <c r="V307" s="106" t="str">
        <f t="shared" si="64"/>
        <v>echo ;</v>
      </c>
      <c r="W307" s="105" t="str">
        <f t="shared" si="65"/>
        <v xml:space="preserve"> echo ; </v>
      </c>
      <c r="X307" s="106" t="str">
        <f t="shared" si="68"/>
        <v>ssh -q phvifoapp01 '/home/infa_adm/scripts/ais.sh Miscellaneous wf_PRICE_MODEL_PMT Int01_prod'</v>
      </c>
      <c r="Y307" s="107"/>
      <c r="Z307" s="108" t="str">
        <f t="shared" si="66"/>
        <v>./pmrep objectexport -f Miscellaneous -o Workflow -n wf_PRICE_MODEL_PMT -m -s -b -r -u wf_PRICE_MODEL_PMT.xml</v>
      </c>
      <c r="AA307" s="109" t="str">
        <f t="shared" si="69"/>
        <v>gwd Miscellaneous wf_PRICE_MODEL_PMT</v>
      </c>
      <c r="AB307" s="108" t="str">
        <f t="shared" si="70"/>
        <v xml:space="preserve">showvh Miscellaneous wf_PRICE_MODEL_PMT ; </v>
      </c>
      <c r="AC307" s="108" t="str">
        <f t="shared" si="67"/>
        <v>showrrh Miscellaneous wf_PRICE_MODEL_PMT</v>
      </c>
    </row>
    <row r="308" spans="1:29" x14ac:dyDescent="0.25">
      <c r="A308" s="9">
        <v>42657</v>
      </c>
      <c r="B308" s="6" t="s">
        <v>636</v>
      </c>
      <c r="C308" s="61" t="s">
        <v>1892</v>
      </c>
      <c r="D308" s="61" t="s">
        <v>1864</v>
      </c>
      <c r="E308" s="61" t="s">
        <v>32</v>
      </c>
      <c r="F308" s="61" t="s">
        <v>337</v>
      </c>
      <c r="G308" s="61" t="s">
        <v>335</v>
      </c>
      <c r="H308" s="61" t="s">
        <v>1242</v>
      </c>
      <c r="I308" s="61">
        <v>6005</v>
      </c>
      <c r="J308" s="61" t="s">
        <v>10</v>
      </c>
      <c r="K308" s="61" t="s">
        <v>666</v>
      </c>
      <c r="L308" s="6" t="s">
        <v>326</v>
      </c>
      <c r="M308" s="6" t="s">
        <v>332</v>
      </c>
      <c r="N308" s="6" t="s">
        <v>631</v>
      </c>
      <c r="O308" s="25" t="s">
        <v>2118</v>
      </c>
      <c r="P308" s="104" t="str">
        <f t="shared" si="58"/>
        <v>qc Miscellaneous Workflow wf_SIMPLE_PROMOTION_ITEM_PMT</v>
      </c>
      <c r="Q308" s="105" t="str">
        <f t="shared" si="59"/>
        <v>echo ;</v>
      </c>
      <c r="R308" s="106" t="str">
        <f t="shared" si="60"/>
        <v>./pmrep addtodeploymentgroup -p DG_Static_Shared -n wf_SIMPLE_PROMOTION_ITEM_PMT -o Workflow -f Miscellaneous -d all ;</v>
      </c>
      <c r="S308" s="105" t="str">
        <f t="shared" si="61"/>
        <v>echo ;</v>
      </c>
      <c r="T308" s="106" t="str">
        <f t="shared" si="62"/>
        <v>echo ;</v>
      </c>
      <c r="U308" s="105" t="str">
        <f t="shared" si="63"/>
        <v>echo;</v>
      </c>
      <c r="V308" s="106" t="str">
        <f t="shared" si="64"/>
        <v>echo ;</v>
      </c>
      <c r="W308" s="105" t="str">
        <f t="shared" si="65"/>
        <v xml:space="preserve"> echo ; </v>
      </c>
      <c r="X308" s="106" t="str">
        <f t="shared" si="68"/>
        <v>ssh -q phvifoapp01 '/home/infa_adm/scripts/ais.sh Miscellaneous wf_SIMPLE_PROMOTION_ITEM_PMT Int01_prod'</v>
      </c>
      <c r="Y308" s="107"/>
      <c r="Z308" s="108" t="str">
        <f t="shared" si="66"/>
        <v>./pmrep objectexport -f Miscellaneous -o Workflow -n wf_SIMPLE_PROMOTION_ITEM_PMT -m -s -b -r -u wf_SIMPLE_PROMOTION_ITEM_PMT.xml</v>
      </c>
      <c r="AA308" s="109" t="str">
        <f t="shared" si="69"/>
        <v>gwd Miscellaneous wf_SIMPLE_PROMOTION_ITEM_PMT</v>
      </c>
      <c r="AB308" s="108" t="str">
        <f t="shared" si="70"/>
        <v xml:space="preserve">showvh Miscellaneous wf_SIMPLE_PROMOTION_ITEM_PMT ; </v>
      </c>
      <c r="AC308" s="108" t="str">
        <f t="shared" si="67"/>
        <v>showrrh Miscellaneous wf_SIMPLE_PROMOTION_ITEM_PMT</v>
      </c>
    </row>
    <row r="309" spans="1:29" x14ac:dyDescent="0.25">
      <c r="A309" s="9">
        <v>42657</v>
      </c>
      <c r="B309" s="6" t="s">
        <v>636</v>
      </c>
      <c r="C309" s="61" t="s">
        <v>1892</v>
      </c>
      <c r="D309" s="61" t="s">
        <v>1864</v>
      </c>
      <c r="E309" s="61" t="s">
        <v>32</v>
      </c>
      <c r="F309" s="61" t="s">
        <v>337</v>
      </c>
      <c r="G309" s="61" t="s">
        <v>335</v>
      </c>
      <c r="H309" s="61" t="s">
        <v>1242</v>
      </c>
      <c r="I309" s="61">
        <v>6005</v>
      </c>
      <c r="J309" s="61" t="s">
        <v>10</v>
      </c>
      <c r="K309" s="61" t="s">
        <v>666</v>
      </c>
      <c r="L309" s="6" t="s">
        <v>326</v>
      </c>
      <c r="M309" s="6" t="s">
        <v>332</v>
      </c>
      <c r="N309" s="6" t="s">
        <v>626</v>
      </c>
      <c r="O309" s="25" t="s">
        <v>2118</v>
      </c>
      <c r="P309" s="104" t="str">
        <f t="shared" si="58"/>
        <v>qc Miscellaneous Workflow wf_SIMPLE_PROMOTION_PMT</v>
      </c>
      <c r="Q309" s="105" t="str">
        <f t="shared" si="59"/>
        <v>echo ;</v>
      </c>
      <c r="R309" s="106" t="str">
        <f t="shared" si="60"/>
        <v>./pmrep addtodeploymentgroup -p DG_Static_Shared -n wf_SIMPLE_PROMOTION_PMT -o Workflow -f Miscellaneous -d all ;</v>
      </c>
      <c r="S309" s="105" t="str">
        <f t="shared" si="61"/>
        <v>echo ;</v>
      </c>
      <c r="T309" s="106" t="str">
        <f t="shared" si="62"/>
        <v>echo ;</v>
      </c>
      <c r="U309" s="105" t="str">
        <f t="shared" si="63"/>
        <v>echo;</v>
      </c>
      <c r="V309" s="106" t="str">
        <f t="shared" si="64"/>
        <v>echo ;</v>
      </c>
      <c r="W309" s="105" t="str">
        <f t="shared" si="65"/>
        <v xml:space="preserve"> echo ; </v>
      </c>
      <c r="X309" s="106" t="str">
        <f t="shared" si="68"/>
        <v>ssh -q phvifoapp01 '/home/infa_adm/scripts/ais.sh Miscellaneous wf_SIMPLE_PROMOTION_PMT Int01_prod'</v>
      </c>
      <c r="Y309" s="107"/>
      <c r="Z309" s="108" t="str">
        <f t="shared" si="66"/>
        <v>./pmrep objectexport -f Miscellaneous -o Workflow -n wf_SIMPLE_PROMOTION_PMT -m -s -b -r -u wf_SIMPLE_PROMOTION_PMT.xml</v>
      </c>
      <c r="AA309" s="109" t="str">
        <f t="shared" si="69"/>
        <v>gwd Miscellaneous wf_SIMPLE_PROMOTION_PMT</v>
      </c>
      <c r="AB309" s="108" t="str">
        <f t="shared" si="70"/>
        <v xml:space="preserve">showvh Miscellaneous wf_SIMPLE_PROMOTION_PMT ; </v>
      </c>
      <c r="AC309" s="108" t="str">
        <f t="shared" si="67"/>
        <v>showrrh Miscellaneous wf_SIMPLE_PROMOTION_PMT</v>
      </c>
    </row>
    <row r="310" spans="1:29" x14ac:dyDescent="0.25">
      <c r="A310" s="9">
        <v>42657</v>
      </c>
      <c r="B310" s="6" t="s">
        <v>636</v>
      </c>
      <c r="C310" s="61" t="s">
        <v>1892</v>
      </c>
      <c r="D310" s="61" t="s">
        <v>1864</v>
      </c>
      <c r="E310" s="61" t="s">
        <v>32</v>
      </c>
      <c r="F310" s="61" t="s">
        <v>337</v>
      </c>
      <c r="G310" s="61" t="s">
        <v>335</v>
      </c>
      <c r="H310" s="61" t="s">
        <v>1242</v>
      </c>
      <c r="I310" s="61">
        <v>6005</v>
      </c>
      <c r="J310" s="61" t="s">
        <v>10</v>
      </c>
      <c r="K310" s="61" t="s">
        <v>666</v>
      </c>
      <c r="L310" s="6" t="s">
        <v>326</v>
      </c>
      <c r="M310" s="6" t="s">
        <v>332</v>
      </c>
      <c r="N310" s="6" t="s">
        <v>632</v>
      </c>
      <c r="O310" s="25" t="s">
        <v>2118</v>
      </c>
      <c r="P310" s="104" t="str">
        <f t="shared" si="58"/>
        <v>qc Miscellaneous Workflow wf_STORE_PROMOTION_PMT</v>
      </c>
      <c r="Q310" s="105" t="str">
        <f t="shared" si="59"/>
        <v>echo ;</v>
      </c>
      <c r="R310" s="106" t="str">
        <f t="shared" si="60"/>
        <v>./pmrep addtodeploymentgroup -p DG_Static_Shared -n wf_STORE_PROMOTION_PMT -o Workflow -f Miscellaneous -d all ;</v>
      </c>
      <c r="S310" s="105" t="str">
        <f t="shared" si="61"/>
        <v>./pmrep deploydeploymentgroup -p DG_Static_Shared -c  ./DG_Static_Shared.xml -r RAC_prod -n jansaj -X PP -h phvifoapp01 -o 6005 -s Native -l $HOME/scripts/log/dg_SJ_CHG0002759.log ;</v>
      </c>
      <c r="T310" s="106" t="str">
        <f t="shared" si="62"/>
        <v xml:space="preserve">echo '&lt; PRESS ANY KEY TO CONTINUE &gt;'; read c ; </v>
      </c>
      <c r="U310" s="105" t="str">
        <f t="shared" si="63"/>
        <v xml:space="preserve">cat $HOME/scripts/log/dg_SJ_CHG0002759.log ; </v>
      </c>
      <c r="V310" s="106" t="str">
        <f t="shared" si="64"/>
        <v>echo '&lt; PRESS ANY KEY TO CONTINUE &gt;'; read c ;</v>
      </c>
      <c r="W310" s="105" t="str">
        <f t="shared" si="65"/>
        <v xml:space="preserve"> pmd ; </v>
      </c>
      <c r="X310" s="106" t="str">
        <f t="shared" si="68"/>
        <v>ssh -q phvifoapp01 '/home/infa_adm/scripts/ais.sh Miscellaneous wf_STORE_PROMOTION_PMT Int01_prod'</v>
      </c>
      <c r="Y310" s="107"/>
      <c r="Z310" s="108" t="str">
        <f t="shared" si="66"/>
        <v>./pmrep objectexport -f Miscellaneous -o Workflow -n wf_STORE_PROMOTION_PMT -m -s -b -r -u wf_STORE_PROMOTION_PMT.xml</v>
      </c>
      <c r="AA310" s="109" t="str">
        <f t="shared" si="69"/>
        <v>gwd Miscellaneous wf_STORE_PROMOTION_PMT</v>
      </c>
      <c r="AB310" s="108" t="str">
        <f t="shared" si="70"/>
        <v xml:space="preserve">showvh Miscellaneous wf_STORE_PROMOTION_PMT ; </v>
      </c>
      <c r="AC310" s="108" t="str">
        <f t="shared" si="67"/>
        <v>showrrh Miscellaneous wf_STORE_PROMOTION_PMT</v>
      </c>
    </row>
    <row r="311" spans="1:29" x14ac:dyDescent="0.25">
      <c r="A311" s="9">
        <v>42657</v>
      </c>
      <c r="B311" s="6" t="s">
        <v>283</v>
      </c>
      <c r="C311" s="61" t="s">
        <v>1892</v>
      </c>
      <c r="D311" s="61" t="s">
        <v>1862</v>
      </c>
      <c r="E311" s="61" t="s">
        <v>20</v>
      </c>
      <c r="F311" s="61" t="s">
        <v>342</v>
      </c>
      <c r="G311" s="61" t="s">
        <v>343</v>
      </c>
      <c r="H311" s="61" t="s">
        <v>19</v>
      </c>
      <c r="I311" s="61">
        <v>6005</v>
      </c>
      <c r="J311" s="61" t="s">
        <v>10</v>
      </c>
      <c r="K311" s="61" t="s">
        <v>666</v>
      </c>
      <c r="L311" s="6" t="s">
        <v>327</v>
      </c>
      <c r="M311" s="6" t="s">
        <v>332</v>
      </c>
      <c r="N311" s="6" t="s">
        <v>637</v>
      </c>
      <c r="O311" s="21" t="s">
        <v>1355</v>
      </c>
      <c r="P311" s="104" t="str">
        <f t="shared" si="58"/>
        <v>qc RISK_ASSESSMENT Workflow wf_SKIP_STOLEN_HARD</v>
      </c>
      <c r="Q311" s="105" t="str">
        <f t="shared" si="59"/>
        <v>./pmrep cleardeploymentgroup -p DG_Static_Shared -f ;</v>
      </c>
      <c r="R311" s="106" t="str">
        <f t="shared" si="60"/>
        <v>./pmrep addtodeploymentgroup -p DG_Static_Shared -n wf_SKIP_STOLEN_HARD -o Workflow -f RISK_ASSESSMENT -d all ;</v>
      </c>
      <c r="S311" s="105" t="str">
        <f t="shared" si="61"/>
        <v>./pmrep deploydeploymentgroup -p DG_Static_Shared -c  ./DG_Static_Shared.xml -r RAC_qa -n jansaj -X QP -h qhvifoapp01 -o 6005 -s Native -l $HOME/scripts/log/dg_SJ_atlrad.log ;</v>
      </c>
      <c r="T311" s="106" t="str">
        <f t="shared" si="62"/>
        <v xml:space="preserve">echo '&lt; PRESS ANY KEY TO CONTINUE &gt;'; read c ; </v>
      </c>
      <c r="U311" s="105" t="str">
        <f t="shared" si="63"/>
        <v xml:space="preserve">cat $HOME/scripts/log/dg_SJ_atlrad.log ; </v>
      </c>
      <c r="V311" s="106" t="str">
        <f t="shared" si="64"/>
        <v>echo '&lt; PRESS ANY KEY TO CONTINUE &gt;'; read c ;</v>
      </c>
      <c r="W311" s="105" t="str">
        <f t="shared" si="65"/>
        <v xml:space="preserve"> pmd ; </v>
      </c>
      <c r="X311" s="106" t="str">
        <f t="shared" si="68"/>
        <v>ssh -q qhvifoapp01 '/home/infa_adm/scripts/ais.sh RISK_ASSESSMENT wf_SKIP_STOLEN_HARD Int01_qa'</v>
      </c>
      <c r="Y311" s="107"/>
      <c r="Z311" s="108" t="str">
        <f t="shared" si="66"/>
        <v>./pmrep objectexport -f RISK_ASSESSMENT -o Workflow -n wf_SKIP_STOLEN_HARD -m -s -b -r -u wf_SKIP_STOLEN_HARD.xml</v>
      </c>
      <c r="AA311" s="109" t="str">
        <f t="shared" si="69"/>
        <v>gwd RISK_ASSESSMENT wf_SKIP_STOLEN_HARD</v>
      </c>
      <c r="AB311" s="108" t="str">
        <f t="shared" si="70"/>
        <v xml:space="preserve">showvh RISK_ASSESSMENT wf_SKIP_STOLEN_HARD ; </v>
      </c>
      <c r="AC311" s="108" t="str">
        <f t="shared" si="67"/>
        <v>showrrh RISK_ASSESSMENT wf_SKIP_STOLEN_HARD</v>
      </c>
    </row>
    <row r="312" spans="1:29" x14ac:dyDescent="0.25">
      <c r="A312" s="9">
        <v>42660</v>
      </c>
      <c r="B312" s="6" t="s">
        <v>9</v>
      </c>
      <c r="C312" s="61" t="s">
        <v>1892</v>
      </c>
      <c r="D312" s="61" t="s">
        <v>1862</v>
      </c>
      <c r="E312" s="61" t="s">
        <v>20</v>
      </c>
      <c r="F312" s="61" t="s">
        <v>342</v>
      </c>
      <c r="G312" s="61" t="s">
        <v>343</v>
      </c>
      <c r="H312" s="61" t="s">
        <v>19</v>
      </c>
      <c r="I312" s="61">
        <v>6005</v>
      </c>
      <c r="J312" s="61" t="s">
        <v>10</v>
      </c>
      <c r="K312" s="61" t="s">
        <v>666</v>
      </c>
      <c r="L312" s="6" t="s">
        <v>293</v>
      </c>
      <c r="M312" s="6" t="s">
        <v>332</v>
      </c>
      <c r="N312" s="6" t="s">
        <v>638</v>
      </c>
      <c r="O312" s="6" t="s">
        <v>2119</v>
      </c>
      <c r="P312" s="104" t="str">
        <f t="shared" si="58"/>
        <v>qc eCommerce Workflow wf_Hybris_Web_Service_Call</v>
      </c>
      <c r="Q312" s="105" t="str">
        <f t="shared" si="59"/>
        <v>./pmrep cleardeploymentgroup -p DG_Static_Shared -f ;</v>
      </c>
      <c r="R312" s="106" t="str">
        <f t="shared" si="60"/>
        <v>./pmrep addtodeploymentgroup -p DG_Static_Shared -n wf_Hybris_Web_Service_Call -o Workflow -f eCommerce -d all ;</v>
      </c>
      <c r="S312" s="105" t="str">
        <f t="shared" si="61"/>
        <v>./pmrep deploydeploymentgroup -p DG_Static_Shared -c  ./DG_Static_Shared.xml -r RAC_qa -n jansaj -X QP -h qhvifoapp01 -o 6005 -s Native -l $HOME/scripts/log/dg_SJ_yatpra.log ;</v>
      </c>
      <c r="T312" s="106" t="str">
        <f t="shared" si="62"/>
        <v xml:space="preserve">echo '&lt; PRESS ANY KEY TO CONTINUE &gt;'; read c ; </v>
      </c>
      <c r="U312" s="105" t="str">
        <f t="shared" si="63"/>
        <v xml:space="preserve">cat $HOME/scripts/log/dg_SJ_yatpra.log ; </v>
      </c>
      <c r="V312" s="106" t="str">
        <f t="shared" si="64"/>
        <v>echo '&lt; PRESS ANY KEY TO CONTINUE &gt;'; read c ;</v>
      </c>
      <c r="W312" s="105" t="str">
        <f t="shared" si="65"/>
        <v xml:space="preserve"> pmd ; </v>
      </c>
      <c r="X312" s="106" t="str">
        <f t="shared" si="68"/>
        <v>ssh -q qhvifoapp01 '/home/infa_adm/scripts/ais.sh eCommerce wf_Hybris_Web_Service_Call Int01_qa'</v>
      </c>
      <c r="Y312" s="107"/>
      <c r="Z312" s="108" t="str">
        <f t="shared" si="66"/>
        <v>./pmrep objectexport -f eCommerce -o Workflow -n wf_Hybris_Web_Service_Call -m -s -b -r -u wf_Hybris_Web_Service_Call.xml</v>
      </c>
      <c r="AA312" s="109" t="str">
        <f t="shared" si="69"/>
        <v>gwd eCommerce wf_Hybris_Web_Service_Call</v>
      </c>
      <c r="AB312" s="108" t="str">
        <f t="shared" si="70"/>
        <v xml:space="preserve">showvh eCommerce wf_Hybris_Web_Service_Call ; </v>
      </c>
      <c r="AC312" s="108" t="str">
        <f t="shared" si="67"/>
        <v>showrrh eCommerce wf_Hybris_Web_Service_Call</v>
      </c>
    </row>
    <row r="313" spans="1:29" x14ac:dyDescent="0.25">
      <c r="A313" s="9">
        <v>42660</v>
      </c>
      <c r="B313" s="6" t="s">
        <v>286</v>
      </c>
      <c r="C313" s="61" t="s">
        <v>1892</v>
      </c>
      <c r="D313" s="61" t="s">
        <v>1862</v>
      </c>
      <c r="E313" s="61" t="s">
        <v>20</v>
      </c>
      <c r="F313" s="61" t="s">
        <v>342</v>
      </c>
      <c r="G313" s="61" t="s">
        <v>343</v>
      </c>
      <c r="H313" s="61" t="s">
        <v>19</v>
      </c>
      <c r="I313" s="61">
        <v>6005</v>
      </c>
      <c r="J313" s="61" t="s">
        <v>10</v>
      </c>
      <c r="K313" s="61" t="s">
        <v>666</v>
      </c>
      <c r="L313" s="6" t="s">
        <v>326</v>
      </c>
      <c r="M313" s="6" t="s">
        <v>332</v>
      </c>
      <c r="N313" s="6" t="s">
        <v>618</v>
      </c>
      <c r="O313" s="6" t="s">
        <v>2120</v>
      </c>
      <c r="P313" s="104" t="str">
        <f t="shared" si="58"/>
        <v>qc Miscellaneous Workflow wf_GEAR_SAPFiHR</v>
      </c>
      <c r="Q313" s="105" t="str">
        <f t="shared" si="59"/>
        <v>./pmrep cleardeploymentgroup -p DG_Static_Shared -f ;</v>
      </c>
      <c r="R313" s="106" t="str">
        <f t="shared" si="60"/>
        <v>./pmrep addtodeploymentgroup -p DG_Static_Shared -n wf_GEAR_SAPFiHR -o Workflow -f Miscellaneous -d all ;</v>
      </c>
      <c r="S313" s="105" t="str">
        <f t="shared" si="61"/>
        <v>./pmrep deploydeploymentgroup -p DG_Static_Shared -c  ./DG_Static_Shared.xml -r RAC_qa -n jansaj -X QP -h qhvifoapp01 -o 6005 -s Native -l $HOME/scripts/log/dg_SJ_allvan.log ;</v>
      </c>
      <c r="T313" s="106" t="str">
        <f t="shared" si="62"/>
        <v xml:space="preserve">echo '&lt; PRESS ANY KEY TO CONTINUE &gt;'; read c ; </v>
      </c>
      <c r="U313" s="105" t="str">
        <f t="shared" si="63"/>
        <v xml:space="preserve">cat $HOME/scripts/log/dg_SJ_allvan.log ; </v>
      </c>
      <c r="V313" s="106" t="str">
        <f t="shared" si="64"/>
        <v>echo '&lt; PRESS ANY KEY TO CONTINUE &gt;'; read c ;</v>
      </c>
      <c r="W313" s="105" t="str">
        <f t="shared" si="65"/>
        <v xml:space="preserve"> pmd ; </v>
      </c>
      <c r="X313" s="106" t="str">
        <f t="shared" si="68"/>
        <v>ssh -q qhvifoapp01 '/home/infa_adm/scripts/ais.sh Miscellaneous wf_GEAR_SAPFiHR Int01_qa'</v>
      </c>
      <c r="Y313" s="107"/>
      <c r="Z313" s="108" t="str">
        <f t="shared" si="66"/>
        <v>./pmrep objectexport -f Miscellaneous -o Workflow -n wf_GEAR_SAPFiHR -m -s -b -r -u wf_GEAR_SAPFiHR.xml</v>
      </c>
      <c r="AA313" s="109" t="str">
        <f t="shared" si="69"/>
        <v>gwd Miscellaneous wf_GEAR_SAPFiHR</v>
      </c>
      <c r="AB313" s="108" t="str">
        <f t="shared" si="70"/>
        <v xml:space="preserve">showvh Miscellaneous wf_GEAR_SAPFiHR ; </v>
      </c>
      <c r="AC313" s="108" t="str">
        <f t="shared" si="67"/>
        <v>showrrh Miscellaneous wf_GEAR_SAPFiHR</v>
      </c>
    </row>
    <row r="314" spans="1:29" x14ac:dyDescent="0.25">
      <c r="A314" s="9">
        <v>42660</v>
      </c>
      <c r="B314" s="6" t="s">
        <v>640</v>
      </c>
      <c r="C314" s="61" t="s">
        <v>1892</v>
      </c>
      <c r="D314" s="61" t="s">
        <v>1864</v>
      </c>
      <c r="E314" s="61" t="s">
        <v>32</v>
      </c>
      <c r="F314" s="61" t="s">
        <v>337</v>
      </c>
      <c r="G314" s="61" t="s">
        <v>335</v>
      </c>
      <c r="H314" s="61" t="s">
        <v>1242</v>
      </c>
      <c r="I314" s="61">
        <v>6005</v>
      </c>
      <c r="J314" s="61" t="s">
        <v>10</v>
      </c>
      <c r="K314" s="61" t="s">
        <v>666</v>
      </c>
      <c r="L314" s="6" t="s">
        <v>293</v>
      </c>
      <c r="M314" s="6" t="s">
        <v>332</v>
      </c>
      <c r="N314" s="6" t="s">
        <v>639</v>
      </c>
      <c r="O314" s="6" t="s">
        <v>2121</v>
      </c>
      <c r="P314" s="104" t="str">
        <f t="shared" si="58"/>
        <v>qc eCommerce Workflow wf_ecomm_order_lifecycle_martload</v>
      </c>
      <c r="Q314" s="105" t="str">
        <f t="shared" si="59"/>
        <v>./pmrep cleardeploymentgroup -p DG_Static_Shared -f ;</v>
      </c>
      <c r="R314" s="106" t="str">
        <f t="shared" si="60"/>
        <v>./pmrep addtodeploymentgroup -p DG_Static_Shared -n wf_ecomm_order_lifecycle_martload -o Workflow -f eCommerce -d all ;</v>
      </c>
      <c r="S314" s="105" t="str">
        <f t="shared" si="61"/>
        <v>./pmrep deploydeploymentgroup -p DG_Static_Shared -c  ./DG_Static_Shared.xml -r RAC_prod -n jansaj -X PP -h phvifoapp01 -o 6005 -s Native -l $HOME/scripts/log/dg_SJ_CHG0002788.log ;</v>
      </c>
      <c r="T314" s="106" t="str">
        <f t="shared" si="62"/>
        <v xml:space="preserve">echo '&lt; PRESS ANY KEY TO CONTINUE &gt;'; read c ; </v>
      </c>
      <c r="U314" s="105" t="str">
        <f t="shared" si="63"/>
        <v xml:space="preserve">cat $HOME/scripts/log/dg_SJ_CHG0002788.log ; </v>
      </c>
      <c r="V314" s="106" t="str">
        <f t="shared" si="64"/>
        <v>echo '&lt; PRESS ANY KEY TO CONTINUE &gt;'; read c ;</v>
      </c>
      <c r="W314" s="105" t="str">
        <f t="shared" si="65"/>
        <v xml:space="preserve"> pmd ; </v>
      </c>
      <c r="X314" s="106" t="str">
        <f t="shared" si="68"/>
        <v>ssh -q phvifoapp01 '/home/infa_adm/scripts/ais.sh eCommerce wf_ecomm_order_lifecycle_martload Int01_prod'</v>
      </c>
      <c r="Y314" s="107"/>
      <c r="Z314" s="108" t="str">
        <f t="shared" si="66"/>
        <v>./pmrep objectexport -f eCommerce -o Workflow -n wf_ecomm_order_lifecycle_martload -m -s -b -r -u wf_ecomm_order_lifecycle_martload.xml</v>
      </c>
      <c r="AA314" s="109" t="str">
        <f t="shared" si="69"/>
        <v>gwd eCommerce wf_ecomm_order_lifecycle_martload</v>
      </c>
      <c r="AB314" s="108" t="str">
        <f t="shared" si="70"/>
        <v xml:space="preserve">showvh eCommerce wf_ecomm_order_lifecycle_martload ; </v>
      </c>
      <c r="AC314" s="108" t="str">
        <f t="shared" si="67"/>
        <v>showrrh eCommerce wf_ecomm_order_lifecycle_martload</v>
      </c>
    </row>
    <row r="315" spans="1:29" x14ac:dyDescent="0.25">
      <c r="A315" s="9">
        <v>42662</v>
      </c>
      <c r="B315" s="6" t="s">
        <v>641</v>
      </c>
      <c r="C315" s="61" t="s">
        <v>1892</v>
      </c>
      <c r="D315" s="61" t="s">
        <v>1864</v>
      </c>
      <c r="E315" s="61" t="s">
        <v>32</v>
      </c>
      <c r="F315" s="61" t="s">
        <v>337</v>
      </c>
      <c r="G315" s="61" t="s">
        <v>335</v>
      </c>
      <c r="H315" s="61" t="s">
        <v>1242</v>
      </c>
      <c r="I315" s="61">
        <v>6005</v>
      </c>
      <c r="J315" s="61" t="s">
        <v>10</v>
      </c>
      <c r="K315" s="61" t="s">
        <v>666</v>
      </c>
      <c r="L315" s="6" t="s">
        <v>381</v>
      </c>
      <c r="M315" s="6" t="s">
        <v>332</v>
      </c>
      <c r="N315" s="6" t="s">
        <v>389</v>
      </c>
      <c r="O315" s="23" t="s">
        <v>2122</v>
      </c>
      <c r="P315" s="104" t="str">
        <f t="shared" si="58"/>
        <v>qc DW_MART_LOAD Workflow wf_ASR_CAT_ITEM</v>
      </c>
      <c r="Q315" s="105" t="str">
        <f t="shared" si="59"/>
        <v>./pmrep cleardeploymentgroup -p DG_Static_Shared -f ;</v>
      </c>
      <c r="R315" s="106" t="str">
        <f t="shared" si="60"/>
        <v>./pmrep addtodeploymentgroup -p DG_Static_Shared -n wf_ASR_CAT_ITEM -o Workflow -f DW_MART_LOAD -d all ;</v>
      </c>
      <c r="S315" s="105" t="str">
        <f t="shared" si="61"/>
        <v>echo ;</v>
      </c>
      <c r="T315" s="106" t="str">
        <f t="shared" si="62"/>
        <v>echo ;</v>
      </c>
      <c r="U315" s="105" t="str">
        <f t="shared" si="63"/>
        <v>echo;</v>
      </c>
      <c r="V315" s="106" t="str">
        <f t="shared" si="64"/>
        <v>echo ;</v>
      </c>
      <c r="W315" s="105" t="str">
        <f t="shared" si="65"/>
        <v xml:space="preserve"> echo ; </v>
      </c>
      <c r="X315" s="106" t="str">
        <f t="shared" si="68"/>
        <v>ssh -q phvifoapp01 '/home/infa_adm/scripts/ais.sh DW_MART_LOAD wf_ASR_CAT_ITEM Int01_prod'</v>
      </c>
      <c r="Y315" s="107"/>
      <c r="Z315" s="108" t="str">
        <f t="shared" si="66"/>
        <v>./pmrep objectexport -f DW_MART_LOAD -o Workflow -n wf_ASR_CAT_ITEM -m -s -b -r -u wf_ASR_CAT_ITEM.xml</v>
      </c>
      <c r="AA315" s="109" t="str">
        <f t="shared" si="69"/>
        <v>gwd DW_MART_LOAD wf_ASR_CAT_ITEM</v>
      </c>
      <c r="AB315" s="108" t="str">
        <f t="shared" si="70"/>
        <v xml:space="preserve">showvh DW_MART_LOAD wf_ASR_CAT_ITEM ; </v>
      </c>
      <c r="AC315" s="108" t="str">
        <f t="shared" si="67"/>
        <v>showrrh DW_MART_LOAD wf_ASR_CAT_ITEM</v>
      </c>
    </row>
    <row r="316" spans="1:29" x14ac:dyDescent="0.25">
      <c r="A316" s="9">
        <v>42662</v>
      </c>
      <c r="B316" s="6" t="s">
        <v>641</v>
      </c>
      <c r="C316" s="61" t="s">
        <v>1892</v>
      </c>
      <c r="D316" s="61" t="s">
        <v>1864</v>
      </c>
      <c r="E316" s="61" t="s">
        <v>32</v>
      </c>
      <c r="F316" s="61" t="s">
        <v>337</v>
      </c>
      <c r="G316" s="61" t="s">
        <v>335</v>
      </c>
      <c r="H316" s="61" t="s">
        <v>1242</v>
      </c>
      <c r="I316" s="61">
        <v>6005</v>
      </c>
      <c r="J316" s="61" t="s">
        <v>10</v>
      </c>
      <c r="K316" s="61" t="s">
        <v>666</v>
      </c>
      <c r="L316" s="6" t="s">
        <v>381</v>
      </c>
      <c r="M316" s="6" t="s">
        <v>332</v>
      </c>
      <c r="N316" s="6" t="s">
        <v>642</v>
      </c>
      <c r="O316" s="23" t="s">
        <v>2122</v>
      </c>
      <c r="P316" s="104" t="str">
        <f t="shared" si="58"/>
        <v>qc DW_MART_LOAD Workflow wf_asr_category_item_mart</v>
      </c>
      <c r="Q316" s="105" t="str">
        <f t="shared" si="59"/>
        <v>echo ;</v>
      </c>
      <c r="R316" s="106" t="str">
        <f t="shared" si="60"/>
        <v>./pmrep addtodeploymentgroup -p DG_Static_Shared -n wf_asr_category_item_mart -o Workflow -f DW_MART_LOAD -d all ;</v>
      </c>
      <c r="S316" s="105" t="str">
        <f t="shared" si="61"/>
        <v>./pmrep deploydeploymentgroup -p DG_Static_Shared -c  ./DG_Static_Shared.xml -r RAC_prod -n jansaj -X PP -h phvifoapp01 -o 6005 -s Native -l $HOME/scripts/log/dg_SJ_CHG0002850.log ;</v>
      </c>
      <c r="T316" s="106" t="str">
        <f t="shared" si="62"/>
        <v xml:space="preserve">echo '&lt; PRESS ANY KEY TO CONTINUE &gt;'; read c ; </v>
      </c>
      <c r="U316" s="105" t="str">
        <f t="shared" si="63"/>
        <v xml:space="preserve">cat $HOME/scripts/log/dg_SJ_CHG0002850.log ; </v>
      </c>
      <c r="V316" s="106" t="str">
        <f t="shared" si="64"/>
        <v>echo '&lt; PRESS ANY KEY TO CONTINUE &gt;'; read c ;</v>
      </c>
      <c r="W316" s="105" t="str">
        <f t="shared" si="65"/>
        <v xml:space="preserve"> pmd ; </v>
      </c>
      <c r="X316" s="106" t="str">
        <f t="shared" si="68"/>
        <v>ssh -q phvifoapp01 '/home/infa_adm/scripts/ais.sh DW_MART_LOAD wf_asr_category_item_mart Int01_prod'</v>
      </c>
      <c r="Y316" s="107"/>
      <c r="Z316" s="108" t="str">
        <f t="shared" si="66"/>
        <v>./pmrep objectexport -f DW_MART_LOAD -o Workflow -n wf_asr_category_item_mart -m -s -b -r -u wf_asr_category_item_mart.xml</v>
      </c>
      <c r="AA316" s="109" t="str">
        <f t="shared" si="69"/>
        <v>gwd DW_MART_LOAD wf_asr_category_item_mart</v>
      </c>
      <c r="AB316" s="108" t="str">
        <f t="shared" si="70"/>
        <v xml:space="preserve">showvh DW_MART_LOAD wf_asr_category_item_mart ; </v>
      </c>
      <c r="AC316" s="108" t="str">
        <f t="shared" si="67"/>
        <v>showrrh DW_MART_LOAD wf_asr_category_item_mart</v>
      </c>
    </row>
    <row r="317" spans="1:29" x14ac:dyDescent="0.25">
      <c r="A317" s="9">
        <v>42662</v>
      </c>
      <c r="B317" s="6" t="s">
        <v>13</v>
      </c>
      <c r="C317" s="61" t="s">
        <v>1892</v>
      </c>
      <c r="D317" s="61" t="s">
        <v>1862</v>
      </c>
      <c r="E317" s="61" t="s">
        <v>20</v>
      </c>
      <c r="F317" s="61" t="s">
        <v>342</v>
      </c>
      <c r="G317" s="61" t="s">
        <v>343</v>
      </c>
      <c r="H317" s="61" t="s">
        <v>19</v>
      </c>
      <c r="I317" s="61">
        <v>6005</v>
      </c>
      <c r="J317" s="61" t="s">
        <v>10</v>
      </c>
      <c r="K317" s="61" t="s">
        <v>666</v>
      </c>
      <c r="L317" s="6" t="s">
        <v>320</v>
      </c>
      <c r="M317" s="6" t="s">
        <v>332</v>
      </c>
      <c r="N317" s="6" t="s">
        <v>551</v>
      </c>
      <c r="O317" s="21" t="s">
        <v>2123</v>
      </c>
      <c r="P317" s="104" t="str">
        <f t="shared" si="58"/>
        <v>qc Enterprise_Extract Workflow wf_Sutherland</v>
      </c>
      <c r="Q317" s="105" t="str">
        <f t="shared" si="59"/>
        <v>./pmrep cleardeploymentgroup -p DG_Static_Shared -f ;</v>
      </c>
      <c r="R317" s="106" t="str">
        <f t="shared" si="60"/>
        <v>./pmrep addtodeploymentgroup -p DG_Static_Shared -n wf_Sutherland -o Workflow -f Enterprise_Extract -d all ;</v>
      </c>
      <c r="S317" s="105" t="str">
        <f t="shared" si="61"/>
        <v>./pmrep deploydeploymentgroup -p DG_Static_Shared -c  ./DG_Static_Shared.xml -r RAC_qa -n jansaj -X QP -h qhvifoapp01 -o 6005 -s Native -l $HOME/scripts/log/dg_SJ_kunara.log ;</v>
      </c>
      <c r="T317" s="106" t="str">
        <f t="shared" si="62"/>
        <v xml:space="preserve">echo '&lt; PRESS ANY KEY TO CONTINUE &gt;'; read c ; </v>
      </c>
      <c r="U317" s="105" t="str">
        <f t="shared" si="63"/>
        <v xml:space="preserve">cat $HOME/scripts/log/dg_SJ_kunara.log ; </v>
      </c>
      <c r="V317" s="106" t="str">
        <f t="shared" si="64"/>
        <v>echo '&lt; PRESS ANY KEY TO CONTINUE &gt;'; read c ;</v>
      </c>
      <c r="W317" s="105" t="str">
        <f t="shared" si="65"/>
        <v xml:space="preserve"> pmd ; </v>
      </c>
      <c r="X317" s="106" t="str">
        <f t="shared" si="68"/>
        <v>ssh -q qhvifoapp01 '/home/infa_adm/scripts/ais.sh Enterprise_Extract wf_Sutherland Int01_qa'</v>
      </c>
      <c r="Y317" s="107"/>
      <c r="Z317" s="108" t="str">
        <f t="shared" si="66"/>
        <v>./pmrep objectexport -f Enterprise_Extract -o Workflow -n wf_Sutherland -m -s -b -r -u wf_Sutherland.xml</v>
      </c>
      <c r="AA317" s="109" t="str">
        <f t="shared" si="69"/>
        <v>gwd Enterprise_Extract wf_Sutherland</v>
      </c>
      <c r="AB317" s="108" t="str">
        <f t="shared" si="70"/>
        <v xml:space="preserve">showvh Enterprise_Extract wf_Sutherland ; </v>
      </c>
      <c r="AC317" s="108" t="str">
        <f t="shared" si="67"/>
        <v>showrrh Enterprise_Extract wf_Sutherland</v>
      </c>
    </row>
    <row r="318" spans="1:29" x14ac:dyDescent="0.25">
      <c r="A318" s="9">
        <v>42663</v>
      </c>
      <c r="B318" s="6" t="s">
        <v>344</v>
      </c>
      <c r="C318" s="61" t="s">
        <v>1892</v>
      </c>
      <c r="D318" s="61" t="s">
        <v>1862</v>
      </c>
      <c r="E318" s="61" t="s">
        <v>20</v>
      </c>
      <c r="F318" s="61" t="s">
        <v>342</v>
      </c>
      <c r="G318" s="61" t="s">
        <v>343</v>
      </c>
      <c r="H318" s="61" t="s">
        <v>19</v>
      </c>
      <c r="I318" s="61">
        <v>6005</v>
      </c>
      <c r="J318" s="61" t="s">
        <v>10</v>
      </c>
      <c r="K318" s="61" t="s">
        <v>666</v>
      </c>
      <c r="L318" s="6" t="s">
        <v>402</v>
      </c>
      <c r="M318" s="6" t="s">
        <v>332</v>
      </c>
      <c r="N318" s="6" t="s">
        <v>643</v>
      </c>
      <c r="O318" s="25" t="s">
        <v>2124</v>
      </c>
      <c r="P318" s="104" t="str">
        <f t="shared" si="58"/>
        <v>qc SupplierEDI Workflow wf_SupplierEDI_RAC_Inbound_855_1</v>
      </c>
      <c r="Q318" s="105" t="str">
        <f t="shared" si="59"/>
        <v>./pmrep cleardeploymentgroup -p DG_Static_Shared -f ;</v>
      </c>
      <c r="R318" s="106" t="str">
        <f t="shared" si="60"/>
        <v>./pmrep addtodeploymentgroup -p DG_Static_Shared -n wf_SupplierEDI_RAC_Inbound_855_1 -o Workflow -f SupplierEDI -d all ;</v>
      </c>
      <c r="S318" s="105" t="str">
        <f t="shared" si="61"/>
        <v>echo ;</v>
      </c>
      <c r="T318" s="106" t="str">
        <f t="shared" si="62"/>
        <v>echo ;</v>
      </c>
      <c r="U318" s="105" t="str">
        <f t="shared" si="63"/>
        <v>echo;</v>
      </c>
      <c r="V318" s="106" t="str">
        <f t="shared" si="64"/>
        <v>echo ;</v>
      </c>
      <c r="W318" s="105" t="str">
        <f t="shared" si="65"/>
        <v xml:space="preserve"> echo ; </v>
      </c>
      <c r="X318" s="106" t="str">
        <f t="shared" si="68"/>
        <v>ssh -q qhvifoapp01 '/home/infa_adm/scripts/ais.sh SupplierEDI wf_SupplierEDI_RAC_Inbound_855_1 Int01_qa'</v>
      </c>
      <c r="Y318" s="107"/>
      <c r="Z318" s="108" t="str">
        <f t="shared" si="66"/>
        <v>./pmrep objectexport -f SupplierEDI -o Workflow -n wf_SupplierEDI_RAC_Inbound_855_1 -m -s -b -r -u wf_SupplierEDI_RAC_Inbound_855_1.xml</v>
      </c>
      <c r="AA318" s="109" t="str">
        <f t="shared" si="69"/>
        <v>gwd SupplierEDI wf_SupplierEDI_RAC_Inbound_855_1</v>
      </c>
      <c r="AB318" s="108" t="str">
        <f t="shared" si="70"/>
        <v xml:space="preserve">showvh SupplierEDI wf_SupplierEDI_RAC_Inbound_855_1 ; </v>
      </c>
      <c r="AC318" s="108" t="str">
        <f t="shared" si="67"/>
        <v>showrrh SupplierEDI wf_SupplierEDI_RAC_Inbound_855_1</v>
      </c>
    </row>
    <row r="319" spans="1:29" x14ac:dyDescent="0.25">
      <c r="A319" s="9">
        <v>42663</v>
      </c>
      <c r="B319" s="6" t="s">
        <v>344</v>
      </c>
      <c r="C319" s="61" t="s">
        <v>1892</v>
      </c>
      <c r="D319" s="61" t="s">
        <v>1862</v>
      </c>
      <c r="E319" s="61" t="s">
        <v>20</v>
      </c>
      <c r="F319" s="61" t="s">
        <v>342</v>
      </c>
      <c r="G319" s="61" t="s">
        <v>343</v>
      </c>
      <c r="H319" s="61" t="s">
        <v>19</v>
      </c>
      <c r="I319" s="61">
        <v>6005</v>
      </c>
      <c r="J319" s="61" t="s">
        <v>10</v>
      </c>
      <c r="K319" s="61" t="s">
        <v>666</v>
      </c>
      <c r="L319" s="6" t="s">
        <v>402</v>
      </c>
      <c r="M319" s="6" t="s">
        <v>332</v>
      </c>
      <c r="N319" s="6" t="s">
        <v>644</v>
      </c>
      <c r="O319" s="25" t="s">
        <v>2124</v>
      </c>
      <c r="P319" s="104" t="str">
        <f t="shared" si="58"/>
        <v>qc SupplierEDI Workflow wf_SupplierEDI_RAC_Inbound_855_2</v>
      </c>
      <c r="Q319" s="105" t="str">
        <f t="shared" si="59"/>
        <v>echo ;</v>
      </c>
      <c r="R319" s="106" t="str">
        <f t="shared" si="60"/>
        <v>./pmrep addtodeploymentgroup -p DG_Static_Shared -n wf_SupplierEDI_RAC_Inbound_855_2 -o Workflow -f SupplierEDI -d all ;</v>
      </c>
      <c r="S319" s="105" t="str">
        <f t="shared" si="61"/>
        <v>echo ;</v>
      </c>
      <c r="T319" s="106" t="str">
        <f t="shared" si="62"/>
        <v>echo ;</v>
      </c>
      <c r="U319" s="105" t="str">
        <f t="shared" si="63"/>
        <v>echo;</v>
      </c>
      <c r="V319" s="106" t="str">
        <f t="shared" si="64"/>
        <v>echo ;</v>
      </c>
      <c r="W319" s="105" t="str">
        <f t="shared" si="65"/>
        <v xml:space="preserve"> echo ; </v>
      </c>
      <c r="X319" s="106" t="str">
        <f t="shared" si="68"/>
        <v>ssh -q qhvifoapp01 '/home/infa_adm/scripts/ais.sh SupplierEDI wf_SupplierEDI_RAC_Inbound_855_2 Int01_qa'</v>
      </c>
      <c r="Y319" s="107"/>
      <c r="Z319" s="108" t="str">
        <f t="shared" si="66"/>
        <v>./pmrep objectexport -f SupplierEDI -o Workflow -n wf_SupplierEDI_RAC_Inbound_855_2 -m -s -b -r -u wf_SupplierEDI_RAC_Inbound_855_2.xml</v>
      </c>
      <c r="AA319" s="109" t="str">
        <f t="shared" si="69"/>
        <v>gwd SupplierEDI wf_SupplierEDI_RAC_Inbound_855_2</v>
      </c>
      <c r="AB319" s="108" t="str">
        <f t="shared" si="70"/>
        <v xml:space="preserve">showvh SupplierEDI wf_SupplierEDI_RAC_Inbound_855_2 ; </v>
      </c>
      <c r="AC319" s="108" t="str">
        <f t="shared" si="67"/>
        <v>showrrh SupplierEDI wf_SupplierEDI_RAC_Inbound_855_2</v>
      </c>
    </row>
    <row r="320" spans="1:29" x14ac:dyDescent="0.25">
      <c r="A320" s="9">
        <v>42663</v>
      </c>
      <c r="B320" s="6" t="s">
        <v>344</v>
      </c>
      <c r="C320" s="61" t="s">
        <v>1892</v>
      </c>
      <c r="D320" s="61" t="s">
        <v>1862</v>
      </c>
      <c r="E320" s="61" t="s">
        <v>20</v>
      </c>
      <c r="F320" s="61" t="s">
        <v>342</v>
      </c>
      <c r="G320" s="61" t="s">
        <v>343</v>
      </c>
      <c r="H320" s="61" t="s">
        <v>19</v>
      </c>
      <c r="I320" s="61">
        <v>6005</v>
      </c>
      <c r="J320" s="61" t="s">
        <v>10</v>
      </c>
      <c r="K320" s="61" t="s">
        <v>666</v>
      </c>
      <c r="L320" s="6" t="s">
        <v>402</v>
      </c>
      <c r="M320" s="6" t="s">
        <v>332</v>
      </c>
      <c r="N320" s="6" t="s">
        <v>645</v>
      </c>
      <c r="O320" s="25" t="s">
        <v>2124</v>
      </c>
      <c r="P320" s="104" t="str">
        <f t="shared" si="58"/>
        <v>qc SupplierEDI Workflow wf_SupplierEDI_RAC_Inbound_855_3</v>
      </c>
      <c r="Q320" s="105" t="str">
        <f t="shared" si="59"/>
        <v>echo ;</v>
      </c>
      <c r="R320" s="106" t="str">
        <f t="shared" si="60"/>
        <v>./pmrep addtodeploymentgroup -p DG_Static_Shared -n wf_SupplierEDI_RAC_Inbound_855_3 -o Workflow -f SupplierEDI -d all ;</v>
      </c>
      <c r="S320" s="105" t="str">
        <f t="shared" si="61"/>
        <v>echo ;</v>
      </c>
      <c r="T320" s="106" t="str">
        <f t="shared" si="62"/>
        <v>echo ;</v>
      </c>
      <c r="U320" s="105" t="str">
        <f t="shared" si="63"/>
        <v>echo;</v>
      </c>
      <c r="V320" s="106" t="str">
        <f t="shared" si="64"/>
        <v>echo ;</v>
      </c>
      <c r="W320" s="105" t="str">
        <f t="shared" si="65"/>
        <v xml:space="preserve"> echo ; </v>
      </c>
      <c r="X320" s="106" t="str">
        <f t="shared" si="68"/>
        <v>ssh -q qhvifoapp01 '/home/infa_adm/scripts/ais.sh SupplierEDI wf_SupplierEDI_RAC_Inbound_855_3 Int01_qa'</v>
      </c>
      <c r="Y320" s="107"/>
      <c r="Z320" s="108" t="str">
        <f t="shared" si="66"/>
        <v>./pmrep objectexport -f SupplierEDI -o Workflow -n wf_SupplierEDI_RAC_Inbound_855_3 -m -s -b -r -u wf_SupplierEDI_RAC_Inbound_855_3.xml</v>
      </c>
      <c r="AA320" s="109" t="str">
        <f t="shared" si="69"/>
        <v>gwd SupplierEDI wf_SupplierEDI_RAC_Inbound_855_3</v>
      </c>
      <c r="AB320" s="108" t="str">
        <f t="shared" si="70"/>
        <v xml:space="preserve">showvh SupplierEDI wf_SupplierEDI_RAC_Inbound_855_3 ; </v>
      </c>
      <c r="AC320" s="108" t="str">
        <f t="shared" si="67"/>
        <v>showrrh SupplierEDI wf_SupplierEDI_RAC_Inbound_855_3</v>
      </c>
    </row>
    <row r="321" spans="1:29" x14ac:dyDescent="0.25">
      <c r="A321" s="9">
        <v>42663</v>
      </c>
      <c r="B321" s="6" t="s">
        <v>344</v>
      </c>
      <c r="C321" s="61" t="s">
        <v>1892</v>
      </c>
      <c r="D321" s="61" t="s">
        <v>1862</v>
      </c>
      <c r="E321" s="61" t="s">
        <v>20</v>
      </c>
      <c r="F321" s="61" t="s">
        <v>342</v>
      </c>
      <c r="G321" s="61" t="s">
        <v>343</v>
      </c>
      <c r="H321" s="61" t="s">
        <v>19</v>
      </c>
      <c r="I321" s="61">
        <v>6005</v>
      </c>
      <c r="J321" s="61" t="s">
        <v>10</v>
      </c>
      <c r="K321" s="61" t="s">
        <v>666</v>
      </c>
      <c r="L321" s="6" t="s">
        <v>402</v>
      </c>
      <c r="M321" s="6" t="s">
        <v>332</v>
      </c>
      <c r="N321" s="6" t="s">
        <v>646</v>
      </c>
      <c r="O321" s="25" t="s">
        <v>2124</v>
      </c>
      <c r="P321" s="104" t="str">
        <f t="shared" si="58"/>
        <v>qc SupplierEDI Workflow wf_SupplierEDI_RAC_Inbound_855_4</v>
      </c>
      <c r="Q321" s="105" t="str">
        <f t="shared" si="59"/>
        <v>echo ;</v>
      </c>
      <c r="R321" s="106" t="str">
        <f t="shared" si="60"/>
        <v>./pmrep addtodeploymentgroup -p DG_Static_Shared -n wf_SupplierEDI_RAC_Inbound_855_4 -o Workflow -f SupplierEDI -d all ;</v>
      </c>
      <c r="S321" s="105" t="str">
        <f t="shared" si="61"/>
        <v>echo ;</v>
      </c>
      <c r="T321" s="106" t="str">
        <f t="shared" si="62"/>
        <v>echo ;</v>
      </c>
      <c r="U321" s="105" t="str">
        <f t="shared" si="63"/>
        <v>echo;</v>
      </c>
      <c r="V321" s="106" t="str">
        <f t="shared" si="64"/>
        <v>echo ;</v>
      </c>
      <c r="W321" s="105" t="str">
        <f t="shared" si="65"/>
        <v xml:space="preserve"> echo ; </v>
      </c>
      <c r="X321" s="106" t="str">
        <f t="shared" si="68"/>
        <v>ssh -q qhvifoapp01 '/home/infa_adm/scripts/ais.sh SupplierEDI wf_SupplierEDI_RAC_Inbound_855_4 Int01_qa'</v>
      </c>
      <c r="Y321" s="107"/>
      <c r="Z321" s="108" t="str">
        <f t="shared" si="66"/>
        <v>./pmrep objectexport -f SupplierEDI -o Workflow -n wf_SupplierEDI_RAC_Inbound_855_4 -m -s -b -r -u wf_SupplierEDI_RAC_Inbound_855_4.xml</v>
      </c>
      <c r="AA321" s="109" t="str">
        <f t="shared" si="69"/>
        <v>gwd SupplierEDI wf_SupplierEDI_RAC_Inbound_855_4</v>
      </c>
      <c r="AB321" s="108" t="str">
        <f t="shared" si="70"/>
        <v xml:space="preserve">showvh SupplierEDI wf_SupplierEDI_RAC_Inbound_855_4 ; </v>
      </c>
      <c r="AC321" s="108" t="str">
        <f t="shared" si="67"/>
        <v>showrrh SupplierEDI wf_SupplierEDI_RAC_Inbound_855_4</v>
      </c>
    </row>
    <row r="322" spans="1:29" x14ac:dyDescent="0.25">
      <c r="A322" s="9">
        <v>42663</v>
      </c>
      <c r="B322" s="6" t="s">
        <v>344</v>
      </c>
      <c r="C322" s="61" t="s">
        <v>1892</v>
      </c>
      <c r="D322" s="61" t="s">
        <v>1862</v>
      </c>
      <c r="E322" s="61" t="s">
        <v>20</v>
      </c>
      <c r="F322" s="61" t="s">
        <v>342</v>
      </c>
      <c r="G322" s="61" t="s">
        <v>343</v>
      </c>
      <c r="H322" s="61" t="s">
        <v>19</v>
      </c>
      <c r="I322" s="61">
        <v>6005</v>
      </c>
      <c r="J322" s="61" t="s">
        <v>10</v>
      </c>
      <c r="K322" s="61" t="s">
        <v>666</v>
      </c>
      <c r="L322" s="6" t="s">
        <v>402</v>
      </c>
      <c r="M322" s="6" t="s">
        <v>332</v>
      </c>
      <c r="N322" s="6" t="s">
        <v>647</v>
      </c>
      <c r="O322" s="25" t="s">
        <v>2124</v>
      </c>
      <c r="P322" s="104" t="str">
        <f t="shared" ref="P322:P385" si="71">CONCATENATE("qc ",L322," ",M322," ",N322)</f>
        <v>qc SupplierEDI Workflow wf_SupplierEDI_RAC_Inbound_855_5</v>
      </c>
      <c r="Q322" s="105" t="str">
        <f t="shared" ref="Q322:Q385" si="72">IF(AND(B322=B321,F322=F321),"echo ;",CONCATENATE("./pmrep cleardeploymentgroup -p ",dgnm," -f ;"))</f>
        <v>echo ;</v>
      </c>
      <c r="R322" s="106" t="str">
        <f t="shared" ref="R322:R385" si="73">CONCATENATE("./pmrep addtodeploymentgroup -p ",dgnm," -n ",N322," -o ",M322, " -f ",L322," -d ",K322, " ;")</f>
        <v>./pmrep addtodeploymentgroup -p DG_Static_Shared -n wf_SupplierEDI_RAC_Inbound_855_5 -o Workflow -f SupplierEDI -d all ;</v>
      </c>
      <c r="S322" s="105" t="str">
        <f t="shared" ref="S322:S385" si="74">IF(AND(B322=B323,F322=F323),"echo ;",CONCATENATE("./pmrep deploydeploymentgroup -p ",dgnm, " -c ",dgxml," -r ",E322," -n ",IF(LEFT(F322,1)="B","ritbil","jansaj")," -X ",F322, " -h ",G322," -o ",I322, " -s ",J322, " -l $HOME/scripts/log/dg_",C322,"_",B322,".log ;"))</f>
        <v>./pmrep deploydeploymentgroup -p DG_Static_Shared -c  ./DG_Static_Shared.xml -r RAC_qa -n jansaj -X QP -h qhvifoapp01 -o 6005 -s Native -l $HOME/scripts/log/dg_SJ_kumram.log ;</v>
      </c>
      <c r="T322" s="106" t="str">
        <f t="shared" ref="T322:T385" si="75">IF(AND(B322=B323,F322=F323), "echo ;","echo '&lt; PRESS ANY KEY TO CONTINUE &gt;'; read c ; ")</f>
        <v xml:space="preserve">echo '&lt; PRESS ANY KEY TO CONTINUE &gt;'; read c ; </v>
      </c>
      <c r="U322" s="105" t="str">
        <f t="shared" ref="U322:U385" si="76">IF(AND(B322=B323,F322=F323),"echo;",CONCATENATE("cat $HOME/scripts/log/dg_",C322,"_",B322,".log ; "))</f>
        <v xml:space="preserve">cat $HOME/scripts/log/dg_SJ_kumram.log ; </v>
      </c>
      <c r="V322" s="106" t="str">
        <f t="shared" ref="V322:V385" si="77">IF(AND(B322=B323,F322=F323), "echo ;","echo '&lt; PRESS ANY KEY TO CONTINUE &gt;'; read c ;")</f>
        <v>echo '&lt; PRESS ANY KEY TO CONTINUE &gt;'; read c ;</v>
      </c>
      <c r="W322" s="105" t="str">
        <f t="shared" ref="W322:W385" si="78">IF(LEFT(U322,3)="cat"," pmd ; "," echo ; ")</f>
        <v xml:space="preserve"> pmd ; </v>
      </c>
      <c r="X322" s="106" t="str">
        <f t="shared" si="68"/>
        <v>ssh -q qhvifoapp01 '/home/infa_adm/scripts/ais.sh SupplierEDI wf_SupplierEDI_RAC_Inbound_855_5 Int01_qa'</v>
      </c>
      <c r="Y322" s="107"/>
      <c r="Z322" s="108" t="str">
        <f t="shared" ref="Z322:Z385" si="79">CONCATENATE("./pmrep objectexport -f ",L322," -o ",M322," -n ",N322," -m -s -b -r -u ",N322,".xml")</f>
        <v>./pmrep objectexport -f SupplierEDI -o Workflow -n wf_SupplierEDI_RAC_Inbound_855_5 -m -s -b -r -u wf_SupplierEDI_RAC_Inbound_855_5.xml</v>
      </c>
      <c r="AA322" s="109" t="str">
        <f t="shared" si="69"/>
        <v>gwd SupplierEDI wf_SupplierEDI_RAC_Inbound_855_5</v>
      </c>
      <c r="AB322" s="108" t="str">
        <f t="shared" si="70"/>
        <v xml:space="preserve">showvh SupplierEDI wf_SupplierEDI_RAC_Inbound_855_5 ; </v>
      </c>
      <c r="AC322" s="108" t="str">
        <f t="shared" ref="AC322:AC385" si="80">CONCATENATE("showrrh ",L322," ",N322)</f>
        <v>showrrh SupplierEDI wf_SupplierEDI_RAC_Inbound_855_5</v>
      </c>
    </row>
    <row r="323" spans="1:29" x14ac:dyDescent="0.25">
      <c r="A323" s="9">
        <v>42663</v>
      </c>
      <c r="B323" s="6" t="s">
        <v>648</v>
      </c>
      <c r="C323" s="61" t="s">
        <v>1892</v>
      </c>
      <c r="D323" s="61" t="s">
        <v>1864</v>
      </c>
      <c r="E323" s="61" t="s">
        <v>32</v>
      </c>
      <c r="F323" s="61" t="s">
        <v>337</v>
      </c>
      <c r="G323" s="61" t="s">
        <v>335</v>
      </c>
      <c r="H323" s="61" t="s">
        <v>1242</v>
      </c>
      <c r="I323" s="61">
        <v>6005</v>
      </c>
      <c r="J323" s="61" t="s">
        <v>10</v>
      </c>
      <c r="K323" s="61" t="s">
        <v>666</v>
      </c>
      <c r="L323" s="6" t="s">
        <v>295</v>
      </c>
      <c r="M323" s="6" t="s">
        <v>332</v>
      </c>
      <c r="N323" s="6" t="s">
        <v>616</v>
      </c>
      <c r="O323" s="6" t="s">
        <v>2125</v>
      </c>
      <c r="P323" s="104" t="str">
        <f t="shared" si="71"/>
        <v>qc AN_PAYABLES Workflow wf_AN_Payables_Extractfiles</v>
      </c>
      <c r="Q323" s="105" t="str">
        <f t="shared" si="72"/>
        <v>./pmrep cleardeploymentgroup -p DG_Static_Shared -f ;</v>
      </c>
      <c r="R323" s="106" t="str">
        <f t="shared" si="73"/>
        <v>./pmrep addtodeploymentgroup -p DG_Static_Shared -n wf_AN_Payables_Extractfiles -o Workflow -f AN_PAYABLES -d all ;</v>
      </c>
      <c r="S323" s="105" t="str">
        <f t="shared" si="74"/>
        <v>./pmrep deploydeploymentgroup -p DG_Static_Shared -c  ./DG_Static_Shared.xml -r RAC_prod -n jansaj -X PP -h phvifoapp01 -o 6005 -s Native -l $HOME/scripts/log/dg_SJ_CHG0002879.log ;</v>
      </c>
      <c r="T323" s="106" t="str">
        <f t="shared" si="75"/>
        <v xml:space="preserve">echo '&lt; PRESS ANY KEY TO CONTINUE &gt;'; read c ; </v>
      </c>
      <c r="U323" s="105" t="str">
        <f t="shared" si="76"/>
        <v xml:space="preserve">cat $HOME/scripts/log/dg_SJ_CHG0002879.log ; </v>
      </c>
      <c r="V323" s="106" t="str">
        <f t="shared" si="77"/>
        <v>echo '&lt; PRESS ANY KEY TO CONTINUE &gt;'; read c ;</v>
      </c>
      <c r="W323" s="105" t="str">
        <f t="shared" si="78"/>
        <v xml:space="preserve"> pmd ; </v>
      </c>
      <c r="X323" s="106" t="str">
        <f t="shared" ref="X323:X386" si="81">IF(M323="Workflow",CONCATENATE("ssh -q ",G323, " '/home/infa_adm/scripts/ais.sh ",L323," ",N323," ",H323,"'")," # n/a")</f>
        <v>ssh -q phvifoapp01 '/home/infa_adm/scripts/ais.sh AN_PAYABLES wf_AN_Payables_Extractfiles Int01_prod'</v>
      </c>
      <c r="Y323" s="107"/>
      <c r="Z323" s="108" t="str">
        <f t="shared" si="79"/>
        <v>./pmrep objectexport -f AN_PAYABLES -o Workflow -n wf_AN_Payables_Extractfiles -m -s -b -r -u wf_AN_Payables_Extractfiles.xml</v>
      </c>
      <c r="AA323" s="109" t="str">
        <f t="shared" ref="AA323:AA386" si="82">IF(M323="Workflow",CONCATENATE("gwd ",L323," ",N323)," # n/a")</f>
        <v>gwd AN_PAYABLES wf_AN_Payables_Extractfiles</v>
      </c>
      <c r="AB323" s="108" t="str">
        <f t="shared" ref="AB323:AB386" si="83">CONCATENATE("showvh ",L323," ",N323," ; ")</f>
        <v xml:space="preserve">showvh AN_PAYABLES wf_AN_Payables_Extractfiles ; </v>
      </c>
      <c r="AC323" s="108" t="str">
        <f t="shared" si="80"/>
        <v>showrrh AN_PAYABLES wf_AN_Payables_Extractfiles</v>
      </c>
    </row>
    <row r="324" spans="1:29" x14ac:dyDescent="0.25">
      <c r="A324" s="9">
        <v>42664</v>
      </c>
      <c r="B324" s="27" t="s">
        <v>649</v>
      </c>
      <c r="C324" s="61" t="s">
        <v>1892</v>
      </c>
      <c r="D324" s="61" t="s">
        <v>1862</v>
      </c>
      <c r="E324" s="61" t="s">
        <v>20</v>
      </c>
      <c r="F324" s="61" t="s">
        <v>342</v>
      </c>
      <c r="G324" s="61" t="s">
        <v>343</v>
      </c>
      <c r="H324" s="61" t="s">
        <v>19</v>
      </c>
      <c r="I324" s="61">
        <v>6005</v>
      </c>
      <c r="J324" s="61" t="s">
        <v>10</v>
      </c>
      <c r="K324" s="61" t="s">
        <v>666</v>
      </c>
      <c r="L324" s="6" t="s">
        <v>381</v>
      </c>
      <c r="M324" s="6" t="s">
        <v>332</v>
      </c>
      <c r="N324" s="6" t="s">
        <v>389</v>
      </c>
      <c r="O324" s="6" t="s">
        <v>2126</v>
      </c>
      <c r="P324" s="104" t="str">
        <f t="shared" si="71"/>
        <v>qc DW_MART_LOAD Workflow wf_ASR_CAT_ITEM</v>
      </c>
      <c r="Q324" s="105" t="str">
        <f t="shared" si="72"/>
        <v>./pmrep cleardeploymentgroup -p DG_Static_Shared -f ;</v>
      </c>
      <c r="R324" s="106" t="str">
        <f t="shared" si="73"/>
        <v>./pmrep addtodeploymentgroup -p DG_Static_Shared -n wf_ASR_CAT_ITEM -o Workflow -f DW_MART_LOAD -d all ;</v>
      </c>
      <c r="S324" s="105" t="str">
        <f t="shared" si="74"/>
        <v>./pmrep deploydeploymentgroup -p DG_Static_Shared -c  ./DG_Static_Shared.xml -r RAC_qa -n jansaj -X QP -h qhvifoapp01 -o 6005 -s Native -l $HOME/scripts/log/dg_SJ_CHG0002898.log ;</v>
      </c>
      <c r="T324" s="106" t="str">
        <f t="shared" si="75"/>
        <v xml:space="preserve">echo '&lt; PRESS ANY KEY TO CONTINUE &gt;'; read c ; </v>
      </c>
      <c r="U324" s="105" t="str">
        <f t="shared" si="76"/>
        <v xml:space="preserve">cat $HOME/scripts/log/dg_SJ_CHG0002898.log ; </v>
      </c>
      <c r="V324" s="106" t="str">
        <f t="shared" si="77"/>
        <v>echo '&lt; PRESS ANY KEY TO CONTINUE &gt;'; read c ;</v>
      </c>
      <c r="W324" s="105" t="str">
        <f t="shared" si="78"/>
        <v xml:space="preserve"> pmd ; </v>
      </c>
      <c r="X324" s="106" t="str">
        <f t="shared" si="81"/>
        <v>ssh -q qhvifoapp01 '/home/infa_adm/scripts/ais.sh DW_MART_LOAD wf_ASR_CAT_ITEM Int01_qa'</v>
      </c>
      <c r="Y324" s="107"/>
      <c r="Z324" s="108" t="str">
        <f t="shared" si="79"/>
        <v>./pmrep objectexport -f DW_MART_LOAD -o Workflow -n wf_ASR_CAT_ITEM -m -s -b -r -u wf_ASR_CAT_ITEM.xml</v>
      </c>
      <c r="AA324" s="109" t="str">
        <f t="shared" si="82"/>
        <v>gwd DW_MART_LOAD wf_ASR_CAT_ITEM</v>
      </c>
      <c r="AB324" s="108" t="str">
        <f t="shared" si="83"/>
        <v xml:space="preserve">showvh DW_MART_LOAD wf_ASR_CAT_ITEM ; </v>
      </c>
      <c r="AC324" s="108" t="str">
        <f t="shared" si="80"/>
        <v>showrrh DW_MART_LOAD wf_ASR_CAT_ITEM</v>
      </c>
    </row>
    <row r="325" spans="1:29" x14ac:dyDescent="0.25">
      <c r="A325" s="9">
        <v>42664</v>
      </c>
      <c r="B325" s="27" t="s">
        <v>649</v>
      </c>
      <c r="C325" s="61" t="s">
        <v>1892</v>
      </c>
      <c r="D325" s="61" t="s">
        <v>1864</v>
      </c>
      <c r="E325" s="61" t="s">
        <v>32</v>
      </c>
      <c r="F325" s="61" t="s">
        <v>337</v>
      </c>
      <c r="G325" s="61" t="s">
        <v>335</v>
      </c>
      <c r="H325" s="61" t="s">
        <v>1242</v>
      </c>
      <c r="I325" s="61">
        <v>6005</v>
      </c>
      <c r="J325" s="61" t="s">
        <v>10</v>
      </c>
      <c r="K325" s="61" t="s">
        <v>666</v>
      </c>
      <c r="L325" s="6" t="s">
        <v>381</v>
      </c>
      <c r="M325" s="6" t="s">
        <v>332</v>
      </c>
      <c r="N325" s="6" t="s">
        <v>389</v>
      </c>
      <c r="O325" s="6" t="s">
        <v>2127</v>
      </c>
      <c r="P325" s="104" t="str">
        <f t="shared" si="71"/>
        <v>qc DW_MART_LOAD Workflow wf_ASR_CAT_ITEM</v>
      </c>
      <c r="Q325" s="105" t="str">
        <f t="shared" si="72"/>
        <v>./pmrep cleardeploymentgroup -p DG_Static_Shared -f ;</v>
      </c>
      <c r="R325" s="106" t="str">
        <f t="shared" si="73"/>
        <v>./pmrep addtodeploymentgroup -p DG_Static_Shared -n wf_ASR_CAT_ITEM -o Workflow -f DW_MART_LOAD -d all ;</v>
      </c>
      <c r="S325" s="105" t="str">
        <f t="shared" si="74"/>
        <v>./pmrep deploydeploymentgroup -p DG_Static_Shared -c  ./DG_Static_Shared.xml -r RAC_prod -n jansaj -X PP -h phvifoapp01 -o 6005 -s Native -l $HOME/scripts/log/dg_SJ_CHG0002898.log ;</v>
      </c>
      <c r="T325" s="106" t="str">
        <f t="shared" si="75"/>
        <v xml:space="preserve">echo '&lt; PRESS ANY KEY TO CONTINUE &gt;'; read c ; </v>
      </c>
      <c r="U325" s="105" t="str">
        <f t="shared" si="76"/>
        <v xml:space="preserve">cat $HOME/scripts/log/dg_SJ_CHG0002898.log ; </v>
      </c>
      <c r="V325" s="106" t="str">
        <f t="shared" si="77"/>
        <v>echo '&lt; PRESS ANY KEY TO CONTINUE &gt;'; read c ;</v>
      </c>
      <c r="W325" s="105" t="str">
        <f t="shared" si="78"/>
        <v xml:space="preserve"> pmd ; </v>
      </c>
      <c r="X325" s="106" t="str">
        <f t="shared" si="81"/>
        <v>ssh -q phvifoapp01 '/home/infa_adm/scripts/ais.sh DW_MART_LOAD wf_ASR_CAT_ITEM Int01_prod'</v>
      </c>
      <c r="Y325" s="107"/>
      <c r="Z325" s="108" t="str">
        <f t="shared" si="79"/>
        <v>./pmrep objectexport -f DW_MART_LOAD -o Workflow -n wf_ASR_CAT_ITEM -m -s -b -r -u wf_ASR_CAT_ITEM.xml</v>
      </c>
      <c r="AA325" s="109" t="str">
        <f t="shared" si="82"/>
        <v>gwd DW_MART_LOAD wf_ASR_CAT_ITEM</v>
      </c>
      <c r="AB325" s="108" t="str">
        <f t="shared" si="83"/>
        <v xml:space="preserve">showvh DW_MART_LOAD wf_ASR_CAT_ITEM ; </v>
      </c>
      <c r="AC325" s="108" t="str">
        <f t="shared" si="80"/>
        <v>showrrh DW_MART_LOAD wf_ASR_CAT_ITEM</v>
      </c>
    </row>
    <row r="326" spans="1:29" x14ac:dyDescent="0.25">
      <c r="A326" s="9">
        <v>42668</v>
      </c>
      <c r="B326" s="6" t="s">
        <v>651</v>
      </c>
      <c r="C326" s="61" t="s">
        <v>1892</v>
      </c>
      <c r="D326" s="61" t="s">
        <v>1864</v>
      </c>
      <c r="E326" s="61" t="s">
        <v>32</v>
      </c>
      <c r="F326" s="61" t="s">
        <v>337</v>
      </c>
      <c r="G326" s="61" t="s">
        <v>335</v>
      </c>
      <c r="H326" s="61" t="s">
        <v>1242</v>
      </c>
      <c r="I326" s="61">
        <v>6005</v>
      </c>
      <c r="J326" s="61" t="s">
        <v>10</v>
      </c>
      <c r="K326" s="61" t="s">
        <v>666</v>
      </c>
      <c r="L326" s="6" t="s">
        <v>329</v>
      </c>
      <c r="M326" s="6" t="s">
        <v>332</v>
      </c>
      <c r="N326" s="6" t="s">
        <v>650</v>
      </c>
      <c r="O326" s="6" t="s">
        <v>2128</v>
      </c>
      <c r="P326" s="104" t="str">
        <f t="shared" si="71"/>
        <v>qc SIMS_Statistics Workflow wf_GROSS_MARGIN_STATISTICS</v>
      </c>
      <c r="Q326" s="105" t="str">
        <f t="shared" si="72"/>
        <v>./pmrep cleardeploymentgroup -p DG_Static_Shared -f ;</v>
      </c>
      <c r="R326" s="106" t="str">
        <f t="shared" si="73"/>
        <v>./pmrep addtodeploymentgroup -p DG_Static_Shared -n wf_GROSS_MARGIN_STATISTICS -o Workflow -f SIMS_Statistics -d all ;</v>
      </c>
      <c r="S326" s="105" t="str">
        <f t="shared" si="74"/>
        <v>./pmrep deploydeploymentgroup -p DG_Static_Shared -c  ./DG_Static_Shared.xml -r RAC_prod -n jansaj -X PP -h phvifoapp01 -o 6005 -s Native -l $HOME/scripts/log/dg_SJ_CHG0002942.log ;</v>
      </c>
      <c r="T326" s="106" t="str">
        <f t="shared" si="75"/>
        <v xml:space="preserve">echo '&lt; PRESS ANY KEY TO CONTINUE &gt;'; read c ; </v>
      </c>
      <c r="U326" s="105" t="str">
        <f t="shared" si="76"/>
        <v xml:space="preserve">cat $HOME/scripts/log/dg_SJ_CHG0002942.log ; </v>
      </c>
      <c r="V326" s="106" t="str">
        <f t="shared" si="77"/>
        <v>echo '&lt; PRESS ANY KEY TO CONTINUE &gt;'; read c ;</v>
      </c>
      <c r="W326" s="105" t="str">
        <f t="shared" si="78"/>
        <v xml:space="preserve"> pmd ; </v>
      </c>
      <c r="X326" s="106" t="str">
        <f t="shared" si="81"/>
        <v>ssh -q phvifoapp01 '/home/infa_adm/scripts/ais.sh SIMS_Statistics wf_GROSS_MARGIN_STATISTICS Int01_prod'</v>
      </c>
      <c r="Y326" s="107"/>
      <c r="Z326" s="108" t="str">
        <f t="shared" si="79"/>
        <v>./pmrep objectexport -f SIMS_Statistics -o Workflow -n wf_GROSS_MARGIN_STATISTICS -m -s -b -r -u wf_GROSS_MARGIN_STATISTICS.xml</v>
      </c>
      <c r="AA326" s="109" t="str">
        <f t="shared" si="82"/>
        <v>gwd SIMS_Statistics wf_GROSS_MARGIN_STATISTICS</v>
      </c>
      <c r="AB326" s="108" t="str">
        <f t="shared" si="83"/>
        <v xml:space="preserve">showvh SIMS_Statistics wf_GROSS_MARGIN_STATISTICS ; </v>
      </c>
      <c r="AC326" s="108" t="str">
        <f t="shared" si="80"/>
        <v>showrrh SIMS_Statistics wf_GROSS_MARGIN_STATISTICS</v>
      </c>
    </row>
    <row r="327" spans="1:29" x14ac:dyDescent="0.25">
      <c r="A327" s="9">
        <v>42668</v>
      </c>
      <c r="B327" s="6" t="s">
        <v>652</v>
      </c>
      <c r="C327" s="61" t="s">
        <v>1892</v>
      </c>
      <c r="D327" s="61" t="s">
        <v>1864</v>
      </c>
      <c r="E327" s="61" t="s">
        <v>32</v>
      </c>
      <c r="F327" s="61" t="s">
        <v>337</v>
      </c>
      <c r="G327" s="61" t="s">
        <v>335</v>
      </c>
      <c r="H327" s="61" t="s">
        <v>1242</v>
      </c>
      <c r="I327" s="61">
        <v>6005</v>
      </c>
      <c r="J327" s="61" t="s">
        <v>10</v>
      </c>
      <c r="K327" s="61" t="s">
        <v>666</v>
      </c>
      <c r="L327" s="6" t="s">
        <v>326</v>
      </c>
      <c r="M327" s="6" t="s">
        <v>332</v>
      </c>
      <c r="N327" s="6" t="s">
        <v>628</v>
      </c>
      <c r="O327" s="6" t="s">
        <v>2129</v>
      </c>
      <c r="P327" s="104" t="str">
        <f t="shared" si="71"/>
        <v>qc Miscellaneous Workflow wf_PERMANENT_ITEM_PRICE_PMT</v>
      </c>
      <c r="Q327" s="105" t="str">
        <f t="shared" si="72"/>
        <v>./pmrep cleardeploymentgroup -p DG_Static_Shared -f ;</v>
      </c>
      <c r="R327" s="106" t="str">
        <f t="shared" si="73"/>
        <v>./pmrep addtodeploymentgroup -p DG_Static_Shared -n wf_PERMANENT_ITEM_PRICE_PMT -o Workflow -f Miscellaneous -d all ;</v>
      </c>
      <c r="S327" s="105" t="str">
        <f t="shared" si="74"/>
        <v>echo ;</v>
      </c>
      <c r="T327" s="106" t="str">
        <f t="shared" si="75"/>
        <v>echo ;</v>
      </c>
      <c r="U327" s="105" t="str">
        <f t="shared" si="76"/>
        <v>echo;</v>
      </c>
      <c r="V327" s="106" t="str">
        <f t="shared" si="77"/>
        <v>echo ;</v>
      </c>
      <c r="W327" s="105" t="str">
        <f t="shared" si="78"/>
        <v xml:space="preserve"> echo ; </v>
      </c>
      <c r="X327" s="106" t="str">
        <f t="shared" si="81"/>
        <v>ssh -q phvifoapp01 '/home/infa_adm/scripts/ais.sh Miscellaneous wf_PERMANENT_ITEM_PRICE_PMT Int01_prod'</v>
      </c>
      <c r="Y327" s="107"/>
      <c r="Z327" s="108" t="str">
        <f t="shared" si="79"/>
        <v>./pmrep objectexport -f Miscellaneous -o Workflow -n wf_PERMANENT_ITEM_PRICE_PMT -m -s -b -r -u wf_PERMANENT_ITEM_PRICE_PMT.xml</v>
      </c>
      <c r="AA327" s="109" t="str">
        <f t="shared" si="82"/>
        <v>gwd Miscellaneous wf_PERMANENT_ITEM_PRICE_PMT</v>
      </c>
      <c r="AB327" s="108" t="str">
        <f t="shared" si="83"/>
        <v xml:space="preserve">showvh Miscellaneous wf_PERMANENT_ITEM_PRICE_PMT ; </v>
      </c>
      <c r="AC327" s="108" t="str">
        <f t="shared" si="80"/>
        <v>showrrh Miscellaneous wf_PERMANENT_ITEM_PRICE_PMT</v>
      </c>
    </row>
    <row r="328" spans="1:29" x14ac:dyDescent="0.25">
      <c r="A328" s="9">
        <v>42668</v>
      </c>
      <c r="B328" s="6" t="s">
        <v>652</v>
      </c>
      <c r="C328" s="61" t="s">
        <v>1892</v>
      </c>
      <c r="D328" s="61" t="s">
        <v>1864</v>
      </c>
      <c r="E328" s="61" t="s">
        <v>32</v>
      </c>
      <c r="F328" s="61" t="s">
        <v>337</v>
      </c>
      <c r="G328" s="61" t="s">
        <v>335</v>
      </c>
      <c r="H328" s="61" t="s">
        <v>1242</v>
      </c>
      <c r="I328" s="61">
        <v>6005</v>
      </c>
      <c r="J328" s="61" t="s">
        <v>10</v>
      </c>
      <c r="K328" s="61" t="s">
        <v>666</v>
      </c>
      <c r="L328" s="6" t="s">
        <v>326</v>
      </c>
      <c r="M328" s="6" t="s">
        <v>332</v>
      </c>
      <c r="N328" s="6" t="s">
        <v>631</v>
      </c>
      <c r="O328" s="21" t="s">
        <v>2129</v>
      </c>
      <c r="P328" s="104" t="str">
        <f t="shared" si="71"/>
        <v>qc Miscellaneous Workflow wf_SIMPLE_PROMOTION_ITEM_PMT</v>
      </c>
      <c r="Q328" s="105" t="str">
        <f t="shared" si="72"/>
        <v>echo ;</v>
      </c>
      <c r="R328" s="106" t="str">
        <f t="shared" si="73"/>
        <v>./pmrep addtodeploymentgroup -p DG_Static_Shared -n wf_SIMPLE_PROMOTION_ITEM_PMT -o Workflow -f Miscellaneous -d all ;</v>
      </c>
      <c r="S328" s="105" t="str">
        <f t="shared" si="74"/>
        <v>./pmrep deploydeploymentgroup -p DG_Static_Shared -c  ./DG_Static_Shared.xml -r RAC_prod -n jansaj -X PP -h phvifoapp01 -o 6005 -s Native -l $HOME/scripts/log/dg_SJ_CHG0002971.log ;</v>
      </c>
      <c r="T328" s="106" t="str">
        <f t="shared" si="75"/>
        <v xml:space="preserve">echo '&lt; PRESS ANY KEY TO CONTINUE &gt;'; read c ; </v>
      </c>
      <c r="U328" s="105" t="str">
        <f t="shared" si="76"/>
        <v xml:space="preserve">cat $HOME/scripts/log/dg_SJ_CHG0002971.log ; </v>
      </c>
      <c r="V328" s="106" t="str">
        <f t="shared" si="77"/>
        <v>echo '&lt; PRESS ANY KEY TO CONTINUE &gt;'; read c ;</v>
      </c>
      <c r="W328" s="105" t="str">
        <f t="shared" si="78"/>
        <v xml:space="preserve"> pmd ; </v>
      </c>
      <c r="X328" s="106" t="str">
        <f t="shared" si="81"/>
        <v>ssh -q phvifoapp01 '/home/infa_adm/scripts/ais.sh Miscellaneous wf_SIMPLE_PROMOTION_ITEM_PMT Int01_prod'</v>
      </c>
      <c r="Y328" s="107"/>
      <c r="Z328" s="108" t="str">
        <f t="shared" si="79"/>
        <v>./pmrep objectexport -f Miscellaneous -o Workflow -n wf_SIMPLE_PROMOTION_ITEM_PMT -m -s -b -r -u wf_SIMPLE_PROMOTION_ITEM_PMT.xml</v>
      </c>
      <c r="AA328" s="109" t="str">
        <f t="shared" si="82"/>
        <v>gwd Miscellaneous wf_SIMPLE_PROMOTION_ITEM_PMT</v>
      </c>
      <c r="AB328" s="108" t="str">
        <f t="shared" si="83"/>
        <v xml:space="preserve">showvh Miscellaneous wf_SIMPLE_PROMOTION_ITEM_PMT ; </v>
      </c>
      <c r="AC328" s="108" t="str">
        <f t="shared" si="80"/>
        <v>showrrh Miscellaneous wf_SIMPLE_PROMOTION_ITEM_PMT</v>
      </c>
    </row>
    <row r="329" spans="1:29" ht="38.25" x14ac:dyDescent="0.25">
      <c r="A329" s="9">
        <v>42676</v>
      </c>
      <c r="B329" s="6" t="s">
        <v>317</v>
      </c>
      <c r="C329" s="61" t="s">
        <v>1892</v>
      </c>
      <c r="D329" s="61" t="s">
        <v>1862</v>
      </c>
      <c r="E329" s="61" t="s">
        <v>20</v>
      </c>
      <c r="F329" s="61" t="s">
        <v>342</v>
      </c>
      <c r="G329" s="61" t="s">
        <v>343</v>
      </c>
      <c r="H329" s="61" t="s">
        <v>19</v>
      </c>
      <c r="I329" s="61">
        <v>6005</v>
      </c>
      <c r="J329" s="61" t="s">
        <v>10</v>
      </c>
      <c r="K329" s="61" t="s">
        <v>666</v>
      </c>
      <c r="L329" s="6" t="s">
        <v>326</v>
      </c>
      <c r="M329" s="6" t="s">
        <v>332</v>
      </c>
      <c r="N329" s="6" t="s">
        <v>653</v>
      </c>
      <c r="O329" s="7" t="s">
        <v>2130</v>
      </c>
      <c r="P329" s="104" t="str">
        <f t="shared" si="71"/>
        <v>qc Miscellaneous Workflow wf_m_DL_VAN_VCC_Data_CSV_file</v>
      </c>
      <c r="Q329" s="105" t="str">
        <f t="shared" si="72"/>
        <v>./pmrep cleardeploymentgroup -p DG_Static_Shared -f ;</v>
      </c>
      <c r="R329" s="106" t="str">
        <f t="shared" si="73"/>
        <v>./pmrep addtodeploymentgroup -p DG_Static_Shared -n wf_m_DL_VAN_VCC_Data_CSV_file -o Workflow -f Miscellaneous -d all ;</v>
      </c>
      <c r="S329" s="105" t="str">
        <f t="shared" si="74"/>
        <v>./pmrep deploydeploymentgroup -p DG_Static_Shared -c  ./DG_Static_Shared.xml -r RAC_qa -n jansaj -X QP -h qhvifoapp01 -o 6005 -s Native -l $HOME/scripts/log/dg_SJ_kalabd.log ;</v>
      </c>
      <c r="T329" s="106" t="str">
        <f t="shared" si="75"/>
        <v xml:space="preserve">echo '&lt; PRESS ANY KEY TO CONTINUE &gt;'; read c ; </v>
      </c>
      <c r="U329" s="105" t="str">
        <f t="shared" si="76"/>
        <v xml:space="preserve">cat $HOME/scripts/log/dg_SJ_kalabd.log ; </v>
      </c>
      <c r="V329" s="106" t="str">
        <f t="shared" si="77"/>
        <v>echo '&lt; PRESS ANY KEY TO CONTINUE &gt;'; read c ;</v>
      </c>
      <c r="W329" s="105" t="str">
        <f t="shared" si="78"/>
        <v xml:space="preserve"> pmd ; </v>
      </c>
      <c r="X329" s="106" t="str">
        <f t="shared" si="81"/>
        <v>ssh -q qhvifoapp01 '/home/infa_adm/scripts/ais.sh Miscellaneous wf_m_DL_VAN_VCC_Data_CSV_file Int01_qa'</v>
      </c>
      <c r="Y329" s="107"/>
      <c r="Z329" s="108" t="str">
        <f t="shared" si="79"/>
        <v>./pmrep objectexport -f Miscellaneous -o Workflow -n wf_m_DL_VAN_VCC_Data_CSV_file -m -s -b -r -u wf_m_DL_VAN_VCC_Data_CSV_file.xml</v>
      </c>
      <c r="AA329" s="109" t="str">
        <f t="shared" si="82"/>
        <v>gwd Miscellaneous wf_m_DL_VAN_VCC_Data_CSV_file</v>
      </c>
      <c r="AB329" s="108" t="str">
        <f t="shared" si="83"/>
        <v xml:space="preserve">showvh Miscellaneous wf_m_DL_VAN_VCC_Data_CSV_file ; </v>
      </c>
      <c r="AC329" s="108" t="str">
        <f t="shared" si="80"/>
        <v>showrrh Miscellaneous wf_m_DL_VAN_VCC_Data_CSV_file</v>
      </c>
    </row>
    <row r="330" spans="1:29" x14ac:dyDescent="0.25">
      <c r="A330" s="9">
        <v>42676</v>
      </c>
      <c r="B330" s="6" t="s">
        <v>654</v>
      </c>
      <c r="C330" s="61" t="s">
        <v>1892</v>
      </c>
      <c r="D330" s="61" t="s">
        <v>1864</v>
      </c>
      <c r="E330" s="61" t="s">
        <v>32</v>
      </c>
      <c r="F330" s="61" t="s">
        <v>337</v>
      </c>
      <c r="G330" s="61" t="s">
        <v>335</v>
      </c>
      <c r="H330" s="61" t="s">
        <v>1242</v>
      </c>
      <c r="I330" s="61">
        <v>6005</v>
      </c>
      <c r="J330" s="61" t="s">
        <v>10</v>
      </c>
      <c r="K330" s="61" t="s">
        <v>666</v>
      </c>
      <c r="L330" s="6" t="s">
        <v>402</v>
      </c>
      <c r="M330" s="6" t="s">
        <v>332</v>
      </c>
      <c r="N330" s="6" t="s">
        <v>643</v>
      </c>
      <c r="O330" s="25" t="s">
        <v>2131</v>
      </c>
      <c r="P330" s="104" t="str">
        <f t="shared" si="71"/>
        <v>qc SupplierEDI Workflow wf_SupplierEDI_RAC_Inbound_855_1</v>
      </c>
      <c r="Q330" s="105" t="str">
        <f t="shared" si="72"/>
        <v>./pmrep cleardeploymentgroup -p DG_Static_Shared -f ;</v>
      </c>
      <c r="R330" s="106" t="str">
        <f t="shared" si="73"/>
        <v>./pmrep addtodeploymentgroup -p DG_Static_Shared -n wf_SupplierEDI_RAC_Inbound_855_1 -o Workflow -f SupplierEDI -d all ;</v>
      </c>
      <c r="S330" s="105" t="str">
        <f t="shared" si="74"/>
        <v>echo ;</v>
      </c>
      <c r="T330" s="106" t="str">
        <f t="shared" si="75"/>
        <v>echo ;</v>
      </c>
      <c r="U330" s="105" t="str">
        <f t="shared" si="76"/>
        <v>echo;</v>
      </c>
      <c r="V330" s="106" t="str">
        <f t="shared" si="77"/>
        <v>echo ;</v>
      </c>
      <c r="W330" s="105" t="str">
        <f t="shared" si="78"/>
        <v xml:space="preserve"> echo ; </v>
      </c>
      <c r="X330" s="106" t="str">
        <f t="shared" si="81"/>
        <v>ssh -q phvifoapp01 '/home/infa_adm/scripts/ais.sh SupplierEDI wf_SupplierEDI_RAC_Inbound_855_1 Int01_prod'</v>
      </c>
      <c r="Y330" s="107"/>
      <c r="Z330" s="108" t="str">
        <f t="shared" si="79"/>
        <v>./pmrep objectexport -f SupplierEDI -o Workflow -n wf_SupplierEDI_RAC_Inbound_855_1 -m -s -b -r -u wf_SupplierEDI_RAC_Inbound_855_1.xml</v>
      </c>
      <c r="AA330" s="109" t="str">
        <f t="shared" si="82"/>
        <v>gwd SupplierEDI wf_SupplierEDI_RAC_Inbound_855_1</v>
      </c>
      <c r="AB330" s="108" t="str">
        <f t="shared" si="83"/>
        <v xml:space="preserve">showvh SupplierEDI wf_SupplierEDI_RAC_Inbound_855_1 ; </v>
      </c>
      <c r="AC330" s="108" t="str">
        <f t="shared" si="80"/>
        <v>showrrh SupplierEDI wf_SupplierEDI_RAC_Inbound_855_1</v>
      </c>
    </row>
    <row r="331" spans="1:29" x14ac:dyDescent="0.25">
      <c r="A331" s="9">
        <v>42676</v>
      </c>
      <c r="B331" s="6" t="s">
        <v>654</v>
      </c>
      <c r="C331" s="61" t="s">
        <v>1892</v>
      </c>
      <c r="D331" s="61" t="s">
        <v>1864</v>
      </c>
      <c r="E331" s="61" t="s">
        <v>32</v>
      </c>
      <c r="F331" s="61" t="s">
        <v>337</v>
      </c>
      <c r="G331" s="61" t="s">
        <v>335</v>
      </c>
      <c r="H331" s="61" t="s">
        <v>1242</v>
      </c>
      <c r="I331" s="61">
        <v>6005</v>
      </c>
      <c r="J331" s="61" t="s">
        <v>10</v>
      </c>
      <c r="K331" s="61" t="s">
        <v>666</v>
      </c>
      <c r="L331" s="6" t="s">
        <v>402</v>
      </c>
      <c r="M331" s="6" t="s">
        <v>332</v>
      </c>
      <c r="N331" s="6" t="s">
        <v>644</v>
      </c>
      <c r="O331" s="25" t="s">
        <v>2131</v>
      </c>
      <c r="P331" s="104" t="str">
        <f t="shared" si="71"/>
        <v>qc SupplierEDI Workflow wf_SupplierEDI_RAC_Inbound_855_2</v>
      </c>
      <c r="Q331" s="105" t="str">
        <f t="shared" si="72"/>
        <v>echo ;</v>
      </c>
      <c r="R331" s="106" t="str">
        <f t="shared" si="73"/>
        <v>./pmrep addtodeploymentgroup -p DG_Static_Shared -n wf_SupplierEDI_RAC_Inbound_855_2 -o Workflow -f SupplierEDI -d all ;</v>
      </c>
      <c r="S331" s="105" t="str">
        <f t="shared" si="74"/>
        <v>echo ;</v>
      </c>
      <c r="T331" s="106" t="str">
        <f t="shared" si="75"/>
        <v>echo ;</v>
      </c>
      <c r="U331" s="105" t="str">
        <f t="shared" si="76"/>
        <v>echo;</v>
      </c>
      <c r="V331" s="106" t="str">
        <f t="shared" si="77"/>
        <v>echo ;</v>
      </c>
      <c r="W331" s="105" t="str">
        <f t="shared" si="78"/>
        <v xml:space="preserve"> echo ; </v>
      </c>
      <c r="X331" s="106" t="str">
        <f t="shared" si="81"/>
        <v>ssh -q phvifoapp01 '/home/infa_adm/scripts/ais.sh SupplierEDI wf_SupplierEDI_RAC_Inbound_855_2 Int01_prod'</v>
      </c>
      <c r="Y331" s="107"/>
      <c r="Z331" s="108" t="str">
        <f t="shared" si="79"/>
        <v>./pmrep objectexport -f SupplierEDI -o Workflow -n wf_SupplierEDI_RAC_Inbound_855_2 -m -s -b -r -u wf_SupplierEDI_RAC_Inbound_855_2.xml</v>
      </c>
      <c r="AA331" s="109" t="str">
        <f t="shared" si="82"/>
        <v>gwd SupplierEDI wf_SupplierEDI_RAC_Inbound_855_2</v>
      </c>
      <c r="AB331" s="108" t="str">
        <f t="shared" si="83"/>
        <v xml:space="preserve">showvh SupplierEDI wf_SupplierEDI_RAC_Inbound_855_2 ; </v>
      </c>
      <c r="AC331" s="108" t="str">
        <f t="shared" si="80"/>
        <v>showrrh SupplierEDI wf_SupplierEDI_RAC_Inbound_855_2</v>
      </c>
    </row>
    <row r="332" spans="1:29" x14ac:dyDescent="0.25">
      <c r="A332" s="9">
        <v>42676</v>
      </c>
      <c r="B332" s="6" t="s">
        <v>654</v>
      </c>
      <c r="C332" s="61" t="s">
        <v>1892</v>
      </c>
      <c r="D332" s="61" t="s">
        <v>1864</v>
      </c>
      <c r="E332" s="61" t="s">
        <v>32</v>
      </c>
      <c r="F332" s="61" t="s">
        <v>337</v>
      </c>
      <c r="G332" s="61" t="s">
        <v>335</v>
      </c>
      <c r="H332" s="61" t="s">
        <v>1242</v>
      </c>
      <c r="I332" s="61">
        <v>6005</v>
      </c>
      <c r="J332" s="61" t="s">
        <v>10</v>
      </c>
      <c r="K332" s="61" t="s">
        <v>666</v>
      </c>
      <c r="L332" s="6" t="s">
        <v>402</v>
      </c>
      <c r="M332" s="6" t="s">
        <v>332</v>
      </c>
      <c r="N332" s="6" t="s">
        <v>645</v>
      </c>
      <c r="O332" s="25" t="s">
        <v>2131</v>
      </c>
      <c r="P332" s="104" t="str">
        <f t="shared" si="71"/>
        <v>qc SupplierEDI Workflow wf_SupplierEDI_RAC_Inbound_855_3</v>
      </c>
      <c r="Q332" s="105" t="str">
        <f t="shared" si="72"/>
        <v>echo ;</v>
      </c>
      <c r="R332" s="106" t="str">
        <f t="shared" si="73"/>
        <v>./pmrep addtodeploymentgroup -p DG_Static_Shared -n wf_SupplierEDI_RAC_Inbound_855_3 -o Workflow -f SupplierEDI -d all ;</v>
      </c>
      <c r="S332" s="105" t="str">
        <f t="shared" si="74"/>
        <v>echo ;</v>
      </c>
      <c r="T332" s="106" t="str">
        <f t="shared" si="75"/>
        <v>echo ;</v>
      </c>
      <c r="U332" s="105" t="str">
        <f t="shared" si="76"/>
        <v>echo;</v>
      </c>
      <c r="V332" s="106" t="str">
        <f t="shared" si="77"/>
        <v>echo ;</v>
      </c>
      <c r="W332" s="105" t="str">
        <f t="shared" si="78"/>
        <v xml:space="preserve"> echo ; </v>
      </c>
      <c r="X332" s="106" t="str">
        <f t="shared" si="81"/>
        <v>ssh -q phvifoapp01 '/home/infa_adm/scripts/ais.sh SupplierEDI wf_SupplierEDI_RAC_Inbound_855_3 Int01_prod'</v>
      </c>
      <c r="Y332" s="107"/>
      <c r="Z332" s="108" t="str">
        <f t="shared" si="79"/>
        <v>./pmrep objectexport -f SupplierEDI -o Workflow -n wf_SupplierEDI_RAC_Inbound_855_3 -m -s -b -r -u wf_SupplierEDI_RAC_Inbound_855_3.xml</v>
      </c>
      <c r="AA332" s="109" t="str">
        <f t="shared" si="82"/>
        <v>gwd SupplierEDI wf_SupplierEDI_RAC_Inbound_855_3</v>
      </c>
      <c r="AB332" s="108" t="str">
        <f t="shared" si="83"/>
        <v xml:space="preserve">showvh SupplierEDI wf_SupplierEDI_RAC_Inbound_855_3 ; </v>
      </c>
      <c r="AC332" s="108" t="str">
        <f t="shared" si="80"/>
        <v>showrrh SupplierEDI wf_SupplierEDI_RAC_Inbound_855_3</v>
      </c>
    </row>
    <row r="333" spans="1:29" x14ac:dyDescent="0.25">
      <c r="A333" s="9">
        <v>42676</v>
      </c>
      <c r="B333" s="6" t="s">
        <v>654</v>
      </c>
      <c r="C333" s="61" t="s">
        <v>1892</v>
      </c>
      <c r="D333" s="61" t="s">
        <v>1864</v>
      </c>
      <c r="E333" s="61" t="s">
        <v>32</v>
      </c>
      <c r="F333" s="61" t="s">
        <v>337</v>
      </c>
      <c r="G333" s="61" t="s">
        <v>335</v>
      </c>
      <c r="H333" s="61" t="s">
        <v>1242</v>
      </c>
      <c r="I333" s="61">
        <v>6005</v>
      </c>
      <c r="J333" s="61" t="s">
        <v>10</v>
      </c>
      <c r="K333" s="61" t="s">
        <v>666</v>
      </c>
      <c r="L333" s="6" t="s">
        <v>402</v>
      </c>
      <c r="M333" s="6" t="s">
        <v>332</v>
      </c>
      <c r="N333" s="6" t="s">
        <v>646</v>
      </c>
      <c r="O333" s="25" t="s">
        <v>2131</v>
      </c>
      <c r="P333" s="104" t="str">
        <f t="shared" si="71"/>
        <v>qc SupplierEDI Workflow wf_SupplierEDI_RAC_Inbound_855_4</v>
      </c>
      <c r="Q333" s="105" t="str">
        <f t="shared" si="72"/>
        <v>echo ;</v>
      </c>
      <c r="R333" s="106" t="str">
        <f t="shared" si="73"/>
        <v>./pmrep addtodeploymentgroup -p DG_Static_Shared -n wf_SupplierEDI_RAC_Inbound_855_4 -o Workflow -f SupplierEDI -d all ;</v>
      </c>
      <c r="S333" s="105" t="str">
        <f t="shared" si="74"/>
        <v>echo ;</v>
      </c>
      <c r="T333" s="106" t="str">
        <f t="shared" si="75"/>
        <v>echo ;</v>
      </c>
      <c r="U333" s="105" t="str">
        <f t="shared" si="76"/>
        <v>echo;</v>
      </c>
      <c r="V333" s="106" t="str">
        <f t="shared" si="77"/>
        <v>echo ;</v>
      </c>
      <c r="W333" s="105" t="str">
        <f t="shared" si="78"/>
        <v xml:space="preserve"> echo ; </v>
      </c>
      <c r="X333" s="106" t="str">
        <f t="shared" si="81"/>
        <v>ssh -q phvifoapp01 '/home/infa_adm/scripts/ais.sh SupplierEDI wf_SupplierEDI_RAC_Inbound_855_4 Int01_prod'</v>
      </c>
      <c r="Y333" s="107"/>
      <c r="Z333" s="108" t="str">
        <f t="shared" si="79"/>
        <v>./pmrep objectexport -f SupplierEDI -o Workflow -n wf_SupplierEDI_RAC_Inbound_855_4 -m -s -b -r -u wf_SupplierEDI_RAC_Inbound_855_4.xml</v>
      </c>
      <c r="AA333" s="109" t="str">
        <f t="shared" si="82"/>
        <v>gwd SupplierEDI wf_SupplierEDI_RAC_Inbound_855_4</v>
      </c>
      <c r="AB333" s="108" t="str">
        <f t="shared" si="83"/>
        <v xml:space="preserve">showvh SupplierEDI wf_SupplierEDI_RAC_Inbound_855_4 ; </v>
      </c>
      <c r="AC333" s="108" t="str">
        <f t="shared" si="80"/>
        <v>showrrh SupplierEDI wf_SupplierEDI_RAC_Inbound_855_4</v>
      </c>
    </row>
    <row r="334" spans="1:29" x14ac:dyDescent="0.25">
      <c r="A334" s="9">
        <v>42676</v>
      </c>
      <c r="B334" s="6" t="s">
        <v>654</v>
      </c>
      <c r="C334" s="61" t="s">
        <v>1892</v>
      </c>
      <c r="D334" s="61" t="s">
        <v>1864</v>
      </c>
      <c r="E334" s="61" t="s">
        <v>32</v>
      </c>
      <c r="F334" s="61" t="s">
        <v>337</v>
      </c>
      <c r="G334" s="61" t="s">
        <v>335</v>
      </c>
      <c r="H334" s="61" t="s">
        <v>1242</v>
      </c>
      <c r="I334" s="61">
        <v>6005</v>
      </c>
      <c r="J334" s="61" t="s">
        <v>10</v>
      </c>
      <c r="K334" s="61" t="s">
        <v>666</v>
      </c>
      <c r="L334" s="6" t="s">
        <v>402</v>
      </c>
      <c r="M334" s="6" t="s">
        <v>332</v>
      </c>
      <c r="N334" s="6" t="s">
        <v>647</v>
      </c>
      <c r="O334" s="25" t="s">
        <v>2131</v>
      </c>
      <c r="P334" s="104" t="str">
        <f t="shared" si="71"/>
        <v>qc SupplierEDI Workflow wf_SupplierEDI_RAC_Inbound_855_5</v>
      </c>
      <c r="Q334" s="105" t="str">
        <f t="shared" si="72"/>
        <v>echo ;</v>
      </c>
      <c r="R334" s="106" t="str">
        <f t="shared" si="73"/>
        <v>./pmrep addtodeploymentgroup -p DG_Static_Shared -n wf_SupplierEDI_RAC_Inbound_855_5 -o Workflow -f SupplierEDI -d all ;</v>
      </c>
      <c r="S334" s="105" t="str">
        <f t="shared" si="74"/>
        <v>./pmrep deploydeploymentgroup -p DG_Static_Shared -c  ./DG_Static_Shared.xml -r RAC_prod -n jansaj -X PP -h phvifoapp01 -o 6005 -s Native -l $HOME/scripts/log/dg_SJ_CHG0003150.log ;</v>
      </c>
      <c r="T334" s="106" t="str">
        <f t="shared" si="75"/>
        <v xml:space="preserve">echo '&lt; PRESS ANY KEY TO CONTINUE &gt;'; read c ; </v>
      </c>
      <c r="U334" s="105" t="str">
        <f t="shared" si="76"/>
        <v xml:space="preserve">cat $HOME/scripts/log/dg_SJ_CHG0003150.log ; </v>
      </c>
      <c r="V334" s="106" t="str">
        <f t="shared" si="77"/>
        <v>echo '&lt; PRESS ANY KEY TO CONTINUE &gt;'; read c ;</v>
      </c>
      <c r="W334" s="105" t="str">
        <f t="shared" si="78"/>
        <v xml:space="preserve"> pmd ; </v>
      </c>
      <c r="X334" s="106" t="str">
        <f t="shared" si="81"/>
        <v>ssh -q phvifoapp01 '/home/infa_adm/scripts/ais.sh SupplierEDI wf_SupplierEDI_RAC_Inbound_855_5 Int01_prod'</v>
      </c>
      <c r="Y334" s="107"/>
      <c r="Z334" s="108" t="str">
        <f t="shared" si="79"/>
        <v>./pmrep objectexport -f SupplierEDI -o Workflow -n wf_SupplierEDI_RAC_Inbound_855_5 -m -s -b -r -u wf_SupplierEDI_RAC_Inbound_855_5.xml</v>
      </c>
      <c r="AA334" s="109" t="str">
        <f t="shared" si="82"/>
        <v>gwd SupplierEDI wf_SupplierEDI_RAC_Inbound_855_5</v>
      </c>
      <c r="AB334" s="108" t="str">
        <f t="shared" si="83"/>
        <v xml:space="preserve">showvh SupplierEDI wf_SupplierEDI_RAC_Inbound_855_5 ; </v>
      </c>
      <c r="AC334" s="108" t="str">
        <f t="shared" si="80"/>
        <v>showrrh SupplierEDI wf_SupplierEDI_RAC_Inbound_855_5</v>
      </c>
    </row>
    <row r="335" spans="1:29" x14ac:dyDescent="0.25">
      <c r="A335" s="9">
        <v>42676</v>
      </c>
      <c r="B335" s="6" t="s">
        <v>655</v>
      </c>
      <c r="C335" s="61" t="s">
        <v>1892</v>
      </c>
      <c r="D335" s="61" t="s">
        <v>1864</v>
      </c>
      <c r="E335" s="61" t="s">
        <v>32</v>
      </c>
      <c r="F335" s="61" t="s">
        <v>337</v>
      </c>
      <c r="G335" s="61" t="s">
        <v>335</v>
      </c>
      <c r="H335" s="61" t="s">
        <v>1242</v>
      </c>
      <c r="I335" s="61">
        <v>6005</v>
      </c>
      <c r="J335" s="61" t="s">
        <v>10</v>
      </c>
      <c r="K335" s="61" t="s">
        <v>666</v>
      </c>
      <c r="L335" s="6" t="s">
        <v>402</v>
      </c>
      <c r="M335" s="6" t="s">
        <v>332</v>
      </c>
      <c r="N335" s="6" t="s">
        <v>420</v>
      </c>
      <c r="O335" s="21" t="s">
        <v>2132</v>
      </c>
      <c r="P335" s="104" t="str">
        <f t="shared" si="71"/>
        <v>qc SupplierEDI Workflow wf_SupplierEDI_RAC_Inbound_855</v>
      </c>
      <c r="Q335" s="105" t="str">
        <f t="shared" si="72"/>
        <v>./pmrep cleardeploymentgroup -p DG_Static_Shared -f ;</v>
      </c>
      <c r="R335" s="106" t="str">
        <f t="shared" si="73"/>
        <v>./pmrep addtodeploymentgroup -p DG_Static_Shared -n wf_SupplierEDI_RAC_Inbound_855 -o Workflow -f SupplierEDI -d all ;</v>
      </c>
      <c r="S335" s="105" t="str">
        <f t="shared" si="74"/>
        <v>./pmrep deploydeploymentgroup -p DG_Static_Shared -c  ./DG_Static_Shared.xml -r RAC_prod -n jansaj -X PP -h phvifoapp01 -o 6005 -s Native -l $HOME/scripts/log/dg_SJ_CHG0003150a.log ;</v>
      </c>
      <c r="T335" s="106" t="str">
        <f t="shared" si="75"/>
        <v xml:space="preserve">echo '&lt; PRESS ANY KEY TO CONTINUE &gt;'; read c ; </v>
      </c>
      <c r="U335" s="105" t="str">
        <f t="shared" si="76"/>
        <v xml:space="preserve">cat $HOME/scripts/log/dg_SJ_CHG0003150a.log ; </v>
      </c>
      <c r="V335" s="106" t="str">
        <f t="shared" si="77"/>
        <v>echo '&lt; PRESS ANY KEY TO CONTINUE &gt;'; read c ;</v>
      </c>
      <c r="W335" s="105" t="str">
        <f t="shared" si="78"/>
        <v xml:space="preserve"> pmd ; </v>
      </c>
      <c r="X335" s="106" t="str">
        <f t="shared" si="81"/>
        <v>ssh -q phvifoapp01 '/home/infa_adm/scripts/ais.sh SupplierEDI wf_SupplierEDI_RAC_Inbound_855 Int01_prod'</v>
      </c>
      <c r="Y335" s="107"/>
      <c r="Z335" s="108" t="str">
        <f t="shared" si="79"/>
        <v>./pmrep objectexport -f SupplierEDI -o Workflow -n wf_SupplierEDI_RAC_Inbound_855 -m -s -b -r -u wf_SupplierEDI_RAC_Inbound_855.xml</v>
      </c>
      <c r="AA335" s="109" t="str">
        <f t="shared" si="82"/>
        <v>gwd SupplierEDI wf_SupplierEDI_RAC_Inbound_855</v>
      </c>
      <c r="AB335" s="108" t="str">
        <f t="shared" si="83"/>
        <v xml:space="preserve">showvh SupplierEDI wf_SupplierEDI_RAC_Inbound_855 ; </v>
      </c>
      <c r="AC335" s="108" t="str">
        <f t="shared" si="80"/>
        <v>showrrh SupplierEDI wf_SupplierEDI_RAC_Inbound_855</v>
      </c>
    </row>
    <row r="336" spans="1:29" x14ac:dyDescent="0.25">
      <c r="A336" s="9">
        <v>42681</v>
      </c>
      <c r="B336" s="6" t="s">
        <v>656</v>
      </c>
      <c r="C336" s="61" t="s">
        <v>1892</v>
      </c>
      <c r="D336" s="61" t="s">
        <v>1864</v>
      </c>
      <c r="E336" s="61" t="s">
        <v>32</v>
      </c>
      <c r="F336" s="61" t="s">
        <v>337</v>
      </c>
      <c r="G336" s="61" t="s">
        <v>335</v>
      </c>
      <c r="H336" s="61" t="s">
        <v>1242</v>
      </c>
      <c r="I336" s="61">
        <v>6005</v>
      </c>
      <c r="J336" s="61" t="s">
        <v>10</v>
      </c>
      <c r="K336" s="61" t="s">
        <v>666</v>
      </c>
      <c r="L336" s="6" t="s">
        <v>320</v>
      </c>
      <c r="M336" s="6" t="s">
        <v>332</v>
      </c>
      <c r="N336" s="6" t="s">
        <v>551</v>
      </c>
      <c r="O336" s="21" t="s">
        <v>2133</v>
      </c>
      <c r="P336" s="104" t="str">
        <f t="shared" si="71"/>
        <v>qc Enterprise_Extract Workflow wf_Sutherland</v>
      </c>
      <c r="Q336" s="105" t="str">
        <f t="shared" si="72"/>
        <v>./pmrep cleardeploymentgroup -p DG_Static_Shared -f ;</v>
      </c>
      <c r="R336" s="106" t="str">
        <f t="shared" si="73"/>
        <v>./pmrep addtodeploymentgroup -p DG_Static_Shared -n wf_Sutherland -o Workflow -f Enterprise_Extract -d all ;</v>
      </c>
      <c r="S336" s="105" t="str">
        <f t="shared" si="74"/>
        <v>./pmrep deploydeploymentgroup -p DG_Static_Shared -c  ./DG_Static_Shared.xml -r RAC_prod -n jansaj -X PP -h phvifoapp01 -o 6005 -s Native -l $HOME/scripts/log/dg_SJ_CHG0003197.log ;</v>
      </c>
      <c r="T336" s="106" t="str">
        <f t="shared" si="75"/>
        <v xml:space="preserve">echo '&lt; PRESS ANY KEY TO CONTINUE &gt;'; read c ; </v>
      </c>
      <c r="U336" s="105" t="str">
        <f t="shared" si="76"/>
        <v xml:space="preserve">cat $HOME/scripts/log/dg_SJ_CHG0003197.log ; </v>
      </c>
      <c r="V336" s="106" t="str">
        <f t="shared" si="77"/>
        <v>echo '&lt; PRESS ANY KEY TO CONTINUE &gt;'; read c ;</v>
      </c>
      <c r="W336" s="105" t="str">
        <f t="shared" si="78"/>
        <v xml:space="preserve"> pmd ; </v>
      </c>
      <c r="X336" s="106" t="str">
        <f t="shared" si="81"/>
        <v>ssh -q phvifoapp01 '/home/infa_adm/scripts/ais.sh Enterprise_Extract wf_Sutherland Int01_prod'</v>
      </c>
      <c r="Y336" s="107"/>
      <c r="Z336" s="108" t="str">
        <f t="shared" si="79"/>
        <v>./pmrep objectexport -f Enterprise_Extract -o Workflow -n wf_Sutherland -m -s -b -r -u wf_Sutherland.xml</v>
      </c>
      <c r="AA336" s="109" t="str">
        <f t="shared" si="82"/>
        <v>gwd Enterprise_Extract wf_Sutherland</v>
      </c>
      <c r="AB336" s="108" t="str">
        <f t="shared" si="83"/>
        <v xml:space="preserve">showvh Enterprise_Extract wf_Sutherland ; </v>
      </c>
      <c r="AC336" s="108" t="str">
        <f t="shared" si="80"/>
        <v>showrrh Enterprise_Extract wf_Sutherland</v>
      </c>
    </row>
    <row r="337" spans="1:29" x14ac:dyDescent="0.25">
      <c r="A337" s="9">
        <v>42681</v>
      </c>
      <c r="B337" s="6" t="s">
        <v>658</v>
      </c>
      <c r="C337" s="61" t="s">
        <v>1892</v>
      </c>
      <c r="D337" s="61" t="s">
        <v>1862</v>
      </c>
      <c r="E337" s="61" t="s">
        <v>20</v>
      </c>
      <c r="F337" s="61" t="s">
        <v>342</v>
      </c>
      <c r="G337" s="61" t="s">
        <v>343</v>
      </c>
      <c r="H337" s="61" t="s">
        <v>19</v>
      </c>
      <c r="I337" s="61">
        <v>6005</v>
      </c>
      <c r="J337" s="61" t="s">
        <v>10</v>
      </c>
      <c r="K337" s="61" t="s">
        <v>666</v>
      </c>
      <c r="L337" s="6" t="s">
        <v>293</v>
      </c>
      <c r="M337" s="6" t="s">
        <v>332</v>
      </c>
      <c r="N337" s="6" t="s">
        <v>657</v>
      </c>
      <c r="O337" s="6" t="s">
        <v>2134</v>
      </c>
      <c r="P337" s="104" t="str">
        <f t="shared" si="71"/>
        <v>qc eCommerce Workflow wf_EComm_Registration_DW_DM</v>
      </c>
      <c r="Q337" s="105" t="str">
        <f t="shared" si="72"/>
        <v>./pmrep cleardeploymentgroup -p DG_Static_Shared -f ;</v>
      </c>
      <c r="R337" s="106" t="str">
        <f t="shared" si="73"/>
        <v>./pmrep addtodeploymentgroup -p DG_Static_Shared -n wf_EComm_Registration_DW_DM -o Workflow -f eCommerce -d all ;</v>
      </c>
      <c r="S337" s="105" t="str">
        <f t="shared" si="74"/>
        <v>./pmrep deploydeploymentgroup -p DG_Static_Shared -c  ./DG_Static_Shared.xml -r RAC_qa -n jansaj -X QP -h qhvifoapp01 -o 6005 -s Native -l $HOME/scripts/log/dg_SJ_CHG0003212.log ;</v>
      </c>
      <c r="T337" s="106" t="str">
        <f t="shared" si="75"/>
        <v xml:space="preserve">echo '&lt; PRESS ANY KEY TO CONTINUE &gt;'; read c ; </v>
      </c>
      <c r="U337" s="105" t="str">
        <f t="shared" si="76"/>
        <v xml:space="preserve">cat $HOME/scripts/log/dg_SJ_CHG0003212.log ; </v>
      </c>
      <c r="V337" s="106" t="str">
        <f t="shared" si="77"/>
        <v>echo '&lt; PRESS ANY KEY TO CONTINUE &gt;'; read c ;</v>
      </c>
      <c r="W337" s="105" t="str">
        <f t="shared" si="78"/>
        <v xml:space="preserve"> pmd ; </v>
      </c>
      <c r="X337" s="106" t="str">
        <f t="shared" si="81"/>
        <v>ssh -q qhvifoapp01 '/home/infa_adm/scripts/ais.sh eCommerce wf_EComm_Registration_DW_DM Int01_qa'</v>
      </c>
      <c r="Y337" s="107"/>
      <c r="Z337" s="108" t="str">
        <f t="shared" si="79"/>
        <v>./pmrep objectexport -f eCommerce -o Workflow -n wf_EComm_Registration_DW_DM -m -s -b -r -u wf_EComm_Registration_DW_DM.xml</v>
      </c>
      <c r="AA337" s="109" t="str">
        <f t="shared" si="82"/>
        <v>gwd eCommerce wf_EComm_Registration_DW_DM</v>
      </c>
      <c r="AB337" s="108" t="str">
        <f t="shared" si="83"/>
        <v xml:space="preserve">showvh eCommerce wf_EComm_Registration_DW_DM ; </v>
      </c>
      <c r="AC337" s="108" t="str">
        <f t="shared" si="80"/>
        <v>showrrh eCommerce wf_EComm_Registration_DW_DM</v>
      </c>
    </row>
    <row r="338" spans="1:29" x14ac:dyDescent="0.25">
      <c r="A338" s="9">
        <v>42681</v>
      </c>
      <c r="B338" s="6" t="s">
        <v>658</v>
      </c>
      <c r="C338" s="61" t="s">
        <v>1892</v>
      </c>
      <c r="D338" s="61" t="s">
        <v>1864</v>
      </c>
      <c r="E338" s="61" t="s">
        <v>32</v>
      </c>
      <c r="F338" s="61" t="s">
        <v>337</v>
      </c>
      <c r="G338" s="61" t="s">
        <v>335</v>
      </c>
      <c r="H338" s="61" t="s">
        <v>1242</v>
      </c>
      <c r="I338" s="61">
        <v>6005</v>
      </c>
      <c r="J338" s="61" t="s">
        <v>10</v>
      </c>
      <c r="K338" s="61" t="s">
        <v>666</v>
      </c>
      <c r="L338" s="6" t="s">
        <v>293</v>
      </c>
      <c r="M338" s="6" t="s">
        <v>332</v>
      </c>
      <c r="N338" s="6" t="s">
        <v>657</v>
      </c>
      <c r="O338" s="6" t="s">
        <v>2135</v>
      </c>
      <c r="P338" s="104" t="str">
        <f t="shared" si="71"/>
        <v>qc eCommerce Workflow wf_EComm_Registration_DW_DM</v>
      </c>
      <c r="Q338" s="105" t="str">
        <f t="shared" si="72"/>
        <v>./pmrep cleardeploymentgroup -p DG_Static_Shared -f ;</v>
      </c>
      <c r="R338" s="106" t="str">
        <f t="shared" si="73"/>
        <v>./pmrep addtodeploymentgroup -p DG_Static_Shared -n wf_EComm_Registration_DW_DM -o Workflow -f eCommerce -d all ;</v>
      </c>
      <c r="S338" s="105" t="str">
        <f t="shared" si="74"/>
        <v>./pmrep deploydeploymentgroup -p DG_Static_Shared -c  ./DG_Static_Shared.xml -r RAC_prod -n jansaj -X PP -h phvifoapp01 -o 6005 -s Native -l $HOME/scripts/log/dg_SJ_CHG0003212.log ;</v>
      </c>
      <c r="T338" s="106" t="str">
        <f t="shared" si="75"/>
        <v xml:space="preserve">echo '&lt; PRESS ANY KEY TO CONTINUE &gt;'; read c ; </v>
      </c>
      <c r="U338" s="105" t="str">
        <f t="shared" si="76"/>
        <v xml:space="preserve">cat $HOME/scripts/log/dg_SJ_CHG0003212.log ; </v>
      </c>
      <c r="V338" s="106" t="str">
        <f t="shared" si="77"/>
        <v>echo '&lt; PRESS ANY KEY TO CONTINUE &gt;'; read c ;</v>
      </c>
      <c r="W338" s="105" t="str">
        <f t="shared" si="78"/>
        <v xml:space="preserve"> pmd ; </v>
      </c>
      <c r="X338" s="106" t="str">
        <f t="shared" si="81"/>
        <v>ssh -q phvifoapp01 '/home/infa_adm/scripts/ais.sh eCommerce wf_EComm_Registration_DW_DM Int01_prod'</v>
      </c>
      <c r="Y338" s="107"/>
      <c r="Z338" s="108" t="str">
        <f t="shared" si="79"/>
        <v>./pmrep objectexport -f eCommerce -o Workflow -n wf_EComm_Registration_DW_DM -m -s -b -r -u wf_EComm_Registration_DW_DM.xml</v>
      </c>
      <c r="AA338" s="109" t="str">
        <f t="shared" si="82"/>
        <v>gwd eCommerce wf_EComm_Registration_DW_DM</v>
      </c>
      <c r="AB338" s="108" t="str">
        <f t="shared" si="83"/>
        <v xml:space="preserve">showvh eCommerce wf_EComm_Registration_DW_DM ; </v>
      </c>
      <c r="AC338" s="108" t="str">
        <f t="shared" si="80"/>
        <v>showrrh eCommerce wf_EComm_Registration_DW_DM</v>
      </c>
    </row>
    <row r="339" spans="1:29" x14ac:dyDescent="0.25">
      <c r="A339" s="9">
        <v>42682</v>
      </c>
      <c r="B339" s="6" t="s">
        <v>317</v>
      </c>
      <c r="C339" s="61" t="s">
        <v>1892</v>
      </c>
      <c r="D339" s="61" t="s">
        <v>1862</v>
      </c>
      <c r="E339" s="61" t="s">
        <v>20</v>
      </c>
      <c r="F339" s="61" t="s">
        <v>342</v>
      </c>
      <c r="G339" s="61" t="s">
        <v>343</v>
      </c>
      <c r="H339" s="61" t="s">
        <v>19</v>
      </c>
      <c r="I339" s="61">
        <v>6005</v>
      </c>
      <c r="J339" s="61" t="s">
        <v>10</v>
      </c>
      <c r="K339" s="61" t="s">
        <v>666</v>
      </c>
      <c r="L339" s="6" t="s">
        <v>326</v>
      </c>
      <c r="M339" s="6" t="s">
        <v>332</v>
      </c>
      <c r="N339" s="6" t="s">
        <v>653</v>
      </c>
      <c r="O339" s="6" t="s">
        <v>2136</v>
      </c>
      <c r="P339" s="104" t="str">
        <f t="shared" si="71"/>
        <v>qc Miscellaneous Workflow wf_m_DL_VAN_VCC_Data_CSV_file</v>
      </c>
      <c r="Q339" s="105" t="str">
        <f t="shared" si="72"/>
        <v>./pmrep cleardeploymentgroup -p DG_Static_Shared -f ;</v>
      </c>
      <c r="R339" s="106" t="str">
        <f t="shared" si="73"/>
        <v>./pmrep addtodeploymentgroup -p DG_Static_Shared -n wf_m_DL_VAN_VCC_Data_CSV_file -o Workflow -f Miscellaneous -d all ;</v>
      </c>
      <c r="S339" s="105" t="str">
        <f t="shared" si="74"/>
        <v>./pmrep deploydeploymentgroup -p DG_Static_Shared -c  ./DG_Static_Shared.xml -r RAC_qa -n jansaj -X QP -h qhvifoapp01 -o 6005 -s Native -l $HOME/scripts/log/dg_SJ_kalabd.log ;</v>
      </c>
      <c r="T339" s="106" t="str">
        <f t="shared" si="75"/>
        <v xml:space="preserve">echo '&lt; PRESS ANY KEY TO CONTINUE &gt;'; read c ; </v>
      </c>
      <c r="U339" s="105" t="str">
        <f t="shared" si="76"/>
        <v xml:space="preserve">cat $HOME/scripts/log/dg_SJ_kalabd.log ; </v>
      </c>
      <c r="V339" s="106" t="str">
        <f t="shared" si="77"/>
        <v>echo '&lt; PRESS ANY KEY TO CONTINUE &gt;'; read c ;</v>
      </c>
      <c r="W339" s="105" t="str">
        <f t="shared" si="78"/>
        <v xml:space="preserve"> pmd ; </v>
      </c>
      <c r="X339" s="106" t="str">
        <f t="shared" si="81"/>
        <v>ssh -q qhvifoapp01 '/home/infa_adm/scripts/ais.sh Miscellaneous wf_m_DL_VAN_VCC_Data_CSV_file Int01_qa'</v>
      </c>
      <c r="Y339" s="107"/>
      <c r="Z339" s="108" t="str">
        <f t="shared" si="79"/>
        <v>./pmrep objectexport -f Miscellaneous -o Workflow -n wf_m_DL_VAN_VCC_Data_CSV_file -m -s -b -r -u wf_m_DL_VAN_VCC_Data_CSV_file.xml</v>
      </c>
      <c r="AA339" s="109" t="str">
        <f t="shared" si="82"/>
        <v>gwd Miscellaneous wf_m_DL_VAN_VCC_Data_CSV_file</v>
      </c>
      <c r="AB339" s="108" t="str">
        <f t="shared" si="83"/>
        <v xml:space="preserve">showvh Miscellaneous wf_m_DL_VAN_VCC_Data_CSV_file ; </v>
      </c>
      <c r="AC339" s="108" t="str">
        <f t="shared" si="80"/>
        <v>showrrh Miscellaneous wf_m_DL_VAN_VCC_Data_CSV_file</v>
      </c>
    </row>
    <row r="340" spans="1:29" x14ac:dyDescent="0.25">
      <c r="A340" s="9">
        <v>42683</v>
      </c>
      <c r="B340" s="6" t="s">
        <v>31</v>
      </c>
      <c r="C340" s="61" t="s">
        <v>1892</v>
      </c>
      <c r="D340" s="61" t="s">
        <v>1862</v>
      </c>
      <c r="E340" s="61" t="s">
        <v>20</v>
      </c>
      <c r="F340" s="61" t="s">
        <v>342</v>
      </c>
      <c r="G340" s="61" t="s">
        <v>343</v>
      </c>
      <c r="H340" s="61" t="s">
        <v>19</v>
      </c>
      <c r="I340" s="61">
        <v>6005</v>
      </c>
      <c r="J340" s="61" t="s">
        <v>10</v>
      </c>
      <c r="K340" s="61" t="s">
        <v>666</v>
      </c>
      <c r="L340" s="6" t="s">
        <v>15</v>
      </c>
      <c r="M340" s="6" t="s">
        <v>332</v>
      </c>
      <c r="N340" s="6" t="s">
        <v>659</v>
      </c>
      <c r="O340" s="21" t="s">
        <v>2137</v>
      </c>
      <c r="P340" s="104" t="str">
        <f t="shared" si="71"/>
        <v>qc 3PL_Integration Workflow wf_TRANSFER_SHIPMENT_REPORT</v>
      </c>
      <c r="Q340" s="105" t="str">
        <f t="shared" si="72"/>
        <v>./pmrep cleardeploymentgroup -p DG_Static_Shared -f ;</v>
      </c>
      <c r="R340" s="106" t="str">
        <f t="shared" si="73"/>
        <v>./pmrep addtodeploymentgroup -p DG_Static_Shared -n wf_TRANSFER_SHIPMENT_REPORT -o Workflow -f 3PL_Integration -d all ;</v>
      </c>
      <c r="S340" s="105" t="str">
        <f t="shared" si="74"/>
        <v>./pmrep deploydeploymentgroup -p DG_Static_Shared -c  ./DG_Static_Shared.xml -r RAC_qa -n jansaj -X QP -h qhvifoapp01 -o 6005 -s Native -l $HOME/scripts/log/dg_SJ_sunsar.log ;</v>
      </c>
      <c r="T340" s="106" t="str">
        <f t="shared" si="75"/>
        <v xml:space="preserve">echo '&lt; PRESS ANY KEY TO CONTINUE &gt;'; read c ; </v>
      </c>
      <c r="U340" s="105" t="str">
        <f t="shared" si="76"/>
        <v xml:space="preserve">cat $HOME/scripts/log/dg_SJ_sunsar.log ; </v>
      </c>
      <c r="V340" s="106" t="str">
        <f t="shared" si="77"/>
        <v>echo '&lt; PRESS ANY KEY TO CONTINUE &gt;'; read c ;</v>
      </c>
      <c r="W340" s="105" t="str">
        <f t="shared" si="78"/>
        <v xml:space="preserve"> pmd ; </v>
      </c>
      <c r="X340" s="106" t="str">
        <f t="shared" si="81"/>
        <v>ssh -q qhvifoapp01 '/home/infa_adm/scripts/ais.sh 3PL_Integration wf_TRANSFER_SHIPMENT_REPORT Int01_qa'</v>
      </c>
      <c r="Y340" s="107"/>
      <c r="Z340" s="108" t="str">
        <f t="shared" si="79"/>
        <v>./pmrep objectexport -f 3PL_Integration -o Workflow -n wf_TRANSFER_SHIPMENT_REPORT -m -s -b -r -u wf_TRANSFER_SHIPMENT_REPORT.xml</v>
      </c>
      <c r="AA340" s="109" t="str">
        <f t="shared" si="82"/>
        <v>gwd 3PL_Integration wf_TRANSFER_SHIPMENT_REPORT</v>
      </c>
      <c r="AB340" s="108" t="str">
        <f t="shared" si="83"/>
        <v xml:space="preserve">showvh 3PL_Integration wf_TRANSFER_SHIPMENT_REPORT ; </v>
      </c>
      <c r="AC340" s="108" t="str">
        <f t="shared" si="80"/>
        <v>showrrh 3PL_Integration wf_TRANSFER_SHIPMENT_REPORT</v>
      </c>
    </row>
    <row r="341" spans="1:29" x14ac:dyDescent="0.25">
      <c r="A341" s="9">
        <v>42683</v>
      </c>
      <c r="B341" s="6" t="s">
        <v>660</v>
      </c>
      <c r="C341" s="61" t="s">
        <v>1892</v>
      </c>
      <c r="D341" s="61" t="s">
        <v>1864</v>
      </c>
      <c r="E341" s="61" t="s">
        <v>32</v>
      </c>
      <c r="F341" s="61" t="s">
        <v>337</v>
      </c>
      <c r="G341" s="61" t="s">
        <v>335</v>
      </c>
      <c r="H341" s="61" t="s">
        <v>1242</v>
      </c>
      <c r="I341" s="61">
        <v>6005</v>
      </c>
      <c r="J341" s="61" t="s">
        <v>10</v>
      </c>
      <c r="K341" s="61" t="s">
        <v>666</v>
      </c>
      <c r="L341" s="6" t="s">
        <v>381</v>
      </c>
      <c r="M341" s="6" t="s">
        <v>354</v>
      </c>
      <c r="N341" s="6" t="s">
        <v>662</v>
      </c>
      <c r="O341" s="23" t="s">
        <v>2138</v>
      </c>
      <c r="P341" s="104" t="str">
        <f t="shared" si="71"/>
        <v>qc DW_MART_LOAD Session s_u_asr_category_item_invs</v>
      </c>
      <c r="Q341" s="105" t="str">
        <f t="shared" si="72"/>
        <v>./pmrep cleardeploymentgroup -p DG_Static_Shared -f ;</v>
      </c>
      <c r="R341" s="106" t="str">
        <f t="shared" si="73"/>
        <v>./pmrep addtodeploymentgroup -p DG_Static_Shared -n s_u_asr_category_item_invs -o Session -f DW_MART_LOAD -d all ;</v>
      </c>
      <c r="S341" s="105" t="str">
        <f t="shared" si="74"/>
        <v>echo ;</v>
      </c>
      <c r="T341" s="106" t="str">
        <f t="shared" si="75"/>
        <v>echo ;</v>
      </c>
      <c r="U341" s="105" t="str">
        <f t="shared" si="76"/>
        <v>echo;</v>
      </c>
      <c r="V341" s="106" t="str">
        <f t="shared" si="77"/>
        <v>echo ;</v>
      </c>
      <c r="W341" s="105" t="str">
        <f t="shared" si="78"/>
        <v xml:space="preserve"> echo ; </v>
      </c>
      <c r="X341" s="106" t="str">
        <f t="shared" si="81"/>
        <v xml:space="preserve"> # n/a</v>
      </c>
      <c r="Y341" s="107"/>
      <c r="Z341" s="108" t="str">
        <f t="shared" si="79"/>
        <v>./pmrep objectexport -f DW_MART_LOAD -o Session -n s_u_asr_category_item_invs -m -s -b -r -u s_u_asr_category_item_invs.xml</v>
      </c>
      <c r="AA341" s="109" t="str">
        <f t="shared" si="82"/>
        <v xml:space="preserve"> # n/a</v>
      </c>
      <c r="AB341" s="108" t="str">
        <f t="shared" si="83"/>
        <v xml:space="preserve">showvh DW_MART_LOAD s_u_asr_category_item_invs ; </v>
      </c>
      <c r="AC341" s="108" t="str">
        <f t="shared" si="80"/>
        <v>showrrh DW_MART_LOAD s_u_asr_category_item_invs</v>
      </c>
    </row>
    <row r="342" spans="1:29" x14ac:dyDescent="0.25">
      <c r="A342" s="9">
        <v>42683</v>
      </c>
      <c r="B342" s="6" t="s">
        <v>660</v>
      </c>
      <c r="C342" s="61" t="s">
        <v>1892</v>
      </c>
      <c r="D342" s="61" t="s">
        <v>1864</v>
      </c>
      <c r="E342" s="61" t="s">
        <v>32</v>
      </c>
      <c r="F342" s="61" t="s">
        <v>337</v>
      </c>
      <c r="G342" s="61" t="s">
        <v>335</v>
      </c>
      <c r="H342" s="61" t="s">
        <v>1242</v>
      </c>
      <c r="I342" s="61">
        <v>6005</v>
      </c>
      <c r="J342" s="61" t="s">
        <v>10</v>
      </c>
      <c r="K342" s="61" t="s">
        <v>666</v>
      </c>
      <c r="L342" s="6" t="s">
        <v>381</v>
      </c>
      <c r="M342" s="6" t="s">
        <v>354</v>
      </c>
      <c r="N342" s="6" t="s">
        <v>661</v>
      </c>
      <c r="O342" s="23" t="s">
        <v>2138</v>
      </c>
      <c r="P342" s="104" t="str">
        <f t="shared" si="71"/>
        <v>qc DW_MART_LOAD Session s_u_asr_category_item_wms</v>
      </c>
      <c r="Q342" s="105" t="str">
        <f t="shared" si="72"/>
        <v>echo ;</v>
      </c>
      <c r="R342" s="106" t="str">
        <f t="shared" si="73"/>
        <v>./pmrep addtodeploymentgroup -p DG_Static_Shared -n s_u_asr_category_item_wms -o Session -f DW_MART_LOAD -d all ;</v>
      </c>
      <c r="S342" s="105" t="str">
        <f t="shared" si="74"/>
        <v>echo ;</v>
      </c>
      <c r="T342" s="106" t="str">
        <f t="shared" si="75"/>
        <v>echo ;</v>
      </c>
      <c r="U342" s="105" t="str">
        <f t="shared" si="76"/>
        <v>echo;</v>
      </c>
      <c r="V342" s="106" t="str">
        <f t="shared" si="77"/>
        <v>echo ;</v>
      </c>
      <c r="W342" s="105" t="str">
        <f t="shared" si="78"/>
        <v xml:space="preserve"> echo ; </v>
      </c>
      <c r="X342" s="106" t="str">
        <f t="shared" si="81"/>
        <v xml:space="preserve"> # n/a</v>
      </c>
      <c r="Y342" s="107"/>
      <c r="Z342" s="108" t="str">
        <f t="shared" si="79"/>
        <v>./pmrep objectexport -f DW_MART_LOAD -o Session -n s_u_asr_category_item_wms -m -s -b -r -u s_u_asr_category_item_wms.xml</v>
      </c>
      <c r="AA342" s="109" t="str">
        <f t="shared" si="82"/>
        <v xml:space="preserve"> # n/a</v>
      </c>
      <c r="AB342" s="108" t="str">
        <f t="shared" si="83"/>
        <v xml:space="preserve">showvh DW_MART_LOAD s_u_asr_category_item_wms ; </v>
      </c>
      <c r="AC342" s="108" t="str">
        <f t="shared" si="80"/>
        <v>showrrh DW_MART_LOAD s_u_asr_category_item_wms</v>
      </c>
    </row>
    <row r="343" spans="1:29" x14ac:dyDescent="0.25">
      <c r="A343" s="9">
        <v>42683</v>
      </c>
      <c r="B343" s="6" t="s">
        <v>660</v>
      </c>
      <c r="C343" s="61" t="s">
        <v>1892</v>
      </c>
      <c r="D343" s="61" t="s">
        <v>1864</v>
      </c>
      <c r="E343" s="61" t="s">
        <v>32</v>
      </c>
      <c r="F343" s="61" t="s">
        <v>337</v>
      </c>
      <c r="G343" s="61" t="s">
        <v>335</v>
      </c>
      <c r="H343" s="61" t="s">
        <v>1242</v>
      </c>
      <c r="I343" s="61">
        <v>6005</v>
      </c>
      <c r="J343" s="61" t="s">
        <v>10</v>
      </c>
      <c r="K343" s="61" t="s">
        <v>666</v>
      </c>
      <c r="L343" s="6" t="s">
        <v>381</v>
      </c>
      <c r="M343" s="6" t="s">
        <v>354</v>
      </c>
      <c r="N343" s="6" t="s">
        <v>663</v>
      </c>
      <c r="O343" s="6" t="s">
        <v>2139</v>
      </c>
      <c r="P343" s="104" t="str">
        <f t="shared" si="71"/>
        <v>qc DW_MART_LOAD Session s_m_u_asr_category_item_on_order</v>
      </c>
      <c r="Q343" s="105" t="str">
        <f t="shared" si="72"/>
        <v>echo ;</v>
      </c>
      <c r="R343" s="106" t="str">
        <f t="shared" si="73"/>
        <v>./pmrep addtodeploymentgroup -p DG_Static_Shared -n s_m_u_asr_category_item_on_order -o Session -f DW_MART_LOAD -d all ;</v>
      </c>
      <c r="S343" s="105" t="str">
        <f t="shared" si="74"/>
        <v>echo ;</v>
      </c>
      <c r="T343" s="106" t="str">
        <f t="shared" si="75"/>
        <v>echo ;</v>
      </c>
      <c r="U343" s="105" t="str">
        <f t="shared" si="76"/>
        <v>echo;</v>
      </c>
      <c r="V343" s="106" t="str">
        <f t="shared" si="77"/>
        <v>echo ;</v>
      </c>
      <c r="W343" s="105" t="str">
        <f t="shared" si="78"/>
        <v xml:space="preserve"> echo ; </v>
      </c>
      <c r="X343" s="106" t="str">
        <f t="shared" si="81"/>
        <v xml:space="preserve"> # n/a</v>
      </c>
      <c r="Y343" s="107"/>
      <c r="Z343" s="108" t="str">
        <f t="shared" si="79"/>
        <v>./pmrep objectexport -f DW_MART_LOAD -o Session -n s_m_u_asr_category_item_on_order -m -s -b -r -u s_m_u_asr_category_item_on_order.xml</v>
      </c>
      <c r="AA343" s="109" t="str">
        <f t="shared" si="82"/>
        <v xml:space="preserve"> # n/a</v>
      </c>
      <c r="AB343" s="108" t="str">
        <f t="shared" si="83"/>
        <v xml:space="preserve">showvh DW_MART_LOAD s_m_u_asr_category_item_on_order ; </v>
      </c>
      <c r="AC343" s="108" t="str">
        <f t="shared" si="80"/>
        <v>showrrh DW_MART_LOAD s_m_u_asr_category_item_on_order</v>
      </c>
    </row>
    <row r="344" spans="1:29" x14ac:dyDescent="0.25">
      <c r="A344" s="9">
        <v>42683</v>
      </c>
      <c r="B344" s="6" t="s">
        <v>660</v>
      </c>
      <c r="C344" s="61" t="s">
        <v>1892</v>
      </c>
      <c r="D344" s="61" t="s">
        <v>1864</v>
      </c>
      <c r="E344" s="61" t="s">
        <v>32</v>
      </c>
      <c r="F344" s="61" t="s">
        <v>337</v>
      </c>
      <c r="G344" s="61" t="s">
        <v>335</v>
      </c>
      <c r="H344" s="61" t="s">
        <v>1242</v>
      </c>
      <c r="I344" s="61">
        <v>6005</v>
      </c>
      <c r="J344" s="61" t="s">
        <v>10</v>
      </c>
      <c r="K344" s="61" t="s">
        <v>666</v>
      </c>
      <c r="L344" s="6" t="s">
        <v>381</v>
      </c>
      <c r="M344" s="6" t="s">
        <v>332</v>
      </c>
      <c r="N344" s="6" t="s">
        <v>389</v>
      </c>
      <c r="O344" s="6" t="s">
        <v>2140</v>
      </c>
      <c r="P344" s="104" t="str">
        <f t="shared" si="71"/>
        <v>qc DW_MART_LOAD Workflow wf_ASR_CAT_ITEM</v>
      </c>
      <c r="Q344" s="105" t="str">
        <f t="shared" si="72"/>
        <v>echo ;</v>
      </c>
      <c r="R344" s="106" t="str">
        <f t="shared" si="73"/>
        <v>./pmrep addtodeploymentgroup -p DG_Static_Shared -n wf_ASR_CAT_ITEM -o Workflow -f DW_MART_LOAD -d all ;</v>
      </c>
      <c r="S344" s="105" t="str">
        <f t="shared" si="74"/>
        <v>./pmrep deploydeploymentgroup -p DG_Static_Shared -c  ./DG_Static_Shared.xml -r RAC_prod -n jansaj -X PP -h phvifoapp01 -o 6005 -s Native -l $HOME/scripts/log/dg_SJ_CHG0003271.log ;</v>
      </c>
      <c r="T344" s="106" t="str">
        <f t="shared" si="75"/>
        <v xml:space="preserve">echo '&lt; PRESS ANY KEY TO CONTINUE &gt;'; read c ; </v>
      </c>
      <c r="U344" s="105" t="str">
        <f t="shared" si="76"/>
        <v xml:space="preserve">cat $HOME/scripts/log/dg_SJ_CHG0003271.log ; </v>
      </c>
      <c r="V344" s="106" t="str">
        <f t="shared" si="77"/>
        <v>echo '&lt; PRESS ANY KEY TO CONTINUE &gt;'; read c ;</v>
      </c>
      <c r="W344" s="105" t="str">
        <f t="shared" si="78"/>
        <v xml:space="preserve"> pmd ; </v>
      </c>
      <c r="X344" s="106" t="str">
        <f t="shared" si="81"/>
        <v>ssh -q phvifoapp01 '/home/infa_adm/scripts/ais.sh DW_MART_LOAD wf_ASR_CAT_ITEM Int01_prod'</v>
      </c>
      <c r="Y344" s="107"/>
      <c r="Z344" s="108" t="str">
        <f t="shared" si="79"/>
        <v>./pmrep objectexport -f DW_MART_LOAD -o Workflow -n wf_ASR_CAT_ITEM -m -s -b -r -u wf_ASR_CAT_ITEM.xml</v>
      </c>
      <c r="AA344" s="109" t="str">
        <f t="shared" si="82"/>
        <v>gwd DW_MART_LOAD wf_ASR_CAT_ITEM</v>
      </c>
      <c r="AB344" s="108" t="str">
        <f t="shared" si="83"/>
        <v xml:space="preserve">showvh DW_MART_LOAD wf_ASR_CAT_ITEM ; </v>
      </c>
      <c r="AC344" s="108" t="str">
        <f t="shared" si="80"/>
        <v>showrrh DW_MART_LOAD wf_ASR_CAT_ITEM</v>
      </c>
    </row>
    <row r="345" spans="1:29" x14ac:dyDescent="0.25">
      <c r="A345" s="9">
        <v>42684</v>
      </c>
      <c r="B345" s="6" t="s">
        <v>664</v>
      </c>
      <c r="C345" s="61" t="s">
        <v>1892</v>
      </c>
      <c r="D345" s="61" t="s">
        <v>1862</v>
      </c>
      <c r="E345" s="61" t="s">
        <v>20</v>
      </c>
      <c r="F345" s="61" t="s">
        <v>342</v>
      </c>
      <c r="G345" s="61" t="s">
        <v>343</v>
      </c>
      <c r="H345" s="61" t="s">
        <v>19</v>
      </c>
      <c r="I345" s="61">
        <v>6005</v>
      </c>
      <c r="J345" s="61" t="s">
        <v>10</v>
      </c>
      <c r="K345" s="61" t="s">
        <v>666</v>
      </c>
      <c r="L345" s="6" t="s">
        <v>287</v>
      </c>
      <c r="M345" s="6" t="s">
        <v>332</v>
      </c>
      <c r="N345" s="6" t="s">
        <v>445</v>
      </c>
      <c r="O345" s="6" t="s">
        <v>2141</v>
      </c>
      <c r="P345" s="104" t="str">
        <f t="shared" si="71"/>
        <v>qc Asset_Protection Workflow wf_recipero_outbound</v>
      </c>
      <c r="Q345" s="105" t="str">
        <f t="shared" si="72"/>
        <v>./pmrep cleardeploymentgroup -p DG_Static_Shared -f ;</v>
      </c>
      <c r="R345" s="106" t="str">
        <f t="shared" si="73"/>
        <v>./pmrep addtodeploymentgroup -p DG_Static_Shared -n wf_recipero_outbound -o Workflow -f Asset_Protection -d all ;</v>
      </c>
      <c r="S345" s="105" t="str">
        <f t="shared" si="74"/>
        <v>./pmrep deploydeploymentgroup -p DG_Static_Shared -c  ./DG_Static_Shared.xml -r RAC_qa -n jansaj -X QP -h qhvifoapp01 -o 6005 -s Native -l $HOME/scripts/log/dg_SJ_CHG0003265.log ;</v>
      </c>
      <c r="T345" s="106" t="str">
        <f t="shared" si="75"/>
        <v xml:space="preserve">echo '&lt; PRESS ANY KEY TO CONTINUE &gt;'; read c ; </v>
      </c>
      <c r="U345" s="105" t="str">
        <f t="shared" si="76"/>
        <v xml:space="preserve">cat $HOME/scripts/log/dg_SJ_CHG0003265.log ; </v>
      </c>
      <c r="V345" s="106" t="str">
        <f t="shared" si="77"/>
        <v>echo '&lt; PRESS ANY KEY TO CONTINUE &gt;'; read c ;</v>
      </c>
      <c r="W345" s="105" t="str">
        <f t="shared" si="78"/>
        <v xml:space="preserve"> pmd ; </v>
      </c>
      <c r="X345" s="106" t="str">
        <f t="shared" si="81"/>
        <v>ssh -q qhvifoapp01 '/home/infa_adm/scripts/ais.sh Asset_Protection wf_recipero_outbound Int01_qa'</v>
      </c>
      <c r="Y345" s="107"/>
      <c r="Z345" s="108" t="str">
        <f t="shared" si="79"/>
        <v>./pmrep objectexport -f Asset_Protection -o Workflow -n wf_recipero_outbound -m -s -b -r -u wf_recipero_outbound.xml</v>
      </c>
      <c r="AA345" s="109" t="str">
        <f t="shared" si="82"/>
        <v>gwd Asset_Protection wf_recipero_outbound</v>
      </c>
      <c r="AB345" s="108" t="str">
        <f t="shared" si="83"/>
        <v xml:space="preserve">showvh Asset_Protection wf_recipero_outbound ; </v>
      </c>
      <c r="AC345" s="108" t="str">
        <f t="shared" si="80"/>
        <v>showrrh Asset_Protection wf_recipero_outbound</v>
      </c>
    </row>
    <row r="346" spans="1:29" x14ac:dyDescent="0.25">
      <c r="A346" s="9">
        <v>42684</v>
      </c>
      <c r="B346" s="6" t="s">
        <v>664</v>
      </c>
      <c r="C346" s="61" t="s">
        <v>1892</v>
      </c>
      <c r="D346" s="61" t="s">
        <v>1864</v>
      </c>
      <c r="E346" s="61" t="s">
        <v>32</v>
      </c>
      <c r="F346" s="61" t="s">
        <v>337</v>
      </c>
      <c r="G346" s="61" t="s">
        <v>335</v>
      </c>
      <c r="H346" s="61" t="s">
        <v>1242</v>
      </c>
      <c r="I346" s="61">
        <v>6005</v>
      </c>
      <c r="J346" s="61" t="s">
        <v>10</v>
      </c>
      <c r="K346" s="61" t="s">
        <v>666</v>
      </c>
      <c r="L346" s="6" t="s">
        <v>287</v>
      </c>
      <c r="M346" s="6" t="s">
        <v>332</v>
      </c>
      <c r="N346" s="6" t="s">
        <v>445</v>
      </c>
      <c r="O346" s="6" t="s">
        <v>2142</v>
      </c>
      <c r="P346" s="104" t="str">
        <f t="shared" si="71"/>
        <v>qc Asset_Protection Workflow wf_recipero_outbound</v>
      </c>
      <c r="Q346" s="105" t="str">
        <f t="shared" si="72"/>
        <v>./pmrep cleardeploymentgroup -p DG_Static_Shared -f ;</v>
      </c>
      <c r="R346" s="106" t="str">
        <f t="shared" si="73"/>
        <v>./pmrep addtodeploymentgroup -p DG_Static_Shared -n wf_recipero_outbound -o Workflow -f Asset_Protection -d all ;</v>
      </c>
      <c r="S346" s="105" t="str">
        <f t="shared" si="74"/>
        <v>./pmrep deploydeploymentgroup -p DG_Static_Shared -c  ./DG_Static_Shared.xml -r RAC_prod -n jansaj -X PP -h phvifoapp01 -o 6005 -s Native -l $HOME/scripts/log/dg_SJ_CHG0003265.log ;</v>
      </c>
      <c r="T346" s="106" t="str">
        <f t="shared" si="75"/>
        <v xml:space="preserve">echo '&lt; PRESS ANY KEY TO CONTINUE &gt;'; read c ; </v>
      </c>
      <c r="U346" s="105" t="str">
        <f t="shared" si="76"/>
        <v xml:space="preserve">cat $HOME/scripts/log/dg_SJ_CHG0003265.log ; </v>
      </c>
      <c r="V346" s="106" t="str">
        <f t="shared" si="77"/>
        <v>echo '&lt; PRESS ANY KEY TO CONTINUE &gt;'; read c ;</v>
      </c>
      <c r="W346" s="105" t="str">
        <f t="shared" si="78"/>
        <v xml:space="preserve"> pmd ; </v>
      </c>
      <c r="X346" s="106" t="str">
        <f t="shared" si="81"/>
        <v>ssh -q phvifoapp01 '/home/infa_adm/scripts/ais.sh Asset_Protection wf_recipero_outbound Int01_prod'</v>
      </c>
      <c r="Y346" s="107"/>
      <c r="Z346" s="108" t="str">
        <f t="shared" si="79"/>
        <v>./pmrep objectexport -f Asset_Protection -o Workflow -n wf_recipero_outbound -m -s -b -r -u wf_recipero_outbound.xml</v>
      </c>
      <c r="AA346" s="109" t="str">
        <f t="shared" si="82"/>
        <v>gwd Asset_Protection wf_recipero_outbound</v>
      </c>
      <c r="AB346" s="108" t="str">
        <f t="shared" si="83"/>
        <v xml:space="preserve">showvh Asset_Protection wf_recipero_outbound ; </v>
      </c>
      <c r="AC346" s="108" t="str">
        <f t="shared" si="80"/>
        <v>showrrh Asset_Protection wf_recipero_outbound</v>
      </c>
    </row>
    <row r="347" spans="1:29" x14ac:dyDescent="0.25">
      <c r="A347" s="9">
        <v>42684</v>
      </c>
      <c r="B347" s="6" t="s">
        <v>660</v>
      </c>
      <c r="C347" s="61" t="s">
        <v>1892</v>
      </c>
      <c r="D347" s="61" t="s">
        <v>1862</v>
      </c>
      <c r="E347" s="61" t="s">
        <v>20</v>
      </c>
      <c r="F347" s="61" t="s">
        <v>342</v>
      </c>
      <c r="G347" s="61" t="s">
        <v>343</v>
      </c>
      <c r="H347" s="61" t="s">
        <v>19</v>
      </c>
      <c r="I347" s="61">
        <v>6005</v>
      </c>
      <c r="J347" s="61" t="s">
        <v>10</v>
      </c>
      <c r="K347" s="61" t="s">
        <v>666</v>
      </c>
      <c r="L347" s="6" t="s">
        <v>381</v>
      </c>
      <c r="M347" s="6" t="s">
        <v>354</v>
      </c>
      <c r="N347" s="6" t="s">
        <v>662</v>
      </c>
      <c r="O347" s="6" t="s">
        <v>2143</v>
      </c>
      <c r="P347" s="104" t="str">
        <f t="shared" si="71"/>
        <v>qc DW_MART_LOAD Session s_u_asr_category_item_invs</v>
      </c>
      <c r="Q347" s="105" t="str">
        <f t="shared" si="72"/>
        <v>./pmrep cleardeploymentgroup -p DG_Static_Shared -f ;</v>
      </c>
      <c r="R347" s="106" t="str">
        <f t="shared" si="73"/>
        <v>./pmrep addtodeploymentgroup -p DG_Static_Shared -n s_u_asr_category_item_invs -o Session -f DW_MART_LOAD -d all ;</v>
      </c>
      <c r="S347" s="105" t="str">
        <f t="shared" si="74"/>
        <v>./pmrep deploydeploymentgroup -p DG_Static_Shared -c  ./DG_Static_Shared.xml -r RAC_qa -n jansaj -X QP -h qhvifoapp01 -o 6005 -s Native -l $HOME/scripts/log/dg_SJ_CHG0003271.log ;</v>
      </c>
      <c r="T347" s="106" t="str">
        <f t="shared" si="75"/>
        <v xml:space="preserve">echo '&lt; PRESS ANY KEY TO CONTINUE &gt;'; read c ; </v>
      </c>
      <c r="U347" s="105" t="str">
        <f t="shared" si="76"/>
        <v xml:space="preserve">cat $HOME/scripts/log/dg_SJ_CHG0003271.log ; </v>
      </c>
      <c r="V347" s="106" t="str">
        <f t="shared" si="77"/>
        <v>echo '&lt; PRESS ANY KEY TO CONTINUE &gt;'; read c ;</v>
      </c>
      <c r="W347" s="105" t="str">
        <f t="shared" si="78"/>
        <v xml:space="preserve"> pmd ; </v>
      </c>
      <c r="X347" s="106" t="str">
        <f t="shared" si="81"/>
        <v xml:space="preserve"> # n/a</v>
      </c>
      <c r="Y347" s="107"/>
      <c r="Z347" s="108" t="str">
        <f t="shared" si="79"/>
        <v>./pmrep objectexport -f DW_MART_LOAD -o Session -n s_u_asr_category_item_invs -m -s -b -r -u s_u_asr_category_item_invs.xml</v>
      </c>
      <c r="AA347" s="109" t="str">
        <f t="shared" si="82"/>
        <v xml:space="preserve"> # n/a</v>
      </c>
      <c r="AB347" s="108" t="str">
        <f t="shared" si="83"/>
        <v xml:space="preserve">showvh DW_MART_LOAD s_u_asr_category_item_invs ; </v>
      </c>
      <c r="AC347" s="108" t="str">
        <f t="shared" si="80"/>
        <v>showrrh DW_MART_LOAD s_u_asr_category_item_invs</v>
      </c>
    </row>
    <row r="348" spans="1:29" x14ac:dyDescent="0.25">
      <c r="A348" s="9">
        <v>42684</v>
      </c>
      <c r="B348" s="6" t="s">
        <v>660</v>
      </c>
      <c r="C348" s="61" t="s">
        <v>1892</v>
      </c>
      <c r="D348" s="61" t="s">
        <v>1864</v>
      </c>
      <c r="E348" s="61" t="s">
        <v>32</v>
      </c>
      <c r="F348" s="61" t="s">
        <v>337</v>
      </c>
      <c r="G348" s="61" t="s">
        <v>335</v>
      </c>
      <c r="H348" s="61" t="s">
        <v>1242</v>
      </c>
      <c r="I348" s="61">
        <v>6005</v>
      </c>
      <c r="J348" s="61" t="s">
        <v>10</v>
      </c>
      <c r="K348" s="61" t="s">
        <v>666</v>
      </c>
      <c r="L348" s="6" t="s">
        <v>381</v>
      </c>
      <c r="M348" s="6" t="s">
        <v>354</v>
      </c>
      <c r="N348" s="6" t="s">
        <v>662</v>
      </c>
      <c r="O348" s="6" t="s">
        <v>2144</v>
      </c>
      <c r="P348" s="104" t="str">
        <f t="shared" si="71"/>
        <v>qc DW_MART_LOAD Session s_u_asr_category_item_invs</v>
      </c>
      <c r="Q348" s="105" t="str">
        <f t="shared" si="72"/>
        <v>./pmrep cleardeploymentgroup -p DG_Static_Shared -f ;</v>
      </c>
      <c r="R348" s="106" t="str">
        <f t="shared" si="73"/>
        <v>./pmrep addtodeploymentgroup -p DG_Static_Shared -n s_u_asr_category_item_invs -o Session -f DW_MART_LOAD -d all ;</v>
      </c>
      <c r="S348" s="105" t="str">
        <f t="shared" si="74"/>
        <v>./pmrep deploydeploymentgroup -p DG_Static_Shared -c  ./DG_Static_Shared.xml -r RAC_prod -n jansaj -X PP -h phvifoapp01 -o 6005 -s Native -l $HOME/scripts/log/dg_SJ_CHG0003271.log ;</v>
      </c>
      <c r="T348" s="106" t="str">
        <f t="shared" si="75"/>
        <v xml:space="preserve">echo '&lt; PRESS ANY KEY TO CONTINUE &gt;'; read c ; </v>
      </c>
      <c r="U348" s="105" t="str">
        <f t="shared" si="76"/>
        <v xml:space="preserve">cat $HOME/scripts/log/dg_SJ_CHG0003271.log ; </v>
      </c>
      <c r="V348" s="106" t="str">
        <f t="shared" si="77"/>
        <v>echo '&lt; PRESS ANY KEY TO CONTINUE &gt;'; read c ;</v>
      </c>
      <c r="W348" s="105" t="str">
        <f t="shared" si="78"/>
        <v xml:space="preserve"> pmd ; </v>
      </c>
      <c r="X348" s="106" t="str">
        <f t="shared" si="81"/>
        <v xml:space="preserve"> # n/a</v>
      </c>
      <c r="Y348" s="107"/>
      <c r="Z348" s="108" t="str">
        <f t="shared" si="79"/>
        <v>./pmrep objectexport -f DW_MART_LOAD -o Session -n s_u_asr_category_item_invs -m -s -b -r -u s_u_asr_category_item_invs.xml</v>
      </c>
      <c r="AA348" s="109" t="str">
        <f t="shared" si="82"/>
        <v xml:space="preserve"> # n/a</v>
      </c>
      <c r="AB348" s="108" t="str">
        <f t="shared" si="83"/>
        <v xml:space="preserve">showvh DW_MART_LOAD s_u_asr_category_item_invs ; </v>
      </c>
      <c r="AC348" s="108" t="str">
        <f t="shared" si="80"/>
        <v>showrrh DW_MART_LOAD s_u_asr_category_item_invs</v>
      </c>
    </row>
    <row r="349" spans="1:29" x14ac:dyDescent="0.25">
      <c r="A349" s="9">
        <v>42685</v>
      </c>
      <c r="B349" s="6" t="s">
        <v>665</v>
      </c>
      <c r="C349" s="61" t="s">
        <v>1892</v>
      </c>
      <c r="D349" s="61" t="s">
        <v>1864</v>
      </c>
      <c r="E349" s="61" t="s">
        <v>32</v>
      </c>
      <c r="F349" s="61" t="s">
        <v>337</v>
      </c>
      <c r="G349" s="61" t="s">
        <v>335</v>
      </c>
      <c r="H349" s="61" t="s">
        <v>1242</v>
      </c>
      <c r="I349" s="61">
        <v>6005</v>
      </c>
      <c r="J349" s="61" t="s">
        <v>10</v>
      </c>
      <c r="K349" s="61" t="s">
        <v>666</v>
      </c>
      <c r="L349" s="6" t="s">
        <v>381</v>
      </c>
      <c r="M349" s="6" t="s">
        <v>354</v>
      </c>
      <c r="N349" s="6" t="s">
        <v>662</v>
      </c>
      <c r="O349" s="23" t="s">
        <v>2145</v>
      </c>
      <c r="P349" s="104" t="str">
        <f t="shared" si="71"/>
        <v>qc DW_MART_LOAD Session s_u_asr_category_item_invs</v>
      </c>
      <c r="Q349" s="105" t="str">
        <f t="shared" si="72"/>
        <v>./pmrep cleardeploymentgroup -p DG_Static_Shared -f ;</v>
      </c>
      <c r="R349" s="106" t="str">
        <f t="shared" si="73"/>
        <v>./pmrep addtodeploymentgroup -p DG_Static_Shared -n s_u_asr_category_item_invs -o Session -f DW_MART_LOAD -d all ;</v>
      </c>
      <c r="S349" s="105" t="str">
        <f t="shared" si="74"/>
        <v>echo ;</v>
      </c>
      <c r="T349" s="106" t="str">
        <f t="shared" si="75"/>
        <v>echo ;</v>
      </c>
      <c r="U349" s="105" t="str">
        <f t="shared" si="76"/>
        <v>echo;</v>
      </c>
      <c r="V349" s="106" t="str">
        <f t="shared" si="77"/>
        <v>echo ;</v>
      </c>
      <c r="W349" s="105" t="str">
        <f t="shared" si="78"/>
        <v xml:space="preserve"> echo ; </v>
      </c>
      <c r="X349" s="106" t="str">
        <f t="shared" si="81"/>
        <v xml:space="preserve"> # n/a</v>
      </c>
      <c r="Y349" s="107"/>
      <c r="Z349" s="108" t="str">
        <f t="shared" si="79"/>
        <v>./pmrep objectexport -f DW_MART_LOAD -o Session -n s_u_asr_category_item_invs -m -s -b -r -u s_u_asr_category_item_invs.xml</v>
      </c>
      <c r="AA349" s="109" t="str">
        <f t="shared" si="82"/>
        <v xml:space="preserve"> # n/a</v>
      </c>
      <c r="AB349" s="108" t="str">
        <f t="shared" si="83"/>
        <v xml:space="preserve">showvh DW_MART_LOAD s_u_asr_category_item_invs ; </v>
      </c>
      <c r="AC349" s="108" t="str">
        <f t="shared" si="80"/>
        <v>showrrh DW_MART_LOAD s_u_asr_category_item_invs</v>
      </c>
    </row>
    <row r="350" spans="1:29" x14ac:dyDescent="0.25">
      <c r="A350" s="9">
        <v>42685</v>
      </c>
      <c r="B350" s="6" t="s">
        <v>665</v>
      </c>
      <c r="C350" s="61" t="s">
        <v>1892</v>
      </c>
      <c r="D350" s="61" t="s">
        <v>1864</v>
      </c>
      <c r="E350" s="61" t="s">
        <v>32</v>
      </c>
      <c r="F350" s="61" t="s">
        <v>337</v>
      </c>
      <c r="G350" s="61" t="s">
        <v>335</v>
      </c>
      <c r="H350" s="61" t="s">
        <v>1242</v>
      </c>
      <c r="I350" s="61">
        <v>6005</v>
      </c>
      <c r="J350" s="61" t="s">
        <v>10</v>
      </c>
      <c r="K350" s="61" t="s">
        <v>666</v>
      </c>
      <c r="L350" s="6" t="s">
        <v>381</v>
      </c>
      <c r="M350" s="6" t="s">
        <v>354</v>
      </c>
      <c r="N350" s="6" t="s">
        <v>473</v>
      </c>
      <c r="O350" s="23" t="s">
        <v>2145</v>
      </c>
      <c r="P350" s="104" t="str">
        <f t="shared" si="71"/>
        <v>qc DW_MART_LOAD Session s_u_asr_category_item_balance</v>
      </c>
      <c r="Q350" s="105" t="str">
        <f t="shared" si="72"/>
        <v>echo ;</v>
      </c>
      <c r="R350" s="106" t="str">
        <f t="shared" si="73"/>
        <v>./pmrep addtodeploymentgroup -p DG_Static_Shared -n s_u_asr_category_item_balance -o Session -f DW_MART_LOAD -d all ;</v>
      </c>
      <c r="S350" s="105" t="str">
        <f t="shared" si="74"/>
        <v>echo ;</v>
      </c>
      <c r="T350" s="106" t="str">
        <f t="shared" si="75"/>
        <v>echo ;</v>
      </c>
      <c r="U350" s="105" t="str">
        <f t="shared" si="76"/>
        <v>echo;</v>
      </c>
      <c r="V350" s="106" t="str">
        <f t="shared" si="77"/>
        <v>echo ;</v>
      </c>
      <c r="W350" s="105" t="str">
        <f t="shared" si="78"/>
        <v xml:space="preserve"> echo ; </v>
      </c>
      <c r="X350" s="106" t="str">
        <f t="shared" si="81"/>
        <v xml:space="preserve"> # n/a</v>
      </c>
      <c r="Y350" s="107"/>
      <c r="Z350" s="108" t="str">
        <f t="shared" si="79"/>
        <v>./pmrep objectexport -f DW_MART_LOAD -o Session -n s_u_asr_category_item_balance -m -s -b -r -u s_u_asr_category_item_balance.xml</v>
      </c>
      <c r="AA350" s="109" t="str">
        <f t="shared" si="82"/>
        <v xml:space="preserve"> # n/a</v>
      </c>
      <c r="AB350" s="108" t="str">
        <f t="shared" si="83"/>
        <v xml:space="preserve">showvh DW_MART_LOAD s_u_asr_category_item_balance ; </v>
      </c>
      <c r="AC350" s="108" t="str">
        <f t="shared" si="80"/>
        <v>showrrh DW_MART_LOAD s_u_asr_category_item_balance</v>
      </c>
    </row>
    <row r="351" spans="1:29" x14ac:dyDescent="0.25">
      <c r="A351" s="9">
        <v>42685</v>
      </c>
      <c r="B351" s="6" t="s">
        <v>665</v>
      </c>
      <c r="C351" s="61" t="s">
        <v>1892</v>
      </c>
      <c r="D351" s="61" t="s">
        <v>1864</v>
      </c>
      <c r="E351" s="61" t="s">
        <v>32</v>
      </c>
      <c r="F351" s="61" t="s">
        <v>337</v>
      </c>
      <c r="G351" s="61" t="s">
        <v>335</v>
      </c>
      <c r="H351" s="61" t="s">
        <v>1242</v>
      </c>
      <c r="I351" s="61">
        <v>6005</v>
      </c>
      <c r="J351" s="61" t="s">
        <v>10</v>
      </c>
      <c r="K351" s="61" t="s">
        <v>666</v>
      </c>
      <c r="L351" s="6" t="s">
        <v>381</v>
      </c>
      <c r="M351" s="6" t="s">
        <v>332</v>
      </c>
      <c r="N351" s="6" t="s">
        <v>389</v>
      </c>
      <c r="O351" s="6" t="s">
        <v>2146</v>
      </c>
      <c r="P351" s="104" t="str">
        <f t="shared" si="71"/>
        <v>qc DW_MART_LOAD Workflow wf_ASR_CAT_ITEM</v>
      </c>
      <c r="Q351" s="105" t="str">
        <f t="shared" si="72"/>
        <v>echo ;</v>
      </c>
      <c r="R351" s="106" t="str">
        <f t="shared" si="73"/>
        <v>./pmrep addtodeploymentgroup -p DG_Static_Shared -n wf_ASR_CAT_ITEM -o Workflow -f DW_MART_LOAD -d all ;</v>
      </c>
      <c r="S351" s="105" t="str">
        <f t="shared" si="74"/>
        <v>./pmrep deploydeploymentgroup -p DG_Static_Shared -c  ./DG_Static_Shared.xml -r RAC_prod -n jansaj -X PP -h phvifoapp01 -o 6005 -s Native -l $HOME/scripts/log/dg_SJ_CHG0003307.log ;</v>
      </c>
      <c r="T351" s="106" t="str">
        <f t="shared" si="75"/>
        <v xml:space="preserve">echo '&lt; PRESS ANY KEY TO CONTINUE &gt;'; read c ; </v>
      </c>
      <c r="U351" s="105" t="str">
        <f t="shared" si="76"/>
        <v xml:space="preserve">cat $HOME/scripts/log/dg_SJ_CHG0003307.log ; </v>
      </c>
      <c r="V351" s="106" t="str">
        <f t="shared" si="77"/>
        <v>echo '&lt; PRESS ANY KEY TO CONTINUE &gt;'; read c ;</v>
      </c>
      <c r="W351" s="105" t="str">
        <f t="shared" si="78"/>
        <v xml:space="preserve"> pmd ; </v>
      </c>
      <c r="X351" s="106" t="str">
        <f t="shared" si="81"/>
        <v>ssh -q phvifoapp01 '/home/infa_adm/scripts/ais.sh DW_MART_LOAD wf_ASR_CAT_ITEM Int01_prod'</v>
      </c>
      <c r="Y351" s="107"/>
      <c r="Z351" s="108" t="str">
        <f t="shared" si="79"/>
        <v>./pmrep objectexport -f DW_MART_LOAD -o Workflow -n wf_ASR_CAT_ITEM -m -s -b -r -u wf_ASR_CAT_ITEM.xml</v>
      </c>
      <c r="AA351" s="109" t="str">
        <f t="shared" si="82"/>
        <v>gwd DW_MART_LOAD wf_ASR_CAT_ITEM</v>
      </c>
      <c r="AB351" s="108" t="str">
        <f t="shared" si="83"/>
        <v xml:space="preserve">showvh DW_MART_LOAD wf_ASR_CAT_ITEM ; </v>
      </c>
      <c r="AC351" s="108" t="str">
        <f t="shared" si="80"/>
        <v>showrrh DW_MART_LOAD wf_ASR_CAT_ITEM</v>
      </c>
    </row>
    <row r="352" spans="1:29" x14ac:dyDescent="0.25">
      <c r="A352" s="9">
        <v>42688</v>
      </c>
      <c r="B352" s="6" t="s">
        <v>667</v>
      </c>
      <c r="C352" s="61" t="s">
        <v>1892</v>
      </c>
      <c r="D352" s="61" t="s">
        <v>1864</v>
      </c>
      <c r="E352" s="61" t="s">
        <v>32</v>
      </c>
      <c r="F352" s="61" t="s">
        <v>337</v>
      </c>
      <c r="G352" s="61" t="s">
        <v>335</v>
      </c>
      <c r="H352" s="61" t="s">
        <v>1242</v>
      </c>
      <c r="I352" s="61">
        <v>6005</v>
      </c>
      <c r="J352" s="61" t="s">
        <v>10</v>
      </c>
      <c r="K352" s="61" t="s">
        <v>666</v>
      </c>
      <c r="L352" s="6" t="s">
        <v>381</v>
      </c>
      <c r="M352" s="6" t="s">
        <v>354</v>
      </c>
      <c r="N352" s="6" t="s">
        <v>662</v>
      </c>
      <c r="O352" s="23" t="s">
        <v>2147</v>
      </c>
      <c r="P352" s="104" t="str">
        <f t="shared" si="71"/>
        <v>qc DW_MART_LOAD Session s_u_asr_category_item_invs</v>
      </c>
      <c r="Q352" s="105" t="str">
        <f t="shared" si="72"/>
        <v>./pmrep cleardeploymentgroup -p DG_Static_Shared -f ;</v>
      </c>
      <c r="R352" s="106" t="str">
        <f t="shared" si="73"/>
        <v>./pmrep addtodeploymentgroup -p DG_Static_Shared -n s_u_asr_category_item_invs -o Session -f DW_MART_LOAD -d all ;</v>
      </c>
      <c r="S352" s="105" t="str">
        <f t="shared" si="74"/>
        <v>echo ;</v>
      </c>
      <c r="T352" s="106" t="str">
        <f t="shared" si="75"/>
        <v>echo ;</v>
      </c>
      <c r="U352" s="105" t="str">
        <f t="shared" si="76"/>
        <v>echo;</v>
      </c>
      <c r="V352" s="106" t="str">
        <f t="shared" si="77"/>
        <v>echo ;</v>
      </c>
      <c r="W352" s="105" t="str">
        <f t="shared" si="78"/>
        <v xml:space="preserve"> echo ; </v>
      </c>
      <c r="X352" s="106" t="str">
        <f t="shared" si="81"/>
        <v xml:space="preserve"> # n/a</v>
      </c>
      <c r="Y352" s="107"/>
      <c r="Z352" s="108" t="str">
        <f t="shared" si="79"/>
        <v>./pmrep objectexport -f DW_MART_LOAD -o Session -n s_u_asr_category_item_invs -m -s -b -r -u s_u_asr_category_item_invs.xml</v>
      </c>
      <c r="AA352" s="109" t="str">
        <f t="shared" si="82"/>
        <v xml:space="preserve"> # n/a</v>
      </c>
      <c r="AB352" s="108" t="str">
        <f t="shared" si="83"/>
        <v xml:space="preserve">showvh DW_MART_LOAD s_u_asr_category_item_invs ; </v>
      </c>
      <c r="AC352" s="108" t="str">
        <f t="shared" si="80"/>
        <v>showrrh DW_MART_LOAD s_u_asr_category_item_invs</v>
      </c>
    </row>
    <row r="353" spans="1:29" x14ac:dyDescent="0.25">
      <c r="A353" s="9">
        <v>42688</v>
      </c>
      <c r="B353" s="6" t="s">
        <v>667</v>
      </c>
      <c r="C353" s="61" t="s">
        <v>1892</v>
      </c>
      <c r="D353" s="61" t="s">
        <v>1864</v>
      </c>
      <c r="E353" s="61" t="s">
        <v>32</v>
      </c>
      <c r="F353" s="61" t="s">
        <v>337</v>
      </c>
      <c r="G353" s="61" t="s">
        <v>335</v>
      </c>
      <c r="H353" s="61" t="s">
        <v>1242</v>
      </c>
      <c r="I353" s="61">
        <v>6005</v>
      </c>
      <c r="J353" s="61" t="s">
        <v>10</v>
      </c>
      <c r="K353" s="61" t="s">
        <v>666</v>
      </c>
      <c r="L353" s="6" t="s">
        <v>381</v>
      </c>
      <c r="M353" s="6" t="s">
        <v>332</v>
      </c>
      <c r="N353" s="6" t="s">
        <v>389</v>
      </c>
      <c r="O353" s="23" t="s">
        <v>2147</v>
      </c>
      <c r="P353" s="104" t="str">
        <f t="shared" si="71"/>
        <v>qc DW_MART_LOAD Workflow wf_ASR_CAT_ITEM</v>
      </c>
      <c r="Q353" s="105" t="str">
        <f t="shared" si="72"/>
        <v>echo ;</v>
      </c>
      <c r="R353" s="106" t="str">
        <f t="shared" si="73"/>
        <v>./pmrep addtodeploymentgroup -p DG_Static_Shared -n wf_ASR_CAT_ITEM -o Workflow -f DW_MART_LOAD -d all ;</v>
      </c>
      <c r="S353" s="105" t="str">
        <f t="shared" si="74"/>
        <v>./pmrep deploydeploymentgroup -p DG_Static_Shared -c  ./DG_Static_Shared.xml -r RAC_prod -n jansaj -X PP -h phvifoapp01 -o 6005 -s Native -l $HOME/scripts/log/dg_SJ_CHG0003325.log ;</v>
      </c>
      <c r="T353" s="106" t="str">
        <f t="shared" si="75"/>
        <v xml:space="preserve">echo '&lt; PRESS ANY KEY TO CONTINUE &gt;'; read c ; </v>
      </c>
      <c r="U353" s="105" t="str">
        <f t="shared" si="76"/>
        <v xml:space="preserve">cat $HOME/scripts/log/dg_SJ_CHG0003325.log ; </v>
      </c>
      <c r="V353" s="106" t="str">
        <f t="shared" si="77"/>
        <v>echo '&lt; PRESS ANY KEY TO CONTINUE &gt;'; read c ;</v>
      </c>
      <c r="W353" s="105" t="str">
        <f t="shared" si="78"/>
        <v xml:space="preserve"> pmd ; </v>
      </c>
      <c r="X353" s="106" t="str">
        <f t="shared" si="81"/>
        <v>ssh -q phvifoapp01 '/home/infa_adm/scripts/ais.sh DW_MART_LOAD wf_ASR_CAT_ITEM Int01_prod'</v>
      </c>
      <c r="Y353" s="107"/>
      <c r="Z353" s="108" t="str">
        <f t="shared" si="79"/>
        <v>./pmrep objectexport -f DW_MART_LOAD -o Workflow -n wf_ASR_CAT_ITEM -m -s -b -r -u wf_ASR_CAT_ITEM.xml</v>
      </c>
      <c r="AA353" s="109" t="str">
        <f t="shared" si="82"/>
        <v>gwd DW_MART_LOAD wf_ASR_CAT_ITEM</v>
      </c>
      <c r="AB353" s="108" t="str">
        <f t="shared" si="83"/>
        <v xml:space="preserve">showvh DW_MART_LOAD wf_ASR_CAT_ITEM ; </v>
      </c>
      <c r="AC353" s="108" t="str">
        <f t="shared" si="80"/>
        <v>showrrh DW_MART_LOAD wf_ASR_CAT_ITEM</v>
      </c>
    </row>
    <row r="354" spans="1:29" x14ac:dyDescent="0.25">
      <c r="A354" s="9">
        <v>42688</v>
      </c>
      <c r="B354" s="6" t="s">
        <v>285</v>
      </c>
      <c r="C354" s="61" t="s">
        <v>1892</v>
      </c>
      <c r="D354" s="61" t="s">
        <v>1862</v>
      </c>
      <c r="E354" s="61" t="s">
        <v>20</v>
      </c>
      <c r="F354" s="61" t="s">
        <v>342</v>
      </c>
      <c r="G354" s="61" t="s">
        <v>343</v>
      </c>
      <c r="H354" s="61" t="s">
        <v>19</v>
      </c>
      <c r="I354" s="61">
        <v>6005</v>
      </c>
      <c r="J354" s="61" t="s">
        <v>10</v>
      </c>
      <c r="K354" s="61" t="s">
        <v>666</v>
      </c>
      <c r="L354" s="6" t="s">
        <v>322</v>
      </c>
      <c r="M354" s="6" t="s">
        <v>332</v>
      </c>
      <c r="N354" s="6" t="s">
        <v>668</v>
      </c>
      <c r="O354" s="6" t="s">
        <v>2148</v>
      </c>
      <c r="P354" s="104" t="str">
        <f t="shared" si="71"/>
        <v>qc MDM Workflow wf_mdm_store_location_feed</v>
      </c>
      <c r="Q354" s="105" t="str">
        <f t="shared" si="72"/>
        <v>./pmrep cleardeploymentgroup -p DG_Static_Shared -f ;</v>
      </c>
      <c r="R354" s="106" t="str">
        <f t="shared" si="73"/>
        <v>./pmrep addtodeploymentgroup -p DG_Static_Shared -n wf_mdm_store_location_feed -o Workflow -f MDM -d all ;</v>
      </c>
      <c r="S354" s="105" t="str">
        <f t="shared" si="74"/>
        <v>./pmrep deploydeploymentgroup -p DG_Static_Shared -c  ./DG_Static_Shared.xml -r RAC_qa -n jansaj -X QP -h qhvifoapp01 -o 6005 -s Native -l $HOME/scripts/log/dg_SJ_matvis.log ;</v>
      </c>
      <c r="T354" s="106" t="str">
        <f t="shared" si="75"/>
        <v xml:space="preserve">echo '&lt; PRESS ANY KEY TO CONTINUE &gt;'; read c ; </v>
      </c>
      <c r="U354" s="105" t="str">
        <f t="shared" si="76"/>
        <v xml:space="preserve">cat $HOME/scripts/log/dg_SJ_matvis.log ; </v>
      </c>
      <c r="V354" s="106" t="str">
        <f t="shared" si="77"/>
        <v>echo '&lt; PRESS ANY KEY TO CONTINUE &gt;'; read c ;</v>
      </c>
      <c r="W354" s="105" t="str">
        <f t="shared" si="78"/>
        <v xml:space="preserve"> pmd ; </v>
      </c>
      <c r="X354" s="106" t="str">
        <f t="shared" si="81"/>
        <v>ssh -q qhvifoapp01 '/home/infa_adm/scripts/ais.sh MDM wf_mdm_store_location_feed Int01_qa'</v>
      </c>
      <c r="Y354" s="107"/>
      <c r="Z354" s="108" t="str">
        <f t="shared" si="79"/>
        <v>./pmrep objectexport -f MDM -o Workflow -n wf_mdm_store_location_feed -m -s -b -r -u wf_mdm_store_location_feed.xml</v>
      </c>
      <c r="AA354" s="109" t="str">
        <f t="shared" si="82"/>
        <v>gwd MDM wf_mdm_store_location_feed</v>
      </c>
      <c r="AB354" s="108" t="str">
        <f t="shared" si="83"/>
        <v xml:space="preserve">showvh MDM wf_mdm_store_location_feed ; </v>
      </c>
      <c r="AC354" s="108" t="str">
        <f t="shared" si="80"/>
        <v>showrrh MDM wf_mdm_store_location_feed</v>
      </c>
    </row>
    <row r="355" spans="1:29" x14ac:dyDescent="0.25">
      <c r="A355" s="9">
        <v>42689</v>
      </c>
      <c r="B355" s="6" t="s">
        <v>667</v>
      </c>
      <c r="C355" s="61" t="s">
        <v>1892</v>
      </c>
      <c r="D355" s="61" t="s">
        <v>1862</v>
      </c>
      <c r="E355" s="61" t="s">
        <v>20</v>
      </c>
      <c r="F355" s="61" t="s">
        <v>342</v>
      </c>
      <c r="G355" s="61" t="s">
        <v>343</v>
      </c>
      <c r="H355" s="61" t="s">
        <v>19</v>
      </c>
      <c r="I355" s="61">
        <v>6005</v>
      </c>
      <c r="J355" s="61" t="s">
        <v>10</v>
      </c>
      <c r="K355" s="61" t="s">
        <v>666</v>
      </c>
      <c r="L355" s="6" t="s">
        <v>381</v>
      </c>
      <c r="M355" s="6" t="s">
        <v>354</v>
      </c>
      <c r="N355" s="6" t="s">
        <v>663</v>
      </c>
      <c r="O355" s="6" t="s">
        <v>2149</v>
      </c>
      <c r="P355" s="104" t="str">
        <f t="shared" si="71"/>
        <v>qc DW_MART_LOAD Session s_m_u_asr_category_item_on_order</v>
      </c>
      <c r="Q355" s="105" t="str">
        <f t="shared" si="72"/>
        <v>./pmrep cleardeploymentgroup -p DG_Static_Shared -f ;</v>
      </c>
      <c r="R355" s="106" t="str">
        <f t="shared" si="73"/>
        <v>./pmrep addtodeploymentgroup -p DG_Static_Shared -n s_m_u_asr_category_item_on_order -o Session -f DW_MART_LOAD -d all ;</v>
      </c>
      <c r="S355" s="105" t="str">
        <f t="shared" si="74"/>
        <v>./pmrep deploydeploymentgroup -p DG_Static_Shared -c  ./DG_Static_Shared.xml -r RAC_qa -n jansaj -X QP -h qhvifoapp01 -o 6005 -s Native -l $HOME/scripts/log/dg_SJ_CHG0003325.log ;</v>
      </c>
      <c r="T355" s="106" t="str">
        <f t="shared" si="75"/>
        <v xml:space="preserve">echo '&lt; PRESS ANY KEY TO CONTINUE &gt;'; read c ; </v>
      </c>
      <c r="U355" s="105" t="str">
        <f t="shared" si="76"/>
        <v xml:space="preserve">cat $HOME/scripts/log/dg_SJ_CHG0003325.log ; </v>
      </c>
      <c r="V355" s="106" t="str">
        <f t="shared" si="77"/>
        <v>echo '&lt; PRESS ANY KEY TO CONTINUE &gt;'; read c ;</v>
      </c>
      <c r="W355" s="105" t="str">
        <f t="shared" si="78"/>
        <v xml:space="preserve"> pmd ; </v>
      </c>
      <c r="X355" s="106" t="str">
        <f t="shared" si="81"/>
        <v xml:space="preserve"> # n/a</v>
      </c>
      <c r="Y355" s="107"/>
      <c r="Z355" s="108" t="str">
        <f t="shared" si="79"/>
        <v>./pmrep objectexport -f DW_MART_LOAD -o Session -n s_m_u_asr_category_item_on_order -m -s -b -r -u s_m_u_asr_category_item_on_order.xml</v>
      </c>
      <c r="AA355" s="109" t="str">
        <f t="shared" si="82"/>
        <v xml:space="preserve"> # n/a</v>
      </c>
      <c r="AB355" s="108" t="str">
        <f t="shared" si="83"/>
        <v xml:space="preserve">showvh DW_MART_LOAD s_m_u_asr_category_item_on_order ; </v>
      </c>
      <c r="AC355" s="108" t="str">
        <f t="shared" si="80"/>
        <v>showrrh DW_MART_LOAD s_m_u_asr_category_item_on_order</v>
      </c>
    </row>
    <row r="356" spans="1:29" x14ac:dyDescent="0.25">
      <c r="A356" s="9">
        <v>42689</v>
      </c>
      <c r="B356" s="6" t="s">
        <v>667</v>
      </c>
      <c r="C356" s="61" t="s">
        <v>1892</v>
      </c>
      <c r="D356" s="61" t="s">
        <v>1864</v>
      </c>
      <c r="E356" s="61" t="s">
        <v>32</v>
      </c>
      <c r="F356" s="61" t="s">
        <v>337</v>
      </c>
      <c r="G356" s="61" t="s">
        <v>335</v>
      </c>
      <c r="H356" s="61" t="s">
        <v>1242</v>
      </c>
      <c r="I356" s="61">
        <v>6005</v>
      </c>
      <c r="J356" s="61" t="s">
        <v>10</v>
      </c>
      <c r="K356" s="61" t="s">
        <v>666</v>
      </c>
      <c r="L356" s="6" t="s">
        <v>381</v>
      </c>
      <c r="M356" s="6" t="s">
        <v>354</v>
      </c>
      <c r="N356" s="6" t="s">
        <v>663</v>
      </c>
      <c r="O356" s="6" t="s">
        <v>2150</v>
      </c>
      <c r="P356" s="104" t="str">
        <f t="shared" si="71"/>
        <v>qc DW_MART_LOAD Session s_m_u_asr_category_item_on_order</v>
      </c>
      <c r="Q356" s="105" t="str">
        <f t="shared" si="72"/>
        <v>./pmrep cleardeploymentgroup -p DG_Static_Shared -f ;</v>
      </c>
      <c r="R356" s="106" t="str">
        <f t="shared" si="73"/>
        <v>./pmrep addtodeploymentgroup -p DG_Static_Shared -n s_m_u_asr_category_item_on_order -o Session -f DW_MART_LOAD -d all ;</v>
      </c>
      <c r="S356" s="105" t="str">
        <f t="shared" si="74"/>
        <v>./pmrep deploydeploymentgroup -p DG_Static_Shared -c  ./DG_Static_Shared.xml -r RAC_prod -n jansaj -X PP -h phvifoapp01 -o 6005 -s Native -l $HOME/scripts/log/dg_SJ_CHG0003325.log ;</v>
      </c>
      <c r="T356" s="106" t="str">
        <f t="shared" si="75"/>
        <v xml:space="preserve">echo '&lt; PRESS ANY KEY TO CONTINUE &gt;'; read c ; </v>
      </c>
      <c r="U356" s="105" t="str">
        <f t="shared" si="76"/>
        <v xml:space="preserve">cat $HOME/scripts/log/dg_SJ_CHG0003325.log ; </v>
      </c>
      <c r="V356" s="106" t="str">
        <f t="shared" si="77"/>
        <v>echo '&lt; PRESS ANY KEY TO CONTINUE &gt;'; read c ;</v>
      </c>
      <c r="W356" s="105" t="str">
        <f t="shared" si="78"/>
        <v xml:space="preserve"> pmd ; </v>
      </c>
      <c r="X356" s="106" t="str">
        <f t="shared" si="81"/>
        <v xml:space="preserve"> # n/a</v>
      </c>
      <c r="Y356" s="107"/>
      <c r="Z356" s="108" t="str">
        <f t="shared" si="79"/>
        <v>./pmrep objectexport -f DW_MART_LOAD -o Session -n s_m_u_asr_category_item_on_order -m -s -b -r -u s_m_u_asr_category_item_on_order.xml</v>
      </c>
      <c r="AA356" s="109" t="str">
        <f t="shared" si="82"/>
        <v xml:space="preserve"> # n/a</v>
      </c>
      <c r="AB356" s="108" t="str">
        <f t="shared" si="83"/>
        <v xml:space="preserve">showvh DW_MART_LOAD s_m_u_asr_category_item_on_order ; </v>
      </c>
      <c r="AC356" s="108" t="str">
        <f t="shared" si="80"/>
        <v>showrrh DW_MART_LOAD s_m_u_asr_category_item_on_order</v>
      </c>
    </row>
    <row r="357" spans="1:29" x14ac:dyDescent="0.25">
      <c r="A357" s="9">
        <v>42690</v>
      </c>
      <c r="B357" s="6" t="s">
        <v>671</v>
      </c>
      <c r="C357" s="61" t="s">
        <v>1892</v>
      </c>
      <c r="D357" s="61" t="s">
        <v>1862</v>
      </c>
      <c r="E357" s="61" t="s">
        <v>20</v>
      </c>
      <c r="F357" s="61" t="s">
        <v>342</v>
      </c>
      <c r="G357" s="61" t="s">
        <v>343</v>
      </c>
      <c r="H357" s="61" t="s">
        <v>19</v>
      </c>
      <c r="I357" s="61">
        <v>6005</v>
      </c>
      <c r="J357" s="61" t="s">
        <v>10</v>
      </c>
      <c r="K357" s="61" t="s">
        <v>666</v>
      </c>
      <c r="L357" s="6" t="s">
        <v>326</v>
      </c>
      <c r="M357" s="6" t="s">
        <v>332</v>
      </c>
      <c r="N357" s="6" t="s">
        <v>670</v>
      </c>
      <c r="O357" s="6" t="s">
        <v>2151</v>
      </c>
      <c r="P357" s="104" t="str">
        <f t="shared" si="71"/>
        <v>qc Miscellaneous Workflow wf_Cust_Retention</v>
      </c>
      <c r="Q357" s="105" t="str">
        <f t="shared" si="72"/>
        <v>./pmrep cleardeploymentgroup -p DG_Static_Shared -f ;</v>
      </c>
      <c r="R357" s="106" t="str">
        <f t="shared" si="73"/>
        <v>./pmrep addtodeploymentgroup -p DG_Static_Shared -n wf_Cust_Retention -o Workflow -f Miscellaneous -d all ;</v>
      </c>
      <c r="S357" s="105" t="str">
        <f t="shared" si="74"/>
        <v>./pmrep deploydeploymentgroup -p DG_Static_Shared -c  ./DG_Static_Shared.xml -r RAC_qa -n jansaj -X QP -h qhvifoapp01 -o 6005 -s Native -l $HOME/scripts/log/dg_SJ_CHG0003387.log ;</v>
      </c>
      <c r="T357" s="106" t="str">
        <f t="shared" si="75"/>
        <v xml:space="preserve">echo '&lt; PRESS ANY KEY TO CONTINUE &gt;'; read c ; </v>
      </c>
      <c r="U357" s="105" t="str">
        <f t="shared" si="76"/>
        <v xml:space="preserve">cat $HOME/scripts/log/dg_SJ_CHG0003387.log ; </v>
      </c>
      <c r="V357" s="106" t="str">
        <f t="shared" si="77"/>
        <v>echo '&lt; PRESS ANY KEY TO CONTINUE &gt;'; read c ;</v>
      </c>
      <c r="W357" s="105" t="str">
        <f t="shared" si="78"/>
        <v xml:space="preserve"> pmd ; </v>
      </c>
      <c r="X357" s="106" t="str">
        <f t="shared" si="81"/>
        <v>ssh -q qhvifoapp01 '/home/infa_adm/scripts/ais.sh Miscellaneous wf_Cust_Retention Int01_qa'</v>
      </c>
      <c r="Y357" s="107"/>
      <c r="Z357" s="108" t="str">
        <f t="shared" si="79"/>
        <v>./pmrep objectexport -f Miscellaneous -o Workflow -n wf_Cust_Retention -m -s -b -r -u wf_Cust_Retention.xml</v>
      </c>
      <c r="AA357" s="109" t="str">
        <f t="shared" si="82"/>
        <v>gwd Miscellaneous wf_Cust_Retention</v>
      </c>
      <c r="AB357" s="108" t="str">
        <f t="shared" si="83"/>
        <v xml:space="preserve">showvh Miscellaneous wf_Cust_Retention ; </v>
      </c>
      <c r="AC357" s="108" t="str">
        <f t="shared" si="80"/>
        <v>showrrh Miscellaneous wf_Cust_Retention</v>
      </c>
    </row>
    <row r="358" spans="1:29" x14ac:dyDescent="0.25">
      <c r="A358" s="9">
        <v>42690</v>
      </c>
      <c r="B358" s="6" t="s">
        <v>671</v>
      </c>
      <c r="C358" s="61" t="s">
        <v>1892</v>
      </c>
      <c r="D358" s="61" t="s">
        <v>1864</v>
      </c>
      <c r="E358" s="61" t="s">
        <v>32</v>
      </c>
      <c r="F358" s="61" t="s">
        <v>337</v>
      </c>
      <c r="G358" s="61" t="s">
        <v>335</v>
      </c>
      <c r="H358" s="61" t="s">
        <v>1242</v>
      </c>
      <c r="I358" s="61">
        <v>6005</v>
      </c>
      <c r="J358" s="61" t="s">
        <v>10</v>
      </c>
      <c r="K358" s="61" t="s">
        <v>666</v>
      </c>
      <c r="L358" s="6" t="s">
        <v>326</v>
      </c>
      <c r="M358" s="6" t="s">
        <v>332</v>
      </c>
      <c r="N358" s="6" t="s">
        <v>670</v>
      </c>
      <c r="O358" s="6" t="s">
        <v>2152</v>
      </c>
      <c r="P358" s="104" t="str">
        <f t="shared" si="71"/>
        <v>qc Miscellaneous Workflow wf_Cust_Retention</v>
      </c>
      <c r="Q358" s="105" t="str">
        <f t="shared" si="72"/>
        <v>./pmrep cleardeploymentgroup -p DG_Static_Shared -f ;</v>
      </c>
      <c r="R358" s="106" t="str">
        <f t="shared" si="73"/>
        <v>./pmrep addtodeploymentgroup -p DG_Static_Shared -n wf_Cust_Retention -o Workflow -f Miscellaneous -d all ;</v>
      </c>
      <c r="S358" s="105" t="str">
        <f t="shared" si="74"/>
        <v>./pmrep deploydeploymentgroup -p DG_Static_Shared -c  ./DG_Static_Shared.xml -r RAC_prod -n jansaj -X PP -h phvifoapp01 -o 6005 -s Native -l $HOME/scripts/log/dg_SJ_CHG0003387.log ;</v>
      </c>
      <c r="T358" s="106" t="str">
        <f t="shared" si="75"/>
        <v xml:space="preserve">echo '&lt; PRESS ANY KEY TO CONTINUE &gt;'; read c ; </v>
      </c>
      <c r="U358" s="105" t="str">
        <f t="shared" si="76"/>
        <v xml:space="preserve">cat $HOME/scripts/log/dg_SJ_CHG0003387.log ; </v>
      </c>
      <c r="V358" s="106" t="str">
        <f t="shared" si="77"/>
        <v>echo '&lt; PRESS ANY KEY TO CONTINUE &gt;'; read c ;</v>
      </c>
      <c r="W358" s="105" t="str">
        <f t="shared" si="78"/>
        <v xml:space="preserve"> pmd ; </v>
      </c>
      <c r="X358" s="106" t="str">
        <f t="shared" si="81"/>
        <v>ssh -q phvifoapp01 '/home/infa_adm/scripts/ais.sh Miscellaneous wf_Cust_Retention Int01_prod'</v>
      </c>
      <c r="Y358" s="107"/>
      <c r="Z358" s="108" t="str">
        <f t="shared" si="79"/>
        <v>./pmrep objectexport -f Miscellaneous -o Workflow -n wf_Cust_Retention -m -s -b -r -u wf_Cust_Retention.xml</v>
      </c>
      <c r="AA358" s="109" t="str">
        <f t="shared" si="82"/>
        <v>gwd Miscellaneous wf_Cust_Retention</v>
      </c>
      <c r="AB358" s="108" t="str">
        <f t="shared" si="83"/>
        <v xml:space="preserve">showvh Miscellaneous wf_Cust_Retention ; </v>
      </c>
      <c r="AC358" s="108" t="str">
        <f t="shared" si="80"/>
        <v>showrrh Miscellaneous wf_Cust_Retention</v>
      </c>
    </row>
    <row r="359" spans="1:29" x14ac:dyDescent="0.25">
      <c r="A359" s="9">
        <v>42690</v>
      </c>
      <c r="B359" s="6" t="s">
        <v>672</v>
      </c>
      <c r="C359" s="61" t="s">
        <v>1892</v>
      </c>
      <c r="D359" s="61" t="s">
        <v>1864</v>
      </c>
      <c r="E359" s="61" t="s">
        <v>32</v>
      </c>
      <c r="F359" s="61" t="s">
        <v>337</v>
      </c>
      <c r="G359" s="61" t="s">
        <v>335</v>
      </c>
      <c r="H359" s="61" t="s">
        <v>1242</v>
      </c>
      <c r="I359" s="61">
        <v>6005</v>
      </c>
      <c r="J359" s="61" t="s">
        <v>10</v>
      </c>
      <c r="K359" s="61" t="s">
        <v>666</v>
      </c>
      <c r="L359" s="6" t="s">
        <v>293</v>
      </c>
      <c r="M359" s="6" t="s">
        <v>332</v>
      </c>
      <c r="N359" s="6" t="s">
        <v>669</v>
      </c>
      <c r="O359" s="6" t="s">
        <v>2153</v>
      </c>
      <c r="P359" s="104" t="str">
        <f t="shared" si="71"/>
        <v>qc eCommerce Workflow wf_ecomm_rac_item_status_detail</v>
      </c>
      <c r="Q359" s="105" t="str">
        <f t="shared" si="72"/>
        <v>./pmrep cleardeploymentgroup -p DG_Static_Shared -f ;</v>
      </c>
      <c r="R359" s="106" t="str">
        <f t="shared" si="73"/>
        <v>./pmrep addtodeploymentgroup -p DG_Static_Shared -n wf_ecomm_rac_item_status_detail -o Workflow -f eCommerce -d all ;</v>
      </c>
      <c r="S359" s="105" t="str">
        <f t="shared" si="74"/>
        <v>./pmrep deploydeploymentgroup -p DG_Static_Shared -c  ./DG_Static_Shared.xml -r RAC_prod -n jansaj -X PP -h phvifoapp01 -o 6005 -s Native -l $HOME/scripts/log/dg_SJ_CHG0003369.log ;</v>
      </c>
      <c r="T359" s="106" t="str">
        <f t="shared" si="75"/>
        <v xml:space="preserve">echo '&lt; PRESS ANY KEY TO CONTINUE &gt;'; read c ; </v>
      </c>
      <c r="U359" s="105" t="str">
        <f t="shared" si="76"/>
        <v xml:space="preserve">cat $HOME/scripts/log/dg_SJ_CHG0003369.log ; </v>
      </c>
      <c r="V359" s="106" t="str">
        <f t="shared" si="77"/>
        <v>echo '&lt; PRESS ANY KEY TO CONTINUE &gt;'; read c ;</v>
      </c>
      <c r="W359" s="105" t="str">
        <f t="shared" si="78"/>
        <v xml:space="preserve"> pmd ; </v>
      </c>
      <c r="X359" s="106" t="str">
        <f t="shared" si="81"/>
        <v>ssh -q phvifoapp01 '/home/infa_adm/scripts/ais.sh eCommerce wf_ecomm_rac_item_status_detail Int01_prod'</v>
      </c>
      <c r="Y359" s="107"/>
      <c r="Z359" s="108" t="str">
        <f t="shared" si="79"/>
        <v>./pmrep objectexport -f eCommerce -o Workflow -n wf_ecomm_rac_item_status_detail -m -s -b -r -u wf_ecomm_rac_item_status_detail.xml</v>
      </c>
      <c r="AA359" s="109" t="str">
        <f t="shared" si="82"/>
        <v>gwd eCommerce wf_ecomm_rac_item_status_detail</v>
      </c>
      <c r="AB359" s="108" t="str">
        <f t="shared" si="83"/>
        <v xml:space="preserve">showvh eCommerce wf_ecomm_rac_item_status_detail ; </v>
      </c>
      <c r="AC359" s="108" t="str">
        <f t="shared" si="80"/>
        <v>showrrh eCommerce wf_ecomm_rac_item_status_detail</v>
      </c>
    </row>
    <row r="360" spans="1:29" x14ac:dyDescent="0.25">
      <c r="A360" s="9">
        <v>42690</v>
      </c>
      <c r="B360" s="6" t="s">
        <v>667</v>
      </c>
      <c r="C360" s="61" t="s">
        <v>1892</v>
      </c>
      <c r="D360" s="61" t="s">
        <v>1862</v>
      </c>
      <c r="E360" s="61" t="s">
        <v>20</v>
      </c>
      <c r="F360" s="61" t="s">
        <v>342</v>
      </c>
      <c r="G360" s="61" t="s">
        <v>343</v>
      </c>
      <c r="H360" s="61" t="s">
        <v>19</v>
      </c>
      <c r="I360" s="61">
        <v>6005</v>
      </c>
      <c r="J360" s="61" t="s">
        <v>10</v>
      </c>
      <c r="K360" s="61" t="s">
        <v>666</v>
      </c>
      <c r="L360" s="6" t="s">
        <v>381</v>
      </c>
      <c r="M360" s="6" t="s">
        <v>354</v>
      </c>
      <c r="N360" s="6" t="s">
        <v>663</v>
      </c>
      <c r="O360" s="6" t="s">
        <v>2154</v>
      </c>
      <c r="P360" s="104" t="str">
        <f t="shared" si="71"/>
        <v>qc DW_MART_LOAD Session s_m_u_asr_category_item_on_order</v>
      </c>
      <c r="Q360" s="105" t="str">
        <f t="shared" si="72"/>
        <v>./pmrep cleardeploymentgroup -p DG_Static_Shared -f ;</v>
      </c>
      <c r="R360" s="106" t="str">
        <f t="shared" si="73"/>
        <v>./pmrep addtodeploymentgroup -p DG_Static_Shared -n s_m_u_asr_category_item_on_order -o Session -f DW_MART_LOAD -d all ;</v>
      </c>
      <c r="S360" s="105" t="str">
        <f t="shared" si="74"/>
        <v>./pmrep deploydeploymentgroup -p DG_Static_Shared -c  ./DG_Static_Shared.xml -r RAC_qa -n jansaj -X QP -h qhvifoapp01 -o 6005 -s Native -l $HOME/scripts/log/dg_SJ_CHG0003325.log ;</v>
      </c>
      <c r="T360" s="106" t="str">
        <f t="shared" si="75"/>
        <v xml:space="preserve">echo '&lt; PRESS ANY KEY TO CONTINUE &gt;'; read c ; </v>
      </c>
      <c r="U360" s="105" t="str">
        <f t="shared" si="76"/>
        <v xml:space="preserve">cat $HOME/scripts/log/dg_SJ_CHG0003325.log ; </v>
      </c>
      <c r="V360" s="106" t="str">
        <f t="shared" si="77"/>
        <v>echo '&lt; PRESS ANY KEY TO CONTINUE &gt;'; read c ;</v>
      </c>
      <c r="W360" s="105" t="str">
        <f t="shared" si="78"/>
        <v xml:space="preserve"> pmd ; </v>
      </c>
      <c r="X360" s="106" t="str">
        <f t="shared" si="81"/>
        <v xml:space="preserve"> # n/a</v>
      </c>
      <c r="Y360" s="107"/>
      <c r="Z360" s="108" t="str">
        <f t="shared" si="79"/>
        <v>./pmrep objectexport -f DW_MART_LOAD -o Session -n s_m_u_asr_category_item_on_order -m -s -b -r -u s_m_u_asr_category_item_on_order.xml</v>
      </c>
      <c r="AA360" s="109" t="str">
        <f t="shared" si="82"/>
        <v xml:space="preserve"> # n/a</v>
      </c>
      <c r="AB360" s="108" t="str">
        <f t="shared" si="83"/>
        <v xml:space="preserve">showvh DW_MART_LOAD s_m_u_asr_category_item_on_order ; </v>
      </c>
      <c r="AC360" s="108" t="str">
        <f t="shared" si="80"/>
        <v>showrrh DW_MART_LOAD s_m_u_asr_category_item_on_order</v>
      </c>
    </row>
    <row r="361" spans="1:29" x14ac:dyDescent="0.25">
      <c r="A361" s="9">
        <v>42690</v>
      </c>
      <c r="B361" s="6" t="s">
        <v>667</v>
      </c>
      <c r="C361" s="61" t="s">
        <v>1892</v>
      </c>
      <c r="D361" s="61" t="s">
        <v>1864</v>
      </c>
      <c r="E361" s="61" t="s">
        <v>32</v>
      </c>
      <c r="F361" s="61" t="s">
        <v>337</v>
      </c>
      <c r="G361" s="61" t="s">
        <v>335</v>
      </c>
      <c r="H361" s="61" t="s">
        <v>1242</v>
      </c>
      <c r="I361" s="61">
        <v>6005</v>
      </c>
      <c r="J361" s="61" t="s">
        <v>10</v>
      </c>
      <c r="K361" s="61" t="s">
        <v>666</v>
      </c>
      <c r="L361" s="6" t="s">
        <v>381</v>
      </c>
      <c r="M361" s="6" t="s">
        <v>354</v>
      </c>
      <c r="N361" s="6" t="s">
        <v>663</v>
      </c>
      <c r="O361" s="6" t="s">
        <v>2155</v>
      </c>
      <c r="P361" s="104" t="str">
        <f t="shared" si="71"/>
        <v>qc DW_MART_LOAD Session s_m_u_asr_category_item_on_order</v>
      </c>
      <c r="Q361" s="105" t="str">
        <f t="shared" si="72"/>
        <v>./pmrep cleardeploymentgroup -p DG_Static_Shared -f ;</v>
      </c>
      <c r="R361" s="106" t="str">
        <f t="shared" si="73"/>
        <v>./pmrep addtodeploymentgroup -p DG_Static_Shared -n s_m_u_asr_category_item_on_order -o Session -f DW_MART_LOAD -d all ;</v>
      </c>
      <c r="S361" s="105" t="str">
        <f t="shared" si="74"/>
        <v>./pmrep deploydeploymentgroup -p DG_Static_Shared -c  ./DG_Static_Shared.xml -r RAC_prod -n jansaj -X PP -h phvifoapp01 -o 6005 -s Native -l $HOME/scripts/log/dg_SJ_CHG0003325.log ;</v>
      </c>
      <c r="T361" s="106" t="str">
        <f t="shared" si="75"/>
        <v xml:space="preserve">echo '&lt; PRESS ANY KEY TO CONTINUE &gt;'; read c ; </v>
      </c>
      <c r="U361" s="105" t="str">
        <f t="shared" si="76"/>
        <v xml:space="preserve">cat $HOME/scripts/log/dg_SJ_CHG0003325.log ; </v>
      </c>
      <c r="V361" s="106" t="str">
        <f t="shared" si="77"/>
        <v>echo '&lt; PRESS ANY KEY TO CONTINUE &gt;'; read c ;</v>
      </c>
      <c r="W361" s="105" t="str">
        <f t="shared" si="78"/>
        <v xml:space="preserve"> pmd ; </v>
      </c>
      <c r="X361" s="106" t="str">
        <f t="shared" si="81"/>
        <v xml:space="preserve"> # n/a</v>
      </c>
      <c r="Y361" s="107"/>
      <c r="Z361" s="108" t="str">
        <f t="shared" si="79"/>
        <v>./pmrep objectexport -f DW_MART_LOAD -o Session -n s_m_u_asr_category_item_on_order -m -s -b -r -u s_m_u_asr_category_item_on_order.xml</v>
      </c>
      <c r="AA361" s="109" t="str">
        <f t="shared" si="82"/>
        <v xml:space="preserve"> # n/a</v>
      </c>
      <c r="AB361" s="108" t="str">
        <f t="shared" si="83"/>
        <v xml:space="preserve">showvh DW_MART_LOAD s_m_u_asr_category_item_on_order ; </v>
      </c>
      <c r="AC361" s="108" t="str">
        <f t="shared" si="80"/>
        <v>showrrh DW_MART_LOAD s_m_u_asr_category_item_on_order</v>
      </c>
    </row>
    <row r="362" spans="1:29" x14ac:dyDescent="0.25">
      <c r="A362" s="9">
        <v>42691</v>
      </c>
      <c r="B362" s="6" t="s">
        <v>29</v>
      </c>
      <c r="C362" s="61" t="s">
        <v>1892</v>
      </c>
      <c r="D362" s="61" t="s">
        <v>1862</v>
      </c>
      <c r="E362" s="61" t="s">
        <v>20</v>
      </c>
      <c r="F362" s="61" t="s">
        <v>342</v>
      </c>
      <c r="G362" s="61" t="s">
        <v>343</v>
      </c>
      <c r="H362" s="61" t="s">
        <v>19</v>
      </c>
      <c r="I362" s="61">
        <v>6005</v>
      </c>
      <c r="J362" s="61" t="s">
        <v>10</v>
      </c>
      <c r="K362" s="61" t="s">
        <v>666</v>
      </c>
      <c r="L362" s="6" t="s">
        <v>326</v>
      </c>
      <c r="M362" s="6" t="s">
        <v>332</v>
      </c>
      <c r="N362" s="6" t="s">
        <v>673</v>
      </c>
      <c r="O362" s="28" t="s">
        <v>2156</v>
      </c>
      <c r="P362" s="104" t="str">
        <f t="shared" si="71"/>
        <v>qc Miscellaneous Workflow wf_SIMStoCS_POReceipt</v>
      </c>
      <c r="Q362" s="105" t="str">
        <f t="shared" si="72"/>
        <v>./pmrep cleardeploymentgroup -p DG_Static_Shared -f ;</v>
      </c>
      <c r="R362" s="106" t="str">
        <f t="shared" si="73"/>
        <v>./pmrep addtodeploymentgroup -p DG_Static_Shared -n wf_SIMStoCS_POReceipt -o Workflow -f Miscellaneous -d all ;</v>
      </c>
      <c r="S362" s="105" t="str">
        <f t="shared" si="74"/>
        <v>./pmrep deploydeploymentgroup -p DG_Static_Shared -c  ./DG_Static_Shared.xml -r RAC_qa -n jansaj -X QP -h qhvifoapp01 -o 6005 -s Native -l $HOME/scripts/log/dg_SJ_frajeh.log ;</v>
      </c>
      <c r="T362" s="106" t="str">
        <f t="shared" si="75"/>
        <v xml:space="preserve">echo '&lt; PRESS ANY KEY TO CONTINUE &gt;'; read c ; </v>
      </c>
      <c r="U362" s="105" t="str">
        <f t="shared" si="76"/>
        <v xml:space="preserve">cat $HOME/scripts/log/dg_SJ_frajeh.log ; </v>
      </c>
      <c r="V362" s="106" t="str">
        <f t="shared" si="77"/>
        <v>echo '&lt; PRESS ANY KEY TO CONTINUE &gt;'; read c ;</v>
      </c>
      <c r="W362" s="105" t="str">
        <f t="shared" si="78"/>
        <v xml:space="preserve"> pmd ; </v>
      </c>
      <c r="X362" s="106" t="str">
        <f t="shared" si="81"/>
        <v>ssh -q qhvifoapp01 '/home/infa_adm/scripts/ais.sh Miscellaneous wf_SIMStoCS_POReceipt Int01_qa'</v>
      </c>
      <c r="Y362" s="107"/>
      <c r="Z362" s="108" t="str">
        <f t="shared" si="79"/>
        <v>./pmrep objectexport -f Miscellaneous -o Workflow -n wf_SIMStoCS_POReceipt -m -s -b -r -u wf_SIMStoCS_POReceipt.xml</v>
      </c>
      <c r="AA362" s="109" t="str">
        <f t="shared" si="82"/>
        <v>gwd Miscellaneous wf_SIMStoCS_POReceipt</v>
      </c>
      <c r="AB362" s="108" t="str">
        <f t="shared" si="83"/>
        <v xml:space="preserve">showvh Miscellaneous wf_SIMStoCS_POReceipt ; </v>
      </c>
      <c r="AC362" s="108" t="str">
        <f t="shared" si="80"/>
        <v>showrrh Miscellaneous wf_SIMStoCS_POReceipt</v>
      </c>
    </row>
    <row r="363" spans="1:29" x14ac:dyDescent="0.25">
      <c r="A363" s="9">
        <v>42690</v>
      </c>
      <c r="B363" s="6" t="s">
        <v>667</v>
      </c>
      <c r="C363" s="61" t="s">
        <v>1892</v>
      </c>
      <c r="D363" s="61" t="s">
        <v>1862</v>
      </c>
      <c r="E363" s="61" t="s">
        <v>20</v>
      </c>
      <c r="F363" s="61" t="s">
        <v>342</v>
      </c>
      <c r="G363" s="61" t="s">
        <v>343</v>
      </c>
      <c r="H363" s="61" t="s">
        <v>19</v>
      </c>
      <c r="I363" s="61">
        <v>6005</v>
      </c>
      <c r="J363" s="61" t="s">
        <v>10</v>
      </c>
      <c r="K363" s="61" t="s">
        <v>666</v>
      </c>
      <c r="L363" s="6" t="s">
        <v>381</v>
      </c>
      <c r="M363" s="6" t="s">
        <v>354</v>
      </c>
      <c r="N363" s="6" t="s">
        <v>663</v>
      </c>
      <c r="O363" s="6" t="s">
        <v>2157</v>
      </c>
      <c r="P363" s="104" t="str">
        <f t="shared" si="71"/>
        <v>qc DW_MART_LOAD Session s_m_u_asr_category_item_on_order</v>
      </c>
      <c r="Q363" s="105" t="str">
        <f t="shared" si="72"/>
        <v>./pmrep cleardeploymentgroup -p DG_Static_Shared -f ;</v>
      </c>
      <c r="R363" s="106" t="str">
        <f t="shared" si="73"/>
        <v>./pmrep addtodeploymentgroup -p DG_Static_Shared -n s_m_u_asr_category_item_on_order -o Session -f DW_MART_LOAD -d all ;</v>
      </c>
      <c r="S363" s="105" t="str">
        <f t="shared" si="74"/>
        <v>./pmrep deploydeploymentgroup -p DG_Static_Shared -c  ./DG_Static_Shared.xml -r RAC_qa -n jansaj -X QP -h qhvifoapp01 -o 6005 -s Native -l $HOME/scripts/log/dg_SJ_CHG0003325.log ;</v>
      </c>
      <c r="T363" s="106" t="str">
        <f t="shared" si="75"/>
        <v xml:space="preserve">echo '&lt; PRESS ANY KEY TO CONTINUE &gt;'; read c ; </v>
      </c>
      <c r="U363" s="105" t="str">
        <f t="shared" si="76"/>
        <v xml:space="preserve">cat $HOME/scripts/log/dg_SJ_CHG0003325.log ; </v>
      </c>
      <c r="V363" s="106" t="str">
        <f t="shared" si="77"/>
        <v>echo '&lt; PRESS ANY KEY TO CONTINUE &gt;'; read c ;</v>
      </c>
      <c r="W363" s="105" t="str">
        <f t="shared" si="78"/>
        <v xml:space="preserve"> pmd ; </v>
      </c>
      <c r="X363" s="106" t="str">
        <f t="shared" si="81"/>
        <v xml:space="preserve"> # n/a</v>
      </c>
      <c r="Y363" s="107"/>
      <c r="Z363" s="108" t="str">
        <f t="shared" si="79"/>
        <v>./pmrep objectexport -f DW_MART_LOAD -o Session -n s_m_u_asr_category_item_on_order -m -s -b -r -u s_m_u_asr_category_item_on_order.xml</v>
      </c>
      <c r="AA363" s="109" t="str">
        <f t="shared" si="82"/>
        <v xml:space="preserve"> # n/a</v>
      </c>
      <c r="AB363" s="108" t="str">
        <f t="shared" si="83"/>
        <v xml:space="preserve">showvh DW_MART_LOAD s_m_u_asr_category_item_on_order ; </v>
      </c>
      <c r="AC363" s="108" t="str">
        <f t="shared" si="80"/>
        <v>showrrh DW_MART_LOAD s_m_u_asr_category_item_on_order</v>
      </c>
    </row>
    <row r="364" spans="1:29" x14ac:dyDescent="0.25">
      <c r="A364" s="9">
        <v>42690</v>
      </c>
      <c r="B364" s="6" t="s">
        <v>667</v>
      </c>
      <c r="C364" s="61" t="s">
        <v>1892</v>
      </c>
      <c r="D364" s="61" t="s">
        <v>1864</v>
      </c>
      <c r="E364" s="61" t="s">
        <v>32</v>
      </c>
      <c r="F364" s="61" t="s">
        <v>337</v>
      </c>
      <c r="G364" s="61" t="s">
        <v>335</v>
      </c>
      <c r="H364" s="61" t="s">
        <v>1242</v>
      </c>
      <c r="I364" s="61">
        <v>6005</v>
      </c>
      <c r="J364" s="61" t="s">
        <v>10</v>
      </c>
      <c r="K364" s="61" t="s">
        <v>666</v>
      </c>
      <c r="L364" s="6" t="s">
        <v>381</v>
      </c>
      <c r="M364" s="6" t="s">
        <v>354</v>
      </c>
      <c r="N364" s="6" t="s">
        <v>663</v>
      </c>
      <c r="O364" s="6" t="s">
        <v>2158</v>
      </c>
      <c r="P364" s="104" t="str">
        <f t="shared" si="71"/>
        <v>qc DW_MART_LOAD Session s_m_u_asr_category_item_on_order</v>
      </c>
      <c r="Q364" s="105" t="str">
        <f t="shared" si="72"/>
        <v>./pmrep cleardeploymentgroup -p DG_Static_Shared -f ;</v>
      </c>
      <c r="R364" s="106" t="str">
        <f t="shared" si="73"/>
        <v>./pmrep addtodeploymentgroup -p DG_Static_Shared -n s_m_u_asr_category_item_on_order -o Session -f DW_MART_LOAD -d all ;</v>
      </c>
      <c r="S364" s="105" t="str">
        <f t="shared" si="74"/>
        <v>./pmrep deploydeploymentgroup -p DG_Static_Shared -c  ./DG_Static_Shared.xml -r RAC_prod -n jansaj -X PP -h phvifoapp01 -o 6005 -s Native -l $HOME/scripts/log/dg_SJ_CHG0003325.log ;</v>
      </c>
      <c r="T364" s="106" t="str">
        <f t="shared" si="75"/>
        <v xml:space="preserve">echo '&lt; PRESS ANY KEY TO CONTINUE &gt;'; read c ; </v>
      </c>
      <c r="U364" s="105" t="str">
        <f t="shared" si="76"/>
        <v xml:space="preserve">cat $HOME/scripts/log/dg_SJ_CHG0003325.log ; </v>
      </c>
      <c r="V364" s="106" t="str">
        <f t="shared" si="77"/>
        <v>echo '&lt; PRESS ANY KEY TO CONTINUE &gt;'; read c ;</v>
      </c>
      <c r="W364" s="105" t="str">
        <f t="shared" si="78"/>
        <v xml:space="preserve"> pmd ; </v>
      </c>
      <c r="X364" s="106" t="str">
        <f t="shared" si="81"/>
        <v xml:space="preserve"> # n/a</v>
      </c>
      <c r="Y364" s="107"/>
      <c r="Z364" s="108" t="str">
        <f t="shared" si="79"/>
        <v>./pmrep objectexport -f DW_MART_LOAD -o Session -n s_m_u_asr_category_item_on_order -m -s -b -r -u s_m_u_asr_category_item_on_order.xml</v>
      </c>
      <c r="AA364" s="109" t="str">
        <f t="shared" si="82"/>
        <v xml:space="preserve"> # n/a</v>
      </c>
      <c r="AB364" s="108" t="str">
        <f t="shared" si="83"/>
        <v xml:space="preserve">showvh DW_MART_LOAD s_m_u_asr_category_item_on_order ; </v>
      </c>
      <c r="AC364" s="108" t="str">
        <f t="shared" si="80"/>
        <v>showrrh DW_MART_LOAD s_m_u_asr_category_item_on_order</v>
      </c>
    </row>
    <row r="365" spans="1:29" x14ac:dyDescent="0.25">
      <c r="A365" s="9">
        <v>42691</v>
      </c>
      <c r="B365" s="6" t="s">
        <v>676</v>
      </c>
      <c r="C365" s="61" t="s">
        <v>1892</v>
      </c>
      <c r="D365" s="61" t="s">
        <v>1862</v>
      </c>
      <c r="E365" s="61" t="s">
        <v>20</v>
      </c>
      <c r="F365" s="61" t="s">
        <v>342</v>
      </c>
      <c r="G365" s="61" t="s">
        <v>343</v>
      </c>
      <c r="H365" s="61" t="s">
        <v>19</v>
      </c>
      <c r="I365" s="61">
        <v>6005</v>
      </c>
      <c r="J365" s="61" t="s">
        <v>10</v>
      </c>
      <c r="K365" s="61" t="s">
        <v>666</v>
      </c>
      <c r="L365" s="6" t="s">
        <v>381</v>
      </c>
      <c r="M365" s="6" t="s">
        <v>332</v>
      </c>
      <c r="N365" s="6" t="s">
        <v>674</v>
      </c>
      <c r="O365" s="29" t="s">
        <v>2159</v>
      </c>
      <c r="P365" s="104" t="str">
        <f t="shared" si="71"/>
        <v>qc DW_MART_LOAD Workflow wf_IM_UNIV_WEEKLY</v>
      </c>
      <c r="Q365" s="105" t="str">
        <f t="shared" si="72"/>
        <v>./pmrep cleardeploymentgroup -p DG_Static_Shared -f ;</v>
      </c>
      <c r="R365" s="106" t="str">
        <f t="shared" si="73"/>
        <v>./pmrep addtodeploymentgroup -p DG_Static_Shared -n wf_IM_UNIV_WEEKLY -o Workflow -f DW_MART_LOAD -d all ;</v>
      </c>
      <c r="S365" s="105" t="str">
        <f t="shared" si="74"/>
        <v>echo ;</v>
      </c>
      <c r="T365" s="106" t="str">
        <f t="shared" si="75"/>
        <v>echo ;</v>
      </c>
      <c r="U365" s="105" t="str">
        <f t="shared" si="76"/>
        <v>echo;</v>
      </c>
      <c r="V365" s="106" t="str">
        <f t="shared" si="77"/>
        <v>echo ;</v>
      </c>
      <c r="W365" s="105" t="str">
        <f t="shared" si="78"/>
        <v xml:space="preserve"> echo ; </v>
      </c>
      <c r="X365" s="106" t="str">
        <f t="shared" si="81"/>
        <v>ssh -q qhvifoapp01 '/home/infa_adm/scripts/ais.sh DW_MART_LOAD wf_IM_UNIV_WEEKLY Int01_qa'</v>
      </c>
      <c r="Y365" s="107"/>
      <c r="Z365" s="108" t="str">
        <f t="shared" si="79"/>
        <v>./pmrep objectexport -f DW_MART_LOAD -o Workflow -n wf_IM_UNIV_WEEKLY -m -s -b -r -u wf_IM_UNIV_WEEKLY.xml</v>
      </c>
      <c r="AA365" s="109" t="str">
        <f t="shared" si="82"/>
        <v>gwd DW_MART_LOAD wf_IM_UNIV_WEEKLY</v>
      </c>
      <c r="AB365" s="108" t="str">
        <f t="shared" si="83"/>
        <v xml:space="preserve">showvh DW_MART_LOAD wf_IM_UNIV_WEEKLY ; </v>
      </c>
      <c r="AC365" s="108" t="str">
        <f t="shared" si="80"/>
        <v>showrrh DW_MART_LOAD wf_IM_UNIV_WEEKLY</v>
      </c>
    </row>
    <row r="366" spans="1:29" x14ac:dyDescent="0.25">
      <c r="A366" s="9">
        <v>42691</v>
      </c>
      <c r="B366" s="6" t="s">
        <v>676</v>
      </c>
      <c r="C366" s="61" t="s">
        <v>1892</v>
      </c>
      <c r="D366" s="61" t="s">
        <v>1862</v>
      </c>
      <c r="E366" s="61" t="s">
        <v>20</v>
      </c>
      <c r="F366" s="61" t="s">
        <v>342</v>
      </c>
      <c r="G366" s="61" t="s">
        <v>343</v>
      </c>
      <c r="H366" s="61" t="s">
        <v>19</v>
      </c>
      <c r="I366" s="61">
        <v>6005</v>
      </c>
      <c r="J366" s="61" t="s">
        <v>10</v>
      </c>
      <c r="K366" s="61" t="s">
        <v>666</v>
      </c>
      <c r="L366" s="6" t="s">
        <v>381</v>
      </c>
      <c r="M366" s="6" t="s">
        <v>332</v>
      </c>
      <c r="N366" s="6" t="s">
        <v>675</v>
      </c>
      <c r="O366" s="29" t="s">
        <v>2159</v>
      </c>
      <c r="P366" s="104" t="str">
        <f t="shared" si="71"/>
        <v>qc DW_MART_LOAD Workflow wf_IM_UNIV_WEEKLY_MART</v>
      </c>
      <c r="Q366" s="105" t="str">
        <f t="shared" si="72"/>
        <v>echo ;</v>
      </c>
      <c r="R366" s="106" t="str">
        <f t="shared" si="73"/>
        <v>./pmrep addtodeploymentgroup -p DG_Static_Shared -n wf_IM_UNIV_WEEKLY_MART -o Workflow -f DW_MART_LOAD -d all ;</v>
      </c>
      <c r="S366" s="105" t="str">
        <f t="shared" si="74"/>
        <v>./pmrep deploydeploymentgroup -p DG_Static_Shared -c  ./DG_Static_Shared.xml -r RAC_qa -n jansaj -X QP -h qhvifoapp01 -o 6005 -s Native -l $HOME/scripts/log/dg_SJ_CHG0003404.log ;</v>
      </c>
      <c r="T366" s="106" t="str">
        <f t="shared" si="75"/>
        <v xml:space="preserve">echo '&lt; PRESS ANY KEY TO CONTINUE &gt;'; read c ; </v>
      </c>
      <c r="U366" s="105" t="str">
        <f t="shared" si="76"/>
        <v xml:space="preserve">cat $HOME/scripts/log/dg_SJ_CHG0003404.log ; </v>
      </c>
      <c r="V366" s="106" t="str">
        <f t="shared" si="77"/>
        <v>echo '&lt; PRESS ANY KEY TO CONTINUE &gt;'; read c ;</v>
      </c>
      <c r="W366" s="105" t="str">
        <f t="shared" si="78"/>
        <v xml:space="preserve"> pmd ; </v>
      </c>
      <c r="X366" s="106" t="str">
        <f t="shared" si="81"/>
        <v>ssh -q qhvifoapp01 '/home/infa_adm/scripts/ais.sh DW_MART_LOAD wf_IM_UNIV_WEEKLY_MART Int01_qa'</v>
      </c>
      <c r="Y366" s="107"/>
      <c r="Z366" s="108" t="str">
        <f t="shared" si="79"/>
        <v>./pmrep objectexport -f DW_MART_LOAD -o Workflow -n wf_IM_UNIV_WEEKLY_MART -m -s -b -r -u wf_IM_UNIV_WEEKLY_MART.xml</v>
      </c>
      <c r="AA366" s="109" t="str">
        <f t="shared" si="82"/>
        <v>gwd DW_MART_LOAD wf_IM_UNIV_WEEKLY_MART</v>
      </c>
      <c r="AB366" s="108" t="str">
        <f t="shared" si="83"/>
        <v xml:space="preserve">showvh DW_MART_LOAD wf_IM_UNIV_WEEKLY_MART ; </v>
      </c>
      <c r="AC366" s="108" t="str">
        <f t="shared" si="80"/>
        <v>showrrh DW_MART_LOAD wf_IM_UNIV_WEEKLY_MART</v>
      </c>
    </row>
    <row r="367" spans="1:29" x14ac:dyDescent="0.25">
      <c r="A367" s="9">
        <v>42691</v>
      </c>
      <c r="B367" s="6" t="s">
        <v>676</v>
      </c>
      <c r="C367" s="61" t="s">
        <v>1892</v>
      </c>
      <c r="D367" s="61" t="s">
        <v>1864</v>
      </c>
      <c r="E367" s="61" t="s">
        <v>32</v>
      </c>
      <c r="F367" s="61" t="s">
        <v>337</v>
      </c>
      <c r="G367" s="61" t="s">
        <v>335</v>
      </c>
      <c r="H367" s="61" t="s">
        <v>1242</v>
      </c>
      <c r="I367" s="61">
        <v>6005</v>
      </c>
      <c r="J367" s="61" t="s">
        <v>10</v>
      </c>
      <c r="K367" s="61" t="s">
        <v>666</v>
      </c>
      <c r="L367" s="6" t="s">
        <v>381</v>
      </c>
      <c r="M367" s="6" t="s">
        <v>332</v>
      </c>
      <c r="N367" s="6" t="s">
        <v>674</v>
      </c>
      <c r="O367" s="23" t="s">
        <v>2160</v>
      </c>
      <c r="P367" s="104" t="str">
        <f t="shared" si="71"/>
        <v>qc DW_MART_LOAD Workflow wf_IM_UNIV_WEEKLY</v>
      </c>
      <c r="Q367" s="105" t="str">
        <f t="shared" si="72"/>
        <v>./pmrep cleardeploymentgroup -p DG_Static_Shared -f ;</v>
      </c>
      <c r="R367" s="106" t="str">
        <f t="shared" si="73"/>
        <v>./pmrep addtodeploymentgroup -p DG_Static_Shared -n wf_IM_UNIV_WEEKLY -o Workflow -f DW_MART_LOAD -d all ;</v>
      </c>
      <c r="S367" s="105" t="str">
        <f t="shared" si="74"/>
        <v>echo ;</v>
      </c>
      <c r="T367" s="106" t="str">
        <f t="shared" si="75"/>
        <v>echo ;</v>
      </c>
      <c r="U367" s="105" t="str">
        <f t="shared" si="76"/>
        <v>echo;</v>
      </c>
      <c r="V367" s="106" t="str">
        <f t="shared" si="77"/>
        <v>echo ;</v>
      </c>
      <c r="W367" s="105" t="str">
        <f t="shared" si="78"/>
        <v xml:space="preserve"> echo ; </v>
      </c>
      <c r="X367" s="106" t="str">
        <f t="shared" si="81"/>
        <v>ssh -q phvifoapp01 '/home/infa_adm/scripts/ais.sh DW_MART_LOAD wf_IM_UNIV_WEEKLY Int01_prod'</v>
      </c>
      <c r="Y367" s="107"/>
      <c r="Z367" s="108" t="str">
        <f t="shared" si="79"/>
        <v>./pmrep objectexport -f DW_MART_LOAD -o Workflow -n wf_IM_UNIV_WEEKLY -m -s -b -r -u wf_IM_UNIV_WEEKLY.xml</v>
      </c>
      <c r="AA367" s="109" t="str">
        <f t="shared" si="82"/>
        <v>gwd DW_MART_LOAD wf_IM_UNIV_WEEKLY</v>
      </c>
      <c r="AB367" s="108" t="str">
        <f t="shared" si="83"/>
        <v xml:space="preserve">showvh DW_MART_LOAD wf_IM_UNIV_WEEKLY ; </v>
      </c>
      <c r="AC367" s="108" t="str">
        <f t="shared" si="80"/>
        <v>showrrh DW_MART_LOAD wf_IM_UNIV_WEEKLY</v>
      </c>
    </row>
    <row r="368" spans="1:29" x14ac:dyDescent="0.25">
      <c r="A368" s="9">
        <v>42691</v>
      </c>
      <c r="B368" s="6" t="s">
        <v>676</v>
      </c>
      <c r="C368" s="61" t="s">
        <v>1892</v>
      </c>
      <c r="D368" s="61" t="s">
        <v>1864</v>
      </c>
      <c r="E368" s="61" t="s">
        <v>32</v>
      </c>
      <c r="F368" s="61" t="s">
        <v>337</v>
      </c>
      <c r="G368" s="61" t="s">
        <v>335</v>
      </c>
      <c r="H368" s="61" t="s">
        <v>1242</v>
      </c>
      <c r="I368" s="61">
        <v>6005</v>
      </c>
      <c r="J368" s="61" t="s">
        <v>10</v>
      </c>
      <c r="K368" s="61" t="s">
        <v>666</v>
      </c>
      <c r="L368" s="6" t="s">
        <v>381</v>
      </c>
      <c r="M368" s="6" t="s">
        <v>332</v>
      </c>
      <c r="N368" s="6" t="s">
        <v>675</v>
      </c>
      <c r="O368" s="23" t="s">
        <v>2160</v>
      </c>
      <c r="P368" s="104" t="str">
        <f t="shared" si="71"/>
        <v>qc DW_MART_LOAD Workflow wf_IM_UNIV_WEEKLY_MART</v>
      </c>
      <c r="Q368" s="105" t="str">
        <f t="shared" si="72"/>
        <v>echo ;</v>
      </c>
      <c r="R368" s="106" t="str">
        <f t="shared" si="73"/>
        <v>./pmrep addtodeploymentgroup -p DG_Static_Shared -n wf_IM_UNIV_WEEKLY_MART -o Workflow -f DW_MART_LOAD -d all ;</v>
      </c>
      <c r="S368" s="105" t="str">
        <f t="shared" si="74"/>
        <v>./pmrep deploydeploymentgroup -p DG_Static_Shared -c  ./DG_Static_Shared.xml -r RAC_prod -n jansaj -X PP -h phvifoapp01 -o 6005 -s Native -l $HOME/scripts/log/dg_SJ_CHG0003404.log ;</v>
      </c>
      <c r="T368" s="106" t="str">
        <f t="shared" si="75"/>
        <v xml:space="preserve">echo '&lt; PRESS ANY KEY TO CONTINUE &gt;'; read c ; </v>
      </c>
      <c r="U368" s="105" t="str">
        <f t="shared" si="76"/>
        <v xml:space="preserve">cat $HOME/scripts/log/dg_SJ_CHG0003404.log ; </v>
      </c>
      <c r="V368" s="106" t="str">
        <f t="shared" si="77"/>
        <v>echo '&lt; PRESS ANY KEY TO CONTINUE &gt;'; read c ;</v>
      </c>
      <c r="W368" s="105" t="str">
        <f t="shared" si="78"/>
        <v xml:space="preserve"> pmd ; </v>
      </c>
      <c r="X368" s="106" t="str">
        <f t="shared" si="81"/>
        <v>ssh -q phvifoapp01 '/home/infa_adm/scripts/ais.sh DW_MART_LOAD wf_IM_UNIV_WEEKLY_MART Int01_prod'</v>
      </c>
      <c r="Y368" s="107"/>
      <c r="Z368" s="108" t="str">
        <f t="shared" si="79"/>
        <v>./pmrep objectexport -f DW_MART_LOAD -o Workflow -n wf_IM_UNIV_WEEKLY_MART -m -s -b -r -u wf_IM_UNIV_WEEKLY_MART.xml</v>
      </c>
      <c r="AA368" s="109" t="str">
        <f t="shared" si="82"/>
        <v>gwd DW_MART_LOAD wf_IM_UNIV_WEEKLY_MART</v>
      </c>
      <c r="AB368" s="108" t="str">
        <f t="shared" si="83"/>
        <v xml:space="preserve">showvh DW_MART_LOAD wf_IM_UNIV_WEEKLY_MART ; </v>
      </c>
      <c r="AC368" s="108" t="str">
        <f t="shared" si="80"/>
        <v>showrrh DW_MART_LOAD wf_IM_UNIV_WEEKLY_MART</v>
      </c>
    </row>
    <row r="369" spans="1:29" x14ac:dyDescent="0.25">
      <c r="A369" s="9">
        <v>42691</v>
      </c>
      <c r="B369" s="6" t="s">
        <v>677</v>
      </c>
      <c r="C369" s="61" t="s">
        <v>1892</v>
      </c>
      <c r="D369" s="61" t="s">
        <v>1864</v>
      </c>
      <c r="E369" s="61" t="s">
        <v>32</v>
      </c>
      <c r="F369" s="61" t="s">
        <v>337</v>
      </c>
      <c r="G369" s="61" t="s">
        <v>335</v>
      </c>
      <c r="H369" s="61" t="s">
        <v>1242</v>
      </c>
      <c r="I369" s="61">
        <v>6005</v>
      </c>
      <c r="J369" s="61" t="s">
        <v>10</v>
      </c>
      <c r="K369" s="61" t="s">
        <v>666</v>
      </c>
      <c r="L369" s="6" t="s">
        <v>326</v>
      </c>
      <c r="M369" s="6" t="s">
        <v>332</v>
      </c>
      <c r="N369" s="6" t="s">
        <v>653</v>
      </c>
      <c r="O369" s="6" t="s">
        <v>2161</v>
      </c>
      <c r="P369" s="104" t="str">
        <f t="shared" si="71"/>
        <v>qc Miscellaneous Workflow wf_m_DL_VAN_VCC_Data_CSV_file</v>
      </c>
      <c r="Q369" s="105" t="str">
        <f t="shared" si="72"/>
        <v>./pmrep cleardeploymentgroup -p DG_Static_Shared -f ;</v>
      </c>
      <c r="R369" s="106" t="str">
        <f t="shared" si="73"/>
        <v>./pmrep addtodeploymentgroup -p DG_Static_Shared -n wf_m_DL_VAN_VCC_Data_CSV_file -o Workflow -f Miscellaneous -d all ;</v>
      </c>
      <c r="S369" s="105" t="str">
        <f t="shared" si="74"/>
        <v>./pmrep deploydeploymentgroup -p DG_Static_Shared -c  ./DG_Static_Shared.xml -r RAC_prod -n jansaj -X PP -h phvifoapp01 -o 6005 -s Native -l $HOME/scripts/log/dg_SJ_CTASK0010077.log ;</v>
      </c>
      <c r="T369" s="106" t="str">
        <f t="shared" si="75"/>
        <v xml:space="preserve">echo '&lt; PRESS ANY KEY TO CONTINUE &gt;'; read c ; </v>
      </c>
      <c r="U369" s="105" t="str">
        <f t="shared" si="76"/>
        <v xml:space="preserve">cat $HOME/scripts/log/dg_SJ_CTASK0010077.log ; </v>
      </c>
      <c r="V369" s="106" t="str">
        <f t="shared" si="77"/>
        <v>echo '&lt; PRESS ANY KEY TO CONTINUE &gt;'; read c ;</v>
      </c>
      <c r="W369" s="105" t="str">
        <f t="shared" si="78"/>
        <v xml:space="preserve"> pmd ; </v>
      </c>
      <c r="X369" s="106" t="str">
        <f t="shared" si="81"/>
        <v>ssh -q phvifoapp01 '/home/infa_adm/scripts/ais.sh Miscellaneous wf_m_DL_VAN_VCC_Data_CSV_file Int01_prod'</v>
      </c>
      <c r="Y369" s="107"/>
      <c r="Z369" s="108" t="str">
        <f t="shared" si="79"/>
        <v>./pmrep objectexport -f Miscellaneous -o Workflow -n wf_m_DL_VAN_VCC_Data_CSV_file -m -s -b -r -u wf_m_DL_VAN_VCC_Data_CSV_file.xml</v>
      </c>
      <c r="AA369" s="109" t="str">
        <f t="shared" si="82"/>
        <v>gwd Miscellaneous wf_m_DL_VAN_VCC_Data_CSV_file</v>
      </c>
      <c r="AB369" s="108" t="str">
        <f t="shared" si="83"/>
        <v xml:space="preserve">showvh Miscellaneous wf_m_DL_VAN_VCC_Data_CSV_file ; </v>
      </c>
      <c r="AC369" s="108" t="str">
        <f t="shared" si="80"/>
        <v>showrrh Miscellaneous wf_m_DL_VAN_VCC_Data_CSV_file</v>
      </c>
    </row>
    <row r="370" spans="1:29" x14ac:dyDescent="0.25">
      <c r="A370" s="9">
        <v>42691</v>
      </c>
      <c r="B370" s="6" t="s">
        <v>676</v>
      </c>
      <c r="C370" s="61" t="s">
        <v>1892</v>
      </c>
      <c r="D370" s="61" t="s">
        <v>1862</v>
      </c>
      <c r="E370" s="61" t="s">
        <v>20</v>
      </c>
      <c r="F370" s="61" t="s">
        <v>342</v>
      </c>
      <c r="G370" s="61" t="s">
        <v>343</v>
      </c>
      <c r="H370" s="61" t="s">
        <v>19</v>
      </c>
      <c r="I370" s="61">
        <v>6005</v>
      </c>
      <c r="J370" s="61" t="s">
        <v>10</v>
      </c>
      <c r="K370" s="61" t="s">
        <v>666</v>
      </c>
      <c r="L370" s="6" t="s">
        <v>381</v>
      </c>
      <c r="M370" s="6" t="s">
        <v>332</v>
      </c>
      <c r="N370" s="6" t="s">
        <v>389</v>
      </c>
      <c r="O370" s="6" t="s">
        <v>2162</v>
      </c>
      <c r="P370" s="104" t="str">
        <f t="shared" si="71"/>
        <v>qc DW_MART_LOAD Workflow wf_ASR_CAT_ITEM</v>
      </c>
      <c r="Q370" s="105" t="str">
        <f t="shared" si="72"/>
        <v>./pmrep cleardeploymentgroup -p DG_Static_Shared -f ;</v>
      </c>
      <c r="R370" s="106" t="str">
        <f t="shared" si="73"/>
        <v>./pmrep addtodeploymentgroup -p DG_Static_Shared -n wf_ASR_CAT_ITEM -o Workflow -f DW_MART_LOAD -d all ;</v>
      </c>
      <c r="S370" s="105" t="str">
        <f t="shared" si="74"/>
        <v>./pmrep deploydeploymentgroup -p DG_Static_Shared -c  ./DG_Static_Shared.xml -r RAC_qa -n jansaj -X QP -h qhvifoapp01 -o 6005 -s Native -l $HOME/scripts/log/dg_SJ_CHG0003404.log ;</v>
      </c>
      <c r="T370" s="106" t="str">
        <f t="shared" si="75"/>
        <v xml:space="preserve">echo '&lt; PRESS ANY KEY TO CONTINUE &gt;'; read c ; </v>
      </c>
      <c r="U370" s="105" t="str">
        <f t="shared" si="76"/>
        <v xml:space="preserve">cat $HOME/scripts/log/dg_SJ_CHG0003404.log ; </v>
      </c>
      <c r="V370" s="106" t="str">
        <f t="shared" si="77"/>
        <v>echo '&lt; PRESS ANY KEY TO CONTINUE &gt;'; read c ;</v>
      </c>
      <c r="W370" s="105" t="str">
        <f t="shared" si="78"/>
        <v xml:space="preserve"> pmd ; </v>
      </c>
      <c r="X370" s="106" t="str">
        <f t="shared" si="81"/>
        <v>ssh -q qhvifoapp01 '/home/infa_adm/scripts/ais.sh DW_MART_LOAD wf_ASR_CAT_ITEM Int01_qa'</v>
      </c>
      <c r="Y370" s="107"/>
      <c r="Z370" s="108" t="str">
        <f t="shared" si="79"/>
        <v>./pmrep objectexport -f DW_MART_LOAD -o Workflow -n wf_ASR_CAT_ITEM -m -s -b -r -u wf_ASR_CAT_ITEM.xml</v>
      </c>
      <c r="AA370" s="109" t="str">
        <f t="shared" si="82"/>
        <v>gwd DW_MART_LOAD wf_ASR_CAT_ITEM</v>
      </c>
      <c r="AB370" s="108" t="str">
        <f t="shared" si="83"/>
        <v xml:space="preserve">showvh DW_MART_LOAD wf_ASR_CAT_ITEM ; </v>
      </c>
      <c r="AC370" s="108" t="str">
        <f t="shared" si="80"/>
        <v>showrrh DW_MART_LOAD wf_ASR_CAT_ITEM</v>
      </c>
    </row>
    <row r="371" spans="1:29" x14ac:dyDescent="0.25">
      <c r="A371" s="9">
        <v>42691</v>
      </c>
      <c r="B371" s="6" t="s">
        <v>676</v>
      </c>
      <c r="C371" s="61" t="s">
        <v>1892</v>
      </c>
      <c r="D371" s="61" t="s">
        <v>1864</v>
      </c>
      <c r="E371" s="61" t="s">
        <v>32</v>
      </c>
      <c r="F371" s="61" t="s">
        <v>337</v>
      </c>
      <c r="G371" s="61" t="s">
        <v>335</v>
      </c>
      <c r="H371" s="61" t="s">
        <v>1242</v>
      </c>
      <c r="I371" s="61">
        <v>6005</v>
      </c>
      <c r="J371" s="61" t="s">
        <v>10</v>
      </c>
      <c r="K371" s="61" t="s">
        <v>666</v>
      </c>
      <c r="L371" s="6" t="s">
        <v>381</v>
      </c>
      <c r="M371" s="6" t="s">
        <v>332</v>
      </c>
      <c r="N371" s="6" t="s">
        <v>389</v>
      </c>
      <c r="O371" s="6" t="s">
        <v>2163</v>
      </c>
      <c r="P371" s="104" t="str">
        <f t="shared" si="71"/>
        <v>qc DW_MART_LOAD Workflow wf_ASR_CAT_ITEM</v>
      </c>
      <c r="Q371" s="105" t="str">
        <f t="shared" si="72"/>
        <v>./pmrep cleardeploymentgroup -p DG_Static_Shared -f ;</v>
      </c>
      <c r="R371" s="106" t="str">
        <f t="shared" si="73"/>
        <v>./pmrep addtodeploymentgroup -p DG_Static_Shared -n wf_ASR_CAT_ITEM -o Workflow -f DW_MART_LOAD -d all ;</v>
      </c>
      <c r="S371" s="105" t="str">
        <f t="shared" si="74"/>
        <v>./pmrep deploydeploymentgroup -p DG_Static_Shared -c  ./DG_Static_Shared.xml -r RAC_prod -n jansaj -X PP -h phvifoapp01 -o 6005 -s Native -l $HOME/scripts/log/dg_SJ_CHG0003404.log ;</v>
      </c>
      <c r="T371" s="106" t="str">
        <f t="shared" si="75"/>
        <v xml:space="preserve">echo '&lt; PRESS ANY KEY TO CONTINUE &gt;'; read c ; </v>
      </c>
      <c r="U371" s="105" t="str">
        <f t="shared" si="76"/>
        <v xml:space="preserve">cat $HOME/scripts/log/dg_SJ_CHG0003404.log ; </v>
      </c>
      <c r="V371" s="106" t="str">
        <f t="shared" si="77"/>
        <v>echo '&lt; PRESS ANY KEY TO CONTINUE &gt;'; read c ;</v>
      </c>
      <c r="W371" s="105" t="str">
        <f t="shared" si="78"/>
        <v xml:space="preserve"> pmd ; </v>
      </c>
      <c r="X371" s="106" t="str">
        <f t="shared" si="81"/>
        <v>ssh -q phvifoapp01 '/home/infa_adm/scripts/ais.sh DW_MART_LOAD wf_ASR_CAT_ITEM Int01_prod'</v>
      </c>
      <c r="Y371" s="107"/>
      <c r="Z371" s="108" t="str">
        <f t="shared" si="79"/>
        <v>./pmrep objectexport -f DW_MART_LOAD -o Workflow -n wf_ASR_CAT_ITEM -m -s -b -r -u wf_ASR_CAT_ITEM.xml</v>
      </c>
      <c r="AA371" s="109" t="str">
        <f t="shared" si="82"/>
        <v>gwd DW_MART_LOAD wf_ASR_CAT_ITEM</v>
      </c>
      <c r="AB371" s="108" t="str">
        <f t="shared" si="83"/>
        <v xml:space="preserve">showvh DW_MART_LOAD wf_ASR_CAT_ITEM ; </v>
      </c>
      <c r="AC371" s="108" t="str">
        <f t="shared" si="80"/>
        <v>showrrh DW_MART_LOAD wf_ASR_CAT_ITEM</v>
      </c>
    </row>
    <row r="372" spans="1:29" x14ac:dyDescent="0.25">
      <c r="A372" s="9">
        <v>42692</v>
      </c>
      <c r="B372" s="6" t="s">
        <v>684</v>
      </c>
      <c r="C372" s="61" t="s">
        <v>1892</v>
      </c>
      <c r="D372" s="61" t="s">
        <v>1864</v>
      </c>
      <c r="E372" s="61" t="s">
        <v>32</v>
      </c>
      <c r="F372" s="61" t="s">
        <v>337</v>
      </c>
      <c r="G372" s="61" t="s">
        <v>335</v>
      </c>
      <c r="H372" s="61" t="s">
        <v>1242</v>
      </c>
      <c r="I372" s="61">
        <v>6005</v>
      </c>
      <c r="J372" s="61" t="s">
        <v>10</v>
      </c>
      <c r="K372" s="61" t="s">
        <v>666</v>
      </c>
      <c r="L372" s="6" t="s">
        <v>402</v>
      </c>
      <c r="M372" s="6" t="s">
        <v>332</v>
      </c>
      <c r="N372" s="6" t="s">
        <v>679</v>
      </c>
      <c r="O372" s="25" t="s">
        <v>2164</v>
      </c>
      <c r="P372" s="104" t="str">
        <f t="shared" si="71"/>
        <v>qc SupplierEDI Workflow wf_SupplierEDI_RAC_Inbound_856_1</v>
      </c>
      <c r="Q372" s="105" t="str">
        <f t="shared" si="72"/>
        <v>./pmrep cleardeploymentgroup -p DG_Static_Shared -f ;</v>
      </c>
      <c r="R372" s="106" t="str">
        <f t="shared" si="73"/>
        <v>./pmrep addtodeploymentgroup -p DG_Static_Shared -n wf_SupplierEDI_RAC_Inbound_856_1 -o Workflow -f SupplierEDI -d all ;</v>
      </c>
      <c r="S372" s="105" t="str">
        <f t="shared" si="74"/>
        <v>echo ;</v>
      </c>
      <c r="T372" s="106" t="str">
        <f t="shared" si="75"/>
        <v>echo ;</v>
      </c>
      <c r="U372" s="105" t="str">
        <f t="shared" si="76"/>
        <v>echo;</v>
      </c>
      <c r="V372" s="106" t="str">
        <f t="shared" si="77"/>
        <v>echo ;</v>
      </c>
      <c r="W372" s="105" t="str">
        <f t="shared" si="78"/>
        <v xml:space="preserve"> echo ; </v>
      </c>
      <c r="X372" s="106" t="str">
        <f t="shared" si="81"/>
        <v>ssh -q phvifoapp01 '/home/infa_adm/scripts/ais.sh SupplierEDI wf_SupplierEDI_RAC_Inbound_856_1 Int01_prod'</v>
      </c>
      <c r="Y372" s="107"/>
      <c r="Z372" s="108" t="str">
        <f t="shared" si="79"/>
        <v>./pmrep objectexport -f SupplierEDI -o Workflow -n wf_SupplierEDI_RAC_Inbound_856_1 -m -s -b -r -u wf_SupplierEDI_RAC_Inbound_856_1.xml</v>
      </c>
      <c r="AA372" s="109" t="str">
        <f t="shared" si="82"/>
        <v>gwd SupplierEDI wf_SupplierEDI_RAC_Inbound_856_1</v>
      </c>
      <c r="AB372" s="108" t="str">
        <f t="shared" si="83"/>
        <v xml:space="preserve">showvh SupplierEDI wf_SupplierEDI_RAC_Inbound_856_1 ; </v>
      </c>
      <c r="AC372" s="108" t="str">
        <f t="shared" si="80"/>
        <v>showrrh SupplierEDI wf_SupplierEDI_RAC_Inbound_856_1</v>
      </c>
    </row>
    <row r="373" spans="1:29" x14ac:dyDescent="0.25">
      <c r="A373" s="9">
        <v>42692</v>
      </c>
      <c r="B373" s="6" t="s">
        <v>684</v>
      </c>
      <c r="C373" s="61" t="s">
        <v>1892</v>
      </c>
      <c r="D373" s="61" t="s">
        <v>1864</v>
      </c>
      <c r="E373" s="61" t="s">
        <v>32</v>
      </c>
      <c r="F373" s="61" t="s">
        <v>337</v>
      </c>
      <c r="G373" s="61" t="s">
        <v>335</v>
      </c>
      <c r="H373" s="61" t="s">
        <v>1242</v>
      </c>
      <c r="I373" s="61">
        <v>6005</v>
      </c>
      <c r="J373" s="61" t="s">
        <v>10</v>
      </c>
      <c r="K373" s="61" t="s">
        <v>666</v>
      </c>
      <c r="L373" s="6" t="s">
        <v>402</v>
      </c>
      <c r="M373" s="6" t="s">
        <v>332</v>
      </c>
      <c r="N373" s="6" t="s">
        <v>680</v>
      </c>
      <c r="O373" s="25" t="s">
        <v>2164</v>
      </c>
      <c r="P373" s="104" t="str">
        <f t="shared" si="71"/>
        <v>qc SupplierEDI Workflow wf_SupplierEDI_RAC_Inbound_856_2</v>
      </c>
      <c r="Q373" s="105" t="str">
        <f t="shared" si="72"/>
        <v>echo ;</v>
      </c>
      <c r="R373" s="106" t="str">
        <f t="shared" si="73"/>
        <v>./pmrep addtodeploymentgroup -p DG_Static_Shared -n wf_SupplierEDI_RAC_Inbound_856_2 -o Workflow -f SupplierEDI -d all ;</v>
      </c>
      <c r="S373" s="105" t="str">
        <f t="shared" si="74"/>
        <v>echo ;</v>
      </c>
      <c r="T373" s="106" t="str">
        <f t="shared" si="75"/>
        <v>echo ;</v>
      </c>
      <c r="U373" s="105" t="str">
        <f t="shared" si="76"/>
        <v>echo;</v>
      </c>
      <c r="V373" s="106" t="str">
        <f t="shared" si="77"/>
        <v>echo ;</v>
      </c>
      <c r="W373" s="105" t="str">
        <f t="shared" si="78"/>
        <v xml:space="preserve"> echo ; </v>
      </c>
      <c r="X373" s="106" t="str">
        <f t="shared" si="81"/>
        <v>ssh -q phvifoapp01 '/home/infa_adm/scripts/ais.sh SupplierEDI wf_SupplierEDI_RAC_Inbound_856_2 Int01_prod'</v>
      </c>
      <c r="Y373" s="107"/>
      <c r="Z373" s="108" t="str">
        <f t="shared" si="79"/>
        <v>./pmrep objectexport -f SupplierEDI -o Workflow -n wf_SupplierEDI_RAC_Inbound_856_2 -m -s -b -r -u wf_SupplierEDI_RAC_Inbound_856_2.xml</v>
      </c>
      <c r="AA373" s="109" t="str">
        <f t="shared" si="82"/>
        <v>gwd SupplierEDI wf_SupplierEDI_RAC_Inbound_856_2</v>
      </c>
      <c r="AB373" s="108" t="str">
        <f t="shared" si="83"/>
        <v xml:space="preserve">showvh SupplierEDI wf_SupplierEDI_RAC_Inbound_856_2 ; </v>
      </c>
      <c r="AC373" s="108" t="str">
        <f t="shared" si="80"/>
        <v>showrrh SupplierEDI wf_SupplierEDI_RAC_Inbound_856_2</v>
      </c>
    </row>
    <row r="374" spans="1:29" x14ac:dyDescent="0.25">
      <c r="A374" s="9">
        <v>42692</v>
      </c>
      <c r="B374" s="6" t="s">
        <v>684</v>
      </c>
      <c r="C374" s="61" t="s">
        <v>1892</v>
      </c>
      <c r="D374" s="61" t="s">
        <v>1864</v>
      </c>
      <c r="E374" s="61" t="s">
        <v>32</v>
      </c>
      <c r="F374" s="61" t="s">
        <v>337</v>
      </c>
      <c r="G374" s="61" t="s">
        <v>335</v>
      </c>
      <c r="H374" s="61" t="s">
        <v>1242</v>
      </c>
      <c r="I374" s="61">
        <v>6005</v>
      </c>
      <c r="J374" s="61" t="s">
        <v>10</v>
      </c>
      <c r="K374" s="61" t="s">
        <v>666</v>
      </c>
      <c r="L374" s="6" t="s">
        <v>402</v>
      </c>
      <c r="M374" s="6" t="s">
        <v>332</v>
      </c>
      <c r="N374" s="6" t="s">
        <v>681</v>
      </c>
      <c r="O374" s="25" t="s">
        <v>2164</v>
      </c>
      <c r="P374" s="104" t="str">
        <f t="shared" si="71"/>
        <v>qc SupplierEDI Workflow wf_SupplierEDI_RAC_Inbound_856_3</v>
      </c>
      <c r="Q374" s="105" t="str">
        <f t="shared" si="72"/>
        <v>echo ;</v>
      </c>
      <c r="R374" s="106" t="str">
        <f t="shared" si="73"/>
        <v>./pmrep addtodeploymentgroup -p DG_Static_Shared -n wf_SupplierEDI_RAC_Inbound_856_3 -o Workflow -f SupplierEDI -d all ;</v>
      </c>
      <c r="S374" s="105" t="str">
        <f t="shared" si="74"/>
        <v>echo ;</v>
      </c>
      <c r="T374" s="106" t="str">
        <f t="shared" si="75"/>
        <v>echo ;</v>
      </c>
      <c r="U374" s="105" t="str">
        <f t="shared" si="76"/>
        <v>echo;</v>
      </c>
      <c r="V374" s="106" t="str">
        <f t="shared" si="77"/>
        <v>echo ;</v>
      </c>
      <c r="W374" s="105" t="str">
        <f t="shared" si="78"/>
        <v xml:space="preserve"> echo ; </v>
      </c>
      <c r="X374" s="106" t="str">
        <f t="shared" si="81"/>
        <v>ssh -q phvifoapp01 '/home/infa_adm/scripts/ais.sh SupplierEDI wf_SupplierEDI_RAC_Inbound_856_3 Int01_prod'</v>
      </c>
      <c r="Y374" s="107"/>
      <c r="Z374" s="108" t="str">
        <f t="shared" si="79"/>
        <v>./pmrep objectexport -f SupplierEDI -o Workflow -n wf_SupplierEDI_RAC_Inbound_856_3 -m -s -b -r -u wf_SupplierEDI_RAC_Inbound_856_3.xml</v>
      </c>
      <c r="AA374" s="109" t="str">
        <f t="shared" si="82"/>
        <v>gwd SupplierEDI wf_SupplierEDI_RAC_Inbound_856_3</v>
      </c>
      <c r="AB374" s="108" t="str">
        <f t="shared" si="83"/>
        <v xml:space="preserve">showvh SupplierEDI wf_SupplierEDI_RAC_Inbound_856_3 ; </v>
      </c>
      <c r="AC374" s="108" t="str">
        <f t="shared" si="80"/>
        <v>showrrh SupplierEDI wf_SupplierEDI_RAC_Inbound_856_3</v>
      </c>
    </row>
    <row r="375" spans="1:29" x14ac:dyDescent="0.25">
      <c r="A375" s="9">
        <v>42692</v>
      </c>
      <c r="B375" s="6" t="s">
        <v>684</v>
      </c>
      <c r="C375" s="61" t="s">
        <v>1892</v>
      </c>
      <c r="D375" s="61" t="s">
        <v>1864</v>
      </c>
      <c r="E375" s="61" t="s">
        <v>32</v>
      </c>
      <c r="F375" s="61" t="s">
        <v>337</v>
      </c>
      <c r="G375" s="61" t="s">
        <v>335</v>
      </c>
      <c r="H375" s="61" t="s">
        <v>1242</v>
      </c>
      <c r="I375" s="61">
        <v>6005</v>
      </c>
      <c r="J375" s="61" t="s">
        <v>10</v>
      </c>
      <c r="K375" s="61" t="s">
        <v>666</v>
      </c>
      <c r="L375" s="6" t="s">
        <v>402</v>
      </c>
      <c r="M375" s="6" t="s">
        <v>332</v>
      </c>
      <c r="N375" s="6" t="s">
        <v>682</v>
      </c>
      <c r="O375" s="25" t="s">
        <v>2164</v>
      </c>
      <c r="P375" s="104" t="str">
        <f t="shared" si="71"/>
        <v>qc SupplierEDI Workflow wf_SupplierEDI_RAC_Inbound_856_4</v>
      </c>
      <c r="Q375" s="105" t="str">
        <f t="shared" si="72"/>
        <v>echo ;</v>
      </c>
      <c r="R375" s="106" t="str">
        <f t="shared" si="73"/>
        <v>./pmrep addtodeploymentgroup -p DG_Static_Shared -n wf_SupplierEDI_RAC_Inbound_856_4 -o Workflow -f SupplierEDI -d all ;</v>
      </c>
      <c r="S375" s="105" t="str">
        <f t="shared" si="74"/>
        <v>echo ;</v>
      </c>
      <c r="T375" s="106" t="str">
        <f t="shared" si="75"/>
        <v>echo ;</v>
      </c>
      <c r="U375" s="105" t="str">
        <f t="shared" si="76"/>
        <v>echo;</v>
      </c>
      <c r="V375" s="106" t="str">
        <f t="shared" si="77"/>
        <v>echo ;</v>
      </c>
      <c r="W375" s="105" t="str">
        <f t="shared" si="78"/>
        <v xml:space="preserve"> echo ; </v>
      </c>
      <c r="X375" s="106" t="str">
        <f t="shared" si="81"/>
        <v>ssh -q phvifoapp01 '/home/infa_adm/scripts/ais.sh SupplierEDI wf_SupplierEDI_RAC_Inbound_856_4 Int01_prod'</v>
      </c>
      <c r="Y375" s="107"/>
      <c r="Z375" s="108" t="str">
        <f t="shared" si="79"/>
        <v>./pmrep objectexport -f SupplierEDI -o Workflow -n wf_SupplierEDI_RAC_Inbound_856_4 -m -s -b -r -u wf_SupplierEDI_RAC_Inbound_856_4.xml</v>
      </c>
      <c r="AA375" s="109" t="str">
        <f t="shared" si="82"/>
        <v>gwd SupplierEDI wf_SupplierEDI_RAC_Inbound_856_4</v>
      </c>
      <c r="AB375" s="108" t="str">
        <f t="shared" si="83"/>
        <v xml:space="preserve">showvh SupplierEDI wf_SupplierEDI_RAC_Inbound_856_4 ; </v>
      </c>
      <c r="AC375" s="108" t="str">
        <f t="shared" si="80"/>
        <v>showrrh SupplierEDI wf_SupplierEDI_RAC_Inbound_856_4</v>
      </c>
    </row>
    <row r="376" spans="1:29" x14ac:dyDescent="0.25">
      <c r="A376" s="9">
        <v>42692</v>
      </c>
      <c r="B376" s="6" t="s">
        <v>684</v>
      </c>
      <c r="C376" s="61" t="s">
        <v>1892</v>
      </c>
      <c r="D376" s="61" t="s">
        <v>1864</v>
      </c>
      <c r="E376" s="61" t="s">
        <v>32</v>
      </c>
      <c r="F376" s="61" t="s">
        <v>337</v>
      </c>
      <c r="G376" s="61" t="s">
        <v>335</v>
      </c>
      <c r="H376" s="61" t="s">
        <v>1242</v>
      </c>
      <c r="I376" s="61">
        <v>6005</v>
      </c>
      <c r="J376" s="61" t="s">
        <v>10</v>
      </c>
      <c r="K376" s="61" t="s">
        <v>666</v>
      </c>
      <c r="L376" s="6" t="s">
        <v>402</v>
      </c>
      <c r="M376" s="6" t="s">
        <v>332</v>
      </c>
      <c r="N376" s="6" t="s">
        <v>683</v>
      </c>
      <c r="O376" s="25" t="s">
        <v>2164</v>
      </c>
      <c r="P376" s="104" t="str">
        <f t="shared" si="71"/>
        <v>qc SupplierEDI Workflow wf_SupplierEDI_RAC_Inbound_856_5</v>
      </c>
      <c r="Q376" s="105" t="str">
        <f t="shared" si="72"/>
        <v>echo ;</v>
      </c>
      <c r="R376" s="106" t="str">
        <f t="shared" si="73"/>
        <v>./pmrep addtodeploymentgroup -p DG_Static_Shared -n wf_SupplierEDI_RAC_Inbound_856_5 -o Workflow -f SupplierEDI -d all ;</v>
      </c>
      <c r="S376" s="105" t="str">
        <f t="shared" si="74"/>
        <v>./pmrep deploydeploymentgroup -p DG_Static_Shared -c  ./DG_Static_Shared.xml -r RAC_prod -n jansaj -X PP -h phvifoapp01 -o 6005 -s Native -l $HOME/scripts/log/dg_SJ_CHG0003398.log ;</v>
      </c>
      <c r="T376" s="106" t="str">
        <f t="shared" si="75"/>
        <v xml:space="preserve">echo '&lt; PRESS ANY KEY TO CONTINUE &gt;'; read c ; </v>
      </c>
      <c r="U376" s="105" t="str">
        <f t="shared" si="76"/>
        <v xml:space="preserve">cat $HOME/scripts/log/dg_SJ_CHG0003398.log ; </v>
      </c>
      <c r="V376" s="106" t="str">
        <f t="shared" si="77"/>
        <v>echo '&lt; PRESS ANY KEY TO CONTINUE &gt;'; read c ;</v>
      </c>
      <c r="W376" s="105" t="str">
        <f t="shared" si="78"/>
        <v xml:space="preserve"> pmd ; </v>
      </c>
      <c r="X376" s="106" t="str">
        <f t="shared" si="81"/>
        <v>ssh -q phvifoapp01 '/home/infa_adm/scripts/ais.sh SupplierEDI wf_SupplierEDI_RAC_Inbound_856_5 Int01_prod'</v>
      </c>
      <c r="Y376" s="107"/>
      <c r="Z376" s="108" t="str">
        <f t="shared" si="79"/>
        <v>./pmrep objectexport -f SupplierEDI -o Workflow -n wf_SupplierEDI_RAC_Inbound_856_5 -m -s -b -r -u wf_SupplierEDI_RAC_Inbound_856_5.xml</v>
      </c>
      <c r="AA376" s="109" t="str">
        <f t="shared" si="82"/>
        <v>gwd SupplierEDI wf_SupplierEDI_RAC_Inbound_856_5</v>
      </c>
      <c r="AB376" s="108" t="str">
        <f t="shared" si="83"/>
        <v xml:space="preserve">showvh SupplierEDI wf_SupplierEDI_RAC_Inbound_856_5 ; </v>
      </c>
      <c r="AC376" s="108" t="str">
        <f t="shared" si="80"/>
        <v>showrrh SupplierEDI wf_SupplierEDI_RAC_Inbound_856_5</v>
      </c>
    </row>
    <row r="377" spans="1:29" x14ac:dyDescent="0.25">
      <c r="A377" s="9">
        <v>42692</v>
      </c>
      <c r="B377" s="6" t="s">
        <v>676</v>
      </c>
      <c r="C377" s="61" t="s">
        <v>1892</v>
      </c>
      <c r="D377" s="61" t="s">
        <v>1862</v>
      </c>
      <c r="E377" s="61" t="s">
        <v>20</v>
      </c>
      <c r="F377" s="61" t="s">
        <v>342</v>
      </c>
      <c r="G377" s="61" t="s">
        <v>343</v>
      </c>
      <c r="H377" s="61" t="s">
        <v>19</v>
      </c>
      <c r="I377" s="61">
        <v>6005</v>
      </c>
      <c r="J377" s="61" t="s">
        <v>10</v>
      </c>
      <c r="K377" s="61" t="s">
        <v>666</v>
      </c>
      <c r="L377" s="6" t="s">
        <v>381</v>
      </c>
      <c r="M377" s="6" t="s">
        <v>354</v>
      </c>
      <c r="N377" s="6" t="s">
        <v>685</v>
      </c>
      <c r="O377" s="29" t="s">
        <v>2165</v>
      </c>
      <c r="P377" s="104" t="str">
        <f t="shared" si="71"/>
        <v>qc DW_MART_LOAD Session s_IM_UNIV_WEEKLY_MART</v>
      </c>
      <c r="Q377" s="105" t="str">
        <f t="shared" si="72"/>
        <v>./pmrep cleardeploymentgroup -p DG_Static_Shared -f ;</v>
      </c>
      <c r="R377" s="106" t="str">
        <f t="shared" si="73"/>
        <v>./pmrep addtodeploymentgroup -p DG_Static_Shared -n s_IM_UNIV_WEEKLY_MART -o Session -f DW_MART_LOAD -d all ;</v>
      </c>
      <c r="S377" s="105" t="str">
        <f t="shared" si="74"/>
        <v>echo ;</v>
      </c>
      <c r="T377" s="106" t="str">
        <f t="shared" si="75"/>
        <v>echo ;</v>
      </c>
      <c r="U377" s="105" t="str">
        <f t="shared" si="76"/>
        <v>echo;</v>
      </c>
      <c r="V377" s="106" t="str">
        <f t="shared" si="77"/>
        <v>echo ;</v>
      </c>
      <c r="W377" s="105" t="str">
        <f t="shared" si="78"/>
        <v xml:space="preserve"> echo ; </v>
      </c>
      <c r="X377" s="106" t="str">
        <f t="shared" si="81"/>
        <v xml:space="preserve"> # n/a</v>
      </c>
      <c r="Y377" s="107"/>
      <c r="Z377" s="108" t="str">
        <f t="shared" si="79"/>
        <v>./pmrep objectexport -f DW_MART_LOAD -o Session -n s_IM_UNIV_WEEKLY_MART -m -s -b -r -u s_IM_UNIV_WEEKLY_MART.xml</v>
      </c>
      <c r="AA377" s="109" t="str">
        <f t="shared" si="82"/>
        <v xml:space="preserve"> # n/a</v>
      </c>
      <c r="AB377" s="108" t="str">
        <f t="shared" si="83"/>
        <v xml:space="preserve">showvh DW_MART_LOAD s_IM_UNIV_WEEKLY_MART ; </v>
      </c>
      <c r="AC377" s="108" t="str">
        <f t="shared" si="80"/>
        <v>showrrh DW_MART_LOAD s_IM_UNIV_WEEKLY_MART</v>
      </c>
    </row>
    <row r="378" spans="1:29" x14ac:dyDescent="0.25">
      <c r="A378" s="9">
        <v>42692</v>
      </c>
      <c r="B378" s="6" t="s">
        <v>676</v>
      </c>
      <c r="C378" s="61" t="s">
        <v>1892</v>
      </c>
      <c r="D378" s="61" t="s">
        <v>1862</v>
      </c>
      <c r="E378" s="61" t="s">
        <v>20</v>
      </c>
      <c r="F378" s="61" t="s">
        <v>342</v>
      </c>
      <c r="G378" s="61" t="s">
        <v>343</v>
      </c>
      <c r="H378" s="61" t="s">
        <v>19</v>
      </c>
      <c r="I378" s="61">
        <v>6005</v>
      </c>
      <c r="J378" s="61" t="s">
        <v>10</v>
      </c>
      <c r="K378" s="61" t="s">
        <v>666</v>
      </c>
      <c r="L378" s="6" t="s">
        <v>381</v>
      </c>
      <c r="M378" s="6" t="s">
        <v>354</v>
      </c>
      <c r="N378" s="6" t="s">
        <v>469</v>
      </c>
      <c r="O378" s="29" t="s">
        <v>2165</v>
      </c>
      <c r="P378" s="104" t="str">
        <f t="shared" si="71"/>
        <v>qc DW_MART_LOAD Session s_asr_cat_depreciation</v>
      </c>
      <c r="Q378" s="105" t="str">
        <f t="shared" si="72"/>
        <v>echo ;</v>
      </c>
      <c r="R378" s="106" t="str">
        <f t="shared" si="73"/>
        <v>./pmrep addtodeploymentgroup -p DG_Static_Shared -n s_asr_cat_depreciation -o Session -f DW_MART_LOAD -d all ;</v>
      </c>
      <c r="S378" s="105" t="str">
        <f t="shared" si="74"/>
        <v>./pmrep deploydeploymentgroup -p DG_Static_Shared -c  ./DG_Static_Shared.xml -r RAC_qa -n jansaj -X QP -h qhvifoapp01 -o 6005 -s Native -l $HOME/scripts/log/dg_SJ_CHG0003404.log ;</v>
      </c>
      <c r="T378" s="106" t="str">
        <f t="shared" si="75"/>
        <v xml:space="preserve">echo '&lt; PRESS ANY KEY TO CONTINUE &gt;'; read c ; </v>
      </c>
      <c r="U378" s="105" t="str">
        <f t="shared" si="76"/>
        <v xml:space="preserve">cat $HOME/scripts/log/dg_SJ_CHG0003404.log ; </v>
      </c>
      <c r="V378" s="106" t="str">
        <f t="shared" si="77"/>
        <v>echo '&lt; PRESS ANY KEY TO CONTINUE &gt;'; read c ;</v>
      </c>
      <c r="W378" s="105" t="str">
        <f t="shared" si="78"/>
        <v xml:space="preserve"> pmd ; </v>
      </c>
      <c r="X378" s="106" t="str">
        <f t="shared" si="81"/>
        <v xml:space="preserve"> # n/a</v>
      </c>
      <c r="Y378" s="107"/>
      <c r="Z378" s="108" t="str">
        <f t="shared" si="79"/>
        <v>./pmrep objectexport -f DW_MART_LOAD -o Session -n s_asr_cat_depreciation -m -s -b -r -u s_asr_cat_depreciation.xml</v>
      </c>
      <c r="AA378" s="109" t="str">
        <f t="shared" si="82"/>
        <v xml:space="preserve"> # n/a</v>
      </c>
      <c r="AB378" s="108" t="str">
        <f t="shared" si="83"/>
        <v xml:space="preserve">showvh DW_MART_LOAD s_asr_cat_depreciation ; </v>
      </c>
      <c r="AC378" s="108" t="str">
        <f t="shared" si="80"/>
        <v>showrrh DW_MART_LOAD s_asr_cat_depreciation</v>
      </c>
    </row>
    <row r="379" spans="1:29" x14ac:dyDescent="0.25">
      <c r="A379" s="9">
        <v>42692</v>
      </c>
      <c r="B379" s="6" t="s">
        <v>676</v>
      </c>
      <c r="C379" s="61" t="s">
        <v>1892</v>
      </c>
      <c r="D379" s="61" t="s">
        <v>1864</v>
      </c>
      <c r="E379" s="61" t="s">
        <v>32</v>
      </c>
      <c r="F379" s="61" t="s">
        <v>337</v>
      </c>
      <c r="G379" s="61" t="s">
        <v>335</v>
      </c>
      <c r="H379" s="61" t="s">
        <v>1242</v>
      </c>
      <c r="I379" s="61">
        <v>6005</v>
      </c>
      <c r="J379" s="61" t="s">
        <v>10</v>
      </c>
      <c r="K379" s="61" t="s">
        <v>666</v>
      </c>
      <c r="L379" s="6" t="s">
        <v>381</v>
      </c>
      <c r="M379" s="6" t="s">
        <v>354</v>
      </c>
      <c r="N379" s="6" t="s">
        <v>685</v>
      </c>
      <c r="O379" s="23" t="s">
        <v>2166</v>
      </c>
      <c r="P379" s="104" t="str">
        <f t="shared" si="71"/>
        <v>qc DW_MART_LOAD Session s_IM_UNIV_WEEKLY_MART</v>
      </c>
      <c r="Q379" s="105" t="str">
        <f t="shared" si="72"/>
        <v>./pmrep cleardeploymentgroup -p DG_Static_Shared -f ;</v>
      </c>
      <c r="R379" s="106" t="str">
        <f t="shared" si="73"/>
        <v>./pmrep addtodeploymentgroup -p DG_Static_Shared -n s_IM_UNIV_WEEKLY_MART -o Session -f DW_MART_LOAD -d all ;</v>
      </c>
      <c r="S379" s="105" t="str">
        <f t="shared" si="74"/>
        <v>echo ;</v>
      </c>
      <c r="T379" s="106" t="str">
        <f t="shared" si="75"/>
        <v>echo ;</v>
      </c>
      <c r="U379" s="105" t="str">
        <f t="shared" si="76"/>
        <v>echo;</v>
      </c>
      <c r="V379" s="106" t="str">
        <f t="shared" si="77"/>
        <v>echo ;</v>
      </c>
      <c r="W379" s="105" t="str">
        <f t="shared" si="78"/>
        <v xml:space="preserve"> echo ; </v>
      </c>
      <c r="X379" s="106" t="str">
        <f t="shared" si="81"/>
        <v xml:space="preserve"> # n/a</v>
      </c>
      <c r="Y379" s="107"/>
      <c r="Z379" s="108" t="str">
        <f t="shared" si="79"/>
        <v>./pmrep objectexport -f DW_MART_LOAD -o Session -n s_IM_UNIV_WEEKLY_MART -m -s -b -r -u s_IM_UNIV_WEEKLY_MART.xml</v>
      </c>
      <c r="AA379" s="109" t="str">
        <f t="shared" si="82"/>
        <v xml:space="preserve"> # n/a</v>
      </c>
      <c r="AB379" s="108" t="str">
        <f t="shared" si="83"/>
        <v xml:space="preserve">showvh DW_MART_LOAD s_IM_UNIV_WEEKLY_MART ; </v>
      </c>
      <c r="AC379" s="108" t="str">
        <f t="shared" si="80"/>
        <v>showrrh DW_MART_LOAD s_IM_UNIV_WEEKLY_MART</v>
      </c>
    </row>
    <row r="380" spans="1:29" x14ac:dyDescent="0.25">
      <c r="A380" s="9">
        <v>42692</v>
      </c>
      <c r="B380" s="6" t="s">
        <v>676</v>
      </c>
      <c r="C380" s="61" t="s">
        <v>1892</v>
      </c>
      <c r="D380" s="61" t="s">
        <v>1864</v>
      </c>
      <c r="E380" s="61" t="s">
        <v>32</v>
      </c>
      <c r="F380" s="61" t="s">
        <v>337</v>
      </c>
      <c r="G380" s="61" t="s">
        <v>335</v>
      </c>
      <c r="H380" s="61" t="s">
        <v>1242</v>
      </c>
      <c r="I380" s="61">
        <v>6005</v>
      </c>
      <c r="J380" s="61" t="s">
        <v>10</v>
      </c>
      <c r="K380" s="61" t="s">
        <v>666</v>
      </c>
      <c r="L380" s="6" t="s">
        <v>381</v>
      </c>
      <c r="M380" s="6" t="s">
        <v>354</v>
      </c>
      <c r="N380" s="6" t="s">
        <v>469</v>
      </c>
      <c r="O380" s="23" t="s">
        <v>2166</v>
      </c>
      <c r="P380" s="104" t="str">
        <f t="shared" si="71"/>
        <v>qc DW_MART_LOAD Session s_asr_cat_depreciation</v>
      </c>
      <c r="Q380" s="105" t="str">
        <f t="shared" si="72"/>
        <v>echo ;</v>
      </c>
      <c r="R380" s="106" t="str">
        <f t="shared" si="73"/>
        <v>./pmrep addtodeploymentgroup -p DG_Static_Shared -n s_asr_cat_depreciation -o Session -f DW_MART_LOAD -d all ;</v>
      </c>
      <c r="S380" s="105" t="str">
        <f t="shared" si="74"/>
        <v>./pmrep deploydeploymentgroup -p DG_Static_Shared -c  ./DG_Static_Shared.xml -r RAC_prod -n jansaj -X PP -h phvifoapp01 -o 6005 -s Native -l $HOME/scripts/log/dg_SJ_CHG0003404.log ;</v>
      </c>
      <c r="T380" s="106" t="str">
        <f t="shared" si="75"/>
        <v xml:space="preserve">echo '&lt; PRESS ANY KEY TO CONTINUE &gt;'; read c ; </v>
      </c>
      <c r="U380" s="105" t="str">
        <f t="shared" si="76"/>
        <v xml:space="preserve">cat $HOME/scripts/log/dg_SJ_CHG0003404.log ; </v>
      </c>
      <c r="V380" s="106" t="str">
        <f t="shared" si="77"/>
        <v>echo '&lt; PRESS ANY KEY TO CONTINUE &gt;'; read c ;</v>
      </c>
      <c r="W380" s="105" t="str">
        <f t="shared" si="78"/>
        <v xml:space="preserve"> pmd ; </v>
      </c>
      <c r="X380" s="106" t="str">
        <f t="shared" si="81"/>
        <v xml:space="preserve"> # n/a</v>
      </c>
      <c r="Y380" s="107"/>
      <c r="Z380" s="108" t="str">
        <f t="shared" si="79"/>
        <v>./pmrep objectexport -f DW_MART_LOAD -o Session -n s_asr_cat_depreciation -m -s -b -r -u s_asr_cat_depreciation.xml</v>
      </c>
      <c r="AA380" s="109" t="str">
        <f t="shared" si="82"/>
        <v xml:space="preserve"> # n/a</v>
      </c>
      <c r="AB380" s="108" t="str">
        <f t="shared" si="83"/>
        <v xml:space="preserve">showvh DW_MART_LOAD s_asr_cat_depreciation ; </v>
      </c>
      <c r="AC380" s="108" t="str">
        <f t="shared" si="80"/>
        <v>showrrh DW_MART_LOAD s_asr_cat_depreciation</v>
      </c>
    </row>
    <row r="381" spans="1:29" x14ac:dyDescent="0.25">
      <c r="A381" s="9">
        <v>42692</v>
      </c>
      <c r="B381" s="6" t="s">
        <v>286</v>
      </c>
      <c r="C381" s="61" t="s">
        <v>1892</v>
      </c>
      <c r="D381" s="61" t="s">
        <v>1862</v>
      </c>
      <c r="E381" s="61" t="s">
        <v>20</v>
      </c>
      <c r="F381" s="61" t="s">
        <v>342</v>
      </c>
      <c r="G381" s="61" t="s">
        <v>343</v>
      </c>
      <c r="H381" s="61" t="s">
        <v>19</v>
      </c>
      <c r="I381" s="61">
        <v>6005</v>
      </c>
      <c r="J381" s="61" t="s">
        <v>10</v>
      </c>
      <c r="K381" s="61" t="s">
        <v>666</v>
      </c>
      <c r="L381" s="6" t="s">
        <v>322</v>
      </c>
      <c r="M381" s="6" t="s">
        <v>332</v>
      </c>
      <c r="N381" s="6" t="s">
        <v>686</v>
      </c>
      <c r="O381" s="6" t="s">
        <v>2167</v>
      </c>
      <c r="P381" s="104" t="str">
        <f t="shared" si="71"/>
        <v>qc MDM Workflow wf_MDM2CRM_ParameterFile_Creation</v>
      </c>
      <c r="Q381" s="105" t="str">
        <f t="shared" si="72"/>
        <v>./pmrep cleardeploymentgroup -p DG_Static_Shared -f ;</v>
      </c>
      <c r="R381" s="106" t="str">
        <f t="shared" si="73"/>
        <v>./pmrep addtodeploymentgroup -p DG_Static_Shared -n wf_MDM2CRM_ParameterFile_Creation -o Workflow -f MDM -d all ;</v>
      </c>
      <c r="S381" s="105" t="str">
        <f t="shared" si="74"/>
        <v>./pmrep deploydeploymentgroup -p DG_Static_Shared -c  ./DG_Static_Shared.xml -r RAC_qa -n jansaj -X QP -h qhvifoapp01 -o 6005 -s Native -l $HOME/scripts/log/dg_SJ_allvan.log ;</v>
      </c>
      <c r="T381" s="106" t="str">
        <f t="shared" si="75"/>
        <v xml:space="preserve">echo '&lt; PRESS ANY KEY TO CONTINUE &gt;'; read c ; </v>
      </c>
      <c r="U381" s="105" t="str">
        <f t="shared" si="76"/>
        <v xml:space="preserve">cat $HOME/scripts/log/dg_SJ_allvan.log ; </v>
      </c>
      <c r="V381" s="106" t="str">
        <f t="shared" si="77"/>
        <v>echo '&lt; PRESS ANY KEY TO CONTINUE &gt;'; read c ;</v>
      </c>
      <c r="W381" s="105" t="str">
        <f t="shared" si="78"/>
        <v xml:space="preserve"> pmd ; </v>
      </c>
      <c r="X381" s="106" t="str">
        <f t="shared" si="81"/>
        <v>ssh -q qhvifoapp01 '/home/infa_adm/scripts/ais.sh MDM wf_MDM2CRM_ParameterFile_Creation Int01_qa'</v>
      </c>
      <c r="Y381" s="107"/>
      <c r="Z381" s="108" t="str">
        <f t="shared" si="79"/>
        <v>./pmrep objectexport -f MDM -o Workflow -n wf_MDM2CRM_ParameterFile_Creation -m -s -b -r -u wf_MDM2CRM_ParameterFile_Creation.xml</v>
      </c>
      <c r="AA381" s="109" t="str">
        <f t="shared" si="82"/>
        <v>gwd MDM wf_MDM2CRM_ParameterFile_Creation</v>
      </c>
      <c r="AB381" s="108" t="str">
        <f t="shared" si="83"/>
        <v xml:space="preserve">showvh MDM wf_MDM2CRM_ParameterFile_Creation ; </v>
      </c>
      <c r="AC381" s="108" t="str">
        <f t="shared" si="80"/>
        <v>showrrh MDM wf_MDM2CRM_ParameterFile_Creation</v>
      </c>
    </row>
    <row r="382" spans="1:29" x14ac:dyDescent="0.25">
      <c r="A382" s="9">
        <v>42692</v>
      </c>
      <c r="B382" s="6" t="s">
        <v>676</v>
      </c>
      <c r="C382" s="61" t="s">
        <v>1892</v>
      </c>
      <c r="D382" s="61" t="s">
        <v>1862</v>
      </c>
      <c r="E382" s="61" t="s">
        <v>20</v>
      </c>
      <c r="F382" s="61" t="s">
        <v>342</v>
      </c>
      <c r="G382" s="61" t="s">
        <v>343</v>
      </c>
      <c r="H382" s="61" t="s">
        <v>19</v>
      </c>
      <c r="I382" s="61">
        <v>6005</v>
      </c>
      <c r="J382" s="61" t="s">
        <v>10</v>
      </c>
      <c r="K382" s="61" t="s">
        <v>666</v>
      </c>
      <c r="L382" s="6" t="s">
        <v>381</v>
      </c>
      <c r="M382" s="6" t="s">
        <v>354</v>
      </c>
      <c r="N382" s="6" t="s">
        <v>685</v>
      </c>
      <c r="O382" s="6" t="s">
        <v>2168</v>
      </c>
      <c r="P382" s="104" t="str">
        <f t="shared" si="71"/>
        <v>qc DW_MART_LOAD Session s_IM_UNIV_WEEKLY_MART</v>
      </c>
      <c r="Q382" s="105" t="str">
        <f t="shared" si="72"/>
        <v>./pmrep cleardeploymentgroup -p DG_Static_Shared -f ;</v>
      </c>
      <c r="R382" s="106" t="str">
        <f t="shared" si="73"/>
        <v>./pmrep addtodeploymentgroup -p DG_Static_Shared -n s_IM_UNIV_WEEKLY_MART -o Session -f DW_MART_LOAD -d all ;</v>
      </c>
      <c r="S382" s="105" t="str">
        <f t="shared" si="74"/>
        <v>./pmrep deploydeploymentgroup -p DG_Static_Shared -c  ./DG_Static_Shared.xml -r RAC_qa -n jansaj -X QP -h qhvifoapp01 -o 6005 -s Native -l $HOME/scripts/log/dg_SJ_CHG0003404.log ;</v>
      </c>
      <c r="T382" s="106" t="str">
        <f t="shared" si="75"/>
        <v xml:space="preserve">echo '&lt; PRESS ANY KEY TO CONTINUE &gt;'; read c ; </v>
      </c>
      <c r="U382" s="105" t="str">
        <f t="shared" si="76"/>
        <v xml:space="preserve">cat $HOME/scripts/log/dg_SJ_CHG0003404.log ; </v>
      </c>
      <c r="V382" s="106" t="str">
        <f t="shared" si="77"/>
        <v>echo '&lt; PRESS ANY KEY TO CONTINUE &gt;'; read c ;</v>
      </c>
      <c r="W382" s="105" t="str">
        <f t="shared" si="78"/>
        <v xml:space="preserve"> pmd ; </v>
      </c>
      <c r="X382" s="106" t="str">
        <f t="shared" si="81"/>
        <v xml:space="preserve"> # n/a</v>
      </c>
      <c r="Y382" s="107"/>
      <c r="Z382" s="108" t="str">
        <f t="shared" si="79"/>
        <v>./pmrep objectexport -f DW_MART_LOAD -o Session -n s_IM_UNIV_WEEKLY_MART -m -s -b -r -u s_IM_UNIV_WEEKLY_MART.xml</v>
      </c>
      <c r="AA382" s="109" t="str">
        <f t="shared" si="82"/>
        <v xml:space="preserve"> # n/a</v>
      </c>
      <c r="AB382" s="108" t="str">
        <f t="shared" si="83"/>
        <v xml:space="preserve">showvh DW_MART_LOAD s_IM_UNIV_WEEKLY_MART ; </v>
      </c>
      <c r="AC382" s="108" t="str">
        <f t="shared" si="80"/>
        <v>showrrh DW_MART_LOAD s_IM_UNIV_WEEKLY_MART</v>
      </c>
    </row>
    <row r="383" spans="1:29" x14ac:dyDescent="0.25">
      <c r="A383" s="9">
        <v>42692</v>
      </c>
      <c r="B383" s="6" t="s">
        <v>676</v>
      </c>
      <c r="C383" s="61" t="s">
        <v>1892</v>
      </c>
      <c r="D383" s="61" t="s">
        <v>1864</v>
      </c>
      <c r="E383" s="61" t="s">
        <v>32</v>
      </c>
      <c r="F383" s="61" t="s">
        <v>337</v>
      </c>
      <c r="G383" s="61" t="s">
        <v>335</v>
      </c>
      <c r="H383" s="61" t="s">
        <v>1242</v>
      </c>
      <c r="I383" s="61">
        <v>6005</v>
      </c>
      <c r="J383" s="61" t="s">
        <v>10</v>
      </c>
      <c r="K383" s="61" t="s">
        <v>666</v>
      </c>
      <c r="L383" s="6" t="s">
        <v>381</v>
      </c>
      <c r="M383" s="6" t="s">
        <v>354</v>
      </c>
      <c r="N383" s="6" t="s">
        <v>685</v>
      </c>
      <c r="O383" s="6" t="s">
        <v>2169</v>
      </c>
      <c r="P383" s="104" t="str">
        <f t="shared" si="71"/>
        <v>qc DW_MART_LOAD Session s_IM_UNIV_WEEKLY_MART</v>
      </c>
      <c r="Q383" s="105" t="str">
        <f t="shared" si="72"/>
        <v>./pmrep cleardeploymentgroup -p DG_Static_Shared -f ;</v>
      </c>
      <c r="R383" s="106" t="str">
        <f t="shared" si="73"/>
        <v>./pmrep addtodeploymentgroup -p DG_Static_Shared -n s_IM_UNIV_WEEKLY_MART -o Session -f DW_MART_LOAD -d all ;</v>
      </c>
      <c r="S383" s="105" t="str">
        <f t="shared" si="74"/>
        <v>./pmrep deploydeploymentgroup -p DG_Static_Shared -c  ./DG_Static_Shared.xml -r RAC_prod -n jansaj -X PP -h phvifoapp01 -o 6005 -s Native -l $HOME/scripts/log/dg_SJ_CHG0003404.log ;</v>
      </c>
      <c r="T383" s="106" t="str">
        <f t="shared" si="75"/>
        <v xml:space="preserve">echo '&lt; PRESS ANY KEY TO CONTINUE &gt;'; read c ; </v>
      </c>
      <c r="U383" s="105" t="str">
        <f t="shared" si="76"/>
        <v xml:space="preserve">cat $HOME/scripts/log/dg_SJ_CHG0003404.log ; </v>
      </c>
      <c r="V383" s="106" t="str">
        <f t="shared" si="77"/>
        <v>echo '&lt; PRESS ANY KEY TO CONTINUE &gt;'; read c ;</v>
      </c>
      <c r="W383" s="105" t="str">
        <f t="shared" si="78"/>
        <v xml:space="preserve"> pmd ; </v>
      </c>
      <c r="X383" s="106" t="str">
        <f t="shared" si="81"/>
        <v xml:space="preserve"> # n/a</v>
      </c>
      <c r="Y383" s="107"/>
      <c r="Z383" s="108" t="str">
        <f t="shared" si="79"/>
        <v>./pmrep objectexport -f DW_MART_LOAD -o Session -n s_IM_UNIV_WEEKLY_MART -m -s -b -r -u s_IM_UNIV_WEEKLY_MART.xml</v>
      </c>
      <c r="AA383" s="109" t="str">
        <f t="shared" si="82"/>
        <v xml:space="preserve"> # n/a</v>
      </c>
      <c r="AB383" s="108" t="str">
        <f t="shared" si="83"/>
        <v xml:space="preserve">showvh DW_MART_LOAD s_IM_UNIV_WEEKLY_MART ; </v>
      </c>
      <c r="AC383" s="108" t="str">
        <f t="shared" si="80"/>
        <v>showrrh DW_MART_LOAD s_IM_UNIV_WEEKLY_MART</v>
      </c>
    </row>
    <row r="384" spans="1:29" x14ac:dyDescent="0.25">
      <c r="A384" s="9">
        <v>42696</v>
      </c>
      <c r="B384" s="6" t="s">
        <v>687</v>
      </c>
      <c r="C384" s="61" t="s">
        <v>1892</v>
      </c>
      <c r="D384" s="61" t="s">
        <v>1862</v>
      </c>
      <c r="E384" s="61" t="s">
        <v>20</v>
      </c>
      <c r="F384" s="61" t="s">
        <v>342</v>
      </c>
      <c r="G384" s="61" t="s">
        <v>343</v>
      </c>
      <c r="H384" s="61" t="s">
        <v>19</v>
      </c>
      <c r="I384" s="61">
        <v>6005</v>
      </c>
      <c r="J384" s="61" t="s">
        <v>10</v>
      </c>
      <c r="K384" s="61" t="s">
        <v>666</v>
      </c>
      <c r="L384" s="6" t="s">
        <v>381</v>
      </c>
      <c r="M384" s="6" t="s">
        <v>354</v>
      </c>
      <c r="N384" s="6" t="s">
        <v>661</v>
      </c>
      <c r="O384" s="23" t="s">
        <v>2170</v>
      </c>
      <c r="P384" s="104" t="str">
        <f t="shared" si="71"/>
        <v>qc DW_MART_LOAD Session s_u_asr_category_item_wms</v>
      </c>
      <c r="Q384" s="105" t="str">
        <f t="shared" si="72"/>
        <v>./pmrep cleardeploymentgroup -p DG_Static_Shared -f ;</v>
      </c>
      <c r="R384" s="106" t="str">
        <f t="shared" si="73"/>
        <v>./pmrep addtodeploymentgroup -p DG_Static_Shared -n s_u_asr_category_item_wms -o Session -f DW_MART_LOAD -d all ;</v>
      </c>
      <c r="S384" s="105" t="str">
        <f t="shared" si="74"/>
        <v>echo ;</v>
      </c>
      <c r="T384" s="106" t="str">
        <f t="shared" si="75"/>
        <v>echo ;</v>
      </c>
      <c r="U384" s="105" t="str">
        <f t="shared" si="76"/>
        <v>echo;</v>
      </c>
      <c r="V384" s="106" t="str">
        <f t="shared" si="77"/>
        <v>echo ;</v>
      </c>
      <c r="W384" s="105" t="str">
        <f t="shared" si="78"/>
        <v xml:space="preserve"> echo ; </v>
      </c>
      <c r="X384" s="106" t="str">
        <f t="shared" si="81"/>
        <v xml:space="preserve"> # n/a</v>
      </c>
      <c r="Y384" s="107"/>
      <c r="Z384" s="108" t="str">
        <f t="shared" si="79"/>
        <v>./pmrep objectexport -f DW_MART_LOAD -o Session -n s_u_asr_category_item_wms -m -s -b -r -u s_u_asr_category_item_wms.xml</v>
      </c>
      <c r="AA384" s="109" t="str">
        <f t="shared" si="82"/>
        <v xml:space="preserve"> # n/a</v>
      </c>
      <c r="AB384" s="108" t="str">
        <f t="shared" si="83"/>
        <v xml:space="preserve">showvh DW_MART_LOAD s_u_asr_category_item_wms ; </v>
      </c>
      <c r="AC384" s="108" t="str">
        <f t="shared" si="80"/>
        <v>showrrh DW_MART_LOAD s_u_asr_category_item_wms</v>
      </c>
    </row>
    <row r="385" spans="1:29" x14ac:dyDescent="0.25">
      <c r="A385" s="9">
        <v>42696</v>
      </c>
      <c r="B385" s="6" t="s">
        <v>687</v>
      </c>
      <c r="C385" s="61" t="s">
        <v>1892</v>
      </c>
      <c r="D385" s="61" t="s">
        <v>1862</v>
      </c>
      <c r="E385" s="61" t="s">
        <v>20</v>
      </c>
      <c r="F385" s="61" t="s">
        <v>342</v>
      </c>
      <c r="G385" s="61" t="s">
        <v>343</v>
      </c>
      <c r="H385" s="61" t="s">
        <v>19</v>
      </c>
      <c r="I385" s="61">
        <v>6005</v>
      </c>
      <c r="J385" s="61" t="s">
        <v>10</v>
      </c>
      <c r="K385" s="61" t="s">
        <v>666</v>
      </c>
      <c r="L385" s="6" t="s">
        <v>381</v>
      </c>
      <c r="M385" s="6" t="s">
        <v>354</v>
      </c>
      <c r="N385" s="6" t="s">
        <v>479</v>
      </c>
      <c r="O385" s="23" t="s">
        <v>2170</v>
      </c>
      <c r="P385" s="104" t="str">
        <f t="shared" si="71"/>
        <v>qc DW_MART_LOAD Session s_u_asr_category_item_returns</v>
      </c>
      <c r="Q385" s="105" t="str">
        <f t="shared" si="72"/>
        <v>echo ;</v>
      </c>
      <c r="R385" s="106" t="str">
        <f t="shared" si="73"/>
        <v>./pmrep addtodeploymentgroup -p DG_Static_Shared -n s_u_asr_category_item_returns -o Session -f DW_MART_LOAD -d all ;</v>
      </c>
      <c r="S385" s="105" t="str">
        <f t="shared" si="74"/>
        <v>./pmrep deploydeploymentgroup -p DG_Static_Shared -c  ./DG_Static_Shared.xml -r RAC_qa -n jansaj -X QP -h qhvifoapp01 -o 6005 -s Native -l $HOME/scripts/log/dg_SJ_CHG0003469.log ;</v>
      </c>
      <c r="T385" s="106" t="str">
        <f t="shared" si="75"/>
        <v xml:space="preserve">echo '&lt; PRESS ANY KEY TO CONTINUE &gt;'; read c ; </v>
      </c>
      <c r="U385" s="105" t="str">
        <f t="shared" si="76"/>
        <v xml:space="preserve">cat $HOME/scripts/log/dg_SJ_CHG0003469.log ; </v>
      </c>
      <c r="V385" s="106" t="str">
        <f t="shared" si="77"/>
        <v>echo '&lt; PRESS ANY KEY TO CONTINUE &gt;'; read c ;</v>
      </c>
      <c r="W385" s="105" t="str">
        <f t="shared" si="78"/>
        <v xml:space="preserve"> pmd ; </v>
      </c>
      <c r="X385" s="106" t="str">
        <f t="shared" si="81"/>
        <v xml:space="preserve"> # n/a</v>
      </c>
      <c r="Y385" s="107"/>
      <c r="Z385" s="108" t="str">
        <f t="shared" si="79"/>
        <v>./pmrep objectexport -f DW_MART_LOAD -o Session -n s_u_asr_category_item_returns -m -s -b -r -u s_u_asr_category_item_returns.xml</v>
      </c>
      <c r="AA385" s="109" t="str">
        <f t="shared" si="82"/>
        <v xml:space="preserve"> # n/a</v>
      </c>
      <c r="AB385" s="108" t="str">
        <f t="shared" si="83"/>
        <v xml:space="preserve">showvh DW_MART_LOAD s_u_asr_category_item_returns ; </v>
      </c>
      <c r="AC385" s="108" t="str">
        <f t="shared" si="80"/>
        <v>showrrh DW_MART_LOAD s_u_asr_category_item_returns</v>
      </c>
    </row>
    <row r="386" spans="1:29" x14ac:dyDescent="0.25">
      <c r="A386" s="9">
        <v>42696</v>
      </c>
      <c r="B386" s="6" t="s">
        <v>687</v>
      </c>
      <c r="C386" s="61" t="s">
        <v>1892</v>
      </c>
      <c r="D386" s="61" t="s">
        <v>1864</v>
      </c>
      <c r="E386" s="61" t="s">
        <v>32</v>
      </c>
      <c r="F386" s="61" t="s">
        <v>337</v>
      </c>
      <c r="G386" s="61" t="s">
        <v>335</v>
      </c>
      <c r="H386" s="61" t="s">
        <v>1242</v>
      </c>
      <c r="I386" s="61">
        <v>6005</v>
      </c>
      <c r="J386" s="61" t="s">
        <v>10</v>
      </c>
      <c r="K386" s="61" t="s">
        <v>666</v>
      </c>
      <c r="L386" s="6" t="s">
        <v>381</v>
      </c>
      <c r="M386" s="6" t="s">
        <v>354</v>
      </c>
      <c r="N386" s="6" t="s">
        <v>661</v>
      </c>
      <c r="O386" s="29" t="s">
        <v>2171</v>
      </c>
      <c r="P386" s="104" t="str">
        <f t="shared" ref="P386:P449" si="84">CONCATENATE("qc ",L386," ",M386," ",N386)</f>
        <v>qc DW_MART_LOAD Session s_u_asr_category_item_wms</v>
      </c>
      <c r="Q386" s="105" t="str">
        <f t="shared" ref="Q386:Q449" si="85">IF(AND(B386=B385,F386=F385),"echo ;",CONCATENATE("./pmrep cleardeploymentgroup -p ",dgnm," -f ;"))</f>
        <v>./pmrep cleardeploymentgroup -p DG_Static_Shared -f ;</v>
      </c>
      <c r="R386" s="106" t="str">
        <f t="shared" ref="R386:R449" si="86">CONCATENATE("./pmrep addtodeploymentgroup -p ",dgnm," -n ",N386," -o ",M386, " -f ",L386," -d ",K386, " ;")</f>
        <v>./pmrep addtodeploymentgroup -p DG_Static_Shared -n s_u_asr_category_item_wms -o Session -f DW_MART_LOAD -d all ;</v>
      </c>
      <c r="S386" s="105" t="str">
        <f t="shared" ref="S386:S449" si="87">IF(AND(B386=B387,F386=F387),"echo ;",CONCATENATE("./pmrep deploydeploymentgroup -p ",dgnm, " -c ",dgxml," -r ",E386," -n ",IF(LEFT(F386,1)="B","ritbil","jansaj")," -X ",F386, " -h ",G386," -o ",I386, " -s ",J386, " -l $HOME/scripts/log/dg_",C386,"_",B386,".log ;"))</f>
        <v>echo ;</v>
      </c>
      <c r="T386" s="106" t="str">
        <f t="shared" ref="T386:T449" si="88">IF(AND(B386=B387,F386=F387), "echo ;","echo '&lt; PRESS ANY KEY TO CONTINUE &gt;'; read c ; ")</f>
        <v>echo ;</v>
      </c>
      <c r="U386" s="105" t="str">
        <f t="shared" ref="U386:U449" si="89">IF(AND(B386=B387,F386=F387),"echo;",CONCATENATE("cat $HOME/scripts/log/dg_",C386,"_",B386,".log ; "))</f>
        <v>echo;</v>
      </c>
      <c r="V386" s="106" t="str">
        <f t="shared" ref="V386:V449" si="90">IF(AND(B386=B387,F386=F387), "echo ;","echo '&lt; PRESS ANY KEY TO CONTINUE &gt;'; read c ;")</f>
        <v>echo ;</v>
      </c>
      <c r="W386" s="105" t="str">
        <f t="shared" ref="W386:W449" si="91">IF(LEFT(U386,3)="cat"," pmd ; "," echo ; ")</f>
        <v xml:space="preserve"> echo ; </v>
      </c>
      <c r="X386" s="106" t="str">
        <f t="shared" si="81"/>
        <v xml:space="preserve"> # n/a</v>
      </c>
      <c r="Y386" s="107"/>
      <c r="Z386" s="108" t="str">
        <f t="shared" ref="Z386:Z449" si="92">CONCATENATE("./pmrep objectexport -f ",L386," -o ",M386," -n ",N386," -m -s -b -r -u ",N386,".xml")</f>
        <v>./pmrep objectexport -f DW_MART_LOAD -o Session -n s_u_asr_category_item_wms -m -s -b -r -u s_u_asr_category_item_wms.xml</v>
      </c>
      <c r="AA386" s="109" t="str">
        <f t="shared" si="82"/>
        <v xml:space="preserve"> # n/a</v>
      </c>
      <c r="AB386" s="108" t="str">
        <f t="shared" si="83"/>
        <v xml:space="preserve">showvh DW_MART_LOAD s_u_asr_category_item_wms ; </v>
      </c>
      <c r="AC386" s="108" t="str">
        <f t="shared" ref="AC386:AC449" si="93">CONCATENATE("showrrh ",L386," ",N386)</f>
        <v>showrrh DW_MART_LOAD s_u_asr_category_item_wms</v>
      </c>
    </row>
    <row r="387" spans="1:29" x14ac:dyDescent="0.25">
      <c r="A387" s="9">
        <v>42696</v>
      </c>
      <c r="B387" s="6" t="s">
        <v>687</v>
      </c>
      <c r="C387" s="61" t="s">
        <v>1892</v>
      </c>
      <c r="D387" s="61" t="s">
        <v>1864</v>
      </c>
      <c r="E387" s="61" t="s">
        <v>32</v>
      </c>
      <c r="F387" s="61" t="s">
        <v>337</v>
      </c>
      <c r="G387" s="61" t="s">
        <v>335</v>
      </c>
      <c r="H387" s="61" t="s">
        <v>1242</v>
      </c>
      <c r="I387" s="61">
        <v>6005</v>
      </c>
      <c r="J387" s="61" t="s">
        <v>10</v>
      </c>
      <c r="K387" s="61" t="s">
        <v>666</v>
      </c>
      <c r="L387" s="6" t="s">
        <v>381</v>
      </c>
      <c r="M387" s="6" t="s">
        <v>354</v>
      </c>
      <c r="N387" s="6" t="s">
        <v>479</v>
      </c>
      <c r="O387" s="29" t="s">
        <v>2171</v>
      </c>
      <c r="P387" s="104" t="str">
        <f t="shared" si="84"/>
        <v>qc DW_MART_LOAD Session s_u_asr_category_item_returns</v>
      </c>
      <c r="Q387" s="105" t="str">
        <f t="shared" si="85"/>
        <v>echo ;</v>
      </c>
      <c r="R387" s="106" t="str">
        <f t="shared" si="86"/>
        <v>./pmrep addtodeploymentgroup -p DG_Static_Shared -n s_u_asr_category_item_returns -o Session -f DW_MART_LOAD -d all ;</v>
      </c>
      <c r="S387" s="105" t="str">
        <f t="shared" si="87"/>
        <v>./pmrep deploydeploymentgroup -p DG_Static_Shared -c  ./DG_Static_Shared.xml -r RAC_prod -n jansaj -X PP -h phvifoapp01 -o 6005 -s Native -l $HOME/scripts/log/dg_SJ_CHG0003469.log ;</v>
      </c>
      <c r="T387" s="106" t="str">
        <f t="shared" si="88"/>
        <v xml:space="preserve">echo '&lt; PRESS ANY KEY TO CONTINUE &gt;'; read c ; </v>
      </c>
      <c r="U387" s="105" t="str">
        <f t="shared" si="89"/>
        <v xml:space="preserve">cat $HOME/scripts/log/dg_SJ_CHG0003469.log ; </v>
      </c>
      <c r="V387" s="106" t="str">
        <f t="shared" si="90"/>
        <v>echo '&lt; PRESS ANY KEY TO CONTINUE &gt;'; read c ;</v>
      </c>
      <c r="W387" s="105" t="str">
        <f t="shared" si="91"/>
        <v xml:space="preserve"> pmd ; </v>
      </c>
      <c r="X387" s="106" t="str">
        <f t="shared" ref="X387:X450" si="94">IF(M387="Workflow",CONCATENATE("ssh -q ",G387, " '/home/infa_adm/scripts/ais.sh ",L387," ",N387," ",H387,"'")," # n/a")</f>
        <v xml:space="preserve"> # n/a</v>
      </c>
      <c r="Y387" s="107"/>
      <c r="Z387" s="108" t="str">
        <f t="shared" si="92"/>
        <v>./pmrep objectexport -f DW_MART_LOAD -o Session -n s_u_asr_category_item_returns -m -s -b -r -u s_u_asr_category_item_returns.xml</v>
      </c>
      <c r="AA387" s="109" t="str">
        <f t="shared" ref="AA387:AA450" si="95">IF(M387="Workflow",CONCATENATE("gwd ",L387," ",N387)," # n/a")</f>
        <v xml:space="preserve"> # n/a</v>
      </c>
      <c r="AB387" s="108" t="str">
        <f t="shared" ref="AB387:AB450" si="96">CONCATENATE("showvh ",L387," ",N387," ; ")</f>
        <v xml:space="preserve">showvh DW_MART_LOAD s_u_asr_category_item_returns ; </v>
      </c>
      <c r="AC387" s="108" t="str">
        <f t="shared" si="93"/>
        <v>showrrh DW_MART_LOAD s_u_asr_category_item_returns</v>
      </c>
    </row>
    <row r="388" spans="1:29" x14ac:dyDescent="0.25">
      <c r="A388" s="9">
        <v>42702</v>
      </c>
      <c r="B388" s="6" t="s">
        <v>31</v>
      </c>
      <c r="C388" s="61" t="s">
        <v>1892</v>
      </c>
      <c r="D388" s="61" t="s">
        <v>1862</v>
      </c>
      <c r="E388" s="61" t="s">
        <v>20</v>
      </c>
      <c r="F388" s="61" t="s">
        <v>342</v>
      </c>
      <c r="G388" s="61" t="s">
        <v>343</v>
      </c>
      <c r="H388" s="61" t="s">
        <v>19</v>
      </c>
      <c r="I388" s="61">
        <v>6005</v>
      </c>
      <c r="J388" s="61" t="s">
        <v>10</v>
      </c>
      <c r="K388" s="61" t="s">
        <v>666</v>
      </c>
      <c r="L388" s="6" t="s">
        <v>402</v>
      </c>
      <c r="M388" s="6" t="s">
        <v>332</v>
      </c>
      <c r="N388" s="6" t="s">
        <v>688</v>
      </c>
      <c r="O388" s="25" t="s">
        <v>2172</v>
      </c>
      <c r="P388" s="104" t="str">
        <f t="shared" si="84"/>
        <v>qc SupplierEDI Workflow wf_SupplierEDI_RAC_Inbound_810_1</v>
      </c>
      <c r="Q388" s="105" t="str">
        <f t="shared" si="85"/>
        <v>./pmrep cleardeploymentgroup -p DG_Static_Shared -f ;</v>
      </c>
      <c r="R388" s="106" t="str">
        <f t="shared" si="86"/>
        <v>./pmrep addtodeploymentgroup -p DG_Static_Shared -n wf_SupplierEDI_RAC_Inbound_810_1 -o Workflow -f SupplierEDI -d all ;</v>
      </c>
      <c r="S388" s="105" t="str">
        <f t="shared" si="87"/>
        <v>echo ;</v>
      </c>
      <c r="T388" s="106" t="str">
        <f t="shared" si="88"/>
        <v>echo ;</v>
      </c>
      <c r="U388" s="105" t="str">
        <f t="shared" si="89"/>
        <v>echo;</v>
      </c>
      <c r="V388" s="106" t="str">
        <f t="shared" si="90"/>
        <v>echo ;</v>
      </c>
      <c r="W388" s="105" t="str">
        <f t="shared" si="91"/>
        <v xml:space="preserve"> echo ; </v>
      </c>
      <c r="X388" s="106" t="str">
        <f t="shared" si="94"/>
        <v>ssh -q qhvifoapp01 '/home/infa_adm/scripts/ais.sh SupplierEDI wf_SupplierEDI_RAC_Inbound_810_1 Int01_qa'</v>
      </c>
      <c r="Y388" s="107"/>
      <c r="Z388" s="108" t="str">
        <f t="shared" si="92"/>
        <v>./pmrep objectexport -f SupplierEDI -o Workflow -n wf_SupplierEDI_RAC_Inbound_810_1 -m -s -b -r -u wf_SupplierEDI_RAC_Inbound_810_1.xml</v>
      </c>
      <c r="AA388" s="109" t="str">
        <f t="shared" si="95"/>
        <v>gwd SupplierEDI wf_SupplierEDI_RAC_Inbound_810_1</v>
      </c>
      <c r="AB388" s="108" t="str">
        <f t="shared" si="96"/>
        <v xml:space="preserve">showvh SupplierEDI wf_SupplierEDI_RAC_Inbound_810_1 ; </v>
      </c>
      <c r="AC388" s="108" t="str">
        <f t="shared" si="93"/>
        <v>showrrh SupplierEDI wf_SupplierEDI_RAC_Inbound_810_1</v>
      </c>
    </row>
    <row r="389" spans="1:29" x14ac:dyDescent="0.25">
      <c r="A389" s="9">
        <v>42702</v>
      </c>
      <c r="B389" s="6" t="s">
        <v>31</v>
      </c>
      <c r="C389" s="61" t="s">
        <v>1892</v>
      </c>
      <c r="D389" s="61" t="s">
        <v>1862</v>
      </c>
      <c r="E389" s="61" t="s">
        <v>20</v>
      </c>
      <c r="F389" s="61" t="s">
        <v>342</v>
      </c>
      <c r="G389" s="61" t="s">
        <v>343</v>
      </c>
      <c r="H389" s="61" t="s">
        <v>19</v>
      </c>
      <c r="I389" s="61">
        <v>6005</v>
      </c>
      <c r="J389" s="61" t="s">
        <v>10</v>
      </c>
      <c r="K389" s="61" t="s">
        <v>666</v>
      </c>
      <c r="L389" s="6" t="s">
        <v>402</v>
      </c>
      <c r="M389" s="6" t="s">
        <v>332</v>
      </c>
      <c r="N389" s="6" t="s">
        <v>689</v>
      </c>
      <c r="O389" s="25" t="s">
        <v>2172</v>
      </c>
      <c r="P389" s="104" t="str">
        <f t="shared" si="84"/>
        <v>qc SupplierEDI Workflow wf_SupplierEDI_RAC_Inbound_810_2</v>
      </c>
      <c r="Q389" s="105" t="str">
        <f t="shared" si="85"/>
        <v>echo ;</v>
      </c>
      <c r="R389" s="106" t="str">
        <f t="shared" si="86"/>
        <v>./pmrep addtodeploymentgroup -p DG_Static_Shared -n wf_SupplierEDI_RAC_Inbound_810_2 -o Workflow -f SupplierEDI -d all ;</v>
      </c>
      <c r="S389" s="105" t="str">
        <f t="shared" si="87"/>
        <v>echo ;</v>
      </c>
      <c r="T389" s="106" t="str">
        <f t="shared" si="88"/>
        <v>echo ;</v>
      </c>
      <c r="U389" s="105" t="str">
        <f t="shared" si="89"/>
        <v>echo;</v>
      </c>
      <c r="V389" s="106" t="str">
        <f t="shared" si="90"/>
        <v>echo ;</v>
      </c>
      <c r="W389" s="105" t="str">
        <f t="shared" si="91"/>
        <v xml:space="preserve"> echo ; </v>
      </c>
      <c r="X389" s="106" t="str">
        <f t="shared" si="94"/>
        <v>ssh -q qhvifoapp01 '/home/infa_adm/scripts/ais.sh SupplierEDI wf_SupplierEDI_RAC_Inbound_810_2 Int01_qa'</v>
      </c>
      <c r="Y389" s="107"/>
      <c r="Z389" s="108" t="str">
        <f t="shared" si="92"/>
        <v>./pmrep objectexport -f SupplierEDI -o Workflow -n wf_SupplierEDI_RAC_Inbound_810_2 -m -s -b -r -u wf_SupplierEDI_RAC_Inbound_810_2.xml</v>
      </c>
      <c r="AA389" s="109" t="str">
        <f t="shared" si="95"/>
        <v>gwd SupplierEDI wf_SupplierEDI_RAC_Inbound_810_2</v>
      </c>
      <c r="AB389" s="108" t="str">
        <f t="shared" si="96"/>
        <v xml:space="preserve">showvh SupplierEDI wf_SupplierEDI_RAC_Inbound_810_2 ; </v>
      </c>
      <c r="AC389" s="108" t="str">
        <f t="shared" si="93"/>
        <v>showrrh SupplierEDI wf_SupplierEDI_RAC_Inbound_810_2</v>
      </c>
    </row>
    <row r="390" spans="1:29" x14ac:dyDescent="0.25">
      <c r="A390" s="9">
        <v>42702</v>
      </c>
      <c r="B390" s="6" t="s">
        <v>31</v>
      </c>
      <c r="C390" s="61" t="s">
        <v>1892</v>
      </c>
      <c r="D390" s="61" t="s">
        <v>1862</v>
      </c>
      <c r="E390" s="61" t="s">
        <v>20</v>
      </c>
      <c r="F390" s="61" t="s">
        <v>342</v>
      </c>
      <c r="G390" s="61" t="s">
        <v>343</v>
      </c>
      <c r="H390" s="61" t="s">
        <v>19</v>
      </c>
      <c r="I390" s="61">
        <v>6005</v>
      </c>
      <c r="J390" s="61" t="s">
        <v>10</v>
      </c>
      <c r="K390" s="61" t="s">
        <v>666</v>
      </c>
      <c r="L390" s="6" t="s">
        <v>402</v>
      </c>
      <c r="M390" s="6" t="s">
        <v>332</v>
      </c>
      <c r="N390" s="6" t="s">
        <v>690</v>
      </c>
      <c r="O390" s="25" t="s">
        <v>2172</v>
      </c>
      <c r="P390" s="104" t="str">
        <f t="shared" si="84"/>
        <v>qc SupplierEDI Workflow wf_SupplierEDI_RAC_Inbound_810_3</v>
      </c>
      <c r="Q390" s="105" t="str">
        <f t="shared" si="85"/>
        <v>echo ;</v>
      </c>
      <c r="R390" s="106" t="str">
        <f t="shared" si="86"/>
        <v>./pmrep addtodeploymentgroup -p DG_Static_Shared -n wf_SupplierEDI_RAC_Inbound_810_3 -o Workflow -f SupplierEDI -d all ;</v>
      </c>
      <c r="S390" s="105" t="str">
        <f t="shared" si="87"/>
        <v>echo ;</v>
      </c>
      <c r="T390" s="106" t="str">
        <f t="shared" si="88"/>
        <v>echo ;</v>
      </c>
      <c r="U390" s="105" t="str">
        <f t="shared" si="89"/>
        <v>echo;</v>
      </c>
      <c r="V390" s="106" t="str">
        <f t="shared" si="90"/>
        <v>echo ;</v>
      </c>
      <c r="W390" s="105" t="str">
        <f t="shared" si="91"/>
        <v xml:space="preserve"> echo ; </v>
      </c>
      <c r="X390" s="106" t="str">
        <f t="shared" si="94"/>
        <v>ssh -q qhvifoapp01 '/home/infa_adm/scripts/ais.sh SupplierEDI wf_SupplierEDI_RAC_Inbound_810_3 Int01_qa'</v>
      </c>
      <c r="Y390" s="107"/>
      <c r="Z390" s="108" t="str">
        <f t="shared" si="92"/>
        <v>./pmrep objectexport -f SupplierEDI -o Workflow -n wf_SupplierEDI_RAC_Inbound_810_3 -m -s -b -r -u wf_SupplierEDI_RAC_Inbound_810_3.xml</v>
      </c>
      <c r="AA390" s="109" t="str">
        <f t="shared" si="95"/>
        <v>gwd SupplierEDI wf_SupplierEDI_RAC_Inbound_810_3</v>
      </c>
      <c r="AB390" s="108" t="str">
        <f t="shared" si="96"/>
        <v xml:space="preserve">showvh SupplierEDI wf_SupplierEDI_RAC_Inbound_810_3 ; </v>
      </c>
      <c r="AC390" s="108" t="str">
        <f t="shared" si="93"/>
        <v>showrrh SupplierEDI wf_SupplierEDI_RAC_Inbound_810_3</v>
      </c>
    </row>
    <row r="391" spans="1:29" x14ac:dyDescent="0.25">
      <c r="A391" s="9">
        <v>42702</v>
      </c>
      <c r="B391" s="6" t="s">
        <v>31</v>
      </c>
      <c r="C391" s="61" t="s">
        <v>1892</v>
      </c>
      <c r="D391" s="61" t="s">
        <v>1862</v>
      </c>
      <c r="E391" s="61" t="s">
        <v>20</v>
      </c>
      <c r="F391" s="61" t="s">
        <v>342</v>
      </c>
      <c r="G391" s="61" t="s">
        <v>343</v>
      </c>
      <c r="H391" s="61" t="s">
        <v>19</v>
      </c>
      <c r="I391" s="61">
        <v>6005</v>
      </c>
      <c r="J391" s="61" t="s">
        <v>10</v>
      </c>
      <c r="K391" s="61" t="s">
        <v>666</v>
      </c>
      <c r="L391" s="6" t="s">
        <v>402</v>
      </c>
      <c r="M391" s="6" t="s">
        <v>332</v>
      </c>
      <c r="N391" s="6" t="s">
        <v>691</v>
      </c>
      <c r="O391" s="25" t="s">
        <v>2172</v>
      </c>
      <c r="P391" s="104" t="str">
        <f t="shared" si="84"/>
        <v>qc SupplierEDI Workflow wf_SupplierEDI_RAC_Inbound_810_4</v>
      </c>
      <c r="Q391" s="105" t="str">
        <f t="shared" si="85"/>
        <v>echo ;</v>
      </c>
      <c r="R391" s="106" t="str">
        <f t="shared" si="86"/>
        <v>./pmrep addtodeploymentgroup -p DG_Static_Shared -n wf_SupplierEDI_RAC_Inbound_810_4 -o Workflow -f SupplierEDI -d all ;</v>
      </c>
      <c r="S391" s="105" t="str">
        <f t="shared" si="87"/>
        <v>echo ;</v>
      </c>
      <c r="T391" s="106" t="str">
        <f t="shared" si="88"/>
        <v>echo ;</v>
      </c>
      <c r="U391" s="105" t="str">
        <f t="shared" si="89"/>
        <v>echo;</v>
      </c>
      <c r="V391" s="106" t="str">
        <f t="shared" si="90"/>
        <v>echo ;</v>
      </c>
      <c r="W391" s="105" t="str">
        <f t="shared" si="91"/>
        <v xml:space="preserve"> echo ; </v>
      </c>
      <c r="X391" s="106" t="str">
        <f t="shared" si="94"/>
        <v>ssh -q qhvifoapp01 '/home/infa_adm/scripts/ais.sh SupplierEDI wf_SupplierEDI_RAC_Inbound_810_4 Int01_qa'</v>
      </c>
      <c r="Y391" s="107"/>
      <c r="Z391" s="108" t="str">
        <f t="shared" si="92"/>
        <v>./pmrep objectexport -f SupplierEDI -o Workflow -n wf_SupplierEDI_RAC_Inbound_810_4 -m -s -b -r -u wf_SupplierEDI_RAC_Inbound_810_4.xml</v>
      </c>
      <c r="AA391" s="109" t="str">
        <f t="shared" si="95"/>
        <v>gwd SupplierEDI wf_SupplierEDI_RAC_Inbound_810_4</v>
      </c>
      <c r="AB391" s="108" t="str">
        <f t="shared" si="96"/>
        <v xml:space="preserve">showvh SupplierEDI wf_SupplierEDI_RAC_Inbound_810_4 ; </v>
      </c>
      <c r="AC391" s="108" t="str">
        <f t="shared" si="93"/>
        <v>showrrh SupplierEDI wf_SupplierEDI_RAC_Inbound_810_4</v>
      </c>
    </row>
    <row r="392" spans="1:29" x14ac:dyDescent="0.25">
      <c r="A392" s="9">
        <v>42702</v>
      </c>
      <c r="B392" s="6" t="s">
        <v>31</v>
      </c>
      <c r="C392" s="61" t="s">
        <v>1892</v>
      </c>
      <c r="D392" s="61" t="s">
        <v>1862</v>
      </c>
      <c r="E392" s="61" t="s">
        <v>20</v>
      </c>
      <c r="F392" s="61" t="s">
        <v>342</v>
      </c>
      <c r="G392" s="61" t="s">
        <v>343</v>
      </c>
      <c r="H392" s="61" t="s">
        <v>19</v>
      </c>
      <c r="I392" s="61">
        <v>6005</v>
      </c>
      <c r="J392" s="61" t="s">
        <v>10</v>
      </c>
      <c r="K392" s="61" t="s">
        <v>666</v>
      </c>
      <c r="L392" s="6" t="s">
        <v>402</v>
      </c>
      <c r="M392" s="6" t="s">
        <v>332</v>
      </c>
      <c r="N392" s="6" t="s">
        <v>692</v>
      </c>
      <c r="O392" s="25" t="s">
        <v>2172</v>
      </c>
      <c r="P392" s="104" t="str">
        <f t="shared" si="84"/>
        <v>qc SupplierEDI Workflow wf_SupplierEDI_RAC_Inbound_810_5</v>
      </c>
      <c r="Q392" s="105" t="str">
        <f t="shared" si="85"/>
        <v>echo ;</v>
      </c>
      <c r="R392" s="106" t="str">
        <f t="shared" si="86"/>
        <v>./pmrep addtodeploymentgroup -p DG_Static_Shared -n wf_SupplierEDI_RAC_Inbound_810_5 -o Workflow -f SupplierEDI -d all ;</v>
      </c>
      <c r="S392" s="105" t="str">
        <f t="shared" si="87"/>
        <v>./pmrep deploydeploymentgroup -p DG_Static_Shared -c  ./DG_Static_Shared.xml -r RAC_qa -n jansaj -X QP -h qhvifoapp01 -o 6005 -s Native -l $HOME/scripts/log/dg_SJ_sunsar.log ;</v>
      </c>
      <c r="T392" s="106" t="str">
        <f t="shared" si="88"/>
        <v xml:space="preserve">echo '&lt; PRESS ANY KEY TO CONTINUE &gt;'; read c ; </v>
      </c>
      <c r="U392" s="105" t="str">
        <f t="shared" si="89"/>
        <v xml:space="preserve">cat $HOME/scripts/log/dg_SJ_sunsar.log ; </v>
      </c>
      <c r="V392" s="106" t="str">
        <f t="shared" si="90"/>
        <v>echo '&lt; PRESS ANY KEY TO CONTINUE &gt;'; read c ;</v>
      </c>
      <c r="W392" s="105" t="str">
        <f t="shared" si="91"/>
        <v xml:space="preserve"> pmd ; </v>
      </c>
      <c r="X392" s="106" t="str">
        <f t="shared" si="94"/>
        <v>ssh -q qhvifoapp01 '/home/infa_adm/scripts/ais.sh SupplierEDI wf_SupplierEDI_RAC_Inbound_810_5 Int01_qa'</v>
      </c>
      <c r="Y392" s="107"/>
      <c r="Z392" s="108" t="str">
        <f t="shared" si="92"/>
        <v>./pmrep objectexport -f SupplierEDI -o Workflow -n wf_SupplierEDI_RAC_Inbound_810_5 -m -s -b -r -u wf_SupplierEDI_RAC_Inbound_810_5.xml</v>
      </c>
      <c r="AA392" s="109" t="str">
        <f t="shared" si="95"/>
        <v>gwd SupplierEDI wf_SupplierEDI_RAC_Inbound_810_5</v>
      </c>
      <c r="AB392" s="108" t="str">
        <f t="shared" si="96"/>
        <v xml:space="preserve">showvh SupplierEDI wf_SupplierEDI_RAC_Inbound_810_5 ; </v>
      </c>
      <c r="AC392" s="108" t="str">
        <f t="shared" si="93"/>
        <v>showrrh SupplierEDI wf_SupplierEDI_RAC_Inbound_810_5</v>
      </c>
    </row>
    <row r="393" spans="1:29" x14ac:dyDescent="0.25">
      <c r="A393" s="9">
        <v>42702</v>
      </c>
      <c r="B393" s="6" t="s">
        <v>318</v>
      </c>
      <c r="C393" s="61" t="s">
        <v>1892</v>
      </c>
      <c r="D393" s="61" t="s">
        <v>1862</v>
      </c>
      <c r="E393" s="61" t="s">
        <v>20</v>
      </c>
      <c r="F393" s="61" t="s">
        <v>342</v>
      </c>
      <c r="G393" s="61" t="s">
        <v>343</v>
      </c>
      <c r="H393" s="61" t="s">
        <v>19</v>
      </c>
      <c r="I393" s="61">
        <v>6005</v>
      </c>
      <c r="J393" s="61" t="s">
        <v>10</v>
      </c>
      <c r="K393" s="61" t="s">
        <v>666</v>
      </c>
      <c r="L393" s="6" t="s">
        <v>381</v>
      </c>
      <c r="M393" s="6" t="s">
        <v>354</v>
      </c>
      <c r="N393" s="6" t="s">
        <v>661</v>
      </c>
      <c r="O393" s="29" t="s">
        <v>2173</v>
      </c>
      <c r="P393" s="104" t="str">
        <f t="shared" si="84"/>
        <v>qc DW_MART_LOAD Session s_u_asr_category_item_wms</v>
      </c>
      <c r="Q393" s="105" t="str">
        <f t="shared" si="85"/>
        <v>./pmrep cleardeploymentgroup -p DG_Static_Shared -f ;</v>
      </c>
      <c r="R393" s="106" t="str">
        <f t="shared" si="86"/>
        <v>./pmrep addtodeploymentgroup -p DG_Static_Shared -n s_u_asr_category_item_wms -o Session -f DW_MART_LOAD -d all ;</v>
      </c>
      <c r="S393" s="105" t="str">
        <f t="shared" si="87"/>
        <v>echo ;</v>
      </c>
      <c r="T393" s="106" t="str">
        <f t="shared" si="88"/>
        <v>echo ;</v>
      </c>
      <c r="U393" s="105" t="str">
        <f t="shared" si="89"/>
        <v>echo;</v>
      </c>
      <c r="V393" s="106" t="str">
        <f t="shared" si="90"/>
        <v>echo ;</v>
      </c>
      <c r="W393" s="105" t="str">
        <f t="shared" si="91"/>
        <v xml:space="preserve"> echo ; </v>
      </c>
      <c r="X393" s="106" t="str">
        <f t="shared" si="94"/>
        <v xml:space="preserve"> # n/a</v>
      </c>
      <c r="Y393" s="107"/>
      <c r="Z393" s="108" t="str">
        <f t="shared" si="92"/>
        <v>./pmrep objectexport -f DW_MART_LOAD -o Session -n s_u_asr_category_item_wms -m -s -b -r -u s_u_asr_category_item_wms.xml</v>
      </c>
      <c r="AA393" s="109" t="str">
        <f t="shared" si="95"/>
        <v xml:space="preserve"> # n/a</v>
      </c>
      <c r="AB393" s="108" t="str">
        <f t="shared" si="96"/>
        <v xml:space="preserve">showvh DW_MART_LOAD s_u_asr_category_item_wms ; </v>
      </c>
      <c r="AC393" s="108" t="str">
        <f t="shared" si="93"/>
        <v>showrrh DW_MART_LOAD s_u_asr_category_item_wms</v>
      </c>
    </row>
    <row r="394" spans="1:29" x14ac:dyDescent="0.25">
      <c r="A394" s="9">
        <v>42702</v>
      </c>
      <c r="B394" s="6" t="s">
        <v>318</v>
      </c>
      <c r="C394" s="61" t="s">
        <v>1892</v>
      </c>
      <c r="D394" s="61" t="s">
        <v>1862</v>
      </c>
      <c r="E394" s="61" t="s">
        <v>20</v>
      </c>
      <c r="F394" s="61" t="s">
        <v>342</v>
      </c>
      <c r="G394" s="61" t="s">
        <v>343</v>
      </c>
      <c r="H394" s="61" t="s">
        <v>19</v>
      </c>
      <c r="I394" s="61">
        <v>6005</v>
      </c>
      <c r="J394" s="61" t="s">
        <v>10</v>
      </c>
      <c r="K394" s="61" t="s">
        <v>666</v>
      </c>
      <c r="L394" s="6" t="s">
        <v>381</v>
      </c>
      <c r="M394" s="6" t="s">
        <v>354</v>
      </c>
      <c r="N394" s="6" t="s">
        <v>479</v>
      </c>
      <c r="O394" s="29" t="s">
        <v>2173</v>
      </c>
      <c r="P394" s="104" t="str">
        <f t="shared" si="84"/>
        <v>qc DW_MART_LOAD Session s_u_asr_category_item_returns</v>
      </c>
      <c r="Q394" s="105" t="str">
        <f t="shared" si="85"/>
        <v>echo ;</v>
      </c>
      <c r="R394" s="106" t="str">
        <f t="shared" si="86"/>
        <v>./pmrep addtodeploymentgroup -p DG_Static_Shared -n s_u_asr_category_item_returns -o Session -f DW_MART_LOAD -d all ;</v>
      </c>
      <c r="S394" s="105" t="str">
        <f t="shared" si="87"/>
        <v>./pmrep deploydeploymentgroup -p DG_Static_Shared -c  ./DG_Static_Shared.xml -r RAC_qa -n jansaj -X QP -h qhvifoapp01 -o 6005 -s Native -l $HOME/scripts/log/dg_SJ_moodee.log ;</v>
      </c>
      <c r="T394" s="106" t="str">
        <f t="shared" si="88"/>
        <v xml:space="preserve">echo '&lt; PRESS ANY KEY TO CONTINUE &gt;'; read c ; </v>
      </c>
      <c r="U394" s="105" t="str">
        <f t="shared" si="89"/>
        <v xml:space="preserve">cat $HOME/scripts/log/dg_SJ_moodee.log ; </v>
      </c>
      <c r="V394" s="106" t="str">
        <f t="shared" si="90"/>
        <v>echo '&lt; PRESS ANY KEY TO CONTINUE &gt;'; read c ;</v>
      </c>
      <c r="W394" s="105" t="str">
        <f t="shared" si="91"/>
        <v xml:space="preserve"> pmd ; </v>
      </c>
      <c r="X394" s="106" t="str">
        <f t="shared" si="94"/>
        <v xml:space="preserve"> # n/a</v>
      </c>
      <c r="Y394" s="107"/>
      <c r="Z394" s="108" t="str">
        <f t="shared" si="92"/>
        <v>./pmrep objectexport -f DW_MART_LOAD -o Session -n s_u_asr_category_item_returns -m -s -b -r -u s_u_asr_category_item_returns.xml</v>
      </c>
      <c r="AA394" s="109" t="str">
        <f t="shared" si="95"/>
        <v xml:space="preserve"> # n/a</v>
      </c>
      <c r="AB394" s="108" t="str">
        <f t="shared" si="96"/>
        <v xml:space="preserve">showvh DW_MART_LOAD s_u_asr_category_item_returns ; </v>
      </c>
      <c r="AC394" s="108" t="str">
        <f t="shared" si="93"/>
        <v>showrrh DW_MART_LOAD s_u_asr_category_item_returns</v>
      </c>
    </row>
    <row r="395" spans="1:29" ht="25.5" x14ac:dyDescent="0.25">
      <c r="A395" s="9">
        <v>42702</v>
      </c>
      <c r="B395" s="6" t="s">
        <v>693</v>
      </c>
      <c r="C395" s="61" t="s">
        <v>1892</v>
      </c>
      <c r="D395" s="61" t="s">
        <v>1864</v>
      </c>
      <c r="E395" s="61" t="s">
        <v>32</v>
      </c>
      <c r="F395" s="61" t="s">
        <v>337</v>
      </c>
      <c r="G395" s="61" t="s">
        <v>335</v>
      </c>
      <c r="H395" s="61" t="s">
        <v>1242</v>
      </c>
      <c r="I395" s="61">
        <v>6005</v>
      </c>
      <c r="J395" s="61" t="s">
        <v>10</v>
      </c>
      <c r="K395" s="61" t="s">
        <v>666</v>
      </c>
      <c r="L395" s="6" t="s">
        <v>381</v>
      </c>
      <c r="M395" s="6" t="s">
        <v>354</v>
      </c>
      <c r="N395" s="6" t="s">
        <v>661</v>
      </c>
      <c r="O395" s="30" t="s">
        <v>2174</v>
      </c>
      <c r="P395" s="104" t="str">
        <f t="shared" si="84"/>
        <v>qc DW_MART_LOAD Session s_u_asr_category_item_wms</v>
      </c>
      <c r="Q395" s="105" t="str">
        <f t="shared" si="85"/>
        <v>./pmrep cleardeploymentgroup -p DG_Static_Shared -f ;</v>
      </c>
      <c r="R395" s="106" t="str">
        <f t="shared" si="86"/>
        <v>./pmrep addtodeploymentgroup -p DG_Static_Shared -n s_u_asr_category_item_wms -o Session -f DW_MART_LOAD -d all ;</v>
      </c>
      <c r="S395" s="105" t="str">
        <f t="shared" si="87"/>
        <v>./pmrep deploydeploymentgroup -p DG_Static_Shared -c  ./DG_Static_Shared.xml -r RAC_prod -n jansaj -X PP -h phvifoapp01 -o 6005 -s Native -l $HOME/scripts/log/dg_SJ_CHG0003494.log ;</v>
      </c>
      <c r="T395" s="106" t="str">
        <f t="shared" si="88"/>
        <v xml:space="preserve">echo '&lt; PRESS ANY KEY TO CONTINUE &gt;'; read c ; </v>
      </c>
      <c r="U395" s="105" t="str">
        <f t="shared" si="89"/>
        <v xml:space="preserve">cat $HOME/scripts/log/dg_SJ_CHG0003494.log ; </v>
      </c>
      <c r="V395" s="106" t="str">
        <f t="shared" si="90"/>
        <v>echo '&lt; PRESS ANY KEY TO CONTINUE &gt;'; read c ;</v>
      </c>
      <c r="W395" s="105" t="str">
        <f t="shared" si="91"/>
        <v xml:space="preserve"> pmd ; </v>
      </c>
      <c r="X395" s="106" t="str">
        <f t="shared" si="94"/>
        <v xml:space="preserve"> # n/a</v>
      </c>
      <c r="Y395" s="107"/>
      <c r="Z395" s="108" t="str">
        <f t="shared" si="92"/>
        <v>./pmrep objectexport -f DW_MART_LOAD -o Session -n s_u_asr_category_item_wms -m -s -b -r -u s_u_asr_category_item_wms.xml</v>
      </c>
      <c r="AA395" s="109" t="str">
        <f t="shared" si="95"/>
        <v xml:space="preserve"> # n/a</v>
      </c>
      <c r="AB395" s="108" t="str">
        <f t="shared" si="96"/>
        <v xml:space="preserve">showvh DW_MART_LOAD s_u_asr_category_item_wms ; </v>
      </c>
      <c r="AC395" s="108" t="str">
        <f t="shared" si="93"/>
        <v>showrrh DW_MART_LOAD s_u_asr_category_item_wms</v>
      </c>
    </row>
    <row r="396" spans="1:29" x14ac:dyDescent="0.25">
      <c r="A396" s="9">
        <v>42702</v>
      </c>
      <c r="B396" s="6" t="s">
        <v>286</v>
      </c>
      <c r="C396" s="61" t="s">
        <v>1892</v>
      </c>
      <c r="D396" s="61" t="s">
        <v>1862</v>
      </c>
      <c r="E396" s="61" t="s">
        <v>20</v>
      </c>
      <c r="F396" s="61" t="s">
        <v>342</v>
      </c>
      <c r="G396" s="61" t="s">
        <v>343</v>
      </c>
      <c r="H396" s="61" t="s">
        <v>19</v>
      </c>
      <c r="I396" s="61">
        <v>6005</v>
      </c>
      <c r="J396" s="61" t="s">
        <v>10</v>
      </c>
      <c r="K396" s="61" t="s">
        <v>666</v>
      </c>
      <c r="L396" s="6" t="s">
        <v>322</v>
      </c>
      <c r="M396" s="6" t="s">
        <v>332</v>
      </c>
      <c r="N396" s="6" t="s">
        <v>694</v>
      </c>
      <c r="O396" s="6" t="s">
        <v>2175</v>
      </c>
      <c r="P396" s="104" t="str">
        <f t="shared" si="84"/>
        <v>qc MDM Workflow wf_MDM2CRM_StoreAlignment</v>
      </c>
      <c r="Q396" s="105" t="str">
        <f t="shared" si="85"/>
        <v>./pmrep cleardeploymentgroup -p DG_Static_Shared -f ;</v>
      </c>
      <c r="R396" s="106" t="str">
        <f t="shared" si="86"/>
        <v>./pmrep addtodeploymentgroup -p DG_Static_Shared -n wf_MDM2CRM_StoreAlignment -o Workflow -f MDM -d all ;</v>
      </c>
      <c r="S396" s="105" t="str">
        <f t="shared" si="87"/>
        <v>./pmrep deploydeploymentgroup -p DG_Static_Shared -c  ./DG_Static_Shared.xml -r RAC_qa -n jansaj -X QP -h qhvifoapp01 -o 6005 -s Native -l $HOME/scripts/log/dg_SJ_allvan.log ;</v>
      </c>
      <c r="T396" s="106" t="str">
        <f t="shared" si="88"/>
        <v xml:space="preserve">echo '&lt; PRESS ANY KEY TO CONTINUE &gt;'; read c ; </v>
      </c>
      <c r="U396" s="105" t="str">
        <f t="shared" si="89"/>
        <v xml:space="preserve">cat $HOME/scripts/log/dg_SJ_allvan.log ; </v>
      </c>
      <c r="V396" s="106" t="str">
        <f t="shared" si="90"/>
        <v>echo '&lt; PRESS ANY KEY TO CONTINUE &gt;'; read c ;</v>
      </c>
      <c r="W396" s="105" t="str">
        <f t="shared" si="91"/>
        <v xml:space="preserve"> pmd ; </v>
      </c>
      <c r="X396" s="106" t="str">
        <f t="shared" si="94"/>
        <v>ssh -q qhvifoapp01 '/home/infa_adm/scripts/ais.sh MDM wf_MDM2CRM_StoreAlignment Int01_qa'</v>
      </c>
      <c r="Y396" s="107"/>
      <c r="Z396" s="108" t="str">
        <f t="shared" si="92"/>
        <v>./pmrep objectexport -f MDM -o Workflow -n wf_MDM2CRM_StoreAlignment -m -s -b -r -u wf_MDM2CRM_StoreAlignment.xml</v>
      </c>
      <c r="AA396" s="109" t="str">
        <f t="shared" si="95"/>
        <v>gwd MDM wf_MDM2CRM_StoreAlignment</v>
      </c>
      <c r="AB396" s="108" t="str">
        <f t="shared" si="96"/>
        <v xml:space="preserve">showvh MDM wf_MDM2CRM_StoreAlignment ; </v>
      </c>
      <c r="AC396" s="108" t="str">
        <f t="shared" si="93"/>
        <v>showrrh MDM wf_MDM2CRM_StoreAlignment</v>
      </c>
    </row>
    <row r="397" spans="1:29" x14ac:dyDescent="0.25">
      <c r="A397" s="9">
        <v>42702</v>
      </c>
      <c r="B397" s="6" t="s">
        <v>496</v>
      </c>
      <c r="C397" s="61" t="s">
        <v>1892</v>
      </c>
      <c r="D397" s="61" t="s">
        <v>1862</v>
      </c>
      <c r="E397" s="61" t="s">
        <v>20</v>
      </c>
      <c r="F397" s="61" t="s">
        <v>342</v>
      </c>
      <c r="G397" s="61" t="s">
        <v>343</v>
      </c>
      <c r="H397" s="61" t="s">
        <v>19</v>
      </c>
      <c r="I397" s="61">
        <v>6005</v>
      </c>
      <c r="J397" s="61" t="s">
        <v>10</v>
      </c>
      <c r="K397" s="61" t="s">
        <v>666</v>
      </c>
      <c r="L397" s="6" t="s">
        <v>528</v>
      </c>
      <c r="M397" s="6" t="s">
        <v>354</v>
      </c>
      <c r="N397" s="6" t="s">
        <v>695</v>
      </c>
      <c r="O397" s="6" t="s">
        <v>2176</v>
      </c>
      <c r="P397" s="104" t="str">
        <f t="shared" si="84"/>
        <v>qc SAP_GL_Integration Session s_m_DEPR_ADJUSTMENTS_HDR</v>
      </c>
      <c r="Q397" s="105" t="str">
        <f t="shared" si="85"/>
        <v>./pmrep cleardeploymentgroup -p DG_Static_Shared -f ;</v>
      </c>
      <c r="R397" s="106" t="str">
        <f t="shared" si="86"/>
        <v>./pmrep addtodeploymentgroup -p DG_Static_Shared -n s_m_DEPR_ADJUSTMENTS_HDR -o Session -f SAP_GL_Integration -d all ;</v>
      </c>
      <c r="S397" s="105" t="str">
        <f t="shared" si="87"/>
        <v>./pmrep deploydeploymentgroup -p DG_Static_Shared -c  ./DG_Static_Shared.xml -r RAC_qa -n jansaj -X QP -h qhvifoapp01 -o 6005 -s Native -l $HOME/scripts/log/dg_SJ_sehaar.log ;</v>
      </c>
      <c r="T397" s="106" t="str">
        <f t="shared" si="88"/>
        <v xml:space="preserve">echo '&lt; PRESS ANY KEY TO CONTINUE &gt;'; read c ; </v>
      </c>
      <c r="U397" s="105" t="str">
        <f t="shared" si="89"/>
        <v xml:space="preserve">cat $HOME/scripts/log/dg_SJ_sehaar.log ; </v>
      </c>
      <c r="V397" s="106" t="str">
        <f t="shared" si="90"/>
        <v>echo '&lt; PRESS ANY KEY TO CONTINUE &gt;'; read c ;</v>
      </c>
      <c r="W397" s="105" t="str">
        <f t="shared" si="91"/>
        <v xml:space="preserve"> pmd ; </v>
      </c>
      <c r="X397" s="106" t="str">
        <f t="shared" si="94"/>
        <v xml:space="preserve"> # n/a</v>
      </c>
      <c r="Y397" s="107"/>
      <c r="Z397" s="108" t="str">
        <f t="shared" si="92"/>
        <v>./pmrep objectexport -f SAP_GL_Integration -o Session -n s_m_DEPR_ADJUSTMENTS_HDR -m -s -b -r -u s_m_DEPR_ADJUSTMENTS_HDR.xml</v>
      </c>
      <c r="AA397" s="109" t="str">
        <f t="shared" si="95"/>
        <v xml:space="preserve"> # n/a</v>
      </c>
      <c r="AB397" s="108" t="str">
        <f t="shared" si="96"/>
        <v xml:space="preserve">showvh SAP_GL_Integration s_m_DEPR_ADJUSTMENTS_HDR ; </v>
      </c>
      <c r="AC397" s="108" t="str">
        <f t="shared" si="93"/>
        <v>showrrh SAP_GL_Integration s_m_DEPR_ADJUSTMENTS_HDR</v>
      </c>
    </row>
    <row r="398" spans="1:29" x14ac:dyDescent="0.25">
      <c r="A398" s="9">
        <v>42702</v>
      </c>
      <c r="B398" s="6" t="s">
        <v>494</v>
      </c>
      <c r="C398" s="61" t="s">
        <v>1892</v>
      </c>
      <c r="D398" s="61" t="s">
        <v>1862</v>
      </c>
      <c r="E398" s="61" t="s">
        <v>20</v>
      </c>
      <c r="F398" s="61" t="s">
        <v>342</v>
      </c>
      <c r="G398" s="61" t="s">
        <v>343</v>
      </c>
      <c r="H398" s="61" t="s">
        <v>19</v>
      </c>
      <c r="I398" s="61">
        <v>6005</v>
      </c>
      <c r="J398" s="61" t="s">
        <v>10</v>
      </c>
      <c r="K398" s="61" t="s">
        <v>666</v>
      </c>
      <c r="L398" s="6" t="s">
        <v>528</v>
      </c>
      <c r="M398" s="6" t="s">
        <v>354</v>
      </c>
      <c r="N398" s="6" t="s">
        <v>696</v>
      </c>
      <c r="O398" s="6" t="s">
        <v>2177</v>
      </c>
      <c r="P398" s="104" t="str">
        <f t="shared" si="84"/>
        <v>qc SAP_GL_Integration Session s_m_RECEIPTS_DROP_RECON_RAW</v>
      </c>
      <c r="Q398" s="105" t="str">
        <f t="shared" si="85"/>
        <v>./pmrep cleardeploymentgroup -p DG_Static_Shared -f ;</v>
      </c>
      <c r="R398" s="106" t="str">
        <f t="shared" si="86"/>
        <v>./pmrep addtodeploymentgroup -p DG_Static_Shared -n s_m_RECEIPTS_DROP_RECON_RAW -o Session -f SAP_GL_Integration -d all ;</v>
      </c>
      <c r="S398" s="105" t="str">
        <f t="shared" si="87"/>
        <v>./pmrep deploydeploymentgroup -p DG_Static_Shared -c  ./DG_Static_Shared.xml -r RAC_qa -n jansaj -X QP -h qhvifoapp01 -o 6005 -s Native -l $HOME/scripts/log/dg_SJ_johchr.log ;</v>
      </c>
      <c r="T398" s="106" t="str">
        <f t="shared" si="88"/>
        <v xml:space="preserve">echo '&lt; PRESS ANY KEY TO CONTINUE &gt;'; read c ; </v>
      </c>
      <c r="U398" s="105" t="str">
        <f t="shared" si="89"/>
        <v xml:space="preserve">cat $HOME/scripts/log/dg_SJ_johchr.log ; </v>
      </c>
      <c r="V398" s="106" t="str">
        <f t="shared" si="90"/>
        <v>echo '&lt; PRESS ANY KEY TO CONTINUE &gt;'; read c ;</v>
      </c>
      <c r="W398" s="105" t="str">
        <f t="shared" si="91"/>
        <v xml:space="preserve"> pmd ; </v>
      </c>
      <c r="X398" s="106" t="str">
        <f t="shared" si="94"/>
        <v xml:space="preserve"> # n/a</v>
      </c>
      <c r="Y398" s="107"/>
      <c r="Z398" s="108" t="str">
        <f t="shared" si="92"/>
        <v>./pmrep objectexport -f SAP_GL_Integration -o Session -n s_m_RECEIPTS_DROP_RECON_RAW -m -s -b -r -u s_m_RECEIPTS_DROP_RECON_RAW.xml</v>
      </c>
      <c r="AA398" s="109" t="str">
        <f t="shared" si="95"/>
        <v xml:space="preserve"> # n/a</v>
      </c>
      <c r="AB398" s="108" t="str">
        <f t="shared" si="96"/>
        <v xml:space="preserve">showvh SAP_GL_Integration s_m_RECEIPTS_DROP_RECON_RAW ; </v>
      </c>
      <c r="AC398" s="108" t="str">
        <f t="shared" si="93"/>
        <v>showrrh SAP_GL_Integration s_m_RECEIPTS_DROP_RECON_RAW</v>
      </c>
    </row>
    <row r="399" spans="1:29" x14ac:dyDescent="0.25">
      <c r="A399" s="9">
        <v>42703</v>
      </c>
      <c r="B399" s="6" t="s">
        <v>693</v>
      </c>
      <c r="C399" s="61" t="s">
        <v>1892</v>
      </c>
      <c r="D399" s="61" t="s">
        <v>1864</v>
      </c>
      <c r="E399" s="61" t="s">
        <v>32</v>
      </c>
      <c r="F399" s="61" t="s">
        <v>337</v>
      </c>
      <c r="G399" s="61" t="s">
        <v>335</v>
      </c>
      <c r="H399" s="61" t="s">
        <v>1242</v>
      </c>
      <c r="I399" s="61">
        <v>6005</v>
      </c>
      <c r="J399" s="61" t="s">
        <v>10</v>
      </c>
      <c r="K399" s="61" t="s">
        <v>666</v>
      </c>
      <c r="L399" s="6" t="s">
        <v>381</v>
      </c>
      <c r="M399" s="6" t="s">
        <v>354</v>
      </c>
      <c r="N399" s="6" t="s">
        <v>661</v>
      </c>
      <c r="O399" s="6" t="s">
        <v>2178</v>
      </c>
      <c r="P399" s="104" t="str">
        <f t="shared" si="84"/>
        <v>qc DW_MART_LOAD Session s_u_asr_category_item_wms</v>
      </c>
      <c r="Q399" s="105" t="str">
        <f t="shared" si="85"/>
        <v>./pmrep cleardeploymentgroup -p DG_Static_Shared -f ;</v>
      </c>
      <c r="R399" s="106" t="str">
        <f t="shared" si="86"/>
        <v>./pmrep addtodeploymentgroup -p DG_Static_Shared -n s_u_asr_category_item_wms -o Session -f DW_MART_LOAD -d all ;</v>
      </c>
      <c r="S399" s="105" t="str">
        <f t="shared" si="87"/>
        <v>./pmrep deploydeploymentgroup -p DG_Static_Shared -c  ./DG_Static_Shared.xml -r RAC_prod -n jansaj -X PP -h phvifoapp01 -o 6005 -s Native -l $HOME/scripts/log/dg_SJ_CHG0003494.log ;</v>
      </c>
      <c r="T399" s="106" t="str">
        <f t="shared" si="88"/>
        <v xml:space="preserve">echo '&lt; PRESS ANY KEY TO CONTINUE &gt;'; read c ; </v>
      </c>
      <c r="U399" s="105" t="str">
        <f t="shared" si="89"/>
        <v xml:space="preserve">cat $HOME/scripts/log/dg_SJ_CHG0003494.log ; </v>
      </c>
      <c r="V399" s="106" t="str">
        <f t="shared" si="90"/>
        <v>echo '&lt; PRESS ANY KEY TO CONTINUE &gt;'; read c ;</v>
      </c>
      <c r="W399" s="105" t="str">
        <f t="shared" si="91"/>
        <v xml:space="preserve"> pmd ; </v>
      </c>
      <c r="X399" s="106" t="str">
        <f t="shared" si="94"/>
        <v xml:space="preserve"> # n/a</v>
      </c>
      <c r="Y399" s="107"/>
      <c r="Z399" s="108" t="str">
        <f t="shared" si="92"/>
        <v>./pmrep objectexport -f DW_MART_LOAD -o Session -n s_u_asr_category_item_wms -m -s -b -r -u s_u_asr_category_item_wms.xml</v>
      </c>
      <c r="AA399" s="109" t="str">
        <f t="shared" si="95"/>
        <v xml:space="preserve"> # n/a</v>
      </c>
      <c r="AB399" s="108" t="str">
        <f t="shared" si="96"/>
        <v xml:space="preserve">showvh DW_MART_LOAD s_u_asr_category_item_wms ; </v>
      </c>
      <c r="AC399" s="108" t="str">
        <f t="shared" si="93"/>
        <v>showrrh DW_MART_LOAD s_u_asr_category_item_wms</v>
      </c>
    </row>
    <row r="400" spans="1:29" x14ac:dyDescent="0.25">
      <c r="A400" s="9">
        <v>42704</v>
      </c>
      <c r="B400" s="6" t="s">
        <v>494</v>
      </c>
      <c r="C400" s="61" t="s">
        <v>1892</v>
      </c>
      <c r="D400" s="61" t="s">
        <v>1862</v>
      </c>
      <c r="E400" s="61" t="s">
        <v>20</v>
      </c>
      <c r="F400" s="61" t="s">
        <v>342</v>
      </c>
      <c r="G400" s="61" t="s">
        <v>343</v>
      </c>
      <c r="H400" s="61" t="s">
        <v>19</v>
      </c>
      <c r="I400" s="61">
        <v>6005</v>
      </c>
      <c r="J400" s="61" t="s">
        <v>10</v>
      </c>
      <c r="K400" s="61" t="s">
        <v>666</v>
      </c>
      <c r="L400" s="6" t="s">
        <v>528</v>
      </c>
      <c r="M400" s="6" t="s">
        <v>354</v>
      </c>
      <c r="N400" s="6" t="s">
        <v>697</v>
      </c>
      <c r="O400" s="6" t="s">
        <v>2179</v>
      </c>
      <c r="P400" s="104" t="str">
        <f t="shared" si="84"/>
        <v>qc SAP_GL_Integration Session s_m_CHARGE_OFFS_RAW</v>
      </c>
      <c r="Q400" s="105" t="str">
        <f t="shared" si="85"/>
        <v>./pmrep cleardeploymentgroup -p DG_Static_Shared -f ;</v>
      </c>
      <c r="R400" s="106" t="str">
        <f t="shared" si="86"/>
        <v>./pmrep addtodeploymentgroup -p DG_Static_Shared -n s_m_CHARGE_OFFS_RAW -o Session -f SAP_GL_Integration -d all ;</v>
      </c>
      <c r="S400" s="105" t="str">
        <f t="shared" si="87"/>
        <v>./pmrep deploydeploymentgroup -p DG_Static_Shared -c  ./DG_Static_Shared.xml -r RAC_qa -n jansaj -X QP -h qhvifoapp01 -o 6005 -s Native -l $HOME/scripts/log/dg_SJ_johchr.log ;</v>
      </c>
      <c r="T400" s="106" t="str">
        <f t="shared" si="88"/>
        <v xml:space="preserve">echo '&lt; PRESS ANY KEY TO CONTINUE &gt;'; read c ; </v>
      </c>
      <c r="U400" s="105" t="str">
        <f t="shared" si="89"/>
        <v xml:space="preserve">cat $HOME/scripts/log/dg_SJ_johchr.log ; </v>
      </c>
      <c r="V400" s="106" t="str">
        <f t="shared" si="90"/>
        <v>echo '&lt; PRESS ANY KEY TO CONTINUE &gt;'; read c ;</v>
      </c>
      <c r="W400" s="105" t="str">
        <f t="shared" si="91"/>
        <v xml:space="preserve"> pmd ; </v>
      </c>
      <c r="X400" s="106" t="str">
        <f t="shared" si="94"/>
        <v xml:space="preserve"> # n/a</v>
      </c>
      <c r="Y400" s="107"/>
      <c r="Z400" s="108" t="str">
        <f t="shared" si="92"/>
        <v>./pmrep objectexport -f SAP_GL_Integration -o Session -n s_m_CHARGE_OFFS_RAW -m -s -b -r -u s_m_CHARGE_OFFS_RAW.xml</v>
      </c>
      <c r="AA400" s="109" t="str">
        <f t="shared" si="95"/>
        <v xml:space="preserve"> # n/a</v>
      </c>
      <c r="AB400" s="108" t="str">
        <f t="shared" si="96"/>
        <v xml:space="preserve">showvh SAP_GL_Integration s_m_CHARGE_OFFS_RAW ; </v>
      </c>
      <c r="AC400" s="108" t="str">
        <f t="shared" si="93"/>
        <v>showrrh SAP_GL_Integration s_m_CHARGE_OFFS_RAW</v>
      </c>
    </row>
    <row r="401" spans="1:29" x14ac:dyDescent="0.25">
      <c r="A401" s="9">
        <v>42704</v>
      </c>
      <c r="B401" s="6" t="s">
        <v>699</v>
      </c>
      <c r="C401" s="61" t="s">
        <v>1892</v>
      </c>
      <c r="D401" s="61" t="s">
        <v>1862</v>
      </c>
      <c r="E401" s="61" t="s">
        <v>20</v>
      </c>
      <c r="F401" s="61" t="s">
        <v>342</v>
      </c>
      <c r="G401" s="61" t="s">
        <v>343</v>
      </c>
      <c r="H401" s="61" t="s">
        <v>19</v>
      </c>
      <c r="I401" s="61">
        <v>6005</v>
      </c>
      <c r="J401" s="61" t="s">
        <v>10</v>
      </c>
      <c r="K401" s="61" t="s">
        <v>666</v>
      </c>
      <c r="L401" s="6" t="s">
        <v>326</v>
      </c>
      <c r="M401" s="6" t="s">
        <v>332</v>
      </c>
      <c r="N401" s="6" t="s">
        <v>698</v>
      </c>
      <c r="O401" s="6" t="s">
        <v>2180</v>
      </c>
      <c r="P401" s="104" t="str">
        <f t="shared" si="84"/>
        <v>qc Miscellaneous Workflow wf_m_BOW_Rental_Income</v>
      </c>
      <c r="Q401" s="105" t="str">
        <f t="shared" si="85"/>
        <v>./pmrep cleardeploymentgroup -p DG_Static_Shared -f ;</v>
      </c>
      <c r="R401" s="106" t="str">
        <f t="shared" si="86"/>
        <v>./pmrep addtodeploymentgroup -p DG_Static_Shared -n wf_m_BOW_Rental_Income -o Workflow -f Miscellaneous -d all ;</v>
      </c>
      <c r="S401" s="105" t="str">
        <f t="shared" si="87"/>
        <v>./pmrep deploydeploymentgroup -p DG_Static_Shared -c  ./DG_Static_Shared.xml -r RAC_qa -n jansaj -X QP -h qhvifoapp01 -o 6005 -s Native -l $HOME/scripts/log/dg_SJ_CHG0003516.log ;</v>
      </c>
      <c r="T401" s="106" t="str">
        <f t="shared" si="88"/>
        <v xml:space="preserve">echo '&lt; PRESS ANY KEY TO CONTINUE &gt;'; read c ; </v>
      </c>
      <c r="U401" s="105" t="str">
        <f t="shared" si="89"/>
        <v xml:space="preserve">cat $HOME/scripts/log/dg_SJ_CHG0003516.log ; </v>
      </c>
      <c r="V401" s="106" t="str">
        <f t="shared" si="90"/>
        <v>echo '&lt; PRESS ANY KEY TO CONTINUE &gt;'; read c ;</v>
      </c>
      <c r="W401" s="105" t="str">
        <f t="shared" si="91"/>
        <v xml:space="preserve"> pmd ; </v>
      </c>
      <c r="X401" s="106" t="str">
        <f t="shared" si="94"/>
        <v>ssh -q qhvifoapp01 '/home/infa_adm/scripts/ais.sh Miscellaneous wf_m_BOW_Rental_Income Int01_qa'</v>
      </c>
      <c r="Y401" s="107"/>
      <c r="Z401" s="108" t="str">
        <f t="shared" si="92"/>
        <v>./pmrep objectexport -f Miscellaneous -o Workflow -n wf_m_BOW_Rental_Income -m -s -b -r -u wf_m_BOW_Rental_Income.xml</v>
      </c>
      <c r="AA401" s="109" t="str">
        <f t="shared" si="95"/>
        <v>gwd Miscellaneous wf_m_BOW_Rental_Income</v>
      </c>
      <c r="AB401" s="108" t="str">
        <f t="shared" si="96"/>
        <v xml:space="preserve">showvh Miscellaneous wf_m_BOW_Rental_Income ; </v>
      </c>
      <c r="AC401" s="108" t="str">
        <f t="shared" si="93"/>
        <v>showrrh Miscellaneous wf_m_BOW_Rental_Income</v>
      </c>
    </row>
    <row r="402" spans="1:29" x14ac:dyDescent="0.25">
      <c r="A402" s="9">
        <v>42705</v>
      </c>
      <c r="B402" s="6" t="s">
        <v>699</v>
      </c>
      <c r="C402" s="61" t="s">
        <v>1892</v>
      </c>
      <c r="D402" s="61" t="s">
        <v>1864</v>
      </c>
      <c r="E402" s="61" t="s">
        <v>32</v>
      </c>
      <c r="F402" s="61" t="s">
        <v>337</v>
      </c>
      <c r="G402" s="61" t="s">
        <v>335</v>
      </c>
      <c r="H402" s="61" t="s">
        <v>1242</v>
      </c>
      <c r="I402" s="61">
        <v>6005</v>
      </c>
      <c r="J402" s="61" t="s">
        <v>10</v>
      </c>
      <c r="K402" s="61" t="s">
        <v>666</v>
      </c>
      <c r="L402" s="6" t="s">
        <v>326</v>
      </c>
      <c r="M402" s="6" t="s">
        <v>332</v>
      </c>
      <c r="N402" s="6" t="s">
        <v>698</v>
      </c>
      <c r="O402" s="6" t="s">
        <v>2181</v>
      </c>
      <c r="P402" s="104" t="str">
        <f t="shared" si="84"/>
        <v>qc Miscellaneous Workflow wf_m_BOW_Rental_Income</v>
      </c>
      <c r="Q402" s="105" t="str">
        <f t="shared" si="85"/>
        <v>./pmrep cleardeploymentgroup -p DG_Static_Shared -f ;</v>
      </c>
      <c r="R402" s="106" t="str">
        <f t="shared" si="86"/>
        <v>./pmrep addtodeploymentgroup -p DG_Static_Shared -n wf_m_BOW_Rental_Income -o Workflow -f Miscellaneous -d all ;</v>
      </c>
      <c r="S402" s="105" t="str">
        <f t="shared" si="87"/>
        <v>./pmrep deploydeploymentgroup -p DG_Static_Shared -c  ./DG_Static_Shared.xml -r RAC_prod -n jansaj -X PP -h phvifoapp01 -o 6005 -s Native -l $HOME/scripts/log/dg_SJ_CHG0003516.log ;</v>
      </c>
      <c r="T402" s="106" t="str">
        <f t="shared" si="88"/>
        <v xml:space="preserve">echo '&lt; PRESS ANY KEY TO CONTINUE &gt;'; read c ; </v>
      </c>
      <c r="U402" s="105" t="str">
        <f t="shared" si="89"/>
        <v xml:space="preserve">cat $HOME/scripts/log/dg_SJ_CHG0003516.log ; </v>
      </c>
      <c r="V402" s="106" t="str">
        <f t="shared" si="90"/>
        <v>echo '&lt; PRESS ANY KEY TO CONTINUE &gt;'; read c ;</v>
      </c>
      <c r="W402" s="105" t="str">
        <f t="shared" si="91"/>
        <v xml:space="preserve"> pmd ; </v>
      </c>
      <c r="X402" s="106" t="str">
        <f t="shared" si="94"/>
        <v>ssh -q phvifoapp01 '/home/infa_adm/scripts/ais.sh Miscellaneous wf_m_BOW_Rental_Income Int01_prod'</v>
      </c>
      <c r="Y402" s="107"/>
      <c r="Z402" s="108" t="str">
        <f t="shared" si="92"/>
        <v>./pmrep objectexport -f Miscellaneous -o Workflow -n wf_m_BOW_Rental_Income -m -s -b -r -u wf_m_BOW_Rental_Income.xml</v>
      </c>
      <c r="AA402" s="109" t="str">
        <f t="shared" si="95"/>
        <v>gwd Miscellaneous wf_m_BOW_Rental_Income</v>
      </c>
      <c r="AB402" s="108" t="str">
        <f t="shared" si="96"/>
        <v xml:space="preserve">showvh Miscellaneous wf_m_BOW_Rental_Income ; </v>
      </c>
      <c r="AC402" s="108" t="str">
        <f t="shared" si="93"/>
        <v>showrrh Miscellaneous wf_m_BOW_Rental_Income</v>
      </c>
    </row>
    <row r="403" spans="1:29" x14ac:dyDescent="0.25">
      <c r="A403" s="9">
        <v>42705</v>
      </c>
      <c r="B403" s="6" t="s">
        <v>700</v>
      </c>
      <c r="C403" s="61" t="s">
        <v>1892</v>
      </c>
      <c r="D403" s="61" t="s">
        <v>1862</v>
      </c>
      <c r="E403" s="61" t="s">
        <v>20</v>
      </c>
      <c r="F403" s="61" t="s">
        <v>342</v>
      </c>
      <c r="G403" s="61" t="s">
        <v>343</v>
      </c>
      <c r="H403" s="61" t="s">
        <v>19</v>
      </c>
      <c r="I403" s="61">
        <v>6005</v>
      </c>
      <c r="J403" s="61" t="s">
        <v>10</v>
      </c>
      <c r="K403" s="61" t="s">
        <v>666</v>
      </c>
      <c r="L403" s="6" t="s">
        <v>381</v>
      </c>
      <c r="M403" s="6" t="s">
        <v>354</v>
      </c>
      <c r="N403" s="6" t="s">
        <v>475</v>
      </c>
      <c r="O403" s="6" t="s">
        <v>2182</v>
      </c>
      <c r="P403" s="104" t="str">
        <f t="shared" si="84"/>
        <v>qc DW_MART_LOAD Session s_ASR_CAT_ITEM_RECIEPTS</v>
      </c>
      <c r="Q403" s="105" t="str">
        <f t="shared" si="85"/>
        <v>./pmrep cleardeploymentgroup -p DG_Static_Shared -f ;</v>
      </c>
      <c r="R403" s="106" t="str">
        <f t="shared" si="86"/>
        <v>./pmrep addtodeploymentgroup -p DG_Static_Shared -n s_ASR_CAT_ITEM_RECIEPTS -o Session -f DW_MART_LOAD -d all ;</v>
      </c>
      <c r="S403" s="105" t="str">
        <f t="shared" si="87"/>
        <v>./pmrep deploydeploymentgroup -p DG_Static_Shared -c  ./DG_Static_Shared.xml -r RAC_qa -n jansaj -X QP -h qhvifoapp01 -o 6005 -s Native -l $HOME/scripts/log/dg_SJ_CHG0003573.log ;</v>
      </c>
      <c r="T403" s="106" t="str">
        <f t="shared" si="88"/>
        <v xml:space="preserve">echo '&lt; PRESS ANY KEY TO CONTINUE &gt;'; read c ; </v>
      </c>
      <c r="U403" s="105" t="str">
        <f t="shared" si="89"/>
        <v xml:space="preserve">cat $HOME/scripts/log/dg_SJ_CHG0003573.log ; </v>
      </c>
      <c r="V403" s="106" t="str">
        <f t="shared" si="90"/>
        <v>echo '&lt; PRESS ANY KEY TO CONTINUE &gt;'; read c ;</v>
      </c>
      <c r="W403" s="105" t="str">
        <f t="shared" si="91"/>
        <v xml:space="preserve"> pmd ; </v>
      </c>
      <c r="X403" s="106" t="str">
        <f t="shared" si="94"/>
        <v xml:space="preserve"> # n/a</v>
      </c>
      <c r="Y403" s="107"/>
      <c r="Z403" s="108" t="str">
        <f t="shared" si="92"/>
        <v>./pmrep objectexport -f DW_MART_LOAD -o Session -n s_ASR_CAT_ITEM_RECIEPTS -m -s -b -r -u s_ASR_CAT_ITEM_RECIEPTS.xml</v>
      </c>
      <c r="AA403" s="109" t="str">
        <f t="shared" si="95"/>
        <v xml:space="preserve"> # n/a</v>
      </c>
      <c r="AB403" s="108" t="str">
        <f t="shared" si="96"/>
        <v xml:space="preserve">showvh DW_MART_LOAD s_ASR_CAT_ITEM_RECIEPTS ; </v>
      </c>
      <c r="AC403" s="108" t="str">
        <f t="shared" si="93"/>
        <v>showrrh DW_MART_LOAD s_ASR_CAT_ITEM_RECIEPTS</v>
      </c>
    </row>
    <row r="404" spans="1:29" x14ac:dyDescent="0.25">
      <c r="A404" s="9">
        <v>42705</v>
      </c>
      <c r="B404" s="6" t="s">
        <v>700</v>
      </c>
      <c r="C404" s="61" t="s">
        <v>1892</v>
      </c>
      <c r="D404" s="61" t="s">
        <v>1864</v>
      </c>
      <c r="E404" s="61" t="s">
        <v>32</v>
      </c>
      <c r="F404" s="61" t="s">
        <v>337</v>
      </c>
      <c r="G404" s="61" t="s">
        <v>335</v>
      </c>
      <c r="H404" s="61" t="s">
        <v>1242</v>
      </c>
      <c r="I404" s="61">
        <v>6005</v>
      </c>
      <c r="J404" s="61" t="s">
        <v>10</v>
      </c>
      <c r="K404" s="61" t="s">
        <v>666</v>
      </c>
      <c r="L404" s="6" t="s">
        <v>381</v>
      </c>
      <c r="M404" s="6" t="s">
        <v>354</v>
      </c>
      <c r="N404" s="6" t="s">
        <v>475</v>
      </c>
      <c r="O404" s="6" t="s">
        <v>2183</v>
      </c>
      <c r="P404" s="104" t="str">
        <f t="shared" si="84"/>
        <v>qc DW_MART_LOAD Session s_ASR_CAT_ITEM_RECIEPTS</v>
      </c>
      <c r="Q404" s="105" t="str">
        <f t="shared" si="85"/>
        <v>./pmrep cleardeploymentgroup -p DG_Static_Shared -f ;</v>
      </c>
      <c r="R404" s="106" t="str">
        <f t="shared" si="86"/>
        <v>./pmrep addtodeploymentgroup -p DG_Static_Shared -n s_ASR_CAT_ITEM_RECIEPTS -o Session -f DW_MART_LOAD -d all ;</v>
      </c>
      <c r="S404" s="105" t="str">
        <f t="shared" si="87"/>
        <v>./pmrep deploydeploymentgroup -p DG_Static_Shared -c  ./DG_Static_Shared.xml -r RAC_prod -n jansaj -X PP -h phvifoapp01 -o 6005 -s Native -l $HOME/scripts/log/dg_SJ_CHG0003573.log ;</v>
      </c>
      <c r="T404" s="106" t="str">
        <f t="shared" si="88"/>
        <v xml:space="preserve">echo '&lt; PRESS ANY KEY TO CONTINUE &gt;'; read c ; </v>
      </c>
      <c r="U404" s="105" t="str">
        <f t="shared" si="89"/>
        <v xml:space="preserve">cat $HOME/scripts/log/dg_SJ_CHG0003573.log ; </v>
      </c>
      <c r="V404" s="106" t="str">
        <f t="shared" si="90"/>
        <v>echo '&lt; PRESS ANY KEY TO CONTINUE &gt;'; read c ;</v>
      </c>
      <c r="W404" s="105" t="str">
        <f t="shared" si="91"/>
        <v xml:space="preserve"> pmd ; </v>
      </c>
      <c r="X404" s="106" t="str">
        <f t="shared" si="94"/>
        <v xml:space="preserve"> # n/a</v>
      </c>
      <c r="Y404" s="107"/>
      <c r="Z404" s="108" t="str">
        <f t="shared" si="92"/>
        <v>./pmrep objectexport -f DW_MART_LOAD -o Session -n s_ASR_CAT_ITEM_RECIEPTS -m -s -b -r -u s_ASR_CAT_ITEM_RECIEPTS.xml</v>
      </c>
      <c r="AA404" s="109" t="str">
        <f t="shared" si="95"/>
        <v xml:space="preserve"> # n/a</v>
      </c>
      <c r="AB404" s="108" t="str">
        <f t="shared" si="96"/>
        <v xml:space="preserve">showvh DW_MART_LOAD s_ASR_CAT_ITEM_RECIEPTS ; </v>
      </c>
      <c r="AC404" s="108" t="str">
        <f t="shared" si="93"/>
        <v>showrrh DW_MART_LOAD s_ASR_CAT_ITEM_RECIEPTS</v>
      </c>
    </row>
    <row r="405" spans="1:29" x14ac:dyDescent="0.25">
      <c r="A405" s="9">
        <v>42706</v>
      </c>
      <c r="B405" s="6" t="s">
        <v>700</v>
      </c>
      <c r="C405" s="61" t="s">
        <v>1892</v>
      </c>
      <c r="D405" s="61" t="s">
        <v>1862</v>
      </c>
      <c r="E405" s="61" t="s">
        <v>20</v>
      </c>
      <c r="F405" s="61" t="s">
        <v>342</v>
      </c>
      <c r="G405" s="61" t="s">
        <v>343</v>
      </c>
      <c r="H405" s="61" t="s">
        <v>19</v>
      </c>
      <c r="I405" s="61">
        <v>6005</v>
      </c>
      <c r="J405" s="61" t="s">
        <v>10</v>
      </c>
      <c r="K405" s="61" t="s">
        <v>666</v>
      </c>
      <c r="L405" s="6" t="s">
        <v>381</v>
      </c>
      <c r="M405" s="6" t="s">
        <v>332</v>
      </c>
      <c r="N405" s="6" t="s">
        <v>674</v>
      </c>
      <c r="O405" s="6" t="s">
        <v>2184</v>
      </c>
      <c r="P405" s="104" t="str">
        <f t="shared" si="84"/>
        <v>qc DW_MART_LOAD Workflow wf_IM_UNIV_WEEKLY</v>
      </c>
      <c r="Q405" s="105" t="str">
        <f t="shared" si="85"/>
        <v>./pmrep cleardeploymentgroup -p DG_Static_Shared -f ;</v>
      </c>
      <c r="R405" s="106" t="str">
        <f t="shared" si="86"/>
        <v>./pmrep addtodeploymentgroup -p DG_Static_Shared -n wf_IM_UNIV_WEEKLY -o Workflow -f DW_MART_LOAD -d all ;</v>
      </c>
      <c r="S405" s="105" t="str">
        <f t="shared" si="87"/>
        <v>./pmrep deploydeploymentgroup -p DG_Static_Shared -c  ./DG_Static_Shared.xml -r RAC_qa -n jansaj -X QP -h qhvifoapp01 -o 6005 -s Native -l $HOME/scripts/log/dg_SJ_CHG0003573.log ;</v>
      </c>
      <c r="T405" s="106" t="str">
        <f t="shared" si="88"/>
        <v xml:space="preserve">echo '&lt; PRESS ANY KEY TO CONTINUE &gt;'; read c ; </v>
      </c>
      <c r="U405" s="105" t="str">
        <f t="shared" si="89"/>
        <v xml:space="preserve">cat $HOME/scripts/log/dg_SJ_CHG0003573.log ; </v>
      </c>
      <c r="V405" s="106" t="str">
        <f t="shared" si="90"/>
        <v>echo '&lt; PRESS ANY KEY TO CONTINUE &gt;'; read c ;</v>
      </c>
      <c r="W405" s="105" t="str">
        <f t="shared" si="91"/>
        <v xml:space="preserve"> pmd ; </v>
      </c>
      <c r="X405" s="106" t="str">
        <f t="shared" si="94"/>
        <v>ssh -q qhvifoapp01 '/home/infa_adm/scripts/ais.sh DW_MART_LOAD wf_IM_UNIV_WEEKLY Int01_qa'</v>
      </c>
      <c r="Y405" s="107"/>
      <c r="Z405" s="108" t="str">
        <f t="shared" si="92"/>
        <v>./pmrep objectexport -f DW_MART_LOAD -o Workflow -n wf_IM_UNIV_WEEKLY -m -s -b -r -u wf_IM_UNIV_WEEKLY.xml</v>
      </c>
      <c r="AA405" s="109" t="str">
        <f t="shared" si="95"/>
        <v>gwd DW_MART_LOAD wf_IM_UNIV_WEEKLY</v>
      </c>
      <c r="AB405" s="108" t="str">
        <f t="shared" si="96"/>
        <v xml:space="preserve">showvh DW_MART_LOAD wf_IM_UNIV_WEEKLY ; </v>
      </c>
      <c r="AC405" s="108" t="str">
        <f t="shared" si="93"/>
        <v>showrrh DW_MART_LOAD wf_IM_UNIV_WEEKLY</v>
      </c>
    </row>
    <row r="406" spans="1:29" x14ac:dyDescent="0.25">
      <c r="A406" s="9">
        <v>42706</v>
      </c>
      <c r="B406" s="6" t="s">
        <v>700</v>
      </c>
      <c r="C406" s="61" t="s">
        <v>1892</v>
      </c>
      <c r="D406" s="61" t="s">
        <v>1864</v>
      </c>
      <c r="E406" s="61" t="s">
        <v>32</v>
      </c>
      <c r="F406" s="61" t="s">
        <v>337</v>
      </c>
      <c r="G406" s="61" t="s">
        <v>335</v>
      </c>
      <c r="H406" s="61" t="s">
        <v>1242</v>
      </c>
      <c r="I406" s="61">
        <v>6005</v>
      </c>
      <c r="J406" s="61" t="s">
        <v>10</v>
      </c>
      <c r="K406" s="61" t="s">
        <v>666</v>
      </c>
      <c r="L406" s="6" t="s">
        <v>381</v>
      </c>
      <c r="M406" s="6" t="s">
        <v>332</v>
      </c>
      <c r="N406" s="6" t="s">
        <v>674</v>
      </c>
      <c r="O406" s="6" t="s">
        <v>2185</v>
      </c>
      <c r="P406" s="104" t="str">
        <f t="shared" si="84"/>
        <v>qc DW_MART_LOAD Workflow wf_IM_UNIV_WEEKLY</v>
      </c>
      <c r="Q406" s="105" t="str">
        <f t="shared" si="85"/>
        <v>./pmrep cleardeploymentgroup -p DG_Static_Shared -f ;</v>
      </c>
      <c r="R406" s="106" t="str">
        <f t="shared" si="86"/>
        <v>./pmrep addtodeploymentgroup -p DG_Static_Shared -n wf_IM_UNIV_WEEKLY -o Workflow -f DW_MART_LOAD -d all ;</v>
      </c>
      <c r="S406" s="105" t="str">
        <f t="shared" si="87"/>
        <v>./pmrep deploydeploymentgroup -p DG_Static_Shared -c  ./DG_Static_Shared.xml -r RAC_prod -n jansaj -X PP -h phvifoapp01 -o 6005 -s Native -l $HOME/scripts/log/dg_SJ_CHG0003573.log ;</v>
      </c>
      <c r="T406" s="106" t="str">
        <f t="shared" si="88"/>
        <v xml:space="preserve">echo '&lt; PRESS ANY KEY TO CONTINUE &gt;'; read c ; </v>
      </c>
      <c r="U406" s="105" t="str">
        <f t="shared" si="89"/>
        <v xml:space="preserve">cat $HOME/scripts/log/dg_SJ_CHG0003573.log ; </v>
      </c>
      <c r="V406" s="106" t="str">
        <f t="shared" si="90"/>
        <v>echo '&lt; PRESS ANY KEY TO CONTINUE &gt;'; read c ;</v>
      </c>
      <c r="W406" s="105" t="str">
        <f t="shared" si="91"/>
        <v xml:space="preserve"> pmd ; </v>
      </c>
      <c r="X406" s="106" t="str">
        <f t="shared" si="94"/>
        <v>ssh -q phvifoapp01 '/home/infa_adm/scripts/ais.sh DW_MART_LOAD wf_IM_UNIV_WEEKLY Int01_prod'</v>
      </c>
      <c r="Y406" s="107"/>
      <c r="Z406" s="108" t="str">
        <f t="shared" si="92"/>
        <v>./pmrep objectexport -f DW_MART_LOAD -o Workflow -n wf_IM_UNIV_WEEKLY -m -s -b -r -u wf_IM_UNIV_WEEKLY.xml</v>
      </c>
      <c r="AA406" s="109" t="str">
        <f t="shared" si="95"/>
        <v>gwd DW_MART_LOAD wf_IM_UNIV_WEEKLY</v>
      </c>
      <c r="AB406" s="108" t="str">
        <f t="shared" si="96"/>
        <v xml:space="preserve">showvh DW_MART_LOAD wf_IM_UNIV_WEEKLY ; </v>
      </c>
      <c r="AC406" s="108" t="str">
        <f t="shared" si="93"/>
        <v>showrrh DW_MART_LOAD wf_IM_UNIV_WEEKLY</v>
      </c>
    </row>
    <row r="407" spans="1:29" x14ac:dyDescent="0.25">
      <c r="A407" s="9">
        <v>42706</v>
      </c>
      <c r="B407" s="6" t="s">
        <v>700</v>
      </c>
      <c r="C407" s="61" t="s">
        <v>1892</v>
      </c>
      <c r="D407" s="61" t="s">
        <v>1862</v>
      </c>
      <c r="E407" s="61" t="s">
        <v>20</v>
      </c>
      <c r="F407" s="61" t="s">
        <v>342</v>
      </c>
      <c r="G407" s="61" t="s">
        <v>343</v>
      </c>
      <c r="H407" s="61" t="s">
        <v>19</v>
      </c>
      <c r="I407" s="61">
        <v>6005</v>
      </c>
      <c r="J407" s="61" t="s">
        <v>10</v>
      </c>
      <c r="K407" s="61" t="s">
        <v>666</v>
      </c>
      <c r="L407" s="6" t="s">
        <v>381</v>
      </c>
      <c r="M407" s="6" t="s">
        <v>354</v>
      </c>
      <c r="N407" s="6" t="s">
        <v>475</v>
      </c>
      <c r="O407" s="6" t="s">
        <v>2186</v>
      </c>
      <c r="P407" s="104" t="str">
        <f t="shared" si="84"/>
        <v>qc DW_MART_LOAD Session s_ASR_CAT_ITEM_RECIEPTS</v>
      </c>
      <c r="Q407" s="105" t="str">
        <f t="shared" si="85"/>
        <v>./pmrep cleardeploymentgroup -p DG_Static_Shared -f ;</v>
      </c>
      <c r="R407" s="106" t="str">
        <f t="shared" si="86"/>
        <v>./pmrep addtodeploymentgroup -p DG_Static_Shared -n s_ASR_CAT_ITEM_RECIEPTS -o Session -f DW_MART_LOAD -d all ;</v>
      </c>
      <c r="S407" s="105" t="str">
        <f t="shared" si="87"/>
        <v>./pmrep deploydeploymentgroup -p DG_Static_Shared -c  ./DG_Static_Shared.xml -r RAC_qa -n jansaj -X QP -h qhvifoapp01 -o 6005 -s Native -l $HOME/scripts/log/dg_SJ_CHG0003573.log ;</v>
      </c>
      <c r="T407" s="106" t="str">
        <f t="shared" si="88"/>
        <v xml:space="preserve">echo '&lt; PRESS ANY KEY TO CONTINUE &gt;'; read c ; </v>
      </c>
      <c r="U407" s="105" t="str">
        <f t="shared" si="89"/>
        <v xml:space="preserve">cat $HOME/scripts/log/dg_SJ_CHG0003573.log ; </v>
      </c>
      <c r="V407" s="106" t="str">
        <f t="shared" si="90"/>
        <v>echo '&lt; PRESS ANY KEY TO CONTINUE &gt;'; read c ;</v>
      </c>
      <c r="W407" s="105" t="str">
        <f t="shared" si="91"/>
        <v xml:space="preserve"> pmd ; </v>
      </c>
      <c r="X407" s="106" t="str">
        <f t="shared" si="94"/>
        <v xml:space="preserve"> # n/a</v>
      </c>
      <c r="Y407" s="107"/>
      <c r="Z407" s="108" t="str">
        <f t="shared" si="92"/>
        <v>./pmrep objectexport -f DW_MART_LOAD -o Session -n s_ASR_CAT_ITEM_RECIEPTS -m -s -b -r -u s_ASR_CAT_ITEM_RECIEPTS.xml</v>
      </c>
      <c r="AA407" s="109" t="str">
        <f t="shared" si="95"/>
        <v xml:space="preserve"> # n/a</v>
      </c>
      <c r="AB407" s="108" t="str">
        <f t="shared" si="96"/>
        <v xml:space="preserve">showvh DW_MART_LOAD s_ASR_CAT_ITEM_RECIEPTS ; </v>
      </c>
      <c r="AC407" s="108" t="str">
        <f t="shared" si="93"/>
        <v>showrrh DW_MART_LOAD s_ASR_CAT_ITEM_RECIEPTS</v>
      </c>
    </row>
    <row r="408" spans="1:29" x14ac:dyDescent="0.25">
      <c r="A408" s="9">
        <v>42706</v>
      </c>
      <c r="B408" s="6" t="s">
        <v>700</v>
      </c>
      <c r="C408" s="61" t="s">
        <v>1892</v>
      </c>
      <c r="D408" s="61" t="s">
        <v>1864</v>
      </c>
      <c r="E408" s="61" t="s">
        <v>32</v>
      </c>
      <c r="F408" s="61" t="s">
        <v>337</v>
      </c>
      <c r="G408" s="61" t="s">
        <v>335</v>
      </c>
      <c r="H408" s="61" t="s">
        <v>1242</v>
      </c>
      <c r="I408" s="61">
        <v>6005</v>
      </c>
      <c r="J408" s="61" t="s">
        <v>10</v>
      </c>
      <c r="K408" s="61" t="s">
        <v>666</v>
      </c>
      <c r="L408" s="6" t="s">
        <v>381</v>
      </c>
      <c r="M408" s="6" t="s">
        <v>354</v>
      </c>
      <c r="N408" s="6" t="s">
        <v>475</v>
      </c>
      <c r="O408" s="6" t="s">
        <v>2187</v>
      </c>
      <c r="P408" s="104" t="str">
        <f t="shared" si="84"/>
        <v>qc DW_MART_LOAD Session s_ASR_CAT_ITEM_RECIEPTS</v>
      </c>
      <c r="Q408" s="105" t="str">
        <f t="shared" si="85"/>
        <v>./pmrep cleardeploymentgroup -p DG_Static_Shared -f ;</v>
      </c>
      <c r="R408" s="106" t="str">
        <f t="shared" si="86"/>
        <v>./pmrep addtodeploymentgroup -p DG_Static_Shared -n s_ASR_CAT_ITEM_RECIEPTS -o Session -f DW_MART_LOAD -d all ;</v>
      </c>
      <c r="S408" s="105" t="str">
        <f t="shared" si="87"/>
        <v>./pmrep deploydeploymentgroup -p DG_Static_Shared -c  ./DG_Static_Shared.xml -r RAC_prod -n jansaj -X PP -h phvifoapp01 -o 6005 -s Native -l $HOME/scripts/log/dg_SJ_CHG0003573.log ;</v>
      </c>
      <c r="T408" s="106" t="str">
        <f t="shared" si="88"/>
        <v xml:space="preserve">echo '&lt; PRESS ANY KEY TO CONTINUE &gt;'; read c ; </v>
      </c>
      <c r="U408" s="105" t="str">
        <f t="shared" si="89"/>
        <v xml:space="preserve">cat $HOME/scripts/log/dg_SJ_CHG0003573.log ; </v>
      </c>
      <c r="V408" s="106" t="str">
        <f t="shared" si="90"/>
        <v>echo '&lt; PRESS ANY KEY TO CONTINUE &gt;'; read c ;</v>
      </c>
      <c r="W408" s="105" t="str">
        <f t="shared" si="91"/>
        <v xml:space="preserve"> pmd ; </v>
      </c>
      <c r="X408" s="106" t="str">
        <f t="shared" si="94"/>
        <v xml:space="preserve"> # n/a</v>
      </c>
      <c r="Y408" s="107"/>
      <c r="Z408" s="108" t="str">
        <f t="shared" si="92"/>
        <v>./pmrep objectexport -f DW_MART_LOAD -o Session -n s_ASR_CAT_ITEM_RECIEPTS -m -s -b -r -u s_ASR_CAT_ITEM_RECIEPTS.xml</v>
      </c>
      <c r="AA408" s="109" t="str">
        <f t="shared" si="95"/>
        <v xml:space="preserve"> # n/a</v>
      </c>
      <c r="AB408" s="108" t="str">
        <f t="shared" si="96"/>
        <v xml:space="preserve">showvh DW_MART_LOAD s_ASR_CAT_ITEM_RECIEPTS ; </v>
      </c>
      <c r="AC408" s="108" t="str">
        <f t="shared" si="93"/>
        <v>showrrh DW_MART_LOAD s_ASR_CAT_ITEM_RECIEPTS</v>
      </c>
    </row>
    <row r="409" spans="1:29" x14ac:dyDescent="0.25">
      <c r="A409" s="9">
        <v>42709</v>
      </c>
      <c r="B409" s="6" t="s">
        <v>317</v>
      </c>
      <c r="C409" s="61" t="s">
        <v>1892</v>
      </c>
      <c r="D409" s="61" t="s">
        <v>1862</v>
      </c>
      <c r="E409" s="61" t="s">
        <v>20</v>
      </c>
      <c r="F409" s="61" t="s">
        <v>342</v>
      </c>
      <c r="G409" s="61" t="s">
        <v>343</v>
      </c>
      <c r="H409" s="61" t="s">
        <v>19</v>
      </c>
      <c r="I409" s="61">
        <v>6005</v>
      </c>
      <c r="J409" s="61" t="s">
        <v>10</v>
      </c>
      <c r="K409" s="61" t="s">
        <v>666</v>
      </c>
      <c r="L409" s="6" t="s">
        <v>295</v>
      </c>
      <c r="M409" s="6" t="s">
        <v>332</v>
      </c>
      <c r="N409" s="6" t="s">
        <v>701</v>
      </c>
      <c r="O409" s="6" t="s">
        <v>2188</v>
      </c>
      <c r="P409" s="104" t="str">
        <f t="shared" si="84"/>
        <v>qc AN_PAYABLES Workflow wf_m_DL_VAN_Paid_Invoices_to_SIMS</v>
      </c>
      <c r="Q409" s="105" t="str">
        <f t="shared" si="85"/>
        <v>./pmrep cleardeploymentgroup -p DG_Static_Shared -f ;</v>
      </c>
      <c r="R409" s="106" t="str">
        <f t="shared" si="86"/>
        <v>./pmrep addtodeploymentgroup -p DG_Static_Shared -n wf_m_DL_VAN_Paid_Invoices_to_SIMS -o Workflow -f AN_PAYABLES -d all ;</v>
      </c>
      <c r="S409" s="105" t="str">
        <f t="shared" si="87"/>
        <v>./pmrep deploydeploymentgroup -p DG_Static_Shared -c  ./DG_Static_Shared.xml -r RAC_qa -n jansaj -X QP -h qhvifoapp01 -o 6005 -s Native -l $HOME/scripts/log/dg_SJ_kalabd.log ;</v>
      </c>
      <c r="T409" s="106" t="str">
        <f t="shared" si="88"/>
        <v xml:space="preserve">echo '&lt; PRESS ANY KEY TO CONTINUE &gt;'; read c ; </v>
      </c>
      <c r="U409" s="105" t="str">
        <f t="shared" si="89"/>
        <v xml:space="preserve">cat $HOME/scripts/log/dg_SJ_kalabd.log ; </v>
      </c>
      <c r="V409" s="106" t="str">
        <f t="shared" si="90"/>
        <v>echo '&lt; PRESS ANY KEY TO CONTINUE &gt;'; read c ;</v>
      </c>
      <c r="W409" s="105" t="str">
        <f t="shared" si="91"/>
        <v xml:space="preserve"> pmd ; </v>
      </c>
      <c r="X409" s="106" t="str">
        <f t="shared" si="94"/>
        <v>ssh -q qhvifoapp01 '/home/infa_adm/scripts/ais.sh AN_PAYABLES wf_m_DL_VAN_Paid_Invoices_to_SIMS Int01_qa'</v>
      </c>
      <c r="Y409" s="107"/>
      <c r="Z409" s="108" t="str">
        <f t="shared" si="92"/>
        <v>./pmrep objectexport -f AN_PAYABLES -o Workflow -n wf_m_DL_VAN_Paid_Invoices_to_SIMS -m -s -b -r -u wf_m_DL_VAN_Paid_Invoices_to_SIMS.xml</v>
      </c>
      <c r="AA409" s="109" t="str">
        <f t="shared" si="95"/>
        <v>gwd AN_PAYABLES wf_m_DL_VAN_Paid_Invoices_to_SIMS</v>
      </c>
      <c r="AB409" s="108" t="str">
        <f t="shared" si="96"/>
        <v xml:space="preserve">showvh AN_PAYABLES wf_m_DL_VAN_Paid_Invoices_to_SIMS ; </v>
      </c>
      <c r="AC409" s="108" t="str">
        <f t="shared" si="93"/>
        <v>showrrh AN_PAYABLES wf_m_DL_VAN_Paid_Invoices_to_SIMS</v>
      </c>
    </row>
    <row r="410" spans="1:29" x14ac:dyDescent="0.25">
      <c r="A410" s="9">
        <v>42710</v>
      </c>
      <c r="B410" s="6" t="s">
        <v>702</v>
      </c>
      <c r="C410" s="61" t="s">
        <v>1892</v>
      </c>
      <c r="D410" s="61" t="s">
        <v>1864</v>
      </c>
      <c r="E410" s="61" t="s">
        <v>32</v>
      </c>
      <c r="F410" s="61" t="s">
        <v>337</v>
      </c>
      <c r="G410" s="61" t="s">
        <v>335</v>
      </c>
      <c r="H410" s="61" t="s">
        <v>1242</v>
      </c>
      <c r="I410" s="61">
        <v>6005</v>
      </c>
      <c r="J410" s="61" t="s">
        <v>10</v>
      </c>
      <c r="K410" s="61" t="s">
        <v>666</v>
      </c>
      <c r="L410" s="6" t="s">
        <v>293</v>
      </c>
      <c r="M410" s="6" t="s">
        <v>332</v>
      </c>
      <c r="N410" s="6" t="s">
        <v>638</v>
      </c>
      <c r="O410" s="6" t="s">
        <v>2189</v>
      </c>
      <c r="P410" s="104" t="str">
        <f t="shared" si="84"/>
        <v>qc eCommerce Workflow wf_Hybris_Web_Service_Call</v>
      </c>
      <c r="Q410" s="105" t="str">
        <f t="shared" si="85"/>
        <v>./pmrep cleardeploymentgroup -p DG_Static_Shared -f ;</v>
      </c>
      <c r="R410" s="106" t="str">
        <f t="shared" si="86"/>
        <v>./pmrep addtodeploymentgroup -p DG_Static_Shared -n wf_Hybris_Web_Service_Call -o Workflow -f eCommerce -d all ;</v>
      </c>
      <c r="S410" s="105" t="str">
        <f t="shared" si="87"/>
        <v>./pmrep deploydeploymentgroup -p DG_Static_Shared -c  ./DG_Static_Shared.xml -r RAC_prod -n jansaj -X PP -h phvifoapp01 -o 6005 -s Native -l $HOME/scripts/log/dg_SJ_CHG0003625.log ;</v>
      </c>
      <c r="T410" s="106" t="str">
        <f t="shared" si="88"/>
        <v xml:space="preserve">echo '&lt; PRESS ANY KEY TO CONTINUE &gt;'; read c ; </v>
      </c>
      <c r="U410" s="105" t="str">
        <f t="shared" si="89"/>
        <v xml:space="preserve">cat $HOME/scripts/log/dg_SJ_CHG0003625.log ; </v>
      </c>
      <c r="V410" s="106" t="str">
        <f t="shared" si="90"/>
        <v>echo '&lt; PRESS ANY KEY TO CONTINUE &gt;'; read c ;</v>
      </c>
      <c r="W410" s="105" t="str">
        <f t="shared" si="91"/>
        <v xml:space="preserve"> pmd ; </v>
      </c>
      <c r="X410" s="106" t="str">
        <f t="shared" si="94"/>
        <v>ssh -q phvifoapp01 '/home/infa_adm/scripts/ais.sh eCommerce wf_Hybris_Web_Service_Call Int01_prod'</v>
      </c>
      <c r="Y410" s="107"/>
      <c r="Z410" s="108" t="str">
        <f t="shared" si="92"/>
        <v>./pmrep objectexport -f eCommerce -o Workflow -n wf_Hybris_Web_Service_Call -m -s -b -r -u wf_Hybris_Web_Service_Call.xml</v>
      </c>
      <c r="AA410" s="109" t="str">
        <f t="shared" si="95"/>
        <v>gwd eCommerce wf_Hybris_Web_Service_Call</v>
      </c>
      <c r="AB410" s="108" t="str">
        <f t="shared" si="96"/>
        <v xml:space="preserve">showvh eCommerce wf_Hybris_Web_Service_Call ; </v>
      </c>
      <c r="AC410" s="108" t="str">
        <f t="shared" si="93"/>
        <v>showrrh eCommerce wf_Hybris_Web_Service_Call</v>
      </c>
    </row>
    <row r="411" spans="1:29" x14ac:dyDescent="0.25">
      <c r="A411" s="9">
        <v>42710</v>
      </c>
      <c r="B411" s="6" t="s">
        <v>703</v>
      </c>
      <c r="C411" s="61" t="s">
        <v>1892</v>
      </c>
      <c r="D411" s="61" t="s">
        <v>1864</v>
      </c>
      <c r="E411" s="61" t="s">
        <v>32</v>
      </c>
      <c r="F411" s="61" t="s">
        <v>337</v>
      </c>
      <c r="G411" s="61" t="s">
        <v>335</v>
      </c>
      <c r="H411" s="61" t="s">
        <v>1242</v>
      </c>
      <c r="I411" s="61">
        <v>6005</v>
      </c>
      <c r="J411" s="61" t="s">
        <v>10</v>
      </c>
      <c r="K411" s="61" t="s">
        <v>666</v>
      </c>
      <c r="L411" s="6" t="s">
        <v>322</v>
      </c>
      <c r="M411" s="6" t="s">
        <v>332</v>
      </c>
      <c r="N411" s="6" t="s">
        <v>668</v>
      </c>
      <c r="O411" s="6" t="s">
        <v>2190</v>
      </c>
      <c r="P411" s="104" t="str">
        <f t="shared" si="84"/>
        <v>qc MDM Workflow wf_mdm_store_location_feed</v>
      </c>
      <c r="Q411" s="105" t="str">
        <f t="shared" si="85"/>
        <v>./pmrep cleardeploymentgroup -p DG_Static_Shared -f ;</v>
      </c>
      <c r="R411" s="106" t="str">
        <f t="shared" si="86"/>
        <v>./pmrep addtodeploymentgroup -p DG_Static_Shared -n wf_mdm_store_location_feed -o Workflow -f MDM -d all ;</v>
      </c>
      <c r="S411" s="105" t="str">
        <f t="shared" si="87"/>
        <v>./pmrep deploydeploymentgroup -p DG_Static_Shared -c  ./DG_Static_Shared.xml -r RAC_prod -n jansaj -X PP -h phvifoapp01 -o 6005 -s Native -l $HOME/scripts/log/dg_SJ_CHG0003620.log ;</v>
      </c>
      <c r="T411" s="106" t="str">
        <f t="shared" si="88"/>
        <v xml:space="preserve">echo '&lt; PRESS ANY KEY TO CONTINUE &gt;'; read c ; </v>
      </c>
      <c r="U411" s="105" t="str">
        <f t="shared" si="89"/>
        <v xml:space="preserve">cat $HOME/scripts/log/dg_SJ_CHG0003620.log ; </v>
      </c>
      <c r="V411" s="106" t="str">
        <f t="shared" si="90"/>
        <v>echo '&lt; PRESS ANY KEY TO CONTINUE &gt;'; read c ;</v>
      </c>
      <c r="W411" s="105" t="str">
        <f t="shared" si="91"/>
        <v xml:space="preserve"> pmd ; </v>
      </c>
      <c r="X411" s="106" t="str">
        <f t="shared" si="94"/>
        <v>ssh -q phvifoapp01 '/home/infa_adm/scripts/ais.sh MDM wf_mdm_store_location_feed Int01_prod'</v>
      </c>
      <c r="Y411" s="107"/>
      <c r="Z411" s="108" t="str">
        <f t="shared" si="92"/>
        <v>./pmrep objectexport -f MDM -o Workflow -n wf_mdm_store_location_feed -m -s -b -r -u wf_mdm_store_location_feed.xml</v>
      </c>
      <c r="AA411" s="109" t="str">
        <f t="shared" si="95"/>
        <v>gwd MDM wf_mdm_store_location_feed</v>
      </c>
      <c r="AB411" s="108" t="str">
        <f t="shared" si="96"/>
        <v xml:space="preserve">showvh MDM wf_mdm_store_location_feed ; </v>
      </c>
      <c r="AC411" s="108" t="str">
        <f t="shared" si="93"/>
        <v>showrrh MDM wf_mdm_store_location_feed</v>
      </c>
    </row>
    <row r="412" spans="1:29" x14ac:dyDescent="0.25">
      <c r="A412" s="9">
        <v>42710</v>
      </c>
      <c r="B412" s="6" t="s">
        <v>704</v>
      </c>
      <c r="C412" s="61" t="s">
        <v>1892</v>
      </c>
      <c r="D412" s="61" t="s">
        <v>1864</v>
      </c>
      <c r="E412" s="61" t="s">
        <v>32</v>
      </c>
      <c r="F412" s="61" t="s">
        <v>337</v>
      </c>
      <c r="G412" s="61" t="s">
        <v>335</v>
      </c>
      <c r="H412" s="61" t="s">
        <v>1242</v>
      </c>
      <c r="I412" s="61">
        <v>6005</v>
      </c>
      <c r="J412" s="61" t="s">
        <v>10</v>
      </c>
      <c r="K412" s="61" t="s">
        <v>666</v>
      </c>
      <c r="L412" s="6" t="s">
        <v>402</v>
      </c>
      <c r="M412" s="6" t="s">
        <v>332</v>
      </c>
      <c r="N412" s="6" t="s">
        <v>688</v>
      </c>
      <c r="O412" s="21" t="s">
        <v>2191</v>
      </c>
      <c r="P412" s="104" t="str">
        <f t="shared" si="84"/>
        <v>qc SupplierEDI Workflow wf_SupplierEDI_RAC_Inbound_810_1</v>
      </c>
      <c r="Q412" s="105" t="str">
        <f t="shared" si="85"/>
        <v>./pmrep cleardeploymentgroup -p DG_Static_Shared -f ;</v>
      </c>
      <c r="R412" s="106" t="str">
        <f t="shared" si="86"/>
        <v>./pmrep addtodeploymentgroup -p DG_Static_Shared -n wf_SupplierEDI_RAC_Inbound_810_1 -o Workflow -f SupplierEDI -d all ;</v>
      </c>
      <c r="S412" s="105" t="str">
        <f t="shared" si="87"/>
        <v>echo ;</v>
      </c>
      <c r="T412" s="106" t="str">
        <f t="shared" si="88"/>
        <v>echo ;</v>
      </c>
      <c r="U412" s="105" t="str">
        <f t="shared" si="89"/>
        <v>echo;</v>
      </c>
      <c r="V412" s="106" t="str">
        <f t="shared" si="90"/>
        <v>echo ;</v>
      </c>
      <c r="W412" s="105" t="str">
        <f t="shared" si="91"/>
        <v xml:space="preserve"> echo ; </v>
      </c>
      <c r="X412" s="106" t="str">
        <f t="shared" si="94"/>
        <v>ssh -q phvifoapp01 '/home/infa_adm/scripts/ais.sh SupplierEDI wf_SupplierEDI_RAC_Inbound_810_1 Int01_prod'</v>
      </c>
      <c r="Y412" s="107"/>
      <c r="Z412" s="108" t="str">
        <f t="shared" si="92"/>
        <v>./pmrep objectexport -f SupplierEDI -o Workflow -n wf_SupplierEDI_RAC_Inbound_810_1 -m -s -b -r -u wf_SupplierEDI_RAC_Inbound_810_1.xml</v>
      </c>
      <c r="AA412" s="109" t="str">
        <f t="shared" si="95"/>
        <v>gwd SupplierEDI wf_SupplierEDI_RAC_Inbound_810_1</v>
      </c>
      <c r="AB412" s="108" t="str">
        <f t="shared" si="96"/>
        <v xml:space="preserve">showvh SupplierEDI wf_SupplierEDI_RAC_Inbound_810_1 ; </v>
      </c>
      <c r="AC412" s="108" t="str">
        <f t="shared" si="93"/>
        <v>showrrh SupplierEDI wf_SupplierEDI_RAC_Inbound_810_1</v>
      </c>
    </row>
    <row r="413" spans="1:29" x14ac:dyDescent="0.25">
      <c r="A413" s="9">
        <v>42710</v>
      </c>
      <c r="B413" s="6" t="s">
        <v>704</v>
      </c>
      <c r="C413" s="61" t="s">
        <v>1892</v>
      </c>
      <c r="D413" s="61" t="s">
        <v>1864</v>
      </c>
      <c r="E413" s="61" t="s">
        <v>32</v>
      </c>
      <c r="F413" s="61" t="s">
        <v>337</v>
      </c>
      <c r="G413" s="61" t="s">
        <v>335</v>
      </c>
      <c r="H413" s="61" t="s">
        <v>1242</v>
      </c>
      <c r="I413" s="61">
        <v>6005</v>
      </c>
      <c r="J413" s="61" t="s">
        <v>10</v>
      </c>
      <c r="K413" s="61" t="s">
        <v>666</v>
      </c>
      <c r="L413" s="6" t="s">
        <v>402</v>
      </c>
      <c r="M413" s="6" t="s">
        <v>332</v>
      </c>
      <c r="N413" s="6" t="s">
        <v>689</v>
      </c>
      <c r="O413" s="21" t="s">
        <v>2191</v>
      </c>
      <c r="P413" s="104" t="str">
        <f t="shared" si="84"/>
        <v>qc SupplierEDI Workflow wf_SupplierEDI_RAC_Inbound_810_2</v>
      </c>
      <c r="Q413" s="105" t="str">
        <f t="shared" si="85"/>
        <v>echo ;</v>
      </c>
      <c r="R413" s="106" t="str">
        <f t="shared" si="86"/>
        <v>./pmrep addtodeploymentgroup -p DG_Static_Shared -n wf_SupplierEDI_RAC_Inbound_810_2 -o Workflow -f SupplierEDI -d all ;</v>
      </c>
      <c r="S413" s="105" t="str">
        <f t="shared" si="87"/>
        <v>echo ;</v>
      </c>
      <c r="T413" s="106" t="str">
        <f t="shared" si="88"/>
        <v>echo ;</v>
      </c>
      <c r="U413" s="105" t="str">
        <f t="shared" si="89"/>
        <v>echo;</v>
      </c>
      <c r="V413" s="106" t="str">
        <f t="shared" si="90"/>
        <v>echo ;</v>
      </c>
      <c r="W413" s="105" t="str">
        <f t="shared" si="91"/>
        <v xml:space="preserve"> echo ; </v>
      </c>
      <c r="X413" s="106" t="str">
        <f t="shared" si="94"/>
        <v>ssh -q phvifoapp01 '/home/infa_adm/scripts/ais.sh SupplierEDI wf_SupplierEDI_RAC_Inbound_810_2 Int01_prod'</v>
      </c>
      <c r="Y413" s="107"/>
      <c r="Z413" s="108" t="str">
        <f t="shared" si="92"/>
        <v>./pmrep objectexport -f SupplierEDI -o Workflow -n wf_SupplierEDI_RAC_Inbound_810_2 -m -s -b -r -u wf_SupplierEDI_RAC_Inbound_810_2.xml</v>
      </c>
      <c r="AA413" s="109" t="str">
        <f t="shared" si="95"/>
        <v>gwd SupplierEDI wf_SupplierEDI_RAC_Inbound_810_2</v>
      </c>
      <c r="AB413" s="108" t="str">
        <f t="shared" si="96"/>
        <v xml:space="preserve">showvh SupplierEDI wf_SupplierEDI_RAC_Inbound_810_2 ; </v>
      </c>
      <c r="AC413" s="108" t="str">
        <f t="shared" si="93"/>
        <v>showrrh SupplierEDI wf_SupplierEDI_RAC_Inbound_810_2</v>
      </c>
    </row>
    <row r="414" spans="1:29" x14ac:dyDescent="0.25">
      <c r="A414" s="9">
        <v>42710</v>
      </c>
      <c r="B414" s="6" t="s">
        <v>704</v>
      </c>
      <c r="C414" s="61" t="s">
        <v>1892</v>
      </c>
      <c r="D414" s="61" t="s">
        <v>1864</v>
      </c>
      <c r="E414" s="61" t="s">
        <v>32</v>
      </c>
      <c r="F414" s="61" t="s">
        <v>337</v>
      </c>
      <c r="G414" s="61" t="s">
        <v>335</v>
      </c>
      <c r="H414" s="61" t="s">
        <v>1242</v>
      </c>
      <c r="I414" s="61">
        <v>6005</v>
      </c>
      <c r="J414" s="61" t="s">
        <v>10</v>
      </c>
      <c r="K414" s="61" t="s">
        <v>666</v>
      </c>
      <c r="L414" s="6" t="s">
        <v>402</v>
      </c>
      <c r="M414" s="6" t="s">
        <v>332</v>
      </c>
      <c r="N414" s="6" t="s">
        <v>690</v>
      </c>
      <c r="O414" s="21" t="s">
        <v>2191</v>
      </c>
      <c r="P414" s="104" t="str">
        <f t="shared" si="84"/>
        <v>qc SupplierEDI Workflow wf_SupplierEDI_RAC_Inbound_810_3</v>
      </c>
      <c r="Q414" s="105" t="str">
        <f t="shared" si="85"/>
        <v>echo ;</v>
      </c>
      <c r="R414" s="106" t="str">
        <f t="shared" si="86"/>
        <v>./pmrep addtodeploymentgroup -p DG_Static_Shared -n wf_SupplierEDI_RAC_Inbound_810_3 -o Workflow -f SupplierEDI -d all ;</v>
      </c>
      <c r="S414" s="105" t="str">
        <f t="shared" si="87"/>
        <v>echo ;</v>
      </c>
      <c r="T414" s="106" t="str">
        <f t="shared" si="88"/>
        <v>echo ;</v>
      </c>
      <c r="U414" s="105" t="str">
        <f t="shared" si="89"/>
        <v>echo;</v>
      </c>
      <c r="V414" s="106" t="str">
        <f t="shared" si="90"/>
        <v>echo ;</v>
      </c>
      <c r="W414" s="105" t="str">
        <f t="shared" si="91"/>
        <v xml:space="preserve"> echo ; </v>
      </c>
      <c r="X414" s="106" t="str">
        <f t="shared" si="94"/>
        <v>ssh -q phvifoapp01 '/home/infa_adm/scripts/ais.sh SupplierEDI wf_SupplierEDI_RAC_Inbound_810_3 Int01_prod'</v>
      </c>
      <c r="Y414" s="107"/>
      <c r="Z414" s="108" t="str">
        <f t="shared" si="92"/>
        <v>./pmrep objectexport -f SupplierEDI -o Workflow -n wf_SupplierEDI_RAC_Inbound_810_3 -m -s -b -r -u wf_SupplierEDI_RAC_Inbound_810_3.xml</v>
      </c>
      <c r="AA414" s="109" t="str">
        <f t="shared" si="95"/>
        <v>gwd SupplierEDI wf_SupplierEDI_RAC_Inbound_810_3</v>
      </c>
      <c r="AB414" s="108" t="str">
        <f t="shared" si="96"/>
        <v xml:space="preserve">showvh SupplierEDI wf_SupplierEDI_RAC_Inbound_810_3 ; </v>
      </c>
      <c r="AC414" s="108" t="str">
        <f t="shared" si="93"/>
        <v>showrrh SupplierEDI wf_SupplierEDI_RAC_Inbound_810_3</v>
      </c>
    </row>
    <row r="415" spans="1:29" x14ac:dyDescent="0.25">
      <c r="A415" s="9">
        <v>42710</v>
      </c>
      <c r="B415" s="6" t="s">
        <v>704</v>
      </c>
      <c r="C415" s="61" t="s">
        <v>1892</v>
      </c>
      <c r="D415" s="61" t="s">
        <v>1864</v>
      </c>
      <c r="E415" s="61" t="s">
        <v>32</v>
      </c>
      <c r="F415" s="61" t="s">
        <v>337</v>
      </c>
      <c r="G415" s="61" t="s">
        <v>335</v>
      </c>
      <c r="H415" s="61" t="s">
        <v>1242</v>
      </c>
      <c r="I415" s="61">
        <v>6005</v>
      </c>
      <c r="J415" s="61" t="s">
        <v>10</v>
      </c>
      <c r="K415" s="61" t="s">
        <v>666</v>
      </c>
      <c r="L415" s="6" t="s">
        <v>402</v>
      </c>
      <c r="M415" s="6" t="s">
        <v>332</v>
      </c>
      <c r="N415" s="6" t="s">
        <v>691</v>
      </c>
      <c r="O415" s="21" t="s">
        <v>2191</v>
      </c>
      <c r="P415" s="104" t="str">
        <f t="shared" si="84"/>
        <v>qc SupplierEDI Workflow wf_SupplierEDI_RAC_Inbound_810_4</v>
      </c>
      <c r="Q415" s="105" t="str">
        <f t="shared" si="85"/>
        <v>echo ;</v>
      </c>
      <c r="R415" s="106" t="str">
        <f t="shared" si="86"/>
        <v>./pmrep addtodeploymentgroup -p DG_Static_Shared -n wf_SupplierEDI_RAC_Inbound_810_4 -o Workflow -f SupplierEDI -d all ;</v>
      </c>
      <c r="S415" s="105" t="str">
        <f t="shared" si="87"/>
        <v>echo ;</v>
      </c>
      <c r="T415" s="106" t="str">
        <f t="shared" si="88"/>
        <v>echo ;</v>
      </c>
      <c r="U415" s="105" t="str">
        <f t="shared" si="89"/>
        <v>echo;</v>
      </c>
      <c r="V415" s="106" t="str">
        <f t="shared" si="90"/>
        <v>echo ;</v>
      </c>
      <c r="W415" s="105" t="str">
        <f t="shared" si="91"/>
        <v xml:space="preserve"> echo ; </v>
      </c>
      <c r="X415" s="106" t="str">
        <f t="shared" si="94"/>
        <v>ssh -q phvifoapp01 '/home/infa_adm/scripts/ais.sh SupplierEDI wf_SupplierEDI_RAC_Inbound_810_4 Int01_prod'</v>
      </c>
      <c r="Y415" s="107"/>
      <c r="Z415" s="108" t="str">
        <f t="shared" si="92"/>
        <v>./pmrep objectexport -f SupplierEDI -o Workflow -n wf_SupplierEDI_RAC_Inbound_810_4 -m -s -b -r -u wf_SupplierEDI_RAC_Inbound_810_4.xml</v>
      </c>
      <c r="AA415" s="109" t="str">
        <f t="shared" si="95"/>
        <v>gwd SupplierEDI wf_SupplierEDI_RAC_Inbound_810_4</v>
      </c>
      <c r="AB415" s="108" t="str">
        <f t="shared" si="96"/>
        <v xml:space="preserve">showvh SupplierEDI wf_SupplierEDI_RAC_Inbound_810_4 ; </v>
      </c>
      <c r="AC415" s="108" t="str">
        <f t="shared" si="93"/>
        <v>showrrh SupplierEDI wf_SupplierEDI_RAC_Inbound_810_4</v>
      </c>
    </row>
    <row r="416" spans="1:29" x14ac:dyDescent="0.25">
      <c r="A416" s="9">
        <v>42710</v>
      </c>
      <c r="B416" s="6" t="s">
        <v>704</v>
      </c>
      <c r="C416" s="61" t="s">
        <v>1892</v>
      </c>
      <c r="D416" s="61" t="s">
        <v>1864</v>
      </c>
      <c r="E416" s="61" t="s">
        <v>32</v>
      </c>
      <c r="F416" s="61" t="s">
        <v>337</v>
      </c>
      <c r="G416" s="61" t="s">
        <v>335</v>
      </c>
      <c r="H416" s="61" t="s">
        <v>1242</v>
      </c>
      <c r="I416" s="61">
        <v>6005</v>
      </c>
      <c r="J416" s="61" t="s">
        <v>10</v>
      </c>
      <c r="K416" s="61" t="s">
        <v>666</v>
      </c>
      <c r="L416" s="6" t="s">
        <v>402</v>
      </c>
      <c r="M416" s="6" t="s">
        <v>332</v>
      </c>
      <c r="N416" s="6" t="s">
        <v>692</v>
      </c>
      <c r="O416" s="21" t="s">
        <v>2191</v>
      </c>
      <c r="P416" s="104" t="str">
        <f t="shared" si="84"/>
        <v>qc SupplierEDI Workflow wf_SupplierEDI_RAC_Inbound_810_5</v>
      </c>
      <c r="Q416" s="105" t="str">
        <f t="shared" si="85"/>
        <v>echo ;</v>
      </c>
      <c r="R416" s="106" t="str">
        <f t="shared" si="86"/>
        <v>./pmrep addtodeploymentgroup -p DG_Static_Shared -n wf_SupplierEDI_RAC_Inbound_810_5 -o Workflow -f SupplierEDI -d all ;</v>
      </c>
      <c r="S416" s="105" t="str">
        <f t="shared" si="87"/>
        <v>./pmrep deploydeploymentgroup -p DG_Static_Shared -c  ./DG_Static_Shared.xml -r RAC_prod -n jansaj -X PP -h phvifoapp01 -o 6005 -s Native -l $HOME/scripts/log/dg_SJ_CHG0003529.log ;</v>
      </c>
      <c r="T416" s="106" t="str">
        <f t="shared" si="88"/>
        <v xml:space="preserve">echo '&lt; PRESS ANY KEY TO CONTINUE &gt;'; read c ; </v>
      </c>
      <c r="U416" s="105" t="str">
        <f t="shared" si="89"/>
        <v xml:space="preserve">cat $HOME/scripts/log/dg_SJ_CHG0003529.log ; </v>
      </c>
      <c r="V416" s="106" t="str">
        <f t="shared" si="90"/>
        <v>echo '&lt; PRESS ANY KEY TO CONTINUE &gt;'; read c ;</v>
      </c>
      <c r="W416" s="105" t="str">
        <f t="shared" si="91"/>
        <v xml:space="preserve"> pmd ; </v>
      </c>
      <c r="X416" s="106" t="str">
        <f t="shared" si="94"/>
        <v>ssh -q phvifoapp01 '/home/infa_adm/scripts/ais.sh SupplierEDI wf_SupplierEDI_RAC_Inbound_810_5 Int01_prod'</v>
      </c>
      <c r="Y416" s="107"/>
      <c r="Z416" s="108" t="str">
        <f t="shared" si="92"/>
        <v>./pmrep objectexport -f SupplierEDI -o Workflow -n wf_SupplierEDI_RAC_Inbound_810_5 -m -s -b -r -u wf_SupplierEDI_RAC_Inbound_810_5.xml</v>
      </c>
      <c r="AA416" s="109" t="str">
        <f t="shared" si="95"/>
        <v>gwd SupplierEDI wf_SupplierEDI_RAC_Inbound_810_5</v>
      </c>
      <c r="AB416" s="108" t="str">
        <f t="shared" si="96"/>
        <v xml:space="preserve">showvh SupplierEDI wf_SupplierEDI_RAC_Inbound_810_5 ; </v>
      </c>
      <c r="AC416" s="108" t="str">
        <f t="shared" si="93"/>
        <v>showrrh SupplierEDI wf_SupplierEDI_RAC_Inbound_810_5</v>
      </c>
    </row>
    <row r="417" spans="1:29" x14ac:dyDescent="0.25">
      <c r="A417" s="9">
        <v>42710</v>
      </c>
      <c r="B417" s="6" t="s">
        <v>705</v>
      </c>
      <c r="C417" s="61" t="s">
        <v>1892</v>
      </c>
      <c r="D417" s="61" t="s">
        <v>1864</v>
      </c>
      <c r="E417" s="61" t="s">
        <v>32</v>
      </c>
      <c r="F417" s="61" t="s">
        <v>337</v>
      </c>
      <c r="G417" s="61" t="s">
        <v>335</v>
      </c>
      <c r="H417" s="61" t="s">
        <v>1242</v>
      </c>
      <c r="I417" s="61">
        <v>6005</v>
      </c>
      <c r="J417" s="61" t="s">
        <v>10</v>
      </c>
      <c r="K417" s="61" t="s">
        <v>666</v>
      </c>
      <c r="L417" s="6" t="s">
        <v>293</v>
      </c>
      <c r="M417" s="6" t="s">
        <v>332</v>
      </c>
      <c r="N417" s="6" t="s">
        <v>706</v>
      </c>
      <c r="O417" s="6" t="s">
        <v>2192</v>
      </c>
      <c r="P417" s="104" t="str">
        <f t="shared" si="84"/>
        <v>qc eCommerce Workflow wf_HYBRIS_ITEM_LIST_MART</v>
      </c>
      <c r="Q417" s="105" t="str">
        <f t="shared" si="85"/>
        <v>./pmrep cleardeploymentgroup -p DG_Static_Shared -f ;</v>
      </c>
      <c r="R417" s="106" t="str">
        <f t="shared" si="86"/>
        <v>./pmrep addtodeploymentgroup -p DG_Static_Shared -n wf_HYBRIS_ITEM_LIST_MART -o Workflow -f eCommerce -d all ;</v>
      </c>
      <c r="S417" s="105" t="str">
        <f t="shared" si="87"/>
        <v>./pmrep deploydeploymentgroup -p DG_Static_Shared -c  ./DG_Static_Shared.xml -r RAC_prod -n jansaj -X PP -h phvifoapp01 -o 6005 -s Native -l $HOME/scripts/log/dg_SJ_CHG0003647.log ;</v>
      </c>
      <c r="T417" s="106" t="str">
        <f t="shared" si="88"/>
        <v xml:space="preserve">echo '&lt; PRESS ANY KEY TO CONTINUE &gt;'; read c ; </v>
      </c>
      <c r="U417" s="105" t="str">
        <f t="shared" si="89"/>
        <v xml:space="preserve">cat $HOME/scripts/log/dg_SJ_CHG0003647.log ; </v>
      </c>
      <c r="V417" s="106" t="str">
        <f t="shared" si="90"/>
        <v>echo '&lt; PRESS ANY KEY TO CONTINUE &gt;'; read c ;</v>
      </c>
      <c r="W417" s="105" t="str">
        <f t="shared" si="91"/>
        <v xml:space="preserve"> pmd ; </v>
      </c>
      <c r="X417" s="106" t="str">
        <f t="shared" si="94"/>
        <v>ssh -q phvifoapp01 '/home/infa_adm/scripts/ais.sh eCommerce wf_HYBRIS_ITEM_LIST_MART Int01_prod'</v>
      </c>
      <c r="Y417" s="107"/>
      <c r="Z417" s="108" t="str">
        <f t="shared" si="92"/>
        <v>./pmrep objectexport -f eCommerce -o Workflow -n wf_HYBRIS_ITEM_LIST_MART -m -s -b -r -u wf_HYBRIS_ITEM_LIST_MART.xml</v>
      </c>
      <c r="AA417" s="109" t="str">
        <f t="shared" si="95"/>
        <v>gwd eCommerce wf_HYBRIS_ITEM_LIST_MART</v>
      </c>
      <c r="AB417" s="108" t="str">
        <f t="shared" si="96"/>
        <v xml:space="preserve">showvh eCommerce wf_HYBRIS_ITEM_LIST_MART ; </v>
      </c>
      <c r="AC417" s="108" t="str">
        <f t="shared" si="93"/>
        <v>showrrh eCommerce wf_HYBRIS_ITEM_LIST_MART</v>
      </c>
    </row>
    <row r="418" spans="1:29" x14ac:dyDescent="0.25">
      <c r="A418" s="9">
        <v>42710</v>
      </c>
      <c r="B418" s="6" t="s">
        <v>707</v>
      </c>
      <c r="C418" s="61" t="s">
        <v>1892</v>
      </c>
      <c r="D418" s="61" t="s">
        <v>1864</v>
      </c>
      <c r="E418" s="61" t="s">
        <v>32</v>
      </c>
      <c r="F418" s="61" t="s">
        <v>337</v>
      </c>
      <c r="G418" s="61" t="s">
        <v>335</v>
      </c>
      <c r="H418" s="61" t="s">
        <v>1242</v>
      </c>
      <c r="I418" s="61">
        <v>6005</v>
      </c>
      <c r="J418" s="61" t="s">
        <v>10</v>
      </c>
      <c r="K418" s="61" t="s">
        <v>666</v>
      </c>
      <c r="L418" s="6" t="s">
        <v>295</v>
      </c>
      <c r="M418" s="6" t="s">
        <v>332</v>
      </c>
      <c r="N418" s="6" t="s">
        <v>514</v>
      </c>
      <c r="O418" s="23" t="s">
        <v>2193</v>
      </c>
      <c r="P418" s="104" t="str">
        <f t="shared" si="84"/>
        <v>qc AN_PAYABLES Workflow wf_AN_PAYABLES</v>
      </c>
      <c r="Q418" s="105" t="str">
        <f t="shared" si="85"/>
        <v>./pmrep cleardeploymentgroup -p DG_Static_Shared -f ;</v>
      </c>
      <c r="R418" s="106" t="str">
        <f t="shared" si="86"/>
        <v>./pmrep addtodeploymentgroup -p DG_Static_Shared -n wf_AN_PAYABLES -o Workflow -f AN_PAYABLES -d all ;</v>
      </c>
      <c r="S418" s="105" t="str">
        <f t="shared" si="87"/>
        <v>echo ;</v>
      </c>
      <c r="T418" s="106" t="str">
        <f t="shared" si="88"/>
        <v>echo ;</v>
      </c>
      <c r="U418" s="105" t="str">
        <f t="shared" si="89"/>
        <v>echo;</v>
      </c>
      <c r="V418" s="106" t="str">
        <f t="shared" si="90"/>
        <v>echo ;</v>
      </c>
      <c r="W418" s="105" t="str">
        <f t="shared" si="91"/>
        <v xml:space="preserve"> echo ; </v>
      </c>
      <c r="X418" s="106" t="str">
        <f t="shared" si="94"/>
        <v>ssh -q phvifoapp01 '/home/infa_adm/scripts/ais.sh AN_PAYABLES wf_AN_PAYABLES Int01_prod'</v>
      </c>
      <c r="Y418" s="107"/>
      <c r="Z418" s="108" t="str">
        <f t="shared" si="92"/>
        <v>./pmrep objectexport -f AN_PAYABLES -o Workflow -n wf_AN_PAYABLES -m -s -b -r -u wf_AN_PAYABLES.xml</v>
      </c>
      <c r="AA418" s="109" t="str">
        <f t="shared" si="95"/>
        <v>gwd AN_PAYABLES wf_AN_PAYABLES</v>
      </c>
      <c r="AB418" s="108" t="str">
        <f t="shared" si="96"/>
        <v xml:space="preserve">showvh AN_PAYABLES wf_AN_PAYABLES ; </v>
      </c>
      <c r="AC418" s="108" t="str">
        <f t="shared" si="93"/>
        <v>showrrh AN_PAYABLES wf_AN_PAYABLES</v>
      </c>
    </row>
    <row r="419" spans="1:29" x14ac:dyDescent="0.25">
      <c r="A419" s="9">
        <v>42710</v>
      </c>
      <c r="B419" s="6" t="s">
        <v>707</v>
      </c>
      <c r="C419" s="61" t="s">
        <v>1892</v>
      </c>
      <c r="D419" s="61" t="s">
        <v>1864</v>
      </c>
      <c r="E419" s="61" t="s">
        <v>32</v>
      </c>
      <c r="F419" s="61" t="s">
        <v>337</v>
      </c>
      <c r="G419" s="61" t="s">
        <v>335</v>
      </c>
      <c r="H419" s="61" t="s">
        <v>1242</v>
      </c>
      <c r="I419" s="61">
        <v>6005</v>
      </c>
      <c r="J419" s="61" t="s">
        <v>10</v>
      </c>
      <c r="K419" s="61" t="s">
        <v>666</v>
      </c>
      <c r="L419" s="6" t="s">
        <v>295</v>
      </c>
      <c r="M419" s="6" t="s">
        <v>332</v>
      </c>
      <c r="N419" s="6" t="s">
        <v>616</v>
      </c>
      <c r="O419" s="23" t="s">
        <v>2193</v>
      </c>
      <c r="P419" s="104" t="str">
        <f t="shared" si="84"/>
        <v>qc AN_PAYABLES Workflow wf_AN_Payables_Extractfiles</v>
      </c>
      <c r="Q419" s="105" t="str">
        <f t="shared" si="85"/>
        <v>echo ;</v>
      </c>
      <c r="R419" s="106" t="str">
        <f t="shared" si="86"/>
        <v>./pmrep addtodeploymentgroup -p DG_Static_Shared -n wf_AN_Payables_Extractfiles -o Workflow -f AN_PAYABLES -d all ;</v>
      </c>
      <c r="S419" s="105" t="str">
        <f t="shared" si="87"/>
        <v>./pmrep deploydeploymentgroup -p DG_Static_Shared -c  ./DG_Static_Shared.xml -r RAC_prod -n jansaj -X PP -h phvifoapp01 -o 6005 -s Native -l $HOME/scripts/log/dg_SJ_CHG0003648.log ;</v>
      </c>
      <c r="T419" s="106" t="str">
        <f t="shared" si="88"/>
        <v xml:space="preserve">echo '&lt; PRESS ANY KEY TO CONTINUE &gt;'; read c ; </v>
      </c>
      <c r="U419" s="105" t="str">
        <f t="shared" si="89"/>
        <v xml:space="preserve">cat $HOME/scripts/log/dg_SJ_CHG0003648.log ; </v>
      </c>
      <c r="V419" s="106" t="str">
        <f t="shared" si="90"/>
        <v>echo '&lt; PRESS ANY KEY TO CONTINUE &gt;'; read c ;</v>
      </c>
      <c r="W419" s="105" t="str">
        <f t="shared" si="91"/>
        <v xml:space="preserve"> pmd ; </v>
      </c>
      <c r="X419" s="106" t="str">
        <f t="shared" si="94"/>
        <v>ssh -q phvifoapp01 '/home/infa_adm/scripts/ais.sh AN_PAYABLES wf_AN_Payables_Extractfiles Int01_prod'</v>
      </c>
      <c r="Y419" s="107"/>
      <c r="Z419" s="108" t="str">
        <f t="shared" si="92"/>
        <v>./pmrep objectexport -f AN_PAYABLES -o Workflow -n wf_AN_Payables_Extractfiles -m -s -b -r -u wf_AN_Payables_Extractfiles.xml</v>
      </c>
      <c r="AA419" s="109" t="str">
        <f t="shared" si="95"/>
        <v>gwd AN_PAYABLES wf_AN_Payables_Extractfiles</v>
      </c>
      <c r="AB419" s="108" t="str">
        <f t="shared" si="96"/>
        <v xml:space="preserve">showvh AN_PAYABLES wf_AN_Payables_Extractfiles ; </v>
      </c>
      <c r="AC419" s="108" t="str">
        <f t="shared" si="93"/>
        <v>showrrh AN_PAYABLES wf_AN_Payables_Extractfiles</v>
      </c>
    </row>
    <row r="420" spans="1:29" ht="25.5" x14ac:dyDescent="0.25">
      <c r="A420" s="9">
        <v>42710</v>
      </c>
      <c r="B420" s="6" t="s">
        <v>710</v>
      </c>
      <c r="C420" s="61" t="s">
        <v>1892</v>
      </c>
      <c r="D420" s="61" t="s">
        <v>1864</v>
      </c>
      <c r="E420" s="61" t="s">
        <v>32</v>
      </c>
      <c r="F420" s="61" t="s">
        <v>337</v>
      </c>
      <c r="G420" s="61" t="s">
        <v>335</v>
      </c>
      <c r="H420" s="61" t="s">
        <v>1242</v>
      </c>
      <c r="I420" s="61">
        <v>6005</v>
      </c>
      <c r="J420" s="61" t="s">
        <v>10</v>
      </c>
      <c r="K420" s="61" t="s">
        <v>666</v>
      </c>
      <c r="L420" s="6" t="s">
        <v>326</v>
      </c>
      <c r="M420" s="6" t="s">
        <v>332</v>
      </c>
      <c r="N420" s="6" t="s">
        <v>711</v>
      </c>
      <c r="O420" s="7" t="s">
        <v>2194</v>
      </c>
      <c r="P420" s="104" t="str">
        <f t="shared" si="84"/>
        <v>qc Miscellaneous Workflow wf_LOAD_TSF_WMS</v>
      </c>
      <c r="Q420" s="105" t="str">
        <f t="shared" si="85"/>
        <v>./pmrep cleardeploymentgroup -p DG_Static_Shared -f ;</v>
      </c>
      <c r="R420" s="106" t="str">
        <f t="shared" si="86"/>
        <v>./pmrep addtodeploymentgroup -p DG_Static_Shared -n wf_LOAD_TSF_WMS -o Workflow -f Miscellaneous -d all ;</v>
      </c>
      <c r="S420" s="105" t="str">
        <f t="shared" si="87"/>
        <v>./pmrep deploydeploymentgroup -p DG_Static_Shared -c  ./DG_Static_Shared.xml -r RAC_prod -n jansaj -X PP -h phvifoapp01 -o 6005 -s Native -l $HOME/scripts/log/dg_SJ_CHG0003655.log ;</v>
      </c>
      <c r="T420" s="106" t="str">
        <f t="shared" si="88"/>
        <v xml:space="preserve">echo '&lt; PRESS ANY KEY TO CONTINUE &gt;'; read c ; </v>
      </c>
      <c r="U420" s="105" t="str">
        <f t="shared" si="89"/>
        <v xml:space="preserve">cat $HOME/scripts/log/dg_SJ_CHG0003655.log ; </v>
      </c>
      <c r="V420" s="106" t="str">
        <f t="shared" si="90"/>
        <v>echo '&lt; PRESS ANY KEY TO CONTINUE &gt;'; read c ;</v>
      </c>
      <c r="W420" s="105" t="str">
        <f t="shared" si="91"/>
        <v xml:space="preserve"> pmd ; </v>
      </c>
      <c r="X420" s="106" t="str">
        <f t="shared" si="94"/>
        <v>ssh -q phvifoapp01 '/home/infa_adm/scripts/ais.sh Miscellaneous wf_LOAD_TSF_WMS Int01_prod'</v>
      </c>
      <c r="Y420" s="107"/>
      <c r="Z420" s="108" t="str">
        <f t="shared" si="92"/>
        <v>./pmrep objectexport -f Miscellaneous -o Workflow -n wf_LOAD_TSF_WMS -m -s -b -r -u wf_LOAD_TSF_WMS.xml</v>
      </c>
      <c r="AA420" s="109" t="str">
        <f t="shared" si="95"/>
        <v>gwd Miscellaneous wf_LOAD_TSF_WMS</v>
      </c>
      <c r="AB420" s="108" t="str">
        <f t="shared" si="96"/>
        <v xml:space="preserve">showvh Miscellaneous wf_LOAD_TSF_WMS ; </v>
      </c>
      <c r="AC420" s="108" t="str">
        <f t="shared" si="93"/>
        <v>showrrh Miscellaneous wf_LOAD_TSF_WMS</v>
      </c>
    </row>
    <row r="421" spans="1:29" ht="25.5" x14ac:dyDescent="0.25">
      <c r="A421" s="9">
        <v>42711</v>
      </c>
      <c r="B421" s="6" t="s">
        <v>712</v>
      </c>
      <c r="C421" s="61" t="s">
        <v>1892</v>
      </c>
      <c r="D421" s="61" t="s">
        <v>1864</v>
      </c>
      <c r="E421" s="61" t="s">
        <v>32</v>
      </c>
      <c r="F421" s="61" t="s">
        <v>337</v>
      </c>
      <c r="G421" s="61" t="s">
        <v>335</v>
      </c>
      <c r="H421" s="61" t="s">
        <v>1242</v>
      </c>
      <c r="I421" s="61">
        <v>6005</v>
      </c>
      <c r="J421" s="61" t="s">
        <v>10</v>
      </c>
      <c r="K421" s="61" t="s">
        <v>666</v>
      </c>
      <c r="L421" s="6" t="s">
        <v>293</v>
      </c>
      <c r="M421" s="6" t="s">
        <v>332</v>
      </c>
      <c r="N421" s="6" t="s">
        <v>638</v>
      </c>
      <c r="O421" s="7" t="s">
        <v>2195</v>
      </c>
      <c r="P421" s="104" t="str">
        <f t="shared" si="84"/>
        <v>qc eCommerce Workflow wf_Hybris_Web_Service_Call</v>
      </c>
      <c r="Q421" s="105" t="str">
        <f t="shared" si="85"/>
        <v>./pmrep cleardeploymentgroup -p DG_Static_Shared -f ;</v>
      </c>
      <c r="R421" s="106" t="str">
        <f t="shared" si="86"/>
        <v>./pmrep addtodeploymentgroup -p DG_Static_Shared -n wf_Hybris_Web_Service_Call -o Workflow -f eCommerce -d all ;</v>
      </c>
      <c r="S421" s="105" t="str">
        <f t="shared" si="87"/>
        <v>./pmrep deploydeploymentgroup -p DG_Static_Shared -c  ./DG_Static_Shared.xml -r RAC_prod -n jansaj -X PP -h phvifoapp01 -o 6005 -s Native -l $HOME/scripts/log/dg_SJ_CHG0003660.log ;</v>
      </c>
      <c r="T421" s="106" t="str">
        <f t="shared" si="88"/>
        <v xml:space="preserve">echo '&lt; PRESS ANY KEY TO CONTINUE &gt;'; read c ; </v>
      </c>
      <c r="U421" s="105" t="str">
        <f t="shared" si="89"/>
        <v xml:space="preserve">cat $HOME/scripts/log/dg_SJ_CHG0003660.log ; </v>
      </c>
      <c r="V421" s="106" t="str">
        <f t="shared" si="90"/>
        <v>echo '&lt; PRESS ANY KEY TO CONTINUE &gt;'; read c ;</v>
      </c>
      <c r="W421" s="105" t="str">
        <f t="shared" si="91"/>
        <v xml:space="preserve"> pmd ; </v>
      </c>
      <c r="X421" s="106" t="str">
        <f t="shared" si="94"/>
        <v>ssh -q phvifoapp01 '/home/infa_adm/scripts/ais.sh eCommerce wf_Hybris_Web_Service_Call Int01_prod'</v>
      </c>
      <c r="Y421" s="107"/>
      <c r="Z421" s="108" t="str">
        <f t="shared" si="92"/>
        <v>./pmrep objectexport -f eCommerce -o Workflow -n wf_Hybris_Web_Service_Call -m -s -b -r -u wf_Hybris_Web_Service_Call.xml</v>
      </c>
      <c r="AA421" s="109" t="str">
        <f t="shared" si="95"/>
        <v>gwd eCommerce wf_Hybris_Web_Service_Call</v>
      </c>
      <c r="AB421" s="108" t="str">
        <f t="shared" si="96"/>
        <v xml:space="preserve">showvh eCommerce wf_Hybris_Web_Service_Call ; </v>
      </c>
      <c r="AC421" s="108" t="str">
        <f t="shared" si="93"/>
        <v>showrrh eCommerce wf_Hybris_Web_Service_Call</v>
      </c>
    </row>
    <row r="422" spans="1:29" ht="25.5" x14ac:dyDescent="0.25">
      <c r="A422" s="9">
        <v>42711</v>
      </c>
      <c r="B422" s="6" t="s">
        <v>714</v>
      </c>
      <c r="C422" s="61" t="s">
        <v>1892</v>
      </c>
      <c r="D422" s="61" t="s">
        <v>1862</v>
      </c>
      <c r="E422" s="61" t="s">
        <v>20</v>
      </c>
      <c r="F422" s="61" t="s">
        <v>342</v>
      </c>
      <c r="G422" s="61" t="s">
        <v>343</v>
      </c>
      <c r="H422" s="61" t="s">
        <v>19</v>
      </c>
      <c r="I422" s="61">
        <v>6005</v>
      </c>
      <c r="J422" s="61" t="s">
        <v>10</v>
      </c>
      <c r="K422" s="61" t="s">
        <v>666</v>
      </c>
      <c r="L422" s="6" t="s">
        <v>381</v>
      </c>
      <c r="M422" s="6" t="s">
        <v>332</v>
      </c>
      <c r="N422" s="6" t="s">
        <v>389</v>
      </c>
      <c r="O422" s="31" t="s">
        <v>2196</v>
      </c>
      <c r="P422" s="104" t="str">
        <f t="shared" si="84"/>
        <v>qc DW_MART_LOAD Workflow wf_ASR_CAT_ITEM</v>
      </c>
      <c r="Q422" s="105" t="str">
        <f t="shared" si="85"/>
        <v>./pmrep cleardeploymentgroup -p DG_Static_Shared -f ;</v>
      </c>
      <c r="R422" s="106" t="str">
        <f t="shared" si="86"/>
        <v>./pmrep addtodeploymentgroup -p DG_Static_Shared -n wf_ASR_CAT_ITEM -o Workflow -f DW_MART_LOAD -d all ;</v>
      </c>
      <c r="S422" s="105" t="str">
        <f t="shared" si="87"/>
        <v>echo ;</v>
      </c>
      <c r="T422" s="106" t="str">
        <f t="shared" si="88"/>
        <v>echo ;</v>
      </c>
      <c r="U422" s="105" t="str">
        <f t="shared" si="89"/>
        <v>echo;</v>
      </c>
      <c r="V422" s="106" t="str">
        <f t="shared" si="90"/>
        <v>echo ;</v>
      </c>
      <c r="W422" s="105" t="str">
        <f t="shared" si="91"/>
        <v xml:space="preserve"> echo ; </v>
      </c>
      <c r="X422" s="106" t="str">
        <f t="shared" si="94"/>
        <v>ssh -q qhvifoapp01 '/home/infa_adm/scripts/ais.sh DW_MART_LOAD wf_ASR_CAT_ITEM Int01_qa'</v>
      </c>
      <c r="Y422" s="107"/>
      <c r="Z422" s="108" t="str">
        <f t="shared" si="92"/>
        <v>./pmrep objectexport -f DW_MART_LOAD -o Workflow -n wf_ASR_CAT_ITEM -m -s -b -r -u wf_ASR_CAT_ITEM.xml</v>
      </c>
      <c r="AA422" s="109" t="str">
        <f t="shared" si="95"/>
        <v>gwd DW_MART_LOAD wf_ASR_CAT_ITEM</v>
      </c>
      <c r="AB422" s="108" t="str">
        <f t="shared" si="96"/>
        <v xml:space="preserve">showvh DW_MART_LOAD wf_ASR_CAT_ITEM ; </v>
      </c>
      <c r="AC422" s="108" t="str">
        <f t="shared" si="93"/>
        <v>showrrh DW_MART_LOAD wf_ASR_CAT_ITEM</v>
      </c>
    </row>
    <row r="423" spans="1:29" ht="25.5" x14ac:dyDescent="0.25">
      <c r="A423" s="9">
        <v>42711</v>
      </c>
      <c r="B423" s="6" t="s">
        <v>714</v>
      </c>
      <c r="C423" s="61" t="s">
        <v>1892</v>
      </c>
      <c r="D423" s="61" t="s">
        <v>1862</v>
      </c>
      <c r="E423" s="61" t="s">
        <v>20</v>
      </c>
      <c r="F423" s="61" t="s">
        <v>342</v>
      </c>
      <c r="G423" s="61" t="s">
        <v>343</v>
      </c>
      <c r="H423" s="61" t="s">
        <v>19</v>
      </c>
      <c r="I423" s="61">
        <v>6005</v>
      </c>
      <c r="J423" s="61" t="s">
        <v>10</v>
      </c>
      <c r="K423" s="61" t="s">
        <v>666</v>
      </c>
      <c r="L423" s="6" t="s">
        <v>381</v>
      </c>
      <c r="M423" s="6" t="s">
        <v>332</v>
      </c>
      <c r="N423" s="6" t="s">
        <v>713</v>
      </c>
      <c r="O423" s="31" t="s">
        <v>2196</v>
      </c>
      <c r="P423" s="104" t="str">
        <f t="shared" si="84"/>
        <v>qc DW_MART_LOAD Workflow wf_IM_HIST_LOAD_PHASE1</v>
      </c>
      <c r="Q423" s="105" t="str">
        <f t="shared" si="85"/>
        <v>echo ;</v>
      </c>
      <c r="R423" s="106" t="str">
        <f t="shared" si="86"/>
        <v>./pmrep addtodeploymentgroup -p DG_Static_Shared -n wf_IM_HIST_LOAD_PHASE1 -o Workflow -f DW_MART_LOAD -d all ;</v>
      </c>
      <c r="S423" s="105" t="str">
        <f t="shared" si="87"/>
        <v>./pmrep deploydeploymentgroup -p DG_Static_Shared -c  ./DG_Static_Shared.xml -r RAC_qa -n jansaj -X QP -h qhvifoapp01 -o 6005 -s Native -l $HOME/scripts/log/dg_SJ_CHG0003677.log ;</v>
      </c>
      <c r="T423" s="106" t="str">
        <f t="shared" si="88"/>
        <v xml:space="preserve">echo '&lt; PRESS ANY KEY TO CONTINUE &gt;'; read c ; </v>
      </c>
      <c r="U423" s="105" t="str">
        <f t="shared" si="89"/>
        <v xml:space="preserve">cat $HOME/scripts/log/dg_SJ_CHG0003677.log ; </v>
      </c>
      <c r="V423" s="106" t="str">
        <f t="shared" si="90"/>
        <v>echo '&lt; PRESS ANY KEY TO CONTINUE &gt;'; read c ;</v>
      </c>
      <c r="W423" s="105" t="str">
        <f t="shared" si="91"/>
        <v xml:space="preserve"> pmd ; </v>
      </c>
      <c r="X423" s="106" t="str">
        <f t="shared" si="94"/>
        <v>ssh -q qhvifoapp01 '/home/infa_adm/scripts/ais.sh DW_MART_LOAD wf_IM_HIST_LOAD_PHASE1 Int01_qa'</v>
      </c>
      <c r="Y423" s="107"/>
      <c r="Z423" s="108" t="str">
        <f t="shared" si="92"/>
        <v>./pmrep objectexport -f DW_MART_LOAD -o Workflow -n wf_IM_HIST_LOAD_PHASE1 -m -s -b -r -u wf_IM_HIST_LOAD_PHASE1.xml</v>
      </c>
      <c r="AA423" s="109" t="str">
        <f t="shared" si="95"/>
        <v>gwd DW_MART_LOAD wf_IM_HIST_LOAD_PHASE1</v>
      </c>
      <c r="AB423" s="108" t="str">
        <f t="shared" si="96"/>
        <v xml:space="preserve">showvh DW_MART_LOAD wf_IM_HIST_LOAD_PHASE1 ; </v>
      </c>
      <c r="AC423" s="108" t="str">
        <f t="shared" si="93"/>
        <v>showrrh DW_MART_LOAD wf_IM_HIST_LOAD_PHASE1</v>
      </c>
    </row>
    <row r="424" spans="1:29" x14ac:dyDescent="0.25">
      <c r="A424" s="9">
        <v>42711</v>
      </c>
      <c r="B424" s="6" t="s">
        <v>714</v>
      </c>
      <c r="C424" s="61" t="s">
        <v>1892</v>
      </c>
      <c r="D424" s="61" t="s">
        <v>1864</v>
      </c>
      <c r="E424" s="61" t="s">
        <v>32</v>
      </c>
      <c r="F424" s="61" t="s">
        <v>337</v>
      </c>
      <c r="G424" s="61" t="s">
        <v>335</v>
      </c>
      <c r="H424" s="61" t="s">
        <v>1242</v>
      </c>
      <c r="I424" s="61">
        <v>6005</v>
      </c>
      <c r="J424" s="61" t="s">
        <v>10</v>
      </c>
      <c r="K424" s="61" t="s">
        <v>666</v>
      </c>
      <c r="L424" s="6" t="s">
        <v>381</v>
      </c>
      <c r="M424" s="6" t="s">
        <v>332</v>
      </c>
      <c r="N424" s="6" t="s">
        <v>389</v>
      </c>
      <c r="O424" s="29" t="s">
        <v>2197</v>
      </c>
      <c r="P424" s="104" t="str">
        <f t="shared" si="84"/>
        <v>qc DW_MART_LOAD Workflow wf_ASR_CAT_ITEM</v>
      </c>
      <c r="Q424" s="105" t="str">
        <f t="shared" si="85"/>
        <v>./pmrep cleardeploymentgroup -p DG_Static_Shared -f ;</v>
      </c>
      <c r="R424" s="106" t="str">
        <f t="shared" si="86"/>
        <v>./pmrep addtodeploymentgroup -p DG_Static_Shared -n wf_ASR_CAT_ITEM -o Workflow -f DW_MART_LOAD -d all ;</v>
      </c>
      <c r="S424" s="105" t="str">
        <f t="shared" si="87"/>
        <v>echo ;</v>
      </c>
      <c r="T424" s="106" t="str">
        <f t="shared" si="88"/>
        <v>echo ;</v>
      </c>
      <c r="U424" s="105" t="str">
        <f t="shared" si="89"/>
        <v>echo;</v>
      </c>
      <c r="V424" s="106" t="str">
        <f t="shared" si="90"/>
        <v>echo ;</v>
      </c>
      <c r="W424" s="105" t="str">
        <f t="shared" si="91"/>
        <v xml:space="preserve"> echo ; </v>
      </c>
      <c r="X424" s="106" t="str">
        <f t="shared" si="94"/>
        <v>ssh -q phvifoapp01 '/home/infa_adm/scripts/ais.sh DW_MART_LOAD wf_ASR_CAT_ITEM Int01_prod'</v>
      </c>
      <c r="Y424" s="107"/>
      <c r="Z424" s="108" t="str">
        <f t="shared" si="92"/>
        <v>./pmrep objectexport -f DW_MART_LOAD -o Workflow -n wf_ASR_CAT_ITEM -m -s -b -r -u wf_ASR_CAT_ITEM.xml</v>
      </c>
      <c r="AA424" s="109" t="str">
        <f t="shared" si="95"/>
        <v>gwd DW_MART_LOAD wf_ASR_CAT_ITEM</v>
      </c>
      <c r="AB424" s="108" t="str">
        <f t="shared" si="96"/>
        <v xml:space="preserve">showvh DW_MART_LOAD wf_ASR_CAT_ITEM ; </v>
      </c>
      <c r="AC424" s="108" t="str">
        <f t="shared" si="93"/>
        <v>showrrh DW_MART_LOAD wf_ASR_CAT_ITEM</v>
      </c>
    </row>
    <row r="425" spans="1:29" x14ac:dyDescent="0.25">
      <c r="A425" s="9">
        <v>42711</v>
      </c>
      <c r="B425" s="6" t="s">
        <v>714</v>
      </c>
      <c r="C425" s="61" t="s">
        <v>1892</v>
      </c>
      <c r="D425" s="61" t="s">
        <v>1864</v>
      </c>
      <c r="E425" s="61" t="s">
        <v>32</v>
      </c>
      <c r="F425" s="61" t="s">
        <v>337</v>
      </c>
      <c r="G425" s="61" t="s">
        <v>335</v>
      </c>
      <c r="H425" s="61" t="s">
        <v>1242</v>
      </c>
      <c r="I425" s="61">
        <v>6005</v>
      </c>
      <c r="J425" s="61" t="s">
        <v>10</v>
      </c>
      <c r="K425" s="61" t="s">
        <v>666</v>
      </c>
      <c r="L425" s="6" t="s">
        <v>381</v>
      </c>
      <c r="M425" s="6" t="s">
        <v>332</v>
      </c>
      <c r="N425" s="6" t="s">
        <v>713</v>
      </c>
      <c r="O425" s="29" t="s">
        <v>2197</v>
      </c>
      <c r="P425" s="104" t="str">
        <f t="shared" si="84"/>
        <v>qc DW_MART_LOAD Workflow wf_IM_HIST_LOAD_PHASE1</v>
      </c>
      <c r="Q425" s="105" t="str">
        <f t="shared" si="85"/>
        <v>echo ;</v>
      </c>
      <c r="R425" s="106" t="str">
        <f t="shared" si="86"/>
        <v>./pmrep addtodeploymentgroup -p DG_Static_Shared -n wf_IM_HIST_LOAD_PHASE1 -o Workflow -f DW_MART_LOAD -d all ;</v>
      </c>
      <c r="S425" s="105" t="str">
        <f t="shared" si="87"/>
        <v>./pmrep deploydeploymentgroup -p DG_Static_Shared -c  ./DG_Static_Shared.xml -r RAC_prod -n jansaj -X PP -h phvifoapp01 -o 6005 -s Native -l $HOME/scripts/log/dg_SJ_CHG0003677.log ;</v>
      </c>
      <c r="T425" s="106" t="str">
        <f t="shared" si="88"/>
        <v xml:space="preserve">echo '&lt; PRESS ANY KEY TO CONTINUE &gt;'; read c ; </v>
      </c>
      <c r="U425" s="105" t="str">
        <f t="shared" si="89"/>
        <v xml:space="preserve">cat $HOME/scripts/log/dg_SJ_CHG0003677.log ; </v>
      </c>
      <c r="V425" s="106" t="str">
        <f t="shared" si="90"/>
        <v>echo '&lt; PRESS ANY KEY TO CONTINUE &gt;'; read c ;</v>
      </c>
      <c r="W425" s="105" t="str">
        <f t="shared" si="91"/>
        <v xml:space="preserve"> pmd ; </v>
      </c>
      <c r="X425" s="106" t="str">
        <f t="shared" si="94"/>
        <v>ssh -q phvifoapp01 '/home/infa_adm/scripts/ais.sh DW_MART_LOAD wf_IM_HIST_LOAD_PHASE1 Int01_prod'</v>
      </c>
      <c r="Y425" s="107"/>
      <c r="Z425" s="108" t="str">
        <f t="shared" si="92"/>
        <v>./pmrep objectexport -f DW_MART_LOAD -o Workflow -n wf_IM_HIST_LOAD_PHASE1 -m -s -b -r -u wf_IM_HIST_LOAD_PHASE1.xml</v>
      </c>
      <c r="AA425" s="109" t="str">
        <f t="shared" si="95"/>
        <v>gwd DW_MART_LOAD wf_IM_HIST_LOAD_PHASE1</v>
      </c>
      <c r="AB425" s="108" t="str">
        <f t="shared" si="96"/>
        <v xml:space="preserve">showvh DW_MART_LOAD wf_IM_HIST_LOAD_PHASE1 ; </v>
      </c>
      <c r="AC425" s="108" t="str">
        <f t="shared" si="93"/>
        <v>showrrh DW_MART_LOAD wf_IM_HIST_LOAD_PHASE1</v>
      </c>
    </row>
    <row r="426" spans="1:29" x14ac:dyDescent="0.25">
      <c r="A426" s="9">
        <v>42711</v>
      </c>
      <c r="B426" s="6" t="s">
        <v>286</v>
      </c>
      <c r="C426" s="61" t="s">
        <v>1892</v>
      </c>
      <c r="D426" s="61" t="s">
        <v>1862</v>
      </c>
      <c r="E426" s="61" t="s">
        <v>20</v>
      </c>
      <c r="F426" s="61" t="s">
        <v>342</v>
      </c>
      <c r="G426" s="61" t="s">
        <v>343</v>
      </c>
      <c r="H426" s="61" t="s">
        <v>19</v>
      </c>
      <c r="I426" s="61">
        <v>6005</v>
      </c>
      <c r="J426" s="61" t="s">
        <v>10</v>
      </c>
      <c r="K426" s="61" t="s">
        <v>666</v>
      </c>
      <c r="L426" s="6" t="s">
        <v>322</v>
      </c>
      <c r="M426" s="6" t="s">
        <v>332</v>
      </c>
      <c r="N426" s="6" t="s">
        <v>694</v>
      </c>
      <c r="O426" s="6" t="s">
        <v>2198</v>
      </c>
      <c r="P426" s="104" t="str">
        <f t="shared" si="84"/>
        <v>qc MDM Workflow wf_MDM2CRM_StoreAlignment</v>
      </c>
      <c r="Q426" s="105" t="str">
        <f t="shared" si="85"/>
        <v>./pmrep cleardeploymentgroup -p DG_Static_Shared -f ;</v>
      </c>
      <c r="R426" s="106" t="str">
        <f t="shared" si="86"/>
        <v>./pmrep addtodeploymentgroup -p DG_Static_Shared -n wf_MDM2CRM_StoreAlignment -o Workflow -f MDM -d all ;</v>
      </c>
      <c r="S426" s="105" t="str">
        <f t="shared" si="87"/>
        <v>./pmrep deploydeploymentgroup -p DG_Static_Shared -c  ./DG_Static_Shared.xml -r RAC_qa -n jansaj -X QP -h qhvifoapp01 -o 6005 -s Native -l $HOME/scripts/log/dg_SJ_allvan.log ;</v>
      </c>
      <c r="T426" s="106" t="str">
        <f t="shared" si="88"/>
        <v xml:space="preserve">echo '&lt; PRESS ANY KEY TO CONTINUE &gt;'; read c ; </v>
      </c>
      <c r="U426" s="105" t="str">
        <f t="shared" si="89"/>
        <v xml:space="preserve">cat $HOME/scripts/log/dg_SJ_allvan.log ; </v>
      </c>
      <c r="V426" s="106" t="str">
        <f t="shared" si="90"/>
        <v>echo '&lt; PRESS ANY KEY TO CONTINUE &gt;'; read c ;</v>
      </c>
      <c r="W426" s="105" t="str">
        <f t="shared" si="91"/>
        <v xml:space="preserve"> pmd ; </v>
      </c>
      <c r="X426" s="106" t="str">
        <f t="shared" si="94"/>
        <v>ssh -q qhvifoapp01 '/home/infa_adm/scripts/ais.sh MDM wf_MDM2CRM_StoreAlignment Int01_qa'</v>
      </c>
      <c r="Y426" s="107"/>
      <c r="Z426" s="108" t="str">
        <f t="shared" si="92"/>
        <v>./pmrep objectexport -f MDM -o Workflow -n wf_MDM2CRM_StoreAlignment -m -s -b -r -u wf_MDM2CRM_StoreAlignment.xml</v>
      </c>
      <c r="AA426" s="109" t="str">
        <f t="shared" si="95"/>
        <v>gwd MDM wf_MDM2CRM_StoreAlignment</v>
      </c>
      <c r="AB426" s="108" t="str">
        <f t="shared" si="96"/>
        <v xml:space="preserve">showvh MDM wf_MDM2CRM_StoreAlignment ; </v>
      </c>
      <c r="AC426" s="108" t="str">
        <f t="shared" si="93"/>
        <v>showrrh MDM wf_MDM2CRM_StoreAlignment</v>
      </c>
    </row>
    <row r="427" spans="1:29" x14ac:dyDescent="0.25">
      <c r="A427" s="9">
        <v>42712</v>
      </c>
      <c r="B427" s="6" t="s">
        <v>715</v>
      </c>
      <c r="C427" s="61" t="s">
        <v>1892</v>
      </c>
      <c r="D427" s="61" t="s">
        <v>1864</v>
      </c>
      <c r="E427" s="61" t="s">
        <v>32</v>
      </c>
      <c r="F427" s="61" t="s">
        <v>337</v>
      </c>
      <c r="G427" s="61" t="s">
        <v>335</v>
      </c>
      <c r="H427" s="61" t="s">
        <v>1242</v>
      </c>
      <c r="I427" s="61">
        <v>6005</v>
      </c>
      <c r="J427" s="61" t="s">
        <v>10</v>
      </c>
      <c r="K427" s="61" t="s">
        <v>666</v>
      </c>
      <c r="L427" s="6" t="s">
        <v>293</v>
      </c>
      <c r="M427" s="6" t="s">
        <v>332</v>
      </c>
      <c r="N427" s="6" t="s">
        <v>706</v>
      </c>
      <c r="O427" s="6" t="s">
        <v>2199</v>
      </c>
      <c r="P427" s="104" t="str">
        <f t="shared" si="84"/>
        <v>qc eCommerce Workflow wf_HYBRIS_ITEM_LIST_MART</v>
      </c>
      <c r="Q427" s="105" t="str">
        <f t="shared" si="85"/>
        <v>./pmrep cleardeploymentgroup -p DG_Static_Shared -f ;</v>
      </c>
      <c r="R427" s="106" t="str">
        <f t="shared" si="86"/>
        <v>./pmrep addtodeploymentgroup -p DG_Static_Shared -n wf_HYBRIS_ITEM_LIST_MART -o Workflow -f eCommerce -d all ;</v>
      </c>
      <c r="S427" s="105" t="str">
        <f t="shared" si="87"/>
        <v>./pmrep deploydeploymentgroup -p DG_Static_Shared -c  ./DG_Static_Shared.xml -r RAC_prod -n jansaj -X PP -h phvifoapp01 -o 6005 -s Native -l $HOME/scripts/log/dg_SJ_CHG0003703.log ;</v>
      </c>
      <c r="T427" s="106" t="str">
        <f t="shared" si="88"/>
        <v xml:space="preserve">echo '&lt; PRESS ANY KEY TO CONTINUE &gt;'; read c ; </v>
      </c>
      <c r="U427" s="105" t="str">
        <f t="shared" si="89"/>
        <v xml:space="preserve">cat $HOME/scripts/log/dg_SJ_CHG0003703.log ; </v>
      </c>
      <c r="V427" s="106" t="str">
        <f t="shared" si="90"/>
        <v>echo '&lt; PRESS ANY KEY TO CONTINUE &gt;'; read c ;</v>
      </c>
      <c r="W427" s="105" t="str">
        <f t="shared" si="91"/>
        <v xml:space="preserve"> pmd ; </v>
      </c>
      <c r="X427" s="106" t="str">
        <f t="shared" si="94"/>
        <v>ssh -q phvifoapp01 '/home/infa_adm/scripts/ais.sh eCommerce wf_HYBRIS_ITEM_LIST_MART Int01_prod'</v>
      </c>
      <c r="Y427" s="107"/>
      <c r="Z427" s="108" t="str">
        <f t="shared" si="92"/>
        <v>./pmrep objectexport -f eCommerce -o Workflow -n wf_HYBRIS_ITEM_LIST_MART -m -s -b -r -u wf_HYBRIS_ITEM_LIST_MART.xml</v>
      </c>
      <c r="AA427" s="109" t="str">
        <f t="shared" si="95"/>
        <v>gwd eCommerce wf_HYBRIS_ITEM_LIST_MART</v>
      </c>
      <c r="AB427" s="108" t="str">
        <f t="shared" si="96"/>
        <v xml:space="preserve">showvh eCommerce wf_HYBRIS_ITEM_LIST_MART ; </v>
      </c>
      <c r="AC427" s="108" t="str">
        <f t="shared" si="93"/>
        <v>showrrh eCommerce wf_HYBRIS_ITEM_LIST_MART</v>
      </c>
    </row>
    <row r="428" spans="1:29" ht="25.5" x14ac:dyDescent="0.25">
      <c r="A428" s="9">
        <v>42716</v>
      </c>
      <c r="B428" s="6" t="s">
        <v>494</v>
      </c>
      <c r="C428" s="61" t="s">
        <v>1892</v>
      </c>
      <c r="D428" s="61" t="s">
        <v>1862</v>
      </c>
      <c r="E428" s="61" t="s">
        <v>20</v>
      </c>
      <c r="F428" s="61" t="s">
        <v>342</v>
      </c>
      <c r="G428" s="61" t="s">
        <v>343</v>
      </c>
      <c r="H428" s="61" t="s">
        <v>19</v>
      </c>
      <c r="I428" s="61">
        <v>6005</v>
      </c>
      <c r="J428" s="61" t="s">
        <v>10</v>
      </c>
      <c r="K428" s="61" t="s">
        <v>666</v>
      </c>
      <c r="L428" s="6" t="s">
        <v>528</v>
      </c>
      <c r="M428" s="6" t="s">
        <v>354</v>
      </c>
      <c r="N428" s="6" t="s">
        <v>716</v>
      </c>
      <c r="O428" s="31" t="s">
        <v>2200</v>
      </c>
      <c r="P428" s="104" t="str">
        <f t="shared" si="84"/>
        <v>qc SAP_GL_Integration Session s_m_CHARGE_OFFS_DTL</v>
      </c>
      <c r="Q428" s="105" t="str">
        <f t="shared" si="85"/>
        <v>./pmrep cleardeploymentgroup -p DG_Static_Shared -f ;</v>
      </c>
      <c r="R428" s="106" t="str">
        <f t="shared" si="86"/>
        <v>./pmrep addtodeploymentgroup -p DG_Static_Shared -n s_m_CHARGE_OFFS_DTL -o Session -f SAP_GL_Integration -d all ;</v>
      </c>
      <c r="S428" s="105" t="str">
        <f t="shared" si="87"/>
        <v>echo ;</v>
      </c>
      <c r="T428" s="106" t="str">
        <f t="shared" si="88"/>
        <v>echo ;</v>
      </c>
      <c r="U428" s="105" t="str">
        <f t="shared" si="89"/>
        <v>echo;</v>
      </c>
      <c r="V428" s="106" t="str">
        <f t="shared" si="90"/>
        <v>echo ;</v>
      </c>
      <c r="W428" s="105" t="str">
        <f t="shared" si="91"/>
        <v xml:space="preserve"> echo ; </v>
      </c>
      <c r="X428" s="106" t="str">
        <f t="shared" si="94"/>
        <v xml:space="preserve"> # n/a</v>
      </c>
      <c r="Y428" s="107"/>
      <c r="Z428" s="108" t="str">
        <f t="shared" si="92"/>
        <v>./pmrep objectexport -f SAP_GL_Integration -o Session -n s_m_CHARGE_OFFS_DTL -m -s -b -r -u s_m_CHARGE_OFFS_DTL.xml</v>
      </c>
      <c r="AA428" s="109" t="str">
        <f t="shared" si="95"/>
        <v xml:space="preserve"> # n/a</v>
      </c>
      <c r="AB428" s="108" t="str">
        <f t="shared" si="96"/>
        <v xml:space="preserve">showvh SAP_GL_Integration s_m_CHARGE_OFFS_DTL ; </v>
      </c>
      <c r="AC428" s="108" t="str">
        <f t="shared" si="93"/>
        <v>showrrh SAP_GL_Integration s_m_CHARGE_OFFS_DTL</v>
      </c>
    </row>
    <row r="429" spans="1:29" ht="25.5" x14ac:dyDescent="0.25">
      <c r="A429" s="9">
        <v>42716</v>
      </c>
      <c r="B429" s="6" t="s">
        <v>494</v>
      </c>
      <c r="C429" s="61" t="s">
        <v>1892</v>
      </c>
      <c r="D429" s="61" t="s">
        <v>1862</v>
      </c>
      <c r="E429" s="61" t="s">
        <v>20</v>
      </c>
      <c r="F429" s="61" t="s">
        <v>342</v>
      </c>
      <c r="G429" s="61" t="s">
        <v>343</v>
      </c>
      <c r="H429" s="61" t="s">
        <v>19</v>
      </c>
      <c r="I429" s="61">
        <v>6005</v>
      </c>
      <c r="J429" s="61" t="s">
        <v>10</v>
      </c>
      <c r="K429" s="61" t="s">
        <v>666</v>
      </c>
      <c r="L429" s="6" t="s">
        <v>528</v>
      </c>
      <c r="M429" s="6" t="s">
        <v>354</v>
      </c>
      <c r="N429" s="6" t="s">
        <v>717</v>
      </c>
      <c r="O429" s="31" t="s">
        <v>2200</v>
      </c>
      <c r="P429" s="104" t="str">
        <f t="shared" si="84"/>
        <v>qc SAP_GL_Integration Session s_m_CHARGE_OFFS_HDR</v>
      </c>
      <c r="Q429" s="105" t="str">
        <f t="shared" si="85"/>
        <v>echo ;</v>
      </c>
      <c r="R429" s="106" t="str">
        <f t="shared" si="86"/>
        <v>./pmrep addtodeploymentgroup -p DG_Static_Shared -n s_m_CHARGE_OFFS_HDR -o Session -f SAP_GL_Integration -d all ;</v>
      </c>
      <c r="S429" s="105" t="str">
        <f t="shared" si="87"/>
        <v>echo ;</v>
      </c>
      <c r="T429" s="106" t="str">
        <f t="shared" si="88"/>
        <v>echo ;</v>
      </c>
      <c r="U429" s="105" t="str">
        <f t="shared" si="89"/>
        <v>echo;</v>
      </c>
      <c r="V429" s="106" t="str">
        <f t="shared" si="90"/>
        <v>echo ;</v>
      </c>
      <c r="W429" s="105" t="str">
        <f t="shared" si="91"/>
        <v xml:space="preserve"> echo ; </v>
      </c>
      <c r="X429" s="106" t="str">
        <f t="shared" si="94"/>
        <v xml:space="preserve"> # n/a</v>
      </c>
      <c r="Y429" s="107"/>
      <c r="Z429" s="108" t="str">
        <f t="shared" si="92"/>
        <v>./pmrep objectexport -f SAP_GL_Integration -o Session -n s_m_CHARGE_OFFS_HDR -m -s -b -r -u s_m_CHARGE_OFFS_HDR.xml</v>
      </c>
      <c r="AA429" s="109" t="str">
        <f t="shared" si="95"/>
        <v xml:space="preserve"> # n/a</v>
      </c>
      <c r="AB429" s="108" t="str">
        <f t="shared" si="96"/>
        <v xml:space="preserve">showvh SAP_GL_Integration s_m_CHARGE_OFFS_HDR ; </v>
      </c>
      <c r="AC429" s="108" t="str">
        <f t="shared" si="93"/>
        <v>showrrh SAP_GL_Integration s_m_CHARGE_OFFS_HDR</v>
      </c>
    </row>
    <row r="430" spans="1:29" ht="25.5" x14ac:dyDescent="0.25">
      <c r="A430" s="9">
        <v>42716</v>
      </c>
      <c r="B430" s="6" t="s">
        <v>494</v>
      </c>
      <c r="C430" s="61" t="s">
        <v>1892</v>
      </c>
      <c r="D430" s="61" t="s">
        <v>1862</v>
      </c>
      <c r="E430" s="61" t="s">
        <v>20</v>
      </c>
      <c r="F430" s="61" t="s">
        <v>342</v>
      </c>
      <c r="G430" s="61" t="s">
        <v>343</v>
      </c>
      <c r="H430" s="61" t="s">
        <v>19</v>
      </c>
      <c r="I430" s="61">
        <v>6005</v>
      </c>
      <c r="J430" s="61" t="s">
        <v>10</v>
      </c>
      <c r="K430" s="61" t="s">
        <v>666</v>
      </c>
      <c r="L430" s="6" t="s">
        <v>528</v>
      </c>
      <c r="M430" s="6" t="s">
        <v>354</v>
      </c>
      <c r="N430" s="6" t="s">
        <v>718</v>
      </c>
      <c r="O430" s="31" t="s">
        <v>2200</v>
      </c>
      <c r="P430" s="104" t="str">
        <f t="shared" si="84"/>
        <v>qc SAP_GL_Integration Session s_m_RECOVERIES_HDR</v>
      </c>
      <c r="Q430" s="105" t="str">
        <f t="shared" si="85"/>
        <v>echo ;</v>
      </c>
      <c r="R430" s="106" t="str">
        <f t="shared" si="86"/>
        <v>./pmrep addtodeploymentgroup -p DG_Static_Shared -n s_m_RECOVERIES_HDR -o Session -f SAP_GL_Integration -d all ;</v>
      </c>
      <c r="S430" s="105" t="str">
        <f t="shared" si="87"/>
        <v>echo ;</v>
      </c>
      <c r="T430" s="106" t="str">
        <f t="shared" si="88"/>
        <v>echo ;</v>
      </c>
      <c r="U430" s="105" t="str">
        <f t="shared" si="89"/>
        <v>echo;</v>
      </c>
      <c r="V430" s="106" t="str">
        <f t="shared" si="90"/>
        <v>echo ;</v>
      </c>
      <c r="W430" s="105" t="str">
        <f t="shared" si="91"/>
        <v xml:space="preserve"> echo ; </v>
      </c>
      <c r="X430" s="106" t="str">
        <f t="shared" si="94"/>
        <v xml:space="preserve"> # n/a</v>
      </c>
      <c r="Y430" s="107"/>
      <c r="Z430" s="108" t="str">
        <f t="shared" si="92"/>
        <v>./pmrep objectexport -f SAP_GL_Integration -o Session -n s_m_RECOVERIES_HDR -m -s -b -r -u s_m_RECOVERIES_HDR.xml</v>
      </c>
      <c r="AA430" s="109" t="str">
        <f t="shared" si="95"/>
        <v xml:space="preserve"> # n/a</v>
      </c>
      <c r="AB430" s="108" t="str">
        <f t="shared" si="96"/>
        <v xml:space="preserve">showvh SAP_GL_Integration s_m_RECOVERIES_HDR ; </v>
      </c>
      <c r="AC430" s="108" t="str">
        <f t="shared" si="93"/>
        <v>showrrh SAP_GL_Integration s_m_RECOVERIES_HDR</v>
      </c>
    </row>
    <row r="431" spans="1:29" ht="25.5" x14ac:dyDescent="0.25">
      <c r="A431" s="9">
        <v>42716</v>
      </c>
      <c r="B431" s="6" t="s">
        <v>494</v>
      </c>
      <c r="C431" s="61" t="s">
        <v>1892</v>
      </c>
      <c r="D431" s="61" t="s">
        <v>1862</v>
      </c>
      <c r="E431" s="61" t="s">
        <v>20</v>
      </c>
      <c r="F431" s="61" t="s">
        <v>342</v>
      </c>
      <c r="G431" s="61" t="s">
        <v>343</v>
      </c>
      <c r="H431" s="61" t="s">
        <v>19</v>
      </c>
      <c r="I431" s="61">
        <v>6005</v>
      </c>
      <c r="J431" s="61" t="s">
        <v>10</v>
      </c>
      <c r="K431" s="61" t="s">
        <v>666</v>
      </c>
      <c r="L431" s="6" t="s">
        <v>528</v>
      </c>
      <c r="M431" s="6" t="s">
        <v>354</v>
      </c>
      <c r="N431" s="6" t="s">
        <v>719</v>
      </c>
      <c r="O431" s="31" t="s">
        <v>2200</v>
      </c>
      <c r="P431" s="104" t="str">
        <f t="shared" si="84"/>
        <v>qc SAP_GL_Integration Session s_m_RECOVERIES_DTL</v>
      </c>
      <c r="Q431" s="105" t="str">
        <f t="shared" si="85"/>
        <v>echo ;</v>
      </c>
      <c r="R431" s="106" t="str">
        <f t="shared" si="86"/>
        <v>./pmrep addtodeploymentgroup -p DG_Static_Shared -n s_m_RECOVERIES_DTL -o Session -f SAP_GL_Integration -d all ;</v>
      </c>
      <c r="S431" s="105" t="str">
        <f t="shared" si="87"/>
        <v>./pmrep deploydeploymentgroup -p DG_Static_Shared -c  ./DG_Static_Shared.xml -r RAC_qa -n jansaj -X QP -h qhvifoapp01 -o 6005 -s Native -l $HOME/scripts/log/dg_SJ_johchr.log ;</v>
      </c>
      <c r="T431" s="106" t="str">
        <f t="shared" si="88"/>
        <v xml:space="preserve">echo '&lt; PRESS ANY KEY TO CONTINUE &gt;'; read c ; </v>
      </c>
      <c r="U431" s="105" t="str">
        <f t="shared" si="89"/>
        <v xml:space="preserve">cat $HOME/scripts/log/dg_SJ_johchr.log ; </v>
      </c>
      <c r="V431" s="106" t="str">
        <f t="shared" si="90"/>
        <v>echo '&lt; PRESS ANY KEY TO CONTINUE &gt;'; read c ;</v>
      </c>
      <c r="W431" s="105" t="str">
        <f t="shared" si="91"/>
        <v xml:space="preserve"> pmd ; </v>
      </c>
      <c r="X431" s="106" t="str">
        <f t="shared" si="94"/>
        <v xml:space="preserve"> # n/a</v>
      </c>
      <c r="Y431" s="107"/>
      <c r="Z431" s="108" t="str">
        <f t="shared" si="92"/>
        <v>./pmrep objectexport -f SAP_GL_Integration -o Session -n s_m_RECOVERIES_DTL -m -s -b -r -u s_m_RECOVERIES_DTL.xml</v>
      </c>
      <c r="AA431" s="109" t="str">
        <f t="shared" si="95"/>
        <v xml:space="preserve"> # n/a</v>
      </c>
      <c r="AB431" s="108" t="str">
        <f t="shared" si="96"/>
        <v xml:space="preserve">showvh SAP_GL_Integration s_m_RECOVERIES_DTL ; </v>
      </c>
      <c r="AC431" s="108" t="str">
        <f t="shared" si="93"/>
        <v>showrrh SAP_GL_Integration s_m_RECOVERIES_DTL</v>
      </c>
    </row>
    <row r="432" spans="1:29" x14ac:dyDescent="0.25">
      <c r="A432" s="9">
        <v>42716</v>
      </c>
      <c r="B432" s="6" t="s">
        <v>720</v>
      </c>
      <c r="C432" s="61" t="s">
        <v>1892</v>
      </c>
      <c r="D432" s="61" t="s">
        <v>1864</v>
      </c>
      <c r="E432" s="61" t="s">
        <v>32</v>
      </c>
      <c r="F432" s="61" t="s">
        <v>337</v>
      </c>
      <c r="G432" s="61" t="s">
        <v>335</v>
      </c>
      <c r="H432" s="61" t="s">
        <v>1242</v>
      </c>
      <c r="I432" s="61">
        <v>6005</v>
      </c>
      <c r="J432" s="61" t="s">
        <v>10</v>
      </c>
      <c r="K432" s="61" t="s">
        <v>666</v>
      </c>
      <c r="L432" s="6" t="s">
        <v>325</v>
      </c>
      <c r="M432" s="6" t="s">
        <v>332</v>
      </c>
      <c r="N432" s="6" t="s">
        <v>708</v>
      </c>
      <c r="O432" s="29" t="s">
        <v>2201</v>
      </c>
      <c r="P432" s="104" t="str">
        <f t="shared" si="84"/>
        <v>qc Marketing_Conversions Workflow wf_Marketing_Lead_Conversion</v>
      </c>
      <c r="Q432" s="105" t="str">
        <f t="shared" si="85"/>
        <v>./pmrep cleardeploymentgroup -p DG_Static_Shared -f ;</v>
      </c>
      <c r="R432" s="106" t="str">
        <f t="shared" si="86"/>
        <v>./pmrep addtodeploymentgroup -p DG_Static_Shared -n wf_Marketing_Lead_Conversion -o Workflow -f Marketing_Conversions -d all ;</v>
      </c>
      <c r="S432" s="105" t="str">
        <f t="shared" si="87"/>
        <v>echo ;</v>
      </c>
      <c r="T432" s="106" t="str">
        <f t="shared" si="88"/>
        <v>echo ;</v>
      </c>
      <c r="U432" s="105" t="str">
        <f t="shared" si="89"/>
        <v>echo;</v>
      </c>
      <c r="V432" s="106" t="str">
        <f t="shared" si="90"/>
        <v>echo ;</v>
      </c>
      <c r="W432" s="105" t="str">
        <f t="shared" si="91"/>
        <v xml:space="preserve"> echo ; </v>
      </c>
      <c r="X432" s="106" t="str">
        <f t="shared" si="94"/>
        <v>ssh -q phvifoapp01 '/home/infa_adm/scripts/ais.sh Marketing_Conversions wf_Marketing_Lead_Conversion Int01_prod'</v>
      </c>
      <c r="Y432" s="107"/>
      <c r="Z432" s="108" t="str">
        <f t="shared" si="92"/>
        <v>./pmrep objectexport -f Marketing_Conversions -o Workflow -n wf_Marketing_Lead_Conversion -m -s -b -r -u wf_Marketing_Lead_Conversion.xml</v>
      </c>
      <c r="AA432" s="109" t="str">
        <f t="shared" si="95"/>
        <v>gwd Marketing_Conversions wf_Marketing_Lead_Conversion</v>
      </c>
      <c r="AB432" s="108" t="str">
        <f t="shared" si="96"/>
        <v xml:space="preserve">showvh Marketing_Conversions wf_Marketing_Lead_Conversion ; </v>
      </c>
      <c r="AC432" s="108" t="str">
        <f t="shared" si="93"/>
        <v>showrrh Marketing_Conversions wf_Marketing_Lead_Conversion</v>
      </c>
    </row>
    <row r="433" spans="1:29" x14ac:dyDescent="0.25">
      <c r="A433" s="9">
        <v>42716</v>
      </c>
      <c r="B433" s="6" t="s">
        <v>720</v>
      </c>
      <c r="C433" s="61" t="s">
        <v>1892</v>
      </c>
      <c r="D433" s="61" t="s">
        <v>1864</v>
      </c>
      <c r="E433" s="61" t="s">
        <v>32</v>
      </c>
      <c r="F433" s="61" t="s">
        <v>337</v>
      </c>
      <c r="G433" s="61" t="s">
        <v>335</v>
      </c>
      <c r="H433" s="61" t="s">
        <v>1242</v>
      </c>
      <c r="I433" s="61">
        <v>6005</v>
      </c>
      <c r="J433" s="61" t="s">
        <v>10</v>
      </c>
      <c r="K433" s="61" t="s">
        <v>666</v>
      </c>
      <c r="L433" s="6" t="s">
        <v>325</v>
      </c>
      <c r="M433" s="6" t="s">
        <v>332</v>
      </c>
      <c r="N433" s="6" t="s">
        <v>709</v>
      </c>
      <c r="O433" s="32" t="s">
        <v>2201</v>
      </c>
      <c r="P433" s="104" t="str">
        <f t="shared" si="84"/>
        <v>qc Marketing_Conversions Workflow wf_Siebel_Lead_Conversion_ParameterFile</v>
      </c>
      <c r="Q433" s="105" t="str">
        <f t="shared" si="85"/>
        <v>echo ;</v>
      </c>
      <c r="R433" s="106" t="str">
        <f t="shared" si="86"/>
        <v>./pmrep addtodeploymentgroup -p DG_Static_Shared -n wf_Siebel_Lead_Conversion_ParameterFile -o Workflow -f Marketing_Conversions -d all ;</v>
      </c>
      <c r="S433" s="105" t="str">
        <f t="shared" si="87"/>
        <v>./pmrep deploydeploymentgroup -p DG_Static_Shared -c  ./DG_Static_Shared.xml -r RAC_prod -n jansaj -X PP -h phvifoapp01 -o 6005 -s Native -l $HOME/scripts/log/dg_SJ_CHG0003705.log ;</v>
      </c>
      <c r="T433" s="106" t="str">
        <f t="shared" si="88"/>
        <v xml:space="preserve">echo '&lt; PRESS ANY KEY TO CONTINUE &gt;'; read c ; </v>
      </c>
      <c r="U433" s="105" t="str">
        <f t="shared" si="89"/>
        <v xml:space="preserve">cat $HOME/scripts/log/dg_SJ_CHG0003705.log ; </v>
      </c>
      <c r="V433" s="106" t="str">
        <f t="shared" si="90"/>
        <v>echo '&lt; PRESS ANY KEY TO CONTINUE &gt;'; read c ;</v>
      </c>
      <c r="W433" s="105" t="str">
        <f t="shared" si="91"/>
        <v xml:space="preserve"> pmd ; </v>
      </c>
      <c r="X433" s="106" t="str">
        <f t="shared" si="94"/>
        <v>ssh -q phvifoapp01 '/home/infa_adm/scripts/ais.sh Marketing_Conversions wf_Siebel_Lead_Conversion_ParameterFile Int01_prod'</v>
      </c>
      <c r="Y433" s="107"/>
      <c r="Z433" s="108" t="str">
        <f t="shared" si="92"/>
        <v>./pmrep objectexport -f Marketing_Conversions -o Workflow -n wf_Siebel_Lead_Conversion_ParameterFile -m -s -b -r -u wf_Siebel_Lead_Conversion_ParameterFile.xml</v>
      </c>
      <c r="AA433" s="109" t="str">
        <f t="shared" si="95"/>
        <v>gwd Marketing_Conversions wf_Siebel_Lead_Conversion_ParameterFile</v>
      </c>
      <c r="AB433" s="108" t="str">
        <f t="shared" si="96"/>
        <v xml:space="preserve">showvh Marketing_Conversions wf_Siebel_Lead_Conversion_ParameterFile ; </v>
      </c>
      <c r="AC433" s="108" t="str">
        <f t="shared" si="93"/>
        <v>showrrh Marketing_Conversions wf_Siebel_Lead_Conversion_ParameterFile</v>
      </c>
    </row>
    <row r="434" spans="1:29" x14ac:dyDescent="0.25">
      <c r="A434" s="9">
        <v>42717</v>
      </c>
      <c r="B434" s="6" t="s">
        <v>13</v>
      </c>
      <c r="C434" s="61" t="s">
        <v>1892</v>
      </c>
      <c r="D434" s="61" t="s">
        <v>1862</v>
      </c>
      <c r="E434" s="61" t="s">
        <v>20</v>
      </c>
      <c r="F434" s="61" t="s">
        <v>342</v>
      </c>
      <c r="G434" s="61" t="s">
        <v>343</v>
      </c>
      <c r="H434" s="61" t="s">
        <v>19</v>
      </c>
      <c r="I434" s="61">
        <v>6005</v>
      </c>
      <c r="J434" s="61" t="s">
        <v>10</v>
      </c>
      <c r="K434" s="61" t="s">
        <v>666</v>
      </c>
      <c r="L434" s="6" t="s">
        <v>329</v>
      </c>
      <c r="M434" s="6" t="s">
        <v>332</v>
      </c>
      <c r="N434" s="6" t="s">
        <v>721</v>
      </c>
      <c r="O434" s="33" t="s">
        <v>2202</v>
      </c>
      <c r="P434" s="104" t="str">
        <f t="shared" si="84"/>
        <v>qc SIMS_Statistics Workflow wf_store_income_statistics</v>
      </c>
      <c r="Q434" s="105" t="str">
        <f t="shared" si="85"/>
        <v>./pmrep cleardeploymentgroup -p DG_Static_Shared -f ;</v>
      </c>
      <c r="R434" s="106" t="str">
        <f t="shared" si="86"/>
        <v>./pmrep addtodeploymentgroup -p DG_Static_Shared -n wf_store_income_statistics -o Workflow -f SIMS_Statistics -d all ;</v>
      </c>
      <c r="S434" s="105" t="str">
        <f t="shared" si="87"/>
        <v>echo ;</v>
      </c>
      <c r="T434" s="106" t="str">
        <f t="shared" si="88"/>
        <v>echo ;</v>
      </c>
      <c r="U434" s="105" t="str">
        <f t="shared" si="89"/>
        <v>echo;</v>
      </c>
      <c r="V434" s="106" t="str">
        <f t="shared" si="90"/>
        <v>echo ;</v>
      </c>
      <c r="W434" s="105" t="str">
        <f t="shared" si="91"/>
        <v xml:space="preserve"> echo ; </v>
      </c>
      <c r="X434" s="106" t="str">
        <f t="shared" si="94"/>
        <v>ssh -q qhvifoapp01 '/home/infa_adm/scripts/ais.sh SIMS_Statistics wf_store_income_statistics Int01_qa'</v>
      </c>
      <c r="Y434" s="107"/>
      <c r="Z434" s="108" t="str">
        <f t="shared" si="92"/>
        <v>./pmrep objectexport -f SIMS_Statistics -o Workflow -n wf_store_income_statistics -m -s -b -r -u wf_store_income_statistics.xml</v>
      </c>
      <c r="AA434" s="109" t="str">
        <f t="shared" si="95"/>
        <v>gwd SIMS_Statistics wf_store_income_statistics</v>
      </c>
      <c r="AB434" s="108" t="str">
        <f t="shared" si="96"/>
        <v xml:space="preserve">showvh SIMS_Statistics wf_store_income_statistics ; </v>
      </c>
      <c r="AC434" s="108" t="str">
        <f t="shared" si="93"/>
        <v>showrrh SIMS_Statistics wf_store_income_statistics</v>
      </c>
    </row>
    <row r="435" spans="1:29" x14ac:dyDescent="0.25">
      <c r="A435" s="9">
        <v>42717</v>
      </c>
      <c r="B435" s="6" t="s">
        <v>13</v>
      </c>
      <c r="C435" s="61" t="s">
        <v>1892</v>
      </c>
      <c r="D435" s="61" t="s">
        <v>1862</v>
      </c>
      <c r="E435" s="61" t="s">
        <v>20</v>
      </c>
      <c r="F435" s="61" t="s">
        <v>342</v>
      </c>
      <c r="G435" s="61" t="s">
        <v>343</v>
      </c>
      <c r="H435" s="61" t="s">
        <v>19</v>
      </c>
      <c r="I435" s="61">
        <v>6005</v>
      </c>
      <c r="J435" s="61" t="s">
        <v>10</v>
      </c>
      <c r="K435" s="61" t="s">
        <v>666</v>
      </c>
      <c r="L435" s="6" t="s">
        <v>329</v>
      </c>
      <c r="M435" s="6" t="s">
        <v>332</v>
      </c>
      <c r="N435" s="6" t="s">
        <v>579</v>
      </c>
      <c r="O435" s="33" t="s">
        <v>2202</v>
      </c>
      <c r="P435" s="104" t="str">
        <f t="shared" si="84"/>
        <v>qc SIMS_Statistics Workflow wf_store_statistics</v>
      </c>
      <c r="Q435" s="105" t="str">
        <f t="shared" si="85"/>
        <v>echo ;</v>
      </c>
      <c r="R435" s="106" t="str">
        <f t="shared" si="86"/>
        <v>./pmrep addtodeploymentgroup -p DG_Static_Shared -n wf_store_statistics -o Workflow -f SIMS_Statistics -d all ;</v>
      </c>
      <c r="S435" s="105" t="str">
        <f t="shared" si="87"/>
        <v>./pmrep deploydeploymentgroup -p DG_Static_Shared -c  ./DG_Static_Shared.xml -r RAC_qa -n jansaj -X QP -h qhvifoapp01 -o 6005 -s Native -l $HOME/scripts/log/dg_SJ_kunara.log ;</v>
      </c>
      <c r="T435" s="106" t="str">
        <f t="shared" si="88"/>
        <v xml:space="preserve">echo '&lt; PRESS ANY KEY TO CONTINUE &gt;'; read c ; </v>
      </c>
      <c r="U435" s="105" t="str">
        <f t="shared" si="89"/>
        <v xml:space="preserve">cat $HOME/scripts/log/dg_SJ_kunara.log ; </v>
      </c>
      <c r="V435" s="106" t="str">
        <f t="shared" si="90"/>
        <v>echo '&lt; PRESS ANY KEY TO CONTINUE &gt;'; read c ;</v>
      </c>
      <c r="W435" s="105" t="str">
        <f t="shared" si="91"/>
        <v xml:space="preserve"> pmd ; </v>
      </c>
      <c r="X435" s="106" t="str">
        <f t="shared" si="94"/>
        <v>ssh -q qhvifoapp01 '/home/infa_adm/scripts/ais.sh SIMS_Statistics wf_store_statistics Int01_qa'</v>
      </c>
      <c r="Y435" s="107"/>
      <c r="Z435" s="108" t="str">
        <f t="shared" si="92"/>
        <v>./pmrep objectexport -f SIMS_Statistics -o Workflow -n wf_store_statistics -m -s -b -r -u wf_store_statistics.xml</v>
      </c>
      <c r="AA435" s="109" t="str">
        <f t="shared" si="95"/>
        <v>gwd SIMS_Statistics wf_store_statistics</v>
      </c>
      <c r="AB435" s="108" t="str">
        <f t="shared" si="96"/>
        <v xml:space="preserve">showvh SIMS_Statistics wf_store_statistics ; </v>
      </c>
      <c r="AC435" s="108" t="str">
        <f t="shared" si="93"/>
        <v>showrrh SIMS_Statistics wf_store_statistics</v>
      </c>
    </row>
    <row r="436" spans="1:29" x14ac:dyDescent="0.25">
      <c r="A436" s="9">
        <v>42718</v>
      </c>
      <c r="B436" s="6" t="s">
        <v>722</v>
      </c>
      <c r="C436" s="61" t="s">
        <v>1892</v>
      </c>
      <c r="D436" s="61" t="s">
        <v>1864</v>
      </c>
      <c r="E436" s="61" t="s">
        <v>32</v>
      </c>
      <c r="F436" s="61" t="s">
        <v>337</v>
      </c>
      <c r="G436" s="61" t="s">
        <v>335</v>
      </c>
      <c r="H436" s="61" t="s">
        <v>1242</v>
      </c>
      <c r="I436" s="61">
        <v>6005</v>
      </c>
      <c r="J436" s="61" t="s">
        <v>10</v>
      </c>
      <c r="K436" s="61" t="s">
        <v>666</v>
      </c>
      <c r="L436" s="6" t="s">
        <v>329</v>
      </c>
      <c r="M436" s="6" t="s">
        <v>332</v>
      </c>
      <c r="N436" s="6" t="s">
        <v>721</v>
      </c>
      <c r="O436" s="21" t="s">
        <v>2203</v>
      </c>
      <c r="P436" s="104" t="str">
        <f t="shared" si="84"/>
        <v>qc SIMS_Statistics Workflow wf_store_income_statistics</v>
      </c>
      <c r="Q436" s="105" t="str">
        <f t="shared" si="85"/>
        <v>./pmrep cleardeploymentgroup -p DG_Static_Shared -f ;</v>
      </c>
      <c r="R436" s="106" t="str">
        <f t="shared" si="86"/>
        <v>./pmrep addtodeploymentgroup -p DG_Static_Shared -n wf_store_income_statistics -o Workflow -f SIMS_Statistics -d all ;</v>
      </c>
      <c r="S436" s="105" t="str">
        <f t="shared" si="87"/>
        <v>./pmrep deploydeploymentgroup -p DG_Static_Shared -c  ./DG_Static_Shared.xml -r RAC_prod -n jansaj -X PP -h phvifoapp01 -o 6005 -s Native -l $HOME/scripts/log/dg_SJ_CHG0003773.log ;</v>
      </c>
      <c r="T436" s="106" t="str">
        <f t="shared" si="88"/>
        <v xml:space="preserve">echo '&lt; PRESS ANY KEY TO CONTINUE &gt;'; read c ; </v>
      </c>
      <c r="U436" s="105" t="str">
        <f t="shared" si="89"/>
        <v xml:space="preserve">cat $HOME/scripts/log/dg_SJ_CHG0003773.log ; </v>
      </c>
      <c r="V436" s="106" t="str">
        <f t="shared" si="90"/>
        <v>echo '&lt; PRESS ANY KEY TO CONTINUE &gt;'; read c ;</v>
      </c>
      <c r="W436" s="105" t="str">
        <f t="shared" si="91"/>
        <v xml:space="preserve"> pmd ; </v>
      </c>
      <c r="X436" s="106" t="str">
        <f t="shared" si="94"/>
        <v>ssh -q phvifoapp01 '/home/infa_adm/scripts/ais.sh SIMS_Statistics wf_store_income_statistics Int01_prod'</v>
      </c>
      <c r="Y436" s="107"/>
      <c r="Z436" s="108" t="str">
        <f t="shared" si="92"/>
        <v>./pmrep objectexport -f SIMS_Statistics -o Workflow -n wf_store_income_statistics -m -s -b -r -u wf_store_income_statistics.xml</v>
      </c>
      <c r="AA436" s="109" t="str">
        <f t="shared" si="95"/>
        <v>gwd SIMS_Statistics wf_store_income_statistics</v>
      </c>
      <c r="AB436" s="108" t="str">
        <f t="shared" si="96"/>
        <v xml:space="preserve">showvh SIMS_Statistics wf_store_income_statistics ; </v>
      </c>
      <c r="AC436" s="108" t="str">
        <f t="shared" si="93"/>
        <v>showrrh SIMS_Statistics wf_store_income_statistics</v>
      </c>
    </row>
    <row r="437" spans="1:29" ht="25.5" x14ac:dyDescent="0.25">
      <c r="A437" s="9">
        <v>42719</v>
      </c>
      <c r="B437" s="6" t="s">
        <v>723</v>
      </c>
      <c r="C437" s="61" t="s">
        <v>1892</v>
      </c>
      <c r="D437" s="61" t="s">
        <v>1862</v>
      </c>
      <c r="E437" s="61" t="s">
        <v>20</v>
      </c>
      <c r="F437" s="61" t="s">
        <v>342</v>
      </c>
      <c r="G437" s="61" t="s">
        <v>343</v>
      </c>
      <c r="H437" s="61" t="s">
        <v>19</v>
      </c>
      <c r="I437" s="61">
        <v>6005</v>
      </c>
      <c r="J437" s="61" t="s">
        <v>10</v>
      </c>
      <c r="K437" s="61" t="s">
        <v>666</v>
      </c>
      <c r="L437" s="6" t="s">
        <v>381</v>
      </c>
      <c r="M437" s="6" t="s">
        <v>354</v>
      </c>
      <c r="N437" s="6" t="s">
        <v>663</v>
      </c>
      <c r="O437" s="7" t="s">
        <v>2204</v>
      </c>
      <c r="P437" s="104" t="str">
        <f t="shared" si="84"/>
        <v>qc DW_MART_LOAD Session s_m_u_asr_category_item_on_order</v>
      </c>
      <c r="Q437" s="105" t="str">
        <f t="shared" si="85"/>
        <v>./pmrep cleardeploymentgroup -p DG_Static_Shared -f ;</v>
      </c>
      <c r="R437" s="106" t="str">
        <f t="shared" si="86"/>
        <v>./pmrep addtodeploymentgroup -p DG_Static_Shared -n s_m_u_asr_category_item_on_order -o Session -f DW_MART_LOAD -d all ;</v>
      </c>
      <c r="S437" s="105" t="str">
        <f t="shared" si="87"/>
        <v>./pmrep deploydeploymentgroup -p DG_Static_Shared -c  ./DG_Static_Shared.xml -r RAC_qa -n jansaj -X QP -h qhvifoapp01 -o 6005 -s Native -l $HOME/scripts/log/dg_SJ_CHG0003777.log ;</v>
      </c>
      <c r="T437" s="106" t="str">
        <f t="shared" si="88"/>
        <v xml:space="preserve">echo '&lt; PRESS ANY KEY TO CONTINUE &gt;'; read c ; </v>
      </c>
      <c r="U437" s="105" t="str">
        <f t="shared" si="89"/>
        <v xml:space="preserve">cat $HOME/scripts/log/dg_SJ_CHG0003777.log ; </v>
      </c>
      <c r="V437" s="106" t="str">
        <f t="shared" si="90"/>
        <v>echo '&lt; PRESS ANY KEY TO CONTINUE &gt;'; read c ;</v>
      </c>
      <c r="W437" s="105" t="str">
        <f t="shared" si="91"/>
        <v xml:space="preserve"> pmd ; </v>
      </c>
      <c r="X437" s="106" t="str">
        <f t="shared" si="94"/>
        <v xml:space="preserve"> # n/a</v>
      </c>
      <c r="Y437" s="107"/>
      <c r="Z437" s="108" t="str">
        <f t="shared" si="92"/>
        <v>./pmrep objectexport -f DW_MART_LOAD -o Session -n s_m_u_asr_category_item_on_order -m -s -b -r -u s_m_u_asr_category_item_on_order.xml</v>
      </c>
      <c r="AA437" s="109" t="str">
        <f t="shared" si="95"/>
        <v xml:space="preserve"> # n/a</v>
      </c>
      <c r="AB437" s="108" t="str">
        <f t="shared" si="96"/>
        <v xml:space="preserve">showvh DW_MART_LOAD s_m_u_asr_category_item_on_order ; </v>
      </c>
      <c r="AC437" s="108" t="str">
        <f t="shared" si="93"/>
        <v>showrrh DW_MART_LOAD s_m_u_asr_category_item_on_order</v>
      </c>
    </row>
    <row r="438" spans="1:29" ht="25.5" x14ac:dyDescent="0.25">
      <c r="A438" s="9">
        <v>42719</v>
      </c>
      <c r="B438" s="6" t="s">
        <v>723</v>
      </c>
      <c r="C438" s="61" t="s">
        <v>1892</v>
      </c>
      <c r="D438" s="61" t="s">
        <v>1864</v>
      </c>
      <c r="E438" s="61" t="s">
        <v>32</v>
      </c>
      <c r="F438" s="61" t="s">
        <v>337</v>
      </c>
      <c r="G438" s="61" t="s">
        <v>335</v>
      </c>
      <c r="H438" s="61" t="s">
        <v>1242</v>
      </c>
      <c r="I438" s="61">
        <v>6005</v>
      </c>
      <c r="J438" s="61" t="s">
        <v>10</v>
      </c>
      <c r="K438" s="61" t="s">
        <v>666</v>
      </c>
      <c r="L438" s="6" t="s">
        <v>381</v>
      </c>
      <c r="M438" s="6" t="s">
        <v>354</v>
      </c>
      <c r="N438" s="6" t="s">
        <v>663</v>
      </c>
      <c r="O438" s="7" t="s">
        <v>2205</v>
      </c>
      <c r="P438" s="104" t="str">
        <f t="shared" si="84"/>
        <v>qc DW_MART_LOAD Session s_m_u_asr_category_item_on_order</v>
      </c>
      <c r="Q438" s="105" t="str">
        <f t="shared" si="85"/>
        <v>./pmrep cleardeploymentgroup -p DG_Static_Shared -f ;</v>
      </c>
      <c r="R438" s="106" t="str">
        <f t="shared" si="86"/>
        <v>./pmrep addtodeploymentgroup -p DG_Static_Shared -n s_m_u_asr_category_item_on_order -o Session -f DW_MART_LOAD -d all ;</v>
      </c>
      <c r="S438" s="105" t="str">
        <f t="shared" si="87"/>
        <v>./pmrep deploydeploymentgroup -p DG_Static_Shared -c  ./DG_Static_Shared.xml -r RAC_prod -n jansaj -X PP -h phvifoapp01 -o 6005 -s Native -l $HOME/scripts/log/dg_SJ_CHG0003777.log ;</v>
      </c>
      <c r="T438" s="106" t="str">
        <f t="shared" si="88"/>
        <v xml:space="preserve">echo '&lt; PRESS ANY KEY TO CONTINUE &gt;'; read c ; </v>
      </c>
      <c r="U438" s="105" t="str">
        <f t="shared" si="89"/>
        <v xml:space="preserve">cat $HOME/scripts/log/dg_SJ_CHG0003777.log ; </v>
      </c>
      <c r="V438" s="106" t="str">
        <f t="shared" si="90"/>
        <v>echo '&lt; PRESS ANY KEY TO CONTINUE &gt;'; read c ;</v>
      </c>
      <c r="W438" s="105" t="str">
        <f t="shared" si="91"/>
        <v xml:space="preserve"> pmd ; </v>
      </c>
      <c r="X438" s="106" t="str">
        <f t="shared" si="94"/>
        <v xml:space="preserve"> # n/a</v>
      </c>
      <c r="Y438" s="107"/>
      <c r="Z438" s="108" t="str">
        <f t="shared" si="92"/>
        <v>./pmrep objectexport -f DW_MART_LOAD -o Session -n s_m_u_asr_category_item_on_order -m -s -b -r -u s_m_u_asr_category_item_on_order.xml</v>
      </c>
      <c r="AA438" s="109" t="str">
        <f t="shared" si="95"/>
        <v xml:space="preserve"> # n/a</v>
      </c>
      <c r="AB438" s="108" t="str">
        <f t="shared" si="96"/>
        <v xml:space="preserve">showvh DW_MART_LOAD s_m_u_asr_category_item_on_order ; </v>
      </c>
      <c r="AC438" s="108" t="str">
        <f t="shared" si="93"/>
        <v>showrrh DW_MART_LOAD s_m_u_asr_category_item_on_order</v>
      </c>
    </row>
    <row r="439" spans="1:29" x14ac:dyDescent="0.25">
      <c r="A439" s="9">
        <v>42719</v>
      </c>
      <c r="B439" s="6" t="s">
        <v>712</v>
      </c>
      <c r="C439" s="61" t="s">
        <v>1892</v>
      </c>
      <c r="D439" s="61" t="s">
        <v>1864</v>
      </c>
      <c r="E439" s="61" t="s">
        <v>32</v>
      </c>
      <c r="F439" s="61" t="s">
        <v>337</v>
      </c>
      <c r="G439" s="61" t="s">
        <v>335</v>
      </c>
      <c r="H439" s="61" t="s">
        <v>1242</v>
      </c>
      <c r="I439" s="61">
        <v>6005</v>
      </c>
      <c r="J439" s="61" t="s">
        <v>10</v>
      </c>
      <c r="K439" s="61" t="s">
        <v>666</v>
      </c>
      <c r="L439" s="6" t="s">
        <v>293</v>
      </c>
      <c r="M439" s="6" t="s">
        <v>332</v>
      </c>
      <c r="N439" s="6" t="s">
        <v>638</v>
      </c>
      <c r="O439" s="6" t="s">
        <v>2206</v>
      </c>
      <c r="P439" s="104" t="str">
        <f t="shared" si="84"/>
        <v>qc eCommerce Workflow wf_Hybris_Web_Service_Call</v>
      </c>
      <c r="Q439" s="105" t="str">
        <f t="shared" si="85"/>
        <v>./pmrep cleardeploymentgroup -p DG_Static_Shared -f ;</v>
      </c>
      <c r="R439" s="106" t="str">
        <f t="shared" si="86"/>
        <v>./pmrep addtodeploymentgroup -p DG_Static_Shared -n wf_Hybris_Web_Service_Call -o Workflow -f eCommerce -d all ;</v>
      </c>
      <c r="S439" s="105" t="str">
        <f t="shared" si="87"/>
        <v>./pmrep deploydeploymentgroup -p DG_Static_Shared -c  ./DG_Static_Shared.xml -r RAC_prod -n jansaj -X PP -h phvifoapp01 -o 6005 -s Native -l $HOME/scripts/log/dg_SJ_CHG0003660.log ;</v>
      </c>
      <c r="T439" s="106" t="str">
        <f t="shared" si="88"/>
        <v xml:space="preserve">echo '&lt; PRESS ANY KEY TO CONTINUE &gt;'; read c ; </v>
      </c>
      <c r="U439" s="105" t="str">
        <f t="shared" si="89"/>
        <v xml:space="preserve">cat $HOME/scripts/log/dg_SJ_CHG0003660.log ; </v>
      </c>
      <c r="V439" s="106" t="str">
        <f t="shared" si="90"/>
        <v>echo '&lt; PRESS ANY KEY TO CONTINUE &gt;'; read c ;</v>
      </c>
      <c r="W439" s="105" t="str">
        <f t="shared" si="91"/>
        <v xml:space="preserve"> pmd ; </v>
      </c>
      <c r="X439" s="106" t="str">
        <f t="shared" si="94"/>
        <v>ssh -q phvifoapp01 '/home/infa_adm/scripts/ais.sh eCommerce wf_Hybris_Web_Service_Call Int01_prod'</v>
      </c>
      <c r="Y439" s="107"/>
      <c r="Z439" s="108" t="str">
        <f t="shared" si="92"/>
        <v>./pmrep objectexport -f eCommerce -o Workflow -n wf_Hybris_Web_Service_Call -m -s -b -r -u wf_Hybris_Web_Service_Call.xml</v>
      </c>
      <c r="AA439" s="109" t="str">
        <f t="shared" si="95"/>
        <v>gwd eCommerce wf_Hybris_Web_Service_Call</v>
      </c>
      <c r="AB439" s="108" t="str">
        <f t="shared" si="96"/>
        <v xml:space="preserve">showvh eCommerce wf_Hybris_Web_Service_Call ; </v>
      </c>
      <c r="AC439" s="108" t="str">
        <f t="shared" si="93"/>
        <v>showrrh eCommerce wf_Hybris_Web_Service_Call</v>
      </c>
    </row>
    <row r="440" spans="1:29" x14ac:dyDescent="0.25">
      <c r="A440" s="9">
        <v>42719</v>
      </c>
      <c r="B440" s="6" t="s">
        <v>724</v>
      </c>
      <c r="C440" s="61" t="s">
        <v>1892</v>
      </c>
      <c r="D440" s="61" t="s">
        <v>1864</v>
      </c>
      <c r="E440" s="61" t="s">
        <v>32</v>
      </c>
      <c r="F440" s="61" t="s">
        <v>337</v>
      </c>
      <c r="G440" s="61" t="s">
        <v>335</v>
      </c>
      <c r="H440" s="61" t="s">
        <v>1242</v>
      </c>
      <c r="I440" s="61">
        <v>6005</v>
      </c>
      <c r="J440" s="61" t="s">
        <v>10</v>
      </c>
      <c r="K440" s="61" t="s">
        <v>666</v>
      </c>
      <c r="L440" s="6" t="s">
        <v>295</v>
      </c>
      <c r="M440" s="6" t="s">
        <v>332</v>
      </c>
      <c r="N440" s="6" t="s">
        <v>514</v>
      </c>
      <c r="O440" s="6" t="s">
        <v>2207</v>
      </c>
      <c r="P440" s="104" t="str">
        <f t="shared" si="84"/>
        <v>qc AN_PAYABLES Workflow wf_AN_PAYABLES</v>
      </c>
      <c r="Q440" s="105" t="str">
        <f t="shared" si="85"/>
        <v>./pmrep cleardeploymentgroup -p DG_Static_Shared -f ;</v>
      </c>
      <c r="R440" s="106" t="str">
        <f t="shared" si="86"/>
        <v>./pmrep addtodeploymentgroup -p DG_Static_Shared -n wf_AN_PAYABLES -o Workflow -f AN_PAYABLES -d all ;</v>
      </c>
      <c r="S440" s="105" t="str">
        <f t="shared" si="87"/>
        <v>./pmrep deploydeploymentgroup -p DG_Static_Shared -c  ./DG_Static_Shared.xml -r RAC_prod -n jansaj -X PP -h phvifoapp01 -o 6005 -s Native -l $HOME/scripts/log/dg_SJ_CHG0003785.log ;</v>
      </c>
      <c r="T440" s="106" t="str">
        <f t="shared" si="88"/>
        <v xml:space="preserve">echo '&lt; PRESS ANY KEY TO CONTINUE &gt;'; read c ; </v>
      </c>
      <c r="U440" s="105" t="str">
        <f t="shared" si="89"/>
        <v xml:space="preserve">cat $HOME/scripts/log/dg_SJ_CHG0003785.log ; </v>
      </c>
      <c r="V440" s="106" t="str">
        <f t="shared" si="90"/>
        <v>echo '&lt; PRESS ANY KEY TO CONTINUE &gt;'; read c ;</v>
      </c>
      <c r="W440" s="105" t="str">
        <f t="shared" si="91"/>
        <v xml:space="preserve"> pmd ; </v>
      </c>
      <c r="X440" s="106" t="str">
        <f t="shared" si="94"/>
        <v>ssh -q phvifoapp01 '/home/infa_adm/scripts/ais.sh AN_PAYABLES wf_AN_PAYABLES Int01_prod'</v>
      </c>
      <c r="Y440" s="107"/>
      <c r="Z440" s="108" t="str">
        <f t="shared" si="92"/>
        <v>./pmrep objectexport -f AN_PAYABLES -o Workflow -n wf_AN_PAYABLES -m -s -b -r -u wf_AN_PAYABLES.xml</v>
      </c>
      <c r="AA440" s="109" t="str">
        <f t="shared" si="95"/>
        <v>gwd AN_PAYABLES wf_AN_PAYABLES</v>
      </c>
      <c r="AB440" s="108" t="str">
        <f t="shared" si="96"/>
        <v xml:space="preserve">showvh AN_PAYABLES wf_AN_PAYABLES ; </v>
      </c>
      <c r="AC440" s="108" t="str">
        <f t="shared" si="93"/>
        <v>showrrh AN_PAYABLES wf_AN_PAYABLES</v>
      </c>
    </row>
    <row r="441" spans="1:29" x14ac:dyDescent="0.25">
      <c r="A441" s="9">
        <v>42719</v>
      </c>
      <c r="B441" s="6" t="s">
        <v>283</v>
      </c>
      <c r="C441" s="61" t="s">
        <v>1892</v>
      </c>
      <c r="D441" s="61" t="s">
        <v>1864</v>
      </c>
      <c r="E441" s="61" t="s">
        <v>32</v>
      </c>
      <c r="F441" s="61" t="s">
        <v>337</v>
      </c>
      <c r="G441" s="61" t="s">
        <v>335</v>
      </c>
      <c r="H441" s="61" t="s">
        <v>1242</v>
      </c>
      <c r="I441" s="61">
        <v>6005</v>
      </c>
      <c r="J441" s="61" t="s">
        <v>10</v>
      </c>
      <c r="K441" s="61" t="s">
        <v>666</v>
      </c>
      <c r="L441" s="6" t="s">
        <v>327</v>
      </c>
      <c r="M441" s="6" t="s">
        <v>332</v>
      </c>
      <c r="N441" s="6" t="s">
        <v>725</v>
      </c>
      <c r="O441" s="25" t="s">
        <v>2208</v>
      </c>
      <c r="P441" s="104" t="str">
        <f t="shared" si="84"/>
        <v>qc RISK_ASSESSMENT Workflow wf_SKIP_STOLEN_HARD_LegalHold_InitialLoad</v>
      </c>
      <c r="Q441" s="105" t="str">
        <f t="shared" si="85"/>
        <v>./pmrep cleardeploymentgroup -p DG_Static_Shared -f ;</v>
      </c>
      <c r="R441" s="106" t="str">
        <f t="shared" si="86"/>
        <v>./pmrep addtodeploymentgroup -p DG_Static_Shared -n wf_SKIP_STOLEN_HARD_LegalHold_InitialLoad -o Workflow -f RISK_ASSESSMENT -d all ;</v>
      </c>
      <c r="S441" s="105" t="str">
        <f t="shared" si="87"/>
        <v>echo ;</v>
      </c>
      <c r="T441" s="106" t="str">
        <f t="shared" si="88"/>
        <v>echo ;</v>
      </c>
      <c r="U441" s="105" t="str">
        <f t="shared" si="89"/>
        <v>echo;</v>
      </c>
      <c r="V441" s="106" t="str">
        <f t="shared" si="90"/>
        <v>echo ;</v>
      </c>
      <c r="W441" s="105" t="str">
        <f t="shared" si="91"/>
        <v xml:space="preserve"> echo ; </v>
      </c>
      <c r="X441" s="106" t="str">
        <f t="shared" si="94"/>
        <v>ssh -q phvifoapp01 '/home/infa_adm/scripts/ais.sh RISK_ASSESSMENT wf_SKIP_STOLEN_HARD_LegalHold_InitialLoad Int01_prod'</v>
      </c>
      <c r="Y441" s="107"/>
      <c r="Z441" s="108" t="str">
        <f t="shared" si="92"/>
        <v>./pmrep objectexport -f RISK_ASSESSMENT -o Workflow -n wf_SKIP_STOLEN_HARD_LegalHold_InitialLoad -m -s -b -r -u wf_SKIP_STOLEN_HARD_LegalHold_InitialLoad.xml</v>
      </c>
      <c r="AA441" s="109" t="str">
        <f t="shared" si="95"/>
        <v>gwd RISK_ASSESSMENT wf_SKIP_STOLEN_HARD_LegalHold_InitialLoad</v>
      </c>
      <c r="AB441" s="108" t="str">
        <f t="shared" si="96"/>
        <v xml:space="preserve">showvh RISK_ASSESSMENT wf_SKIP_STOLEN_HARD_LegalHold_InitialLoad ; </v>
      </c>
      <c r="AC441" s="108" t="str">
        <f t="shared" si="93"/>
        <v>showrrh RISK_ASSESSMENT wf_SKIP_STOLEN_HARD_LegalHold_InitialLoad</v>
      </c>
    </row>
    <row r="442" spans="1:29" x14ac:dyDescent="0.25">
      <c r="A442" s="9">
        <v>42719</v>
      </c>
      <c r="B442" s="6" t="s">
        <v>283</v>
      </c>
      <c r="C442" s="61" t="s">
        <v>1892</v>
      </c>
      <c r="D442" s="61" t="s">
        <v>1864</v>
      </c>
      <c r="E442" s="61" t="s">
        <v>32</v>
      </c>
      <c r="F442" s="61" t="s">
        <v>337</v>
      </c>
      <c r="G442" s="61" t="s">
        <v>335</v>
      </c>
      <c r="H442" s="61" t="s">
        <v>1242</v>
      </c>
      <c r="I442" s="61">
        <v>6005</v>
      </c>
      <c r="J442" s="61" t="s">
        <v>10</v>
      </c>
      <c r="K442" s="61" t="s">
        <v>666</v>
      </c>
      <c r="L442" s="6" t="s">
        <v>327</v>
      </c>
      <c r="M442" s="6" t="s">
        <v>332</v>
      </c>
      <c r="N442" s="6" t="s">
        <v>637</v>
      </c>
      <c r="O442" s="25" t="s">
        <v>2208</v>
      </c>
      <c r="P442" s="104" t="str">
        <f t="shared" si="84"/>
        <v>qc RISK_ASSESSMENT Workflow wf_SKIP_STOLEN_HARD</v>
      </c>
      <c r="Q442" s="105" t="str">
        <f t="shared" si="85"/>
        <v>echo ;</v>
      </c>
      <c r="R442" s="106" t="str">
        <f t="shared" si="86"/>
        <v>./pmrep addtodeploymentgroup -p DG_Static_Shared -n wf_SKIP_STOLEN_HARD -o Workflow -f RISK_ASSESSMENT -d all ;</v>
      </c>
      <c r="S442" s="105" t="str">
        <f t="shared" si="87"/>
        <v>./pmrep deploydeploymentgroup -p DG_Static_Shared -c  ./DG_Static_Shared.xml -r RAC_prod -n jansaj -X PP -h phvifoapp01 -o 6005 -s Native -l $HOME/scripts/log/dg_SJ_atlrad.log ;</v>
      </c>
      <c r="T442" s="106" t="str">
        <f t="shared" si="88"/>
        <v xml:space="preserve">echo '&lt; PRESS ANY KEY TO CONTINUE &gt;'; read c ; </v>
      </c>
      <c r="U442" s="105" t="str">
        <f t="shared" si="89"/>
        <v xml:space="preserve">cat $HOME/scripts/log/dg_SJ_atlrad.log ; </v>
      </c>
      <c r="V442" s="106" t="str">
        <f t="shared" si="90"/>
        <v>echo '&lt; PRESS ANY KEY TO CONTINUE &gt;'; read c ;</v>
      </c>
      <c r="W442" s="105" t="str">
        <f t="shared" si="91"/>
        <v xml:space="preserve"> pmd ; </v>
      </c>
      <c r="X442" s="106" t="str">
        <f t="shared" si="94"/>
        <v>ssh -q phvifoapp01 '/home/infa_adm/scripts/ais.sh RISK_ASSESSMENT wf_SKIP_STOLEN_HARD Int01_prod'</v>
      </c>
      <c r="Y442" s="107"/>
      <c r="Z442" s="108" t="str">
        <f t="shared" si="92"/>
        <v>./pmrep objectexport -f RISK_ASSESSMENT -o Workflow -n wf_SKIP_STOLEN_HARD -m -s -b -r -u wf_SKIP_STOLEN_HARD.xml</v>
      </c>
      <c r="AA442" s="109" t="str">
        <f t="shared" si="95"/>
        <v>gwd RISK_ASSESSMENT wf_SKIP_STOLEN_HARD</v>
      </c>
      <c r="AB442" s="108" t="str">
        <f t="shared" si="96"/>
        <v xml:space="preserve">showvh RISK_ASSESSMENT wf_SKIP_STOLEN_HARD ; </v>
      </c>
      <c r="AC442" s="108" t="str">
        <f t="shared" si="93"/>
        <v>showrrh RISK_ASSESSMENT wf_SKIP_STOLEN_HARD</v>
      </c>
    </row>
    <row r="443" spans="1:29" x14ac:dyDescent="0.25">
      <c r="A443" s="9">
        <v>42720</v>
      </c>
      <c r="B443" s="6" t="s">
        <v>726</v>
      </c>
      <c r="C443" s="61" t="s">
        <v>1892</v>
      </c>
      <c r="D443" s="61" t="s">
        <v>1864</v>
      </c>
      <c r="E443" s="61" t="s">
        <v>32</v>
      </c>
      <c r="F443" s="61" t="s">
        <v>337</v>
      </c>
      <c r="G443" s="61" t="s">
        <v>335</v>
      </c>
      <c r="H443" s="61" t="s">
        <v>1242</v>
      </c>
      <c r="I443" s="61">
        <v>6005</v>
      </c>
      <c r="J443" s="61" t="s">
        <v>10</v>
      </c>
      <c r="K443" s="61" t="s">
        <v>666</v>
      </c>
      <c r="L443" s="6" t="s">
        <v>326</v>
      </c>
      <c r="M443" s="6" t="s">
        <v>332</v>
      </c>
      <c r="N443" s="6" t="s">
        <v>711</v>
      </c>
      <c r="O443" s="6" t="s">
        <v>2209</v>
      </c>
      <c r="P443" s="104" t="str">
        <f t="shared" si="84"/>
        <v>qc Miscellaneous Workflow wf_LOAD_TSF_WMS</v>
      </c>
      <c r="Q443" s="105" t="str">
        <f t="shared" si="85"/>
        <v>./pmrep cleardeploymentgroup -p DG_Static_Shared -f ;</v>
      </c>
      <c r="R443" s="106" t="str">
        <f t="shared" si="86"/>
        <v>./pmrep addtodeploymentgroup -p DG_Static_Shared -n wf_LOAD_TSF_WMS -o Workflow -f Miscellaneous -d all ;</v>
      </c>
      <c r="S443" s="105" t="str">
        <f t="shared" si="87"/>
        <v>./pmrep deploydeploymentgroup -p DG_Static_Shared -c  ./DG_Static_Shared.xml -r RAC_prod -n jansaj -X PP -h phvifoapp01 -o 6005 -s Native -l $HOME/scripts/log/dg_SJ_CHG0003792.log ;</v>
      </c>
      <c r="T443" s="106" t="str">
        <f t="shared" si="88"/>
        <v xml:space="preserve">echo '&lt; PRESS ANY KEY TO CONTINUE &gt;'; read c ; </v>
      </c>
      <c r="U443" s="105" t="str">
        <f t="shared" si="89"/>
        <v xml:space="preserve">cat $HOME/scripts/log/dg_SJ_CHG0003792.log ; </v>
      </c>
      <c r="V443" s="106" t="str">
        <f t="shared" si="90"/>
        <v>echo '&lt; PRESS ANY KEY TO CONTINUE &gt;'; read c ;</v>
      </c>
      <c r="W443" s="105" t="str">
        <f t="shared" si="91"/>
        <v xml:space="preserve"> pmd ; </v>
      </c>
      <c r="X443" s="106" t="str">
        <f t="shared" si="94"/>
        <v>ssh -q phvifoapp01 '/home/infa_adm/scripts/ais.sh Miscellaneous wf_LOAD_TSF_WMS Int01_prod'</v>
      </c>
      <c r="Y443" s="107"/>
      <c r="Z443" s="108" t="str">
        <f t="shared" si="92"/>
        <v>./pmrep objectexport -f Miscellaneous -o Workflow -n wf_LOAD_TSF_WMS -m -s -b -r -u wf_LOAD_TSF_WMS.xml</v>
      </c>
      <c r="AA443" s="109" t="str">
        <f t="shared" si="95"/>
        <v>gwd Miscellaneous wf_LOAD_TSF_WMS</v>
      </c>
      <c r="AB443" s="108" t="str">
        <f t="shared" si="96"/>
        <v xml:space="preserve">showvh Miscellaneous wf_LOAD_TSF_WMS ; </v>
      </c>
      <c r="AC443" s="108" t="str">
        <f t="shared" si="93"/>
        <v>showrrh Miscellaneous wf_LOAD_TSF_WMS</v>
      </c>
    </row>
    <row r="444" spans="1:29" x14ac:dyDescent="0.25">
      <c r="A444" s="9">
        <v>42720</v>
      </c>
      <c r="B444" s="6" t="s">
        <v>727</v>
      </c>
      <c r="C444" s="61" t="s">
        <v>1892</v>
      </c>
      <c r="D444" s="61" t="s">
        <v>1862</v>
      </c>
      <c r="E444" s="61" t="s">
        <v>20</v>
      </c>
      <c r="F444" s="61" t="s">
        <v>342</v>
      </c>
      <c r="G444" s="61" t="s">
        <v>343</v>
      </c>
      <c r="H444" s="61" t="s">
        <v>19</v>
      </c>
      <c r="I444" s="61">
        <v>6005</v>
      </c>
      <c r="J444" s="61" t="s">
        <v>10</v>
      </c>
      <c r="K444" s="61" t="s">
        <v>666</v>
      </c>
      <c r="L444" s="6" t="s">
        <v>287</v>
      </c>
      <c r="M444" s="6" t="s">
        <v>332</v>
      </c>
      <c r="N444" s="6" t="s">
        <v>440</v>
      </c>
      <c r="O444" s="34" t="s">
        <v>2210</v>
      </c>
      <c r="P444" s="104" t="str">
        <f t="shared" si="84"/>
        <v>qc Asset_Protection Workflow wf_device_lock_devices_eligible</v>
      </c>
      <c r="Q444" s="105" t="str">
        <f t="shared" si="85"/>
        <v>./pmrep cleardeploymentgroup -p DG_Static_Shared -f ;</v>
      </c>
      <c r="R444" s="106" t="str">
        <f t="shared" si="86"/>
        <v>./pmrep addtodeploymentgroup -p DG_Static_Shared -n wf_device_lock_devices_eligible -o Workflow -f Asset_Protection -d all ;</v>
      </c>
      <c r="S444" s="105" t="str">
        <f t="shared" si="87"/>
        <v>echo ;</v>
      </c>
      <c r="T444" s="106" t="str">
        <f t="shared" si="88"/>
        <v>echo ;</v>
      </c>
      <c r="U444" s="105" t="str">
        <f t="shared" si="89"/>
        <v>echo;</v>
      </c>
      <c r="V444" s="106" t="str">
        <f t="shared" si="90"/>
        <v>echo ;</v>
      </c>
      <c r="W444" s="105" t="str">
        <f t="shared" si="91"/>
        <v xml:space="preserve"> echo ; </v>
      </c>
      <c r="X444" s="106" t="str">
        <f t="shared" si="94"/>
        <v>ssh -q qhvifoapp01 '/home/infa_adm/scripts/ais.sh Asset_Protection wf_device_lock_devices_eligible Int01_qa'</v>
      </c>
      <c r="Y444" s="107"/>
      <c r="Z444" s="108" t="str">
        <f t="shared" si="92"/>
        <v>./pmrep objectexport -f Asset_Protection -o Workflow -n wf_device_lock_devices_eligible -m -s -b -r -u wf_device_lock_devices_eligible.xml</v>
      </c>
      <c r="AA444" s="109" t="str">
        <f t="shared" si="95"/>
        <v>gwd Asset_Protection wf_device_lock_devices_eligible</v>
      </c>
      <c r="AB444" s="108" t="str">
        <f t="shared" si="96"/>
        <v xml:space="preserve">showvh Asset_Protection wf_device_lock_devices_eligible ; </v>
      </c>
      <c r="AC444" s="108" t="str">
        <f t="shared" si="93"/>
        <v>showrrh Asset_Protection wf_device_lock_devices_eligible</v>
      </c>
    </row>
    <row r="445" spans="1:29" x14ac:dyDescent="0.25">
      <c r="A445" s="9">
        <v>42720</v>
      </c>
      <c r="B445" s="6" t="s">
        <v>727</v>
      </c>
      <c r="C445" s="61" t="s">
        <v>1892</v>
      </c>
      <c r="D445" s="61" t="s">
        <v>1862</v>
      </c>
      <c r="E445" s="61" t="s">
        <v>20</v>
      </c>
      <c r="F445" s="61" t="s">
        <v>342</v>
      </c>
      <c r="G445" s="61" t="s">
        <v>343</v>
      </c>
      <c r="H445" s="61" t="s">
        <v>19</v>
      </c>
      <c r="I445" s="61">
        <v>6005</v>
      </c>
      <c r="J445" s="61" t="s">
        <v>10</v>
      </c>
      <c r="K445" s="61" t="s">
        <v>666</v>
      </c>
      <c r="L445" s="6" t="s">
        <v>287</v>
      </c>
      <c r="M445" s="6" t="s">
        <v>332</v>
      </c>
      <c r="N445" s="6" t="s">
        <v>446</v>
      </c>
      <c r="O445" s="34" t="s">
        <v>2210</v>
      </c>
      <c r="P445" s="104" t="str">
        <f t="shared" si="84"/>
        <v>qc Asset_Protection Workflow wf_racinet_to_ODS</v>
      </c>
      <c r="Q445" s="105" t="str">
        <f t="shared" si="85"/>
        <v>echo ;</v>
      </c>
      <c r="R445" s="106" t="str">
        <f t="shared" si="86"/>
        <v>./pmrep addtodeploymentgroup -p DG_Static_Shared -n wf_racinet_to_ODS -o Workflow -f Asset_Protection -d all ;</v>
      </c>
      <c r="S445" s="105" t="str">
        <f t="shared" si="87"/>
        <v>./pmrep deploydeploymentgroup -p DG_Static_Shared -c  ./DG_Static_Shared.xml -r RAC_qa -n jansaj -X QP -h qhvifoapp01 -o 6005 -s Native -l $HOME/scripts/log/dg_SJ_CHG0003793.log ;</v>
      </c>
      <c r="T445" s="106" t="str">
        <f t="shared" si="88"/>
        <v xml:space="preserve">echo '&lt; PRESS ANY KEY TO CONTINUE &gt;'; read c ; </v>
      </c>
      <c r="U445" s="105" t="str">
        <f t="shared" si="89"/>
        <v xml:space="preserve">cat $HOME/scripts/log/dg_SJ_CHG0003793.log ; </v>
      </c>
      <c r="V445" s="106" t="str">
        <f t="shared" si="90"/>
        <v>echo '&lt; PRESS ANY KEY TO CONTINUE &gt;'; read c ;</v>
      </c>
      <c r="W445" s="105" t="str">
        <f t="shared" si="91"/>
        <v xml:space="preserve"> pmd ; </v>
      </c>
      <c r="X445" s="106" t="str">
        <f t="shared" si="94"/>
        <v>ssh -q qhvifoapp01 '/home/infa_adm/scripts/ais.sh Asset_Protection wf_racinet_to_ODS Int01_qa'</v>
      </c>
      <c r="Y445" s="107"/>
      <c r="Z445" s="108" t="str">
        <f t="shared" si="92"/>
        <v>./pmrep objectexport -f Asset_Protection -o Workflow -n wf_racinet_to_ODS -m -s -b -r -u wf_racinet_to_ODS.xml</v>
      </c>
      <c r="AA445" s="109" t="str">
        <f t="shared" si="95"/>
        <v>gwd Asset_Protection wf_racinet_to_ODS</v>
      </c>
      <c r="AB445" s="108" t="str">
        <f t="shared" si="96"/>
        <v xml:space="preserve">showvh Asset_Protection wf_racinet_to_ODS ; </v>
      </c>
      <c r="AC445" s="108" t="str">
        <f t="shared" si="93"/>
        <v>showrrh Asset_Protection wf_racinet_to_ODS</v>
      </c>
    </row>
    <row r="446" spans="1:29" ht="25.5" x14ac:dyDescent="0.25">
      <c r="A446" s="9">
        <v>42720</v>
      </c>
      <c r="B446" s="6" t="s">
        <v>727</v>
      </c>
      <c r="C446" s="61" t="s">
        <v>1892</v>
      </c>
      <c r="D446" s="61" t="s">
        <v>1864</v>
      </c>
      <c r="E446" s="61" t="s">
        <v>32</v>
      </c>
      <c r="F446" s="61" t="s">
        <v>337</v>
      </c>
      <c r="G446" s="61" t="s">
        <v>335</v>
      </c>
      <c r="H446" s="61" t="s">
        <v>1242</v>
      </c>
      <c r="I446" s="61">
        <v>6005</v>
      </c>
      <c r="J446" s="61" t="s">
        <v>10</v>
      </c>
      <c r="K446" s="61" t="s">
        <v>666</v>
      </c>
      <c r="L446" s="6" t="s">
        <v>287</v>
      </c>
      <c r="M446" s="6" t="s">
        <v>332</v>
      </c>
      <c r="N446" s="6" t="s">
        <v>440</v>
      </c>
      <c r="O446" s="35" t="s">
        <v>2211</v>
      </c>
      <c r="P446" s="104" t="str">
        <f t="shared" si="84"/>
        <v>qc Asset_Protection Workflow wf_device_lock_devices_eligible</v>
      </c>
      <c r="Q446" s="105" t="str">
        <f t="shared" si="85"/>
        <v>./pmrep cleardeploymentgroup -p DG_Static_Shared -f ;</v>
      </c>
      <c r="R446" s="106" t="str">
        <f t="shared" si="86"/>
        <v>./pmrep addtodeploymentgroup -p DG_Static_Shared -n wf_device_lock_devices_eligible -o Workflow -f Asset_Protection -d all ;</v>
      </c>
      <c r="S446" s="105" t="str">
        <f t="shared" si="87"/>
        <v>echo ;</v>
      </c>
      <c r="T446" s="106" t="str">
        <f t="shared" si="88"/>
        <v>echo ;</v>
      </c>
      <c r="U446" s="105" t="str">
        <f t="shared" si="89"/>
        <v>echo;</v>
      </c>
      <c r="V446" s="106" t="str">
        <f t="shared" si="90"/>
        <v>echo ;</v>
      </c>
      <c r="W446" s="105" t="str">
        <f t="shared" si="91"/>
        <v xml:space="preserve"> echo ; </v>
      </c>
      <c r="X446" s="106" t="str">
        <f t="shared" si="94"/>
        <v>ssh -q phvifoapp01 '/home/infa_adm/scripts/ais.sh Asset_Protection wf_device_lock_devices_eligible Int01_prod'</v>
      </c>
      <c r="Y446" s="107"/>
      <c r="Z446" s="108" t="str">
        <f t="shared" si="92"/>
        <v>./pmrep objectexport -f Asset_Protection -o Workflow -n wf_device_lock_devices_eligible -m -s -b -r -u wf_device_lock_devices_eligible.xml</v>
      </c>
      <c r="AA446" s="109" t="str">
        <f t="shared" si="95"/>
        <v>gwd Asset_Protection wf_device_lock_devices_eligible</v>
      </c>
      <c r="AB446" s="108" t="str">
        <f t="shared" si="96"/>
        <v xml:space="preserve">showvh Asset_Protection wf_device_lock_devices_eligible ; </v>
      </c>
      <c r="AC446" s="108" t="str">
        <f t="shared" si="93"/>
        <v>showrrh Asset_Protection wf_device_lock_devices_eligible</v>
      </c>
    </row>
    <row r="447" spans="1:29" ht="25.5" x14ac:dyDescent="0.25">
      <c r="A447" s="9">
        <v>42720</v>
      </c>
      <c r="B447" s="6" t="s">
        <v>727</v>
      </c>
      <c r="C447" s="61" t="s">
        <v>1892</v>
      </c>
      <c r="D447" s="61" t="s">
        <v>1864</v>
      </c>
      <c r="E447" s="61" t="s">
        <v>32</v>
      </c>
      <c r="F447" s="61" t="s">
        <v>337</v>
      </c>
      <c r="G447" s="61" t="s">
        <v>335</v>
      </c>
      <c r="H447" s="61" t="s">
        <v>1242</v>
      </c>
      <c r="I447" s="61">
        <v>6005</v>
      </c>
      <c r="J447" s="61" t="s">
        <v>10</v>
      </c>
      <c r="K447" s="61" t="s">
        <v>666</v>
      </c>
      <c r="L447" s="6" t="s">
        <v>287</v>
      </c>
      <c r="M447" s="6" t="s">
        <v>332</v>
      </c>
      <c r="N447" s="6" t="s">
        <v>446</v>
      </c>
      <c r="O447" s="35" t="s">
        <v>2211</v>
      </c>
      <c r="P447" s="104" t="str">
        <f t="shared" si="84"/>
        <v>qc Asset_Protection Workflow wf_racinet_to_ODS</v>
      </c>
      <c r="Q447" s="105" t="str">
        <f t="shared" si="85"/>
        <v>echo ;</v>
      </c>
      <c r="R447" s="106" t="str">
        <f t="shared" si="86"/>
        <v>./pmrep addtodeploymentgroup -p DG_Static_Shared -n wf_racinet_to_ODS -o Workflow -f Asset_Protection -d all ;</v>
      </c>
      <c r="S447" s="105" t="str">
        <f t="shared" si="87"/>
        <v>./pmrep deploydeploymentgroup -p DG_Static_Shared -c  ./DG_Static_Shared.xml -r RAC_prod -n jansaj -X PP -h phvifoapp01 -o 6005 -s Native -l $HOME/scripts/log/dg_SJ_CHG0003793.log ;</v>
      </c>
      <c r="T447" s="106" t="str">
        <f t="shared" si="88"/>
        <v xml:space="preserve">echo '&lt; PRESS ANY KEY TO CONTINUE &gt;'; read c ; </v>
      </c>
      <c r="U447" s="105" t="str">
        <f t="shared" si="89"/>
        <v xml:space="preserve">cat $HOME/scripts/log/dg_SJ_CHG0003793.log ; </v>
      </c>
      <c r="V447" s="106" t="str">
        <f t="shared" si="90"/>
        <v>echo '&lt; PRESS ANY KEY TO CONTINUE &gt;'; read c ;</v>
      </c>
      <c r="W447" s="105" t="str">
        <f t="shared" si="91"/>
        <v xml:space="preserve"> pmd ; </v>
      </c>
      <c r="X447" s="106" t="str">
        <f t="shared" si="94"/>
        <v>ssh -q phvifoapp01 '/home/infa_adm/scripts/ais.sh Asset_Protection wf_racinet_to_ODS Int01_prod'</v>
      </c>
      <c r="Y447" s="107"/>
      <c r="Z447" s="108" t="str">
        <f t="shared" si="92"/>
        <v>./pmrep objectexport -f Asset_Protection -o Workflow -n wf_racinet_to_ODS -m -s -b -r -u wf_racinet_to_ODS.xml</v>
      </c>
      <c r="AA447" s="109" t="str">
        <f t="shared" si="95"/>
        <v>gwd Asset_Protection wf_racinet_to_ODS</v>
      </c>
      <c r="AB447" s="108" t="str">
        <f t="shared" si="96"/>
        <v xml:space="preserve">showvh Asset_Protection wf_racinet_to_ODS ; </v>
      </c>
      <c r="AC447" s="108" t="str">
        <f t="shared" si="93"/>
        <v>showrrh Asset_Protection wf_racinet_to_ODS</v>
      </c>
    </row>
    <row r="448" spans="1:29" x14ac:dyDescent="0.25">
      <c r="A448" s="9">
        <v>42720</v>
      </c>
      <c r="B448" s="6" t="s">
        <v>494</v>
      </c>
      <c r="C448" s="61" t="s">
        <v>1892</v>
      </c>
      <c r="D448" s="61" t="s">
        <v>1862</v>
      </c>
      <c r="E448" s="61" t="s">
        <v>20</v>
      </c>
      <c r="F448" s="61" t="s">
        <v>342</v>
      </c>
      <c r="G448" s="61" t="s">
        <v>343</v>
      </c>
      <c r="H448" s="61" t="s">
        <v>19</v>
      </c>
      <c r="I448" s="61">
        <v>6005</v>
      </c>
      <c r="J448" s="61" t="s">
        <v>10</v>
      </c>
      <c r="K448" s="61" t="s">
        <v>666</v>
      </c>
      <c r="L448" s="6" t="s">
        <v>528</v>
      </c>
      <c r="M448" s="6" t="s">
        <v>332</v>
      </c>
      <c r="N448" s="6" t="s">
        <v>728</v>
      </c>
      <c r="O448" s="23" t="s">
        <v>2212</v>
      </c>
      <c r="P448" s="104" t="str">
        <f t="shared" si="84"/>
        <v>qc SAP_GL_Integration Workflow wf_GLI_AN_LOSS</v>
      </c>
      <c r="Q448" s="105" t="str">
        <f t="shared" si="85"/>
        <v>./pmrep cleardeploymentgroup -p DG_Static_Shared -f ;</v>
      </c>
      <c r="R448" s="106" t="str">
        <f t="shared" si="86"/>
        <v>./pmrep addtodeploymentgroup -p DG_Static_Shared -n wf_GLI_AN_LOSS -o Workflow -f SAP_GL_Integration -d all ;</v>
      </c>
      <c r="S448" s="105" t="str">
        <f t="shared" si="87"/>
        <v>echo ;</v>
      </c>
      <c r="T448" s="106" t="str">
        <f t="shared" si="88"/>
        <v>echo ;</v>
      </c>
      <c r="U448" s="105" t="str">
        <f t="shared" si="89"/>
        <v>echo;</v>
      </c>
      <c r="V448" s="106" t="str">
        <f t="shared" si="90"/>
        <v>echo ;</v>
      </c>
      <c r="W448" s="105" t="str">
        <f t="shared" si="91"/>
        <v xml:space="preserve"> echo ; </v>
      </c>
      <c r="X448" s="106" t="str">
        <f t="shared" si="94"/>
        <v>ssh -q qhvifoapp01 '/home/infa_adm/scripts/ais.sh SAP_GL_Integration wf_GLI_AN_LOSS Int01_qa'</v>
      </c>
      <c r="Y448" s="107"/>
      <c r="Z448" s="108" t="str">
        <f t="shared" si="92"/>
        <v>./pmrep objectexport -f SAP_GL_Integration -o Workflow -n wf_GLI_AN_LOSS -m -s -b -r -u wf_GLI_AN_LOSS.xml</v>
      </c>
      <c r="AA448" s="109" t="str">
        <f t="shared" si="95"/>
        <v>gwd SAP_GL_Integration wf_GLI_AN_LOSS</v>
      </c>
      <c r="AB448" s="108" t="str">
        <f t="shared" si="96"/>
        <v xml:space="preserve">showvh SAP_GL_Integration wf_GLI_AN_LOSS ; </v>
      </c>
      <c r="AC448" s="108" t="str">
        <f t="shared" si="93"/>
        <v>showrrh SAP_GL_Integration wf_GLI_AN_LOSS</v>
      </c>
    </row>
    <row r="449" spans="1:29" x14ac:dyDescent="0.25">
      <c r="A449" s="9">
        <v>42720</v>
      </c>
      <c r="B449" s="6" t="s">
        <v>494</v>
      </c>
      <c r="C449" s="61" t="s">
        <v>1892</v>
      </c>
      <c r="D449" s="61" t="s">
        <v>1862</v>
      </c>
      <c r="E449" s="61" t="s">
        <v>20</v>
      </c>
      <c r="F449" s="61" t="s">
        <v>342</v>
      </c>
      <c r="G449" s="61" t="s">
        <v>343</v>
      </c>
      <c r="H449" s="61" t="s">
        <v>19</v>
      </c>
      <c r="I449" s="61">
        <v>6005</v>
      </c>
      <c r="J449" s="61" t="s">
        <v>10</v>
      </c>
      <c r="K449" s="61" t="s">
        <v>666</v>
      </c>
      <c r="L449" s="6" t="s">
        <v>528</v>
      </c>
      <c r="M449" s="6" t="s">
        <v>332</v>
      </c>
      <c r="N449" s="6" t="s">
        <v>729</v>
      </c>
      <c r="O449" s="23" t="s">
        <v>2212</v>
      </c>
      <c r="P449" s="104" t="str">
        <f t="shared" si="84"/>
        <v>qc SAP_GL_Integration Workflow wf_GLI_AN_RECEIVABLES</v>
      </c>
      <c r="Q449" s="105" t="str">
        <f t="shared" si="85"/>
        <v>echo ;</v>
      </c>
      <c r="R449" s="106" t="str">
        <f t="shared" si="86"/>
        <v>./pmrep addtodeploymentgroup -p DG_Static_Shared -n wf_GLI_AN_RECEIVABLES -o Workflow -f SAP_GL_Integration -d all ;</v>
      </c>
      <c r="S449" s="105" t="str">
        <f t="shared" si="87"/>
        <v>echo ;</v>
      </c>
      <c r="T449" s="106" t="str">
        <f t="shared" si="88"/>
        <v>echo ;</v>
      </c>
      <c r="U449" s="105" t="str">
        <f t="shared" si="89"/>
        <v>echo;</v>
      </c>
      <c r="V449" s="106" t="str">
        <f t="shared" si="90"/>
        <v>echo ;</v>
      </c>
      <c r="W449" s="105" t="str">
        <f t="shared" si="91"/>
        <v xml:space="preserve"> echo ; </v>
      </c>
      <c r="X449" s="106" t="str">
        <f t="shared" si="94"/>
        <v>ssh -q qhvifoapp01 '/home/infa_adm/scripts/ais.sh SAP_GL_Integration wf_GLI_AN_RECEIVABLES Int01_qa'</v>
      </c>
      <c r="Y449" s="107"/>
      <c r="Z449" s="108" t="str">
        <f t="shared" si="92"/>
        <v>./pmrep objectexport -f SAP_GL_Integration -o Workflow -n wf_GLI_AN_RECEIVABLES -m -s -b -r -u wf_GLI_AN_RECEIVABLES.xml</v>
      </c>
      <c r="AA449" s="109" t="str">
        <f t="shared" si="95"/>
        <v>gwd SAP_GL_Integration wf_GLI_AN_RECEIVABLES</v>
      </c>
      <c r="AB449" s="108" t="str">
        <f t="shared" si="96"/>
        <v xml:space="preserve">showvh SAP_GL_Integration wf_GLI_AN_RECEIVABLES ; </v>
      </c>
      <c r="AC449" s="108" t="str">
        <f t="shared" si="93"/>
        <v>showrrh SAP_GL_Integration wf_GLI_AN_RECEIVABLES</v>
      </c>
    </row>
    <row r="450" spans="1:29" x14ac:dyDescent="0.25">
      <c r="A450" s="9">
        <v>42720</v>
      </c>
      <c r="B450" s="6" t="s">
        <v>494</v>
      </c>
      <c r="C450" s="61" t="s">
        <v>1892</v>
      </c>
      <c r="D450" s="61" t="s">
        <v>1862</v>
      </c>
      <c r="E450" s="61" t="s">
        <v>20</v>
      </c>
      <c r="F450" s="61" t="s">
        <v>342</v>
      </c>
      <c r="G450" s="61" t="s">
        <v>343</v>
      </c>
      <c r="H450" s="61" t="s">
        <v>19</v>
      </c>
      <c r="I450" s="61">
        <v>6005</v>
      </c>
      <c r="J450" s="61" t="s">
        <v>10</v>
      </c>
      <c r="K450" s="61" t="s">
        <v>666</v>
      </c>
      <c r="L450" s="6" t="s">
        <v>528</v>
      </c>
      <c r="M450" s="6" t="s">
        <v>332</v>
      </c>
      <c r="N450" s="6" t="s">
        <v>730</v>
      </c>
      <c r="O450" s="23" t="s">
        <v>2212</v>
      </c>
      <c r="P450" s="104" t="str">
        <f t="shared" ref="P450:P513" si="97">CONCATENATE("qc ",L450," ",M450," ",N450)</f>
        <v>qc SAP_GL_Integration Workflow wf_GLI_CHARGE_OFFS</v>
      </c>
      <c r="Q450" s="105" t="str">
        <f t="shared" ref="Q450:Q513" si="98">IF(AND(B450=B449,F450=F449),"echo ;",CONCATENATE("./pmrep cleardeploymentgroup -p ",dgnm," -f ;"))</f>
        <v>echo ;</v>
      </c>
      <c r="R450" s="106" t="str">
        <f t="shared" ref="R450:R513" si="99">CONCATENATE("./pmrep addtodeploymentgroup -p ",dgnm," -n ",N450," -o ",M450, " -f ",L450," -d ",K450, " ;")</f>
        <v>./pmrep addtodeploymentgroup -p DG_Static_Shared -n wf_GLI_CHARGE_OFFS -o Workflow -f SAP_GL_Integration -d all ;</v>
      </c>
      <c r="S450" s="105" t="str">
        <f t="shared" ref="S450:S513" si="100">IF(AND(B450=B451,F450=F451),"echo ;",CONCATENATE("./pmrep deploydeploymentgroup -p ",dgnm, " -c ",dgxml," -r ",E450," -n ",IF(LEFT(F450,1)="B","ritbil","jansaj")," -X ",F450, " -h ",G450," -o ",I450, " -s ",J450, " -l $HOME/scripts/log/dg_",C450,"_",B450,".log ;"))</f>
        <v>echo ;</v>
      </c>
      <c r="T450" s="106" t="str">
        <f t="shared" ref="T450:T513" si="101">IF(AND(B450=B451,F450=F451), "echo ;","echo '&lt; PRESS ANY KEY TO CONTINUE &gt;'; read c ; ")</f>
        <v>echo ;</v>
      </c>
      <c r="U450" s="105" t="str">
        <f t="shared" ref="U450:U513" si="102">IF(AND(B450=B451,F450=F451),"echo;",CONCATENATE("cat $HOME/scripts/log/dg_",C450,"_",B450,".log ; "))</f>
        <v>echo;</v>
      </c>
      <c r="V450" s="106" t="str">
        <f t="shared" ref="V450:V513" si="103">IF(AND(B450=B451,F450=F451), "echo ;","echo '&lt; PRESS ANY KEY TO CONTINUE &gt;'; read c ;")</f>
        <v>echo ;</v>
      </c>
      <c r="W450" s="105" t="str">
        <f t="shared" ref="W450:W513" si="104">IF(LEFT(U450,3)="cat"," pmd ; "," echo ; ")</f>
        <v xml:space="preserve"> echo ; </v>
      </c>
      <c r="X450" s="106" t="str">
        <f t="shared" si="94"/>
        <v>ssh -q qhvifoapp01 '/home/infa_adm/scripts/ais.sh SAP_GL_Integration wf_GLI_CHARGE_OFFS Int01_qa'</v>
      </c>
      <c r="Y450" s="107"/>
      <c r="Z450" s="108" t="str">
        <f t="shared" ref="Z450:Z513" si="105">CONCATENATE("./pmrep objectexport -f ",L450," -o ",M450," -n ",N450," -m -s -b -r -u ",N450,".xml")</f>
        <v>./pmrep objectexport -f SAP_GL_Integration -o Workflow -n wf_GLI_CHARGE_OFFS -m -s -b -r -u wf_GLI_CHARGE_OFFS.xml</v>
      </c>
      <c r="AA450" s="109" t="str">
        <f t="shared" si="95"/>
        <v>gwd SAP_GL_Integration wf_GLI_CHARGE_OFFS</v>
      </c>
      <c r="AB450" s="108" t="str">
        <f t="shared" si="96"/>
        <v xml:space="preserve">showvh SAP_GL_Integration wf_GLI_CHARGE_OFFS ; </v>
      </c>
      <c r="AC450" s="108" t="str">
        <f t="shared" ref="AC450:AC513" si="106">CONCATENATE("showrrh ",L450," ",N450)</f>
        <v>showrrh SAP_GL_Integration wf_GLI_CHARGE_OFFS</v>
      </c>
    </row>
    <row r="451" spans="1:29" x14ac:dyDescent="0.25">
      <c r="A451" s="9">
        <v>42720</v>
      </c>
      <c r="B451" s="6" t="s">
        <v>494</v>
      </c>
      <c r="C451" s="61" t="s">
        <v>1892</v>
      </c>
      <c r="D451" s="61" t="s">
        <v>1862</v>
      </c>
      <c r="E451" s="61" t="s">
        <v>20</v>
      </c>
      <c r="F451" s="61" t="s">
        <v>342</v>
      </c>
      <c r="G451" s="61" t="s">
        <v>343</v>
      </c>
      <c r="H451" s="61" t="s">
        <v>19</v>
      </c>
      <c r="I451" s="61">
        <v>6005</v>
      </c>
      <c r="J451" s="61" t="s">
        <v>10</v>
      </c>
      <c r="K451" s="61" t="s">
        <v>666</v>
      </c>
      <c r="L451" s="6" t="s">
        <v>528</v>
      </c>
      <c r="M451" s="6" t="s">
        <v>332</v>
      </c>
      <c r="N451" s="6" t="s">
        <v>731</v>
      </c>
      <c r="O451" s="23" t="s">
        <v>2212</v>
      </c>
      <c r="P451" s="104" t="str">
        <f t="shared" si="97"/>
        <v>qc SAP_GL_Integration Workflow wf_GLI_COST_ADJUSTMENTS</v>
      </c>
      <c r="Q451" s="105" t="str">
        <f t="shared" si="98"/>
        <v>echo ;</v>
      </c>
      <c r="R451" s="106" t="str">
        <f t="shared" si="99"/>
        <v>./pmrep addtodeploymentgroup -p DG_Static_Shared -n wf_GLI_COST_ADJUSTMENTS -o Workflow -f SAP_GL_Integration -d all ;</v>
      </c>
      <c r="S451" s="105" t="str">
        <f t="shared" si="100"/>
        <v>echo ;</v>
      </c>
      <c r="T451" s="106" t="str">
        <f t="shared" si="101"/>
        <v>echo ;</v>
      </c>
      <c r="U451" s="105" t="str">
        <f t="shared" si="102"/>
        <v>echo;</v>
      </c>
      <c r="V451" s="106" t="str">
        <f t="shared" si="103"/>
        <v>echo ;</v>
      </c>
      <c r="W451" s="105" t="str">
        <f t="shared" si="104"/>
        <v xml:space="preserve"> echo ; </v>
      </c>
      <c r="X451" s="106" t="str">
        <f t="shared" ref="X451:X514" si="107">IF(M451="Workflow",CONCATENATE("ssh -q ",G451, " '/home/infa_adm/scripts/ais.sh ",L451," ",N451," ",H451,"'")," # n/a")</f>
        <v>ssh -q qhvifoapp01 '/home/infa_adm/scripts/ais.sh SAP_GL_Integration wf_GLI_COST_ADJUSTMENTS Int01_qa'</v>
      </c>
      <c r="Y451" s="107"/>
      <c r="Z451" s="108" t="str">
        <f t="shared" si="105"/>
        <v>./pmrep objectexport -f SAP_GL_Integration -o Workflow -n wf_GLI_COST_ADJUSTMENTS -m -s -b -r -u wf_GLI_COST_ADJUSTMENTS.xml</v>
      </c>
      <c r="AA451" s="109" t="str">
        <f t="shared" ref="AA451:AA514" si="108">IF(M451="Workflow",CONCATENATE("gwd ",L451," ",N451)," # n/a")</f>
        <v>gwd SAP_GL_Integration wf_GLI_COST_ADJUSTMENTS</v>
      </c>
      <c r="AB451" s="108" t="str">
        <f t="shared" ref="AB451:AB514" si="109">CONCATENATE("showvh ",L451," ",N451," ; ")</f>
        <v xml:space="preserve">showvh SAP_GL_Integration wf_GLI_COST_ADJUSTMENTS ; </v>
      </c>
      <c r="AC451" s="108" t="str">
        <f t="shared" si="106"/>
        <v>showrrh SAP_GL_Integration wf_GLI_COST_ADJUSTMENTS</v>
      </c>
    </row>
    <row r="452" spans="1:29" x14ac:dyDescent="0.25">
      <c r="A452" s="9">
        <v>42720</v>
      </c>
      <c r="B452" s="6" t="s">
        <v>494</v>
      </c>
      <c r="C452" s="61" t="s">
        <v>1892</v>
      </c>
      <c r="D452" s="61" t="s">
        <v>1862</v>
      </c>
      <c r="E452" s="61" t="s">
        <v>20</v>
      </c>
      <c r="F452" s="61" t="s">
        <v>342</v>
      </c>
      <c r="G452" s="61" t="s">
        <v>343</v>
      </c>
      <c r="H452" s="61" t="s">
        <v>19</v>
      </c>
      <c r="I452" s="61">
        <v>6005</v>
      </c>
      <c r="J452" s="61" t="s">
        <v>10</v>
      </c>
      <c r="K452" s="61" t="s">
        <v>666</v>
      </c>
      <c r="L452" s="6" t="s">
        <v>528</v>
      </c>
      <c r="M452" s="6" t="s">
        <v>332</v>
      </c>
      <c r="N452" s="6" t="s">
        <v>732</v>
      </c>
      <c r="O452" s="23" t="s">
        <v>2212</v>
      </c>
      <c r="P452" s="104" t="str">
        <f t="shared" si="97"/>
        <v>qc SAP_GL_Integration Workflow wf_GLI_DEPR_ADJUSTMENTS</v>
      </c>
      <c r="Q452" s="105" t="str">
        <f t="shared" si="98"/>
        <v>echo ;</v>
      </c>
      <c r="R452" s="106" t="str">
        <f t="shared" si="99"/>
        <v>./pmrep addtodeploymentgroup -p DG_Static_Shared -n wf_GLI_DEPR_ADJUSTMENTS -o Workflow -f SAP_GL_Integration -d all ;</v>
      </c>
      <c r="S452" s="105" t="str">
        <f t="shared" si="100"/>
        <v>echo ;</v>
      </c>
      <c r="T452" s="106" t="str">
        <f t="shared" si="101"/>
        <v>echo ;</v>
      </c>
      <c r="U452" s="105" t="str">
        <f t="shared" si="102"/>
        <v>echo;</v>
      </c>
      <c r="V452" s="106" t="str">
        <f t="shared" si="103"/>
        <v>echo ;</v>
      </c>
      <c r="W452" s="105" t="str">
        <f t="shared" si="104"/>
        <v xml:space="preserve"> echo ; </v>
      </c>
      <c r="X452" s="106" t="str">
        <f t="shared" si="107"/>
        <v>ssh -q qhvifoapp01 '/home/infa_adm/scripts/ais.sh SAP_GL_Integration wf_GLI_DEPR_ADJUSTMENTS Int01_qa'</v>
      </c>
      <c r="Y452" s="107"/>
      <c r="Z452" s="108" t="str">
        <f t="shared" si="105"/>
        <v>./pmrep objectexport -f SAP_GL_Integration -o Workflow -n wf_GLI_DEPR_ADJUSTMENTS -m -s -b -r -u wf_GLI_DEPR_ADJUSTMENTS.xml</v>
      </c>
      <c r="AA452" s="109" t="str">
        <f t="shared" si="108"/>
        <v>gwd SAP_GL_Integration wf_GLI_DEPR_ADJUSTMENTS</v>
      </c>
      <c r="AB452" s="108" t="str">
        <f t="shared" si="109"/>
        <v xml:space="preserve">showvh SAP_GL_Integration wf_GLI_DEPR_ADJUSTMENTS ; </v>
      </c>
      <c r="AC452" s="108" t="str">
        <f t="shared" si="106"/>
        <v>showrrh SAP_GL_Integration wf_GLI_DEPR_ADJUSTMENTS</v>
      </c>
    </row>
    <row r="453" spans="1:29" x14ac:dyDescent="0.25">
      <c r="A453" s="9">
        <v>42720</v>
      </c>
      <c r="B453" s="6" t="s">
        <v>494</v>
      </c>
      <c r="C453" s="61" t="s">
        <v>1892</v>
      </c>
      <c r="D453" s="61" t="s">
        <v>1862</v>
      </c>
      <c r="E453" s="61" t="s">
        <v>20</v>
      </c>
      <c r="F453" s="61" t="s">
        <v>342</v>
      </c>
      <c r="G453" s="61" t="s">
        <v>343</v>
      </c>
      <c r="H453" s="61" t="s">
        <v>19</v>
      </c>
      <c r="I453" s="61">
        <v>6005</v>
      </c>
      <c r="J453" s="61" t="s">
        <v>10</v>
      </c>
      <c r="K453" s="61" t="s">
        <v>666</v>
      </c>
      <c r="L453" s="6" t="s">
        <v>528</v>
      </c>
      <c r="M453" s="6" t="s">
        <v>332</v>
      </c>
      <c r="N453" s="6" t="s">
        <v>733</v>
      </c>
      <c r="O453" s="23" t="s">
        <v>2212</v>
      </c>
      <c r="P453" s="104" t="str">
        <f t="shared" si="97"/>
        <v>qc SAP_GL_Integration Workflow wf_GLI_DEPR_EXPENSE</v>
      </c>
      <c r="Q453" s="105" t="str">
        <f t="shared" si="98"/>
        <v>echo ;</v>
      </c>
      <c r="R453" s="106" t="str">
        <f t="shared" si="99"/>
        <v>./pmrep addtodeploymentgroup -p DG_Static_Shared -n wf_GLI_DEPR_EXPENSE -o Workflow -f SAP_GL_Integration -d all ;</v>
      </c>
      <c r="S453" s="105" t="str">
        <f t="shared" si="100"/>
        <v>echo ;</v>
      </c>
      <c r="T453" s="106" t="str">
        <f t="shared" si="101"/>
        <v>echo ;</v>
      </c>
      <c r="U453" s="105" t="str">
        <f t="shared" si="102"/>
        <v>echo;</v>
      </c>
      <c r="V453" s="106" t="str">
        <f t="shared" si="103"/>
        <v>echo ;</v>
      </c>
      <c r="W453" s="105" t="str">
        <f t="shared" si="104"/>
        <v xml:space="preserve"> echo ; </v>
      </c>
      <c r="X453" s="106" t="str">
        <f t="shared" si="107"/>
        <v>ssh -q qhvifoapp01 '/home/infa_adm/scripts/ais.sh SAP_GL_Integration wf_GLI_DEPR_EXPENSE Int01_qa'</v>
      </c>
      <c r="Y453" s="107"/>
      <c r="Z453" s="108" t="str">
        <f t="shared" si="105"/>
        <v>./pmrep objectexport -f SAP_GL_Integration -o Workflow -n wf_GLI_DEPR_EXPENSE -m -s -b -r -u wf_GLI_DEPR_EXPENSE.xml</v>
      </c>
      <c r="AA453" s="109" t="str">
        <f t="shared" si="108"/>
        <v>gwd SAP_GL_Integration wf_GLI_DEPR_EXPENSE</v>
      </c>
      <c r="AB453" s="108" t="str">
        <f t="shared" si="109"/>
        <v xml:space="preserve">showvh SAP_GL_Integration wf_GLI_DEPR_EXPENSE ; </v>
      </c>
      <c r="AC453" s="108" t="str">
        <f t="shared" si="106"/>
        <v>showrrh SAP_GL_Integration wf_GLI_DEPR_EXPENSE</v>
      </c>
    </row>
    <row r="454" spans="1:29" x14ac:dyDescent="0.25">
      <c r="A454" s="9">
        <v>42720</v>
      </c>
      <c r="B454" s="6" t="s">
        <v>494</v>
      </c>
      <c r="C454" s="61" t="s">
        <v>1892</v>
      </c>
      <c r="D454" s="61" t="s">
        <v>1862</v>
      </c>
      <c r="E454" s="61" t="s">
        <v>20</v>
      </c>
      <c r="F454" s="61" t="s">
        <v>342</v>
      </c>
      <c r="G454" s="61" t="s">
        <v>343</v>
      </c>
      <c r="H454" s="61" t="s">
        <v>19</v>
      </c>
      <c r="I454" s="61">
        <v>6005</v>
      </c>
      <c r="J454" s="61" t="s">
        <v>10</v>
      </c>
      <c r="K454" s="61" t="s">
        <v>666</v>
      </c>
      <c r="L454" s="6" t="s">
        <v>528</v>
      </c>
      <c r="M454" s="6" t="s">
        <v>332</v>
      </c>
      <c r="N454" s="6" t="s">
        <v>734</v>
      </c>
      <c r="O454" s="23" t="s">
        <v>2212</v>
      </c>
      <c r="P454" s="104" t="str">
        <f t="shared" si="97"/>
        <v>qc SAP_GL_Integration Workflow wf_GLI_FRAMEWORK_END</v>
      </c>
      <c r="Q454" s="105" t="str">
        <f t="shared" si="98"/>
        <v>echo ;</v>
      </c>
      <c r="R454" s="106" t="str">
        <f t="shared" si="99"/>
        <v>./pmrep addtodeploymentgroup -p DG_Static_Shared -n wf_GLI_FRAMEWORK_END -o Workflow -f SAP_GL_Integration -d all ;</v>
      </c>
      <c r="S454" s="105" t="str">
        <f t="shared" si="100"/>
        <v>echo ;</v>
      </c>
      <c r="T454" s="106" t="str">
        <f t="shared" si="101"/>
        <v>echo ;</v>
      </c>
      <c r="U454" s="105" t="str">
        <f t="shared" si="102"/>
        <v>echo;</v>
      </c>
      <c r="V454" s="106" t="str">
        <f t="shared" si="103"/>
        <v>echo ;</v>
      </c>
      <c r="W454" s="105" t="str">
        <f t="shared" si="104"/>
        <v xml:space="preserve"> echo ; </v>
      </c>
      <c r="X454" s="106" t="str">
        <f t="shared" si="107"/>
        <v>ssh -q qhvifoapp01 '/home/infa_adm/scripts/ais.sh SAP_GL_Integration wf_GLI_FRAMEWORK_END Int01_qa'</v>
      </c>
      <c r="Y454" s="107"/>
      <c r="Z454" s="108" t="str">
        <f t="shared" si="105"/>
        <v>./pmrep objectexport -f SAP_GL_Integration -o Workflow -n wf_GLI_FRAMEWORK_END -m -s -b -r -u wf_GLI_FRAMEWORK_END.xml</v>
      </c>
      <c r="AA454" s="109" t="str">
        <f t="shared" si="108"/>
        <v>gwd SAP_GL_Integration wf_GLI_FRAMEWORK_END</v>
      </c>
      <c r="AB454" s="108" t="str">
        <f t="shared" si="109"/>
        <v xml:space="preserve">showvh SAP_GL_Integration wf_GLI_FRAMEWORK_END ; </v>
      </c>
      <c r="AC454" s="108" t="str">
        <f t="shared" si="106"/>
        <v>showrrh SAP_GL_Integration wf_GLI_FRAMEWORK_END</v>
      </c>
    </row>
    <row r="455" spans="1:29" x14ac:dyDescent="0.25">
      <c r="A455" s="9">
        <v>42720</v>
      </c>
      <c r="B455" s="6" t="s">
        <v>494</v>
      </c>
      <c r="C455" s="61" t="s">
        <v>1892</v>
      </c>
      <c r="D455" s="61" t="s">
        <v>1862</v>
      </c>
      <c r="E455" s="61" t="s">
        <v>20</v>
      </c>
      <c r="F455" s="61" t="s">
        <v>342</v>
      </c>
      <c r="G455" s="61" t="s">
        <v>343</v>
      </c>
      <c r="H455" s="61" t="s">
        <v>19</v>
      </c>
      <c r="I455" s="61">
        <v>6005</v>
      </c>
      <c r="J455" s="61" t="s">
        <v>10</v>
      </c>
      <c r="K455" s="61" t="s">
        <v>666</v>
      </c>
      <c r="L455" s="6" t="s">
        <v>528</v>
      </c>
      <c r="M455" s="6" t="s">
        <v>332</v>
      </c>
      <c r="N455" s="6" t="s">
        <v>735</v>
      </c>
      <c r="O455" s="23" t="s">
        <v>2212</v>
      </c>
      <c r="P455" s="104" t="str">
        <f t="shared" si="97"/>
        <v>qc SAP_GL_Integration Workflow wf_GLI_FRAMEWORK_START</v>
      </c>
      <c r="Q455" s="105" t="str">
        <f t="shared" si="98"/>
        <v>echo ;</v>
      </c>
      <c r="R455" s="106" t="str">
        <f t="shared" si="99"/>
        <v>./pmrep addtodeploymentgroup -p DG_Static_Shared -n wf_GLI_FRAMEWORK_START -o Workflow -f SAP_GL_Integration -d all ;</v>
      </c>
      <c r="S455" s="105" t="str">
        <f t="shared" si="100"/>
        <v>echo ;</v>
      </c>
      <c r="T455" s="106" t="str">
        <f t="shared" si="101"/>
        <v>echo ;</v>
      </c>
      <c r="U455" s="105" t="str">
        <f t="shared" si="102"/>
        <v>echo;</v>
      </c>
      <c r="V455" s="106" t="str">
        <f t="shared" si="103"/>
        <v>echo ;</v>
      </c>
      <c r="W455" s="105" t="str">
        <f t="shared" si="104"/>
        <v xml:space="preserve"> echo ; </v>
      </c>
      <c r="X455" s="106" t="str">
        <f t="shared" si="107"/>
        <v>ssh -q qhvifoapp01 '/home/infa_adm/scripts/ais.sh SAP_GL_Integration wf_GLI_FRAMEWORK_START Int01_qa'</v>
      </c>
      <c r="Y455" s="107"/>
      <c r="Z455" s="108" t="str">
        <f t="shared" si="105"/>
        <v>./pmrep objectexport -f SAP_GL_Integration -o Workflow -n wf_GLI_FRAMEWORK_START -m -s -b -r -u wf_GLI_FRAMEWORK_START.xml</v>
      </c>
      <c r="AA455" s="109" t="str">
        <f t="shared" si="108"/>
        <v>gwd SAP_GL_Integration wf_GLI_FRAMEWORK_START</v>
      </c>
      <c r="AB455" s="108" t="str">
        <f t="shared" si="109"/>
        <v xml:space="preserve">showvh SAP_GL_Integration wf_GLI_FRAMEWORK_START ; </v>
      </c>
      <c r="AC455" s="108" t="str">
        <f t="shared" si="106"/>
        <v>showrrh SAP_GL_Integration wf_GLI_FRAMEWORK_START</v>
      </c>
    </row>
    <row r="456" spans="1:29" x14ac:dyDescent="0.25">
      <c r="A456" s="9">
        <v>42720</v>
      </c>
      <c r="B456" s="6" t="s">
        <v>494</v>
      </c>
      <c r="C456" s="61" t="s">
        <v>1892</v>
      </c>
      <c r="D456" s="61" t="s">
        <v>1862</v>
      </c>
      <c r="E456" s="61" t="s">
        <v>20</v>
      </c>
      <c r="F456" s="61" t="s">
        <v>342</v>
      </c>
      <c r="G456" s="61" t="s">
        <v>343</v>
      </c>
      <c r="H456" s="61" t="s">
        <v>19</v>
      </c>
      <c r="I456" s="61">
        <v>6005</v>
      </c>
      <c r="J456" s="61" t="s">
        <v>10</v>
      </c>
      <c r="K456" s="61" t="s">
        <v>666</v>
      </c>
      <c r="L456" s="6" t="s">
        <v>528</v>
      </c>
      <c r="M456" s="6" t="s">
        <v>332</v>
      </c>
      <c r="N456" s="6" t="s">
        <v>736</v>
      </c>
      <c r="O456" s="23" t="s">
        <v>2212</v>
      </c>
      <c r="P456" s="104" t="str">
        <f t="shared" si="97"/>
        <v>qc SAP_GL_Integration Workflow wf_GLI_PURCHASES</v>
      </c>
      <c r="Q456" s="105" t="str">
        <f t="shared" si="98"/>
        <v>echo ;</v>
      </c>
      <c r="R456" s="106" t="str">
        <f t="shared" si="99"/>
        <v>./pmrep addtodeploymentgroup -p DG_Static_Shared -n wf_GLI_PURCHASES -o Workflow -f SAP_GL_Integration -d all ;</v>
      </c>
      <c r="S456" s="105" t="str">
        <f t="shared" si="100"/>
        <v>echo ;</v>
      </c>
      <c r="T456" s="106" t="str">
        <f t="shared" si="101"/>
        <v>echo ;</v>
      </c>
      <c r="U456" s="105" t="str">
        <f t="shared" si="102"/>
        <v>echo;</v>
      </c>
      <c r="V456" s="106" t="str">
        <f t="shared" si="103"/>
        <v>echo ;</v>
      </c>
      <c r="W456" s="105" t="str">
        <f t="shared" si="104"/>
        <v xml:space="preserve"> echo ; </v>
      </c>
      <c r="X456" s="106" t="str">
        <f t="shared" si="107"/>
        <v>ssh -q qhvifoapp01 '/home/infa_adm/scripts/ais.sh SAP_GL_Integration wf_GLI_PURCHASES Int01_qa'</v>
      </c>
      <c r="Y456" s="107"/>
      <c r="Z456" s="108" t="str">
        <f t="shared" si="105"/>
        <v>./pmrep objectexport -f SAP_GL_Integration -o Workflow -n wf_GLI_PURCHASES -m -s -b -r -u wf_GLI_PURCHASES.xml</v>
      </c>
      <c r="AA456" s="109" t="str">
        <f t="shared" si="108"/>
        <v>gwd SAP_GL_Integration wf_GLI_PURCHASES</v>
      </c>
      <c r="AB456" s="108" t="str">
        <f t="shared" si="109"/>
        <v xml:space="preserve">showvh SAP_GL_Integration wf_GLI_PURCHASES ; </v>
      </c>
      <c r="AC456" s="108" t="str">
        <f t="shared" si="106"/>
        <v>showrrh SAP_GL_Integration wf_GLI_PURCHASES</v>
      </c>
    </row>
    <row r="457" spans="1:29" x14ac:dyDescent="0.25">
      <c r="A457" s="9">
        <v>42720</v>
      </c>
      <c r="B457" s="6" t="s">
        <v>494</v>
      </c>
      <c r="C457" s="61" t="s">
        <v>1892</v>
      </c>
      <c r="D457" s="61" t="s">
        <v>1862</v>
      </c>
      <c r="E457" s="61" t="s">
        <v>20</v>
      </c>
      <c r="F457" s="61" t="s">
        <v>342</v>
      </c>
      <c r="G457" s="61" t="s">
        <v>343</v>
      </c>
      <c r="H457" s="61" t="s">
        <v>19</v>
      </c>
      <c r="I457" s="61">
        <v>6005</v>
      </c>
      <c r="J457" s="61" t="s">
        <v>10</v>
      </c>
      <c r="K457" s="61" t="s">
        <v>666</v>
      </c>
      <c r="L457" s="6" t="s">
        <v>528</v>
      </c>
      <c r="M457" s="6" t="s">
        <v>332</v>
      </c>
      <c r="N457" s="6" t="s">
        <v>737</v>
      </c>
      <c r="O457" s="23" t="s">
        <v>2212</v>
      </c>
      <c r="P457" s="104" t="str">
        <f t="shared" si="97"/>
        <v>qc SAP_GL_Integration Workflow wf_GLI_RECEIPTS</v>
      </c>
      <c r="Q457" s="105" t="str">
        <f t="shared" si="98"/>
        <v>echo ;</v>
      </c>
      <c r="R457" s="106" t="str">
        <f t="shared" si="99"/>
        <v>./pmrep addtodeploymentgroup -p DG_Static_Shared -n wf_GLI_RECEIPTS -o Workflow -f SAP_GL_Integration -d all ;</v>
      </c>
      <c r="S457" s="105" t="str">
        <f t="shared" si="100"/>
        <v>echo ;</v>
      </c>
      <c r="T457" s="106" t="str">
        <f t="shared" si="101"/>
        <v>echo ;</v>
      </c>
      <c r="U457" s="105" t="str">
        <f t="shared" si="102"/>
        <v>echo;</v>
      </c>
      <c r="V457" s="106" t="str">
        <f t="shared" si="103"/>
        <v>echo ;</v>
      </c>
      <c r="W457" s="105" t="str">
        <f t="shared" si="104"/>
        <v xml:space="preserve"> echo ; </v>
      </c>
      <c r="X457" s="106" t="str">
        <f t="shared" si="107"/>
        <v>ssh -q qhvifoapp01 '/home/infa_adm/scripts/ais.sh SAP_GL_Integration wf_GLI_RECEIPTS Int01_qa'</v>
      </c>
      <c r="Y457" s="107"/>
      <c r="Z457" s="108" t="str">
        <f t="shared" si="105"/>
        <v>./pmrep objectexport -f SAP_GL_Integration -o Workflow -n wf_GLI_RECEIPTS -m -s -b -r -u wf_GLI_RECEIPTS.xml</v>
      </c>
      <c r="AA457" s="109" t="str">
        <f t="shared" si="108"/>
        <v>gwd SAP_GL_Integration wf_GLI_RECEIPTS</v>
      </c>
      <c r="AB457" s="108" t="str">
        <f t="shared" si="109"/>
        <v xml:space="preserve">showvh SAP_GL_Integration wf_GLI_RECEIPTS ; </v>
      </c>
      <c r="AC457" s="108" t="str">
        <f t="shared" si="106"/>
        <v>showrrh SAP_GL_Integration wf_GLI_RECEIPTS</v>
      </c>
    </row>
    <row r="458" spans="1:29" x14ac:dyDescent="0.25">
      <c r="A458" s="9">
        <v>42720</v>
      </c>
      <c r="B458" s="6" t="s">
        <v>494</v>
      </c>
      <c r="C458" s="61" t="s">
        <v>1892</v>
      </c>
      <c r="D458" s="61" t="s">
        <v>1862</v>
      </c>
      <c r="E458" s="61" t="s">
        <v>20</v>
      </c>
      <c r="F458" s="61" t="s">
        <v>342</v>
      </c>
      <c r="G458" s="61" t="s">
        <v>343</v>
      </c>
      <c r="H458" s="61" t="s">
        <v>19</v>
      </c>
      <c r="I458" s="61">
        <v>6005</v>
      </c>
      <c r="J458" s="61" t="s">
        <v>10</v>
      </c>
      <c r="K458" s="61" t="s">
        <v>666</v>
      </c>
      <c r="L458" s="6" t="s">
        <v>528</v>
      </c>
      <c r="M458" s="6" t="s">
        <v>332</v>
      </c>
      <c r="N458" s="6" t="s">
        <v>738</v>
      </c>
      <c r="O458" s="23" t="s">
        <v>2212</v>
      </c>
      <c r="P458" s="104" t="str">
        <f t="shared" si="97"/>
        <v>qc SAP_GL_Integration Workflow wf_GLI_RECEIPTS_DROP_RECON</v>
      </c>
      <c r="Q458" s="105" t="str">
        <f t="shared" si="98"/>
        <v>echo ;</v>
      </c>
      <c r="R458" s="106" t="str">
        <f t="shared" si="99"/>
        <v>./pmrep addtodeploymentgroup -p DG_Static_Shared -n wf_GLI_RECEIPTS_DROP_RECON -o Workflow -f SAP_GL_Integration -d all ;</v>
      </c>
      <c r="S458" s="105" t="str">
        <f t="shared" si="100"/>
        <v>echo ;</v>
      </c>
      <c r="T458" s="106" t="str">
        <f t="shared" si="101"/>
        <v>echo ;</v>
      </c>
      <c r="U458" s="105" t="str">
        <f t="shared" si="102"/>
        <v>echo;</v>
      </c>
      <c r="V458" s="106" t="str">
        <f t="shared" si="103"/>
        <v>echo ;</v>
      </c>
      <c r="W458" s="105" t="str">
        <f t="shared" si="104"/>
        <v xml:space="preserve"> echo ; </v>
      </c>
      <c r="X458" s="106" t="str">
        <f t="shared" si="107"/>
        <v>ssh -q qhvifoapp01 '/home/infa_adm/scripts/ais.sh SAP_GL_Integration wf_GLI_RECEIPTS_DROP_RECON Int01_qa'</v>
      </c>
      <c r="Y458" s="107"/>
      <c r="Z458" s="108" t="str">
        <f t="shared" si="105"/>
        <v>./pmrep objectexport -f SAP_GL_Integration -o Workflow -n wf_GLI_RECEIPTS_DROP_RECON -m -s -b -r -u wf_GLI_RECEIPTS_DROP_RECON.xml</v>
      </c>
      <c r="AA458" s="109" t="str">
        <f t="shared" si="108"/>
        <v>gwd SAP_GL_Integration wf_GLI_RECEIPTS_DROP_RECON</v>
      </c>
      <c r="AB458" s="108" t="str">
        <f t="shared" si="109"/>
        <v xml:space="preserve">showvh SAP_GL_Integration wf_GLI_RECEIPTS_DROP_RECON ; </v>
      </c>
      <c r="AC458" s="108" t="str">
        <f t="shared" si="106"/>
        <v>showrrh SAP_GL_Integration wf_GLI_RECEIPTS_DROP_RECON</v>
      </c>
    </row>
    <row r="459" spans="1:29" x14ac:dyDescent="0.25">
      <c r="A459" s="9">
        <v>42720</v>
      </c>
      <c r="B459" s="6" t="s">
        <v>494</v>
      </c>
      <c r="C459" s="61" t="s">
        <v>1892</v>
      </c>
      <c r="D459" s="61" t="s">
        <v>1862</v>
      </c>
      <c r="E459" s="61" t="s">
        <v>20</v>
      </c>
      <c r="F459" s="61" t="s">
        <v>342</v>
      </c>
      <c r="G459" s="61" t="s">
        <v>343</v>
      </c>
      <c r="H459" s="61" t="s">
        <v>19</v>
      </c>
      <c r="I459" s="61">
        <v>6005</v>
      </c>
      <c r="J459" s="61" t="s">
        <v>10</v>
      </c>
      <c r="K459" s="61" t="s">
        <v>666</v>
      </c>
      <c r="L459" s="6" t="s">
        <v>528</v>
      </c>
      <c r="M459" s="6" t="s">
        <v>332</v>
      </c>
      <c r="N459" s="6" t="s">
        <v>739</v>
      </c>
      <c r="O459" s="23" t="s">
        <v>2212</v>
      </c>
      <c r="P459" s="104" t="str">
        <f t="shared" si="97"/>
        <v>qc SAP_GL_Integration Workflow wf_GLI_RECOVERIES</v>
      </c>
      <c r="Q459" s="105" t="str">
        <f t="shared" si="98"/>
        <v>echo ;</v>
      </c>
      <c r="R459" s="106" t="str">
        <f t="shared" si="99"/>
        <v>./pmrep addtodeploymentgroup -p DG_Static_Shared -n wf_GLI_RECOVERIES -o Workflow -f SAP_GL_Integration -d all ;</v>
      </c>
      <c r="S459" s="105" t="str">
        <f t="shared" si="100"/>
        <v>./pmrep deploydeploymentgroup -p DG_Static_Shared -c  ./DG_Static_Shared.xml -r RAC_qa -n jansaj -X QP -h qhvifoapp01 -o 6005 -s Native -l $HOME/scripts/log/dg_SJ_johchr.log ;</v>
      </c>
      <c r="T459" s="106" t="str">
        <f t="shared" si="101"/>
        <v xml:space="preserve">echo '&lt; PRESS ANY KEY TO CONTINUE &gt;'; read c ; </v>
      </c>
      <c r="U459" s="105" t="str">
        <f t="shared" si="102"/>
        <v xml:space="preserve">cat $HOME/scripts/log/dg_SJ_johchr.log ; </v>
      </c>
      <c r="V459" s="106" t="str">
        <f t="shared" si="103"/>
        <v>echo '&lt; PRESS ANY KEY TO CONTINUE &gt;'; read c ;</v>
      </c>
      <c r="W459" s="105" t="str">
        <f t="shared" si="104"/>
        <v xml:space="preserve"> pmd ; </v>
      </c>
      <c r="X459" s="106" t="str">
        <f t="shared" si="107"/>
        <v>ssh -q qhvifoapp01 '/home/infa_adm/scripts/ais.sh SAP_GL_Integration wf_GLI_RECOVERIES Int01_qa'</v>
      </c>
      <c r="Y459" s="107"/>
      <c r="Z459" s="108" t="str">
        <f t="shared" si="105"/>
        <v>./pmrep objectexport -f SAP_GL_Integration -o Workflow -n wf_GLI_RECOVERIES -m -s -b -r -u wf_GLI_RECOVERIES.xml</v>
      </c>
      <c r="AA459" s="109" t="str">
        <f t="shared" si="108"/>
        <v>gwd SAP_GL_Integration wf_GLI_RECOVERIES</v>
      </c>
      <c r="AB459" s="108" t="str">
        <f t="shared" si="109"/>
        <v xml:space="preserve">showvh SAP_GL_Integration wf_GLI_RECOVERIES ; </v>
      </c>
      <c r="AC459" s="108" t="str">
        <f t="shared" si="106"/>
        <v>showrrh SAP_GL_Integration wf_GLI_RECOVERIES</v>
      </c>
    </row>
    <row r="460" spans="1:29" x14ac:dyDescent="0.25">
      <c r="A460" s="9">
        <v>42720</v>
      </c>
      <c r="B460" s="6" t="s">
        <v>720</v>
      </c>
      <c r="C460" s="61" t="s">
        <v>1892</v>
      </c>
      <c r="D460" s="61" t="s">
        <v>1862</v>
      </c>
      <c r="E460" s="61" t="s">
        <v>20</v>
      </c>
      <c r="F460" s="61" t="s">
        <v>342</v>
      </c>
      <c r="G460" s="61" t="s">
        <v>343</v>
      </c>
      <c r="H460" s="61" t="s">
        <v>19</v>
      </c>
      <c r="I460" s="61">
        <v>6005</v>
      </c>
      <c r="J460" s="61" t="s">
        <v>10</v>
      </c>
      <c r="K460" s="61" t="s">
        <v>666</v>
      </c>
      <c r="L460" s="6" t="s">
        <v>325</v>
      </c>
      <c r="M460" s="6" t="s">
        <v>332</v>
      </c>
      <c r="N460" s="6" t="s">
        <v>709</v>
      </c>
      <c r="O460" s="21" t="s">
        <v>2213</v>
      </c>
      <c r="P460" s="104" t="str">
        <f t="shared" si="97"/>
        <v>qc Marketing_Conversions Workflow wf_Siebel_Lead_Conversion_ParameterFile</v>
      </c>
      <c r="Q460" s="105" t="str">
        <f t="shared" si="98"/>
        <v>./pmrep cleardeploymentgroup -p DG_Static_Shared -f ;</v>
      </c>
      <c r="R460" s="106" t="str">
        <f t="shared" si="99"/>
        <v>./pmrep addtodeploymentgroup -p DG_Static_Shared -n wf_Siebel_Lead_Conversion_ParameterFile -o Workflow -f Marketing_Conversions -d all ;</v>
      </c>
      <c r="S460" s="105" t="str">
        <f t="shared" si="100"/>
        <v>./pmrep deploydeploymentgroup -p DG_Static_Shared -c  ./DG_Static_Shared.xml -r RAC_qa -n jansaj -X QP -h qhvifoapp01 -o 6005 -s Native -l $HOME/scripts/log/dg_SJ_CHG0003705.log ;</v>
      </c>
      <c r="T460" s="106" t="str">
        <f t="shared" si="101"/>
        <v xml:space="preserve">echo '&lt; PRESS ANY KEY TO CONTINUE &gt;'; read c ; </v>
      </c>
      <c r="U460" s="105" t="str">
        <f t="shared" si="102"/>
        <v xml:space="preserve">cat $HOME/scripts/log/dg_SJ_CHG0003705.log ; </v>
      </c>
      <c r="V460" s="106" t="str">
        <f t="shared" si="103"/>
        <v>echo '&lt; PRESS ANY KEY TO CONTINUE &gt;'; read c ;</v>
      </c>
      <c r="W460" s="105" t="str">
        <f t="shared" si="104"/>
        <v xml:space="preserve"> pmd ; </v>
      </c>
      <c r="X460" s="106" t="str">
        <f t="shared" si="107"/>
        <v>ssh -q qhvifoapp01 '/home/infa_adm/scripts/ais.sh Marketing_Conversions wf_Siebel_Lead_Conversion_ParameterFile Int01_qa'</v>
      </c>
      <c r="Y460" s="107"/>
      <c r="Z460" s="108" t="str">
        <f t="shared" si="105"/>
        <v>./pmrep objectexport -f Marketing_Conversions -o Workflow -n wf_Siebel_Lead_Conversion_ParameterFile -m -s -b -r -u wf_Siebel_Lead_Conversion_ParameterFile.xml</v>
      </c>
      <c r="AA460" s="109" t="str">
        <f t="shared" si="108"/>
        <v>gwd Marketing_Conversions wf_Siebel_Lead_Conversion_ParameterFile</v>
      </c>
      <c r="AB460" s="108" t="str">
        <f t="shared" si="109"/>
        <v xml:space="preserve">showvh Marketing_Conversions wf_Siebel_Lead_Conversion_ParameterFile ; </v>
      </c>
      <c r="AC460" s="108" t="str">
        <f t="shared" si="106"/>
        <v>showrrh Marketing_Conversions wf_Siebel_Lead_Conversion_ParameterFile</v>
      </c>
    </row>
    <row r="461" spans="1:29" x14ac:dyDescent="0.25">
      <c r="A461" s="9">
        <v>42716</v>
      </c>
      <c r="B461" s="6" t="s">
        <v>720</v>
      </c>
      <c r="C461" s="61" t="s">
        <v>1892</v>
      </c>
      <c r="D461" s="61" t="s">
        <v>1864</v>
      </c>
      <c r="E461" s="61" t="s">
        <v>32</v>
      </c>
      <c r="F461" s="61" t="s">
        <v>337</v>
      </c>
      <c r="G461" s="61" t="s">
        <v>335</v>
      </c>
      <c r="H461" s="61" t="s">
        <v>1242</v>
      </c>
      <c r="I461" s="61">
        <v>6005</v>
      </c>
      <c r="J461" s="61" t="s">
        <v>10</v>
      </c>
      <c r="K461" s="61" t="s">
        <v>666</v>
      </c>
      <c r="L461" s="6" t="s">
        <v>325</v>
      </c>
      <c r="M461" s="6" t="s">
        <v>332</v>
      </c>
      <c r="N461" s="6" t="s">
        <v>708</v>
      </c>
      <c r="O461" s="23" t="s">
        <v>2214</v>
      </c>
      <c r="P461" s="104" t="str">
        <f t="shared" si="97"/>
        <v>qc Marketing_Conversions Workflow wf_Marketing_Lead_Conversion</v>
      </c>
      <c r="Q461" s="105" t="str">
        <f t="shared" si="98"/>
        <v>./pmrep cleardeploymentgroup -p DG_Static_Shared -f ;</v>
      </c>
      <c r="R461" s="106" t="str">
        <f t="shared" si="99"/>
        <v>./pmrep addtodeploymentgroup -p DG_Static_Shared -n wf_Marketing_Lead_Conversion -o Workflow -f Marketing_Conversions -d all ;</v>
      </c>
      <c r="S461" s="105" t="str">
        <f t="shared" si="100"/>
        <v>echo ;</v>
      </c>
      <c r="T461" s="106" t="str">
        <f t="shared" si="101"/>
        <v>echo ;</v>
      </c>
      <c r="U461" s="105" t="str">
        <f t="shared" si="102"/>
        <v>echo;</v>
      </c>
      <c r="V461" s="106" t="str">
        <f t="shared" si="103"/>
        <v>echo ;</v>
      </c>
      <c r="W461" s="105" t="str">
        <f t="shared" si="104"/>
        <v xml:space="preserve"> echo ; </v>
      </c>
      <c r="X461" s="106" t="str">
        <f t="shared" si="107"/>
        <v>ssh -q phvifoapp01 '/home/infa_adm/scripts/ais.sh Marketing_Conversions wf_Marketing_Lead_Conversion Int01_prod'</v>
      </c>
      <c r="Y461" s="107"/>
      <c r="Z461" s="108" t="str">
        <f t="shared" si="105"/>
        <v>./pmrep objectexport -f Marketing_Conversions -o Workflow -n wf_Marketing_Lead_Conversion -m -s -b -r -u wf_Marketing_Lead_Conversion.xml</v>
      </c>
      <c r="AA461" s="109" t="str">
        <f t="shared" si="108"/>
        <v>gwd Marketing_Conversions wf_Marketing_Lead_Conversion</v>
      </c>
      <c r="AB461" s="108" t="str">
        <f t="shared" si="109"/>
        <v xml:space="preserve">showvh Marketing_Conversions wf_Marketing_Lead_Conversion ; </v>
      </c>
      <c r="AC461" s="108" t="str">
        <f t="shared" si="106"/>
        <v>showrrh Marketing_Conversions wf_Marketing_Lead_Conversion</v>
      </c>
    </row>
    <row r="462" spans="1:29" x14ac:dyDescent="0.25">
      <c r="A462" s="9">
        <v>42716</v>
      </c>
      <c r="B462" s="6" t="s">
        <v>720</v>
      </c>
      <c r="C462" s="61" t="s">
        <v>1892</v>
      </c>
      <c r="D462" s="61" t="s">
        <v>1864</v>
      </c>
      <c r="E462" s="61" t="s">
        <v>32</v>
      </c>
      <c r="F462" s="61" t="s">
        <v>337</v>
      </c>
      <c r="G462" s="61" t="s">
        <v>335</v>
      </c>
      <c r="H462" s="61" t="s">
        <v>1242</v>
      </c>
      <c r="I462" s="61">
        <v>6005</v>
      </c>
      <c r="J462" s="61" t="s">
        <v>10</v>
      </c>
      <c r="K462" s="61" t="s">
        <v>666</v>
      </c>
      <c r="L462" s="6" t="s">
        <v>325</v>
      </c>
      <c r="M462" s="6" t="s">
        <v>332</v>
      </c>
      <c r="N462" s="6" t="s">
        <v>709</v>
      </c>
      <c r="O462" s="25" t="s">
        <v>2214</v>
      </c>
      <c r="P462" s="104" t="str">
        <f t="shared" si="97"/>
        <v>qc Marketing_Conversions Workflow wf_Siebel_Lead_Conversion_ParameterFile</v>
      </c>
      <c r="Q462" s="105" t="str">
        <f t="shared" si="98"/>
        <v>echo ;</v>
      </c>
      <c r="R462" s="106" t="str">
        <f t="shared" si="99"/>
        <v>./pmrep addtodeploymentgroup -p DG_Static_Shared -n wf_Siebel_Lead_Conversion_ParameterFile -o Workflow -f Marketing_Conversions -d all ;</v>
      </c>
      <c r="S462" s="105" t="str">
        <f t="shared" si="100"/>
        <v>./pmrep deploydeploymentgroup -p DG_Static_Shared -c  ./DG_Static_Shared.xml -r RAC_prod -n jansaj -X PP -h phvifoapp01 -o 6005 -s Native -l $HOME/scripts/log/dg_SJ_CHG0003705.log ;</v>
      </c>
      <c r="T462" s="106" t="str">
        <f t="shared" si="101"/>
        <v xml:space="preserve">echo '&lt; PRESS ANY KEY TO CONTINUE &gt;'; read c ; </v>
      </c>
      <c r="U462" s="105" t="str">
        <f t="shared" si="102"/>
        <v xml:space="preserve">cat $HOME/scripts/log/dg_SJ_CHG0003705.log ; </v>
      </c>
      <c r="V462" s="106" t="str">
        <f t="shared" si="103"/>
        <v>echo '&lt; PRESS ANY KEY TO CONTINUE &gt;'; read c ;</v>
      </c>
      <c r="W462" s="105" t="str">
        <f t="shared" si="104"/>
        <v xml:space="preserve"> pmd ; </v>
      </c>
      <c r="X462" s="106" t="str">
        <f t="shared" si="107"/>
        <v>ssh -q phvifoapp01 '/home/infa_adm/scripts/ais.sh Marketing_Conversions wf_Siebel_Lead_Conversion_ParameterFile Int01_prod'</v>
      </c>
      <c r="Y462" s="107"/>
      <c r="Z462" s="108" t="str">
        <f t="shared" si="105"/>
        <v>./pmrep objectexport -f Marketing_Conversions -o Workflow -n wf_Siebel_Lead_Conversion_ParameterFile -m -s -b -r -u wf_Siebel_Lead_Conversion_ParameterFile.xml</v>
      </c>
      <c r="AA462" s="109" t="str">
        <f t="shared" si="108"/>
        <v>gwd Marketing_Conversions wf_Siebel_Lead_Conversion_ParameterFile</v>
      </c>
      <c r="AB462" s="108" t="str">
        <f t="shared" si="109"/>
        <v xml:space="preserve">showvh Marketing_Conversions wf_Siebel_Lead_Conversion_ParameterFile ; </v>
      </c>
      <c r="AC462" s="108" t="str">
        <f t="shared" si="106"/>
        <v>showrrh Marketing_Conversions wf_Siebel_Lead_Conversion_ParameterFile</v>
      </c>
    </row>
    <row r="463" spans="1:29" x14ac:dyDescent="0.25">
      <c r="A463" s="9">
        <v>42723</v>
      </c>
      <c r="B463" s="6" t="s">
        <v>741</v>
      </c>
      <c r="C463" s="61" t="s">
        <v>1892</v>
      </c>
      <c r="D463" s="61" t="s">
        <v>1864</v>
      </c>
      <c r="E463" s="61" t="s">
        <v>32</v>
      </c>
      <c r="F463" s="61" t="s">
        <v>337</v>
      </c>
      <c r="G463" s="61" t="s">
        <v>335</v>
      </c>
      <c r="H463" s="61" t="s">
        <v>1242</v>
      </c>
      <c r="I463" s="61">
        <v>6005</v>
      </c>
      <c r="J463" s="61" t="s">
        <v>10</v>
      </c>
      <c r="K463" s="61" t="s">
        <v>666</v>
      </c>
      <c r="L463" s="6" t="s">
        <v>293</v>
      </c>
      <c r="M463" s="6" t="s">
        <v>332</v>
      </c>
      <c r="N463" s="6" t="s">
        <v>740</v>
      </c>
      <c r="O463" s="6" t="s">
        <v>2215</v>
      </c>
      <c r="P463" s="104" t="str">
        <f t="shared" si="97"/>
        <v>qc eCommerce Workflow wf_eComm_Registration_DW_DM</v>
      </c>
      <c r="Q463" s="105" t="str">
        <f t="shared" si="98"/>
        <v>./pmrep cleardeploymentgroup -p DG_Static_Shared -f ;</v>
      </c>
      <c r="R463" s="106" t="str">
        <f t="shared" si="99"/>
        <v>./pmrep addtodeploymentgroup -p DG_Static_Shared -n wf_eComm_Registration_DW_DM -o Workflow -f eCommerce -d all ;</v>
      </c>
      <c r="S463" s="105" t="str">
        <f t="shared" si="100"/>
        <v>./pmrep deploydeploymentgroup -p DG_Static_Shared -c  ./DG_Static_Shared.xml -r RAC_prod -n jansaj -X PP -h phvifoapp01 -o 6005 -s Native -l $HOME/scripts/log/dg_SJ_CHG0003816.log ;</v>
      </c>
      <c r="T463" s="106" t="str">
        <f t="shared" si="101"/>
        <v xml:space="preserve">echo '&lt; PRESS ANY KEY TO CONTINUE &gt;'; read c ; </v>
      </c>
      <c r="U463" s="105" t="str">
        <f t="shared" si="102"/>
        <v xml:space="preserve">cat $HOME/scripts/log/dg_SJ_CHG0003816.log ; </v>
      </c>
      <c r="V463" s="106" t="str">
        <f t="shared" si="103"/>
        <v>echo '&lt; PRESS ANY KEY TO CONTINUE &gt;'; read c ;</v>
      </c>
      <c r="W463" s="105" t="str">
        <f t="shared" si="104"/>
        <v xml:space="preserve"> pmd ; </v>
      </c>
      <c r="X463" s="106" t="str">
        <f t="shared" si="107"/>
        <v>ssh -q phvifoapp01 '/home/infa_adm/scripts/ais.sh eCommerce wf_eComm_Registration_DW_DM Int01_prod'</v>
      </c>
      <c r="Y463" s="107"/>
      <c r="Z463" s="108" t="str">
        <f t="shared" si="105"/>
        <v>./pmrep objectexport -f eCommerce -o Workflow -n wf_eComm_Registration_DW_DM -m -s -b -r -u wf_eComm_Registration_DW_DM.xml</v>
      </c>
      <c r="AA463" s="109" t="str">
        <f t="shared" si="108"/>
        <v>gwd eCommerce wf_eComm_Registration_DW_DM</v>
      </c>
      <c r="AB463" s="108" t="str">
        <f t="shared" si="109"/>
        <v xml:space="preserve">showvh eCommerce wf_eComm_Registration_DW_DM ; </v>
      </c>
      <c r="AC463" s="108" t="str">
        <f t="shared" si="106"/>
        <v>showrrh eCommerce wf_eComm_Registration_DW_DM</v>
      </c>
    </row>
    <row r="464" spans="1:29" x14ac:dyDescent="0.25">
      <c r="A464" s="9">
        <v>42725</v>
      </c>
      <c r="B464" s="6" t="s">
        <v>317</v>
      </c>
      <c r="C464" s="61" t="s">
        <v>1892</v>
      </c>
      <c r="D464" s="61" t="s">
        <v>1862</v>
      </c>
      <c r="E464" s="61" t="s">
        <v>20</v>
      </c>
      <c r="F464" s="61" t="s">
        <v>342</v>
      </c>
      <c r="G464" s="61" t="s">
        <v>343</v>
      </c>
      <c r="H464" s="61" t="s">
        <v>19</v>
      </c>
      <c r="I464" s="61">
        <v>6005</v>
      </c>
      <c r="J464" s="61" t="s">
        <v>10</v>
      </c>
      <c r="K464" s="61" t="s">
        <v>666</v>
      </c>
      <c r="L464" s="6" t="s">
        <v>326</v>
      </c>
      <c r="M464" s="6" t="s">
        <v>332</v>
      </c>
      <c r="N464" s="6" t="s">
        <v>786</v>
      </c>
      <c r="O464" s="6" t="s">
        <v>2216</v>
      </c>
      <c r="P464" s="104" t="str">
        <f t="shared" si="97"/>
        <v>qc Miscellaneous Workflow wf_Extract_and_Load_SIMS_Service_Ticket_PSMS</v>
      </c>
      <c r="Q464" s="105" t="str">
        <f t="shared" si="98"/>
        <v>./pmrep cleardeploymentgroup -p DG_Static_Shared -f ;</v>
      </c>
      <c r="R464" s="106" t="str">
        <f t="shared" si="99"/>
        <v>./pmrep addtodeploymentgroup -p DG_Static_Shared -n wf_Extract_and_Load_SIMS_Service_Ticket_PSMS -o Workflow -f Miscellaneous -d all ;</v>
      </c>
      <c r="S464" s="105" t="str">
        <f t="shared" si="100"/>
        <v>./pmrep deploydeploymentgroup -p DG_Static_Shared -c  ./DG_Static_Shared.xml -r RAC_qa -n jansaj -X QP -h qhvifoapp01 -o 6005 -s Native -l $HOME/scripts/log/dg_SJ_kalabd.log ;</v>
      </c>
      <c r="T464" s="106" t="str">
        <f t="shared" si="101"/>
        <v xml:space="preserve">echo '&lt; PRESS ANY KEY TO CONTINUE &gt;'; read c ; </v>
      </c>
      <c r="U464" s="105" t="str">
        <f t="shared" si="102"/>
        <v xml:space="preserve">cat $HOME/scripts/log/dg_SJ_kalabd.log ; </v>
      </c>
      <c r="V464" s="106" t="str">
        <f t="shared" si="103"/>
        <v>echo '&lt; PRESS ANY KEY TO CONTINUE &gt;'; read c ;</v>
      </c>
      <c r="W464" s="105" t="str">
        <f t="shared" si="104"/>
        <v xml:space="preserve"> pmd ; </v>
      </c>
      <c r="X464" s="106" t="str">
        <f t="shared" si="107"/>
        <v>ssh -q qhvifoapp01 '/home/infa_adm/scripts/ais.sh Miscellaneous wf_Extract_and_Load_SIMS_Service_Ticket_PSMS Int01_qa'</v>
      </c>
      <c r="Y464" s="107"/>
      <c r="Z464" s="108" t="str">
        <f t="shared" si="105"/>
        <v>./pmrep objectexport -f Miscellaneous -o Workflow -n wf_Extract_and_Load_SIMS_Service_Ticket_PSMS -m -s -b -r -u wf_Extract_and_Load_SIMS_Service_Ticket_PSMS.xml</v>
      </c>
      <c r="AA464" s="109" t="str">
        <f t="shared" si="108"/>
        <v>gwd Miscellaneous wf_Extract_and_Load_SIMS_Service_Ticket_PSMS</v>
      </c>
      <c r="AB464" s="108" t="str">
        <f t="shared" si="109"/>
        <v xml:space="preserve">showvh Miscellaneous wf_Extract_and_Load_SIMS_Service_Ticket_PSMS ; </v>
      </c>
      <c r="AC464" s="108" t="str">
        <f t="shared" si="106"/>
        <v>showrrh Miscellaneous wf_Extract_and_Load_SIMS_Service_Ticket_PSMS</v>
      </c>
    </row>
    <row r="465" spans="1:29" x14ac:dyDescent="0.25">
      <c r="A465" s="9">
        <v>42725</v>
      </c>
      <c r="B465" s="6" t="s">
        <v>495</v>
      </c>
      <c r="C465" s="61" t="s">
        <v>1892</v>
      </c>
      <c r="D465" s="61" t="s">
        <v>1862</v>
      </c>
      <c r="E465" s="61" t="s">
        <v>20</v>
      </c>
      <c r="F465" s="61" t="s">
        <v>342</v>
      </c>
      <c r="G465" s="61" t="s">
        <v>343</v>
      </c>
      <c r="H465" s="61" t="s">
        <v>19</v>
      </c>
      <c r="I465" s="61">
        <v>6005</v>
      </c>
      <c r="J465" s="61" t="s">
        <v>10</v>
      </c>
      <c r="K465" s="61" t="s">
        <v>666</v>
      </c>
      <c r="L465" s="6" t="s">
        <v>528</v>
      </c>
      <c r="M465" s="6" t="s">
        <v>332</v>
      </c>
      <c r="N465" s="6" t="s">
        <v>728</v>
      </c>
      <c r="O465" s="36" t="s">
        <v>2217</v>
      </c>
      <c r="P465" s="104" t="str">
        <f t="shared" si="97"/>
        <v>qc SAP_GL_Integration Workflow wf_GLI_AN_LOSS</v>
      </c>
      <c r="Q465" s="105" t="str">
        <f t="shared" si="98"/>
        <v>./pmrep cleardeploymentgroup -p DG_Static_Shared -f ;</v>
      </c>
      <c r="R465" s="106" t="str">
        <f t="shared" si="99"/>
        <v>./pmrep addtodeploymentgroup -p DG_Static_Shared -n wf_GLI_AN_LOSS -o Workflow -f SAP_GL_Integration -d all ;</v>
      </c>
      <c r="S465" s="105" t="str">
        <f t="shared" si="100"/>
        <v>echo ;</v>
      </c>
      <c r="T465" s="106" t="str">
        <f t="shared" si="101"/>
        <v>echo ;</v>
      </c>
      <c r="U465" s="105" t="str">
        <f t="shared" si="102"/>
        <v>echo;</v>
      </c>
      <c r="V465" s="106" t="str">
        <f t="shared" si="103"/>
        <v>echo ;</v>
      </c>
      <c r="W465" s="105" t="str">
        <f t="shared" si="104"/>
        <v xml:space="preserve"> echo ; </v>
      </c>
      <c r="X465" s="106" t="str">
        <f t="shared" si="107"/>
        <v>ssh -q qhvifoapp01 '/home/infa_adm/scripts/ais.sh SAP_GL_Integration wf_GLI_AN_LOSS Int01_qa'</v>
      </c>
      <c r="Y465" s="107"/>
      <c r="Z465" s="108" t="str">
        <f t="shared" si="105"/>
        <v>./pmrep objectexport -f SAP_GL_Integration -o Workflow -n wf_GLI_AN_LOSS -m -s -b -r -u wf_GLI_AN_LOSS.xml</v>
      </c>
      <c r="AA465" s="109" t="str">
        <f t="shared" si="108"/>
        <v>gwd SAP_GL_Integration wf_GLI_AN_LOSS</v>
      </c>
      <c r="AB465" s="108" t="str">
        <f t="shared" si="109"/>
        <v xml:space="preserve">showvh SAP_GL_Integration wf_GLI_AN_LOSS ; </v>
      </c>
      <c r="AC465" s="108" t="str">
        <f t="shared" si="106"/>
        <v>showrrh SAP_GL_Integration wf_GLI_AN_LOSS</v>
      </c>
    </row>
    <row r="466" spans="1:29" x14ac:dyDescent="0.25">
      <c r="A466" s="9">
        <v>42725</v>
      </c>
      <c r="B466" s="6" t="s">
        <v>495</v>
      </c>
      <c r="C466" s="61" t="s">
        <v>1892</v>
      </c>
      <c r="D466" s="61" t="s">
        <v>1862</v>
      </c>
      <c r="E466" s="61" t="s">
        <v>20</v>
      </c>
      <c r="F466" s="61" t="s">
        <v>342</v>
      </c>
      <c r="G466" s="61" t="s">
        <v>343</v>
      </c>
      <c r="H466" s="61" t="s">
        <v>19</v>
      </c>
      <c r="I466" s="61">
        <v>6005</v>
      </c>
      <c r="J466" s="61" t="s">
        <v>10</v>
      </c>
      <c r="K466" s="61" t="s">
        <v>666</v>
      </c>
      <c r="L466" s="6" t="s">
        <v>528</v>
      </c>
      <c r="M466" s="6" t="s">
        <v>332</v>
      </c>
      <c r="N466" s="6" t="s">
        <v>729</v>
      </c>
      <c r="O466" s="36" t="s">
        <v>2217</v>
      </c>
      <c r="P466" s="104" t="str">
        <f t="shared" si="97"/>
        <v>qc SAP_GL_Integration Workflow wf_GLI_AN_RECEIVABLES</v>
      </c>
      <c r="Q466" s="105" t="str">
        <f t="shared" si="98"/>
        <v>echo ;</v>
      </c>
      <c r="R466" s="106" t="str">
        <f t="shared" si="99"/>
        <v>./pmrep addtodeploymentgroup -p DG_Static_Shared -n wf_GLI_AN_RECEIVABLES -o Workflow -f SAP_GL_Integration -d all ;</v>
      </c>
      <c r="S466" s="105" t="str">
        <f t="shared" si="100"/>
        <v>echo ;</v>
      </c>
      <c r="T466" s="106" t="str">
        <f t="shared" si="101"/>
        <v>echo ;</v>
      </c>
      <c r="U466" s="105" t="str">
        <f t="shared" si="102"/>
        <v>echo;</v>
      </c>
      <c r="V466" s="106" t="str">
        <f t="shared" si="103"/>
        <v>echo ;</v>
      </c>
      <c r="W466" s="105" t="str">
        <f t="shared" si="104"/>
        <v xml:space="preserve"> echo ; </v>
      </c>
      <c r="X466" s="106" t="str">
        <f t="shared" si="107"/>
        <v>ssh -q qhvifoapp01 '/home/infa_adm/scripts/ais.sh SAP_GL_Integration wf_GLI_AN_RECEIVABLES Int01_qa'</v>
      </c>
      <c r="Y466" s="107"/>
      <c r="Z466" s="108" t="str">
        <f t="shared" si="105"/>
        <v>./pmrep objectexport -f SAP_GL_Integration -o Workflow -n wf_GLI_AN_RECEIVABLES -m -s -b -r -u wf_GLI_AN_RECEIVABLES.xml</v>
      </c>
      <c r="AA466" s="109" t="str">
        <f t="shared" si="108"/>
        <v>gwd SAP_GL_Integration wf_GLI_AN_RECEIVABLES</v>
      </c>
      <c r="AB466" s="108" t="str">
        <f t="shared" si="109"/>
        <v xml:space="preserve">showvh SAP_GL_Integration wf_GLI_AN_RECEIVABLES ; </v>
      </c>
      <c r="AC466" s="108" t="str">
        <f t="shared" si="106"/>
        <v>showrrh SAP_GL_Integration wf_GLI_AN_RECEIVABLES</v>
      </c>
    </row>
    <row r="467" spans="1:29" x14ac:dyDescent="0.25">
      <c r="A467" s="9">
        <v>42725</v>
      </c>
      <c r="B467" s="6" t="s">
        <v>495</v>
      </c>
      <c r="C467" s="61" t="s">
        <v>1892</v>
      </c>
      <c r="D467" s="61" t="s">
        <v>1862</v>
      </c>
      <c r="E467" s="61" t="s">
        <v>20</v>
      </c>
      <c r="F467" s="61" t="s">
        <v>342</v>
      </c>
      <c r="G467" s="61" t="s">
        <v>343</v>
      </c>
      <c r="H467" s="61" t="s">
        <v>19</v>
      </c>
      <c r="I467" s="61">
        <v>6005</v>
      </c>
      <c r="J467" s="61" t="s">
        <v>10</v>
      </c>
      <c r="K467" s="61" t="s">
        <v>666</v>
      </c>
      <c r="L467" s="6" t="s">
        <v>528</v>
      </c>
      <c r="M467" s="6" t="s">
        <v>332</v>
      </c>
      <c r="N467" s="6" t="s">
        <v>730</v>
      </c>
      <c r="O467" s="36" t="s">
        <v>2217</v>
      </c>
      <c r="P467" s="104" t="str">
        <f t="shared" si="97"/>
        <v>qc SAP_GL_Integration Workflow wf_GLI_CHARGE_OFFS</v>
      </c>
      <c r="Q467" s="105" t="str">
        <f t="shared" si="98"/>
        <v>echo ;</v>
      </c>
      <c r="R467" s="106" t="str">
        <f t="shared" si="99"/>
        <v>./pmrep addtodeploymentgroup -p DG_Static_Shared -n wf_GLI_CHARGE_OFFS -o Workflow -f SAP_GL_Integration -d all ;</v>
      </c>
      <c r="S467" s="105" t="str">
        <f t="shared" si="100"/>
        <v>echo ;</v>
      </c>
      <c r="T467" s="106" t="str">
        <f t="shared" si="101"/>
        <v>echo ;</v>
      </c>
      <c r="U467" s="105" t="str">
        <f t="shared" si="102"/>
        <v>echo;</v>
      </c>
      <c r="V467" s="106" t="str">
        <f t="shared" si="103"/>
        <v>echo ;</v>
      </c>
      <c r="W467" s="105" t="str">
        <f t="shared" si="104"/>
        <v xml:space="preserve"> echo ; </v>
      </c>
      <c r="X467" s="106" t="str">
        <f t="shared" si="107"/>
        <v>ssh -q qhvifoapp01 '/home/infa_adm/scripts/ais.sh SAP_GL_Integration wf_GLI_CHARGE_OFFS Int01_qa'</v>
      </c>
      <c r="Y467" s="107"/>
      <c r="Z467" s="108" t="str">
        <f t="shared" si="105"/>
        <v>./pmrep objectexport -f SAP_GL_Integration -o Workflow -n wf_GLI_CHARGE_OFFS -m -s -b -r -u wf_GLI_CHARGE_OFFS.xml</v>
      </c>
      <c r="AA467" s="109" t="str">
        <f t="shared" si="108"/>
        <v>gwd SAP_GL_Integration wf_GLI_CHARGE_OFFS</v>
      </c>
      <c r="AB467" s="108" t="str">
        <f t="shared" si="109"/>
        <v xml:space="preserve">showvh SAP_GL_Integration wf_GLI_CHARGE_OFFS ; </v>
      </c>
      <c r="AC467" s="108" t="str">
        <f t="shared" si="106"/>
        <v>showrrh SAP_GL_Integration wf_GLI_CHARGE_OFFS</v>
      </c>
    </row>
    <row r="468" spans="1:29" x14ac:dyDescent="0.25">
      <c r="A468" s="9">
        <v>42725</v>
      </c>
      <c r="B468" s="6" t="s">
        <v>495</v>
      </c>
      <c r="C468" s="61" t="s">
        <v>1892</v>
      </c>
      <c r="D468" s="61" t="s">
        <v>1862</v>
      </c>
      <c r="E468" s="61" t="s">
        <v>20</v>
      </c>
      <c r="F468" s="61" t="s">
        <v>342</v>
      </c>
      <c r="G468" s="61" t="s">
        <v>343</v>
      </c>
      <c r="H468" s="61" t="s">
        <v>19</v>
      </c>
      <c r="I468" s="61">
        <v>6005</v>
      </c>
      <c r="J468" s="61" t="s">
        <v>10</v>
      </c>
      <c r="K468" s="61" t="s">
        <v>666</v>
      </c>
      <c r="L468" s="6" t="s">
        <v>528</v>
      </c>
      <c r="M468" s="6" t="s">
        <v>332</v>
      </c>
      <c r="N468" s="6" t="s">
        <v>731</v>
      </c>
      <c r="O468" s="36" t="s">
        <v>2217</v>
      </c>
      <c r="P468" s="104" t="str">
        <f t="shared" si="97"/>
        <v>qc SAP_GL_Integration Workflow wf_GLI_COST_ADJUSTMENTS</v>
      </c>
      <c r="Q468" s="105" t="str">
        <f t="shared" si="98"/>
        <v>echo ;</v>
      </c>
      <c r="R468" s="106" t="str">
        <f t="shared" si="99"/>
        <v>./pmrep addtodeploymentgroup -p DG_Static_Shared -n wf_GLI_COST_ADJUSTMENTS -o Workflow -f SAP_GL_Integration -d all ;</v>
      </c>
      <c r="S468" s="105" t="str">
        <f t="shared" si="100"/>
        <v>echo ;</v>
      </c>
      <c r="T468" s="106" t="str">
        <f t="shared" si="101"/>
        <v>echo ;</v>
      </c>
      <c r="U468" s="105" t="str">
        <f t="shared" si="102"/>
        <v>echo;</v>
      </c>
      <c r="V468" s="106" t="str">
        <f t="shared" si="103"/>
        <v>echo ;</v>
      </c>
      <c r="W468" s="105" t="str">
        <f t="shared" si="104"/>
        <v xml:space="preserve"> echo ; </v>
      </c>
      <c r="X468" s="106" t="str">
        <f t="shared" si="107"/>
        <v>ssh -q qhvifoapp01 '/home/infa_adm/scripts/ais.sh SAP_GL_Integration wf_GLI_COST_ADJUSTMENTS Int01_qa'</v>
      </c>
      <c r="Y468" s="107"/>
      <c r="Z468" s="108" t="str">
        <f t="shared" si="105"/>
        <v>./pmrep objectexport -f SAP_GL_Integration -o Workflow -n wf_GLI_COST_ADJUSTMENTS -m -s -b -r -u wf_GLI_COST_ADJUSTMENTS.xml</v>
      </c>
      <c r="AA468" s="109" t="str">
        <f t="shared" si="108"/>
        <v>gwd SAP_GL_Integration wf_GLI_COST_ADJUSTMENTS</v>
      </c>
      <c r="AB468" s="108" t="str">
        <f t="shared" si="109"/>
        <v xml:space="preserve">showvh SAP_GL_Integration wf_GLI_COST_ADJUSTMENTS ; </v>
      </c>
      <c r="AC468" s="108" t="str">
        <f t="shared" si="106"/>
        <v>showrrh SAP_GL_Integration wf_GLI_COST_ADJUSTMENTS</v>
      </c>
    </row>
    <row r="469" spans="1:29" x14ac:dyDescent="0.25">
      <c r="A469" s="9">
        <v>42725</v>
      </c>
      <c r="B469" s="6" t="s">
        <v>495</v>
      </c>
      <c r="C469" s="61" t="s">
        <v>1892</v>
      </c>
      <c r="D469" s="61" t="s">
        <v>1862</v>
      </c>
      <c r="E469" s="61" t="s">
        <v>20</v>
      </c>
      <c r="F469" s="61" t="s">
        <v>342</v>
      </c>
      <c r="G469" s="61" t="s">
        <v>343</v>
      </c>
      <c r="H469" s="61" t="s">
        <v>19</v>
      </c>
      <c r="I469" s="61">
        <v>6005</v>
      </c>
      <c r="J469" s="61" t="s">
        <v>10</v>
      </c>
      <c r="K469" s="61" t="s">
        <v>666</v>
      </c>
      <c r="L469" s="6" t="s">
        <v>528</v>
      </c>
      <c r="M469" s="6" t="s">
        <v>332</v>
      </c>
      <c r="N469" s="6" t="s">
        <v>732</v>
      </c>
      <c r="O469" s="36" t="s">
        <v>2217</v>
      </c>
      <c r="P469" s="104" t="str">
        <f t="shared" si="97"/>
        <v>qc SAP_GL_Integration Workflow wf_GLI_DEPR_ADJUSTMENTS</v>
      </c>
      <c r="Q469" s="105" t="str">
        <f t="shared" si="98"/>
        <v>echo ;</v>
      </c>
      <c r="R469" s="106" t="str">
        <f t="shared" si="99"/>
        <v>./pmrep addtodeploymentgroup -p DG_Static_Shared -n wf_GLI_DEPR_ADJUSTMENTS -o Workflow -f SAP_GL_Integration -d all ;</v>
      </c>
      <c r="S469" s="105" t="str">
        <f t="shared" si="100"/>
        <v>echo ;</v>
      </c>
      <c r="T469" s="106" t="str">
        <f t="shared" si="101"/>
        <v>echo ;</v>
      </c>
      <c r="U469" s="105" t="str">
        <f t="shared" si="102"/>
        <v>echo;</v>
      </c>
      <c r="V469" s="106" t="str">
        <f t="shared" si="103"/>
        <v>echo ;</v>
      </c>
      <c r="W469" s="105" t="str">
        <f t="shared" si="104"/>
        <v xml:space="preserve"> echo ; </v>
      </c>
      <c r="X469" s="106" t="str">
        <f t="shared" si="107"/>
        <v>ssh -q qhvifoapp01 '/home/infa_adm/scripts/ais.sh SAP_GL_Integration wf_GLI_DEPR_ADJUSTMENTS Int01_qa'</v>
      </c>
      <c r="Y469" s="107"/>
      <c r="Z469" s="108" t="str">
        <f t="shared" si="105"/>
        <v>./pmrep objectexport -f SAP_GL_Integration -o Workflow -n wf_GLI_DEPR_ADJUSTMENTS -m -s -b -r -u wf_GLI_DEPR_ADJUSTMENTS.xml</v>
      </c>
      <c r="AA469" s="109" t="str">
        <f t="shared" si="108"/>
        <v>gwd SAP_GL_Integration wf_GLI_DEPR_ADJUSTMENTS</v>
      </c>
      <c r="AB469" s="108" t="str">
        <f t="shared" si="109"/>
        <v xml:space="preserve">showvh SAP_GL_Integration wf_GLI_DEPR_ADJUSTMENTS ; </v>
      </c>
      <c r="AC469" s="108" t="str">
        <f t="shared" si="106"/>
        <v>showrrh SAP_GL_Integration wf_GLI_DEPR_ADJUSTMENTS</v>
      </c>
    </row>
    <row r="470" spans="1:29" x14ac:dyDescent="0.25">
      <c r="A470" s="9">
        <v>42725</v>
      </c>
      <c r="B470" s="6" t="s">
        <v>495</v>
      </c>
      <c r="C470" s="61" t="s">
        <v>1892</v>
      </c>
      <c r="D470" s="61" t="s">
        <v>1862</v>
      </c>
      <c r="E470" s="61" t="s">
        <v>20</v>
      </c>
      <c r="F470" s="61" t="s">
        <v>342</v>
      </c>
      <c r="G470" s="61" t="s">
        <v>343</v>
      </c>
      <c r="H470" s="61" t="s">
        <v>19</v>
      </c>
      <c r="I470" s="61">
        <v>6005</v>
      </c>
      <c r="J470" s="61" t="s">
        <v>10</v>
      </c>
      <c r="K470" s="61" t="s">
        <v>666</v>
      </c>
      <c r="L470" s="6" t="s">
        <v>528</v>
      </c>
      <c r="M470" s="6" t="s">
        <v>332</v>
      </c>
      <c r="N470" s="6" t="s">
        <v>733</v>
      </c>
      <c r="O470" s="36" t="s">
        <v>2217</v>
      </c>
      <c r="P470" s="104" t="str">
        <f t="shared" si="97"/>
        <v>qc SAP_GL_Integration Workflow wf_GLI_DEPR_EXPENSE</v>
      </c>
      <c r="Q470" s="105" t="str">
        <f t="shared" si="98"/>
        <v>echo ;</v>
      </c>
      <c r="R470" s="106" t="str">
        <f t="shared" si="99"/>
        <v>./pmrep addtodeploymentgroup -p DG_Static_Shared -n wf_GLI_DEPR_EXPENSE -o Workflow -f SAP_GL_Integration -d all ;</v>
      </c>
      <c r="S470" s="105" t="str">
        <f t="shared" si="100"/>
        <v>echo ;</v>
      </c>
      <c r="T470" s="106" t="str">
        <f t="shared" si="101"/>
        <v>echo ;</v>
      </c>
      <c r="U470" s="105" t="str">
        <f t="shared" si="102"/>
        <v>echo;</v>
      </c>
      <c r="V470" s="106" t="str">
        <f t="shared" si="103"/>
        <v>echo ;</v>
      </c>
      <c r="W470" s="105" t="str">
        <f t="shared" si="104"/>
        <v xml:space="preserve"> echo ; </v>
      </c>
      <c r="X470" s="106" t="str">
        <f t="shared" si="107"/>
        <v>ssh -q qhvifoapp01 '/home/infa_adm/scripts/ais.sh SAP_GL_Integration wf_GLI_DEPR_EXPENSE Int01_qa'</v>
      </c>
      <c r="Y470" s="107"/>
      <c r="Z470" s="108" t="str">
        <f t="shared" si="105"/>
        <v>./pmrep objectexport -f SAP_GL_Integration -o Workflow -n wf_GLI_DEPR_EXPENSE -m -s -b -r -u wf_GLI_DEPR_EXPENSE.xml</v>
      </c>
      <c r="AA470" s="109" t="str">
        <f t="shared" si="108"/>
        <v>gwd SAP_GL_Integration wf_GLI_DEPR_EXPENSE</v>
      </c>
      <c r="AB470" s="108" t="str">
        <f t="shared" si="109"/>
        <v xml:space="preserve">showvh SAP_GL_Integration wf_GLI_DEPR_EXPENSE ; </v>
      </c>
      <c r="AC470" s="108" t="str">
        <f t="shared" si="106"/>
        <v>showrrh SAP_GL_Integration wf_GLI_DEPR_EXPENSE</v>
      </c>
    </row>
    <row r="471" spans="1:29" x14ac:dyDescent="0.25">
      <c r="A471" s="9">
        <v>42725</v>
      </c>
      <c r="B471" s="6" t="s">
        <v>495</v>
      </c>
      <c r="C471" s="61" t="s">
        <v>1892</v>
      </c>
      <c r="D471" s="61" t="s">
        <v>1862</v>
      </c>
      <c r="E471" s="61" t="s">
        <v>20</v>
      </c>
      <c r="F471" s="61" t="s">
        <v>342</v>
      </c>
      <c r="G471" s="61" t="s">
        <v>343</v>
      </c>
      <c r="H471" s="61" t="s">
        <v>19</v>
      </c>
      <c r="I471" s="61">
        <v>6005</v>
      </c>
      <c r="J471" s="61" t="s">
        <v>10</v>
      </c>
      <c r="K471" s="61" t="s">
        <v>666</v>
      </c>
      <c r="L471" s="6" t="s">
        <v>528</v>
      </c>
      <c r="M471" s="6" t="s">
        <v>332</v>
      </c>
      <c r="N471" s="6" t="s">
        <v>739</v>
      </c>
      <c r="O471" s="6" t="s">
        <v>2218</v>
      </c>
      <c r="P471" s="104" t="str">
        <f t="shared" si="97"/>
        <v>qc SAP_GL_Integration Workflow wf_GLI_RECOVERIES</v>
      </c>
      <c r="Q471" s="105" t="str">
        <f t="shared" si="98"/>
        <v>echo ;</v>
      </c>
      <c r="R471" s="106" t="str">
        <f t="shared" si="99"/>
        <v>./pmrep addtodeploymentgroup -p DG_Static_Shared -n wf_GLI_RECOVERIES -o Workflow -f SAP_GL_Integration -d all ;</v>
      </c>
      <c r="S471" s="105" t="str">
        <f t="shared" si="100"/>
        <v>./pmrep deploydeploymentgroup -p DG_Static_Shared -c  ./DG_Static_Shared.xml -r RAC_qa -n jansaj -X QP -h qhvifoapp01 -o 6005 -s Native -l $HOME/scripts/log/dg_SJ_shaeli.log ;</v>
      </c>
      <c r="T471" s="106" t="str">
        <f t="shared" si="101"/>
        <v xml:space="preserve">echo '&lt; PRESS ANY KEY TO CONTINUE &gt;'; read c ; </v>
      </c>
      <c r="U471" s="105" t="str">
        <f t="shared" si="102"/>
        <v xml:space="preserve">cat $HOME/scripts/log/dg_SJ_shaeli.log ; </v>
      </c>
      <c r="V471" s="106" t="str">
        <f t="shared" si="103"/>
        <v>echo '&lt; PRESS ANY KEY TO CONTINUE &gt;'; read c ;</v>
      </c>
      <c r="W471" s="105" t="str">
        <f t="shared" si="104"/>
        <v xml:space="preserve"> pmd ; </v>
      </c>
      <c r="X471" s="106" t="str">
        <f t="shared" si="107"/>
        <v>ssh -q qhvifoapp01 '/home/infa_adm/scripts/ais.sh SAP_GL_Integration wf_GLI_RECOVERIES Int01_qa'</v>
      </c>
      <c r="Y471" s="107"/>
      <c r="Z471" s="108" t="str">
        <f t="shared" si="105"/>
        <v>./pmrep objectexport -f SAP_GL_Integration -o Workflow -n wf_GLI_RECOVERIES -m -s -b -r -u wf_GLI_RECOVERIES.xml</v>
      </c>
      <c r="AA471" s="109" t="str">
        <f t="shared" si="108"/>
        <v>gwd SAP_GL_Integration wf_GLI_RECOVERIES</v>
      </c>
      <c r="AB471" s="108" t="str">
        <f t="shared" si="109"/>
        <v xml:space="preserve">showvh SAP_GL_Integration wf_GLI_RECOVERIES ; </v>
      </c>
      <c r="AC471" s="108" t="str">
        <f t="shared" si="106"/>
        <v>showrrh SAP_GL_Integration wf_GLI_RECOVERIES</v>
      </c>
    </row>
    <row r="472" spans="1:29" x14ac:dyDescent="0.25">
      <c r="A472" s="9">
        <v>42727</v>
      </c>
      <c r="B472" s="6" t="s">
        <v>787</v>
      </c>
      <c r="C472" s="61" t="s">
        <v>1892</v>
      </c>
      <c r="D472" s="61" t="s">
        <v>1862</v>
      </c>
      <c r="E472" s="61" t="s">
        <v>20</v>
      </c>
      <c r="F472" s="61" t="s">
        <v>342</v>
      </c>
      <c r="G472" s="61" t="s">
        <v>343</v>
      </c>
      <c r="H472" s="61" t="s">
        <v>19</v>
      </c>
      <c r="I472" s="61">
        <v>6005</v>
      </c>
      <c r="J472" s="61" t="s">
        <v>10</v>
      </c>
      <c r="K472" s="61" t="s">
        <v>666</v>
      </c>
      <c r="L472" s="6" t="s">
        <v>528</v>
      </c>
      <c r="M472" s="6" t="s">
        <v>332</v>
      </c>
      <c r="N472" s="6" t="s">
        <v>730</v>
      </c>
      <c r="O472" s="23" t="s">
        <v>2219</v>
      </c>
      <c r="P472" s="104" t="str">
        <f t="shared" si="97"/>
        <v>qc SAP_GL_Integration Workflow wf_GLI_CHARGE_OFFS</v>
      </c>
      <c r="Q472" s="105" t="str">
        <f t="shared" si="98"/>
        <v>./pmrep cleardeploymentgroup -p DG_Static_Shared -f ;</v>
      </c>
      <c r="R472" s="106" t="str">
        <f t="shared" si="99"/>
        <v>./pmrep addtodeploymentgroup -p DG_Static_Shared -n wf_GLI_CHARGE_OFFS -o Workflow -f SAP_GL_Integration -d all ;</v>
      </c>
      <c r="S472" s="105" t="str">
        <f t="shared" si="100"/>
        <v>echo ;</v>
      </c>
      <c r="T472" s="106" t="str">
        <f t="shared" si="101"/>
        <v>echo ;</v>
      </c>
      <c r="U472" s="105" t="str">
        <f t="shared" si="102"/>
        <v>echo;</v>
      </c>
      <c r="V472" s="106" t="str">
        <f t="shared" si="103"/>
        <v>echo ;</v>
      </c>
      <c r="W472" s="105" t="str">
        <f t="shared" si="104"/>
        <v xml:space="preserve"> echo ; </v>
      </c>
      <c r="X472" s="106" t="str">
        <f t="shared" si="107"/>
        <v>ssh -q qhvifoapp01 '/home/infa_adm/scripts/ais.sh SAP_GL_Integration wf_GLI_CHARGE_OFFS Int01_qa'</v>
      </c>
      <c r="Y472" s="107"/>
      <c r="Z472" s="108" t="str">
        <f t="shared" si="105"/>
        <v>./pmrep objectexport -f SAP_GL_Integration -o Workflow -n wf_GLI_CHARGE_OFFS -m -s -b -r -u wf_GLI_CHARGE_OFFS.xml</v>
      </c>
      <c r="AA472" s="109" t="str">
        <f t="shared" si="108"/>
        <v>gwd SAP_GL_Integration wf_GLI_CHARGE_OFFS</v>
      </c>
      <c r="AB472" s="108" t="str">
        <f t="shared" si="109"/>
        <v xml:space="preserve">showvh SAP_GL_Integration wf_GLI_CHARGE_OFFS ; </v>
      </c>
      <c r="AC472" s="108" t="str">
        <f t="shared" si="106"/>
        <v>showrrh SAP_GL_Integration wf_GLI_CHARGE_OFFS</v>
      </c>
    </row>
    <row r="473" spans="1:29" x14ac:dyDescent="0.25">
      <c r="A473" s="9">
        <v>42727</v>
      </c>
      <c r="B473" s="6" t="s">
        <v>787</v>
      </c>
      <c r="C473" s="61" t="s">
        <v>1892</v>
      </c>
      <c r="D473" s="61" t="s">
        <v>1862</v>
      </c>
      <c r="E473" s="61" t="s">
        <v>20</v>
      </c>
      <c r="F473" s="61" t="s">
        <v>342</v>
      </c>
      <c r="G473" s="61" t="s">
        <v>343</v>
      </c>
      <c r="H473" s="61" t="s">
        <v>19</v>
      </c>
      <c r="I473" s="61">
        <v>6005</v>
      </c>
      <c r="J473" s="61" t="s">
        <v>10</v>
      </c>
      <c r="K473" s="61" t="s">
        <v>666</v>
      </c>
      <c r="L473" s="6" t="s">
        <v>528</v>
      </c>
      <c r="M473" s="6" t="s">
        <v>332</v>
      </c>
      <c r="N473" s="6" t="s">
        <v>739</v>
      </c>
      <c r="O473" s="23" t="s">
        <v>2219</v>
      </c>
      <c r="P473" s="104" t="str">
        <f t="shared" si="97"/>
        <v>qc SAP_GL_Integration Workflow wf_GLI_RECOVERIES</v>
      </c>
      <c r="Q473" s="105" t="str">
        <f t="shared" si="98"/>
        <v>echo ;</v>
      </c>
      <c r="R473" s="106" t="str">
        <f t="shared" si="99"/>
        <v>./pmrep addtodeploymentgroup -p DG_Static_Shared -n wf_GLI_RECOVERIES -o Workflow -f SAP_GL_Integration -d all ;</v>
      </c>
      <c r="S473" s="105" t="str">
        <f t="shared" si="100"/>
        <v>echo ;</v>
      </c>
      <c r="T473" s="106" t="str">
        <f t="shared" si="101"/>
        <v>echo ;</v>
      </c>
      <c r="U473" s="105" t="str">
        <f t="shared" si="102"/>
        <v>echo;</v>
      </c>
      <c r="V473" s="106" t="str">
        <f t="shared" si="103"/>
        <v>echo ;</v>
      </c>
      <c r="W473" s="105" t="str">
        <f t="shared" si="104"/>
        <v xml:space="preserve"> echo ; </v>
      </c>
      <c r="X473" s="106" t="str">
        <f t="shared" si="107"/>
        <v>ssh -q qhvifoapp01 '/home/infa_adm/scripts/ais.sh SAP_GL_Integration wf_GLI_RECOVERIES Int01_qa'</v>
      </c>
      <c r="Y473" s="107"/>
      <c r="Z473" s="108" t="str">
        <f t="shared" si="105"/>
        <v>./pmrep objectexport -f SAP_GL_Integration -o Workflow -n wf_GLI_RECOVERIES -m -s -b -r -u wf_GLI_RECOVERIES.xml</v>
      </c>
      <c r="AA473" s="109" t="str">
        <f t="shared" si="108"/>
        <v>gwd SAP_GL_Integration wf_GLI_RECOVERIES</v>
      </c>
      <c r="AB473" s="108" t="str">
        <f t="shared" si="109"/>
        <v xml:space="preserve">showvh SAP_GL_Integration wf_GLI_RECOVERIES ; </v>
      </c>
      <c r="AC473" s="108" t="str">
        <f t="shared" si="106"/>
        <v>showrrh SAP_GL_Integration wf_GLI_RECOVERIES</v>
      </c>
    </row>
    <row r="474" spans="1:29" x14ac:dyDescent="0.25">
      <c r="A474" s="9">
        <v>42727</v>
      </c>
      <c r="B474" s="6" t="s">
        <v>787</v>
      </c>
      <c r="C474" s="61" t="s">
        <v>1892</v>
      </c>
      <c r="D474" s="61" t="s">
        <v>1862</v>
      </c>
      <c r="E474" s="61" t="s">
        <v>20</v>
      </c>
      <c r="F474" s="61" t="s">
        <v>342</v>
      </c>
      <c r="G474" s="61" t="s">
        <v>343</v>
      </c>
      <c r="H474" s="61" t="s">
        <v>19</v>
      </c>
      <c r="I474" s="61">
        <v>6005</v>
      </c>
      <c r="J474" s="61" t="s">
        <v>10</v>
      </c>
      <c r="K474" s="61" t="s">
        <v>666</v>
      </c>
      <c r="L474" s="6" t="s">
        <v>528</v>
      </c>
      <c r="M474" s="6" t="s">
        <v>332</v>
      </c>
      <c r="N474" s="6" t="s">
        <v>734</v>
      </c>
      <c r="O474" s="23" t="s">
        <v>2219</v>
      </c>
      <c r="P474" s="104" t="str">
        <f t="shared" si="97"/>
        <v>qc SAP_GL_Integration Workflow wf_GLI_FRAMEWORK_END</v>
      </c>
      <c r="Q474" s="105" t="str">
        <f t="shared" si="98"/>
        <v>echo ;</v>
      </c>
      <c r="R474" s="106" t="str">
        <f t="shared" si="99"/>
        <v>./pmrep addtodeploymentgroup -p DG_Static_Shared -n wf_GLI_FRAMEWORK_END -o Workflow -f SAP_GL_Integration -d all ;</v>
      </c>
      <c r="S474" s="105" t="str">
        <f t="shared" si="100"/>
        <v>./pmrep deploydeploymentgroup -p DG_Static_Shared -c  ./DG_Static_Shared.xml -r RAC_qa -n jansaj -X QP -h qhvifoapp01 -o 6005 -s Native -l $HOME/scripts/log/dg_SJ_shaeli2.log ;</v>
      </c>
      <c r="T474" s="106" t="str">
        <f t="shared" si="101"/>
        <v xml:space="preserve">echo '&lt; PRESS ANY KEY TO CONTINUE &gt;'; read c ; </v>
      </c>
      <c r="U474" s="105" t="str">
        <f t="shared" si="102"/>
        <v xml:space="preserve">cat $HOME/scripts/log/dg_SJ_shaeli2.log ; </v>
      </c>
      <c r="V474" s="106" t="str">
        <f t="shared" si="103"/>
        <v>echo '&lt; PRESS ANY KEY TO CONTINUE &gt;'; read c ;</v>
      </c>
      <c r="W474" s="105" t="str">
        <f t="shared" si="104"/>
        <v xml:space="preserve"> pmd ; </v>
      </c>
      <c r="X474" s="106" t="str">
        <f t="shared" si="107"/>
        <v>ssh -q qhvifoapp01 '/home/infa_adm/scripts/ais.sh SAP_GL_Integration wf_GLI_FRAMEWORK_END Int01_qa'</v>
      </c>
      <c r="Y474" s="107"/>
      <c r="Z474" s="108" t="str">
        <f t="shared" si="105"/>
        <v>./pmrep objectexport -f SAP_GL_Integration -o Workflow -n wf_GLI_FRAMEWORK_END -m -s -b -r -u wf_GLI_FRAMEWORK_END.xml</v>
      </c>
      <c r="AA474" s="109" t="str">
        <f t="shared" si="108"/>
        <v>gwd SAP_GL_Integration wf_GLI_FRAMEWORK_END</v>
      </c>
      <c r="AB474" s="108" t="str">
        <f t="shared" si="109"/>
        <v xml:space="preserve">showvh SAP_GL_Integration wf_GLI_FRAMEWORK_END ; </v>
      </c>
      <c r="AC474" s="108" t="str">
        <f t="shared" si="106"/>
        <v>showrrh SAP_GL_Integration wf_GLI_FRAMEWORK_END</v>
      </c>
    </row>
    <row r="475" spans="1:29" x14ac:dyDescent="0.25">
      <c r="A475" s="9">
        <v>42727</v>
      </c>
      <c r="B475" s="6" t="s">
        <v>495</v>
      </c>
      <c r="C475" s="61" t="s">
        <v>1892</v>
      </c>
      <c r="D475" s="61" t="s">
        <v>1862</v>
      </c>
      <c r="E475" s="61" t="s">
        <v>20</v>
      </c>
      <c r="F475" s="61" t="s">
        <v>342</v>
      </c>
      <c r="G475" s="61" t="s">
        <v>343</v>
      </c>
      <c r="H475" s="61" t="s">
        <v>19</v>
      </c>
      <c r="I475" s="61">
        <v>6005</v>
      </c>
      <c r="J475" s="61" t="s">
        <v>10</v>
      </c>
      <c r="K475" s="61" t="s">
        <v>666</v>
      </c>
      <c r="L475" s="6" t="s">
        <v>528</v>
      </c>
      <c r="M475" s="6" t="s">
        <v>354</v>
      </c>
      <c r="N475" s="6" t="s">
        <v>788</v>
      </c>
      <c r="O475" s="6" t="s">
        <v>2220</v>
      </c>
      <c r="P475" s="104" t="str">
        <f t="shared" si="97"/>
        <v>qc SAP_GL_Integration Session s_m_GLI_AUD_REP_LOG</v>
      </c>
      <c r="Q475" s="105" t="str">
        <f t="shared" si="98"/>
        <v>./pmrep cleardeploymentgroup -p DG_Static_Shared -f ;</v>
      </c>
      <c r="R475" s="106" t="str">
        <f t="shared" si="99"/>
        <v>./pmrep addtodeploymentgroup -p DG_Static_Shared -n s_m_GLI_AUD_REP_LOG -o Session -f SAP_GL_Integration -d all ;</v>
      </c>
      <c r="S475" s="105" t="str">
        <f t="shared" si="100"/>
        <v>./pmrep deploydeploymentgroup -p DG_Static_Shared -c  ./DG_Static_Shared.xml -r RAC_qa -n jansaj -X QP -h qhvifoapp01 -o 6005 -s Native -l $HOME/scripts/log/dg_SJ_shaeli.log ;</v>
      </c>
      <c r="T475" s="106" t="str">
        <f t="shared" si="101"/>
        <v xml:space="preserve">echo '&lt; PRESS ANY KEY TO CONTINUE &gt;'; read c ; </v>
      </c>
      <c r="U475" s="105" t="str">
        <f t="shared" si="102"/>
        <v xml:space="preserve">cat $HOME/scripts/log/dg_SJ_shaeli.log ; </v>
      </c>
      <c r="V475" s="106" t="str">
        <f t="shared" si="103"/>
        <v>echo '&lt; PRESS ANY KEY TO CONTINUE &gt;'; read c ;</v>
      </c>
      <c r="W475" s="105" t="str">
        <f t="shared" si="104"/>
        <v xml:space="preserve"> pmd ; </v>
      </c>
      <c r="X475" s="106" t="str">
        <f t="shared" si="107"/>
        <v xml:space="preserve"> # n/a</v>
      </c>
      <c r="Y475" s="107"/>
      <c r="Z475" s="108" t="str">
        <f t="shared" si="105"/>
        <v>./pmrep objectexport -f SAP_GL_Integration -o Session -n s_m_GLI_AUD_REP_LOG -m -s -b -r -u s_m_GLI_AUD_REP_LOG.xml</v>
      </c>
      <c r="AA475" s="109" t="str">
        <f t="shared" si="108"/>
        <v xml:space="preserve"> # n/a</v>
      </c>
      <c r="AB475" s="108" t="str">
        <f t="shared" si="109"/>
        <v xml:space="preserve">showvh SAP_GL_Integration s_m_GLI_AUD_REP_LOG ; </v>
      </c>
      <c r="AC475" s="108" t="str">
        <f t="shared" si="106"/>
        <v>showrrh SAP_GL_Integration s_m_GLI_AUD_REP_LOG</v>
      </c>
    </row>
    <row r="476" spans="1:29" x14ac:dyDescent="0.25">
      <c r="A476" s="9">
        <v>42732</v>
      </c>
      <c r="B476" s="6" t="s">
        <v>814</v>
      </c>
      <c r="C476" s="61" t="s">
        <v>1892</v>
      </c>
      <c r="D476" s="61" t="s">
        <v>1863</v>
      </c>
      <c r="E476" s="61" t="s">
        <v>324</v>
      </c>
      <c r="F476" s="61" t="s">
        <v>812</v>
      </c>
      <c r="G476" s="61" t="s">
        <v>813</v>
      </c>
      <c r="H476" s="61" t="s">
        <v>1241</v>
      </c>
      <c r="I476" s="61">
        <v>6005</v>
      </c>
      <c r="J476" s="61" t="s">
        <v>10</v>
      </c>
      <c r="K476" s="61" t="s">
        <v>666</v>
      </c>
      <c r="L476" s="6" t="s">
        <v>15</v>
      </c>
      <c r="M476" s="6" t="s">
        <v>332</v>
      </c>
      <c r="N476" s="6" t="s">
        <v>523</v>
      </c>
      <c r="O476" s="6" t="s">
        <v>2221</v>
      </c>
      <c r="P476" s="104" t="str">
        <f t="shared" si="97"/>
        <v>qc 3PL_Integration Workflow wf_3PL_EDI_POLL_SHARED</v>
      </c>
      <c r="Q476" s="105" t="str">
        <f t="shared" si="98"/>
        <v>./pmrep cleardeploymentgroup -p DG_Static_Shared -f ;</v>
      </c>
      <c r="R476" s="106" t="str">
        <f t="shared" si="99"/>
        <v>./pmrep addtodeploymentgroup -p DG_Static_Shared -n wf_3PL_EDI_POLL_SHARED -o Workflow -f 3PL_Integration -d all ;</v>
      </c>
      <c r="S476" s="105" t="str">
        <f t="shared" si="100"/>
        <v>./pmrep deploydeploymentgroup -p DG_Static_Shared -c  ./DG_Static_Shared.xml -r RAC_uat -n jansaj -X UP -h uhvifoapp01 -o 6005 -s Native -l $HOME/scripts/log/dg_SJ_jansaj1.log ;</v>
      </c>
      <c r="T476" s="106" t="str">
        <f t="shared" si="101"/>
        <v xml:space="preserve">echo '&lt; PRESS ANY KEY TO CONTINUE &gt;'; read c ; </v>
      </c>
      <c r="U476" s="105" t="str">
        <f t="shared" si="102"/>
        <v xml:space="preserve">cat $HOME/scripts/log/dg_SJ_jansaj1.log ; </v>
      </c>
      <c r="V476" s="106" t="str">
        <f t="shared" si="103"/>
        <v>echo '&lt; PRESS ANY KEY TO CONTINUE &gt;'; read c ;</v>
      </c>
      <c r="W476" s="105" t="str">
        <f t="shared" si="104"/>
        <v xml:space="preserve"> pmd ; </v>
      </c>
      <c r="X476" s="106" t="str">
        <f t="shared" si="107"/>
        <v>ssh -q uhvifoapp01 '/home/infa_adm/scripts/ais.sh 3PL_Integration wf_3PL_EDI_POLL_SHARED Int01_uat'</v>
      </c>
      <c r="Y476" s="107"/>
      <c r="Z476" s="108" t="str">
        <f t="shared" si="105"/>
        <v>./pmrep objectexport -f 3PL_Integration -o Workflow -n wf_3PL_EDI_POLL_SHARED -m -s -b -r -u wf_3PL_EDI_POLL_SHARED.xml</v>
      </c>
      <c r="AA476" s="109" t="str">
        <f t="shared" si="108"/>
        <v>gwd 3PL_Integration wf_3PL_EDI_POLL_SHARED</v>
      </c>
      <c r="AB476" s="108" t="str">
        <f t="shared" si="109"/>
        <v xml:space="preserve">showvh 3PL_Integration wf_3PL_EDI_POLL_SHARED ; </v>
      </c>
      <c r="AC476" s="108" t="str">
        <f t="shared" si="106"/>
        <v>showrrh 3PL_Integration wf_3PL_EDI_POLL_SHARED</v>
      </c>
    </row>
    <row r="477" spans="1:29" x14ac:dyDescent="0.25">
      <c r="A477" s="9">
        <v>42732</v>
      </c>
      <c r="B477" s="6" t="s">
        <v>815</v>
      </c>
      <c r="C477" s="61" t="s">
        <v>1892</v>
      </c>
      <c r="D477" s="61" t="s">
        <v>1863</v>
      </c>
      <c r="E477" s="61" t="s">
        <v>324</v>
      </c>
      <c r="F477" s="61" t="s">
        <v>812</v>
      </c>
      <c r="G477" s="61" t="s">
        <v>813</v>
      </c>
      <c r="H477" s="61" t="s">
        <v>1241</v>
      </c>
      <c r="I477" s="61">
        <v>6005</v>
      </c>
      <c r="J477" s="61" t="s">
        <v>10</v>
      </c>
      <c r="K477" s="61" t="s">
        <v>666</v>
      </c>
      <c r="L477" s="6" t="s">
        <v>15</v>
      </c>
      <c r="M477" s="6" t="s">
        <v>332</v>
      </c>
      <c r="N477" s="6" t="s">
        <v>789</v>
      </c>
      <c r="O477" s="6" t="s">
        <v>2222</v>
      </c>
      <c r="P477" s="104" t="str">
        <f t="shared" si="97"/>
        <v>qc 3PL_Integration Workflow wf_3PL_INT_816_Outbound</v>
      </c>
      <c r="Q477" s="105" t="str">
        <f t="shared" si="98"/>
        <v>./pmrep cleardeploymentgroup -p DG_Static_Shared -f ;</v>
      </c>
      <c r="R477" s="106" t="str">
        <f t="shared" si="99"/>
        <v>./pmrep addtodeploymentgroup -p DG_Static_Shared -n wf_3PL_INT_816_Outbound -o Workflow -f 3PL_Integration -d all ;</v>
      </c>
      <c r="S477" s="105" t="str">
        <f t="shared" si="100"/>
        <v>./pmrep deploydeploymentgroup -p DG_Static_Shared -c  ./DG_Static_Shared.xml -r RAC_uat -n jansaj -X UP -h uhvifoapp01 -o 6005 -s Native -l $HOME/scripts/log/dg_SJ_jansaj2.log ;</v>
      </c>
      <c r="T477" s="106" t="str">
        <f t="shared" si="101"/>
        <v xml:space="preserve">echo '&lt; PRESS ANY KEY TO CONTINUE &gt;'; read c ; </v>
      </c>
      <c r="U477" s="105" t="str">
        <f t="shared" si="102"/>
        <v xml:space="preserve">cat $HOME/scripts/log/dg_SJ_jansaj2.log ; </v>
      </c>
      <c r="V477" s="106" t="str">
        <f t="shared" si="103"/>
        <v>echo '&lt; PRESS ANY KEY TO CONTINUE &gt;'; read c ;</v>
      </c>
      <c r="W477" s="105" t="str">
        <f t="shared" si="104"/>
        <v xml:space="preserve"> pmd ; </v>
      </c>
      <c r="X477" s="106" t="str">
        <f t="shared" si="107"/>
        <v>ssh -q uhvifoapp01 '/home/infa_adm/scripts/ais.sh 3PL_Integration wf_3PL_INT_816_Outbound Int01_uat'</v>
      </c>
      <c r="Y477" s="107"/>
      <c r="Z477" s="108" t="str">
        <f t="shared" si="105"/>
        <v>./pmrep objectexport -f 3PL_Integration -o Workflow -n wf_3PL_INT_816_Outbound -m -s -b -r -u wf_3PL_INT_816_Outbound.xml</v>
      </c>
      <c r="AA477" s="109" t="str">
        <f t="shared" si="108"/>
        <v>gwd 3PL_Integration wf_3PL_INT_816_Outbound</v>
      </c>
      <c r="AB477" s="108" t="str">
        <f t="shared" si="109"/>
        <v xml:space="preserve">showvh 3PL_Integration wf_3PL_INT_816_Outbound ; </v>
      </c>
      <c r="AC477" s="108" t="str">
        <f t="shared" si="106"/>
        <v>showrrh 3PL_Integration wf_3PL_INT_816_Outbound</v>
      </c>
    </row>
    <row r="478" spans="1:29" x14ac:dyDescent="0.25">
      <c r="A478" s="9">
        <v>42732</v>
      </c>
      <c r="B478" s="6" t="s">
        <v>816</v>
      </c>
      <c r="C478" s="61" t="s">
        <v>1892</v>
      </c>
      <c r="D478" s="61" t="s">
        <v>1863</v>
      </c>
      <c r="E478" s="61" t="s">
        <v>324</v>
      </c>
      <c r="F478" s="61" t="s">
        <v>812</v>
      </c>
      <c r="G478" s="61" t="s">
        <v>813</v>
      </c>
      <c r="H478" s="61" t="s">
        <v>1241</v>
      </c>
      <c r="I478" s="61">
        <v>6005</v>
      </c>
      <c r="J478" s="61" t="s">
        <v>10</v>
      </c>
      <c r="K478" s="61" t="s">
        <v>666</v>
      </c>
      <c r="L478" s="6" t="s">
        <v>15</v>
      </c>
      <c r="M478" s="6" t="s">
        <v>332</v>
      </c>
      <c r="N478" s="6" t="s">
        <v>790</v>
      </c>
      <c r="O478" s="6" t="s">
        <v>2223</v>
      </c>
      <c r="P478" s="104" t="str">
        <f t="shared" si="97"/>
        <v>qc 3PL_Integration Workflow wf_3PL_RAC_Ashley_846_load</v>
      </c>
      <c r="Q478" s="105" t="str">
        <f t="shared" si="98"/>
        <v>./pmrep cleardeploymentgroup -p DG_Static_Shared -f ;</v>
      </c>
      <c r="R478" s="106" t="str">
        <f t="shared" si="99"/>
        <v>./pmrep addtodeploymentgroup -p DG_Static_Shared -n wf_3PL_RAC_Ashley_846_load -o Workflow -f 3PL_Integration -d all ;</v>
      </c>
      <c r="S478" s="105" t="str">
        <f t="shared" si="100"/>
        <v>echo ;</v>
      </c>
      <c r="T478" s="106" t="str">
        <f t="shared" si="101"/>
        <v>echo ;</v>
      </c>
      <c r="U478" s="105" t="str">
        <f t="shared" si="102"/>
        <v>echo;</v>
      </c>
      <c r="V478" s="106" t="str">
        <f t="shared" si="103"/>
        <v>echo ;</v>
      </c>
      <c r="W478" s="105" t="str">
        <f t="shared" si="104"/>
        <v xml:space="preserve"> echo ; </v>
      </c>
      <c r="X478" s="106" t="str">
        <f t="shared" si="107"/>
        <v>ssh -q uhvifoapp01 '/home/infa_adm/scripts/ais.sh 3PL_Integration wf_3PL_RAC_Ashley_846_load Int01_uat'</v>
      </c>
      <c r="Y478" s="107"/>
      <c r="Z478" s="108" t="str">
        <f t="shared" si="105"/>
        <v>./pmrep objectexport -f 3PL_Integration -o Workflow -n wf_3PL_RAC_Ashley_846_load -m -s -b -r -u wf_3PL_RAC_Ashley_846_load.xml</v>
      </c>
      <c r="AA478" s="109" t="str">
        <f t="shared" si="108"/>
        <v>gwd 3PL_Integration wf_3PL_RAC_Ashley_846_load</v>
      </c>
      <c r="AB478" s="108" t="str">
        <f t="shared" si="109"/>
        <v xml:space="preserve">showvh 3PL_Integration wf_3PL_RAC_Ashley_846_load ; </v>
      </c>
      <c r="AC478" s="108" t="str">
        <f t="shared" si="106"/>
        <v>showrrh 3PL_Integration wf_3PL_RAC_Ashley_846_load</v>
      </c>
    </row>
    <row r="479" spans="1:29" x14ac:dyDescent="0.25">
      <c r="A479" s="9">
        <v>42732</v>
      </c>
      <c r="B479" s="6" t="s">
        <v>816</v>
      </c>
      <c r="C479" s="61" t="s">
        <v>1892</v>
      </c>
      <c r="D479" s="61" t="s">
        <v>1863</v>
      </c>
      <c r="E479" s="61" t="s">
        <v>324</v>
      </c>
      <c r="F479" s="61" t="s">
        <v>812</v>
      </c>
      <c r="G479" s="61" t="s">
        <v>813</v>
      </c>
      <c r="H479" s="61" t="s">
        <v>1241</v>
      </c>
      <c r="I479" s="61">
        <v>6005</v>
      </c>
      <c r="J479" s="61" t="s">
        <v>10</v>
      </c>
      <c r="K479" s="61" t="s">
        <v>666</v>
      </c>
      <c r="L479" s="6" t="s">
        <v>15</v>
      </c>
      <c r="M479" s="6" t="s">
        <v>332</v>
      </c>
      <c r="N479" s="6" t="s">
        <v>793</v>
      </c>
      <c r="O479" s="6" t="s">
        <v>2223</v>
      </c>
      <c r="P479" s="104" t="str">
        <f t="shared" si="97"/>
        <v>qc 3PL_Integration Workflow wf_3PL_RAC_Inbound_214</v>
      </c>
      <c r="Q479" s="105" t="str">
        <f t="shared" si="98"/>
        <v>echo ;</v>
      </c>
      <c r="R479" s="106" t="str">
        <f t="shared" si="99"/>
        <v>./pmrep addtodeploymentgroup -p DG_Static_Shared -n wf_3PL_RAC_Inbound_214 -o Workflow -f 3PL_Integration -d all ;</v>
      </c>
      <c r="S479" s="105" t="str">
        <f t="shared" si="100"/>
        <v>echo ;</v>
      </c>
      <c r="T479" s="106" t="str">
        <f t="shared" si="101"/>
        <v>echo ;</v>
      </c>
      <c r="U479" s="105" t="str">
        <f t="shared" si="102"/>
        <v>echo;</v>
      </c>
      <c r="V479" s="106" t="str">
        <f t="shared" si="103"/>
        <v>echo ;</v>
      </c>
      <c r="W479" s="105" t="str">
        <f t="shared" si="104"/>
        <v xml:space="preserve"> echo ; </v>
      </c>
      <c r="X479" s="106" t="str">
        <f t="shared" si="107"/>
        <v>ssh -q uhvifoapp01 '/home/infa_adm/scripts/ais.sh 3PL_Integration wf_3PL_RAC_Inbound_214 Int01_uat'</v>
      </c>
      <c r="Y479" s="107"/>
      <c r="Z479" s="108" t="str">
        <f t="shared" si="105"/>
        <v>./pmrep objectexport -f 3PL_Integration -o Workflow -n wf_3PL_RAC_Inbound_214 -m -s -b -r -u wf_3PL_RAC_Inbound_214.xml</v>
      </c>
      <c r="AA479" s="109" t="str">
        <f t="shared" si="108"/>
        <v>gwd 3PL_Integration wf_3PL_RAC_Inbound_214</v>
      </c>
      <c r="AB479" s="108" t="str">
        <f t="shared" si="109"/>
        <v xml:space="preserve">showvh 3PL_Integration wf_3PL_RAC_Inbound_214 ; </v>
      </c>
      <c r="AC479" s="108" t="str">
        <f t="shared" si="106"/>
        <v>showrrh 3PL_Integration wf_3PL_RAC_Inbound_214</v>
      </c>
    </row>
    <row r="480" spans="1:29" x14ac:dyDescent="0.25">
      <c r="A480" s="9">
        <v>42732</v>
      </c>
      <c r="B480" s="6" t="s">
        <v>816</v>
      </c>
      <c r="C480" s="61" t="s">
        <v>1892</v>
      </c>
      <c r="D480" s="61" t="s">
        <v>1863</v>
      </c>
      <c r="E480" s="61" t="s">
        <v>324</v>
      </c>
      <c r="F480" s="61" t="s">
        <v>812</v>
      </c>
      <c r="G480" s="61" t="s">
        <v>813</v>
      </c>
      <c r="H480" s="61" t="s">
        <v>1241</v>
      </c>
      <c r="I480" s="61">
        <v>6005</v>
      </c>
      <c r="J480" s="61" t="s">
        <v>10</v>
      </c>
      <c r="K480" s="61" t="s">
        <v>666</v>
      </c>
      <c r="L480" s="6" t="s">
        <v>15</v>
      </c>
      <c r="M480" s="6" t="s">
        <v>332</v>
      </c>
      <c r="N480" s="6" t="s">
        <v>794</v>
      </c>
      <c r="O480" s="6" t="s">
        <v>2223</v>
      </c>
      <c r="P480" s="104" t="str">
        <f t="shared" si="97"/>
        <v>qc 3PL_Integration Workflow wf_3PL_RAC_Inbound_846</v>
      </c>
      <c r="Q480" s="105" t="str">
        <f t="shared" si="98"/>
        <v>echo ;</v>
      </c>
      <c r="R480" s="106" t="str">
        <f t="shared" si="99"/>
        <v>./pmrep addtodeploymentgroup -p DG_Static_Shared -n wf_3PL_RAC_Inbound_846 -o Workflow -f 3PL_Integration -d all ;</v>
      </c>
      <c r="S480" s="105" t="str">
        <f t="shared" si="100"/>
        <v>echo ;</v>
      </c>
      <c r="T480" s="106" t="str">
        <f t="shared" si="101"/>
        <v>echo ;</v>
      </c>
      <c r="U480" s="105" t="str">
        <f t="shared" si="102"/>
        <v>echo;</v>
      </c>
      <c r="V480" s="106" t="str">
        <f t="shared" si="103"/>
        <v>echo ;</v>
      </c>
      <c r="W480" s="105" t="str">
        <f t="shared" si="104"/>
        <v xml:space="preserve"> echo ; </v>
      </c>
      <c r="X480" s="106" t="str">
        <f t="shared" si="107"/>
        <v>ssh -q uhvifoapp01 '/home/infa_adm/scripts/ais.sh 3PL_Integration wf_3PL_RAC_Inbound_846 Int01_uat'</v>
      </c>
      <c r="Y480" s="107"/>
      <c r="Z480" s="108" t="str">
        <f t="shared" si="105"/>
        <v>./pmrep objectexport -f 3PL_Integration -o Workflow -n wf_3PL_RAC_Inbound_846 -m -s -b -r -u wf_3PL_RAC_Inbound_846.xml</v>
      </c>
      <c r="AA480" s="109" t="str">
        <f t="shared" si="108"/>
        <v>gwd 3PL_Integration wf_3PL_RAC_Inbound_846</v>
      </c>
      <c r="AB480" s="108" t="str">
        <f t="shared" si="109"/>
        <v xml:space="preserve">showvh 3PL_Integration wf_3PL_RAC_Inbound_846 ; </v>
      </c>
      <c r="AC480" s="108" t="str">
        <f t="shared" si="106"/>
        <v>showrrh 3PL_Integration wf_3PL_RAC_Inbound_846</v>
      </c>
    </row>
    <row r="481" spans="1:29" x14ac:dyDescent="0.25">
      <c r="A481" s="9">
        <v>42732</v>
      </c>
      <c r="B481" s="6" t="s">
        <v>816</v>
      </c>
      <c r="C481" s="61" t="s">
        <v>1892</v>
      </c>
      <c r="D481" s="61" t="s">
        <v>1863</v>
      </c>
      <c r="E481" s="61" t="s">
        <v>324</v>
      </c>
      <c r="F481" s="61" t="s">
        <v>812</v>
      </c>
      <c r="G481" s="61" t="s">
        <v>813</v>
      </c>
      <c r="H481" s="61" t="s">
        <v>1241</v>
      </c>
      <c r="I481" s="61">
        <v>6005</v>
      </c>
      <c r="J481" s="61" t="s">
        <v>10</v>
      </c>
      <c r="K481" s="61" t="s">
        <v>666</v>
      </c>
      <c r="L481" s="6" t="s">
        <v>15</v>
      </c>
      <c r="M481" s="6" t="s">
        <v>332</v>
      </c>
      <c r="N481" s="6" t="s">
        <v>795</v>
      </c>
      <c r="O481" s="6" t="s">
        <v>2223</v>
      </c>
      <c r="P481" s="104" t="str">
        <f t="shared" si="97"/>
        <v>qc 3PL_Integration Workflow wf_3PL_RAC_Inbound_888</v>
      </c>
      <c r="Q481" s="105" t="str">
        <f t="shared" si="98"/>
        <v>echo ;</v>
      </c>
      <c r="R481" s="106" t="str">
        <f t="shared" si="99"/>
        <v>./pmrep addtodeploymentgroup -p DG_Static_Shared -n wf_3PL_RAC_Inbound_888 -o Workflow -f 3PL_Integration -d all ;</v>
      </c>
      <c r="S481" s="105" t="str">
        <f t="shared" si="100"/>
        <v>echo ;</v>
      </c>
      <c r="T481" s="106" t="str">
        <f t="shared" si="101"/>
        <v>echo ;</v>
      </c>
      <c r="U481" s="105" t="str">
        <f t="shared" si="102"/>
        <v>echo;</v>
      </c>
      <c r="V481" s="106" t="str">
        <f t="shared" si="103"/>
        <v>echo ;</v>
      </c>
      <c r="W481" s="105" t="str">
        <f t="shared" si="104"/>
        <v xml:space="preserve"> echo ; </v>
      </c>
      <c r="X481" s="106" t="str">
        <f t="shared" si="107"/>
        <v>ssh -q uhvifoapp01 '/home/infa_adm/scripts/ais.sh 3PL_Integration wf_3PL_RAC_Inbound_888 Int01_uat'</v>
      </c>
      <c r="Y481" s="107"/>
      <c r="Z481" s="108" t="str">
        <f t="shared" si="105"/>
        <v>./pmrep objectexport -f 3PL_Integration -o Workflow -n wf_3PL_RAC_Inbound_888 -m -s -b -r -u wf_3PL_RAC_Inbound_888.xml</v>
      </c>
      <c r="AA481" s="109" t="str">
        <f t="shared" si="108"/>
        <v>gwd 3PL_Integration wf_3PL_RAC_Inbound_888</v>
      </c>
      <c r="AB481" s="108" t="str">
        <f t="shared" si="109"/>
        <v xml:space="preserve">showvh 3PL_Integration wf_3PL_RAC_Inbound_888 ; </v>
      </c>
      <c r="AC481" s="108" t="str">
        <f t="shared" si="106"/>
        <v>showrrh 3PL_Integration wf_3PL_RAC_Inbound_888</v>
      </c>
    </row>
    <row r="482" spans="1:29" x14ac:dyDescent="0.25">
      <c r="A482" s="9">
        <v>42732</v>
      </c>
      <c r="B482" s="6" t="s">
        <v>816</v>
      </c>
      <c r="C482" s="61" t="s">
        <v>1892</v>
      </c>
      <c r="D482" s="61" t="s">
        <v>1863</v>
      </c>
      <c r="E482" s="61" t="s">
        <v>324</v>
      </c>
      <c r="F482" s="61" t="s">
        <v>812</v>
      </c>
      <c r="G482" s="61" t="s">
        <v>813</v>
      </c>
      <c r="H482" s="61" t="s">
        <v>1241</v>
      </c>
      <c r="I482" s="61">
        <v>6005</v>
      </c>
      <c r="J482" s="61" t="s">
        <v>10</v>
      </c>
      <c r="K482" s="61" t="s">
        <v>666</v>
      </c>
      <c r="L482" s="6" t="s">
        <v>15</v>
      </c>
      <c r="M482" s="6" t="s">
        <v>332</v>
      </c>
      <c r="N482" s="6" t="s">
        <v>507</v>
      </c>
      <c r="O482" s="6" t="s">
        <v>2223</v>
      </c>
      <c r="P482" s="104" t="str">
        <f t="shared" si="97"/>
        <v>qc 3PL_Integration Workflow wf_3PL_RAC_Inbound_944</v>
      </c>
      <c r="Q482" s="105" t="str">
        <f t="shared" si="98"/>
        <v>echo ;</v>
      </c>
      <c r="R482" s="106" t="str">
        <f t="shared" si="99"/>
        <v>./pmrep addtodeploymentgroup -p DG_Static_Shared -n wf_3PL_RAC_Inbound_944 -o Workflow -f 3PL_Integration -d all ;</v>
      </c>
      <c r="S482" s="105" t="str">
        <f t="shared" si="100"/>
        <v>echo ;</v>
      </c>
      <c r="T482" s="106" t="str">
        <f t="shared" si="101"/>
        <v>echo ;</v>
      </c>
      <c r="U482" s="105" t="str">
        <f t="shared" si="102"/>
        <v>echo;</v>
      </c>
      <c r="V482" s="106" t="str">
        <f t="shared" si="103"/>
        <v>echo ;</v>
      </c>
      <c r="W482" s="105" t="str">
        <f t="shared" si="104"/>
        <v xml:space="preserve"> echo ; </v>
      </c>
      <c r="X482" s="106" t="str">
        <f t="shared" si="107"/>
        <v>ssh -q uhvifoapp01 '/home/infa_adm/scripts/ais.sh 3PL_Integration wf_3PL_RAC_Inbound_944 Int01_uat'</v>
      </c>
      <c r="Y482" s="107"/>
      <c r="Z482" s="108" t="str">
        <f t="shared" si="105"/>
        <v>./pmrep objectexport -f 3PL_Integration -o Workflow -n wf_3PL_RAC_Inbound_944 -m -s -b -r -u wf_3PL_RAC_Inbound_944.xml</v>
      </c>
      <c r="AA482" s="109" t="str">
        <f t="shared" si="108"/>
        <v>gwd 3PL_Integration wf_3PL_RAC_Inbound_944</v>
      </c>
      <c r="AB482" s="108" t="str">
        <f t="shared" si="109"/>
        <v xml:space="preserve">showvh 3PL_Integration wf_3PL_RAC_Inbound_944 ; </v>
      </c>
      <c r="AC482" s="108" t="str">
        <f t="shared" si="106"/>
        <v>showrrh 3PL_Integration wf_3PL_RAC_Inbound_944</v>
      </c>
    </row>
    <row r="483" spans="1:29" x14ac:dyDescent="0.25">
      <c r="A483" s="9">
        <v>42732</v>
      </c>
      <c r="B483" s="6" t="s">
        <v>816</v>
      </c>
      <c r="C483" s="61" t="s">
        <v>1892</v>
      </c>
      <c r="D483" s="61" t="s">
        <v>1863</v>
      </c>
      <c r="E483" s="61" t="s">
        <v>324</v>
      </c>
      <c r="F483" s="61" t="s">
        <v>812</v>
      </c>
      <c r="G483" s="61" t="s">
        <v>813</v>
      </c>
      <c r="H483" s="61" t="s">
        <v>1241</v>
      </c>
      <c r="I483" s="61">
        <v>6005</v>
      </c>
      <c r="J483" s="61" t="s">
        <v>10</v>
      </c>
      <c r="K483" s="61" t="s">
        <v>666</v>
      </c>
      <c r="L483" s="6" t="s">
        <v>15</v>
      </c>
      <c r="M483" s="6" t="s">
        <v>332</v>
      </c>
      <c r="N483" s="6" t="s">
        <v>796</v>
      </c>
      <c r="O483" s="6" t="s">
        <v>2223</v>
      </c>
      <c r="P483" s="104" t="str">
        <f t="shared" si="97"/>
        <v>qc 3PL_Integration Workflow wf_3PL_RAC_Inbound_945</v>
      </c>
      <c r="Q483" s="105" t="str">
        <f t="shared" si="98"/>
        <v>echo ;</v>
      </c>
      <c r="R483" s="106" t="str">
        <f t="shared" si="99"/>
        <v>./pmrep addtodeploymentgroup -p DG_Static_Shared -n wf_3PL_RAC_Inbound_945 -o Workflow -f 3PL_Integration -d all ;</v>
      </c>
      <c r="S483" s="105" t="str">
        <f t="shared" si="100"/>
        <v>echo ;</v>
      </c>
      <c r="T483" s="106" t="str">
        <f t="shared" si="101"/>
        <v>echo ;</v>
      </c>
      <c r="U483" s="105" t="str">
        <f t="shared" si="102"/>
        <v>echo;</v>
      </c>
      <c r="V483" s="106" t="str">
        <f t="shared" si="103"/>
        <v>echo ;</v>
      </c>
      <c r="W483" s="105" t="str">
        <f t="shared" si="104"/>
        <v xml:space="preserve"> echo ; </v>
      </c>
      <c r="X483" s="106" t="str">
        <f t="shared" si="107"/>
        <v>ssh -q uhvifoapp01 '/home/infa_adm/scripts/ais.sh 3PL_Integration wf_3PL_RAC_Inbound_945 Int01_uat'</v>
      </c>
      <c r="Y483" s="107"/>
      <c r="Z483" s="108" t="str">
        <f t="shared" si="105"/>
        <v>./pmrep objectexport -f 3PL_Integration -o Workflow -n wf_3PL_RAC_Inbound_945 -m -s -b -r -u wf_3PL_RAC_Inbound_945.xml</v>
      </c>
      <c r="AA483" s="109" t="str">
        <f t="shared" si="108"/>
        <v>gwd 3PL_Integration wf_3PL_RAC_Inbound_945</v>
      </c>
      <c r="AB483" s="108" t="str">
        <f t="shared" si="109"/>
        <v xml:space="preserve">showvh 3PL_Integration wf_3PL_RAC_Inbound_945 ; </v>
      </c>
      <c r="AC483" s="108" t="str">
        <f t="shared" si="106"/>
        <v>showrrh 3PL_Integration wf_3PL_RAC_Inbound_945</v>
      </c>
    </row>
    <row r="484" spans="1:29" x14ac:dyDescent="0.25">
      <c r="A484" s="9">
        <v>42732</v>
      </c>
      <c r="B484" s="6" t="s">
        <v>816</v>
      </c>
      <c r="C484" s="61" t="s">
        <v>1892</v>
      </c>
      <c r="D484" s="61" t="s">
        <v>1863</v>
      </c>
      <c r="E484" s="61" t="s">
        <v>324</v>
      </c>
      <c r="F484" s="61" t="s">
        <v>812</v>
      </c>
      <c r="G484" s="61" t="s">
        <v>813</v>
      </c>
      <c r="H484" s="61" t="s">
        <v>1241</v>
      </c>
      <c r="I484" s="61">
        <v>6005</v>
      </c>
      <c r="J484" s="61" t="s">
        <v>10</v>
      </c>
      <c r="K484" s="61" t="s">
        <v>666</v>
      </c>
      <c r="L484" s="6" t="s">
        <v>15</v>
      </c>
      <c r="M484" s="6" t="s">
        <v>332</v>
      </c>
      <c r="N484" s="6" t="s">
        <v>797</v>
      </c>
      <c r="O484" s="6" t="s">
        <v>2223</v>
      </c>
      <c r="P484" s="104" t="str">
        <f t="shared" si="97"/>
        <v>qc 3PL_Integration Workflow wf_3PL_RAC_Inbound_947</v>
      </c>
      <c r="Q484" s="105" t="str">
        <f t="shared" si="98"/>
        <v>echo ;</v>
      </c>
      <c r="R484" s="106" t="str">
        <f t="shared" si="99"/>
        <v>./pmrep addtodeploymentgroup -p DG_Static_Shared -n wf_3PL_RAC_Inbound_947 -o Workflow -f 3PL_Integration -d all ;</v>
      </c>
      <c r="S484" s="105" t="str">
        <f t="shared" si="100"/>
        <v>echo ;</v>
      </c>
      <c r="T484" s="106" t="str">
        <f t="shared" si="101"/>
        <v>echo ;</v>
      </c>
      <c r="U484" s="105" t="str">
        <f t="shared" si="102"/>
        <v>echo;</v>
      </c>
      <c r="V484" s="106" t="str">
        <f t="shared" si="103"/>
        <v>echo ;</v>
      </c>
      <c r="W484" s="105" t="str">
        <f t="shared" si="104"/>
        <v xml:space="preserve"> echo ; </v>
      </c>
      <c r="X484" s="106" t="str">
        <f t="shared" si="107"/>
        <v>ssh -q uhvifoapp01 '/home/infa_adm/scripts/ais.sh 3PL_Integration wf_3PL_RAC_Inbound_947 Int01_uat'</v>
      </c>
      <c r="Y484" s="107"/>
      <c r="Z484" s="108" t="str">
        <f t="shared" si="105"/>
        <v>./pmrep objectexport -f 3PL_Integration -o Workflow -n wf_3PL_RAC_Inbound_947 -m -s -b -r -u wf_3PL_RAC_Inbound_947.xml</v>
      </c>
      <c r="AA484" s="109" t="str">
        <f t="shared" si="108"/>
        <v>gwd 3PL_Integration wf_3PL_RAC_Inbound_947</v>
      </c>
      <c r="AB484" s="108" t="str">
        <f t="shared" si="109"/>
        <v xml:space="preserve">showvh 3PL_Integration wf_3PL_RAC_Inbound_947 ; </v>
      </c>
      <c r="AC484" s="108" t="str">
        <f t="shared" si="106"/>
        <v>showrrh 3PL_Integration wf_3PL_RAC_Inbound_947</v>
      </c>
    </row>
    <row r="485" spans="1:29" x14ac:dyDescent="0.25">
      <c r="A485" s="9">
        <v>42732</v>
      </c>
      <c r="B485" s="6" t="s">
        <v>816</v>
      </c>
      <c r="C485" s="61" t="s">
        <v>1892</v>
      </c>
      <c r="D485" s="61" t="s">
        <v>1863</v>
      </c>
      <c r="E485" s="61" t="s">
        <v>324</v>
      </c>
      <c r="F485" s="61" t="s">
        <v>812</v>
      </c>
      <c r="G485" s="61" t="s">
        <v>813</v>
      </c>
      <c r="H485" s="61" t="s">
        <v>1241</v>
      </c>
      <c r="I485" s="61">
        <v>6005</v>
      </c>
      <c r="J485" s="61" t="s">
        <v>10</v>
      </c>
      <c r="K485" s="61" t="s">
        <v>666</v>
      </c>
      <c r="L485" s="6" t="s">
        <v>15</v>
      </c>
      <c r="M485" s="6" t="s">
        <v>332</v>
      </c>
      <c r="N485" s="6" t="s">
        <v>798</v>
      </c>
      <c r="O485" s="6" t="s">
        <v>2223</v>
      </c>
      <c r="P485" s="104" t="str">
        <f t="shared" si="97"/>
        <v>qc 3PL_Integration Workflow wf_3PL_RAC_Inbound_990</v>
      </c>
      <c r="Q485" s="105" t="str">
        <f t="shared" si="98"/>
        <v>echo ;</v>
      </c>
      <c r="R485" s="106" t="str">
        <f t="shared" si="99"/>
        <v>./pmrep addtodeploymentgroup -p DG_Static_Shared -n wf_3PL_RAC_Inbound_990 -o Workflow -f 3PL_Integration -d all ;</v>
      </c>
      <c r="S485" s="105" t="str">
        <f t="shared" si="100"/>
        <v>./pmrep deploydeploymentgroup -p DG_Static_Shared -c  ./DG_Static_Shared.xml -r RAC_uat -n jansaj -X UP -h uhvifoapp01 -o 6005 -s Native -l $HOME/scripts/log/dg_SJ_jansaj3.log ;</v>
      </c>
      <c r="T485" s="106" t="str">
        <f t="shared" si="101"/>
        <v xml:space="preserve">echo '&lt; PRESS ANY KEY TO CONTINUE &gt;'; read c ; </v>
      </c>
      <c r="U485" s="105" t="str">
        <f t="shared" si="102"/>
        <v xml:space="preserve">cat $HOME/scripts/log/dg_SJ_jansaj3.log ; </v>
      </c>
      <c r="V485" s="106" t="str">
        <f t="shared" si="103"/>
        <v>echo '&lt; PRESS ANY KEY TO CONTINUE &gt;'; read c ;</v>
      </c>
      <c r="W485" s="105" t="str">
        <f t="shared" si="104"/>
        <v xml:space="preserve"> pmd ; </v>
      </c>
      <c r="X485" s="106" t="str">
        <f t="shared" si="107"/>
        <v>ssh -q uhvifoapp01 '/home/infa_adm/scripts/ais.sh 3PL_Integration wf_3PL_RAC_Inbound_990 Int01_uat'</v>
      </c>
      <c r="Y485" s="107"/>
      <c r="Z485" s="108" t="str">
        <f t="shared" si="105"/>
        <v>./pmrep objectexport -f 3PL_Integration -o Workflow -n wf_3PL_RAC_Inbound_990 -m -s -b -r -u wf_3PL_RAC_Inbound_990.xml</v>
      </c>
      <c r="AA485" s="109" t="str">
        <f t="shared" si="108"/>
        <v>gwd 3PL_Integration wf_3PL_RAC_Inbound_990</v>
      </c>
      <c r="AB485" s="108" t="str">
        <f t="shared" si="109"/>
        <v xml:space="preserve">showvh 3PL_Integration wf_3PL_RAC_Inbound_990 ; </v>
      </c>
      <c r="AC485" s="108" t="str">
        <f t="shared" si="106"/>
        <v>showrrh 3PL_Integration wf_3PL_RAC_Inbound_990</v>
      </c>
    </row>
    <row r="486" spans="1:29" x14ac:dyDescent="0.25">
      <c r="A486" s="9">
        <v>42732</v>
      </c>
      <c r="B486" s="6" t="s">
        <v>817</v>
      </c>
      <c r="C486" s="61" t="s">
        <v>1892</v>
      </c>
      <c r="D486" s="61" t="s">
        <v>1863</v>
      </c>
      <c r="E486" s="61" t="s">
        <v>324</v>
      </c>
      <c r="F486" s="61" t="s">
        <v>812</v>
      </c>
      <c r="G486" s="61" t="s">
        <v>813</v>
      </c>
      <c r="H486" s="61" t="s">
        <v>1241</v>
      </c>
      <c r="I486" s="61">
        <v>6005</v>
      </c>
      <c r="J486" s="61" t="s">
        <v>10</v>
      </c>
      <c r="K486" s="61" t="s">
        <v>666</v>
      </c>
      <c r="L486" s="6" t="s">
        <v>15</v>
      </c>
      <c r="M486" s="6" t="s">
        <v>332</v>
      </c>
      <c r="N486" s="6" t="s">
        <v>799</v>
      </c>
      <c r="O486" s="6" t="s">
        <v>2224</v>
      </c>
      <c r="P486" s="104" t="str">
        <f t="shared" si="97"/>
        <v>qc 3PL_Integration Workflow wf_3PL_RAC_Outbound_816</v>
      </c>
      <c r="Q486" s="105" t="str">
        <f t="shared" si="98"/>
        <v>./pmrep cleardeploymentgroup -p DG_Static_Shared -f ;</v>
      </c>
      <c r="R486" s="106" t="str">
        <f t="shared" si="99"/>
        <v>./pmrep addtodeploymentgroup -p DG_Static_Shared -n wf_3PL_RAC_Outbound_816 -o Workflow -f 3PL_Integration -d all ;</v>
      </c>
      <c r="S486" s="105" t="str">
        <f t="shared" si="100"/>
        <v>echo ;</v>
      </c>
      <c r="T486" s="106" t="str">
        <f t="shared" si="101"/>
        <v>echo ;</v>
      </c>
      <c r="U486" s="105" t="str">
        <f t="shared" si="102"/>
        <v>echo;</v>
      </c>
      <c r="V486" s="106" t="str">
        <f t="shared" si="103"/>
        <v>echo ;</v>
      </c>
      <c r="W486" s="105" t="str">
        <f t="shared" si="104"/>
        <v xml:space="preserve"> echo ; </v>
      </c>
      <c r="X486" s="106" t="str">
        <f t="shared" si="107"/>
        <v>ssh -q uhvifoapp01 '/home/infa_adm/scripts/ais.sh 3PL_Integration wf_3PL_RAC_Outbound_816 Int01_uat'</v>
      </c>
      <c r="Y486" s="107"/>
      <c r="Z486" s="108" t="str">
        <f t="shared" si="105"/>
        <v>./pmrep objectexport -f 3PL_Integration -o Workflow -n wf_3PL_RAC_Outbound_816 -m -s -b -r -u wf_3PL_RAC_Outbound_816.xml</v>
      </c>
      <c r="AA486" s="109" t="str">
        <f t="shared" si="108"/>
        <v>gwd 3PL_Integration wf_3PL_RAC_Outbound_816</v>
      </c>
      <c r="AB486" s="108" t="str">
        <f t="shared" si="109"/>
        <v xml:space="preserve">showvh 3PL_Integration wf_3PL_RAC_Outbound_816 ; </v>
      </c>
      <c r="AC486" s="108" t="str">
        <f t="shared" si="106"/>
        <v>showrrh 3PL_Integration wf_3PL_RAC_Outbound_816</v>
      </c>
    </row>
    <row r="487" spans="1:29" x14ac:dyDescent="0.25">
      <c r="A487" s="9">
        <v>42732</v>
      </c>
      <c r="B487" s="6" t="s">
        <v>817</v>
      </c>
      <c r="C487" s="61" t="s">
        <v>1892</v>
      </c>
      <c r="D487" s="61" t="s">
        <v>1863</v>
      </c>
      <c r="E487" s="61" t="s">
        <v>324</v>
      </c>
      <c r="F487" s="61" t="s">
        <v>812</v>
      </c>
      <c r="G487" s="61" t="s">
        <v>813</v>
      </c>
      <c r="H487" s="61" t="s">
        <v>1241</v>
      </c>
      <c r="I487" s="61">
        <v>6005</v>
      </c>
      <c r="J487" s="61" t="s">
        <v>10</v>
      </c>
      <c r="K487" s="61" t="s">
        <v>666</v>
      </c>
      <c r="L487" s="6" t="s">
        <v>15</v>
      </c>
      <c r="M487" s="6" t="s">
        <v>332</v>
      </c>
      <c r="N487" s="6" t="s">
        <v>800</v>
      </c>
      <c r="O487" s="6" t="s">
        <v>2224</v>
      </c>
      <c r="P487" s="104" t="str">
        <f t="shared" si="97"/>
        <v>qc 3PL_Integration Workflow wf_3PL_RAC_Outbound_846_Ashley</v>
      </c>
      <c r="Q487" s="105" t="str">
        <f t="shared" si="98"/>
        <v>echo ;</v>
      </c>
      <c r="R487" s="106" t="str">
        <f t="shared" si="99"/>
        <v>./pmrep addtodeploymentgroup -p DG_Static_Shared -n wf_3PL_RAC_Outbound_846_Ashley -o Workflow -f 3PL_Integration -d all ;</v>
      </c>
      <c r="S487" s="105" t="str">
        <f t="shared" si="100"/>
        <v>echo ;</v>
      </c>
      <c r="T487" s="106" t="str">
        <f t="shared" si="101"/>
        <v>echo ;</v>
      </c>
      <c r="U487" s="105" t="str">
        <f t="shared" si="102"/>
        <v>echo;</v>
      </c>
      <c r="V487" s="106" t="str">
        <f t="shared" si="103"/>
        <v>echo ;</v>
      </c>
      <c r="W487" s="105" t="str">
        <f t="shared" si="104"/>
        <v xml:space="preserve"> echo ; </v>
      </c>
      <c r="X487" s="106" t="str">
        <f t="shared" si="107"/>
        <v>ssh -q uhvifoapp01 '/home/infa_adm/scripts/ais.sh 3PL_Integration wf_3PL_RAC_Outbound_846_Ashley Int01_uat'</v>
      </c>
      <c r="Y487" s="107"/>
      <c r="Z487" s="108" t="str">
        <f t="shared" si="105"/>
        <v>./pmrep objectexport -f 3PL_Integration -o Workflow -n wf_3PL_RAC_Outbound_846_Ashley -m -s -b -r -u wf_3PL_RAC_Outbound_846_Ashley.xml</v>
      </c>
      <c r="AA487" s="109" t="str">
        <f t="shared" si="108"/>
        <v>gwd 3PL_Integration wf_3PL_RAC_Outbound_846_Ashley</v>
      </c>
      <c r="AB487" s="108" t="str">
        <f t="shared" si="109"/>
        <v xml:space="preserve">showvh 3PL_Integration wf_3PL_RAC_Outbound_846_Ashley ; </v>
      </c>
      <c r="AC487" s="108" t="str">
        <f t="shared" si="106"/>
        <v>showrrh 3PL_Integration wf_3PL_RAC_Outbound_846_Ashley</v>
      </c>
    </row>
    <row r="488" spans="1:29" x14ac:dyDescent="0.25">
      <c r="A488" s="9">
        <v>42732</v>
      </c>
      <c r="B488" s="6" t="s">
        <v>817</v>
      </c>
      <c r="C488" s="61" t="s">
        <v>1892</v>
      </c>
      <c r="D488" s="61" t="s">
        <v>1863</v>
      </c>
      <c r="E488" s="61" t="s">
        <v>324</v>
      </c>
      <c r="F488" s="61" t="s">
        <v>812</v>
      </c>
      <c r="G488" s="61" t="s">
        <v>813</v>
      </c>
      <c r="H488" s="61" t="s">
        <v>1241</v>
      </c>
      <c r="I488" s="61">
        <v>6005</v>
      </c>
      <c r="J488" s="61" t="s">
        <v>10</v>
      </c>
      <c r="K488" s="61" t="s">
        <v>666</v>
      </c>
      <c r="L488" s="6" t="s">
        <v>15</v>
      </c>
      <c r="M488" s="6" t="s">
        <v>332</v>
      </c>
      <c r="N488" s="6" t="s">
        <v>801</v>
      </c>
      <c r="O488" s="6" t="s">
        <v>2224</v>
      </c>
      <c r="P488" s="104" t="str">
        <f t="shared" si="97"/>
        <v>qc 3PL_Integration Workflow wf_3PL_RAC_Outbound_850</v>
      </c>
      <c r="Q488" s="105" t="str">
        <f t="shared" si="98"/>
        <v>echo ;</v>
      </c>
      <c r="R488" s="106" t="str">
        <f t="shared" si="99"/>
        <v>./pmrep addtodeploymentgroup -p DG_Static_Shared -n wf_3PL_RAC_Outbound_850 -o Workflow -f 3PL_Integration -d all ;</v>
      </c>
      <c r="S488" s="105" t="str">
        <f t="shared" si="100"/>
        <v>echo ;</v>
      </c>
      <c r="T488" s="106" t="str">
        <f t="shared" si="101"/>
        <v>echo ;</v>
      </c>
      <c r="U488" s="105" t="str">
        <f t="shared" si="102"/>
        <v>echo;</v>
      </c>
      <c r="V488" s="106" t="str">
        <f t="shared" si="103"/>
        <v>echo ;</v>
      </c>
      <c r="W488" s="105" t="str">
        <f t="shared" si="104"/>
        <v xml:space="preserve"> echo ; </v>
      </c>
      <c r="X488" s="106" t="str">
        <f t="shared" si="107"/>
        <v>ssh -q uhvifoapp01 '/home/infa_adm/scripts/ais.sh 3PL_Integration wf_3PL_RAC_Outbound_850 Int01_uat'</v>
      </c>
      <c r="Y488" s="107"/>
      <c r="Z488" s="108" t="str">
        <f t="shared" si="105"/>
        <v>./pmrep objectexport -f 3PL_Integration -o Workflow -n wf_3PL_RAC_Outbound_850 -m -s -b -r -u wf_3PL_RAC_Outbound_850.xml</v>
      </c>
      <c r="AA488" s="109" t="str">
        <f t="shared" si="108"/>
        <v>gwd 3PL_Integration wf_3PL_RAC_Outbound_850</v>
      </c>
      <c r="AB488" s="108" t="str">
        <f t="shared" si="109"/>
        <v xml:space="preserve">showvh 3PL_Integration wf_3PL_RAC_Outbound_850 ; </v>
      </c>
      <c r="AC488" s="108" t="str">
        <f t="shared" si="106"/>
        <v>showrrh 3PL_Integration wf_3PL_RAC_Outbound_850</v>
      </c>
    </row>
    <row r="489" spans="1:29" x14ac:dyDescent="0.25">
      <c r="A489" s="9">
        <v>42732</v>
      </c>
      <c r="B489" s="6" t="s">
        <v>817</v>
      </c>
      <c r="C489" s="61" t="s">
        <v>1892</v>
      </c>
      <c r="D489" s="61" t="s">
        <v>1863</v>
      </c>
      <c r="E489" s="61" t="s">
        <v>324</v>
      </c>
      <c r="F489" s="61" t="s">
        <v>812</v>
      </c>
      <c r="G489" s="61" t="s">
        <v>813</v>
      </c>
      <c r="H489" s="61" t="s">
        <v>1241</v>
      </c>
      <c r="I489" s="61">
        <v>6005</v>
      </c>
      <c r="J489" s="61" t="s">
        <v>10</v>
      </c>
      <c r="K489" s="61" t="s">
        <v>666</v>
      </c>
      <c r="L489" s="6" t="s">
        <v>15</v>
      </c>
      <c r="M489" s="6" t="s">
        <v>332</v>
      </c>
      <c r="N489" s="6" t="s">
        <v>802</v>
      </c>
      <c r="O489" s="6" t="s">
        <v>2224</v>
      </c>
      <c r="P489" s="104" t="str">
        <f t="shared" si="97"/>
        <v>qc 3PL_Integration Workflow wf_3PL_RAC_Outbound_856</v>
      </c>
      <c r="Q489" s="105" t="str">
        <f t="shared" si="98"/>
        <v>echo ;</v>
      </c>
      <c r="R489" s="106" t="str">
        <f t="shared" si="99"/>
        <v>./pmrep addtodeploymentgroup -p DG_Static_Shared -n wf_3PL_RAC_Outbound_856 -o Workflow -f 3PL_Integration -d all ;</v>
      </c>
      <c r="S489" s="105" t="str">
        <f t="shared" si="100"/>
        <v>echo ;</v>
      </c>
      <c r="T489" s="106" t="str">
        <f t="shared" si="101"/>
        <v>echo ;</v>
      </c>
      <c r="U489" s="105" t="str">
        <f t="shared" si="102"/>
        <v>echo;</v>
      </c>
      <c r="V489" s="106" t="str">
        <f t="shared" si="103"/>
        <v>echo ;</v>
      </c>
      <c r="W489" s="105" t="str">
        <f t="shared" si="104"/>
        <v xml:space="preserve"> echo ; </v>
      </c>
      <c r="X489" s="106" t="str">
        <f t="shared" si="107"/>
        <v>ssh -q uhvifoapp01 '/home/infa_adm/scripts/ais.sh 3PL_Integration wf_3PL_RAC_Outbound_856 Int01_uat'</v>
      </c>
      <c r="Y489" s="107"/>
      <c r="Z489" s="108" t="str">
        <f t="shared" si="105"/>
        <v>./pmrep objectexport -f 3PL_Integration -o Workflow -n wf_3PL_RAC_Outbound_856 -m -s -b -r -u wf_3PL_RAC_Outbound_856.xml</v>
      </c>
      <c r="AA489" s="109" t="str">
        <f t="shared" si="108"/>
        <v>gwd 3PL_Integration wf_3PL_RAC_Outbound_856</v>
      </c>
      <c r="AB489" s="108" t="str">
        <f t="shared" si="109"/>
        <v xml:space="preserve">showvh 3PL_Integration wf_3PL_RAC_Outbound_856 ; </v>
      </c>
      <c r="AC489" s="108" t="str">
        <f t="shared" si="106"/>
        <v>showrrh 3PL_Integration wf_3PL_RAC_Outbound_856</v>
      </c>
    </row>
    <row r="490" spans="1:29" x14ac:dyDescent="0.25">
      <c r="A490" s="9">
        <v>42732</v>
      </c>
      <c r="B490" s="6" t="s">
        <v>817</v>
      </c>
      <c r="C490" s="61" t="s">
        <v>1892</v>
      </c>
      <c r="D490" s="61" t="s">
        <v>1863</v>
      </c>
      <c r="E490" s="61" t="s">
        <v>324</v>
      </c>
      <c r="F490" s="61" t="s">
        <v>812</v>
      </c>
      <c r="G490" s="61" t="s">
        <v>813</v>
      </c>
      <c r="H490" s="61" t="s">
        <v>1241</v>
      </c>
      <c r="I490" s="61">
        <v>6005</v>
      </c>
      <c r="J490" s="61" t="s">
        <v>10</v>
      </c>
      <c r="K490" s="61" t="s">
        <v>666</v>
      </c>
      <c r="L490" s="6" t="s">
        <v>15</v>
      </c>
      <c r="M490" s="6" t="s">
        <v>332</v>
      </c>
      <c r="N490" s="6" t="s">
        <v>803</v>
      </c>
      <c r="O490" s="6" t="s">
        <v>2224</v>
      </c>
      <c r="P490" s="104" t="str">
        <f t="shared" si="97"/>
        <v>qc 3PL_Integration Workflow wf_3PL_RAC_Outbound_860</v>
      </c>
      <c r="Q490" s="105" t="str">
        <f t="shared" si="98"/>
        <v>echo ;</v>
      </c>
      <c r="R490" s="106" t="str">
        <f t="shared" si="99"/>
        <v>./pmrep addtodeploymentgroup -p DG_Static_Shared -n wf_3PL_RAC_Outbound_860 -o Workflow -f 3PL_Integration -d all ;</v>
      </c>
      <c r="S490" s="105" t="str">
        <f t="shared" si="100"/>
        <v>echo ;</v>
      </c>
      <c r="T490" s="106" t="str">
        <f t="shared" si="101"/>
        <v>echo ;</v>
      </c>
      <c r="U490" s="105" t="str">
        <f t="shared" si="102"/>
        <v>echo;</v>
      </c>
      <c r="V490" s="106" t="str">
        <f t="shared" si="103"/>
        <v>echo ;</v>
      </c>
      <c r="W490" s="105" t="str">
        <f t="shared" si="104"/>
        <v xml:space="preserve"> echo ; </v>
      </c>
      <c r="X490" s="106" t="str">
        <f t="shared" si="107"/>
        <v>ssh -q uhvifoapp01 '/home/infa_adm/scripts/ais.sh 3PL_Integration wf_3PL_RAC_Outbound_860 Int01_uat'</v>
      </c>
      <c r="Y490" s="107"/>
      <c r="Z490" s="108" t="str">
        <f t="shared" si="105"/>
        <v>./pmrep objectexport -f 3PL_Integration -o Workflow -n wf_3PL_RAC_Outbound_860 -m -s -b -r -u wf_3PL_RAC_Outbound_860.xml</v>
      </c>
      <c r="AA490" s="109" t="str">
        <f t="shared" si="108"/>
        <v>gwd 3PL_Integration wf_3PL_RAC_Outbound_860</v>
      </c>
      <c r="AB490" s="108" t="str">
        <f t="shared" si="109"/>
        <v xml:space="preserve">showvh 3PL_Integration wf_3PL_RAC_Outbound_860 ; </v>
      </c>
      <c r="AC490" s="108" t="str">
        <f t="shared" si="106"/>
        <v>showrrh 3PL_Integration wf_3PL_RAC_Outbound_860</v>
      </c>
    </row>
    <row r="491" spans="1:29" x14ac:dyDescent="0.25">
      <c r="A491" s="9">
        <v>42732</v>
      </c>
      <c r="B491" s="6" t="s">
        <v>817</v>
      </c>
      <c r="C491" s="61" t="s">
        <v>1892</v>
      </c>
      <c r="D491" s="61" t="s">
        <v>1863</v>
      </c>
      <c r="E491" s="61" t="s">
        <v>324</v>
      </c>
      <c r="F491" s="61" t="s">
        <v>812</v>
      </c>
      <c r="G491" s="61" t="s">
        <v>813</v>
      </c>
      <c r="H491" s="61" t="s">
        <v>1241</v>
      </c>
      <c r="I491" s="61">
        <v>6005</v>
      </c>
      <c r="J491" s="61" t="s">
        <v>10</v>
      </c>
      <c r="K491" s="61" t="s">
        <v>666</v>
      </c>
      <c r="L491" s="6" t="s">
        <v>15</v>
      </c>
      <c r="M491" s="6" t="s">
        <v>332</v>
      </c>
      <c r="N491" s="6" t="s">
        <v>804</v>
      </c>
      <c r="O491" s="6" t="s">
        <v>2224</v>
      </c>
      <c r="P491" s="104" t="str">
        <f t="shared" si="97"/>
        <v>qc 3PL_Integration Workflow wf_3PL_RAC_Outbound_888</v>
      </c>
      <c r="Q491" s="105" t="str">
        <f t="shared" si="98"/>
        <v>echo ;</v>
      </c>
      <c r="R491" s="106" t="str">
        <f t="shared" si="99"/>
        <v>./pmrep addtodeploymentgroup -p DG_Static_Shared -n wf_3PL_RAC_Outbound_888 -o Workflow -f 3PL_Integration -d all ;</v>
      </c>
      <c r="S491" s="105" t="str">
        <f t="shared" si="100"/>
        <v>echo ;</v>
      </c>
      <c r="T491" s="106" t="str">
        <f t="shared" si="101"/>
        <v>echo ;</v>
      </c>
      <c r="U491" s="105" t="str">
        <f t="shared" si="102"/>
        <v>echo;</v>
      </c>
      <c r="V491" s="106" t="str">
        <f t="shared" si="103"/>
        <v>echo ;</v>
      </c>
      <c r="W491" s="105" t="str">
        <f t="shared" si="104"/>
        <v xml:space="preserve"> echo ; </v>
      </c>
      <c r="X491" s="106" t="str">
        <f t="shared" si="107"/>
        <v>ssh -q uhvifoapp01 '/home/infa_adm/scripts/ais.sh 3PL_Integration wf_3PL_RAC_Outbound_888 Int01_uat'</v>
      </c>
      <c r="Y491" s="107"/>
      <c r="Z491" s="108" t="str">
        <f t="shared" si="105"/>
        <v>./pmrep objectexport -f 3PL_Integration -o Workflow -n wf_3PL_RAC_Outbound_888 -m -s -b -r -u wf_3PL_RAC_Outbound_888.xml</v>
      </c>
      <c r="AA491" s="109" t="str">
        <f t="shared" si="108"/>
        <v>gwd 3PL_Integration wf_3PL_RAC_Outbound_888</v>
      </c>
      <c r="AB491" s="108" t="str">
        <f t="shared" si="109"/>
        <v xml:space="preserve">showvh 3PL_Integration wf_3PL_RAC_Outbound_888 ; </v>
      </c>
      <c r="AC491" s="108" t="str">
        <f t="shared" si="106"/>
        <v>showrrh 3PL_Integration wf_3PL_RAC_Outbound_888</v>
      </c>
    </row>
    <row r="492" spans="1:29" x14ac:dyDescent="0.25">
      <c r="A492" s="9">
        <v>42732</v>
      </c>
      <c r="B492" s="6" t="s">
        <v>817</v>
      </c>
      <c r="C492" s="61" t="s">
        <v>1892</v>
      </c>
      <c r="D492" s="61" t="s">
        <v>1863</v>
      </c>
      <c r="E492" s="61" t="s">
        <v>324</v>
      </c>
      <c r="F492" s="61" t="s">
        <v>812</v>
      </c>
      <c r="G492" s="61" t="s">
        <v>813</v>
      </c>
      <c r="H492" s="61" t="s">
        <v>1241</v>
      </c>
      <c r="I492" s="61">
        <v>6005</v>
      </c>
      <c r="J492" s="61" t="s">
        <v>10</v>
      </c>
      <c r="K492" s="61" t="s">
        <v>666</v>
      </c>
      <c r="L492" s="6" t="s">
        <v>15</v>
      </c>
      <c r="M492" s="6" t="s">
        <v>332</v>
      </c>
      <c r="N492" s="6" t="s">
        <v>417</v>
      </c>
      <c r="O492" s="6" t="s">
        <v>2224</v>
      </c>
      <c r="P492" s="104" t="str">
        <f t="shared" si="97"/>
        <v>qc 3PL_Integration Workflow wf_3PL_RAC_Outbound_940</v>
      </c>
      <c r="Q492" s="105" t="str">
        <f t="shared" si="98"/>
        <v>echo ;</v>
      </c>
      <c r="R492" s="106" t="str">
        <f t="shared" si="99"/>
        <v>./pmrep addtodeploymentgroup -p DG_Static_Shared -n wf_3PL_RAC_Outbound_940 -o Workflow -f 3PL_Integration -d all ;</v>
      </c>
      <c r="S492" s="105" t="str">
        <f t="shared" si="100"/>
        <v>echo ;</v>
      </c>
      <c r="T492" s="106" t="str">
        <f t="shared" si="101"/>
        <v>echo ;</v>
      </c>
      <c r="U492" s="105" t="str">
        <f t="shared" si="102"/>
        <v>echo;</v>
      </c>
      <c r="V492" s="106" t="str">
        <f t="shared" si="103"/>
        <v>echo ;</v>
      </c>
      <c r="W492" s="105" t="str">
        <f t="shared" si="104"/>
        <v xml:space="preserve"> echo ; </v>
      </c>
      <c r="X492" s="106" t="str">
        <f t="shared" si="107"/>
        <v>ssh -q uhvifoapp01 '/home/infa_adm/scripts/ais.sh 3PL_Integration wf_3PL_RAC_Outbound_940 Int01_uat'</v>
      </c>
      <c r="Y492" s="107"/>
      <c r="Z492" s="108" t="str">
        <f t="shared" si="105"/>
        <v>./pmrep objectexport -f 3PL_Integration -o Workflow -n wf_3PL_RAC_Outbound_940 -m -s -b -r -u wf_3PL_RAC_Outbound_940.xml</v>
      </c>
      <c r="AA492" s="109" t="str">
        <f t="shared" si="108"/>
        <v>gwd 3PL_Integration wf_3PL_RAC_Outbound_940</v>
      </c>
      <c r="AB492" s="108" t="str">
        <f t="shared" si="109"/>
        <v xml:space="preserve">showvh 3PL_Integration wf_3PL_RAC_Outbound_940 ; </v>
      </c>
      <c r="AC492" s="108" t="str">
        <f t="shared" si="106"/>
        <v>showrrh 3PL_Integration wf_3PL_RAC_Outbound_940</v>
      </c>
    </row>
    <row r="493" spans="1:29" x14ac:dyDescent="0.25">
      <c r="A493" s="9">
        <v>42732</v>
      </c>
      <c r="B493" s="6" t="s">
        <v>817</v>
      </c>
      <c r="C493" s="61" t="s">
        <v>1892</v>
      </c>
      <c r="D493" s="61" t="s">
        <v>1863</v>
      </c>
      <c r="E493" s="61" t="s">
        <v>324</v>
      </c>
      <c r="F493" s="61" t="s">
        <v>812</v>
      </c>
      <c r="G493" s="61" t="s">
        <v>813</v>
      </c>
      <c r="H493" s="61" t="s">
        <v>1241</v>
      </c>
      <c r="I493" s="61">
        <v>6005</v>
      </c>
      <c r="J493" s="61" t="s">
        <v>10</v>
      </c>
      <c r="K493" s="61" t="s">
        <v>666</v>
      </c>
      <c r="L493" s="6" t="s">
        <v>15</v>
      </c>
      <c r="M493" s="6" t="s">
        <v>332</v>
      </c>
      <c r="N493" s="6" t="s">
        <v>805</v>
      </c>
      <c r="O493" s="6" t="s">
        <v>2224</v>
      </c>
      <c r="P493" s="104" t="str">
        <f t="shared" si="97"/>
        <v>qc 3PL_Integration Workflow wf_3PL_RAC_Purge</v>
      </c>
      <c r="Q493" s="105" t="str">
        <f t="shared" si="98"/>
        <v>echo ;</v>
      </c>
      <c r="R493" s="106" t="str">
        <f t="shared" si="99"/>
        <v>./pmrep addtodeploymentgroup -p DG_Static_Shared -n wf_3PL_RAC_Purge -o Workflow -f 3PL_Integration -d all ;</v>
      </c>
      <c r="S493" s="105" t="str">
        <f t="shared" si="100"/>
        <v>./pmrep deploydeploymentgroup -p DG_Static_Shared -c  ./DG_Static_Shared.xml -r RAC_uat -n jansaj -X UP -h uhvifoapp01 -o 6005 -s Native -l $HOME/scripts/log/dg_SJ_jansaj4.log ;</v>
      </c>
      <c r="T493" s="106" t="str">
        <f t="shared" si="101"/>
        <v xml:space="preserve">echo '&lt; PRESS ANY KEY TO CONTINUE &gt;'; read c ; </v>
      </c>
      <c r="U493" s="105" t="str">
        <f t="shared" si="102"/>
        <v xml:space="preserve">cat $HOME/scripts/log/dg_SJ_jansaj4.log ; </v>
      </c>
      <c r="V493" s="106" t="str">
        <f t="shared" si="103"/>
        <v>echo '&lt; PRESS ANY KEY TO CONTINUE &gt;'; read c ;</v>
      </c>
      <c r="W493" s="105" t="str">
        <f t="shared" si="104"/>
        <v xml:space="preserve"> pmd ; </v>
      </c>
      <c r="X493" s="106" t="str">
        <f t="shared" si="107"/>
        <v>ssh -q uhvifoapp01 '/home/infa_adm/scripts/ais.sh 3PL_Integration wf_3PL_RAC_Purge Int01_uat'</v>
      </c>
      <c r="Y493" s="107"/>
      <c r="Z493" s="108" t="str">
        <f t="shared" si="105"/>
        <v>./pmrep objectexport -f 3PL_Integration -o Workflow -n wf_3PL_RAC_Purge -m -s -b -r -u wf_3PL_RAC_Purge.xml</v>
      </c>
      <c r="AA493" s="109" t="str">
        <f t="shared" si="108"/>
        <v>gwd 3PL_Integration wf_3PL_RAC_Purge</v>
      </c>
      <c r="AB493" s="108" t="str">
        <f t="shared" si="109"/>
        <v xml:space="preserve">showvh 3PL_Integration wf_3PL_RAC_Purge ; </v>
      </c>
      <c r="AC493" s="108" t="str">
        <f t="shared" si="106"/>
        <v>showrrh 3PL_Integration wf_3PL_RAC_Purge</v>
      </c>
    </row>
    <row r="494" spans="1:29" x14ac:dyDescent="0.25">
      <c r="A494" s="9">
        <v>42732</v>
      </c>
      <c r="B494" s="6" t="s">
        <v>818</v>
      </c>
      <c r="C494" s="61" t="s">
        <v>1892</v>
      </c>
      <c r="D494" s="61" t="s">
        <v>1863</v>
      </c>
      <c r="E494" s="61" t="s">
        <v>324</v>
      </c>
      <c r="F494" s="61" t="s">
        <v>812</v>
      </c>
      <c r="G494" s="61" t="s">
        <v>813</v>
      </c>
      <c r="H494" s="61" t="s">
        <v>1241</v>
      </c>
      <c r="I494" s="61">
        <v>6005</v>
      </c>
      <c r="J494" s="61" t="s">
        <v>10</v>
      </c>
      <c r="K494" s="61" t="s">
        <v>666</v>
      </c>
      <c r="L494" s="6" t="s">
        <v>15</v>
      </c>
      <c r="M494" s="6" t="s">
        <v>332</v>
      </c>
      <c r="N494" s="6" t="s">
        <v>806</v>
      </c>
      <c r="O494" s="6" t="s">
        <v>2225</v>
      </c>
      <c r="P494" s="104" t="str">
        <f t="shared" si="97"/>
        <v>qc 3PL_Integration Workflow wf_3PL_RAC_WPG_Archive</v>
      </c>
      <c r="Q494" s="105" t="str">
        <f t="shared" si="98"/>
        <v>./pmrep cleardeploymentgroup -p DG_Static_Shared -f ;</v>
      </c>
      <c r="R494" s="106" t="str">
        <f t="shared" si="99"/>
        <v>./pmrep addtodeploymentgroup -p DG_Static_Shared -n wf_3PL_RAC_WPG_Archive -o Workflow -f 3PL_Integration -d all ;</v>
      </c>
      <c r="S494" s="105" t="str">
        <f t="shared" si="100"/>
        <v>echo ;</v>
      </c>
      <c r="T494" s="106" t="str">
        <f t="shared" si="101"/>
        <v>echo ;</v>
      </c>
      <c r="U494" s="105" t="str">
        <f t="shared" si="102"/>
        <v>echo;</v>
      </c>
      <c r="V494" s="106" t="str">
        <f t="shared" si="103"/>
        <v>echo ;</v>
      </c>
      <c r="W494" s="105" t="str">
        <f t="shared" si="104"/>
        <v xml:space="preserve"> echo ; </v>
      </c>
      <c r="X494" s="106" t="str">
        <f t="shared" si="107"/>
        <v>ssh -q uhvifoapp01 '/home/infa_adm/scripts/ais.sh 3PL_Integration wf_3PL_RAC_WPG_Archive Int01_uat'</v>
      </c>
      <c r="Y494" s="107"/>
      <c r="Z494" s="108" t="str">
        <f t="shared" si="105"/>
        <v>./pmrep objectexport -f 3PL_Integration -o Workflow -n wf_3PL_RAC_WPG_Archive -m -s -b -r -u wf_3PL_RAC_WPG_Archive.xml</v>
      </c>
      <c r="AA494" s="109" t="str">
        <f t="shared" si="108"/>
        <v>gwd 3PL_Integration wf_3PL_RAC_WPG_Archive</v>
      </c>
      <c r="AB494" s="108" t="str">
        <f t="shared" si="109"/>
        <v xml:space="preserve">showvh 3PL_Integration wf_3PL_RAC_WPG_Archive ; </v>
      </c>
      <c r="AC494" s="108" t="str">
        <f t="shared" si="106"/>
        <v>showrrh 3PL_Integration wf_3PL_RAC_WPG_Archive</v>
      </c>
    </row>
    <row r="495" spans="1:29" x14ac:dyDescent="0.25">
      <c r="A495" s="9">
        <v>42732</v>
      </c>
      <c r="B495" s="6" t="s">
        <v>818</v>
      </c>
      <c r="C495" s="61" t="s">
        <v>1892</v>
      </c>
      <c r="D495" s="61" t="s">
        <v>1863</v>
      </c>
      <c r="E495" s="61" t="s">
        <v>324</v>
      </c>
      <c r="F495" s="61" t="s">
        <v>812</v>
      </c>
      <c r="G495" s="61" t="s">
        <v>813</v>
      </c>
      <c r="H495" s="61" t="s">
        <v>1241</v>
      </c>
      <c r="I495" s="61">
        <v>6005</v>
      </c>
      <c r="J495" s="61" t="s">
        <v>10</v>
      </c>
      <c r="K495" s="61" t="s">
        <v>666</v>
      </c>
      <c r="L495" s="6" t="s">
        <v>15</v>
      </c>
      <c r="M495" s="6" t="s">
        <v>332</v>
      </c>
      <c r="N495" s="6" t="s">
        <v>659</v>
      </c>
      <c r="O495" s="21" t="s">
        <v>2225</v>
      </c>
      <c r="P495" s="104" t="str">
        <f t="shared" si="97"/>
        <v>qc 3PL_Integration Workflow wf_TRANSFER_SHIPMENT_REPORT</v>
      </c>
      <c r="Q495" s="105" t="str">
        <f t="shared" si="98"/>
        <v>echo ;</v>
      </c>
      <c r="R495" s="106" t="str">
        <f t="shared" si="99"/>
        <v>./pmrep addtodeploymentgroup -p DG_Static_Shared -n wf_TRANSFER_SHIPMENT_REPORT -o Workflow -f 3PL_Integration -d all ;</v>
      </c>
      <c r="S495" s="105" t="str">
        <f t="shared" si="100"/>
        <v>echo ;</v>
      </c>
      <c r="T495" s="106" t="str">
        <f t="shared" si="101"/>
        <v>echo ;</v>
      </c>
      <c r="U495" s="105" t="str">
        <f t="shared" si="102"/>
        <v>echo;</v>
      </c>
      <c r="V495" s="106" t="str">
        <f t="shared" si="103"/>
        <v>echo ;</v>
      </c>
      <c r="W495" s="105" t="str">
        <f t="shared" si="104"/>
        <v xml:space="preserve"> echo ; </v>
      </c>
      <c r="X495" s="106" t="str">
        <f t="shared" si="107"/>
        <v>ssh -q uhvifoapp01 '/home/infa_adm/scripts/ais.sh 3PL_Integration wf_TRANSFER_SHIPMENT_REPORT Int01_uat'</v>
      </c>
      <c r="Y495" s="107"/>
      <c r="Z495" s="108" t="str">
        <f t="shared" si="105"/>
        <v>./pmrep objectexport -f 3PL_Integration -o Workflow -n wf_TRANSFER_SHIPMENT_REPORT -m -s -b -r -u wf_TRANSFER_SHIPMENT_REPORT.xml</v>
      </c>
      <c r="AA495" s="109" t="str">
        <f t="shared" si="108"/>
        <v>gwd 3PL_Integration wf_TRANSFER_SHIPMENT_REPORT</v>
      </c>
      <c r="AB495" s="108" t="str">
        <f t="shared" si="109"/>
        <v xml:space="preserve">showvh 3PL_Integration wf_TRANSFER_SHIPMENT_REPORT ; </v>
      </c>
      <c r="AC495" s="108" t="str">
        <f t="shared" si="106"/>
        <v>showrrh 3PL_Integration wf_TRANSFER_SHIPMENT_REPORT</v>
      </c>
    </row>
    <row r="496" spans="1:29" x14ac:dyDescent="0.25">
      <c r="A496" s="9">
        <v>42732</v>
      </c>
      <c r="B496" s="6" t="s">
        <v>818</v>
      </c>
      <c r="C496" s="61" t="s">
        <v>1892</v>
      </c>
      <c r="D496" s="61" t="s">
        <v>1863</v>
      </c>
      <c r="E496" s="61" t="s">
        <v>324</v>
      </c>
      <c r="F496" s="61" t="s">
        <v>812</v>
      </c>
      <c r="G496" s="61" t="s">
        <v>813</v>
      </c>
      <c r="H496" s="61" t="s">
        <v>1241</v>
      </c>
      <c r="I496" s="61">
        <v>6005</v>
      </c>
      <c r="J496" s="61" t="s">
        <v>10</v>
      </c>
      <c r="K496" s="61" t="s">
        <v>666</v>
      </c>
      <c r="L496" s="6" t="s">
        <v>15</v>
      </c>
      <c r="M496" s="6" t="s">
        <v>332</v>
      </c>
      <c r="N496" s="6" t="s">
        <v>807</v>
      </c>
      <c r="O496" s="6" t="s">
        <v>2225</v>
      </c>
      <c r="P496" s="104" t="str">
        <f t="shared" si="97"/>
        <v>qc 3PL_Integration Workflow wf_m_816_Outbound_update_records</v>
      </c>
      <c r="Q496" s="105" t="str">
        <f t="shared" si="98"/>
        <v>echo ;</v>
      </c>
      <c r="R496" s="106" t="str">
        <f t="shared" si="99"/>
        <v>./pmrep addtodeploymentgroup -p DG_Static_Shared -n wf_m_816_Outbound_update_records -o Workflow -f 3PL_Integration -d all ;</v>
      </c>
      <c r="S496" s="105" t="str">
        <f t="shared" si="100"/>
        <v>echo ;</v>
      </c>
      <c r="T496" s="106" t="str">
        <f t="shared" si="101"/>
        <v>echo ;</v>
      </c>
      <c r="U496" s="105" t="str">
        <f t="shared" si="102"/>
        <v>echo;</v>
      </c>
      <c r="V496" s="106" t="str">
        <f t="shared" si="103"/>
        <v>echo ;</v>
      </c>
      <c r="W496" s="105" t="str">
        <f t="shared" si="104"/>
        <v xml:space="preserve"> echo ; </v>
      </c>
      <c r="X496" s="106" t="str">
        <f t="shared" si="107"/>
        <v>ssh -q uhvifoapp01 '/home/infa_adm/scripts/ais.sh 3PL_Integration wf_m_816_Outbound_update_records Int01_uat'</v>
      </c>
      <c r="Y496" s="107"/>
      <c r="Z496" s="108" t="str">
        <f t="shared" si="105"/>
        <v>./pmrep objectexport -f 3PL_Integration -o Workflow -n wf_m_816_Outbound_update_records -m -s -b -r -u wf_m_816_Outbound_update_records.xml</v>
      </c>
      <c r="AA496" s="109" t="str">
        <f t="shared" si="108"/>
        <v>gwd 3PL_Integration wf_m_816_Outbound_update_records</v>
      </c>
      <c r="AB496" s="108" t="str">
        <f t="shared" si="109"/>
        <v xml:space="preserve">showvh 3PL_Integration wf_m_816_Outbound_update_records ; </v>
      </c>
      <c r="AC496" s="108" t="str">
        <f t="shared" si="106"/>
        <v>showrrh 3PL_Integration wf_m_816_Outbound_update_records</v>
      </c>
    </row>
    <row r="497" spans="1:29" x14ac:dyDescent="0.25">
      <c r="A497" s="9">
        <v>42732</v>
      </c>
      <c r="B497" s="6" t="s">
        <v>818</v>
      </c>
      <c r="C497" s="61" t="s">
        <v>1892</v>
      </c>
      <c r="D497" s="61" t="s">
        <v>1863</v>
      </c>
      <c r="E497" s="61" t="s">
        <v>324</v>
      </c>
      <c r="F497" s="61" t="s">
        <v>812</v>
      </c>
      <c r="G497" s="61" t="s">
        <v>813</v>
      </c>
      <c r="H497" s="61" t="s">
        <v>1241</v>
      </c>
      <c r="I497" s="61">
        <v>6005</v>
      </c>
      <c r="J497" s="61" t="s">
        <v>10</v>
      </c>
      <c r="K497" s="61" t="s">
        <v>666</v>
      </c>
      <c r="L497" s="6" t="s">
        <v>15</v>
      </c>
      <c r="M497" s="6" t="s">
        <v>332</v>
      </c>
      <c r="N497" s="6" t="s">
        <v>808</v>
      </c>
      <c r="O497" s="6" t="s">
        <v>2225</v>
      </c>
      <c r="P497" s="104" t="str">
        <f t="shared" si="97"/>
        <v>qc 3PL_Integration Workflow wf_m_dummy_sql</v>
      </c>
      <c r="Q497" s="105" t="str">
        <f t="shared" si="98"/>
        <v>echo ;</v>
      </c>
      <c r="R497" s="106" t="str">
        <f t="shared" si="99"/>
        <v>./pmrep addtodeploymentgroup -p DG_Static_Shared -n wf_m_dummy_sql -o Workflow -f 3PL_Integration -d all ;</v>
      </c>
      <c r="S497" s="105" t="str">
        <f t="shared" si="100"/>
        <v>echo ;</v>
      </c>
      <c r="T497" s="106" t="str">
        <f t="shared" si="101"/>
        <v>echo ;</v>
      </c>
      <c r="U497" s="105" t="str">
        <f t="shared" si="102"/>
        <v>echo;</v>
      </c>
      <c r="V497" s="106" t="str">
        <f t="shared" si="103"/>
        <v>echo ;</v>
      </c>
      <c r="W497" s="105" t="str">
        <f t="shared" si="104"/>
        <v xml:space="preserve"> echo ; </v>
      </c>
      <c r="X497" s="106" t="str">
        <f t="shared" si="107"/>
        <v>ssh -q uhvifoapp01 '/home/infa_adm/scripts/ais.sh 3PL_Integration wf_m_dummy_sql Int01_uat'</v>
      </c>
      <c r="Y497" s="107"/>
      <c r="Z497" s="108" t="str">
        <f t="shared" si="105"/>
        <v>./pmrep objectexport -f 3PL_Integration -o Workflow -n wf_m_dummy_sql -m -s -b -r -u wf_m_dummy_sql.xml</v>
      </c>
      <c r="AA497" s="109" t="str">
        <f t="shared" si="108"/>
        <v>gwd 3PL_Integration wf_m_dummy_sql</v>
      </c>
      <c r="AB497" s="108" t="str">
        <f t="shared" si="109"/>
        <v xml:space="preserve">showvh 3PL_Integration wf_m_dummy_sql ; </v>
      </c>
      <c r="AC497" s="108" t="str">
        <f t="shared" si="106"/>
        <v>showrrh 3PL_Integration wf_m_dummy_sql</v>
      </c>
    </row>
    <row r="498" spans="1:29" x14ac:dyDescent="0.25">
      <c r="A498" s="9">
        <v>42732</v>
      </c>
      <c r="B498" s="6" t="s">
        <v>818</v>
      </c>
      <c r="C498" s="61" t="s">
        <v>1892</v>
      </c>
      <c r="D498" s="61" t="s">
        <v>1863</v>
      </c>
      <c r="E498" s="61" t="s">
        <v>324</v>
      </c>
      <c r="F498" s="61" t="s">
        <v>812</v>
      </c>
      <c r="G498" s="61" t="s">
        <v>813</v>
      </c>
      <c r="H498" s="61" t="s">
        <v>1241</v>
      </c>
      <c r="I498" s="61">
        <v>6005</v>
      </c>
      <c r="J498" s="61" t="s">
        <v>10</v>
      </c>
      <c r="K498" s="61" t="s">
        <v>666</v>
      </c>
      <c r="L498" s="6" t="s">
        <v>15</v>
      </c>
      <c r="M498" s="6" t="s">
        <v>332</v>
      </c>
      <c r="N498" s="6" t="s">
        <v>810</v>
      </c>
      <c r="O498" s="6" t="s">
        <v>2225</v>
      </c>
      <c r="P498" s="104" t="str">
        <f t="shared" si="97"/>
        <v>qc 3PL_Integration Workflow wf_m_test_rac_rest_http</v>
      </c>
      <c r="Q498" s="105" t="str">
        <f t="shared" si="98"/>
        <v>echo ;</v>
      </c>
      <c r="R498" s="106" t="str">
        <f t="shared" si="99"/>
        <v>./pmrep addtodeploymentgroup -p DG_Static_Shared -n wf_m_test_rac_rest_http -o Workflow -f 3PL_Integration -d all ;</v>
      </c>
      <c r="S498" s="105" t="str">
        <f t="shared" si="100"/>
        <v>echo ;</v>
      </c>
      <c r="T498" s="106" t="str">
        <f t="shared" si="101"/>
        <v>echo ;</v>
      </c>
      <c r="U498" s="105" t="str">
        <f t="shared" si="102"/>
        <v>echo;</v>
      </c>
      <c r="V498" s="106" t="str">
        <f t="shared" si="103"/>
        <v>echo ;</v>
      </c>
      <c r="W498" s="105" t="str">
        <f t="shared" si="104"/>
        <v xml:space="preserve"> echo ; </v>
      </c>
      <c r="X498" s="106" t="str">
        <f t="shared" si="107"/>
        <v>ssh -q uhvifoapp01 '/home/infa_adm/scripts/ais.sh 3PL_Integration wf_m_test_rac_rest_http Int01_uat'</v>
      </c>
      <c r="Y498" s="107"/>
      <c r="Z498" s="108" t="str">
        <f t="shared" si="105"/>
        <v>./pmrep objectexport -f 3PL_Integration -o Workflow -n wf_m_test_rac_rest_http -m -s -b -r -u wf_m_test_rac_rest_http.xml</v>
      </c>
      <c r="AA498" s="109" t="str">
        <f t="shared" si="108"/>
        <v>gwd 3PL_Integration wf_m_test_rac_rest_http</v>
      </c>
      <c r="AB498" s="108" t="str">
        <f t="shared" si="109"/>
        <v xml:space="preserve">showvh 3PL_Integration wf_m_test_rac_rest_http ; </v>
      </c>
      <c r="AC498" s="108" t="str">
        <f t="shared" si="106"/>
        <v>showrrh 3PL_Integration wf_m_test_rac_rest_http</v>
      </c>
    </row>
    <row r="499" spans="1:29" x14ac:dyDescent="0.25">
      <c r="A499" s="9">
        <v>42732</v>
      </c>
      <c r="B499" s="6" t="s">
        <v>818</v>
      </c>
      <c r="C499" s="61" t="s">
        <v>1892</v>
      </c>
      <c r="D499" s="61" t="s">
        <v>1863</v>
      </c>
      <c r="E499" s="61" t="s">
        <v>324</v>
      </c>
      <c r="F499" s="61" t="s">
        <v>812</v>
      </c>
      <c r="G499" s="61" t="s">
        <v>813</v>
      </c>
      <c r="H499" s="61" t="s">
        <v>1241</v>
      </c>
      <c r="I499" s="61">
        <v>6005</v>
      </c>
      <c r="J499" s="61" t="s">
        <v>10</v>
      </c>
      <c r="K499" s="61" t="s">
        <v>666</v>
      </c>
      <c r="L499" s="6" t="s">
        <v>15</v>
      </c>
      <c r="M499" s="6" t="s">
        <v>332</v>
      </c>
      <c r="N499" s="6" t="s">
        <v>811</v>
      </c>
      <c r="O499" s="6" t="s">
        <v>2225</v>
      </c>
      <c r="P499" s="104" t="str">
        <f t="shared" si="97"/>
        <v>qc 3PL_Integration Workflow wf_m_test_update_888_pub_ind</v>
      </c>
      <c r="Q499" s="105" t="str">
        <f t="shared" si="98"/>
        <v>echo ;</v>
      </c>
      <c r="R499" s="106" t="str">
        <f t="shared" si="99"/>
        <v>./pmrep addtodeploymentgroup -p DG_Static_Shared -n wf_m_test_update_888_pub_ind -o Workflow -f 3PL_Integration -d all ;</v>
      </c>
      <c r="S499" s="105" t="str">
        <f t="shared" si="100"/>
        <v>./pmrep deploydeploymentgroup -p DG_Static_Shared -c  ./DG_Static_Shared.xml -r RAC_uat -n jansaj -X UP -h uhvifoapp01 -o 6005 -s Native -l $HOME/scripts/log/dg_SJ_jansaj5.log ;</v>
      </c>
      <c r="T499" s="106" t="str">
        <f t="shared" si="101"/>
        <v xml:space="preserve">echo '&lt; PRESS ANY KEY TO CONTINUE &gt;'; read c ; </v>
      </c>
      <c r="U499" s="105" t="str">
        <f t="shared" si="102"/>
        <v xml:space="preserve">cat $HOME/scripts/log/dg_SJ_jansaj5.log ; </v>
      </c>
      <c r="V499" s="106" t="str">
        <f t="shared" si="103"/>
        <v>echo '&lt; PRESS ANY KEY TO CONTINUE &gt;'; read c ;</v>
      </c>
      <c r="W499" s="105" t="str">
        <f t="shared" si="104"/>
        <v xml:space="preserve"> pmd ; </v>
      </c>
      <c r="X499" s="106" t="str">
        <f t="shared" si="107"/>
        <v>ssh -q uhvifoapp01 '/home/infa_adm/scripts/ais.sh 3PL_Integration wf_m_test_update_888_pub_ind Int01_uat'</v>
      </c>
      <c r="Y499" s="107"/>
      <c r="Z499" s="108" t="str">
        <f t="shared" si="105"/>
        <v>./pmrep objectexport -f 3PL_Integration -o Workflow -n wf_m_test_update_888_pub_ind -m -s -b -r -u wf_m_test_update_888_pub_ind.xml</v>
      </c>
      <c r="AA499" s="109" t="str">
        <f t="shared" si="108"/>
        <v>gwd 3PL_Integration wf_m_test_update_888_pub_ind</v>
      </c>
      <c r="AB499" s="108" t="str">
        <f t="shared" si="109"/>
        <v xml:space="preserve">showvh 3PL_Integration wf_m_test_update_888_pub_ind ; </v>
      </c>
      <c r="AC499" s="108" t="str">
        <f t="shared" si="106"/>
        <v>showrrh 3PL_Integration wf_m_test_update_888_pub_ind</v>
      </c>
    </row>
    <row r="500" spans="1:29" x14ac:dyDescent="0.25">
      <c r="A500" s="9">
        <v>42732</v>
      </c>
      <c r="B500" s="6" t="s">
        <v>819</v>
      </c>
      <c r="C500" s="61" t="s">
        <v>1892</v>
      </c>
      <c r="D500" s="61" t="s">
        <v>1863</v>
      </c>
      <c r="E500" s="61" t="s">
        <v>324</v>
      </c>
      <c r="F500" s="61" t="s">
        <v>812</v>
      </c>
      <c r="G500" s="61" t="s">
        <v>813</v>
      </c>
      <c r="H500" s="61" t="s">
        <v>1241</v>
      </c>
      <c r="I500" s="61">
        <v>6005</v>
      </c>
      <c r="J500" s="61" t="s">
        <v>10</v>
      </c>
      <c r="K500" s="61" t="s">
        <v>666</v>
      </c>
      <c r="L500" s="6" t="s">
        <v>15</v>
      </c>
      <c r="M500" s="6" t="s">
        <v>332</v>
      </c>
      <c r="N500" s="6" t="s">
        <v>791</v>
      </c>
      <c r="O500" s="6" t="s">
        <v>290</v>
      </c>
      <c r="P500" s="104" t="str">
        <f t="shared" si="97"/>
        <v>qc 3PL_Integration Workflow wf_3PL_RAC_EDIDLORD_EDI_850</v>
      </c>
      <c r="Q500" s="105" t="str">
        <f t="shared" si="98"/>
        <v>./pmrep cleardeploymentgroup -p DG_Static_Shared -f ;</v>
      </c>
      <c r="R500" s="106" t="str">
        <f t="shared" si="99"/>
        <v>./pmrep addtodeploymentgroup -p DG_Static_Shared -n wf_3PL_RAC_EDIDLORD_EDI_850 -o Workflow -f 3PL_Integration -d all ;</v>
      </c>
      <c r="S500" s="105" t="str">
        <f t="shared" si="100"/>
        <v>echo ;</v>
      </c>
      <c r="T500" s="106" t="str">
        <f t="shared" si="101"/>
        <v>echo ;</v>
      </c>
      <c r="U500" s="105" t="str">
        <f t="shared" si="102"/>
        <v>echo;</v>
      </c>
      <c r="V500" s="106" t="str">
        <f t="shared" si="103"/>
        <v>echo ;</v>
      </c>
      <c r="W500" s="105" t="str">
        <f t="shared" si="104"/>
        <v xml:space="preserve"> echo ; </v>
      </c>
      <c r="X500" s="106" t="str">
        <f t="shared" si="107"/>
        <v>ssh -q uhvifoapp01 '/home/infa_adm/scripts/ais.sh 3PL_Integration wf_3PL_RAC_EDIDLORD_EDI_850 Int01_uat'</v>
      </c>
      <c r="Y500" s="107"/>
      <c r="Z500" s="108" t="str">
        <f t="shared" si="105"/>
        <v>./pmrep objectexport -f 3PL_Integration -o Workflow -n wf_3PL_RAC_EDIDLORD_EDI_850 -m -s -b -r -u wf_3PL_RAC_EDIDLORD_EDI_850.xml</v>
      </c>
      <c r="AA500" s="109" t="str">
        <f t="shared" si="108"/>
        <v>gwd 3PL_Integration wf_3PL_RAC_EDIDLORD_EDI_850</v>
      </c>
      <c r="AB500" s="108" t="str">
        <f t="shared" si="109"/>
        <v xml:space="preserve">showvh 3PL_Integration wf_3PL_RAC_EDIDLORD_EDI_850 ; </v>
      </c>
      <c r="AC500" s="108" t="str">
        <f t="shared" si="106"/>
        <v>showrrh 3PL_Integration wf_3PL_RAC_EDIDLORD_EDI_850</v>
      </c>
    </row>
    <row r="501" spans="1:29" x14ac:dyDescent="0.25">
      <c r="A501" s="9">
        <v>42732</v>
      </c>
      <c r="B501" s="6" t="s">
        <v>819</v>
      </c>
      <c r="C501" s="61" t="s">
        <v>1892</v>
      </c>
      <c r="D501" s="61" t="s">
        <v>1863</v>
      </c>
      <c r="E501" s="61" t="s">
        <v>324</v>
      </c>
      <c r="F501" s="61" t="s">
        <v>812</v>
      </c>
      <c r="G501" s="61" t="s">
        <v>813</v>
      </c>
      <c r="H501" s="61" t="s">
        <v>1241</v>
      </c>
      <c r="I501" s="61">
        <v>6005</v>
      </c>
      <c r="J501" s="61" t="s">
        <v>10</v>
      </c>
      <c r="K501" s="61" t="s">
        <v>666</v>
      </c>
      <c r="L501" s="6" t="s">
        <v>15</v>
      </c>
      <c r="M501" s="6" t="s">
        <v>332</v>
      </c>
      <c r="N501" s="6" t="s">
        <v>792</v>
      </c>
      <c r="O501" s="6" t="s">
        <v>290</v>
      </c>
      <c r="P501" s="104" t="str">
        <f t="shared" si="97"/>
        <v>qc 3PL_Integration Workflow wf_3PL_RAC_EDIDLORD_EDI_860</v>
      </c>
      <c r="Q501" s="105" t="str">
        <f t="shared" si="98"/>
        <v>echo ;</v>
      </c>
      <c r="R501" s="106" t="str">
        <f t="shared" si="99"/>
        <v>./pmrep addtodeploymentgroup -p DG_Static_Shared -n wf_3PL_RAC_EDIDLORD_EDI_860 -o Workflow -f 3PL_Integration -d all ;</v>
      </c>
      <c r="S501" s="105" t="str">
        <f t="shared" si="100"/>
        <v>echo ;</v>
      </c>
      <c r="T501" s="106" t="str">
        <f t="shared" si="101"/>
        <v>echo ;</v>
      </c>
      <c r="U501" s="105" t="str">
        <f t="shared" si="102"/>
        <v>echo;</v>
      </c>
      <c r="V501" s="106" t="str">
        <f t="shared" si="103"/>
        <v>echo ;</v>
      </c>
      <c r="W501" s="105" t="str">
        <f t="shared" si="104"/>
        <v xml:space="preserve"> echo ; </v>
      </c>
      <c r="X501" s="106" t="str">
        <f t="shared" si="107"/>
        <v>ssh -q uhvifoapp01 '/home/infa_adm/scripts/ais.sh 3PL_Integration wf_3PL_RAC_EDIDLORD_EDI_860 Int01_uat'</v>
      </c>
      <c r="Y501" s="107"/>
      <c r="Z501" s="108" t="str">
        <f t="shared" si="105"/>
        <v>./pmrep objectexport -f 3PL_Integration -o Workflow -n wf_3PL_RAC_EDIDLORD_EDI_860 -m -s -b -r -u wf_3PL_RAC_EDIDLORD_EDI_860.xml</v>
      </c>
      <c r="AA501" s="109" t="str">
        <f t="shared" si="108"/>
        <v>gwd 3PL_Integration wf_3PL_RAC_EDIDLORD_EDI_860</v>
      </c>
      <c r="AB501" s="108" t="str">
        <f t="shared" si="109"/>
        <v xml:space="preserve">showvh 3PL_Integration wf_3PL_RAC_EDIDLORD_EDI_860 ; </v>
      </c>
      <c r="AC501" s="108" t="str">
        <f t="shared" si="106"/>
        <v>showrrh 3PL_Integration wf_3PL_RAC_EDIDLORD_EDI_860</v>
      </c>
    </row>
    <row r="502" spans="1:29" x14ac:dyDescent="0.25">
      <c r="A502" s="9">
        <v>42732</v>
      </c>
      <c r="B502" s="6" t="s">
        <v>819</v>
      </c>
      <c r="C502" s="61" t="s">
        <v>1892</v>
      </c>
      <c r="D502" s="61" t="s">
        <v>1863</v>
      </c>
      <c r="E502" s="61" t="s">
        <v>324</v>
      </c>
      <c r="F502" s="61" t="s">
        <v>812</v>
      </c>
      <c r="G502" s="61" t="s">
        <v>813</v>
      </c>
      <c r="H502" s="61" t="s">
        <v>1241</v>
      </c>
      <c r="I502" s="61">
        <v>6005</v>
      </c>
      <c r="J502" s="61" t="s">
        <v>10</v>
      </c>
      <c r="K502" s="61" t="s">
        <v>666</v>
      </c>
      <c r="L502" s="6" t="s">
        <v>15</v>
      </c>
      <c r="M502" s="6" t="s">
        <v>332</v>
      </c>
      <c r="N502" s="6" t="s">
        <v>809</v>
      </c>
      <c r="O502" s="6" t="s">
        <v>290</v>
      </c>
      <c r="P502" s="104" t="str">
        <f t="shared" si="97"/>
        <v>qc 3PL_Integration Workflow wf_m_prsr_3PL_RAC_Inbound_EDI846</v>
      </c>
      <c r="Q502" s="105" t="str">
        <f t="shared" si="98"/>
        <v>echo ;</v>
      </c>
      <c r="R502" s="106" t="str">
        <f t="shared" si="99"/>
        <v>./pmrep addtodeploymentgroup -p DG_Static_Shared -n wf_m_prsr_3PL_RAC_Inbound_EDI846 -o Workflow -f 3PL_Integration -d all ;</v>
      </c>
      <c r="S502" s="105" t="str">
        <f t="shared" si="100"/>
        <v>./pmrep deploydeploymentgroup -p DG_Static_Shared -c  ./DG_Static_Shared.xml -r RAC_uat -n jansaj -X UP -h uhvifoapp01 -o 6005 -s Native -l $HOME/scripts/log/dg_SJ_jansaj6.log ;</v>
      </c>
      <c r="T502" s="106" t="str">
        <f t="shared" si="101"/>
        <v xml:space="preserve">echo '&lt; PRESS ANY KEY TO CONTINUE &gt;'; read c ; </v>
      </c>
      <c r="U502" s="105" t="str">
        <f t="shared" si="102"/>
        <v xml:space="preserve">cat $HOME/scripts/log/dg_SJ_jansaj6.log ; </v>
      </c>
      <c r="V502" s="106" t="str">
        <f t="shared" si="103"/>
        <v>echo '&lt; PRESS ANY KEY TO CONTINUE &gt;'; read c ;</v>
      </c>
      <c r="W502" s="105" t="str">
        <f t="shared" si="104"/>
        <v xml:space="preserve"> pmd ; </v>
      </c>
      <c r="X502" s="106" t="str">
        <f t="shared" si="107"/>
        <v>ssh -q uhvifoapp01 '/home/infa_adm/scripts/ais.sh 3PL_Integration wf_m_prsr_3PL_RAC_Inbound_EDI846 Int01_uat'</v>
      </c>
      <c r="Y502" s="107"/>
      <c r="Z502" s="108" t="str">
        <f t="shared" si="105"/>
        <v>./pmrep objectexport -f 3PL_Integration -o Workflow -n wf_m_prsr_3PL_RAC_Inbound_EDI846 -m -s -b -r -u wf_m_prsr_3PL_RAC_Inbound_EDI846.xml</v>
      </c>
      <c r="AA502" s="109" t="str">
        <f t="shared" si="108"/>
        <v>gwd 3PL_Integration wf_m_prsr_3PL_RAC_Inbound_EDI846</v>
      </c>
      <c r="AB502" s="108" t="str">
        <f t="shared" si="109"/>
        <v xml:space="preserve">showvh 3PL_Integration wf_m_prsr_3PL_RAC_Inbound_EDI846 ; </v>
      </c>
      <c r="AC502" s="108" t="str">
        <f t="shared" si="106"/>
        <v>showrrh 3PL_Integration wf_m_prsr_3PL_RAC_Inbound_EDI846</v>
      </c>
    </row>
    <row r="503" spans="1:29" x14ac:dyDescent="0.25">
      <c r="A503" s="9">
        <v>42732</v>
      </c>
      <c r="B503" s="6" t="s">
        <v>820</v>
      </c>
      <c r="C503" s="61" t="s">
        <v>1892</v>
      </c>
      <c r="D503" s="61" t="s">
        <v>1863</v>
      </c>
      <c r="E503" s="61" t="s">
        <v>324</v>
      </c>
      <c r="F503" s="61" t="s">
        <v>812</v>
      </c>
      <c r="G503" s="61" t="s">
        <v>813</v>
      </c>
      <c r="H503" s="61" t="s">
        <v>1241</v>
      </c>
      <c r="I503" s="61">
        <v>6005</v>
      </c>
      <c r="J503" s="61" t="s">
        <v>10</v>
      </c>
      <c r="K503" s="61" t="s">
        <v>666</v>
      </c>
      <c r="L503" s="6" t="s">
        <v>14</v>
      </c>
      <c r="M503" s="6" t="s">
        <v>332</v>
      </c>
      <c r="N503" s="6" t="s">
        <v>824</v>
      </c>
      <c r="O503" s="6" t="s">
        <v>2226</v>
      </c>
      <c r="P503" s="104" t="str">
        <f t="shared" si="97"/>
        <v>qc 3PL_MIDAS Workflow w_execute_sql</v>
      </c>
      <c r="Q503" s="105" t="str">
        <f t="shared" si="98"/>
        <v>./pmrep cleardeploymentgroup -p DG_Static_Shared -f ;</v>
      </c>
      <c r="R503" s="106" t="str">
        <f t="shared" si="99"/>
        <v>./pmrep addtodeploymentgroup -p DG_Static_Shared -n w_execute_sql -o Workflow -f 3PL_MIDAS -d all ;</v>
      </c>
      <c r="S503" s="105" t="str">
        <f t="shared" si="100"/>
        <v>echo ;</v>
      </c>
      <c r="T503" s="106" t="str">
        <f t="shared" si="101"/>
        <v>echo ;</v>
      </c>
      <c r="U503" s="105" t="str">
        <f t="shared" si="102"/>
        <v>echo;</v>
      </c>
      <c r="V503" s="106" t="str">
        <f t="shared" si="103"/>
        <v>echo ;</v>
      </c>
      <c r="W503" s="105" t="str">
        <f t="shared" si="104"/>
        <v xml:space="preserve"> echo ; </v>
      </c>
      <c r="X503" s="106" t="str">
        <f t="shared" si="107"/>
        <v>ssh -q uhvifoapp01 '/home/infa_adm/scripts/ais.sh 3PL_MIDAS w_execute_sql Int01_uat'</v>
      </c>
      <c r="Y503" s="107"/>
      <c r="Z503" s="108" t="str">
        <f t="shared" si="105"/>
        <v>./pmrep objectexport -f 3PL_MIDAS -o Workflow -n w_execute_sql -m -s -b -r -u w_execute_sql.xml</v>
      </c>
      <c r="AA503" s="109" t="str">
        <f t="shared" si="108"/>
        <v>gwd 3PL_MIDAS w_execute_sql</v>
      </c>
      <c r="AB503" s="108" t="str">
        <f t="shared" si="109"/>
        <v xml:space="preserve">showvh 3PL_MIDAS w_execute_sql ; </v>
      </c>
      <c r="AC503" s="108" t="str">
        <f t="shared" si="106"/>
        <v>showrrh 3PL_MIDAS w_execute_sql</v>
      </c>
    </row>
    <row r="504" spans="1:29" x14ac:dyDescent="0.25">
      <c r="A504" s="9">
        <v>42732</v>
      </c>
      <c r="B504" s="6" t="s">
        <v>820</v>
      </c>
      <c r="C504" s="61" t="s">
        <v>1892</v>
      </c>
      <c r="D504" s="61" t="s">
        <v>1863</v>
      </c>
      <c r="E504" s="61" t="s">
        <v>324</v>
      </c>
      <c r="F504" s="61" t="s">
        <v>812</v>
      </c>
      <c r="G504" s="61" t="s">
        <v>813</v>
      </c>
      <c r="H504" s="61" t="s">
        <v>1241</v>
      </c>
      <c r="I504" s="61">
        <v>6005</v>
      </c>
      <c r="J504" s="61" t="s">
        <v>10</v>
      </c>
      <c r="K504" s="61" t="s">
        <v>666</v>
      </c>
      <c r="L504" s="6" t="s">
        <v>14</v>
      </c>
      <c r="M504" s="6" t="s">
        <v>332</v>
      </c>
      <c r="N504" s="6" t="s">
        <v>825</v>
      </c>
      <c r="O504" s="6" t="s">
        <v>2226</v>
      </c>
      <c r="P504" s="104" t="str">
        <f t="shared" si="97"/>
        <v>qc 3PL_MIDAS Workflow w_ods_846</v>
      </c>
      <c r="Q504" s="105" t="str">
        <f t="shared" si="98"/>
        <v>echo ;</v>
      </c>
      <c r="R504" s="106" t="str">
        <f t="shared" si="99"/>
        <v>./pmrep addtodeploymentgroup -p DG_Static_Shared -n w_ods_846 -o Workflow -f 3PL_MIDAS -d all ;</v>
      </c>
      <c r="S504" s="105" t="str">
        <f t="shared" si="100"/>
        <v>echo ;</v>
      </c>
      <c r="T504" s="106" t="str">
        <f t="shared" si="101"/>
        <v>echo ;</v>
      </c>
      <c r="U504" s="105" t="str">
        <f t="shared" si="102"/>
        <v>echo;</v>
      </c>
      <c r="V504" s="106" t="str">
        <f t="shared" si="103"/>
        <v>echo ;</v>
      </c>
      <c r="W504" s="105" t="str">
        <f t="shared" si="104"/>
        <v xml:space="preserve"> echo ; </v>
      </c>
      <c r="X504" s="106" t="str">
        <f t="shared" si="107"/>
        <v>ssh -q uhvifoapp01 '/home/infa_adm/scripts/ais.sh 3PL_MIDAS w_ods_846 Int01_uat'</v>
      </c>
      <c r="Y504" s="107"/>
      <c r="Z504" s="108" t="str">
        <f t="shared" si="105"/>
        <v>./pmrep objectexport -f 3PL_MIDAS -o Workflow -n w_ods_846 -m -s -b -r -u w_ods_846.xml</v>
      </c>
      <c r="AA504" s="109" t="str">
        <f t="shared" si="108"/>
        <v>gwd 3PL_MIDAS w_ods_846</v>
      </c>
      <c r="AB504" s="108" t="str">
        <f t="shared" si="109"/>
        <v xml:space="preserve">showvh 3PL_MIDAS w_ods_846 ; </v>
      </c>
      <c r="AC504" s="108" t="str">
        <f t="shared" si="106"/>
        <v>showrrh 3PL_MIDAS w_ods_846</v>
      </c>
    </row>
    <row r="505" spans="1:29" x14ac:dyDescent="0.25">
      <c r="A505" s="9">
        <v>42732</v>
      </c>
      <c r="B505" s="6" t="s">
        <v>820</v>
      </c>
      <c r="C505" s="61" t="s">
        <v>1892</v>
      </c>
      <c r="D505" s="61" t="s">
        <v>1863</v>
      </c>
      <c r="E505" s="61" t="s">
        <v>324</v>
      </c>
      <c r="F505" s="61" t="s">
        <v>812</v>
      </c>
      <c r="G505" s="61" t="s">
        <v>813</v>
      </c>
      <c r="H505" s="61" t="s">
        <v>1241</v>
      </c>
      <c r="I505" s="61">
        <v>6005</v>
      </c>
      <c r="J505" s="61" t="s">
        <v>10</v>
      </c>
      <c r="K505" s="61" t="s">
        <v>666</v>
      </c>
      <c r="L505" s="6" t="s">
        <v>14</v>
      </c>
      <c r="M505" s="6" t="s">
        <v>332</v>
      </c>
      <c r="N505" s="6" t="s">
        <v>826</v>
      </c>
      <c r="O505" s="6" t="s">
        <v>2226</v>
      </c>
      <c r="P505" s="104" t="str">
        <f t="shared" si="97"/>
        <v>qc 3PL_MIDAS Workflow w_ods_loads</v>
      </c>
      <c r="Q505" s="105" t="str">
        <f t="shared" si="98"/>
        <v>echo ;</v>
      </c>
      <c r="R505" s="106" t="str">
        <f t="shared" si="99"/>
        <v>./pmrep addtodeploymentgroup -p DG_Static_Shared -n w_ods_loads -o Workflow -f 3PL_MIDAS -d all ;</v>
      </c>
      <c r="S505" s="105" t="str">
        <f t="shared" si="100"/>
        <v>echo ;</v>
      </c>
      <c r="T505" s="106" t="str">
        <f t="shared" si="101"/>
        <v>echo ;</v>
      </c>
      <c r="U505" s="105" t="str">
        <f t="shared" si="102"/>
        <v>echo;</v>
      </c>
      <c r="V505" s="106" t="str">
        <f t="shared" si="103"/>
        <v>echo ;</v>
      </c>
      <c r="W505" s="105" t="str">
        <f t="shared" si="104"/>
        <v xml:space="preserve"> echo ; </v>
      </c>
      <c r="X505" s="106" t="str">
        <f t="shared" si="107"/>
        <v>ssh -q uhvifoapp01 '/home/infa_adm/scripts/ais.sh 3PL_MIDAS w_ods_loads Int01_uat'</v>
      </c>
      <c r="Y505" s="107"/>
      <c r="Z505" s="108" t="str">
        <f t="shared" si="105"/>
        <v>./pmrep objectexport -f 3PL_MIDAS -o Workflow -n w_ods_loads -m -s -b -r -u w_ods_loads.xml</v>
      </c>
      <c r="AA505" s="109" t="str">
        <f t="shared" si="108"/>
        <v>gwd 3PL_MIDAS w_ods_loads</v>
      </c>
      <c r="AB505" s="108" t="str">
        <f t="shared" si="109"/>
        <v xml:space="preserve">showvh 3PL_MIDAS w_ods_loads ; </v>
      </c>
      <c r="AC505" s="108" t="str">
        <f t="shared" si="106"/>
        <v>showrrh 3PL_MIDAS w_ods_loads</v>
      </c>
    </row>
    <row r="506" spans="1:29" x14ac:dyDescent="0.25">
      <c r="A506" s="9">
        <v>42732</v>
      </c>
      <c r="B506" s="6" t="s">
        <v>820</v>
      </c>
      <c r="C506" s="61" t="s">
        <v>1892</v>
      </c>
      <c r="D506" s="61" t="s">
        <v>1863</v>
      </c>
      <c r="E506" s="61" t="s">
        <v>324</v>
      </c>
      <c r="F506" s="61" t="s">
        <v>812</v>
      </c>
      <c r="G506" s="61" t="s">
        <v>813</v>
      </c>
      <c r="H506" s="61" t="s">
        <v>1241</v>
      </c>
      <c r="I506" s="61">
        <v>6005</v>
      </c>
      <c r="J506" s="61" t="s">
        <v>10</v>
      </c>
      <c r="K506" s="61" t="s">
        <v>666</v>
      </c>
      <c r="L506" s="6" t="s">
        <v>14</v>
      </c>
      <c r="M506" s="6" t="s">
        <v>332</v>
      </c>
      <c r="N506" s="6" t="s">
        <v>827</v>
      </c>
      <c r="O506" s="6" t="s">
        <v>2226</v>
      </c>
      <c r="P506" s="104" t="str">
        <f t="shared" si="97"/>
        <v>qc 3PL_MIDAS Workflow wf_3PL_Ods_Loads_947</v>
      </c>
      <c r="Q506" s="105" t="str">
        <f t="shared" si="98"/>
        <v>echo ;</v>
      </c>
      <c r="R506" s="106" t="str">
        <f t="shared" si="99"/>
        <v>./pmrep addtodeploymentgroup -p DG_Static_Shared -n wf_3PL_Ods_Loads_947 -o Workflow -f 3PL_MIDAS -d all ;</v>
      </c>
      <c r="S506" s="105" t="str">
        <f t="shared" si="100"/>
        <v>./pmrep deploydeploymentgroup -p DG_Static_Shared -c  ./DG_Static_Shared.xml -r RAC_uat -n jansaj -X UP -h uhvifoapp01 -o 6005 -s Native -l $HOME/scripts/log/dg_SJ_jansaj7.log ;</v>
      </c>
      <c r="T506" s="106" t="str">
        <f t="shared" si="101"/>
        <v xml:space="preserve">echo '&lt; PRESS ANY KEY TO CONTINUE &gt;'; read c ; </v>
      </c>
      <c r="U506" s="105" t="str">
        <f t="shared" si="102"/>
        <v xml:space="preserve">cat $HOME/scripts/log/dg_SJ_jansaj7.log ; </v>
      </c>
      <c r="V506" s="106" t="str">
        <f t="shared" si="103"/>
        <v>echo '&lt; PRESS ANY KEY TO CONTINUE &gt;'; read c ;</v>
      </c>
      <c r="W506" s="105" t="str">
        <f t="shared" si="104"/>
        <v xml:space="preserve"> pmd ; </v>
      </c>
      <c r="X506" s="106" t="str">
        <f t="shared" si="107"/>
        <v>ssh -q uhvifoapp01 '/home/infa_adm/scripts/ais.sh 3PL_MIDAS wf_3PL_Ods_Loads_947 Int01_uat'</v>
      </c>
      <c r="Y506" s="107"/>
      <c r="Z506" s="108" t="str">
        <f t="shared" si="105"/>
        <v>./pmrep objectexport -f 3PL_MIDAS -o Workflow -n wf_3PL_Ods_Loads_947 -m -s -b -r -u wf_3PL_Ods_Loads_947.xml</v>
      </c>
      <c r="AA506" s="109" t="str">
        <f t="shared" si="108"/>
        <v>gwd 3PL_MIDAS wf_3PL_Ods_Loads_947</v>
      </c>
      <c r="AB506" s="108" t="str">
        <f t="shared" si="109"/>
        <v xml:space="preserve">showvh 3PL_MIDAS wf_3PL_Ods_Loads_947 ; </v>
      </c>
      <c r="AC506" s="108" t="str">
        <f t="shared" si="106"/>
        <v>showrrh 3PL_MIDAS wf_3PL_Ods_Loads_947</v>
      </c>
    </row>
    <row r="507" spans="1:29" x14ac:dyDescent="0.25">
      <c r="A507" s="9">
        <v>42732</v>
      </c>
      <c r="B507" s="6" t="s">
        <v>821</v>
      </c>
      <c r="C507" s="61" t="s">
        <v>1892</v>
      </c>
      <c r="D507" s="61" t="s">
        <v>1863</v>
      </c>
      <c r="E507" s="61" t="s">
        <v>324</v>
      </c>
      <c r="F507" s="61" t="s">
        <v>812</v>
      </c>
      <c r="G507" s="61" t="s">
        <v>813</v>
      </c>
      <c r="H507" s="61" t="s">
        <v>1241</v>
      </c>
      <c r="I507" s="61">
        <v>6005</v>
      </c>
      <c r="J507" s="61" t="s">
        <v>10</v>
      </c>
      <c r="K507" s="61" t="s">
        <v>666</v>
      </c>
      <c r="L507" s="6" t="s">
        <v>402</v>
      </c>
      <c r="M507" s="6" t="s">
        <v>332</v>
      </c>
      <c r="N507" s="6" t="s">
        <v>419</v>
      </c>
      <c r="O507" s="21" t="s">
        <v>2227</v>
      </c>
      <c r="P507" s="104" t="str">
        <f t="shared" si="97"/>
        <v>qc SupplierEDI Workflow wf_SupplierEDI_RAC_Inbound_810</v>
      </c>
      <c r="Q507" s="105" t="str">
        <f t="shared" si="98"/>
        <v>./pmrep cleardeploymentgroup -p DG_Static_Shared -f ;</v>
      </c>
      <c r="R507" s="106" t="str">
        <f t="shared" si="99"/>
        <v>./pmrep addtodeploymentgroup -p DG_Static_Shared -n wf_SupplierEDI_RAC_Inbound_810 -o Workflow -f SupplierEDI -d all ;</v>
      </c>
      <c r="S507" s="105" t="str">
        <f t="shared" si="100"/>
        <v>echo ;</v>
      </c>
      <c r="T507" s="106" t="str">
        <f t="shared" si="101"/>
        <v>echo ;</v>
      </c>
      <c r="U507" s="105" t="str">
        <f t="shared" si="102"/>
        <v>echo;</v>
      </c>
      <c r="V507" s="106" t="str">
        <f t="shared" si="103"/>
        <v>echo ;</v>
      </c>
      <c r="W507" s="105" t="str">
        <f t="shared" si="104"/>
        <v xml:space="preserve"> echo ; </v>
      </c>
      <c r="X507" s="106" t="str">
        <f t="shared" si="107"/>
        <v>ssh -q uhvifoapp01 '/home/infa_adm/scripts/ais.sh SupplierEDI wf_SupplierEDI_RAC_Inbound_810 Int01_uat'</v>
      </c>
      <c r="Y507" s="107"/>
      <c r="Z507" s="108" t="str">
        <f t="shared" si="105"/>
        <v>./pmrep objectexport -f SupplierEDI -o Workflow -n wf_SupplierEDI_RAC_Inbound_810 -m -s -b -r -u wf_SupplierEDI_RAC_Inbound_810.xml</v>
      </c>
      <c r="AA507" s="109" t="str">
        <f t="shared" si="108"/>
        <v>gwd SupplierEDI wf_SupplierEDI_RAC_Inbound_810</v>
      </c>
      <c r="AB507" s="108" t="str">
        <f t="shared" si="109"/>
        <v xml:space="preserve">showvh SupplierEDI wf_SupplierEDI_RAC_Inbound_810 ; </v>
      </c>
      <c r="AC507" s="108" t="str">
        <f t="shared" si="106"/>
        <v>showrrh SupplierEDI wf_SupplierEDI_RAC_Inbound_810</v>
      </c>
    </row>
    <row r="508" spans="1:29" x14ac:dyDescent="0.25">
      <c r="A508" s="9">
        <v>42732</v>
      </c>
      <c r="B508" s="6" t="s">
        <v>821</v>
      </c>
      <c r="C508" s="61" t="s">
        <v>1892</v>
      </c>
      <c r="D508" s="61" t="s">
        <v>1863</v>
      </c>
      <c r="E508" s="61" t="s">
        <v>324</v>
      </c>
      <c r="F508" s="61" t="s">
        <v>812</v>
      </c>
      <c r="G508" s="61" t="s">
        <v>813</v>
      </c>
      <c r="H508" s="61" t="s">
        <v>1241</v>
      </c>
      <c r="I508" s="61">
        <v>6005</v>
      </c>
      <c r="J508" s="61" t="s">
        <v>10</v>
      </c>
      <c r="K508" s="61" t="s">
        <v>666</v>
      </c>
      <c r="L508" s="6" t="s">
        <v>402</v>
      </c>
      <c r="M508" s="6" t="s">
        <v>332</v>
      </c>
      <c r="N508" s="6" t="s">
        <v>688</v>
      </c>
      <c r="O508" s="21" t="s">
        <v>2227</v>
      </c>
      <c r="P508" s="104" t="str">
        <f t="shared" si="97"/>
        <v>qc SupplierEDI Workflow wf_SupplierEDI_RAC_Inbound_810_1</v>
      </c>
      <c r="Q508" s="105" t="str">
        <f t="shared" si="98"/>
        <v>echo ;</v>
      </c>
      <c r="R508" s="106" t="str">
        <f t="shared" si="99"/>
        <v>./pmrep addtodeploymentgroup -p DG_Static_Shared -n wf_SupplierEDI_RAC_Inbound_810_1 -o Workflow -f SupplierEDI -d all ;</v>
      </c>
      <c r="S508" s="105" t="str">
        <f t="shared" si="100"/>
        <v>echo ;</v>
      </c>
      <c r="T508" s="106" t="str">
        <f t="shared" si="101"/>
        <v>echo ;</v>
      </c>
      <c r="U508" s="105" t="str">
        <f t="shared" si="102"/>
        <v>echo;</v>
      </c>
      <c r="V508" s="106" t="str">
        <f t="shared" si="103"/>
        <v>echo ;</v>
      </c>
      <c r="W508" s="105" t="str">
        <f t="shared" si="104"/>
        <v xml:space="preserve"> echo ; </v>
      </c>
      <c r="X508" s="106" t="str">
        <f t="shared" si="107"/>
        <v>ssh -q uhvifoapp01 '/home/infa_adm/scripts/ais.sh SupplierEDI wf_SupplierEDI_RAC_Inbound_810_1 Int01_uat'</v>
      </c>
      <c r="Y508" s="107"/>
      <c r="Z508" s="108" t="str">
        <f t="shared" si="105"/>
        <v>./pmrep objectexport -f SupplierEDI -o Workflow -n wf_SupplierEDI_RAC_Inbound_810_1 -m -s -b -r -u wf_SupplierEDI_RAC_Inbound_810_1.xml</v>
      </c>
      <c r="AA508" s="109" t="str">
        <f t="shared" si="108"/>
        <v>gwd SupplierEDI wf_SupplierEDI_RAC_Inbound_810_1</v>
      </c>
      <c r="AB508" s="108" t="str">
        <f t="shared" si="109"/>
        <v xml:space="preserve">showvh SupplierEDI wf_SupplierEDI_RAC_Inbound_810_1 ; </v>
      </c>
      <c r="AC508" s="108" t="str">
        <f t="shared" si="106"/>
        <v>showrrh SupplierEDI wf_SupplierEDI_RAC_Inbound_810_1</v>
      </c>
    </row>
    <row r="509" spans="1:29" x14ac:dyDescent="0.25">
      <c r="A509" s="9">
        <v>42732</v>
      </c>
      <c r="B509" s="6" t="s">
        <v>821</v>
      </c>
      <c r="C509" s="61" t="s">
        <v>1892</v>
      </c>
      <c r="D509" s="61" t="s">
        <v>1863</v>
      </c>
      <c r="E509" s="61" t="s">
        <v>324</v>
      </c>
      <c r="F509" s="61" t="s">
        <v>812</v>
      </c>
      <c r="G509" s="61" t="s">
        <v>813</v>
      </c>
      <c r="H509" s="61" t="s">
        <v>1241</v>
      </c>
      <c r="I509" s="61">
        <v>6005</v>
      </c>
      <c r="J509" s="61" t="s">
        <v>10</v>
      </c>
      <c r="K509" s="61" t="s">
        <v>666</v>
      </c>
      <c r="L509" s="6" t="s">
        <v>402</v>
      </c>
      <c r="M509" s="6" t="s">
        <v>332</v>
      </c>
      <c r="N509" s="6" t="s">
        <v>689</v>
      </c>
      <c r="O509" s="21" t="s">
        <v>2227</v>
      </c>
      <c r="P509" s="104" t="str">
        <f t="shared" si="97"/>
        <v>qc SupplierEDI Workflow wf_SupplierEDI_RAC_Inbound_810_2</v>
      </c>
      <c r="Q509" s="105" t="str">
        <f t="shared" si="98"/>
        <v>echo ;</v>
      </c>
      <c r="R509" s="106" t="str">
        <f t="shared" si="99"/>
        <v>./pmrep addtodeploymentgroup -p DG_Static_Shared -n wf_SupplierEDI_RAC_Inbound_810_2 -o Workflow -f SupplierEDI -d all ;</v>
      </c>
      <c r="S509" s="105" t="str">
        <f t="shared" si="100"/>
        <v>echo ;</v>
      </c>
      <c r="T509" s="106" t="str">
        <f t="shared" si="101"/>
        <v>echo ;</v>
      </c>
      <c r="U509" s="105" t="str">
        <f t="shared" si="102"/>
        <v>echo;</v>
      </c>
      <c r="V509" s="106" t="str">
        <f t="shared" si="103"/>
        <v>echo ;</v>
      </c>
      <c r="W509" s="105" t="str">
        <f t="shared" si="104"/>
        <v xml:space="preserve"> echo ; </v>
      </c>
      <c r="X509" s="106" t="str">
        <f t="shared" si="107"/>
        <v>ssh -q uhvifoapp01 '/home/infa_adm/scripts/ais.sh SupplierEDI wf_SupplierEDI_RAC_Inbound_810_2 Int01_uat'</v>
      </c>
      <c r="Y509" s="107"/>
      <c r="Z509" s="108" t="str">
        <f t="shared" si="105"/>
        <v>./pmrep objectexport -f SupplierEDI -o Workflow -n wf_SupplierEDI_RAC_Inbound_810_2 -m -s -b -r -u wf_SupplierEDI_RAC_Inbound_810_2.xml</v>
      </c>
      <c r="AA509" s="109" t="str">
        <f t="shared" si="108"/>
        <v>gwd SupplierEDI wf_SupplierEDI_RAC_Inbound_810_2</v>
      </c>
      <c r="AB509" s="108" t="str">
        <f t="shared" si="109"/>
        <v xml:space="preserve">showvh SupplierEDI wf_SupplierEDI_RAC_Inbound_810_2 ; </v>
      </c>
      <c r="AC509" s="108" t="str">
        <f t="shared" si="106"/>
        <v>showrrh SupplierEDI wf_SupplierEDI_RAC_Inbound_810_2</v>
      </c>
    </row>
    <row r="510" spans="1:29" x14ac:dyDescent="0.25">
      <c r="A510" s="9">
        <v>42732</v>
      </c>
      <c r="B510" s="6" t="s">
        <v>821</v>
      </c>
      <c r="C510" s="61" t="s">
        <v>1892</v>
      </c>
      <c r="D510" s="61" t="s">
        <v>1863</v>
      </c>
      <c r="E510" s="61" t="s">
        <v>324</v>
      </c>
      <c r="F510" s="61" t="s">
        <v>812</v>
      </c>
      <c r="G510" s="61" t="s">
        <v>813</v>
      </c>
      <c r="H510" s="61" t="s">
        <v>1241</v>
      </c>
      <c r="I510" s="61">
        <v>6005</v>
      </c>
      <c r="J510" s="61" t="s">
        <v>10</v>
      </c>
      <c r="K510" s="61" t="s">
        <v>666</v>
      </c>
      <c r="L510" s="6" t="s">
        <v>402</v>
      </c>
      <c r="M510" s="6" t="s">
        <v>332</v>
      </c>
      <c r="N510" s="6" t="s">
        <v>690</v>
      </c>
      <c r="O510" s="21" t="s">
        <v>2227</v>
      </c>
      <c r="P510" s="104" t="str">
        <f t="shared" si="97"/>
        <v>qc SupplierEDI Workflow wf_SupplierEDI_RAC_Inbound_810_3</v>
      </c>
      <c r="Q510" s="105" t="str">
        <f t="shared" si="98"/>
        <v>echo ;</v>
      </c>
      <c r="R510" s="106" t="str">
        <f t="shared" si="99"/>
        <v>./pmrep addtodeploymentgroup -p DG_Static_Shared -n wf_SupplierEDI_RAC_Inbound_810_3 -o Workflow -f SupplierEDI -d all ;</v>
      </c>
      <c r="S510" s="105" t="str">
        <f t="shared" si="100"/>
        <v>echo ;</v>
      </c>
      <c r="T510" s="106" t="str">
        <f t="shared" si="101"/>
        <v>echo ;</v>
      </c>
      <c r="U510" s="105" t="str">
        <f t="shared" si="102"/>
        <v>echo;</v>
      </c>
      <c r="V510" s="106" t="str">
        <f t="shared" si="103"/>
        <v>echo ;</v>
      </c>
      <c r="W510" s="105" t="str">
        <f t="shared" si="104"/>
        <v xml:space="preserve"> echo ; </v>
      </c>
      <c r="X510" s="106" t="str">
        <f t="shared" si="107"/>
        <v>ssh -q uhvifoapp01 '/home/infa_adm/scripts/ais.sh SupplierEDI wf_SupplierEDI_RAC_Inbound_810_3 Int01_uat'</v>
      </c>
      <c r="Y510" s="107"/>
      <c r="Z510" s="108" t="str">
        <f t="shared" si="105"/>
        <v>./pmrep objectexport -f SupplierEDI -o Workflow -n wf_SupplierEDI_RAC_Inbound_810_3 -m -s -b -r -u wf_SupplierEDI_RAC_Inbound_810_3.xml</v>
      </c>
      <c r="AA510" s="109" t="str">
        <f t="shared" si="108"/>
        <v>gwd SupplierEDI wf_SupplierEDI_RAC_Inbound_810_3</v>
      </c>
      <c r="AB510" s="108" t="str">
        <f t="shared" si="109"/>
        <v xml:space="preserve">showvh SupplierEDI wf_SupplierEDI_RAC_Inbound_810_3 ; </v>
      </c>
      <c r="AC510" s="108" t="str">
        <f t="shared" si="106"/>
        <v>showrrh SupplierEDI wf_SupplierEDI_RAC_Inbound_810_3</v>
      </c>
    </row>
    <row r="511" spans="1:29" x14ac:dyDescent="0.25">
      <c r="A511" s="9">
        <v>42732</v>
      </c>
      <c r="B511" s="6" t="s">
        <v>821</v>
      </c>
      <c r="C511" s="61" t="s">
        <v>1892</v>
      </c>
      <c r="D511" s="61" t="s">
        <v>1863</v>
      </c>
      <c r="E511" s="61" t="s">
        <v>324</v>
      </c>
      <c r="F511" s="61" t="s">
        <v>812</v>
      </c>
      <c r="G511" s="61" t="s">
        <v>813</v>
      </c>
      <c r="H511" s="61" t="s">
        <v>1241</v>
      </c>
      <c r="I511" s="61">
        <v>6005</v>
      </c>
      <c r="J511" s="61" t="s">
        <v>10</v>
      </c>
      <c r="K511" s="61" t="s">
        <v>666</v>
      </c>
      <c r="L511" s="6" t="s">
        <v>402</v>
      </c>
      <c r="M511" s="6" t="s">
        <v>332</v>
      </c>
      <c r="N511" s="6" t="s">
        <v>691</v>
      </c>
      <c r="O511" s="21" t="s">
        <v>2227</v>
      </c>
      <c r="P511" s="104" t="str">
        <f t="shared" si="97"/>
        <v>qc SupplierEDI Workflow wf_SupplierEDI_RAC_Inbound_810_4</v>
      </c>
      <c r="Q511" s="105" t="str">
        <f t="shared" si="98"/>
        <v>echo ;</v>
      </c>
      <c r="R511" s="106" t="str">
        <f t="shared" si="99"/>
        <v>./pmrep addtodeploymentgroup -p DG_Static_Shared -n wf_SupplierEDI_RAC_Inbound_810_4 -o Workflow -f SupplierEDI -d all ;</v>
      </c>
      <c r="S511" s="105" t="str">
        <f t="shared" si="100"/>
        <v>echo ;</v>
      </c>
      <c r="T511" s="106" t="str">
        <f t="shared" si="101"/>
        <v>echo ;</v>
      </c>
      <c r="U511" s="105" t="str">
        <f t="shared" si="102"/>
        <v>echo;</v>
      </c>
      <c r="V511" s="106" t="str">
        <f t="shared" si="103"/>
        <v>echo ;</v>
      </c>
      <c r="W511" s="105" t="str">
        <f t="shared" si="104"/>
        <v xml:space="preserve"> echo ; </v>
      </c>
      <c r="X511" s="106" t="str">
        <f t="shared" si="107"/>
        <v>ssh -q uhvifoapp01 '/home/infa_adm/scripts/ais.sh SupplierEDI wf_SupplierEDI_RAC_Inbound_810_4 Int01_uat'</v>
      </c>
      <c r="Y511" s="107"/>
      <c r="Z511" s="108" t="str">
        <f t="shared" si="105"/>
        <v>./pmrep objectexport -f SupplierEDI -o Workflow -n wf_SupplierEDI_RAC_Inbound_810_4 -m -s -b -r -u wf_SupplierEDI_RAC_Inbound_810_4.xml</v>
      </c>
      <c r="AA511" s="109" t="str">
        <f t="shared" si="108"/>
        <v>gwd SupplierEDI wf_SupplierEDI_RAC_Inbound_810_4</v>
      </c>
      <c r="AB511" s="108" t="str">
        <f t="shared" si="109"/>
        <v xml:space="preserve">showvh SupplierEDI wf_SupplierEDI_RAC_Inbound_810_4 ; </v>
      </c>
      <c r="AC511" s="108" t="str">
        <f t="shared" si="106"/>
        <v>showrrh SupplierEDI wf_SupplierEDI_RAC_Inbound_810_4</v>
      </c>
    </row>
    <row r="512" spans="1:29" x14ac:dyDescent="0.25">
      <c r="A512" s="9">
        <v>42732</v>
      </c>
      <c r="B512" s="6" t="s">
        <v>821</v>
      </c>
      <c r="C512" s="61" t="s">
        <v>1892</v>
      </c>
      <c r="D512" s="61" t="s">
        <v>1863</v>
      </c>
      <c r="E512" s="61" t="s">
        <v>324</v>
      </c>
      <c r="F512" s="61" t="s">
        <v>812</v>
      </c>
      <c r="G512" s="61" t="s">
        <v>813</v>
      </c>
      <c r="H512" s="61" t="s">
        <v>1241</v>
      </c>
      <c r="I512" s="61">
        <v>6005</v>
      </c>
      <c r="J512" s="61" t="s">
        <v>10</v>
      </c>
      <c r="K512" s="61" t="s">
        <v>666</v>
      </c>
      <c r="L512" s="6" t="s">
        <v>402</v>
      </c>
      <c r="M512" s="6" t="s">
        <v>332</v>
      </c>
      <c r="N512" s="6" t="s">
        <v>692</v>
      </c>
      <c r="O512" s="21" t="s">
        <v>2227</v>
      </c>
      <c r="P512" s="104" t="str">
        <f t="shared" si="97"/>
        <v>qc SupplierEDI Workflow wf_SupplierEDI_RAC_Inbound_810_5</v>
      </c>
      <c r="Q512" s="105" t="str">
        <f t="shared" si="98"/>
        <v>echo ;</v>
      </c>
      <c r="R512" s="106" t="str">
        <f t="shared" si="99"/>
        <v>./pmrep addtodeploymentgroup -p DG_Static_Shared -n wf_SupplierEDI_RAC_Inbound_810_5 -o Workflow -f SupplierEDI -d all ;</v>
      </c>
      <c r="S512" s="105" t="str">
        <f t="shared" si="100"/>
        <v>echo ;</v>
      </c>
      <c r="T512" s="106" t="str">
        <f t="shared" si="101"/>
        <v>echo ;</v>
      </c>
      <c r="U512" s="105" t="str">
        <f t="shared" si="102"/>
        <v>echo;</v>
      </c>
      <c r="V512" s="106" t="str">
        <f t="shared" si="103"/>
        <v>echo ;</v>
      </c>
      <c r="W512" s="105" t="str">
        <f t="shared" si="104"/>
        <v xml:space="preserve"> echo ; </v>
      </c>
      <c r="X512" s="106" t="str">
        <f t="shared" si="107"/>
        <v>ssh -q uhvifoapp01 '/home/infa_adm/scripts/ais.sh SupplierEDI wf_SupplierEDI_RAC_Inbound_810_5 Int01_uat'</v>
      </c>
      <c r="Y512" s="107"/>
      <c r="Z512" s="108" t="str">
        <f t="shared" si="105"/>
        <v>./pmrep objectexport -f SupplierEDI -o Workflow -n wf_SupplierEDI_RAC_Inbound_810_5 -m -s -b -r -u wf_SupplierEDI_RAC_Inbound_810_5.xml</v>
      </c>
      <c r="AA512" s="109" t="str">
        <f t="shared" si="108"/>
        <v>gwd SupplierEDI wf_SupplierEDI_RAC_Inbound_810_5</v>
      </c>
      <c r="AB512" s="108" t="str">
        <f t="shared" si="109"/>
        <v xml:space="preserve">showvh SupplierEDI wf_SupplierEDI_RAC_Inbound_810_5 ; </v>
      </c>
      <c r="AC512" s="108" t="str">
        <f t="shared" si="106"/>
        <v>showrrh SupplierEDI wf_SupplierEDI_RAC_Inbound_810_5</v>
      </c>
    </row>
    <row r="513" spans="1:29" x14ac:dyDescent="0.25">
      <c r="A513" s="9">
        <v>42732</v>
      </c>
      <c r="B513" s="6" t="s">
        <v>821</v>
      </c>
      <c r="C513" s="61" t="s">
        <v>1892</v>
      </c>
      <c r="D513" s="61" t="s">
        <v>1863</v>
      </c>
      <c r="E513" s="61" t="s">
        <v>324</v>
      </c>
      <c r="F513" s="61" t="s">
        <v>812</v>
      </c>
      <c r="G513" s="61" t="s">
        <v>813</v>
      </c>
      <c r="H513" s="61" t="s">
        <v>1241</v>
      </c>
      <c r="I513" s="61">
        <v>6005</v>
      </c>
      <c r="J513" s="61" t="s">
        <v>10</v>
      </c>
      <c r="K513" s="61" t="s">
        <v>666</v>
      </c>
      <c r="L513" s="6" t="s">
        <v>402</v>
      </c>
      <c r="M513" s="6" t="s">
        <v>332</v>
      </c>
      <c r="N513" s="6" t="s">
        <v>420</v>
      </c>
      <c r="O513" s="21" t="s">
        <v>2227</v>
      </c>
      <c r="P513" s="104" t="str">
        <f t="shared" si="97"/>
        <v>qc SupplierEDI Workflow wf_SupplierEDI_RAC_Inbound_855</v>
      </c>
      <c r="Q513" s="105" t="str">
        <f t="shared" si="98"/>
        <v>echo ;</v>
      </c>
      <c r="R513" s="106" t="str">
        <f t="shared" si="99"/>
        <v>./pmrep addtodeploymentgroup -p DG_Static_Shared -n wf_SupplierEDI_RAC_Inbound_855 -o Workflow -f SupplierEDI -d all ;</v>
      </c>
      <c r="S513" s="105" t="str">
        <f t="shared" si="100"/>
        <v>echo ;</v>
      </c>
      <c r="T513" s="106" t="str">
        <f t="shared" si="101"/>
        <v>echo ;</v>
      </c>
      <c r="U513" s="105" t="str">
        <f t="shared" si="102"/>
        <v>echo;</v>
      </c>
      <c r="V513" s="106" t="str">
        <f t="shared" si="103"/>
        <v>echo ;</v>
      </c>
      <c r="W513" s="105" t="str">
        <f t="shared" si="104"/>
        <v xml:space="preserve"> echo ; </v>
      </c>
      <c r="X513" s="106" t="str">
        <f t="shared" si="107"/>
        <v>ssh -q uhvifoapp01 '/home/infa_adm/scripts/ais.sh SupplierEDI wf_SupplierEDI_RAC_Inbound_855 Int01_uat'</v>
      </c>
      <c r="Y513" s="107"/>
      <c r="Z513" s="108" t="str">
        <f t="shared" si="105"/>
        <v>./pmrep objectexport -f SupplierEDI -o Workflow -n wf_SupplierEDI_RAC_Inbound_855 -m -s -b -r -u wf_SupplierEDI_RAC_Inbound_855.xml</v>
      </c>
      <c r="AA513" s="109" t="str">
        <f t="shared" si="108"/>
        <v>gwd SupplierEDI wf_SupplierEDI_RAC_Inbound_855</v>
      </c>
      <c r="AB513" s="108" t="str">
        <f t="shared" si="109"/>
        <v xml:space="preserve">showvh SupplierEDI wf_SupplierEDI_RAC_Inbound_855 ; </v>
      </c>
      <c r="AC513" s="108" t="str">
        <f t="shared" si="106"/>
        <v>showrrh SupplierEDI wf_SupplierEDI_RAC_Inbound_855</v>
      </c>
    </row>
    <row r="514" spans="1:29" x14ac:dyDescent="0.25">
      <c r="A514" s="9">
        <v>42732</v>
      </c>
      <c r="B514" s="6" t="s">
        <v>821</v>
      </c>
      <c r="C514" s="61" t="s">
        <v>1892</v>
      </c>
      <c r="D514" s="61" t="s">
        <v>1863</v>
      </c>
      <c r="E514" s="61" t="s">
        <v>324</v>
      </c>
      <c r="F514" s="61" t="s">
        <v>812</v>
      </c>
      <c r="G514" s="61" t="s">
        <v>813</v>
      </c>
      <c r="H514" s="61" t="s">
        <v>1241</v>
      </c>
      <c r="I514" s="61">
        <v>6005</v>
      </c>
      <c r="J514" s="61" t="s">
        <v>10</v>
      </c>
      <c r="K514" s="61" t="s">
        <v>666</v>
      </c>
      <c r="L514" s="6" t="s">
        <v>402</v>
      </c>
      <c r="M514" s="6" t="s">
        <v>332</v>
      </c>
      <c r="N514" s="6" t="s">
        <v>643</v>
      </c>
      <c r="O514" s="21" t="s">
        <v>2227</v>
      </c>
      <c r="P514" s="104" t="str">
        <f t="shared" ref="P514:P577" si="110">CONCATENATE("qc ",L514," ",M514," ",N514)</f>
        <v>qc SupplierEDI Workflow wf_SupplierEDI_RAC_Inbound_855_1</v>
      </c>
      <c r="Q514" s="105" t="str">
        <f t="shared" ref="Q514:Q577" si="111">IF(AND(B514=B513,F514=F513),"echo ;",CONCATENATE("./pmrep cleardeploymentgroup -p ",dgnm," -f ;"))</f>
        <v>echo ;</v>
      </c>
      <c r="R514" s="106" t="str">
        <f t="shared" ref="R514:R577" si="112">CONCATENATE("./pmrep addtodeploymentgroup -p ",dgnm," -n ",N514," -o ",M514, " -f ",L514," -d ",K514, " ;")</f>
        <v>./pmrep addtodeploymentgroup -p DG_Static_Shared -n wf_SupplierEDI_RAC_Inbound_855_1 -o Workflow -f SupplierEDI -d all ;</v>
      </c>
      <c r="S514" s="105" t="str">
        <f t="shared" ref="S514:S577" si="113">IF(AND(B514=B515,F514=F515),"echo ;",CONCATENATE("./pmrep deploydeploymentgroup -p ",dgnm, " -c ",dgxml," -r ",E514," -n ",IF(LEFT(F514,1)="B","ritbil","jansaj")," -X ",F514, " -h ",G514," -o ",I514, " -s ",J514, " -l $HOME/scripts/log/dg_",C514,"_",B514,".log ;"))</f>
        <v>echo ;</v>
      </c>
      <c r="T514" s="106" t="str">
        <f t="shared" ref="T514:T577" si="114">IF(AND(B514=B515,F514=F515), "echo ;","echo '&lt; PRESS ANY KEY TO CONTINUE &gt;'; read c ; ")</f>
        <v>echo ;</v>
      </c>
      <c r="U514" s="105" t="str">
        <f t="shared" ref="U514:U577" si="115">IF(AND(B514=B515,F514=F515),"echo;",CONCATENATE("cat $HOME/scripts/log/dg_",C514,"_",B514,".log ; "))</f>
        <v>echo;</v>
      </c>
      <c r="V514" s="106" t="str">
        <f t="shared" ref="V514:V577" si="116">IF(AND(B514=B515,F514=F515), "echo ;","echo '&lt; PRESS ANY KEY TO CONTINUE &gt;'; read c ;")</f>
        <v>echo ;</v>
      </c>
      <c r="W514" s="105" t="str">
        <f t="shared" ref="W514:W577" si="117">IF(LEFT(U514,3)="cat"," pmd ; "," echo ; ")</f>
        <v xml:space="preserve"> echo ; </v>
      </c>
      <c r="X514" s="106" t="str">
        <f t="shared" si="107"/>
        <v>ssh -q uhvifoapp01 '/home/infa_adm/scripts/ais.sh SupplierEDI wf_SupplierEDI_RAC_Inbound_855_1 Int01_uat'</v>
      </c>
      <c r="Y514" s="107"/>
      <c r="Z514" s="108" t="str">
        <f t="shared" ref="Z514:Z577" si="118">CONCATENATE("./pmrep objectexport -f ",L514," -o ",M514," -n ",N514," -m -s -b -r -u ",N514,".xml")</f>
        <v>./pmrep objectexport -f SupplierEDI -o Workflow -n wf_SupplierEDI_RAC_Inbound_855_1 -m -s -b -r -u wf_SupplierEDI_RAC_Inbound_855_1.xml</v>
      </c>
      <c r="AA514" s="109" t="str">
        <f t="shared" si="108"/>
        <v>gwd SupplierEDI wf_SupplierEDI_RAC_Inbound_855_1</v>
      </c>
      <c r="AB514" s="108" t="str">
        <f t="shared" si="109"/>
        <v xml:space="preserve">showvh SupplierEDI wf_SupplierEDI_RAC_Inbound_855_1 ; </v>
      </c>
      <c r="AC514" s="108" t="str">
        <f t="shared" ref="AC514:AC577" si="119">CONCATENATE("showrrh ",L514," ",N514)</f>
        <v>showrrh SupplierEDI wf_SupplierEDI_RAC_Inbound_855_1</v>
      </c>
    </row>
    <row r="515" spans="1:29" x14ac:dyDescent="0.25">
      <c r="A515" s="9">
        <v>42732</v>
      </c>
      <c r="B515" s="6" t="s">
        <v>821</v>
      </c>
      <c r="C515" s="61" t="s">
        <v>1892</v>
      </c>
      <c r="D515" s="61" t="s">
        <v>1863</v>
      </c>
      <c r="E515" s="61" t="s">
        <v>324</v>
      </c>
      <c r="F515" s="61" t="s">
        <v>812</v>
      </c>
      <c r="G515" s="61" t="s">
        <v>813</v>
      </c>
      <c r="H515" s="61" t="s">
        <v>1241</v>
      </c>
      <c r="I515" s="61">
        <v>6005</v>
      </c>
      <c r="J515" s="61" t="s">
        <v>10</v>
      </c>
      <c r="K515" s="61" t="s">
        <v>666</v>
      </c>
      <c r="L515" s="6" t="s">
        <v>402</v>
      </c>
      <c r="M515" s="6" t="s">
        <v>332</v>
      </c>
      <c r="N515" s="6" t="s">
        <v>644</v>
      </c>
      <c r="O515" s="21" t="s">
        <v>2227</v>
      </c>
      <c r="P515" s="104" t="str">
        <f t="shared" si="110"/>
        <v>qc SupplierEDI Workflow wf_SupplierEDI_RAC_Inbound_855_2</v>
      </c>
      <c r="Q515" s="105" t="str">
        <f t="shared" si="111"/>
        <v>echo ;</v>
      </c>
      <c r="R515" s="106" t="str">
        <f t="shared" si="112"/>
        <v>./pmrep addtodeploymentgroup -p DG_Static_Shared -n wf_SupplierEDI_RAC_Inbound_855_2 -o Workflow -f SupplierEDI -d all ;</v>
      </c>
      <c r="S515" s="105" t="str">
        <f t="shared" si="113"/>
        <v>echo ;</v>
      </c>
      <c r="T515" s="106" t="str">
        <f t="shared" si="114"/>
        <v>echo ;</v>
      </c>
      <c r="U515" s="105" t="str">
        <f t="shared" si="115"/>
        <v>echo;</v>
      </c>
      <c r="V515" s="106" t="str">
        <f t="shared" si="116"/>
        <v>echo ;</v>
      </c>
      <c r="W515" s="105" t="str">
        <f t="shared" si="117"/>
        <v xml:space="preserve"> echo ; </v>
      </c>
      <c r="X515" s="106" t="str">
        <f t="shared" ref="X515:X578" si="120">IF(M515="Workflow",CONCATENATE("ssh -q ",G515, " '/home/infa_adm/scripts/ais.sh ",L515," ",N515," ",H515,"'")," # n/a")</f>
        <v>ssh -q uhvifoapp01 '/home/infa_adm/scripts/ais.sh SupplierEDI wf_SupplierEDI_RAC_Inbound_855_2 Int01_uat'</v>
      </c>
      <c r="Y515" s="107"/>
      <c r="Z515" s="108" t="str">
        <f t="shared" si="118"/>
        <v>./pmrep objectexport -f SupplierEDI -o Workflow -n wf_SupplierEDI_RAC_Inbound_855_2 -m -s -b -r -u wf_SupplierEDI_RAC_Inbound_855_2.xml</v>
      </c>
      <c r="AA515" s="109" t="str">
        <f t="shared" ref="AA515:AA578" si="121">IF(M515="Workflow",CONCATENATE("gwd ",L515," ",N515)," # n/a")</f>
        <v>gwd SupplierEDI wf_SupplierEDI_RAC_Inbound_855_2</v>
      </c>
      <c r="AB515" s="108" t="str">
        <f t="shared" ref="AB515:AB578" si="122">CONCATENATE("showvh ",L515," ",N515," ; ")</f>
        <v xml:space="preserve">showvh SupplierEDI wf_SupplierEDI_RAC_Inbound_855_2 ; </v>
      </c>
      <c r="AC515" s="108" t="str">
        <f t="shared" si="119"/>
        <v>showrrh SupplierEDI wf_SupplierEDI_RAC_Inbound_855_2</v>
      </c>
    </row>
    <row r="516" spans="1:29" x14ac:dyDescent="0.25">
      <c r="A516" s="9">
        <v>42732</v>
      </c>
      <c r="B516" s="6" t="s">
        <v>821</v>
      </c>
      <c r="C516" s="61" t="s">
        <v>1892</v>
      </c>
      <c r="D516" s="61" t="s">
        <v>1863</v>
      </c>
      <c r="E516" s="61" t="s">
        <v>324</v>
      </c>
      <c r="F516" s="61" t="s">
        <v>812</v>
      </c>
      <c r="G516" s="61" t="s">
        <v>813</v>
      </c>
      <c r="H516" s="61" t="s">
        <v>1241</v>
      </c>
      <c r="I516" s="61">
        <v>6005</v>
      </c>
      <c r="J516" s="61" t="s">
        <v>10</v>
      </c>
      <c r="K516" s="61" t="s">
        <v>666</v>
      </c>
      <c r="L516" s="6" t="s">
        <v>402</v>
      </c>
      <c r="M516" s="6" t="s">
        <v>332</v>
      </c>
      <c r="N516" s="6" t="s">
        <v>645</v>
      </c>
      <c r="O516" s="21" t="s">
        <v>2227</v>
      </c>
      <c r="P516" s="104" t="str">
        <f t="shared" si="110"/>
        <v>qc SupplierEDI Workflow wf_SupplierEDI_RAC_Inbound_855_3</v>
      </c>
      <c r="Q516" s="105" t="str">
        <f t="shared" si="111"/>
        <v>echo ;</v>
      </c>
      <c r="R516" s="106" t="str">
        <f t="shared" si="112"/>
        <v>./pmrep addtodeploymentgroup -p DG_Static_Shared -n wf_SupplierEDI_RAC_Inbound_855_3 -o Workflow -f SupplierEDI -d all ;</v>
      </c>
      <c r="S516" s="105" t="str">
        <f t="shared" si="113"/>
        <v>echo ;</v>
      </c>
      <c r="T516" s="106" t="str">
        <f t="shared" si="114"/>
        <v>echo ;</v>
      </c>
      <c r="U516" s="105" t="str">
        <f t="shared" si="115"/>
        <v>echo;</v>
      </c>
      <c r="V516" s="106" t="str">
        <f t="shared" si="116"/>
        <v>echo ;</v>
      </c>
      <c r="W516" s="105" t="str">
        <f t="shared" si="117"/>
        <v xml:space="preserve"> echo ; </v>
      </c>
      <c r="X516" s="106" t="str">
        <f t="shared" si="120"/>
        <v>ssh -q uhvifoapp01 '/home/infa_adm/scripts/ais.sh SupplierEDI wf_SupplierEDI_RAC_Inbound_855_3 Int01_uat'</v>
      </c>
      <c r="Y516" s="107"/>
      <c r="Z516" s="108" t="str">
        <f t="shared" si="118"/>
        <v>./pmrep objectexport -f SupplierEDI -o Workflow -n wf_SupplierEDI_RAC_Inbound_855_3 -m -s -b -r -u wf_SupplierEDI_RAC_Inbound_855_3.xml</v>
      </c>
      <c r="AA516" s="109" t="str">
        <f t="shared" si="121"/>
        <v>gwd SupplierEDI wf_SupplierEDI_RAC_Inbound_855_3</v>
      </c>
      <c r="AB516" s="108" t="str">
        <f t="shared" si="122"/>
        <v xml:space="preserve">showvh SupplierEDI wf_SupplierEDI_RAC_Inbound_855_3 ; </v>
      </c>
      <c r="AC516" s="108" t="str">
        <f t="shared" si="119"/>
        <v>showrrh SupplierEDI wf_SupplierEDI_RAC_Inbound_855_3</v>
      </c>
    </row>
    <row r="517" spans="1:29" x14ac:dyDescent="0.25">
      <c r="A517" s="9">
        <v>42732</v>
      </c>
      <c r="B517" s="6" t="s">
        <v>821</v>
      </c>
      <c r="C517" s="61" t="s">
        <v>1892</v>
      </c>
      <c r="D517" s="61" t="s">
        <v>1863</v>
      </c>
      <c r="E517" s="61" t="s">
        <v>324</v>
      </c>
      <c r="F517" s="61" t="s">
        <v>812</v>
      </c>
      <c r="G517" s="61" t="s">
        <v>813</v>
      </c>
      <c r="H517" s="61" t="s">
        <v>1241</v>
      </c>
      <c r="I517" s="61">
        <v>6005</v>
      </c>
      <c r="J517" s="61" t="s">
        <v>10</v>
      </c>
      <c r="K517" s="61" t="s">
        <v>666</v>
      </c>
      <c r="L517" s="6" t="s">
        <v>402</v>
      </c>
      <c r="M517" s="6" t="s">
        <v>332</v>
      </c>
      <c r="N517" s="6" t="s">
        <v>646</v>
      </c>
      <c r="O517" s="21" t="s">
        <v>2227</v>
      </c>
      <c r="P517" s="104" t="str">
        <f t="shared" si="110"/>
        <v>qc SupplierEDI Workflow wf_SupplierEDI_RAC_Inbound_855_4</v>
      </c>
      <c r="Q517" s="105" t="str">
        <f t="shared" si="111"/>
        <v>echo ;</v>
      </c>
      <c r="R517" s="106" t="str">
        <f t="shared" si="112"/>
        <v>./pmrep addtodeploymentgroup -p DG_Static_Shared -n wf_SupplierEDI_RAC_Inbound_855_4 -o Workflow -f SupplierEDI -d all ;</v>
      </c>
      <c r="S517" s="105" t="str">
        <f t="shared" si="113"/>
        <v>echo ;</v>
      </c>
      <c r="T517" s="106" t="str">
        <f t="shared" si="114"/>
        <v>echo ;</v>
      </c>
      <c r="U517" s="105" t="str">
        <f t="shared" si="115"/>
        <v>echo;</v>
      </c>
      <c r="V517" s="106" t="str">
        <f t="shared" si="116"/>
        <v>echo ;</v>
      </c>
      <c r="W517" s="105" t="str">
        <f t="shared" si="117"/>
        <v xml:space="preserve"> echo ; </v>
      </c>
      <c r="X517" s="106" t="str">
        <f t="shared" si="120"/>
        <v>ssh -q uhvifoapp01 '/home/infa_adm/scripts/ais.sh SupplierEDI wf_SupplierEDI_RAC_Inbound_855_4 Int01_uat'</v>
      </c>
      <c r="Y517" s="107"/>
      <c r="Z517" s="108" t="str">
        <f t="shared" si="118"/>
        <v>./pmrep objectexport -f SupplierEDI -o Workflow -n wf_SupplierEDI_RAC_Inbound_855_4 -m -s -b -r -u wf_SupplierEDI_RAC_Inbound_855_4.xml</v>
      </c>
      <c r="AA517" s="109" t="str">
        <f t="shared" si="121"/>
        <v>gwd SupplierEDI wf_SupplierEDI_RAC_Inbound_855_4</v>
      </c>
      <c r="AB517" s="108" t="str">
        <f t="shared" si="122"/>
        <v xml:space="preserve">showvh SupplierEDI wf_SupplierEDI_RAC_Inbound_855_4 ; </v>
      </c>
      <c r="AC517" s="108" t="str">
        <f t="shared" si="119"/>
        <v>showrrh SupplierEDI wf_SupplierEDI_RAC_Inbound_855_4</v>
      </c>
    </row>
    <row r="518" spans="1:29" x14ac:dyDescent="0.25">
      <c r="A518" s="9">
        <v>42732</v>
      </c>
      <c r="B518" s="6" t="s">
        <v>821</v>
      </c>
      <c r="C518" s="61" t="s">
        <v>1892</v>
      </c>
      <c r="D518" s="61" t="s">
        <v>1863</v>
      </c>
      <c r="E518" s="61" t="s">
        <v>324</v>
      </c>
      <c r="F518" s="61" t="s">
        <v>812</v>
      </c>
      <c r="G518" s="61" t="s">
        <v>813</v>
      </c>
      <c r="H518" s="61" t="s">
        <v>1241</v>
      </c>
      <c r="I518" s="61">
        <v>6005</v>
      </c>
      <c r="J518" s="61" t="s">
        <v>10</v>
      </c>
      <c r="K518" s="61" t="s">
        <v>666</v>
      </c>
      <c r="L518" s="6" t="s">
        <v>402</v>
      </c>
      <c r="M518" s="6" t="s">
        <v>332</v>
      </c>
      <c r="N518" s="6" t="s">
        <v>647</v>
      </c>
      <c r="O518" s="21" t="s">
        <v>2227</v>
      </c>
      <c r="P518" s="104" t="str">
        <f t="shared" si="110"/>
        <v>qc SupplierEDI Workflow wf_SupplierEDI_RAC_Inbound_855_5</v>
      </c>
      <c r="Q518" s="105" t="str">
        <f t="shared" si="111"/>
        <v>echo ;</v>
      </c>
      <c r="R518" s="106" t="str">
        <f t="shared" si="112"/>
        <v>./pmrep addtodeploymentgroup -p DG_Static_Shared -n wf_SupplierEDI_RAC_Inbound_855_5 -o Workflow -f SupplierEDI -d all ;</v>
      </c>
      <c r="S518" s="105" t="str">
        <f t="shared" si="113"/>
        <v>echo ;</v>
      </c>
      <c r="T518" s="106" t="str">
        <f t="shared" si="114"/>
        <v>echo ;</v>
      </c>
      <c r="U518" s="105" t="str">
        <f t="shared" si="115"/>
        <v>echo;</v>
      </c>
      <c r="V518" s="106" t="str">
        <f t="shared" si="116"/>
        <v>echo ;</v>
      </c>
      <c r="W518" s="105" t="str">
        <f t="shared" si="117"/>
        <v xml:space="preserve"> echo ; </v>
      </c>
      <c r="X518" s="106" t="str">
        <f t="shared" si="120"/>
        <v>ssh -q uhvifoapp01 '/home/infa_adm/scripts/ais.sh SupplierEDI wf_SupplierEDI_RAC_Inbound_855_5 Int01_uat'</v>
      </c>
      <c r="Y518" s="107"/>
      <c r="Z518" s="108" t="str">
        <f t="shared" si="118"/>
        <v>./pmrep objectexport -f SupplierEDI -o Workflow -n wf_SupplierEDI_RAC_Inbound_855_5 -m -s -b -r -u wf_SupplierEDI_RAC_Inbound_855_5.xml</v>
      </c>
      <c r="AA518" s="109" t="str">
        <f t="shared" si="121"/>
        <v>gwd SupplierEDI wf_SupplierEDI_RAC_Inbound_855_5</v>
      </c>
      <c r="AB518" s="108" t="str">
        <f t="shared" si="122"/>
        <v xml:space="preserve">showvh SupplierEDI wf_SupplierEDI_RAC_Inbound_855_5 ; </v>
      </c>
      <c r="AC518" s="108" t="str">
        <f t="shared" si="119"/>
        <v>showrrh SupplierEDI wf_SupplierEDI_RAC_Inbound_855_5</v>
      </c>
    </row>
    <row r="519" spans="1:29" x14ac:dyDescent="0.25">
      <c r="A519" s="9">
        <v>42732</v>
      </c>
      <c r="B519" s="6" t="s">
        <v>821</v>
      </c>
      <c r="C519" s="61" t="s">
        <v>1892</v>
      </c>
      <c r="D519" s="61" t="s">
        <v>1863</v>
      </c>
      <c r="E519" s="61" t="s">
        <v>324</v>
      </c>
      <c r="F519" s="61" t="s">
        <v>812</v>
      </c>
      <c r="G519" s="61" t="s">
        <v>813</v>
      </c>
      <c r="H519" s="61" t="s">
        <v>1241</v>
      </c>
      <c r="I519" s="61">
        <v>6005</v>
      </c>
      <c r="J519" s="61" t="s">
        <v>10</v>
      </c>
      <c r="K519" s="61" t="s">
        <v>666</v>
      </c>
      <c r="L519" s="6" t="s">
        <v>402</v>
      </c>
      <c r="M519" s="6" t="s">
        <v>332</v>
      </c>
      <c r="N519" s="6" t="s">
        <v>421</v>
      </c>
      <c r="O519" s="21" t="s">
        <v>2227</v>
      </c>
      <c r="P519" s="104" t="str">
        <f t="shared" si="110"/>
        <v>qc SupplierEDI Workflow wf_SupplierEDI_RAC_Inbound_856</v>
      </c>
      <c r="Q519" s="105" t="str">
        <f t="shared" si="111"/>
        <v>echo ;</v>
      </c>
      <c r="R519" s="106" t="str">
        <f t="shared" si="112"/>
        <v>./pmrep addtodeploymentgroup -p DG_Static_Shared -n wf_SupplierEDI_RAC_Inbound_856 -o Workflow -f SupplierEDI -d all ;</v>
      </c>
      <c r="S519" s="105" t="str">
        <f t="shared" si="113"/>
        <v>echo ;</v>
      </c>
      <c r="T519" s="106" t="str">
        <f t="shared" si="114"/>
        <v>echo ;</v>
      </c>
      <c r="U519" s="105" t="str">
        <f t="shared" si="115"/>
        <v>echo;</v>
      </c>
      <c r="V519" s="106" t="str">
        <f t="shared" si="116"/>
        <v>echo ;</v>
      </c>
      <c r="W519" s="105" t="str">
        <f t="shared" si="117"/>
        <v xml:space="preserve"> echo ; </v>
      </c>
      <c r="X519" s="106" t="str">
        <f t="shared" si="120"/>
        <v>ssh -q uhvifoapp01 '/home/infa_adm/scripts/ais.sh SupplierEDI wf_SupplierEDI_RAC_Inbound_856 Int01_uat'</v>
      </c>
      <c r="Y519" s="107"/>
      <c r="Z519" s="108" t="str">
        <f t="shared" si="118"/>
        <v>./pmrep objectexport -f SupplierEDI -o Workflow -n wf_SupplierEDI_RAC_Inbound_856 -m -s -b -r -u wf_SupplierEDI_RAC_Inbound_856.xml</v>
      </c>
      <c r="AA519" s="109" t="str">
        <f t="shared" si="121"/>
        <v>gwd SupplierEDI wf_SupplierEDI_RAC_Inbound_856</v>
      </c>
      <c r="AB519" s="108" t="str">
        <f t="shared" si="122"/>
        <v xml:space="preserve">showvh SupplierEDI wf_SupplierEDI_RAC_Inbound_856 ; </v>
      </c>
      <c r="AC519" s="108" t="str">
        <f t="shared" si="119"/>
        <v>showrrh SupplierEDI wf_SupplierEDI_RAC_Inbound_856</v>
      </c>
    </row>
    <row r="520" spans="1:29" x14ac:dyDescent="0.25">
      <c r="A520" s="9">
        <v>42732</v>
      </c>
      <c r="B520" s="6" t="s">
        <v>821</v>
      </c>
      <c r="C520" s="61" t="s">
        <v>1892</v>
      </c>
      <c r="D520" s="61" t="s">
        <v>1863</v>
      </c>
      <c r="E520" s="61" t="s">
        <v>324</v>
      </c>
      <c r="F520" s="61" t="s">
        <v>812</v>
      </c>
      <c r="G520" s="61" t="s">
        <v>813</v>
      </c>
      <c r="H520" s="61" t="s">
        <v>1241</v>
      </c>
      <c r="I520" s="61">
        <v>6005</v>
      </c>
      <c r="J520" s="61" t="s">
        <v>10</v>
      </c>
      <c r="K520" s="61" t="s">
        <v>666</v>
      </c>
      <c r="L520" s="6" t="s">
        <v>402</v>
      </c>
      <c r="M520" s="6" t="s">
        <v>332</v>
      </c>
      <c r="N520" s="6" t="s">
        <v>679</v>
      </c>
      <c r="O520" s="21" t="s">
        <v>2227</v>
      </c>
      <c r="P520" s="104" t="str">
        <f t="shared" si="110"/>
        <v>qc SupplierEDI Workflow wf_SupplierEDI_RAC_Inbound_856_1</v>
      </c>
      <c r="Q520" s="105" t="str">
        <f t="shared" si="111"/>
        <v>echo ;</v>
      </c>
      <c r="R520" s="106" t="str">
        <f t="shared" si="112"/>
        <v>./pmrep addtodeploymentgroup -p DG_Static_Shared -n wf_SupplierEDI_RAC_Inbound_856_1 -o Workflow -f SupplierEDI -d all ;</v>
      </c>
      <c r="S520" s="105" t="str">
        <f t="shared" si="113"/>
        <v>echo ;</v>
      </c>
      <c r="T520" s="106" t="str">
        <f t="shared" si="114"/>
        <v>echo ;</v>
      </c>
      <c r="U520" s="105" t="str">
        <f t="shared" si="115"/>
        <v>echo;</v>
      </c>
      <c r="V520" s="106" t="str">
        <f t="shared" si="116"/>
        <v>echo ;</v>
      </c>
      <c r="W520" s="105" t="str">
        <f t="shared" si="117"/>
        <v xml:space="preserve"> echo ; </v>
      </c>
      <c r="X520" s="106" t="str">
        <f t="shared" si="120"/>
        <v>ssh -q uhvifoapp01 '/home/infa_adm/scripts/ais.sh SupplierEDI wf_SupplierEDI_RAC_Inbound_856_1 Int01_uat'</v>
      </c>
      <c r="Y520" s="107"/>
      <c r="Z520" s="108" t="str">
        <f t="shared" si="118"/>
        <v>./pmrep objectexport -f SupplierEDI -o Workflow -n wf_SupplierEDI_RAC_Inbound_856_1 -m -s -b -r -u wf_SupplierEDI_RAC_Inbound_856_1.xml</v>
      </c>
      <c r="AA520" s="109" t="str">
        <f t="shared" si="121"/>
        <v>gwd SupplierEDI wf_SupplierEDI_RAC_Inbound_856_1</v>
      </c>
      <c r="AB520" s="108" t="str">
        <f t="shared" si="122"/>
        <v xml:space="preserve">showvh SupplierEDI wf_SupplierEDI_RAC_Inbound_856_1 ; </v>
      </c>
      <c r="AC520" s="108" t="str">
        <f t="shared" si="119"/>
        <v>showrrh SupplierEDI wf_SupplierEDI_RAC_Inbound_856_1</v>
      </c>
    </row>
    <row r="521" spans="1:29" x14ac:dyDescent="0.25">
      <c r="A521" s="9">
        <v>42732</v>
      </c>
      <c r="B521" s="6" t="s">
        <v>821</v>
      </c>
      <c r="C521" s="61" t="s">
        <v>1892</v>
      </c>
      <c r="D521" s="61" t="s">
        <v>1863</v>
      </c>
      <c r="E521" s="61" t="s">
        <v>324</v>
      </c>
      <c r="F521" s="61" t="s">
        <v>812</v>
      </c>
      <c r="G521" s="61" t="s">
        <v>813</v>
      </c>
      <c r="H521" s="61" t="s">
        <v>1241</v>
      </c>
      <c r="I521" s="61">
        <v>6005</v>
      </c>
      <c r="J521" s="61" t="s">
        <v>10</v>
      </c>
      <c r="K521" s="61" t="s">
        <v>666</v>
      </c>
      <c r="L521" s="6" t="s">
        <v>402</v>
      </c>
      <c r="M521" s="6" t="s">
        <v>332</v>
      </c>
      <c r="N521" s="6" t="s">
        <v>680</v>
      </c>
      <c r="O521" s="21" t="s">
        <v>2227</v>
      </c>
      <c r="P521" s="104" t="str">
        <f t="shared" si="110"/>
        <v>qc SupplierEDI Workflow wf_SupplierEDI_RAC_Inbound_856_2</v>
      </c>
      <c r="Q521" s="105" t="str">
        <f t="shared" si="111"/>
        <v>echo ;</v>
      </c>
      <c r="R521" s="106" t="str">
        <f t="shared" si="112"/>
        <v>./pmrep addtodeploymentgroup -p DG_Static_Shared -n wf_SupplierEDI_RAC_Inbound_856_2 -o Workflow -f SupplierEDI -d all ;</v>
      </c>
      <c r="S521" s="105" t="str">
        <f t="shared" si="113"/>
        <v>echo ;</v>
      </c>
      <c r="T521" s="106" t="str">
        <f t="shared" si="114"/>
        <v>echo ;</v>
      </c>
      <c r="U521" s="105" t="str">
        <f t="shared" si="115"/>
        <v>echo;</v>
      </c>
      <c r="V521" s="106" t="str">
        <f t="shared" si="116"/>
        <v>echo ;</v>
      </c>
      <c r="W521" s="105" t="str">
        <f t="shared" si="117"/>
        <v xml:space="preserve"> echo ; </v>
      </c>
      <c r="X521" s="106" t="str">
        <f t="shared" si="120"/>
        <v>ssh -q uhvifoapp01 '/home/infa_adm/scripts/ais.sh SupplierEDI wf_SupplierEDI_RAC_Inbound_856_2 Int01_uat'</v>
      </c>
      <c r="Y521" s="107"/>
      <c r="Z521" s="108" t="str">
        <f t="shared" si="118"/>
        <v>./pmrep objectexport -f SupplierEDI -o Workflow -n wf_SupplierEDI_RAC_Inbound_856_2 -m -s -b -r -u wf_SupplierEDI_RAC_Inbound_856_2.xml</v>
      </c>
      <c r="AA521" s="109" t="str">
        <f t="shared" si="121"/>
        <v>gwd SupplierEDI wf_SupplierEDI_RAC_Inbound_856_2</v>
      </c>
      <c r="AB521" s="108" t="str">
        <f t="shared" si="122"/>
        <v xml:space="preserve">showvh SupplierEDI wf_SupplierEDI_RAC_Inbound_856_2 ; </v>
      </c>
      <c r="AC521" s="108" t="str">
        <f t="shared" si="119"/>
        <v>showrrh SupplierEDI wf_SupplierEDI_RAC_Inbound_856_2</v>
      </c>
    </row>
    <row r="522" spans="1:29" x14ac:dyDescent="0.25">
      <c r="A522" s="9">
        <v>42732</v>
      </c>
      <c r="B522" s="6" t="s">
        <v>821</v>
      </c>
      <c r="C522" s="61" t="s">
        <v>1892</v>
      </c>
      <c r="D522" s="61" t="s">
        <v>1863</v>
      </c>
      <c r="E522" s="61" t="s">
        <v>324</v>
      </c>
      <c r="F522" s="61" t="s">
        <v>812</v>
      </c>
      <c r="G522" s="61" t="s">
        <v>813</v>
      </c>
      <c r="H522" s="61" t="s">
        <v>1241</v>
      </c>
      <c r="I522" s="61">
        <v>6005</v>
      </c>
      <c r="J522" s="61" t="s">
        <v>10</v>
      </c>
      <c r="K522" s="61" t="s">
        <v>666</v>
      </c>
      <c r="L522" s="6" t="s">
        <v>402</v>
      </c>
      <c r="M522" s="6" t="s">
        <v>332</v>
      </c>
      <c r="N522" s="6" t="s">
        <v>681</v>
      </c>
      <c r="O522" s="21" t="s">
        <v>2227</v>
      </c>
      <c r="P522" s="104" t="str">
        <f t="shared" si="110"/>
        <v>qc SupplierEDI Workflow wf_SupplierEDI_RAC_Inbound_856_3</v>
      </c>
      <c r="Q522" s="105" t="str">
        <f t="shared" si="111"/>
        <v>echo ;</v>
      </c>
      <c r="R522" s="106" t="str">
        <f t="shared" si="112"/>
        <v>./pmrep addtodeploymentgroup -p DG_Static_Shared -n wf_SupplierEDI_RAC_Inbound_856_3 -o Workflow -f SupplierEDI -d all ;</v>
      </c>
      <c r="S522" s="105" t="str">
        <f t="shared" si="113"/>
        <v>echo ;</v>
      </c>
      <c r="T522" s="106" t="str">
        <f t="shared" si="114"/>
        <v>echo ;</v>
      </c>
      <c r="U522" s="105" t="str">
        <f t="shared" si="115"/>
        <v>echo;</v>
      </c>
      <c r="V522" s="106" t="str">
        <f t="shared" si="116"/>
        <v>echo ;</v>
      </c>
      <c r="W522" s="105" t="str">
        <f t="shared" si="117"/>
        <v xml:space="preserve"> echo ; </v>
      </c>
      <c r="X522" s="106" t="str">
        <f t="shared" si="120"/>
        <v>ssh -q uhvifoapp01 '/home/infa_adm/scripts/ais.sh SupplierEDI wf_SupplierEDI_RAC_Inbound_856_3 Int01_uat'</v>
      </c>
      <c r="Y522" s="107"/>
      <c r="Z522" s="108" t="str">
        <f t="shared" si="118"/>
        <v>./pmrep objectexport -f SupplierEDI -o Workflow -n wf_SupplierEDI_RAC_Inbound_856_3 -m -s -b -r -u wf_SupplierEDI_RAC_Inbound_856_3.xml</v>
      </c>
      <c r="AA522" s="109" t="str">
        <f t="shared" si="121"/>
        <v>gwd SupplierEDI wf_SupplierEDI_RAC_Inbound_856_3</v>
      </c>
      <c r="AB522" s="108" t="str">
        <f t="shared" si="122"/>
        <v xml:space="preserve">showvh SupplierEDI wf_SupplierEDI_RAC_Inbound_856_3 ; </v>
      </c>
      <c r="AC522" s="108" t="str">
        <f t="shared" si="119"/>
        <v>showrrh SupplierEDI wf_SupplierEDI_RAC_Inbound_856_3</v>
      </c>
    </row>
    <row r="523" spans="1:29" x14ac:dyDescent="0.25">
      <c r="A523" s="9">
        <v>42732</v>
      </c>
      <c r="B523" s="6" t="s">
        <v>821</v>
      </c>
      <c r="C523" s="61" t="s">
        <v>1892</v>
      </c>
      <c r="D523" s="61" t="s">
        <v>1863</v>
      </c>
      <c r="E523" s="61" t="s">
        <v>324</v>
      </c>
      <c r="F523" s="61" t="s">
        <v>812</v>
      </c>
      <c r="G523" s="61" t="s">
        <v>813</v>
      </c>
      <c r="H523" s="61" t="s">
        <v>1241</v>
      </c>
      <c r="I523" s="61">
        <v>6005</v>
      </c>
      <c r="J523" s="61" t="s">
        <v>10</v>
      </c>
      <c r="K523" s="61" t="s">
        <v>666</v>
      </c>
      <c r="L523" s="6" t="s">
        <v>402</v>
      </c>
      <c r="M523" s="6" t="s">
        <v>332</v>
      </c>
      <c r="N523" s="6" t="s">
        <v>682</v>
      </c>
      <c r="O523" s="21" t="s">
        <v>2227</v>
      </c>
      <c r="P523" s="104" t="str">
        <f t="shared" si="110"/>
        <v>qc SupplierEDI Workflow wf_SupplierEDI_RAC_Inbound_856_4</v>
      </c>
      <c r="Q523" s="105" t="str">
        <f t="shared" si="111"/>
        <v>echo ;</v>
      </c>
      <c r="R523" s="106" t="str">
        <f t="shared" si="112"/>
        <v>./pmrep addtodeploymentgroup -p DG_Static_Shared -n wf_SupplierEDI_RAC_Inbound_856_4 -o Workflow -f SupplierEDI -d all ;</v>
      </c>
      <c r="S523" s="105" t="str">
        <f t="shared" si="113"/>
        <v>echo ;</v>
      </c>
      <c r="T523" s="106" t="str">
        <f t="shared" si="114"/>
        <v>echo ;</v>
      </c>
      <c r="U523" s="105" t="str">
        <f t="shared" si="115"/>
        <v>echo;</v>
      </c>
      <c r="V523" s="106" t="str">
        <f t="shared" si="116"/>
        <v>echo ;</v>
      </c>
      <c r="W523" s="105" t="str">
        <f t="shared" si="117"/>
        <v xml:space="preserve"> echo ; </v>
      </c>
      <c r="X523" s="106" t="str">
        <f t="shared" si="120"/>
        <v>ssh -q uhvifoapp01 '/home/infa_adm/scripts/ais.sh SupplierEDI wf_SupplierEDI_RAC_Inbound_856_4 Int01_uat'</v>
      </c>
      <c r="Y523" s="107"/>
      <c r="Z523" s="108" t="str">
        <f t="shared" si="118"/>
        <v>./pmrep objectexport -f SupplierEDI -o Workflow -n wf_SupplierEDI_RAC_Inbound_856_4 -m -s -b -r -u wf_SupplierEDI_RAC_Inbound_856_4.xml</v>
      </c>
      <c r="AA523" s="109" t="str">
        <f t="shared" si="121"/>
        <v>gwd SupplierEDI wf_SupplierEDI_RAC_Inbound_856_4</v>
      </c>
      <c r="AB523" s="108" t="str">
        <f t="shared" si="122"/>
        <v xml:space="preserve">showvh SupplierEDI wf_SupplierEDI_RAC_Inbound_856_4 ; </v>
      </c>
      <c r="AC523" s="108" t="str">
        <f t="shared" si="119"/>
        <v>showrrh SupplierEDI wf_SupplierEDI_RAC_Inbound_856_4</v>
      </c>
    </row>
    <row r="524" spans="1:29" x14ac:dyDescent="0.25">
      <c r="A524" s="9">
        <v>42732</v>
      </c>
      <c r="B524" s="6" t="s">
        <v>821</v>
      </c>
      <c r="C524" s="61" t="s">
        <v>1892</v>
      </c>
      <c r="D524" s="61" t="s">
        <v>1863</v>
      </c>
      <c r="E524" s="61" t="s">
        <v>324</v>
      </c>
      <c r="F524" s="61" t="s">
        <v>812</v>
      </c>
      <c r="G524" s="61" t="s">
        <v>813</v>
      </c>
      <c r="H524" s="61" t="s">
        <v>1241</v>
      </c>
      <c r="I524" s="61">
        <v>6005</v>
      </c>
      <c r="J524" s="61" t="s">
        <v>10</v>
      </c>
      <c r="K524" s="61" t="s">
        <v>666</v>
      </c>
      <c r="L524" s="6" t="s">
        <v>402</v>
      </c>
      <c r="M524" s="6" t="s">
        <v>332</v>
      </c>
      <c r="N524" s="6" t="s">
        <v>683</v>
      </c>
      <c r="O524" s="21" t="s">
        <v>2227</v>
      </c>
      <c r="P524" s="104" t="str">
        <f t="shared" si="110"/>
        <v>qc SupplierEDI Workflow wf_SupplierEDI_RAC_Inbound_856_5</v>
      </c>
      <c r="Q524" s="105" t="str">
        <f t="shared" si="111"/>
        <v>echo ;</v>
      </c>
      <c r="R524" s="106" t="str">
        <f t="shared" si="112"/>
        <v>./pmrep addtodeploymentgroup -p DG_Static_Shared -n wf_SupplierEDI_RAC_Inbound_856_5 -o Workflow -f SupplierEDI -d all ;</v>
      </c>
      <c r="S524" s="105" t="str">
        <f t="shared" si="113"/>
        <v>echo ;</v>
      </c>
      <c r="T524" s="106" t="str">
        <f t="shared" si="114"/>
        <v>echo ;</v>
      </c>
      <c r="U524" s="105" t="str">
        <f t="shared" si="115"/>
        <v>echo;</v>
      </c>
      <c r="V524" s="106" t="str">
        <f t="shared" si="116"/>
        <v>echo ;</v>
      </c>
      <c r="W524" s="105" t="str">
        <f t="shared" si="117"/>
        <v xml:space="preserve"> echo ; </v>
      </c>
      <c r="X524" s="106" t="str">
        <f t="shared" si="120"/>
        <v>ssh -q uhvifoapp01 '/home/infa_adm/scripts/ais.sh SupplierEDI wf_SupplierEDI_RAC_Inbound_856_5 Int01_uat'</v>
      </c>
      <c r="Y524" s="107"/>
      <c r="Z524" s="108" t="str">
        <f t="shared" si="118"/>
        <v>./pmrep objectexport -f SupplierEDI -o Workflow -n wf_SupplierEDI_RAC_Inbound_856_5 -m -s -b -r -u wf_SupplierEDI_RAC_Inbound_856_5.xml</v>
      </c>
      <c r="AA524" s="109" t="str">
        <f t="shared" si="121"/>
        <v>gwd SupplierEDI wf_SupplierEDI_RAC_Inbound_856_5</v>
      </c>
      <c r="AB524" s="108" t="str">
        <f t="shared" si="122"/>
        <v xml:space="preserve">showvh SupplierEDI wf_SupplierEDI_RAC_Inbound_856_5 ; </v>
      </c>
      <c r="AC524" s="108" t="str">
        <f t="shared" si="119"/>
        <v>showrrh SupplierEDI wf_SupplierEDI_RAC_Inbound_856_5</v>
      </c>
    </row>
    <row r="525" spans="1:29" x14ac:dyDescent="0.25">
      <c r="A525" s="9">
        <v>42732</v>
      </c>
      <c r="B525" s="6" t="s">
        <v>821</v>
      </c>
      <c r="C525" s="61" t="s">
        <v>1892</v>
      </c>
      <c r="D525" s="61" t="s">
        <v>1863</v>
      </c>
      <c r="E525" s="61" t="s">
        <v>324</v>
      </c>
      <c r="F525" s="61" t="s">
        <v>812</v>
      </c>
      <c r="G525" s="61" t="s">
        <v>813</v>
      </c>
      <c r="H525" s="61" t="s">
        <v>1241</v>
      </c>
      <c r="I525" s="61">
        <v>6005</v>
      </c>
      <c r="J525" s="61" t="s">
        <v>10</v>
      </c>
      <c r="K525" s="61" t="s">
        <v>666</v>
      </c>
      <c r="L525" s="6" t="s">
        <v>402</v>
      </c>
      <c r="M525" s="6" t="s">
        <v>332</v>
      </c>
      <c r="N525" s="6" t="s">
        <v>403</v>
      </c>
      <c r="O525" s="21" t="s">
        <v>2227</v>
      </c>
      <c r="P525" s="104" t="str">
        <f t="shared" si="110"/>
        <v>qc SupplierEDI Workflow wf_SupplierEDI_RAC_Outbound_850</v>
      </c>
      <c r="Q525" s="105" t="str">
        <f t="shared" si="111"/>
        <v>echo ;</v>
      </c>
      <c r="R525" s="106" t="str">
        <f t="shared" si="112"/>
        <v>./pmrep addtodeploymentgroup -p DG_Static_Shared -n wf_SupplierEDI_RAC_Outbound_850 -o Workflow -f SupplierEDI -d all ;</v>
      </c>
      <c r="S525" s="105" t="str">
        <f t="shared" si="113"/>
        <v>echo ;</v>
      </c>
      <c r="T525" s="106" t="str">
        <f t="shared" si="114"/>
        <v>echo ;</v>
      </c>
      <c r="U525" s="105" t="str">
        <f t="shared" si="115"/>
        <v>echo;</v>
      </c>
      <c r="V525" s="106" t="str">
        <f t="shared" si="116"/>
        <v>echo ;</v>
      </c>
      <c r="W525" s="105" t="str">
        <f t="shared" si="117"/>
        <v xml:space="preserve"> echo ; </v>
      </c>
      <c r="X525" s="106" t="str">
        <f t="shared" si="120"/>
        <v>ssh -q uhvifoapp01 '/home/infa_adm/scripts/ais.sh SupplierEDI wf_SupplierEDI_RAC_Outbound_850 Int01_uat'</v>
      </c>
      <c r="Y525" s="107"/>
      <c r="Z525" s="108" t="str">
        <f t="shared" si="118"/>
        <v>./pmrep objectexport -f SupplierEDI -o Workflow -n wf_SupplierEDI_RAC_Outbound_850 -m -s -b -r -u wf_SupplierEDI_RAC_Outbound_850.xml</v>
      </c>
      <c r="AA525" s="109" t="str">
        <f t="shared" si="121"/>
        <v>gwd SupplierEDI wf_SupplierEDI_RAC_Outbound_850</v>
      </c>
      <c r="AB525" s="108" t="str">
        <f t="shared" si="122"/>
        <v xml:space="preserve">showvh SupplierEDI wf_SupplierEDI_RAC_Outbound_850 ; </v>
      </c>
      <c r="AC525" s="108" t="str">
        <f t="shared" si="119"/>
        <v>showrrh SupplierEDI wf_SupplierEDI_RAC_Outbound_850</v>
      </c>
    </row>
    <row r="526" spans="1:29" x14ac:dyDescent="0.25">
      <c r="A526" s="9">
        <v>42732</v>
      </c>
      <c r="B526" s="6" t="s">
        <v>821</v>
      </c>
      <c r="C526" s="61" t="s">
        <v>1892</v>
      </c>
      <c r="D526" s="61" t="s">
        <v>1863</v>
      </c>
      <c r="E526" s="61" t="s">
        <v>324</v>
      </c>
      <c r="F526" s="61" t="s">
        <v>812</v>
      </c>
      <c r="G526" s="61" t="s">
        <v>813</v>
      </c>
      <c r="H526" s="61" t="s">
        <v>1241</v>
      </c>
      <c r="I526" s="61">
        <v>6005</v>
      </c>
      <c r="J526" s="61" t="s">
        <v>10</v>
      </c>
      <c r="K526" s="61" t="s">
        <v>666</v>
      </c>
      <c r="L526" s="6" t="s">
        <v>402</v>
      </c>
      <c r="M526" s="6" t="s">
        <v>332</v>
      </c>
      <c r="N526" s="6" t="s">
        <v>404</v>
      </c>
      <c r="O526" s="21" t="s">
        <v>2227</v>
      </c>
      <c r="P526" s="104" t="str">
        <f t="shared" si="110"/>
        <v>qc SupplierEDI Workflow wf_SupplierEDI_RAC_Outbound_860</v>
      </c>
      <c r="Q526" s="105" t="str">
        <f t="shared" si="111"/>
        <v>echo ;</v>
      </c>
      <c r="R526" s="106" t="str">
        <f t="shared" si="112"/>
        <v>./pmrep addtodeploymentgroup -p DG_Static_Shared -n wf_SupplierEDI_RAC_Outbound_860 -o Workflow -f SupplierEDI -d all ;</v>
      </c>
      <c r="S526" s="105" t="str">
        <f t="shared" si="113"/>
        <v>./pmrep deploydeploymentgroup -p DG_Static_Shared -c  ./DG_Static_Shared.xml -r RAC_uat -n jansaj -X UP -h uhvifoapp01 -o 6005 -s Native -l $HOME/scripts/log/dg_SJ_jansaj8.log ;</v>
      </c>
      <c r="T526" s="106" t="str">
        <f t="shared" si="114"/>
        <v xml:space="preserve">echo '&lt; PRESS ANY KEY TO CONTINUE &gt;'; read c ; </v>
      </c>
      <c r="U526" s="105" t="str">
        <f t="shared" si="115"/>
        <v xml:space="preserve">cat $HOME/scripts/log/dg_SJ_jansaj8.log ; </v>
      </c>
      <c r="V526" s="106" t="str">
        <f t="shared" si="116"/>
        <v>echo '&lt; PRESS ANY KEY TO CONTINUE &gt;'; read c ;</v>
      </c>
      <c r="W526" s="105" t="str">
        <f t="shared" si="117"/>
        <v xml:space="preserve"> pmd ; </v>
      </c>
      <c r="X526" s="106" t="str">
        <f t="shared" si="120"/>
        <v>ssh -q uhvifoapp01 '/home/infa_adm/scripts/ais.sh SupplierEDI wf_SupplierEDI_RAC_Outbound_860 Int01_uat'</v>
      </c>
      <c r="Y526" s="107"/>
      <c r="Z526" s="108" t="str">
        <f t="shared" si="118"/>
        <v>./pmrep objectexport -f SupplierEDI -o Workflow -n wf_SupplierEDI_RAC_Outbound_860 -m -s -b -r -u wf_SupplierEDI_RAC_Outbound_860.xml</v>
      </c>
      <c r="AA526" s="109" t="str">
        <f t="shared" si="121"/>
        <v>gwd SupplierEDI wf_SupplierEDI_RAC_Outbound_860</v>
      </c>
      <c r="AB526" s="108" t="str">
        <f t="shared" si="122"/>
        <v xml:space="preserve">showvh SupplierEDI wf_SupplierEDI_RAC_Outbound_860 ; </v>
      </c>
      <c r="AC526" s="108" t="str">
        <f t="shared" si="119"/>
        <v>showrrh SupplierEDI wf_SupplierEDI_RAC_Outbound_860</v>
      </c>
    </row>
    <row r="527" spans="1:29" x14ac:dyDescent="0.25">
      <c r="A527" s="9">
        <v>42733</v>
      </c>
      <c r="B527" s="6" t="s">
        <v>822</v>
      </c>
      <c r="C527" s="61" t="s">
        <v>1892</v>
      </c>
      <c r="D527" s="61" t="s">
        <v>1863</v>
      </c>
      <c r="E527" s="61" t="s">
        <v>324</v>
      </c>
      <c r="F527" s="61" t="s">
        <v>812</v>
      </c>
      <c r="G527" s="61" t="s">
        <v>813</v>
      </c>
      <c r="H527" s="61" t="s">
        <v>1241</v>
      </c>
      <c r="I527" s="61">
        <v>6005</v>
      </c>
      <c r="J527" s="61" t="s">
        <v>10</v>
      </c>
      <c r="K527" s="61" t="s">
        <v>666</v>
      </c>
      <c r="L527" s="6" t="s">
        <v>293</v>
      </c>
      <c r="M527" s="6" t="s">
        <v>332</v>
      </c>
      <c r="N527" s="6" t="s">
        <v>828</v>
      </c>
      <c r="O527" s="6" t="s">
        <v>2228</v>
      </c>
      <c r="P527" s="104" t="str">
        <f t="shared" si="110"/>
        <v>qc eCommerce Workflow wf_Archive_Ecomm_Files</v>
      </c>
      <c r="Q527" s="105" t="str">
        <f t="shared" si="111"/>
        <v>./pmrep cleardeploymentgroup -p DG_Static_Shared -f ;</v>
      </c>
      <c r="R527" s="106" t="str">
        <f t="shared" si="112"/>
        <v>./pmrep addtodeploymentgroup -p DG_Static_Shared -n wf_Archive_Ecomm_Files -o Workflow -f eCommerce -d all ;</v>
      </c>
      <c r="S527" s="105" t="str">
        <f t="shared" si="113"/>
        <v>echo ;</v>
      </c>
      <c r="T527" s="106" t="str">
        <f t="shared" si="114"/>
        <v>echo ;</v>
      </c>
      <c r="U527" s="105" t="str">
        <f t="shared" si="115"/>
        <v>echo;</v>
      </c>
      <c r="V527" s="106" t="str">
        <f t="shared" si="116"/>
        <v>echo ;</v>
      </c>
      <c r="W527" s="105" t="str">
        <f t="shared" si="117"/>
        <v xml:space="preserve"> echo ; </v>
      </c>
      <c r="X527" s="106" t="str">
        <f t="shared" si="120"/>
        <v>ssh -q uhvifoapp01 '/home/infa_adm/scripts/ais.sh eCommerce wf_Archive_Ecomm_Files Int01_uat'</v>
      </c>
      <c r="Y527" s="107"/>
      <c r="Z527" s="108" t="str">
        <f t="shared" si="118"/>
        <v>./pmrep objectexport -f eCommerce -o Workflow -n wf_Archive_Ecomm_Files -m -s -b -r -u wf_Archive_Ecomm_Files.xml</v>
      </c>
      <c r="AA527" s="109" t="str">
        <f t="shared" si="121"/>
        <v>gwd eCommerce wf_Archive_Ecomm_Files</v>
      </c>
      <c r="AB527" s="108" t="str">
        <f t="shared" si="122"/>
        <v xml:space="preserve">showvh eCommerce wf_Archive_Ecomm_Files ; </v>
      </c>
      <c r="AC527" s="108" t="str">
        <f t="shared" si="119"/>
        <v>showrrh eCommerce wf_Archive_Ecomm_Files</v>
      </c>
    </row>
    <row r="528" spans="1:29" x14ac:dyDescent="0.25">
      <c r="A528" s="9">
        <v>42733</v>
      </c>
      <c r="B528" s="6" t="s">
        <v>822</v>
      </c>
      <c r="C528" s="61" t="s">
        <v>1892</v>
      </c>
      <c r="D528" s="61" t="s">
        <v>1863</v>
      </c>
      <c r="E528" s="61" t="s">
        <v>324</v>
      </c>
      <c r="F528" s="61" t="s">
        <v>812</v>
      </c>
      <c r="G528" s="61" t="s">
        <v>813</v>
      </c>
      <c r="H528" s="61" t="s">
        <v>1241</v>
      </c>
      <c r="I528" s="61">
        <v>6005</v>
      </c>
      <c r="J528" s="61" t="s">
        <v>10</v>
      </c>
      <c r="K528" s="61" t="s">
        <v>666</v>
      </c>
      <c r="L528" s="6" t="s">
        <v>293</v>
      </c>
      <c r="M528" s="6" t="s">
        <v>332</v>
      </c>
      <c r="N528" s="6" t="s">
        <v>829</v>
      </c>
      <c r="O528" s="6" t="s">
        <v>2228</v>
      </c>
      <c r="P528" s="104" t="str">
        <f t="shared" si="110"/>
        <v>qc eCommerce Workflow wf_Call_Hybris_End_Point</v>
      </c>
      <c r="Q528" s="105" t="str">
        <f t="shared" si="111"/>
        <v>echo ;</v>
      </c>
      <c r="R528" s="106" t="str">
        <f t="shared" si="112"/>
        <v>./pmrep addtodeploymentgroup -p DG_Static_Shared -n wf_Call_Hybris_End_Point -o Workflow -f eCommerce -d all ;</v>
      </c>
      <c r="S528" s="105" t="str">
        <f t="shared" si="113"/>
        <v>echo ;</v>
      </c>
      <c r="T528" s="106" t="str">
        <f t="shared" si="114"/>
        <v>echo ;</v>
      </c>
      <c r="U528" s="105" t="str">
        <f t="shared" si="115"/>
        <v>echo;</v>
      </c>
      <c r="V528" s="106" t="str">
        <f t="shared" si="116"/>
        <v>echo ;</v>
      </c>
      <c r="W528" s="105" t="str">
        <f t="shared" si="117"/>
        <v xml:space="preserve"> echo ; </v>
      </c>
      <c r="X528" s="106" t="str">
        <f t="shared" si="120"/>
        <v>ssh -q uhvifoapp01 '/home/infa_adm/scripts/ais.sh eCommerce wf_Call_Hybris_End_Point Int01_uat'</v>
      </c>
      <c r="Y528" s="107"/>
      <c r="Z528" s="108" t="str">
        <f t="shared" si="118"/>
        <v>./pmrep objectexport -f eCommerce -o Workflow -n wf_Call_Hybris_End_Point -m -s -b -r -u wf_Call_Hybris_End_Point.xml</v>
      </c>
      <c r="AA528" s="109" t="str">
        <f t="shared" si="121"/>
        <v>gwd eCommerce wf_Call_Hybris_End_Point</v>
      </c>
      <c r="AB528" s="108" t="str">
        <f t="shared" si="122"/>
        <v xml:space="preserve">showvh eCommerce wf_Call_Hybris_End_Point ; </v>
      </c>
      <c r="AC528" s="108" t="str">
        <f t="shared" si="119"/>
        <v>showrrh eCommerce wf_Call_Hybris_End_Point</v>
      </c>
    </row>
    <row r="529" spans="1:29" x14ac:dyDescent="0.25">
      <c r="A529" s="9">
        <v>42733</v>
      </c>
      <c r="B529" s="6" t="s">
        <v>822</v>
      </c>
      <c r="C529" s="61" t="s">
        <v>1892</v>
      </c>
      <c r="D529" s="61" t="s">
        <v>1863</v>
      </c>
      <c r="E529" s="61" t="s">
        <v>324</v>
      </c>
      <c r="F529" s="61" t="s">
        <v>812</v>
      </c>
      <c r="G529" s="61" t="s">
        <v>813</v>
      </c>
      <c r="H529" s="61" t="s">
        <v>1241</v>
      </c>
      <c r="I529" s="61">
        <v>6005</v>
      </c>
      <c r="J529" s="61" t="s">
        <v>10</v>
      </c>
      <c r="K529" s="61" t="s">
        <v>666</v>
      </c>
      <c r="L529" s="6" t="s">
        <v>293</v>
      </c>
      <c r="M529" s="6" t="s">
        <v>332</v>
      </c>
      <c r="N529" s="6" t="s">
        <v>830</v>
      </c>
      <c r="O529" s="6" t="s">
        <v>2228</v>
      </c>
      <c r="P529" s="104" t="str">
        <f t="shared" si="110"/>
        <v>qc eCommerce Workflow wf_Call_Legal_States_Service</v>
      </c>
      <c r="Q529" s="105" t="str">
        <f t="shared" si="111"/>
        <v>echo ;</v>
      </c>
      <c r="R529" s="106" t="str">
        <f t="shared" si="112"/>
        <v>./pmrep addtodeploymentgroup -p DG_Static_Shared -n wf_Call_Legal_States_Service -o Workflow -f eCommerce -d all ;</v>
      </c>
      <c r="S529" s="105" t="str">
        <f t="shared" si="113"/>
        <v>echo ;</v>
      </c>
      <c r="T529" s="106" t="str">
        <f t="shared" si="114"/>
        <v>echo ;</v>
      </c>
      <c r="U529" s="105" t="str">
        <f t="shared" si="115"/>
        <v>echo;</v>
      </c>
      <c r="V529" s="106" t="str">
        <f t="shared" si="116"/>
        <v>echo ;</v>
      </c>
      <c r="W529" s="105" t="str">
        <f t="shared" si="117"/>
        <v xml:space="preserve"> echo ; </v>
      </c>
      <c r="X529" s="106" t="str">
        <f t="shared" si="120"/>
        <v>ssh -q uhvifoapp01 '/home/infa_adm/scripts/ais.sh eCommerce wf_Call_Legal_States_Service Int01_uat'</v>
      </c>
      <c r="Y529" s="107"/>
      <c r="Z529" s="108" t="str">
        <f t="shared" si="118"/>
        <v>./pmrep objectexport -f eCommerce -o Workflow -n wf_Call_Legal_States_Service -m -s -b -r -u wf_Call_Legal_States_Service.xml</v>
      </c>
      <c r="AA529" s="109" t="str">
        <f t="shared" si="121"/>
        <v>gwd eCommerce wf_Call_Legal_States_Service</v>
      </c>
      <c r="AB529" s="108" t="str">
        <f t="shared" si="122"/>
        <v xml:space="preserve">showvh eCommerce wf_Call_Legal_States_Service ; </v>
      </c>
      <c r="AC529" s="108" t="str">
        <f t="shared" si="119"/>
        <v>showrrh eCommerce wf_Call_Legal_States_Service</v>
      </c>
    </row>
    <row r="530" spans="1:29" x14ac:dyDescent="0.25">
      <c r="A530" s="9">
        <v>42733</v>
      </c>
      <c r="B530" s="6" t="s">
        <v>822</v>
      </c>
      <c r="C530" s="61" t="s">
        <v>1892</v>
      </c>
      <c r="D530" s="61" t="s">
        <v>1863</v>
      </c>
      <c r="E530" s="61" t="s">
        <v>324</v>
      </c>
      <c r="F530" s="61" t="s">
        <v>812</v>
      </c>
      <c r="G530" s="61" t="s">
        <v>813</v>
      </c>
      <c r="H530" s="61" t="s">
        <v>1241</v>
      </c>
      <c r="I530" s="61">
        <v>6005</v>
      </c>
      <c r="J530" s="61" t="s">
        <v>10</v>
      </c>
      <c r="K530" s="61" t="s">
        <v>666</v>
      </c>
      <c r="L530" s="6" t="s">
        <v>293</v>
      </c>
      <c r="M530" s="6" t="s">
        <v>332</v>
      </c>
      <c r="N530" s="6" t="s">
        <v>358</v>
      </c>
      <c r="O530" s="6" t="s">
        <v>2228</v>
      </c>
      <c r="P530" s="104" t="str">
        <f t="shared" si="110"/>
        <v>qc eCommerce Workflow wf_Call_Pricing_Service</v>
      </c>
      <c r="Q530" s="105" t="str">
        <f t="shared" si="111"/>
        <v>echo ;</v>
      </c>
      <c r="R530" s="106" t="str">
        <f t="shared" si="112"/>
        <v>./pmrep addtodeploymentgroup -p DG_Static_Shared -n wf_Call_Pricing_Service -o Workflow -f eCommerce -d all ;</v>
      </c>
      <c r="S530" s="105" t="str">
        <f t="shared" si="113"/>
        <v>echo ;</v>
      </c>
      <c r="T530" s="106" t="str">
        <f t="shared" si="114"/>
        <v>echo ;</v>
      </c>
      <c r="U530" s="105" t="str">
        <f t="shared" si="115"/>
        <v>echo;</v>
      </c>
      <c r="V530" s="106" t="str">
        <f t="shared" si="116"/>
        <v>echo ;</v>
      </c>
      <c r="W530" s="105" t="str">
        <f t="shared" si="117"/>
        <v xml:space="preserve"> echo ; </v>
      </c>
      <c r="X530" s="106" t="str">
        <f t="shared" si="120"/>
        <v>ssh -q uhvifoapp01 '/home/infa_adm/scripts/ais.sh eCommerce wf_Call_Pricing_Service Int01_uat'</v>
      </c>
      <c r="Y530" s="107"/>
      <c r="Z530" s="108" t="str">
        <f t="shared" si="118"/>
        <v>./pmrep objectexport -f eCommerce -o Workflow -n wf_Call_Pricing_Service -m -s -b -r -u wf_Call_Pricing_Service.xml</v>
      </c>
      <c r="AA530" s="109" t="str">
        <f t="shared" si="121"/>
        <v>gwd eCommerce wf_Call_Pricing_Service</v>
      </c>
      <c r="AB530" s="108" t="str">
        <f t="shared" si="122"/>
        <v xml:space="preserve">showvh eCommerce wf_Call_Pricing_Service ; </v>
      </c>
      <c r="AC530" s="108" t="str">
        <f t="shared" si="119"/>
        <v>showrrh eCommerce wf_Call_Pricing_Service</v>
      </c>
    </row>
    <row r="531" spans="1:29" x14ac:dyDescent="0.25">
      <c r="A531" s="9">
        <v>42733</v>
      </c>
      <c r="B531" s="6" t="s">
        <v>822</v>
      </c>
      <c r="C531" s="61" t="s">
        <v>1892</v>
      </c>
      <c r="D531" s="61" t="s">
        <v>1863</v>
      </c>
      <c r="E531" s="61" t="s">
        <v>324</v>
      </c>
      <c r="F531" s="61" t="s">
        <v>812</v>
      </c>
      <c r="G531" s="61" t="s">
        <v>813</v>
      </c>
      <c r="H531" s="61" t="s">
        <v>1241</v>
      </c>
      <c r="I531" s="61">
        <v>6005</v>
      </c>
      <c r="J531" s="61" t="s">
        <v>10</v>
      </c>
      <c r="K531" s="61" t="s">
        <v>666</v>
      </c>
      <c r="L531" s="6" t="s">
        <v>293</v>
      </c>
      <c r="M531" s="6" t="s">
        <v>332</v>
      </c>
      <c r="N531" s="6" t="s">
        <v>831</v>
      </c>
      <c r="O531" s="6" t="s">
        <v>2228</v>
      </c>
      <c r="P531" s="104" t="str">
        <f t="shared" si="110"/>
        <v>qc eCommerce Workflow wf_ECM_Batch_ID_Table_End_Process</v>
      </c>
      <c r="Q531" s="105" t="str">
        <f t="shared" si="111"/>
        <v>echo ;</v>
      </c>
      <c r="R531" s="106" t="str">
        <f t="shared" si="112"/>
        <v>./pmrep addtodeploymentgroup -p DG_Static_Shared -n wf_ECM_Batch_ID_Table_End_Process -o Workflow -f eCommerce -d all ;</v>
      </c>
      <c r="S531" s="105" t="str">
        <f t="shared" si="113"/>
        <v>echo ;</v>
      </c>
      <c r="T531" s="106" t="str">
        <f t="shared" si="114"/>
        <v>echo ;</v>
      </c>
      <c r="U531" s="105" t="str">
        <f t="shared" si="115"/>
        <v>echo;</v>
      </c>
      <c r="V531" s="106" t="str">
        <f t="shared" si="116"/>
        <v>echo ;</v>
      </c>
      <c r="W531" s="105" t="str">
        <f t="shared" si="117"/>
        <v xml:space="preserve"> echo ; </v>
      </c>
      <c r="X531" s="106" t="str">
        <f t="shared" si="120"/>
        <v>ssh -q uhvifoapp01 '/home/infa_adm/scripts/ais.sh eCommerce wf_ECM_Batch_ID_Table_End_Process Int01_uat'</v>
      </c>
      <c r="Y531" s="107"/>
      <c r="Z531" s="108" t="str">
        <f t="shared" si="118"/>
        <v>./pmrep objectexport -f eCommerce -o Workflow -n wf_ECM_Batch_ID_Table_End_Process -m -s -b -r -u wf_ECM_Batch_ID_Table_End_Process.xml</v>
      </c>
      <c r="AA531" s="109" t="str">
        <f t="shared" si="121"/>
        <v>gwd eCommerce wf_ECM_Batch_ID_Table_End_Process</v>
      </c>
      <c r="AB531" s="108" t="str">
        <f t="shared" si="122"/>
        <v xml:space="preserve">showvh eCommerce wf_ECM_Batch_ID_Table_End_Process ; </v>
      </c>
      <c r="AC531" s="108" t="str">
        <f t="shared" si="119"/>
        <v>showrrh eCommerce wf_ECM_Batch_ID_Table_End_Process</v>
      </c>
    </row>
    <row r="532" spans="1:29" x14ac:dyDescent="0.25">
      <c r="A532" s="9">
        <v>42733</v>
      </c>
      <c r="B532" s="6" t="s">
        <v>822</v>
      </c>
      <c r="C532" s="61" t="s">
        <v>1892</v>
      </c>
      <c r="D532" s="61" t="s">
        <v>1863</v>
      </c>
      <c r="E532" s="61" t="s">
        <v>324</v>
      </c>
      <c r="F532" s="61" t="s">
        <v>812</v>
      </c>
      <c r="G532" s="61" t="s">
        <v>813</v>
      </c>
      <c r="H532" s="61" t="s">
        <v>1241</v>
      </c>
      <c r="I532" s="61">
        <v>6005</v>
      </c>
      <c r="J532" s="61" t="s">
        <v>10</v>
      </c>
      <c r="K532" s="61" t="s">
        <v>666</v>
      </c>
      <c r="L532" s="6" t="s">
        <v>293</v>
      </c>
      <c r="M532" s="6" t="s">
        <v>332</v>
      </c>
      <c r="N532" s="6" t="s">
        <v>832</v>
      </c>
      <c r="O532" s="6" t="s">
        <v>2228</v>
      </c>
      <c r="P532" s="104" t="str">
        <f t="shared" si="110"/>
        <v>qc eCommerce Workflow wf_ECM_Batch_ID_Table_Start_Process</v>
      </c>
      <c r="Q532" s="105" t="str">
        <f t="shared" si="111"/>
        <v>echo ;</v>
      </c>
      <c r="R532" s="106" t="str">
        <f t="shared" si="112"/>
        <v>./pmrep addtodeploymentgroup -p DG_Static_Shared -n wf_ECM_Batch_ID_Table_Start_Process -o Workflow -f eCommerce -d all ;</v>
      </c>
      <c r="S532" s="105" t="str">
        <f t="shared" si="113"/>
        <v>echo ;</v>
      </c>
      <c r="T532" s="106" t="str">
        <f t="shared" si="114"/>
        <v>echo ;</v>
      </c>
      <c r="U532" s="105" t="str">
        <f t="shared" si="115"/>
        <v>echo;</v>
      </c>
      <c r="V532" s="106" t="str">
        <f t="shared" si="116"/>
        <v>echo ;</v>
      </c>
      <c r="W532" s="105" t="str">
        <f t="shared" si="117"/>
        <v xml:space="preserve"> echo ; </v>
      </c>
      <c r="X532" s="106" t="str">
        <f t="shared" si="120"/>
        <v>ssh -q uhvifoapp01 '/home/infa_adm/scripts/ais.sh eCommerce wf_ECM_Batch_ID_Table_Start_Process Int01_uat'</v>
      </c>
      <c r="Y532" s="107"/>
      <c r="Z532" s="108" t="str">
        <f t="shared" si="118"/>
        <v>./pmrep objectexport -f eCommerce -o Workflow -n wf_ECM_Batch_ID_Table_Start_Process -m -s -b -r -u wf_ECM_Batch_ID_Table_Start_Process.xml</v>
      </c>
      <c r="AA532" s="109" t="str">
        <f t="shared" si="121"/>
        <v>gwd eCommerce wf_ECM_Batch_ID_Table_Start_Process</v>
      </c>
      <c r="AB532" s="108" t="str">
        <f t="shared" si="122"/>
        <v xml:space="preserve">showvh eCommerce wf_ECM_Batch_ID_Table_Start_Process ; </v>
      </c>
      <c r="AC532" s="108" t="str">
        <f t="shared" si="119"/>
        <v>showrrh eCommerce wf_ECM_Batch_ID_Table_Start_Process</v>
      </c>
    </row>
    <row r="533" spans="1:29" x14ac:dyDescent="0.25">
      <c r="A533" s="9">
        <v>42733</v>
      </c>
      <c r="B533" s="6" t="s">
        <v>822</v>
      </c>
      <c r="C533" s="61" t="s">
        <v>1892</v>
      </c>
      <c r="D533" s="61" t="s">
        <v>1863</v>
      </c>
      <c r="E533" s="61" t="s">
        <v>324</v>
      </c>
      <c r="F533" s="61" t="s">
        <v>812</v>
      </c>
      <c r="G533" s="61" t="s">
        <v>813</v>
      </c>
      <c r="H533" s="61" t="s">
        <v>1241</v>
      </c>
      <c r="I533" s="61">
        <v>6005</v>
      </c>
      <c r="J533" s="61" t="s">
        <v>10</v>
      </c>
      <c r="K533" s="61" t="s">
        <v>666</v>
      </c>
      <c r="L533" s="6" t="s">
        <v>293</v>
      </c>
      <c r="M533" s="6" t="s">
        <v>332</v>
      </c>
      <c r="N533" s="6" t="s">
        <v>414</v>
      </c>
      <c r="O533" s="6" t="s">
        <v>2228</v>
      </c>
      <c r="P533" s="104" t="str">
        <f t="shared" si="110"/>
        <v>qc eCommerce Workflow wf_Find_Pricing_Deltas</v>
      </c>
      <c r="Q533" s="105" t="str">
        <f t="shared" si="111"/>
        <v>echo ;</v>
      </c>
      <c r="R533" s="106" t="str">
        <f t="shared" si="112"/>
        <v>./pmrep addtodeploymentgroup -p DG_Static_Shared -n wf_Find_Pricing_Deltas -o Workflow -f eCommerce -d all ;</v>
      </c>
      <c r="S533" s="105" t="str">
        <f t="shared" si="113"/>
        <v>echo ;</v>
      </c>
      <c r="T533" s="106" t="str">
        <f t="shared" si="114"/>
        <v>echo ;</v>
      </c>
      <c r="U533" s="105" t="str">
        <f t="shared" si="115"/>
        <v>echo;</v>
      </c>
      <c r="V533" s="106" t="str">
        <f t="shared" si="116"/>
        <v>echo ;</v>
      </c>
      <c r="W533" s="105" t="str">
        <f t="shared" si="117"/>
        <v xml:space="preserve"> echo ; </v>
      </c>
      <c r="X533" s="106" t="str">
        <f t="shared" si="120"/>
        <v>ssh -q uhvifoapp01 '/home/infa_adm/scripts/ais.sh eCommerce wf_Find_Pricing_Deltas Int01_uat'</v>
      </c>
      <c r="Y533" s="107"/>
      <c r="Z533" s="108" t="str">
        <f t="shared" si="118"/>
        <v>./pmrep objectexport -f eCommerce -o Workflow -n wf_Find_Pricing_Deltas -m -s -b -r -u wf_Find_Pricing_Deltas.xml</v>
      </c>
      <c r="AA533" s="109" t="str">
        <f t="shared" si="121"/>
        <v>gwd eCommerce wf_Find_Pricing_Deltas</v>
      </c>
      <c r="AB533" s="108" t="str">
        <f t="shared" si="122"/>
        <v xml:space="preserve">showvh eCommerce wf_Find_Pricing_Deltas ; </v>
      </c>
      <c r="AC533" s="108" t="str">
        <f t="shared" si="119"/>
        <v>showrrh eCommerce wf_Find_Pricing_Deltas</v>
      </c>
    </row>
    <row r="534" spans="1:29" x14ac:dyDescent="0.25">
      <c r="A534" s="9">
        <v>42733</v>
      </c>
      <c r="B534" s="6" t="s">
        <v>822</v>
      </c>
      <c r="C534" s="61" t="s">
        <v>1892</v>
      </c>
      <c r="D534" s="61" t="s">
        <v>1863</v>
      </c>
      <c r="E534" s="61" t="s">
        <v>324</v>
      </c>
      <c r="F534" s="61" t="s">
        <v>812</v>
      </c>
      <c r="G534" s="61" t="s">
        <v>813</v>
      </c>
      <c r="H534" s="61" t="s">
        <v>1241</v>
      </c>
      <c r="I534" s="61">
        <v>6005</v>
      </c>
      <c r="J534" s="61" t="s">
        <v>10</v>
      </c>
      <c r="K534" s="61" t="s">
        <v>666</v>
      </c>
      <c r="L534" s="6" t="s">
        <v>293</v>
      </c>
      <c r="M534" s="6" t="s">
        <v>332</v>
      </c>
      <c r="N534" s="6" t="s">
        <v>406</v>
      </c>
      <c r="O534" s="6" t="s">
        <v>2228</v>
      </c>
      <c r="P534" s="104" t="str">
        <f t="shared" si="110"/>
        <v>qc eCommerce Workflow wf_Franchise_Store_XRef_Load</v>
      </c>
      <c r="Q534" s="105" t="str">
        <f t="shared" si="111"/>
        <v>echo ;</v>
      </c>
      <c r="R534" s="106" t="str">
        <f t="shared" si="112"/>
        <v>./pmrep addtodeploymentgroup -p DG_Static_Shared -n wf_Franchise_Store_XRef_Load -o Workflow -f eCommerce -d all ;</v>
      </c>
      <c r="S534" s="105" t="str">
        <f t="shared" si="113"/>
        <v>echo ;</v>
      </c>
      <c r="T534" s="106" t="str">
        <f t="shared" si="114"/>
        <v>echo ;</v>
      </c>
      <c r="U534" s="105" t="str">
        <f t="shared" si="115"/>
        <v>echo;</v>
      </c>
      <c r="V534" s="106" t="str">
        <f t="shared" si="116"/>
        <v>echo ;</v>
      </c>
      <c r="W534" s="105" t="str">
        <f t="shared" si="117"/>
        <v xml:space="preserve"> echo ; </v>
      </c>
      <c r="X534" s="106" t="str">
        <f t="shared" si="120"/>
        <v>ssh -q uhvifoapp01 '/home/infa_adm/scripts/ais.sh eCommerce wf_Franchise_Store_XRef_Load Int01_uat'</v>
      </c>
      <c r="Y534" s="107"/>
      <c r="Z534" s="108" t="str">
        <f t="shared" si="118"/>
        <v>./pmrep objectexport -f eCommerce -o Workflow -n wf_Franchise_Store_XRef_Load -m -s -b -r -u wf_Franchise_Store_XRef_Load.xml</v>
      </c>
      <c r="AA534" s="109" t="str">
        <f t="shared" si="121"/>
        <v>gwd eCommerce wf_Franchise_Store_XRef_Load</v>
      </c>
      <c r="AB534" s="108" t="str">
        <f t="shared" si="122"/>
        <v xml:space="preserve">showvh eCommerce wf_Franchise_Store_XRef_Load ; </v>
      </c>
      <c r="AC534" s="108" t="str">
        <f t="shared" si="119"/>
        <v>showrrh eCommerce wf_Franchise_Store_XRef_Load</v>
      </c>
    </row>
    <row r="535" spans="1:29" x14ac:dyDescent="0.25">
      <c r="A535" s="9">
        <v>42733</v>
      </c>
      <c r="B535" s="6" t="s">
        <v>822</v>
      </c>
      <c r="C535" s="61" t="s">
        <v>1892</v>
      </c>
      <c r="D535" s="61" t="s">
        <v>1863</v>
      </c>
      <c r="E535" s="61" t="s">
        <v>324</v>
      </c>
      <c r="F535" s="61" t="s">
        <v>812</v>
      </c>
      <c r="G535" s="61" t="s">
        <v>813</v>
      </c>
      <c r="H535" s="61" t="s">
        <v>1241</v>
      </c>
      <c r="I535" s="61">
        <v>6005</v>
      </c>
      <c r="J535" s="61" t="s">
        <v>10</v>
      </c>
      <c r="K535" s="61" t="s">
        <v>666</v>
      </c>
      <c r="L535" s="6" t="s">
        <v>293</v>
      </c>
      <c r="M535" s="6" t="s">
        <v>332</v>
      </c>
      <c r="N535" s="6" t="s">
        <v>833</v>
      </c>
      <c r="O535" s="6" t="s">
        <v>2228</v>
      </c>
      <c r="P535" s="104" t="str">
        <f t="shared" si="110"/>
        <v>qc eCommerce Workflow wf_Get_Cost_And_Inv_From_RMS</v>
      </c>
      <c r="Q535" s="105" t="str">
        <f t="shared" si="111"/>
        <v>echo ;</v>
      </c>
      <c r="R535" s="106" t="str">
        <f t="shared" si="112"/>
        <v>./pmrep addtodeploymentgroup -p DG_Static_Shared -n wf_Get_Cost_And_Inv_From_RMS -o Workflow -f eCommerce -d all ;</v>
      </c>
      <c r="S535" s="105" t="str">
        <f t="shared" si="113"/>
        <v>echo ;</v>
      </c>
      <c r="T535" s="106" t="str">
        <f t="shared" si="114"/>
        <v>echo ;</v>
      </c>
      <c r="U535" s="105" t="str">
        <f t="shared" si="115"/>
        <v>echo;</v>
      </c>
      <c r="V535" s="106" t="str">
        <f t="shared" si="116"/>
        <v>echo ;</v>
      </c>
      <c r="W535" s="105" t="str">
        <f t="shared" si="117"/>
        <v xml:space="preserve"> echo ; </v>
      </c>
      <c r="X535" s="106" t="str">
        <f t="shared" si="120"/>
        <v>ssh -q uhvifoapp01 '/home/infa_adm/scripts/ais.sh eCommerce wf_Get_Cost_And_Inv_From_RMS Int01_uat'</v>
      </c>
      <c r="Y535" s="107"/>
      <c r="Z535" s="108" t="str">
        <f t="shared" si="118"/>
        <v>./pmrep objectexport -f eCommerce -o Workflow -n wf_Get_Cost_And_Inv_From_RMS -m -s -b -r -u wf_Get_Cost_And_Inv_From_RMS.xml</v>
      </c>
      <c r="AA535" s="109" t="str">
        <f t="shared" si="121"/>
        <v>gwd eCommerce wf_Get_Cost_And_Inv_From_RMS</v>
      </c>
      <c r="AB535" s="108" t="str">
        <f t="shared" si="122"/>
        <v xml:space="preserve">showvh eCommerce wf_Get_Cost_And_Inv_From_RMS ; </v>
      </c>
      <c r="AC535" s="108" t="str">
        <f t="shared" si="119"/>
        <v>showrrh eCommerce wf_Get_Cost_And_Inv_From_RMS</v>
      </c>
    </row>
    <row r="536" spans="1:29" x14ac:dyDescent="0.25">
      <c r="A536" s="9">
        <v>42733</v>
      </c>
      <c r="B536" s="6" t="s">
        <v>822</v>
      </c>
      <c r="C536" s="61" t="s">
        <v>1892</v>
      </c>
      <c r="D536" s="61" t="s">
        <v>1863</v>
      </c>
      <c r="E536" s="61" t="s">
        <v>324</v>
      </c>
      <c r="F536" s="61" t="s">
        <v>812</v>
      </c>
      <c r="G536" s="61" t="s">
        <v>813</v>
      </c>
      <c r="H536" s="61" t="s">
        <v>1241</v>
      </c>
      <c r="I536" s="61">
        <v>6005</v>
      </c>
      <c r="J536" s="61" t="s">
        <v>10</v>
      </c>
      <c r="K536" s="61" t="s">
        <v>666</v>
      </c>
      <c r="L536" s="6" t="s">
        <v>293</v>
      </c>
      <c r="M536" s="6" t="s">
        <v>332</v>
      </c>
      <c r="N536" s="6" t="s">
        <v>706</v>
      </c>
      <c r="O536" s="6" t="s">
        <v>2228</v>
      </c>
      <c r="P536" s="104" t="str">
        <f t="shared" si="110"/>
        <v>qc eCommerce Workflow wf_HYBRIS_ITEM_LIST_MART</v>
      </c>
      <c r="Q536" s="105" t="str">
        <f t="shared" si="111"/>
        <v>echo ;</v>
      </c>
      <c r="R536" s="106" t="str">
        <f t="shared" si="112"/>
        <v>./pmrep addtodeploymentgroup -p DG_Static_Shared -n wf_HYBRIS_ITEM_LIST_MART -o Workflow -f eCommerce -d all ;</v>
      </c>
      <c r="S536" s="105" t="str">
        <f t="shared" si="113"/>
        <v>echo ;</v>
      </c>
      <c r="T536" s="106" t="str">
        <f t="shared" si="114"/>
        <v>echo ;</v>
      </c>
      <c r="U536" s="105" t="str">
        <f t="shared" si="115"/>
        <v>echo;</v>
      </c>
      <c r="V536" s="106" t="str">
        <f t="shared" si="116"/>
        <v>echo ;</v>
      </c>
      <c r="W536" s="105" t="str">
        <f t="shared" si="117"/>
        <v xml:space="preserve"> echo ; </v>
      </c>
      <c r="X536" s="106" t="str">
        <f t="shared" si="120"/>
        <v>ssh -q uhvifoapp01 '/home/infa_adm/scripts/ais.sh eCommerce wf_HYBRIS_ITEM_LIST_MART Int01_uat'</v>
      </c>
      <c r="Y536" s="107"/>
      <c r="Z536" s="108" t="str">
        <f t="shared" si="118"/>
        <v>./pmrep objectexport -f eCommerce -o Workflow -n wf_HYBRIS_ITEM_LIST_MART -m -s -b -r -u wf_HYBRIS_ITEM_LIST_MART.xml</v>
      </c>
      <c r="AA536" s="109" t="str">
        <f t="shared" si="121"/>
        <v>gwd eCommerce wf_HYBRIS_ITEM_LIST_MART</v>
      </c>
      <c r="AB536" s="108" t="str">
        <f t="shared" si="122"/>
        <v xml:space="preserve">showvh eCommerce wf_HYBRIS_ITEM_LIST_MART ; </v>
      </c>
      <c r="AC536" s="108" t="str">
        <f t="shared" si="119"/>
        <v>showrrh eCommerce wf_HYBRIS_ITEM_LIST_MART</v>
      </c>
    </row>
    <row r="537" spans="1:29" x14ac:dyDescent="0.25">
      <c r="A537" s="9">
        <v>42733</v>
      </c>
      <c r="B537" s="6" t="s">
        <v>822</v>
      </c>
      <c r="C537" s="61" t="s">
        <v>1892</v>
      </c>
      <c r="D537" s="61" t="s">
        <v>1863</v>
      </c>
      <c r="E537" s="61" t="s">
        <v>324</v>
      </c>
      <c r="F537" s="61" t="s">
        <v>812</v>
      </c>
      <c r="G537" s="61" t="s">
        <v>813</v>
      </c>
      <c r="H537" s="61" t="s">
        <v>1241</v>
      </c>
      <c r="I537" s="61">
        <v>6005</v>
      </c>
      <c r="J537" s="61" t="s">
        <v>10</v>
      </c>
      <c r="K537" s="61" t="s">
        <v>666</v>
      </c>
      <c r="L537" s="6" t="s">
        <v>293</v>
      </c>
      <c r="M537" s="6" t="s">
        <v>332</v>
      </c>
      <c r="N537" s="6" t="s">
        <v>638</v>
      </c>
      <c r="O537" s="6" t="s">
        <v>2228</v>
      </c>
      <c r="P537" s="104" t="str">
        <f t="shared" si="110"/>
        <v>qc eCommerce Workflow wf_Hybris_Web_Service_Call</v>
      </c>
      <c r="Q537" s="105" t="str">
        <f t="shared" si="111"/>
        <v>echo ;</v>
      </c>
      <c r="R537" s="106" t="str">
        <f t="shared" si="112"/>
        <v>./pmrep addtodeploymentgroup -p DG_Static_Shared -n wf_Hybris_Web_Service_Call -o Workflow -f eCommerce -d all ;</v>
      </c>
      <c r="S537" s="105" t="str">
        <f t="shared" si="113"/>
        <v>echo ;</v>
      </c>
      <c r="T537" s="106" t="str">
        <f t="shared" si="114"/>
        <v>echo ;</v>
      </c>
      <c r="U537" s="105" t="str">
        <f t="shared" si="115"/>
        <v>echo;</v>
      </c>
      <c r="V537" s="106" t="str">
        <f t="shared" si="116"/>
        <v>echo ;</v>
      </c>
      <c r="W537" s="105" t="str">
        <f t="shared" si="117"/>
        <v xml:space="preserve"> echo ; </v>
      </c>
      <c r="X537" s="106" t="str">
        <f t="shared" si="120"/>
        <v>ssh -q uhvifoapp01 '/home/infa_adm/scripts/ais.sh eCommerce wf_Hybris_Web_Service_Call Int01_uat'</v>
      </c>
      <c r="Y537" s="107"/>
      <c r="Z537" s="108" t="str">
        <f t="shared" si="118"/>
        <v>./pmrep objectexport -f eCommerce -o Workflow -n wf_Hybris_Web_Service_Call -m -s -b -r -u wf_Hybris_Web_Service_Call.xml</v>
      </c>
      <c r="AA537" s="109" t="str">
        <f t="shared" si="121"/>
        <v>gwd eCommerce wf_Hybris_Web_Service_Call</v>
      </c>
      <c r="AB537" s="108" t="str">
        <f t="shared" si="122"/>
        <v xml:space="preserve">showvh eCommerce wf_Hybris_Web_Service_Call ; </v>
      </c>
      <c r="AC537" s="108" t="str">
        <f t="shared" si="119"/>
        <v>showrrh eCommerce wf_Hybris_Web_Service_Call</v>
      </c>
    </row>
    <row r="538" spans="1:29" x14ac:dyDescent="0.25">
      <c r="A538" s="9">
        <v>42733</v>
      </c>
      <c r="B538" s="6" t="s">
        <v>822</v>
      </c>
      <c r="C538" s="61" t="s">
        <v>1892</v>
      </c>
      <c r="D538" s="61" t="s">
        <v>1863</v>
      </c>
      <c r="E538" s="61" t="s">
        <v>324</v>
      </c>
      <c r="F538" s="61" t="s">
        <v>812</v>
      </c>
      <c r="G538" s="61" t="s">
        <v>813</v>
      </c>
      <c r="H538" s="61" t="s">
        <v>1241</v>
      </c>
      <c r="I538" s="61">
        <v>6005</v>
      </c>
      <c r="J538" s="61" t="s">
        <v>10</v>
      </c>
      <c r="K538" s="61" t="s">
        <v>666</v>
      </c>
      <c r="L538" s="6" t="s">
        <v>293</v>
      </c>
      <c r="M538" s="6" t="s">
        <v>332</v>
      </c>
      <c r="N538" s="6" t="s">
        <v>367</v>
      </c>
      <c r="O538" s="6" t="s">
        <v>2228</v>
      </c>
      <c r="P538" s="104" t="str">
        <f t="shared" si="110"/>
        <v>qc eCommerce Workflow wf_Load_Ent_Cost_Table_For_Legal_Stores</v>
      </c>
      <c r="Q538" s="105" t="str">
        <f t="shared" si="111"/>
        <v>echo ;</v>
      </c>
      <c r="R538" s="106" t="str">
        <f t="shared" si="112"/>
        <v>./pmrep addtodeploymentgroup -p DG_Static_Shared -n wf_Load_Ent_Cost_Table_For_Legal_Stores -o Workflow -f eCommerce -d all ;</v>
      </c>
      <c r="S538" s="105" t="str">
        <f t="shared" si="113"/>
        <v>echo ;</v>
      </c>
      <c r="T538" s="106" t="str">
        <f t="shared" si="114"/>
        <v>echo ;</v>
      </c>
      <c r="U538" s="105" t="str">
        <f t="shared" si="115"/>
        <v>echo;</v>
      </c>
      <c r="V538" s="106" t="str">
        <f t="shared" si="116"/>
        <v>echo ;</v>
      </c>
      <c r="W538" s="105" t="str">
        <f t="shared" si="117"/>
        <v xml:space="preserve"> echo ; </v>
      </c>
      <c r="X538" s="106" t="str">
        <f t="shared" si="120"/>
        <v>ssh -q uhvifoapp01 '/home/infa_adm/scripts/ais.sh eCommerce wf_Load_Ent_Cost_Table_For_Legal_Stores Int01_uat'</v>
      </c>
      <c r="Y538" s="107"/>
      <c r="Z538" s="108" t="str">
        <f t="shared" si="118"/>
        <v>./pmrep objectexport -f eCommerce -o Workflow -n wf_Load_Ent_Cost_Table_For_Legal_Stores -m -s -b -r -u wf_Load_Ent_Cost_Table_For_Legal_Stores.xml</v>
      </c>
      <c r="AA538" s="109" t="str">
        <f t="shared" si="121"/>
        <v>gwd eCommerce wf_Load_Ent_Cost_Table_For_Legal_Stores</v>
      </c>
      <c r="AB538" s="108" t="str">
        <f t="shared" si="122"/>
        <v xml:space="preserve">showvh eCommerce wf_Load_Ent_Cost_Table_For_Legal_Stores ; </v>
      </c>
      <c r="AC538" s="108" t="str">
        <f t="shared" si="119"/>
        <v>showrrh eCommerce wf_Load_Ent_Cost_Table_For_Legal_Stores</v>
      </c>
    </row>
    <row r="539" spans="1:29" x14ac:dyDescent="0.25">
      <c r="A539" s="9">
        <v>42733</v>
      </c>
      <c r="B539" s="6" t="s">
        <v>822</v>
      </c>
      <c r="C539" s="61" t="s">
        <v>1892</v>
      </c>
      <c r="D539" s="61" t="s">
        <v>1863</v>
      </c>
      <c r="E539" s="61" t="s">
        <v>324</v>
      </c>
      <c r="F539" s="61" t="s">
        <v>812</v>
      </c>
      <c r="G539" s="61" t="s">
        <v>813</v>
      </c>
      <c r="H539" s="61" t="s">
        <v>1241</v>
      </c>
      <c r="I539" s="61">
        <v>6005</v>
      </c>
      <c r="J539" s="61" t="s">
        <v>10</v>
      </c>
      <c r="K539" s="61" t="s">
        <v>666</v>
      </c>
      <c r="L539" s="6" t="s">
        <v>293</v>
      </c>
      <c r="M539" s="6" t="s">
        <v>332</v>
      </c>
      <c r="N539" s="6" t="s">
        <v>834</v>
      </c>
      <c r="O539" s="6" t="s">
        <v>2228</v>
      </c>
      <c r="P539" s="104" t="str">
        <f t="shared" si="110"/>
        <v>qc eCommerce Workflow wf_Load_Legal_States_Stores</v>
      </c>
      <c r="Q539" s="105" t="str">
        <f t="shared" si="111"/>
        <v>echo ;</v>
      </c>
      <c r="R539" s="106" t="str">
        <f t="shared" si="112"/>
        <v>./pmrep addtodeploymentgroup -p DG_Static_Shared -n wf_Load_Legal_States_Stores -o Workflow -f eCommerce -d all ;</v>
      </c>
      <c r="S539" s="105" t="str">
        <f t="shared" si="113"/>
        <v>echo ;</v>
      </c>
      <c r="T539" s="106" t="str">
        <f t="shared" si="114"/>
        <v>echo ;</v>
      </c>
      <c r="U539" s="105" t="str">
        <f t="shared" si="115"/>
        <v>echo;</v>
      </c>
      <c r="V539" s="106" t="str">
        <f t="shared" si="116"/>
        <v>echo ;</v>
      </c>
      <c r="W539" s="105" t="str">
        <f t="shared" si="117"/>
        <v xml:space="preserve"> echo ; </v>
      </c>
      <c r="X539" s="106" t="str">
        <f t="shared" si="120"/>
        <v>ssh -q uhvifoapp01 '/home/infa_adm/scripts/ais.sh eCommerce wf_Load_Legal_States_Stores Int01_uat'</v>
      </c>
      <c r="Y539" s="107"/>
      <c r="Z539" s="108" t="str">
        <f t="shared" si="118"/>
        <v>./pmrep objectexport -f eCommerce -o Workflow -n wf_Load_Legal_States_Stores -m -s -b -r -u wf_Load_Legal_States_Stores.xml</v>
      </c>
      <c r="AA539" s="109" t="str">
        <f t="shared" si="121"/>
        <v>gwd eCommerce wf_Load_Legal_States_Stores</v>
      </c>
      <c r="AB539" s="108" t="str">
        <f t="shared" si="122"/>
        <v xml:space="preserve">showvh eCommerce wf_Load_Legal_States_Stores ; </v>
      </c>
      <c r="AC539" s="108" t="str">
        <f t="shared" si="119"/>
        <v>showrrh eCommerce wf_Load_Legal_States_Stores</v>
      </c>
    </row>
    <row r="540" spans="1:29" x14ac:dyDescent="0.25">
      <c r="A540" s="9">
        <v>42733</v>
      </c>
      <c r="B540" s="6" t="s">
        <v>822</v>
      </c>
      <c r="C540" s="61" t="s">
        <v>1892</v>
      </c>
      <c r="D540" s="61" t="s">
        <v>1863</v>
      </c>
      <c r="E540" s="61" t="s">
        <v>324</v>
      </c>
      <c r="F540" s="61" t="s">
        <v>812</v>
      </c>
      <c r="G540" s="61" t="s">
        <v>813</v>
      </c>
      <c r="H540" s="61" t="s">
        <v>1241</v>
      </c>
      <c r="I540" s="61">
        <v>6005</v>
      </c>
      <c r="J540" s="61" t="s">
        <v>10</v>
      </c>
      <c r="K540" s="61" t="s">
        <v>666</v>
      </c>
      <c r="L540" s="6" t="s">
        <v>293</v>
      </c>
      <c r="M540" s="6" t="s">
        <v>332</v>
      </c>
      <c r="N540" s="6" t="s">
        <v>338</v>
      </c>
      <c r="O540" s="6" t="s">
        <v>2228</v>
      </c>
      <c r="P540" s="104" t="str">
        <f t="shared" si="110"/>
        <v>qc eCommerce Workflow wf_Load_ODS_Inventory_Master</v>
      </c>
      <c r="Q540" s="105" t="str">
        <f t="shared" si="111"/>
        <v>echo ;</v>
      </c>
      <c r="R540" s="106" t="str">
        <f t="shared" si="112"/>
        <v>./pmrep addtodeploymentgroup -p DG_Static_Shared -n wf_Load_ODS_Inventory_Master -o Workflow -f eCommerce -d all ;</v>
      </c>
      <c r="S540" s="105" t="str">
        <f t="shared" si="113"/>
        <v>echo ;</v>
      </c>
      <c r="T540" s="106" t="str">
        <f t="shared" si="114"/>
        <v>echo ;</v>
      </c>
      <c r="U540" s="105" t="str">
        <f t="shared" si="115"/>
        <v>echo;</v>
      </c>
      <c r="V540" s="106" t="str">
        <f t="shared" si="116"/>
        <v>echo ;</v>
      </c>
      <c r="W540" s="105" t="str">
        <f t="shared" si="117"/>
        <v xml:space="preserve"> echo ; </v>
      </c>
      <c r="X540" s="106" t="str">
        <f t="shared" si="120"/>
        <v>ssh -q uhvifoapp01 '/home/infa_adm/scripts/ais.sh eCommerce wf_Load_ODS_Inventory_Master Int01_uat'</v>
      </c>
      <c r="Y540" s="107"/>
      <c r="Z540" s="108" t="str">
        <f t="shared" si="118"/>
        <v>./pmrep objectexport -f eCommerce -o Workflow -n wf_Load_ODS_Inventory_Master -m -s -b -r -u wf_Load_ODS_Inventory_Master.xml</v>
      </c>
      <c r="AA540" s="109" t="str">
        <f t="shared" si="121"/>
        <v>gwd eCommerce wf_Load_ODS_Inventory_Master</v>
      </c>
      <c r="AB540" s="108" t="str">
        <f t="shared" si="122"/>
        <v xml:space="preserve">showvh eCommerce wf_Load_ODS_Inventory_Master ; </v>
      </c>
      <c r="AC540" s="108" t="str">
        <f t="shared" si="119"/>
        <v>showrrh eCommerce wf_Load_ODS_Inventory_Master</v>
      </c>
    </row>
    <row r="541" spans="1:29" x14ac:dyDescent="0.25">
      <c r="A541" s="9">
        <v>42733</v>
      </c>
      <c r="B541" s="6" t="s">
        <v>822</v>
      </c>
      <c r="C541" s="61" t="s">
        <v>1892</v>
      </c>
      <c r="D541" s="61" t="s">
        <v>1863</v>
      </c>
      <c r="E541" s="61" t="s">
        <v>324</v>
      </c>
      <c r="F541" s="61" t="s">
        <v>812</v>
      </c>
      <c r="G541" s="61" t="s">
        <v>813</v>
      </c>
      <c r="H541" s="61" t="s">
        <v>1241</v>
      </c>
      <c r="I541" s="61">
        <v>6005</v>
      </c>
      <c r="J541" s="61" t="s">
        <v>10</v>
      </c>
      <c r="K541" s="61" t="s">
        <v>666</v>
      </c>
      <c r="L541" s="6" t="s">
        <v>293</v>
      </c>
      <c r="M541" s="6" t="s">
        <v>332</v>
      </c>
      <c r="N541" s="6" t="s">
        <v>835</v>
      </c>
      <c r="O541" s="6" t="s">
        <v>2228</v>
      </c>
      <c r="P541" s="104" t="str">
        <f t="shared" si="110"/>
        <v>qc eCommerce Workflow wf_Load_Prev_Cost_Item_Store_Tbl</v>
      </c>
      <c r="Q541" s="105" t="str">
        <f t="shared" si="111"/>
        <v>echo ;</v>
      </c>
      <c r="R541" s="106" t="str">
        <f t="shared" si="112"/>
        <v>./pmrep addtodeploymentgroup -p DG_Static_Shared -n wf_Load_Prev_Cost_Item_Store_Tbl -o Workflow -f eCommerce -d all ;</v>
      </c>
      <c r="S541" s="105" t="str">
        <f t="shared" si="113"/>
        <v>./pmrep deploydeploymentgroup -p DG_Static_Shared -c  ./DG_Static_Shared.xml -r RAC_uat -n jansaj -X UP -h uhvifoapp01 -o 6005 -s Native -l $HOME/scripts/log/dg_SJ_jansaj9.log ;</v>
      </c>
      <c r="T541" s="106" t="str">
        <f t="shared" si="114"/>
        <v xml:space="preserve">echo '&lt; PRESS ANY KEY TO CONTINUE &gt;'; read c ; </v>
      </c>
      <c r="U541" s="105" t="str">
        <f t="shared" si="115"/>
        <v xml:space="preserve">cat $HOME/scripts/log/dg_SJ_jansaj9.log ; </v>
      </c>
      <c r="V541" s="106" t="str">
        <f t="shared" si="116"/>
        <v>echo '&lt; PRESS ANY KEY TO CONTINUE &gt;'; read c ;</v>
      </c>
      <c r="W541" s="105" t="str">
        <f t="shared" si="117"/>
        <v xml:space="preserve"> pmd ; </v>
      </c>
      <c r="X541" s="106" t="str">
        <f t="shared" si="120"/>
        <v>ssh -q uhvifoapp01 '/home/infa_adm/scripts/ais.sh eCommerce wf_Load_Prev_Cost_Item_Store_Tbl Int01_uat'</v>
      </c>
      <c r="Y541" s="107"/>
      <c r="Z541" s="108" t="str">
        <f t="shared" si="118"/>
        <v>./pmrep objectexport -f eCommerce -o Workflow -n wf_Load_Prev_Cost_Item_Store_Tbl -m -s -b -r -u wf_Load_Prev_Cost_Item_Store_Tbl.xml</v>
      </c>
      <c r="AA541" s="109" t="str">
        <f t="shared" si="121"/>
        <v>gwd eCommerce wf_Load_Prev_Cost_Item_Store_Tbl</v>
      </c>
      <c r="AB541" s="108" t="str">
        <f t="shared" si="122"/>
        <v xml:space="preserve">showvh eCommerce wf_Load_Prev_Cost_Item_Store_Tbl ; </v>
      </c>
      <c r="AC541" s="108" t="str">
        <f t="shared" si="119"/>
        <v>showrrh eCommerce wf_Load_Prev_Cost_Item_Store_Tbl</v>
      </c>
    </row>
    <row r="542" spans="1:29" x14ac:dyDescent="0.25">
      <c r="A542" s="9">
        <v>42733</v>
      </c>
      <c r="B542" s="6" t="s">
        <v>823</v>
      </c>
      <c r="C542" s="61" t="s">
        <v>1892</v>
      </c>
      <c r="D542" s="61" t="s">
        <v>1863</v>
      </c>
      <c r="E542" s="61" t="s">
        <v>324</v>
      </c>
      <c r="F542" s="61" t="s">
        <v>812</v>
      </c>
      <c r="G542" s="61" t="s">
        <v>813</v>
      </c>
      <c r="H542" s="61" t="s">
        <v>1241</v>
      </c>
      <c r="I542" s="61">
        <v>6005</v>
      </c>
      <c r="J542" s="61" t="s">
        <v>10</v>
      </c>
      <c r="K542" s="61" t="s">
        <v>666</v>
      </c>
      <c r="L542" s="6" t="s">
        <v>293</v>
      </c>
      <c r="M542" s="6" t="s">
        <v>332</v>
      </c>
      <c r="N542" s="6" t="s">
        <v>836</v>
      </c>
      <c r="O542" s="6" t="s">
        <v>2229</v>
      </c>
      <c r="P542" s="104" t="str">
        <f t="shared" si="110"/>
        <v>qc eCommerce Workflow wf_Missing_Record_Validations</v>
      </c>
      <c r="Q542" s="105" t="str">
        <f t="shared" si="111"/>
        <v>./pmrep cleardeploymentgroup -p DG_Static_Shared -f ;</v>
      </c>
      <c r="R542" s="106" t="str">
        <f t="shared" si="112"/>
        <v>./pmrep addtodeploymentgroup -p DG_Static_Shared -n wf_Missing_Record_Validations -o Workflow -f eCommerce -d all ;</v>
      </c>
      <c r="S542" s="105" t="str">
        <f t="shared" si="113"/>
        <v>echo ;</v>
      </c>
      <c r="T542" s="106" t="str">
        <f t="shared" si="114"/>
        <v>echo ;</v>
      </c>
      <c r="U542" s="105" t="str">
        <f t="shared" si="115"/>
        <v>echo;</v>
      </c>
      <c r="V542" s="106" t="str">
        <f t="shared" si="116"/>
        <v>echo ;</v>
      </c>
      <c r="W542" s="105" t="str">
        <f t="shared" si="117"/>
        <v xml:space="preserve"> echo ; </v>
      </c>
      <c r="X542" s="106" t="str">
        <f t="shared" si="120"/>
        <v>ssh -q uhvifoapp01 '/home/infa_adm/scripts/ais.sh eCommerce wf_Missing_Record_Validations Int01_uat'</v>
      </c>
      <c r="Y542" s="107"/>
      <c r="Z542" s="108" t="str">
        <f t="shared" si="118"/>
        <v>./pmrep objectexport -f eCommerce -o Workflow -n wf_Missing_Record_Validations -m -s -b -r -u wf_Missing_Record_Validations.xml</v>
      </c>
      <c r="AA542" s="109" t="str">
        <f t="shared" si="121"/>
        <v>gwd eCommerce wf_Missing_Record_Validations</v>
      </c>
      <c r="AB542" s="108" t="str">
        <f t="shared" si="122"/>
        <v xml:space="preserve">showvh eCommerce wf_Missing_Record_Validations ; </v>
      </c>
      <c r="AC542" s="108" t="str">
        <f t="shared" si="119"/>
        <v>showrrh eCommerce wf_Missing_Record_Validations</v>
      </c>
    </row>
    <row r="543" spans="1:29" x14ac:dyDescent="0.25">
      <c r="A543" s="9">
        <v>42733</v>
      </c>
      <c r="B543" s="6" t="s">
        <v>823</v>
      </c>
      <c r="C543" s="61" t="s">
        <v>1892</v>
      </c>
      <c r="D543" s="61" t="s">
        <v>1863</v>
      </c>
      <c r="E543" s="61" t="s">
        <v>324</v>
      </c>
      <c r="F543" s="61" t="s">
        <v>812</v>
      </c>
      <c r="G543" s="61" t="s">
        <v>813</v>
      </c>
      <c r="H543" s="61" t="s">
        <v>1241</v>
      </c>
      <c r="I543" s="61">
        <v>6005</v>
      </c>
      <c r="J543" s="61" t="s">
        <v>10</v>
      </c>
      <c r="K543" s="61" t="s">
        <v>666</v>
      </c>
      <c r="L543" s="6" t="s">
        <v>293</v>
      </c>
      <c r="M543" s="6" t="s">
        <v>332</v>
      </c>
      <c r="N543" s="6" t="s">
        <v>837</v>
      </c>
      <c r="O543" s="6" t="s">
        <v>2229</v>
      </c>
      <c r="P543" s="104" t="str">
        <f t="shared" si="110"/>
        <v>qc eCommerce Workflow wf_No_Pricing_Found_Item_Store</v>
      </c>
      <c r="Q543" s="105" t="str">
        <f t="shared" si="111"/>
        <v>echo ;</v>
      </c>
      <c r="R543" s="106" t="str">
        <f t="shared" si="112"/>
        <v>./pmrep addtodeploymentgroup -p DG_Static_Shared -n wf_No_Pricing_Found_Item_Store -o Workflow -f eCommerce -d all ;</v>
      </c>
      <c r="S543" s="105" t="str">
        <f t="shared" si="113"/>
        <v>echo ;</v>
      </c>
      <c r="T543" s="106" t="str">
        <f t="shared" si="114"/>
        <v>echo ;</v>
      </c>
      <c r="U543" s="105" t="str">
        <f t="shared" si="115"/>
        <v>echo;</v>
      </c>
      <c r="V543" s="106" t="str">
        <f t="shared" si="116"/>
        <v>echo ;</v>
      </c>
      <c r="W543" s="105" t="str">
        <f t="shared" si="117"/>
        <v xml:space="preserve"> echo ; </v>
      </c>
      <c r="X543" s="106" t="str">
        <f t="shared" si="120"/>
        <v>ssh -q uhvifoapp01 '/home/infa_adm/scripts/ais.sh eCommerce wf_No_Pricing_Found_Item_Store Int01_uat'</v>
      </c>
      <c r="Y543" s="107"/>
      <c r="Z543" s="108" t="str">
        <f t="shared" si="118"/>
        <v>./pmrep objectexport -f eCommerce -o Workflow -n wf_No_Pricing_Found_Item_Store -m -s -b -r -u wf_No_Pricing_Found_Item_Store.xml</v>
      </c>
      <c r="AA543" s="109" t="str">
        <f t="shared" si="121"/>
        <v>gwd eCommerce wf_No_Pricing_Found_Item_Store</v>
      </c>
      <c r="AB543" s="108" t="str">
        <f t="shared" si="122"/>
        <v xml:space="preserve">showvh eCommerce wf_No_Pricing_Found_Item_Store ; </v>
      </c>
      <c r="AC543" s="108" t="str">
        <f t="shared" si="119"/>
        <v>showrrh eCommerce wf_No_Pricing_Found_Item_Store</v>
      </c>
    </row>
    <row r="544" spans="1:29" x14ac:dyDescent="0.25">
      <c r="A544" s="9">
        <v>42733</v>
      </c>
      <c r="B544" s="6" t="s">
        <v>823</v>
      </c>
      <c r="C544" s="61" t="s">
        <v>1892</v>
      </c>
      <c r="D544" s="61" t="s">
        <v>1863</v>
      </c>
      <c r="E544" s="61" t="s">
        <v>324</v>
      </c>
      <c r="F544" s="61" t="s">
        <v>812</v>
      </c>
      <c r="G544" s="61" t="s">
        <v>813</v>
      </c>
      <c r="H544" s="61" t="s">
        <v>1241</v>
      </c>
      <c r="I544" s="61">
        <v>6005</v>
      </c>
      <c r="J544" s="61" t="s">
        <v>10</v>
      </c>
      <c r="K544" s="61" t="s">
        <v>666</v>
      </c>
      <c r="L544" s="6" t="s">
        <v>293</v>
      </c>
      <c r="M544" s="6" t="s">
        <v>332</v>
      </c>
      <c r="N544" s="6" t="s">
        <v>368</v>
      </c>
      <c r="O544" s="6" t="s">
        <v>2229</v>
      </c>
      <c r="P544" s="104" t="str">
        <f t="shared" si="110"/>
        <v>qc eCommerce Workflow wf_One_Time_Load_Enterprise_Cost_Tbl</v>
      </c>
      <c r="Q544" s="105" t="str">
        <f t="shared" si="111"/>
        <v>echo ;</v>
      </c>
      <c r="R544" s="106" t="str">
        <f t="shared" si="112"/>
        <v>./pmrep addtodeploymentgroup -p DG_Static_Shared -n wf_One_Time_Load_Enterprise_Cost_Tbl -o Workflow -f eCommerce -d all ;</v>
      </c>
      <c r="S544" s="105" t="str">
        <f t="shared" si="113"/>
        <v>echo ;</v>
      </c>
      <c r="T544" s="106" t="str">
        <f t="shared" si="114"/>
        <v>echo ;</v>
      </c>
      <c r="U544" s="105" t="str">
        <f t="shared" si="115"/>
        <v>echo;</v>
      </c>
      <c r="V544" s="106" t="str">
        <f t="shared" si="116"/>
        <v>echo ;</v>
      </c>
      <c r="W544" s="105" t="str">
        <f t="shared" si="117"/>
        <v xml:space="preserve"> echo ; </v>
      </c>
      <c r="X544" s="106" t="str">
        <f t="shared" si="120"/>
        <v>ssh -q uhvifoapp01 '/home/infa_adm/scripts/ais.sh eCommerce wf_One_Time_Load_Enterprise_Cost_Tbl Int01_uat'</v>
      </c>
      <c r="Y544" s="107"/>
      <c r="Z544" s="108" t="str">
        <f t="shared" si="118"/>
        <v>./pmrep objectexport -f eCommerce -o Workflow -n wf_One_Time_Load_Enterprise_Cost_Tbl -m -s -b -r -u wf_One_Time_Load_Enterprise_Cost_Tbl.xml</v>
      </c>
      <c r="AA544" s="109" t="str">
        <f t="shared" si="121"/>
        <v>gwd eCommerce wf_One_Time_Load_Enterprise_Cost_Tbl</v>
      </c>
      <c r="AB544" s="108" t="str">
        <f t="shared" si="122"/>
        <v xml:space="preserve">showvh eCommerce wf_One_Time_Load_Enterprise_Cost_Tbl ; </v>
      </c>
      <c r="AC544" s="108" t="str">
        <f t="shared" si="119"/>
        <v>showrrh eCommerce wf_One_Time_Load_Enterprise_Cost_Tbl</v>
      </c>
    </row>
    <row r="545" spans="1:29" x14ac:dyDescent="0.25">
      <c r="A545" s="9">
        <v>42733</v>
      </c>
      <c r="B545" s="6" t="s">
        <v>823</v>
      </c>
      <c r="C545" s="61" t="s">
        <v>1892</v>
      </c>
      <c r="D545" s="61" t="s">
        <v>1863</v>
      </c>
      <c r="E545" s="61" t="s">
        <v>324</v>
      </c>
      <c r="F545" s="61" t="s">
        <v>812</v>
      </c>
      <c r="G545" s="61" t="s">
        <v>813</v>
      </c>
      <c r="H545" s="61" t="s">
        <v>1241</v>
      </c>
      <c r="I545" s="61">
        <v>6005</v>
      </c>
      <c r="J545" s="61" t="s">
        <v>10</v>
      </c>
      <c r="K545" s="61" t="s">
        <v>666</v>
      </c>
      <c r="L545" s="6" t="s">
        <v>293</v>
      </c>
      <c r="M545" s="6" t="s">
        <v>332</v>
      </c>
      <c r="N545" s="6" t="s">
        <v>838</v>
      </c>
      <c r="O545" s="21" t="s">
        <v>2229</v>
      </c>
      <c r="P545" s="104" t="str">
        <f t="shared" si="110"/>
        <v>qc eCommerce Workflow wf_Update_WH_Info_In_Str_Deltas_Table</v>
      </c>
      <c r="Q545" s="105" t="str">
        <f t="shared" si="111"/>
        <v>echo ;</v>
      </c>
      <c r="R545" s="106" t="str">
        <f t="shared" si="112"/>
        <v>./pmrep addtodeploymentgroup -p DG_Static_Shared -n wf_Update_WH_Info_In_Str_Deltas_Table -o Workflow -f eCommerce -d all ;</v>
      </c>
      <c r="S545" s="105" t="str">
        <f t="shared" si="113"/>
        <v>echo ;</v>
      </c>
      <c r="T545" s="106" t="str">
        <f t="shared" si="114"/>
        <v>echo ;</v>
      </c>
      <c r="U545" s="105" t="str">
        <f t="shared" si="115"/>
        <v>echo;</v>
      </c>
      <c r="V545" s="106" t="str">
        <f t="shared" si="116"/>
        <v>echo ;</v>
      </c>
      <c r="W545" s="105" t="str">
        <f t="shared" si="117"/>
        <v xml:space="preserve"> echo ; </v>
      </c>
      <c r="X545" s="106" t="str">
        <f t="shared" si="120"/>
        <v>ssh -q uhvifoapp01 '/home/infa_adm/scripts/ais.sh eCommerce wf_Update_WH_Info_In_Str_Deltas_Table Int01_uat'</v>
      </c>
      <c r="Y545" s="107"/>
      <c r="Z545" s="108" t="str">
        <f t="shared" si="118"/>
        <v>./pmrep objectexport -f eCommerce -o Workflow -n wf_Update_WH_Info_In_Str_Deltas_Table -m -s -b -r -u wf_Update_WH_Info_In_Str_Deltas_Table.xml</v>
      </c>
      <c r="AA545" s="109" t="str">
        <f t="shared" si="121"/>
        <v>gwd eCommerce wf_Update_WH_Info_In_Str_Deltas_Table</v>
      </c>
      <c r="AB545" s="108" t="str">
        <f t="shared" si="122"/>
        <v xml:space="preserve">showvh eCommerce wf_Update_WH_Info_In_Str_Deltas_Table ; </v>
      </c>
      <c r="AC545" s="108" t="str">
        <f t="shared" si="119"/>
        <v>showrrh eCommerce wf_Update_WH_Info_In_Str_Deltas_Table</v>
      </c>
    </row>
    <row r="546" spans="1:29" x14ac:dyDescent="0.25">
      <c r="A546" s="9">
        <v>42733</v>
      </c>
      <c r="B546" s="6" t="s">
        <v>823</v>
      </c>
      <c r="C546" s="61" t="s">
        <v>1892</v>
      </c>
      <c r="D546" s="61" t="s">
        <v>1863</v>
      </c>
      <c r="E546" s="61" t="s">
        <v>324</v>
      </c>
      <c r="F546" s="61" t="s">
        <v>812</v>
      </c>
      <c r="G546" s="61" t="s">
        <v>813</v>
      </c>
      <c r="H546" s="61" t="s">
        <v>1241</v>
      </c>
      <c r="I546" s="61">
        <v>6005</v>
      </c>
      <c r="J546" s="61" t="s">
        <v>10</v>
      </c>
      <c r="K546" s="61" t="s">
        <v>666</v>
      </c>
      <c r="L546" s="6" t="s">
        <v>293</v>
      </c>
      <c r="M546" s="6" t="s">
        <v>332</v>
      </c>
      <c r="N546" s="6" t="s">
        <v>740</v>
      </c>
      <c r="O546" s="6" t="s">
        <v>2229</v>
      </c>
      <c r="P546" s="104" t="str">
        <f t="shared" si="110"/>
        <v>qc eCommerce Workflow wf_eComm_Registration_DW_DM</v>
      </c>
      <c r="Q546" s="105" t="str">
        <f t="shared" si="111"/>
        <v>echo ;</v>
      </c>
      <c r="R546" s="106" t="str">
        <f t="shared" si="112"/>
        <v>./pmrep addtodeploymentgroup -p DG_Static_Shared -n wf_eComm_Registration_DW_DM -o Workflow -f eCommerce -d all ;</v>
      </c>
      <c r="S546" s="105" t="str">
        <f t="shared" si="113"/>
        <v>echo ;</v>
      </c>
      <c r="T546" s="106" t="str">
        <f t="shared" si="114"/>
        <v>echo ;</v>
      </c>
      <c r="U546" s="105" t="str">
        <f t="shared" si="115"/>
        <v>echo;</v>
      </c>
      <c r="V546" s="106" t="str">
        <f t="shared" si="116"/>
        <v>echo ;</v>
      </c>
      <c r="W546" s="105" t="str">
        <f t="shared" si="117"/>
        <v xml:space="preserve"> echo ; </v>
      </c>
      <c r="X546" s="106" t="str">
        <f t="shared" si="120"/>
        <v>ssh -q uhvifoapp01 '/home/infa_adm/scripts/ais.sh eCommerce wf_eComm_Registration_DW_DM Int01_uat'</v>
      </c>
      <c r="Y546" s="107"/>
      <c r="Z546" s="108" t="str">
        <f t="shared" si="118"/>
        <v>./pmrep objectexport -f eCommerce -o Workflow -n wf_eComm_Registration_DW_DM -m -s -b -r -u wf_eComm_Registration_DW_DM.xml</v>
      </c>
      <c r="AA546" s="109" t="str">
        <f t="shared" si="121"/>
        <v>gwd eCommerce wf_eComm_Registration_DW_DM</v>
      </c>
      <c r="AB546" s="108" t="str">
        <f t="shared" si="122"/>
        <v xml:space="preserve">showvh eCommerce wf_eComm_Registration_DW_DM ; </v>
      </c>
      <c r="AC546" s="108" t="str">
        <f t="shared" si="119"/>
        <v>showrrh eCommerce wf_eComm_Registration_DW_DM</v>
      </c>
    </row>
    <row r="547" spans="1:29" x14ac:dyDescent="0.25">
      <c r="A547" s="9">
        <v>42733</v>
      </c>
      <c r="B547" s="6" t="s">
        <v>823</v>
      </c>
      <c r="C547" s="61" t="s">
        <v>1892</v>
      </c>
      <c r="D547" s="61" t="s">
        <v>1863</v>
      </c>
      <c r="E547" s="61" t="s">
        <v>324</v>
      </c>
      <c r="F547" s="61" t="s">
        <v>812</v>
      </c>
      <c r="G547" s="61" t="s">
        <v>813</v>
      </c>
      <c r="H547" s="61" t="s">
        <v>1241</v>
      </c>
      <c r="I547" s="61">
        <v>6005</v>
      </c>
      <c r="J547" s="61" t="s">
        <v>10</v>
      </c>
      <c r="K547" s="61" t="s">
        <v>666</v>
      </c>
      <c r="L547" s="6" t="s">
        <v>293</v>
      </c>
      <c r="M547" s="6" t="s">
        <v>332</v>
      </c>
      <c r="N547" s="6" t="s">
        <v>639</v>
      </c>
      <c r="O547" s="6" t="s">
        <v>2229</v>
      </c>
      <c r="P547" s="104" t="str">
        <f t="shared" si="110"/>
        <v>qc eCommerce Workflow wf_ecomm_order_lifecycle_martload</v>
      </c>
      <c r="Q547" s="105" t="str">
        <f t="shared" si="111"/>
        <v>echo ;</v>
      </c>
      <c r="R547" s="106" t="str">
        <f t="shared" si="112"/>
        <v>./pmrep addtodeploymentgroup -p DG_Static_Shared -n wf_ecomm_order_lifecycle_martload -o Workflow -f eCommerce -d all ;</v>
      </c>
      <c r="S547" s="105" t="str">
        <f t="shared" si="113"/>
        <v>echo ;</v>
      </c>
      <c r="T547" s="106" t="str">
        <f t="shared" si="114"/>
        <v>echo ;</v>
      </c>
      <c r="U547" s="105" t="str">
        <f t="shared" si="115"/>
        <v>echo;</v>
      </c>
      <c r="V547" s="106" t="str">
        <f t="shared" si="116"/>
        <v>echo ;</v>
      </c>
      <c r="W547" s="105" t="str">
        <f t="shared" si="117"/>
        <v xml:space="preserve"> echo ; </v>
      </c>
      <c r="X547" s="106" t="str">
        <f t="shared" si="120"/>
        <v>ssh -q uhvifoapp01 '/home/infa_adm/scripts/ais.sh eCommerce wf_ecomm_order_lifecycle_martload Int01_uat'</v>
      </c>
      <c r="Y547" s="107"/>
      <c r="Z547" s="108" t="str">
        <f t="shared" si="118"/>
        <v>./pmrep objectexport -f eCommerce -o Workflow -n wf_ecomm_order_lifecycle_martload -m -s -b -r -u wf_ecomm_order_lifecycle_martload.xml</v>
      </c>
      <c r="AA547" s="109" t="str">
        <f t="shared" si="121"/>
        <v>gwd eCommerce wf_ecomm_order_lifecycle_martload</v>
      </c>
      <c r="AB547" s="108" t="str">
        <f t="shared" si="122"/>
        <v xml:space="preserve">showvh eCommerce wf_ecomm_order_lifecycle_martload ; </v>
      </c>
      <c r="AC547" s="108" t="str">
        <f t="shared" si="119"/>
        <v>showrrh eCommerce wf_ecomm_order_lifecycle_martload</v>
      </c>
    </row>
    <row r="548" spans="1:29" x14ac:dyDescent="0.25">
      <c r="A548" s="9">
        <v>42733</v>
      </c>
      <c r="B548" s="6" t="s">
        <v>823</v>
      </c>
      <c r="C548" s="61" t="s">
        <v>1892</v>
      </c>
      <c r="D548" s="61" t="s">
        <v>1863</v>
      </c>
      <c r="E548" s="61" t="s">
        <v>324</v>
      </c>
      <c r="F548" s="61" t="s">
        <v>812</v>
      </c>
      <c r="G548" s="61" t="s">
        <v>813</v>
      </c>
      <c r="H548" s="61" t="s">
        <v>1241</v>
      </c>
      <c r="I548" s="61">
        <v>6005</v>
      </c>
      <c r="J548" s="61" t="s">
        <v>10</v>
      </c>
      <c r="K548" s="61" t="s">
        <v>666</v>
      </c>
      <c r="L548" s="6" t="s">
        <v>293</v>
      </c>
      <c r="M548" s="6" t="s">
        <v>332</v>
      </c>
      <c r="N548" s="6" t="s">
        <v>669</v>
      </c>
      <c r="O548" s="6" t="s">
        <v>2229</v>
      </c>
      <c r="P548" s="104" t="str">
        <f t="shared" si="110"/>
        <v>qc eCommerce Workflow wf_ecomm_rac_item_status_detail</v>
      </c>
      <c r="Q548" s="105" t="str">
        <f t="shared" si="111"/>
        <v>echo ;</v>
      </c>
      <c r="R548" s="106" t="str">
        <f t="shared" si="112"/>
        <v>./pmrep addtodeploymentgroup -p DG_Static_Shared -n wf_ecomm_rac_item_status_detail -o Workflow -f eCommerce -d all ;</v>
      </c>
      <c r="S548" s="105" t="str">
        <f t="shared" si="113"/>
        <v>echo ;</v>
      </c>
      <c r="T548" s="106" t="str">
        <f t="shared" si="114"/>
        <v>echo ;</v>
      </c>
      <c r="U548" s="105" t="str">
        <f t="shared" si="115"/>
        <v>echo;</v>
      </c>
      <c r="V548" s="106" t="str">
        <f t="shared" si="116"/>
        <v>echo ;</v>
      </c>
      <c r="W548" s="105" t="str">
        <f t="shared" si="117"/>
        <v xml:space="preserve"> echo ; </v>
      </c>
      <c r="X548" s="106" t="str">
        <f t="shared" si="120"/>
        <v>ssh -q uhvifoapp01 '/home/infa_adm/scripts/ais.sh eCommerce wf_ecomm_rac_item_status_detail Int01_uat'</v>
      </c>
      <c r="Y548" s="107"/>
      <c r="Z548" s="108" t="str">
        <f t="shared" si="118"/>
        <v>./pmrep objectexport -f eCommerce -o Workflow -n wf_ecomm_rac_item_status_detail -m -s -b -r -u wf_ecomm_rac_item_status_detail.xml</v>
      </c>
      <c r="AA548" s="109" t="str">
        <f t="shared" si="121"/>
        <v>gwd eCommerce wf_ecomm_rac_item_status_detail</v>
      </c>
      <c r="AB548" s="108" t="str">
        <f t="shared" si="122"/>
        <v xml:space="preserve">showvh eCommerce wf_ecomm_rac_item_status_detail ; </v>
      </c>
      <c r="AC548" s="108" t="str">
        <f t="shared" si="119"/>
        <v>showrrh eCommerce wf_ecomm_rac_item_status_detail</v>
      </c>
    </row>
    <row r="549" spans="1:29" x14ac:dyDescent="0.25">
      <c r="A549" s="9">
        <v>42733</v>
      </c>
      <c r="B549" s="6" t="s">
        <v>823</v>
      </c>
      <c r="C549" s="61" t="s">
        <v>1892</v>
      </c>
      <c r="D549" s="61" t="s">
        <v>1863</v>
      </c>
      <c r="E549" s="61" t="s">
        <v>324</v>
      </c>
      <c r="F549" s="61" t="s">
        <v>812</v>
      </c>
      <c r="G549" s="61" t="s">
        <v>813</v>
      </c>
      <c r="H549" s="61" t="s">
        <v>1241</v>
      </c>
      <c r="I549" s="61">
        <v>6005</v>
      </c>
      <c r="J549" s="61" t="s">
        <v>10</v>
      </c>
      <c r="K549" s="61" t="s">
        <v>666</v>
      </c>
      <c r="L549" s="6" t="s">
        <v>293</v>
      </c>
      <c r="M549" s="6" t="s">
        <v>332</v>
      </c>
      <c r="N549" s="6" t="s">
        <v>839</v>
      </c>
      <c r="O549" s="6" t="s">
        <v>2229</v>
      </c>
      <c r="P549" s="104" t="str">
        <f t="shared" si="110"/>
        <v>qc eCommerce Workflow wf_m_ecomm_bounce_load</v>
      </c>
      <c r="Q549" s="105" t="str">
        <f t="shared" si="111"/>
        <v>echo ;</v>
      </c>
      <c r="R549" s="106" t="str">
        <f t="shared" si="112"/>
        <v>./pmrep addtodeploymentgroup -p DG_Static_Shared -n wf_m_ecomm_bounce_load -o Workflow -f eCommerce -d all ;</v>
      </c>
      <c r="S549" s="105" t="str">
        <f t="shared" si="113"/>
        <v>echo ;</v>
      </c>
      <c r="T549" s="106" t="str">
        <f t="shared" si="114"/>
        <v>echo ;</v>
      </c>
      <c r="U549" s="105" t="str">
        <f t="shared" si="115"/>
        <v>echo;</v>
      </c>
      <c r="V549" s="106" t="str">
        <f t="shared" si="116"/>
        <v>echo ;</v>
      </c>
      <c r="W549" s="105" t="str">
        <f t="shared" si="117"/>
        <v xml:space="preserve"> echo ; </v>
      </c>
      <c r="X549" s="106" t="str">
        <f t="shared" si="120"/>
        <v>ssh -q uhvifoapp01 '/home/infa_adm/scripts/ais.sh eCommerce wf_m_ecomm_bounce_load Int01_uat'</v>
      </c>
      <c r="Y549" s="107"/>
      <c r="Z549" s="108" t="str">
        <f t="shared" si="118"/>
        <v>./pmrep objectexport -f eCommerce -o Workflow -n wf_m_ecomm_bounce_load -m -s -b -r -u wf_m_ecomm_bounce_load.xml</v>
      </c>
      <c r="AA549" s="109" t="str">
        <f t="shared" si="121"/>
        <v>gwd eCommerce wf_m_ecomm_bounce_load</v>
      </c>
      <c r="AB549" s="108" t="str">
        <f t="shared" si="122"/>
        <v xml:space="preserve">showvh eCommerce wf_m_ecomm_bounce_load ; </v>
      </c>
      <c r="AC549" s="108" t="str">
        <f t="shared" si="119"/>
        <v>showrrh eCommerce wf_m_ecomm_bounce_load</v>
      </c>
    </row>
    <row r="550" spans="1:29" x14ac:dyDescent="0.25">
      <c r="A550" s="9">
        <v>42733</v>
      </c>
      <c r="B550" s="6" t="s">
        <v>823</v>
      </c>
      <c r="C550" s="61" t="s">
        <v>1892</v>
      </c>
      <c r="D550" s="61" t="s">
        <v>1863</v>
      </c>
      <c r="E550" s="61" t="s">
        <v>324</v>
      </c>
      <c r="F550" s="61" t="s">
        <v>812</v>
      </c>
      <c r="G550" s="61" t="s">
        <v>813</v>
      </c>
      <c r="H550" s="61" t="s">
        <v>1241</v>
      </c>
      <c r="I550" s="61">
        <v>6005</v>
      </c>
      <c r="J550" s="61" t="s">
        <v>10</v>
      </c>
      <c r="K550" s="61" t="s">
        <v>666</v>
      </c>
      <c r="L550" s="6" t="s">
        <v>293</v>
      </c>
      <c r="M550" s="6" t="s">
        <v>332</v>
      </c>
      <c r="N550" s="6" t="s">
        <v>840</v>
      </c>
      <c r="O550" s="6" t="s">
        <v>2229</v>
      </c>
      <c r="P550" s="104" t="str">
        <f t="shared" si="110"/>
        <v>qc eCommerce Workflow wf_m_ecomm_bounce_process_filelist</v>
      </c>
      <c r="Q550" s="105" t="str">
        <f t="shared" si="111"/>
        <v>echo ;</v>
      </c>
      <c r="R550" s="106" t="str">
        <f t="shared" si="112"/>
        <v>./pmrep addtodeploymentgroup -p DG_Static_Shared -n wf_m_ecomm_bounce_process_filelist -o Workflow -f eCommerce -d all ;</v>
      </c>
      <c r="S550" s="105" t="str">
        <f t="shared" si="113"/>
        <v>echo ;</v>
      </c>
      <c r="T550" s="106" t="str">
        <f t="shared" si="114"/>
        <v>echo ;</v>
      </c>
      <c r="U550" s="105" t="str">
        <f t="shared" si="115"/>
        <v>echo;</v>
      </c>
      <c r="V550" s="106" t="str">
        <f t="shared" si="116"/>
        <v>echo ;</v>
      </c>
      <c r="W550" s="105" t="str">
        <f t="shared" si="117"/>
        <v xml:space="preserve"> echo ; </v>
      </c>
      <c r="X550" s="106" t="str">
        <f t="shared" si="120"/>
        <v>ssh -q uhvifoapp01 '/home/infa_adm/scripts/ais.sh eCommerce wf_m_ecomm_bounce_process_filelist Int01_uat'</v>
      </c>
      <c r="Y550" s="107"/>
      <c r="Z550" s="108" t="str">
        <f t="shared" si="118"/>
        <v>./pmrep objectexport -f eCommerce -o Workflow -n wf_m_ecomm_bounce_process_filelist -m -s -b -r -u wf_m_ecomm_bounce_process_filelist.xml</v>
      </c>
      <c r="AA550" s="109" t="str">
        <f t="shared" si="121"/>
        <v>gwd eCommerce wf_m_ecomm_bounce_process_filelist</v>
      </c>
      <c r="AB550" s="108" t="str">
        <f t="shared" si="122"/>
        <v xml:space="preserve">showvh eCommerce wf_m_ecomm_bounce_process_filelist ; </v>
      </c>
      <c r="AC550" s="108" t="str">
        <f t="shared" si="119"/>
        <v>showrrh eCommerce wf_m_ecomm_bounce_process_filelist</v>
      </c>
    </row>
    <row r="551" spans="1:29" x14ac:dyDescent="0.25">
      <c r="A551" s="9">
        <v>42733</v>
      </c>
      <c r="B551" s="6" t="s">
        <v>823</v>
      </c>
      <c r="C551" s="61" t="s">
        <v>1892</v>
      </c>
      <c r="D551" s="61" t="s">
        <v>1863</v>
      </c>
      <c r="E551" s="61" t="s">
        <v>324</v>
      </c>
      <c r="F551" s="61" t="s">
        <v>812</v>
      </c>
      <c r="G551" s="61" t="s">
        <v>813</v>
      </c>
      <c r="H551" s="61" t="s">
        <v>1241</v>
      </c>
      <c r="I551" s="61">
        <v>6005</v>
      </c>
      <c r="J551" s="61" t="s">
        <v>10</v>
      </c>
      <c r="K551" s="61" t="s">
        <v>666</v>
      </c>
      <c r="L551" s="6" t="s">
        <v>293</v>
      </c>
      <c r="M551" s="6" t="s">
        <v>332</v>
      </c>
      <c r="N551" s="6" t="s">
        <v>841</v>
      </c>
      <c r="O551" s="6" t="s">
        <v>2229</v>
      </c>
      <c r="P551" s="104" t="str">
        <f t="shared" si="110"/>
        <v>qc eCommerce Workflow wf_m_ecomm_bounce_stage</v>
      </c>
      <c r="Q551" s="105" t="str">
        <f t="shared" si="111"/>
        <v>echo ;</v>
      </c>
      <c r="R551" s="106" t="str">
        <f t="shared" si="112"/>
        <v>./pmrep addtodeploymentgroup -p DG_Static_Shared -n wf_m_ecomm_bounce_stage -o Workflow -f eCommerce -d all ;</v>
      </c>
      <c r="S551" s="105" t="str">
        <f t="shared" si="113"/>
        <v>echo ;</v>
      </c>
      <c r="T551" s="106" t="str">
        <f t="shared" si="114"/>
        <v>echo ;</v>
      </c>
      <c r="U551" s="105" t="str">
        <f t="shared" si="115"/>
        <v>echo;</v>
      </c>
      <c r="V551" s="106" t="str">
        <f t="shared" si="116"/>
        <v>echo ;</v>
      </c>
      <c r="W551" s="105" t="str">
        <f t="shared" si="117"/>
        <v xml:space="preserve"> echo ; </v>
      </c>
      <c r="X551" s="106" t="str">
        <f t="shared" si="120"/>
        <v>ssh -q uhvifoapp01 '/home/infa_adm/scripts/ais.sh eCommerce wf_m_ecomm_bounce_stage Int01_uat'</v>
      </c>
      <c r="Y551" s="107"/>
      <c r="Z551" s="108" t="str">
        <f t="shared" si="118"/>
        <v>./pmrep objectexport -f eCommerce -o Workflow -n wf_m_ecomm_bounce_stage -m -s -b -r -u wf_m_ecomm_bounce_stage.xml</v>
      </c>
      <c r="AA551" s="109" t="str">
        <f t="shared" si="121"/>
        <v>gwd eCommerce wf_m_ecomm_bounce_stage</v>
      </c>
      <c r="AB551" s="108" t="str">
        <f t="shared" si="122"/>
        <v xml:space="preserve">showvh eCommerce wf_m_ecomm_bounce_stage ; </v>
      </c>
      <c r="AC551" s="108" t="str">
        <f t="shared" si="119"/>
        <v>showrrh eCommerce wf_m_ecomm_bounce_stage</v>
      </c>
    </row>
    <row r="552" spans="1:29" x14ac:dyDescent="0.25">
      <c r="A552" s="9">
        <v>42733</v>
      </c>
      <c r="B552" s="6" t="s">
        <v>823</v>
      </c>
      <c r="C552" s="61" t="s">
        <v>1892</v>
      </c>
      <c r="D552" s="61" t="s">
        <v>1863</v>
      </c>
      <c r="E552" s="61" t="s">
        <v>324</v>
      </c>
      <c r="F552" s="61" t="s">
        <v>812</v>
      </c>
      <c r="G552" s="61" t="s">
        <v>813</v>
      </c>
      <c r="H552" s="61" t="s">
        <v>1241</v>
      </c>
      <c r="I552" s="61">
        <v>6005</v>
      </c>
      <c r="J552" s="61" t="s">
        <v>10</v>
      </c>
      <c r="K552" s="61" t="s">
        <v>666</v>
      </c>
      <c r="L552" s="6" t="s">
        <v>293</v>
      </c>
      <c r="M552" s="6" t="s">
        <v>332</v>
      </c>
      <c r="N552" s="6" t="s">
        <v>510</v>
      </c>
      <c r="O552" s="6" t="s">
        <v>2229</v>
      </c>
      <c r="P552" s="104" t="str">
        <f t="shared" si="110"/>
        <v>qc eCommerce Workflow wf_m_ecomm_tran_load</v>
      </c>
      <c r="Q552" s="105" t="str">
        <f t="shared" si="111"/>
        <v>echo ;</v>
      </c>
      <c r="R552" s="106" t="str">
        <f t="shared" si="112"/>
        <v>./pmrep addtodeploymentgroup -p DG_Static_Shared -n wf_m_ecomm_tran_load -o Workflow -f eCommerce -d all ;</v>
      </c>
      <c r="S552" s="105" t="str">
        <f t="shared" si="113"/>
        <v>echo ;</v>
      </c>
      <c r="T552" s="106" t="str">
        <f t="shared" si="114"/>
        <v>echo ;</v>
      </c>
      <c r="U552" s="105" t="str">
        <f t="shared" si="115"/>
        <v>echo;</v>
      </c>
      <c r="V552" s="106" t="str">
        <f t="shared" si="116"/>
        <v>echo ;</v>
      </c>
      <c r="W552" s="105" t="str">
        <f t="shared" si="117"/>
        <v xml:space="preserve"> echo ; </v>
      </c>
      <c r="X552" s="106" t="str">
        <f t="shared" si="120"/>
        <v>ssh -q uhvifoapp01 '/home/infa_adm/scripts/ais.sh eCommerce wf_m_ecomm_tran_load Int01_uat'</v>
      </c>
      <c r="Y552" s="107"/>
      <c r="Z552" s="108" t="str">
        <f t="shared" si="118"/>
        <v>./pmrep objectexport -f eCommerce -o Workflow -n wf_m_ecomm_tran_load -m -s -b -r -u wf_m_ecomm_tran_load.xml</v>
      </c>
      <c r="AA552" s="109" t="str">
        <f t="shared" si="121"/>
        <v>gwd eCommerce wf_m_ecomm_tran_load</v>
      </c>
      <c r="AB552" s="108" t="str">
        <f t="shared" si="122"/>
        <v xml:space="preserve">showvh eCommerce wf_m_ecomm_tran_load ; </v>
      </c>
      <c r="AC552" s="108" t="str">
        <f t="shared" si="119"/>
        <v>showrrh eCommerce wf_m_ecomm_tran_load</v>
      </c>
    </row>
    <row r="553" spans="1:29" x14ac:dyDescent="0.25">
      <c r="A553" s="9">
        <v>42733</v>
      </c>
      <c r="B553" s="6" t="s">
        <v>823</v>
      </c>
      <c r="C553" s="61" t="s">
        <v>1892</v>
      </c>
      <c r="D553" s="61" t="s">
        <v>1863</v>
      </c>
      <c r="E553" s="61" t="s">
        <v>324</v>
      </c>
      <c r="F553" s="61" t="s">
        <v>812</v>
      </c>
      <c r="G553" s="61" t="s">
        <v>813</v>
      </c>
      <c r="H553" s="61" t="s">
        <v>1241</v>
      </c>
      <c r="I553" s="61">
        <v>6005</v>
      </c>
      <c r="J553" s="61" t="s">
        <v>10</v>
      </c>
      <c r="K553" s="61" t="s">
        <v>666</v>
      </c>
      <c r="L553" s="6" t="s">
        <v>293</v>
      </c>
      <c r="M553" s="6" t="s">
        <v>332</v>
      </c>
      <c r="N553" s="6" t="s">
        <v>511</v>
      </c>
      <c r="O553" s="6" t="s">
        <v>2229</v>
      </c>
      <c r="P553" s="104" t="str">
        <f t="shared" si="110"/>
        <v>qc eCommerce Workflow wf_m_ecomm_tran_process_filelist</v>
      </c>
      <c r="Q553" s="105" t="str">
        <f t="shared" si="111"/>
        <v>echo ;</v>
      </c>
      <c r="R553" s="106" t="str">
        <f t="shared" si="112"/>
        <v>./pmrep addtodeploymentgroup -p DG_Static_Shared -n wf_m_ecomm_tran_process_filelist -o Workflow -f eCommerce -d all ;</v>
      </c>
      <c r="S553" s="105" t="str">
        <f t="shared" si="113"/>
        <v>echo ;</v>
      </c>
      <c r="T553" s="106" t="str">
        <f t="shared" si="114"/>
        <v>echo ;</v>
      </c>
      <c r="U553" s="105" t="str">
        <f t="shared" si="115"/>
        <v>echo;</v>
      </c>
      <c r="V553" s="106" t="str">
        <f t="shared" si="116"/>
        <v>echo ;</v>
      </c>
      <c r="W553" s="105" t="str">
        <f t="shared" si="117"/>
        <v xml:space="preserve"> echo ; </v>
      </c>
      <c r="X553" s="106" t="str">
        <f t="shared" si="120"/>
        <v>ssh -q uhvifoapp01 '/home/infa_adm/scripts/ais.sh eCommerce wf_m_ecomm_tran_process_filelist Int01_uat'</v>
      </c>
      <c r="Y553" s="107"/>
      <c r="Z553" s="108" t="str">
        <f t="shared" si="118"/>
        <v>./pmrep objectexport -f eCommerce -o Workflow -n wf_m_ecomm_tran_process_filelist -m -s -b -r -u wf_m_ecomm_tran_process_filelist.xml</v>
      </c>
      <c r="AA553" s="109" t="str">
        <f t="shared" si="121"/>
        <v>gwd eCommerce wf_m_ecomm_tran_process_filelist</v>
      </c>
      <c r="AB553" s="108" t="str">
        <f t="shared" si="122"/>
        <v xml:space="preserve">showvh eCommerce wf_m_ecomm_tran_process_filelist ; </v>
      </c>
      <c r="AC553" s="108" t="str">
        <f t="shared" si="119"/>
        <v>showrrh eCommerce wf_m_ecomm_tran_process_filelist</v>
      </c>
    </row>
    <row r="554" spans="1:29" x14ac:dyDescent="0.25">
      <c r="A554" s="9">
        <v>42733</v>
      </c>
      <c r="B554" s="6" t="s">
        <v>823</v>
      </c>
      <c r="C554" s="61" t="s">
        <v>1892</v>
      </c>
      <c r="D554" s="61" t="s">
        <v>1863</v>
      </c>
      <c r="E554" s="61" t="s">
        <v>324</v>
      </c>
      <c r="F554" s="61" t="s">
        <v>812</v>
      </c>
      <c r="G554" s="61" t="s">
        <v>813</v>
      </c>
      <c r="H554" s="61" t="s">
        <v>1241</v>
      </c>
      <c r="I554" s="61">
        <v>6005</v>
      </c>
      <c r="J554" s="61" t="s">
        <v>10</v>
      </c>
      <c r="K554" s="61" t="s">
        <v>666</v>
      </c>
      <c r="L554" s="6" t="s">
        <v>293</v>
      </c>
      <c r="M554" s="6" t="s">
        <v>332</v>
      </c>
      <c r="N554" s="6" t="s">
        <v>509</v>
      </c>
      <c r="O554" s="6" t="s">
        <v>2229</v>
      </c>
      <c r="P554" s="104" t="str">
        <f t="shared" si="110"/>
        <v>qc eCommerce Workflow wf_m_ecomm_tran_stage</v>
      </c>
      <c r="Q554" s="105" t="str">
        <f t="shared" si="111"/>
        <v>echo ;</v>
      </c>
      <c r="R554" s="106" t="str">
        <f t="shared" si="112"/>
        <v>./pmrep addtodeploymentgroup -p DG_Static_Shared -n wf_m_ecomm_tran_stage -o Workflow -f eCommerce -d all ;</v>
      </c>
      <c r="S554" s="105" t="str">
        <f t="shared" si="113"/>
        <v>echo ;</v>
      </c>
      <c r="T554" s="106" t="str">
        <f t="shared" si="114"/>
        <v>echo ;</v>
      </c>
      <c r="U554" s="105" t="str">
        <f t="shared" si="115"/>
        <v>echo;</v>
      </c>
      <c r="V554" s="106" t="str">
        <f t="shared" si="116"/>
        <v>echo ;</v>
      </c>
      <c r="W554" s="105" t="str">
        <f t="shared" si="117"/>
        <v xml:space="preserve"> echo ; </v>
      </c>
      <c r="X554" s="106" t="str">
        <f t="shared" si="120"/>
        <v>ssh -q uhvifoapp01 '/home/infa_adm/scripts/ais.sh eCommerce wf_m_ecomm_tran_stage Int01_uat'</v>
      </c>
      <c r="Y554" s="107"/>
      <c r="Z554" s="108" t="str">
        <f t="shared" si="118"/>
        <v>./pmrep objectexport -f eCommerce -o Workflow -n wf_m_ecomm_tran_stage -m -s -b -r -u wf_m_ecomm_tran_stage.xml</v>
      </c>
      <c r="AA554" s="109" t="str">
        <f t="shared" si="121"/>
        <v>gwd eCommerce wf_m_ecomm_tran_stage</v>
      </c>
      <c r="AB554" s="108" t="str">
        <f t="shared" si="122"/>
        <v xml:space="preserve">showvh eCommerce wf_m_ecomm_tran_stage ; </v>
      </c>
      <c r="AC554" s="108" t="str">
        <f t="shared" si="119"/>
        <v>showrrh eCommerce wf_m_ecomm_tran_stage</v>
      </c>
    </row>
    <row r="555" spans="1:29" x14ac:dyDescent="0.25">
      <c r="A555" s="9">
        <v>42733</v>
      </c>
      <c r="B555" s="6" t="s">
        <v>823</v>
      </c>
      <c r="C555" s="61" t="s">
        <v>1892</v>
      </c>
      <c r="D555" s="61" t="s">
        <v>1863</v>
      </c>
      <c r="E555" s="61" t="s">
        <v>324</v>
      </c>
      <c r="F555" s="61" t="s">
        <v>812</v>
      </c>
      <c r="G555" s="61" t="s">
        <v>813</v>
      </c>
      <c r="H555" s="61" t="s">
        <v>1241</v>
      </c>
      <c r="I555" s="61">
        <v>6005</v>
      </c>
      <c r="J555" s="61" t="s">
        <v>10</v>
      </c>
      <c r="K555" s="61" t="s">
        <v>666</v>
      </c>
      <c r="L555" s="6" t="s">
        <v>293</v>
      </c>
      <c r="M555" s="6" t="s">
        <v>332</v>
      </c>
      <c r="N555" s="6" t="s">
        <v>842</v>
      </c>
      <c r="O555" s="6" t="s">
        <v>2229</v>
      </c>
      <c r="P555" s="104" t="str">
        <f t="shared" si="110"/>
        <v>qc eCommerce Workflow wf_m_ecomm_transactions</v>
      </c>
      <c r="Q555" s="105" t="str">
        <f t="shared" si="111"/>
        <v>echo ;</v>
      </c>
      <c r="R555" s="106" t="str">
        <f t="shared" si="112"/>
        <v>./pmrep addtodeploymentgroup -p DG_Static_Shared -n wf_m_ecomm_transactions -o Workflow -f eCommerce -d all ;</v>
      </c>
      <c r="S555" s="105" t="str">
        <f t="shared" si="113"/>
        <v>./pmrep deploydeploymentgroup -p DG_Static_Shared -c  ./DG_Static_Shared.xml -r RAC_uat -n jansaj -X UP -h uhvifoapp01 -o 6005 -s Native -l $HOME/scripts/log/dg_SJ_jansaj10.log ;</v>
      </c>
      <c r="T555" s="106" t="str">
        <f t="shared" si="114"/>
        <v xml:space="preserve">echo '&lt; PRESS ANY KEY TO CONTINUE &gt;'; read c ; </v>
      </c>
      <c r="U555" s="105" t="str">
        <f t="shared" si="115"/>
        <v xml:space="preserve">cat $HOME/scripts/log/dg_SJ_jansaj10.log ; </v>
      </c>
      <c r="V555" s="106" t="str">
        <f t="shared" si="116"/>
        <v>echo '&lt; PRESS ANY KEY TO CONTINUE &gt;'; read c ;</v>
      </c>
      <c r="W555" s="105" t="str">
        <f t="shared" si="117"/>
        <v xml:space="preserve"> pmd ; </v>
      </c>
      <c r="X555" s="106" t="str">
        <f t="shared" si="120"/>
        <v>ssh -q uhvifoapp01 '/home/infa_adm/scripts/ais.sh eCommerce wf_m_ecomm_transactions Int01_uat'</v>
      </c>
      <c r="Y555" s="107"/>
      <c r="Z555" s="108" t="str">
        <f t="shared" si="118"/>
        <v>./pmrep objectexport -f eCommerce -o Workflow -n wf_m_ecomm_transactions -m -s -b -r -u wf_m_ecomm_transactions.xml</v>
      </c>
      <c r="AA555" s="109" t="str">
        <f t="shared" si="121"/>
        <v>gwd eCommerce wf_m_ecomm_transactions</v>
      </c>
      <c r="AB555" s="108" t="str">
        <f t="shared" si="122"/>
        <v xml:space="preserve">showvh eCommerce wf_m_ecomm_transactions ; </v>
      </c>
      <c r="AC555" s="108" t="str">
        <f t="shared" si="119"/>
        <v>showrrh eCommerce wf_m_ecomm_transactions</v>
      </c>
    </row>
    <row r="556" spans="1:29" x14ac:dyDescent="0.25">
      <c r="A556" s="9">
        <v>42734</v>
      </c>
      <c r="B556" s="6" t="s">
        <v>319</v>
      </c>
      <c r="C556" s="61" t="s">
        <v>1892</v>
      </c>
      <c r="D556" s="61" t="s">
        <v>1862</v>
      </c>
      <c r="E556" s="61" t="s">
        <v>20</v>
      </c>
      <c r="F556" s="61" t="s">
        <v>342</v>
      </c>
      <c r="G556" s="61" t="s">
        <v>343</v>
      </c>
      <c r="H556" s="61" t="s">
        <v>19</v>
      </c>
      <c r="I556" s="61">
        <v>6005</v>
      </c>
      <c r="J556" s="61" t="s">
        <v>10</v>
      </c>
      <c r="K556" s="61" t="s">
        <v>666</v>
      </c>
      <c r="L556" s="6" t="s">
        <v>295</v>
      </c>
      <c r="M556" s="6" t="s">
        <v>332</v>
      </c>
      <c r="N556" s="6" t="s">
        <v>616</v>
      </c>
      <c r="O556" s="6" t="s">
        <v>2230</v>
      </c>
      <c r="P556" s="104" t="str">
        <f t="shared" si="110"/>
        <v>qc AN_PAYABLES Workflow wf_AN_Payables_Extractfiles</v>
      </c>
      <c r="Q556" s="105" t="str">
        <f t="shared" si="111"/>
        <v>./pmrep cleardeploymentgroup -p DG_Static_Shared -f ;</v>
      </c>
      <c r="R556" s="106" t="str">
        <f t="shared" si="112"/>
        <v>./pmrep addtodeploymentgroup -p DG_Static_Shared -n wf_AN_Payables_Extractfiles -o Workflow -f AN_PAYABLES -d all ;</v>
      </c>
      <c r="S556" s="105" t="str">
        <f t="shared" si="113"/>
        <v>./pmrep deploydeploymentgroup -p DG_Static_Shared -c  ./DG_Static_Shared.xml -r RAC_qa -n jansaj -X QP -h qhvifoapp01 -o 6005 -s Native -l $HOME/scripts/log/dg_SJ_shasiv.log ;</v>
      </c>
      <c r="T556" s="106" t="str">
        <f t="shared" si="114"/>
        <v xml:space="preserve">echo '&lt; PRESS ANY KEY TO CONTINUE &gt;'; read c ; </v>
      </c>
      <c r="U556" s="105" t="str">
        <f t="shared" si="115"/>
        <v xml:space="preserve">cat $HOME/scripts/log/dg_SJ_shasiv.log ; </v>
      </c>
      <c r="V556" s="106" t="str">
        <f t="shared" si="116"/>
        <v>echo '&lt; PRESS ANY KEY TO CONTINUE &gt;'; read c ;</v>
      </c>
      <c r="W556" s="105" t="str">
        <f t="shared" si="117"/>
        <v xml:space="preserve"> pmd ; </v>
      </c>
      <c r="X556" s="106" t="str">
        <f t="shared" si="120"/>
        <v>ssh -q qhvifoapp01 '/home/infa_adm/scripts/ais.sh AN_PAYABLES wf_AN_Payables_Extractfiles Int01_qa'</v>
      </c>
      <c r="Y556" s="107"/>
      <c r="Z556" s="108" t="str">
        <f t="shared" si="118"/>
        <v>./pmrep objectexport -f AN_PAYABLES -o Workflow -n wf_AN_Payables_Extractfiles -m -s -b -r -u wf_AN_Payables_Extractfiles.xml</v>
      </c>
      <c r="AA556" s="109" t="str">
        <f t="shared" si="121"/>
        <v>gwd AN_PAYABLES wf_AN_Payables_Extractfiles</v>
      </c>
      <c r="AB556" s="108" t="str">
        <f t="shared" si="122"/>
        <v xml:space="preserve">showvh AN_PAYABLES wf_AN_Payables_Extractfiles ; </v>
      </c>
      <c r="AC556" s="108" t="str">
        <f t="shared" si="119"/>
        <v>showrrh AN_PAYABLES wf_AN_Payables_Extractfiles</v>
      </c>
    </row>
    <row r="557" spans="1:29" x14ac:dyDescent="0.25">
      <c r="A557" s="9">
        <v>42738</v>
      </c>
      <c r="B557" s="6" t="s">
        <v>843</v>
      </c>
      <c r="C557" s="61" t="s">
        <v>1892</v>
      </c>
      <c r="D557" s="61" t="s">
        <v>1862</v>
      </c>
      <c r="E557" s="61" t="s">
        <v>20</v>
      </c>
      <c r="F557" s="61" t="s">
        <v>342</v>
      </c>
      <c r="G557" s="61" t="s">
        <v>343</v>
      </c>
      <c r="H557" s="61" t="s">
        <v>19</v>
      </c>
      <c r="I557" s="61">
        <v>6005</v>
      </c>
      <c r="J557" s="61" t="s">
        <v>10</v>
      </c>
      <c r="K557" s="61" t="s">
        <v>666</v>
      </c>
      <c r="L557" s="6" t="s">
        <v>329</v>
      </c>
      <c r="M557" s="6" t="s">
        <v>332</v>
      </c>
      <c r="N557" s="6" t="s">
        <v>721</v>
      </c>
      <c r="O557" s="21" t="s">
        <v>2231</v>
      </c>
      <c r="P557" s="104" t="str">
        <f t="shared" si="110"/>
        <v>qc SIMS_Statistics Workflow wf_store_income_statistics</v>
      </c>
      <c r="Q557" s="105" t="str">
        <f t="shared" si="111"/>
        <v>./pmrep cleardeploymentgroup -p DG_Static_Shared -f ;</v>
      </c>
      <c r="R557" s="106" t="str">
        <f t="shared" si="112"/>
        <v>./pmrep addtodeploymentgroup -p DG_Static_Shared -n wf_store_income_statistics -o Workflow -f SIMS_Statistics -d all ;</v>
      </c>
      <c r="S557" s="105" t="str">
        <f t="shared" si="113"/>
        <v>./pmrep deploydeploymentgroup -p DG_Static_Shared -c  ./DG_Static_Shared.xml -r RAC_qa -n jansaj -X QP -h qhvifoapp01 -o 6005 -s Native -l $HOME/scripts/log/dg_SJ_CHG0003859.log ;</v>
      </c>
      <c r="T557" s="106" t="str">
        <f t="shared" si="114"/>
        <v xml:space="preserve">echo '&lt; PRESS ANY KEY TO CONTINUE &gt;'; read c ; </v>
      </c>
      <c r="U557" s="105" t="str">
        <f t="shared" si="115"/>
        <v xml:space="preserve">cat $HOME/scripts/log/dg_SJ_CHG0003859.log ; </v>
      </c>
      <c r="V557" s="106" t="str">
        <f t="shared" si="116"/>
        <v>echo '&lt; PRESS ANY KEY TO CONTINUE &gt;'; read c ;</v>
      </c>
      <c r="W557" s="105" t="str">
        <f t="shared" si="117"/>
        <v xml:space="preserve"> pmd ; </v>
      </c>
      <c r="X557" s="106" t="str">
        <f t="shared" si="120"/>
        <v>ssh -q qhvifoapp01 '/home/infa_adm/scripts/ais.sh SIMS_Statistics wf_store_income_statistics Int01_qa'</v>
      </c>
      <c r="Y557" s="107"/>
      <c r="Z557" s="108" t="str">
        <f t="shared" si="118"/>
        <v>./pmrep objectexport -f SIMS_Statistics -o Workflow -n wf_store_income_statistics -m -s -b -r -u wf_store_income_statistics.xml</v>
      </c>
      <c r="AA557" s="109" t="str">
        <f t="shared" si="121"/>
        <v>gwd SIMS_Statistics wf_store_income_statistics</v>
      </c>
      <c r="AB557" s="108" t="str">
        <f t="shared" si="122"/>
        <v xml:space="preserve">showvh SIMS_Statistics wf_store_income_statistics ; </v>
      </c>
      <c r="AC557" s="108" t="str">
        <f t="shared" si="119"/>
        <v>showrrh SIMS_Statistics wf_store_income_statistics</v>
      </c>
    </row>
    <row r="558" spans="1:29" x14ac:dyDescent="0.25">
      <c r="A558" s="9">
        <v>42738</v>
      </c>
      <c r="B558" s="6" t="s">
        <v>843</v>
      </c>
      <c r="C558" s="61" t="s">
        <v>1892</v>
      </c>
      <c r="D558" s="61" t="s">
        <v>1863</v>
      </c>
      <c r="E558" s="61" t="s">
        <v>324</v>
      </c>
      <c r="F558" s="61" t="s">
        <v>812</v>
      </c>
      <c r="G558" s="61" t="s">
        <v>813</v>
      </c>
      <c r="H558" s="61" t="s">
        <v>1241</v>
      </c>
      <c r="I558" s="61">
        <v>6005</v>
      </c>
      <c r="J558" s="61" t="s">
        <v>10</v>
      </c>
      <c r="K558" s="61" t="s">
        <v>666</v>
      </c>
      <c r="L558" s="6" t="s">
        <v>329</v>
      </c>
      <c r="M558" s="6" t="s">
        <v>332</v>
      </c>
      <c r="N558" s="6" t="s">
        <v>721</v>
      </c>
      <c r="O558" s="21" t="s">
        <v>2232</v>
      </c>
      <c r="P558" s="104" t="str">
        <f t="shared" si="110"/>
        <v>qc SIMS_Statistics Workflow wf_store_income_statistics</v>
      </c>
      <c r="Q558" s="105" t="str">
        <f t="shared" si="111"/>
        <v>./pmrep cleardeploymentgroup -p DG_Static_Shared -f ;</v>
      </c>
      <c r="R558" s="106" t="str">
        <f t="shared" si="112"/>
        <v>./pmrep addtodeploymentgroup -p DG_Static_Shared -n wf_store_income_statistics -o Workflow -f SIMS_Statistics -d all ;</v>
      </c>
      <c r="S558" s="105" t="str">
        <f t="shared" si="113"/>
        <v>./pmrep deploydeploymentgroup -p DG_Static_Shared -c  ./DG_Static_Shared.xml -r RAC_uat -n jansaj -X UP -h uhvifoapp01 -o 6005 -s Native -l $HOME/scripts/log/dg_SJ_CHG0003859.log ;</v>
      </c>
      <c r="T558" s="106" t="str">
        <f t="shared" si="114"/>
        <v xml:space="preserve">echo '&lt; PRESS ANY KEY TO CONTINUE &gt;'; read c ; </v>
      </c>
      <c r="U558" s="105" t="str">
        <f t="shared" si="115"/>
        <v xml:space="preserve">cat $HOME/scripts/log/dg_SJ_CHG0003859.log ; </v>
      </c>
      <c r="V558" s="106" t="str">
        <f t="shared" si="116"/>
        <v>echo '&lt; PRESS ANY KEY TO CONTINUE &gt;'; read c ;</v>
      </c>
      <c r="W558" s="105" t="str">
        <f t="shared" si="117"/>
        <v xml:space="preserve"> pmd ; </v>
      </c>
      <c r="X558" s="106" t="str">
        <f t="shared" si="120"/>
        <v>ssh -q uhvifoapp01 '/home/infa_adm/scripts/ais.sh SIMS_Statistics wf_store_income_statistics Int01_uat'</v>
      </c>
      <c r="Y558" s="107"/>
      <c r="Z558" s="108" t="str">
        <f t="shared" si="118"/>
        <v>./pmrep objectexport -f SIMS_Statistics -o Workflow -n wf_store_income_statistics -m -s -b -r -u wf_store_income_statistics.xml</v>
      </c>
      <c r="AA558" s="109" t="str">
        <f t="shared" si="121"/>
        <v>gwd SIMS_Statistics wf_store_income_statistics</v>
      </c>
      <c r="AB558" s="108" t="str">
        <f t="shared" si="122"/>
        <v xml:space="preserve">showvh SIMS_Statistics wf_store_income_statistics ; </v>
      </c>
      <c r="AC558" s="108" t="str">
        <f t="shared" si="119"/>
        <v>showrrh SIMS_Statistics wf_store_income_statistics</v>
      </c>
    </row>
    <row r="559" spans="1:29" x14ac:dyDescent="0.25">
      <c r="A559" s="9">
        <v>42738</v>
      </c>
      <c r="B559" s="6" t="s">
        <v>843</v>
      </c>
      <c r="C559" s="61" t="s">
        <v>1892</v>
      </c>
      <c r="D559" s="61" t="s">
        <v>1864</v>
      </c>
      <c r="E559" s="61" t="s">
        <v>32</v>
      </c>
      <c r="F559" s="61" t="s">
        <v>337</v>
      </c>
      <c r="G559" s="61" t="s">
        <v>335</v>
      </c>
      <c r="H559" s="61" t="s">
        <v>1242</v>
      </c>
      <c r="I559" s="61">
        <v>6005</v>
      </c>
      <c r="J559" s="61" t="s">
        <v>10</v>
      </c>
      <c r="K559" s="61" t="s">
        <v>666</v>
      </c>
      <c r="L559" s="6" t="s">
        <v>329</v>
      </c>
      <c r="M559" s="6" t="s">
        <v>332</v>
      </c>
      <c r="N559" s="6" t="s">
        <v>721</v>
      </c>
      <c r="O559" s="21" t="s">
        <v>2233</v>
      </c>
      <c r="P559" s="104" t="str">
        <f t="shared" si="110"/>
        <v>qc SIMS_Statistics Workflow wf_store_income_statistics</v>
      </c>
      <c r="Q559" s="105" t="str">
        <f t="shared" si="111"/>
        <v>./pmrep cleardeploymentgroup -p DG_Static_Shared -f ;</v>
      </c>
      <c r="R559" s="106" t="str">
        <f t="shared" si="112"/>
        <v>./pmrep addtodeploymentgroup -p DG_Static_Shared -n wf_store_income_statistics -o Workflow -f SIMS_Statistics -d all ;</v>
      </c>
      <c r="S559" s="105" t="str">
        <f t="shared" si="113"/>
        <v>./pmrep deploydeploymentgroup -p DG_Static_Shared -c  ./DG_Static_Shared.xml -r RAC_prod -n jansaj -X PP -h phvifoapp01 -o 6005 -s Native -l $HOME/scripts/log/dg_SJ_CHG0003859.log ;</v>
      </c>
      <c r="T559" s="106" t="str">
        <f t="shared" si="114"/>
        <v xml:space="preserve">echo '&lt; PRESS ANY KEY TO CONTINUE &gt;'; read c ; </v>
      </c>
      <c r="U559" s="105" t="str">
        <f t="shared" si="115"/>
        <v xml:space="preserve">cat $HOME/scripts/log/dg_SJ_CHG0003859.log ; </v>
      </c>
      <c r="V559" s="106" t="str">
        <f t="shared" si="116"/>
        <v>echo '&lt; PRESS ANY KEY TO CONTINUE &gt;'; read c ;</v>
      </c>
      <c r="W559" s="105" t="str">
        <f t="shared" si="117"/>
        <v xml:space="preserve"> pmd ; </v>
      </c>
      <c r="X559" s="106" t="str">
        <f t="shared" si="120"/>
        <v>ssh -q phvifoapp01 '/home/infa_adm/scripts/ais.sh SIMS_Statistics wf_store_income_statistics Int01_prod'</v>
      </c>
      <c r="Y559" s="107"/>
      <c r="Z559" s="108" t="str">
        <f t="shared" si="118"/>
        <v>./pmrep objectexport -f SIMS_Statistics -o Workflow -n wf_store_income_statistics -m -s -b -r -u wf_store_income_statistics.xml</v>
      </c>
      <c r="AA559" s="109" t="str">
        <f t="shared" si="121"/>
        <v>gwd SIMS_Statistics wf_store_income_statistics</v>
      </c>
      <c r="AB559" s="108" t="str">
        <f t="shared" si="122"/>
        <v xml:space="preserve">showvh SIMS_Statistics wf_store_income_statistics ; </v>
      </c>
      <c r="AC559" s="108" t="str">
        <f t="shared" si="119"/>
        <v>showrrh SIMS_Statistics wf_store_income_statistics</v>
      </c>
    </row>
    <row r="560" spans="1:29" x14ac:dyDescent="0.25">
      <c r="A560" s="37">
        <v>42738</v>
      </c>
      <c r="B560" s="23" t="s">
        <v>844</v>
      </c>
      <c r="C560" s="61" t="s">
        <v>1892</v>
      </c>
      <c r="D560" s="61" t="s">
        <v>1862</v>
      </c>
      <c r="E560" s="101" t="s">
        <v>20</v>
      </c>
      <c r="F560" s="101" t="s">
        <v>342</v>
      </c>
      <c r="G560" s="101" t="s">
        <v>343</v>
      </c>
      <c r="H560" s="61" t="s">
        <v>19</v>
      </c>
      <c r="I560" s="101">
        <v>6005</v>
      </c>
      <c r="J560" s="101" t="s">
        <v>10</v>
      </c>
      <c r="K560" s="61" t="s">
        <v>666</v>
      </c>
      <c r="L560" s="23" t="s">
        <v>287</v>
      </c>
      <c r="M560" s="23" t="s">
        <v>332</v>
      </c>
      <c r="N560" s="23" t="s">
        <v>440</v>
      </c>
      <c r="O560" s="23" t="s">
        <v>2234</v>
      </c>
      <c r="P560" s="104" t="str">
        <f t="shared" si="110"/>
        <v>qc Asset_Protection Workflow wf_device_lock_devices_eligible</v>
      </c>
      <c r="Q560" s="105" t="str">
        <f t="shared" si="111"/>
        <v>./pmrep cleardeploymentgroup -p DG_Static_Shared -f ;</v>
      </c>
      <c r="R560" s="106" t="str">
        <f t="shared" si="112"/>
        <v>./pmrep addtodeploymentgroup -p DG_Static_Shared -n wf_device_lock_devices_eligible -o Workflow -f Asset_Protection -d all ;</v>
      </c>
      <c r="S560" s="105" t="str">
        <f t="shared" si="113"/>
        <v>echo ;</v>
      </c>
      <c r="T560" s="106" t="str">
        <f t="shared" si="114"/>
        <v>echo ;</v>
      </c>
      <c r="U560" s="105" t="str">
        <f t="shared" si="115"/>
        <v>echo;</v>
      </c>
      <c r="V560" s="106" t="str">
        <f t="shared" si="116"/>
        <v>echo ;</v>
      </c>
      <c r="W560" s="105" t="str">
        <f t="shared" si="117"/>
        <v xml:space="preserve"> echo ; </v>
      </c>
      <c r="X560" s="106" t="str">
        <f t="shared" si="120"/>
        <v>ssh -q qhvifoapp01 '/home/infa_adm/scripts/ais.sh Asset_Protection wf_device_lock_devices_eligible Int01_qa'</v>
      </c>
      <c r="Y560" s="107"/>
      <c r="Z560" s="108" t="str">
        <f t="shared" si="118"/>
        <v>./pmrep objectexport -f Asset_Protection -o Workflow -n wf_device_lock_devices_eligible -m -s -b -r -u wf_device_lock_devices_eligible.xml</v>
      </c>
      <c r="AA560" s="109" t="str">
        <f t="shared" si="121"/>
        <v>gwd Asset_Protection wf_device_lock_devices_eligible</v>
      </c>
      <c r="AB560" s="108" t="str">
        <f t="shared" si="122"/>
        <v xml:space="preserve">showvh Asset_Protection wf_device_lock_devices_eligible ; </v>
      </c>
      <c r="AC560" s="108" t="str">
        <f t="shared" si="119"/>
        <v>showrrh Asset_Protection wf_device_lock_devices_eligible</v>
      </c>
    </row>
    <row r="561" spans="1:29" x14ac:dyDescent="0.25">
      <c r="A561" s="37">
        <v>42738</v>
      </c>
      <c r="B561" s="23" t="s">
        <v>844</v>
      </c>
      <c r="C561" s="61" t="s">
        <v>1892</v>
      </c>
      <c r="D561" s="61" t="s">
        <v>1862</v>
      </c>
      <c r="E561" s="101" t="s">
        <v>20</v>
      </c>
      <c r="F561" s="101" t="s">
        <v>342</v>
      </c>
      <c r="G561" s="101" t="s">
        <v>343</v>
      </c>
      <c r="H561" s="61" t="s">
        <v>19</v>
      </c>
      <c r="I561" s="101">
        <v>6005</v>
      </c>
      <c r="J561" s="101" t="s">
        <v>10</v>
      </c>
      <c r="K561" s="61" t="s">
        <v>666</v>
      </c>
      <c r="L561" s="23" t="s">
        <v>287</v>
      </c>
      <c r="M561" s="23" t="s">
        <v>332</v>
      </c>
      <c r="N561" s="23" t="s">
        <v>446</v>
      </c>
      <c r="O561" s="23" t="s">
        <v>2234</v>
      </c>
      <c r="P561" s="104" t="str">
        <f t="shared" si="110"/>
        <v>qc Asset_Protection Workflow wf_racinet_to_ODS</v>
      </c>
      <c r="Q561" s="105" t="str">
        <f t="shared" si="111"/>
        <v>echo ;</v>
      </c>
      <c r="R561" s="106" t="str">
        <f t="shared" si="112"/>
        <v>./pmrep addtodeploymentgroup -p DG_Static_Shared -n wf_racinet_to_ODS -o Workflow -f Asset_Protection -d all ;</v>
      </c>
      <c r="S561" s="105" t="str">
        <f t="shared" si="113"/>
        <v>./pmrep deploydeploymentgroup -p DG_Static_Shared -c  ./DG_Static_Shared.xml -r RAC_qa -n jansaj -X QP -h qhvifoapp01 -o 6005 -s Native -l $HOME/scripts/log/dg_SJ_CHG0003814.log ;</v>
      </c>
      <c r="T561" s="106" t="str">
        <f t="shared" si="114"/>
        <v xml:space="preserve">echo '&lt; PRESS ANY KEY TO CONTINUE &gt;'; read c ; </v>
      </c>
      <c r="U561" s="105" t="str">
        <f t="shared" si="115"/>
        <v xml:space="preserve">cat $HOME/scripts/log/dg_SJ_CHG0003814.log ; </v>
      </c>
      <c r="V561" s="106" t="str">
        <f t="shared" si="116"/>
        <v>echo '&lt; PRESS ANY KEY TO CONTINUE &gt;'; read c ;</v>
      </c>
      <c r="W561" s="105" t="str">
        <f t="shared" si="117"/>
        <v xml:space="preserve"> pmd ; </v>
      </c>
      <c r="X561" s="106" t="str">
        <f t="shared" si="120"/>
        <v>ssh -q qhvifoapp01 '/home/infa_adm/scripts/ais.sh Asset_Protection wf_racinet_to_ODS Int01_qa'</v>
      </c>
      <c r="Y561" s="107"/>
      <c r="Z561" s="108" t="str">
        <f t="shared" si="118"/>
        <v>./pmrep objectexport -f Asset_Protection -o Workflow -n wf_racinet_to_ODS -m -s -b -r -u wf_racinet_to_ODS.xml</v>
      </c>
      <c r="AA561" s="109" t="str">
        <f t="shared" si="121"/>
        <v>gwd Asset_Protection wf_racinet_to_ODS</v>
      </c>
      <c r="AB561" s="108" t="str">
        <f t="shared" si="122"/>
        <v xml:space="preserve">showvh Asset_Protection wf_racinet_to_ODS ; </v>
      </c>
      <c r="AC561" s="108" t="str">
        <f t="shared" si="119"/>
        <v>showrrh Asset_Protection wf_racinet_to_ODS</v>
      </c>
    </row>
    <row r="562" spans="1:29" x14ac:dyDescent="0.25">
      <c r="A562" s="38">
        <v>42738</v>
      </c>
      <c r="B562" s="39" t="s">
        <v>844</v>
      </c>
      <c r="C562" s="61" t="s">
        <v>1892</v>
      </c>
      <c r="D562" s="61" t="s">
        <v>1863</v>
      </c>
      <c r="E562" s="102" t="s">
        <v>324</v>
      </c>
      <c r="F562" s="102" t="s">
        <v>812</v>
      </c>
      <c r="G562" s="102" t="s">
        <v>813</v>
      </c>
      <c r="H562" s="61" t="s">
        <v>1241</v>
      </c>
      <c r="I562" s="102">
        <v>6005</v>
      </c>
      <c r="J562" s="102" t="s">
        <v>10</v>
      </c>
      <c r="K562" s="61" t="s">
        <v>666</v>
      </c>
      <c r="L562" s="39" t="s">
        <v>287</v>
      </c>
      <c r="M562" s="39" t="s">
        <v>332</v>
      </c>
      <c r="N562" s="39" t="s">
        <v>440</v>
      </c>
      <c r="O562" s="39" t="s">
        <v>2235</v>
      </c>
      <c r="P562" s="104" t="str">
        <f t="shared" si="110"/>
        <v>qc Asset_Protection Workflow wf_device_lock_devices_eligible</v>
      </c>
      <c r="Q562" s="105" t="str">
        <f t="shared" si="111"/>
        <v>./pmrep cleardeploymentgroup -p DG_Static_Shared -f ;</v>
      </c>
      <c r="R562" s="106" t="str">
        <f t="shared" si="112"/>
        <v>./pmrep addtodeploymentgroup -p DG_Static_Shared -n wf_device_lock_devices_eligible -o Workflow -f Asset_Protection -d all ;</v>
      </c>
      <c r="S562" s="105" t="str">
        <f t="shared" si="113"/>
        <v>echo ;</v>
      </c>
      <c r="T562" s="106" t="str">
        <f t="shared" si="114"/>
        <v>echo ;</v>
      </c>
      <c r="U562" s="105" t="str">
        <f t="shared" si="115"/>
        <v>echo;</v>
      </c>
      <c r="V562" s="106" t="str">
        <f t="shared" si="116"/>
        <v>echo ;</v>
      </c>
      <c r="W562" s="105" t="str">
        <f t="shared" si="117"/>
        <v xml:space="preserve"> echo ; </v>
      </c>
      <c r="X562" s="106" t="str">
        <f t="shared" si="120"/>
        <v>ssh -q uhvifoapp01 '/home/infa_adm/scripts/ais.sh Asset_Protection wf_device_lock_devices_eligible Int01_uat'</v>
      </c>
      <c r="Y562" s="107"/>
      <c r="Z562" s="108" t="str">
        <f t="shared" si="118"/>
        <v>./pmrep objectexport -f Asset_Protection -o Workflow -n wf_device_lock_devices_eligible -m -s -b -r -u wf_device_lock_devices_eligible.xml</v>
      </c>
      <c r="AA562" s="109" t="str">
        <f t="shared" si="121"/>
        <v>gwd Asset_Protection wf_device_lock_devices_eligible</v>
      </c>
      <c r="AB562" s="108" t="str">
        <f t="shared" si="122"/>
        <v xml:space="preserve">showvh Asset_Protection wf_device_lock_devices_eligible ; </v>
      </c>
      <c r="AC562" s="108" t="str">
        <f t="shared" si="119"/>
        <v>showrrh Asset_Protection wf_device_lock_devices_eligible</v>
      </c>
    </row>
    <row r="563" spans="1:29" x14ac:dyDescent="0.25">
      <c r="A563" s="38">
        <v>42738</v>
      </c>
      <c r="B563" s="39" t="s">
        <v>844</v>
      </c>
      <c r="C563" s="61" t="s">
        <v>1892</v>
      </c>
      <c r="D563" s="61" t="s">
        <v>1863</v>
      </c>
      <c r="E563" s="102" t="s">
        <v>324</v>
      </c>
      <c r="F563" s="102" t="s">
        <v>812</v>
      </c>
      <c r="G563" s="102" t="s">
        <v>813</v>
      </c>
      <c r="H563" s="61" t="s">
        <v>1241</v>
      </c>
      <c r="I563" s="102">
        <v>6005</v>
      </c>
      <c r="J563" s="102" t="s">
        <v>10</v>
      </c>
      <c r="K563" s="61" t="s">
        <v>666</v>
      </c>
      <c r="L563" s="39" t="s">
        <v>287</v>
      </c>
      <c r="M563" s="39" t="s">
        <v>332</v>
      </c>
      <c r="N563" s="39" t="s">
        <v>446</v>
      </c>
      <c r="O563" s="39" t="s">
        <v>2235</v>
      </c>
      <c r="P563" s="104" t="str">
        <f t="shared" si="110"/>
        <v>qc Asset_Protection Workflow wf_racinet_to_ODS</v>
      </c>
      <c r="Q563" s="105" t="str">
        <f t="shared" si="111"/>
        <v>echo ;</v>
      </c>
      <c r="R563" s="106" t="str">
        <f t="shared" si="112"/>
        <v>./pmrep addtodeploymentgroup -p DG_Static_Shared -n wf_racinet_to_ODS -o Workflow -f Asset_Protection -d all ;</v>
      </c>
      <c r="S563" s="105" t="str">
        <f t="shared" si="113"/>
        <v>./pmrep deploydeploymentgroup -p DG_Static_Shared -c  ./DG_Static_Shared.xml -r RAC_uat -n jansaj -X UP -h uhvifoapp01 -o 6005 -s Native -l $HOME/scripts/log/dg_SJ_CHG0003814.log ;</v>
      </c>
      <c r="T563" s="106" t="str">
        <f t="shared" si="114"/>
        <v xml:space="preserve">echo '&lt; PRESS ANY KEY TO CONTINUE &gt;'; read c ; </v>
      </c>
      <c r="U563" s="105" t="str">
        <f t="shared" si="115"/>
        <v xml:space="preserve">cat $HOME/scripts/log/dg_SJ_CHG0003814.log ; </v>
      </c>
      <c r="V563" s="106" t="str">
        <f t="shared" si="116"/>
        <v>echo '&lt; PRESS ANY KEY TO CONTINUE &gt;'; read c ;</v>
      </c>
      <c r="W563" s="105" t="str">
        <f t="shared" si="117"/>
        <v xml:space="preserve"> pmd ; </v>
      </c>
      <c r="X563" s="106" t="str">
        <f t="shared" si="120"/>
        <v>ssh -q uhvifoapp01 '/home/infa_adm/scripts/ais.sh Asset_Protection wf_racinet_to_ODS Int01_uat'</v>
      </c>
      <c r="Y563" s="107"/>
      <c r="Z563" s="108" t="str">
        <f t="shared" si="118"/>
        <v>./pmrep objectexport -f Asset_Protection -o Workflow -n wf_racinet_to_ODS -m -s -b -r -u wf_racinet_to_ODS.xml</v>
      </c>
      <c r="AA563" s="109" t="str">
        <f t="shared" si="121"/>
        <v>gwd Asset_Protection wf_racinet_to_ODS</v>
      </c>
      <c r="AB563" s="108" t="str">
        <f t="shared" si="122"/>
        <v xml:space="preserve">showvh Asset_Protection wf_racinet_to_ODS ; </v>
      </c>
      <c r="AC563" s="108" t="str">
        <f t="shared" si="119"/>
        <v>showrrh Asset_Protection wf_racinet_to_ODS</v>
      </c>
    </row>
    <row r="564" spans="1:29" x14ac:dyDescent="0.25">
      <c r="A564" s="40">
        <v>42738</v>
      </c>
      <c r="B564" s="41" t="s">
        <v>844</v>
      </c>
      <c r="C564" s="61" t="s">
        <v>1892</v>
      </c>
      <c r="D564" s="61" t="s">
        <v>1864</v>
      </c>
      <c r="E564" s="49" t="s">
        <v>32</v>
      </c>
      <c r="F564" s="49" t="s">
        <v>337</v>
      </c>
      <c r="G564" s="49" t="s">
        <v>335</v>
      </c>
      <c r="H564" s="61" t="s">
        <v>1242</v>
      </c>
      <c r="I564" s="49">
        <v>6005</v>
      </c>
      <c r="J564" s="49" t="s">
        <v>10</v>
      </c>
      <c r="K564" s="61" t="s">
        <v>666</v>
      </c>
      <c r="L564" s="41" t="s">
        <v>287</v>
      </c>
      <c r="M564" s="41" t="s">
        <v>332</v>
      </c>
      <c r="N564" s="41" t="s">
        <v>440</v>
      </c>
      <c r="O564" s="41" t="s">
        <v>2236</v>
      </c>
      <c r="P564" s="104" t="str">
        <f t="shared" si="110"/>
        <v>qc Asset_Protection Workflow wf_device_lock_devices_eligible</v>
      </c>
      <c r="Q564" s="105" t="str">
        <f t="shared" si="111"/>
        <v>./pmrep cleardeploymentgroup -p DG_Static_Shared -f ;</v>
      </c>
      <c r="R564" s="106" t="str">
        <f t="shared" si="112"/>
        <v>./pmrep addtodeploymentgroup -p DG_Static_Shared -n wf_device_lock_devices_eligible -o Workflow -f Asset_Protection -d all ;</v>
      </c>
      <c r="S564" s="105" t="str">
        <f t="shared" si="113"/>
        <v>echo ;</v>
      </c>
      <c r="T564" s="106" t="str">
        <f t="shared" si="114"/>
        <v>echo ;</v>
      </c>
      <c r="U564" s="105" t="str">
        <f t="shared" si="115"/>
        <v>echo;</v>
      </c>
      <c r="V564" s="106" t="str">
        <f t="shared" si="116"/>
        <v>echo ;</v>
      </c>
      <c r="W564" s="105" t="str">
        <f t="shared" si="117"/>
        <v xml:space="preserve"> echo ; </v>
      </c>
      <c r="X564" s="106" t="str">
        <f t="shared" si="120"/>
        <v>ssh -q phvifoapp01 '/home/infa_adm/scripts/ais.sh Asset_Protection wf_device_lock_devices_eligible Int01_prod'</v>
      </c>
      <c r="Y564" s="107"/>
      <c r="Z564" s="108" t="str">
        <f t="shared" si="118"/>
        <v>./pmrep objectexport -f Asset_Protection -o Workflow -n wf_device_lock_devices_eligible -m -s -b -r -u wf_device_lock_devices_eligible.xml</v>
      </c>
      <c r="AA564" s="109" t="str">
        <f t="shared" si="121"/>
        <v>gwd Asset_Protection wf_device_lock_devices_eligible</v>
      </c>
      <c r="AB564" s="108" t="str">
        <f t="shared" si="122"/>
        <v xml:space="preserve">showvh Asset_Protection wf_device_lock_devices_eligible ; </v>
      </c>
      <c r="AC564" s="108" t="str">
        <f t="shared" si="119"/>
        <v>showrrh Asset_Protection wf_device_lock_devices_eligible</v>
      </c>
    </row>
    <row r="565" spans="1:29" x14ac:dyDescent="0.25">
      <c r="A565" s="40">
        <v>42738</v>
      </c>
      <c r="B565" s="41" t="s">
        <v>844</v>
      </c>
      <c r="C565" s="61" t="s">
        <v>1892</v>
      </c>
      <c r="D565" s="61" t="s">
        <v>1864</v>
      </c>
      <c r="E565" s="49" t="s">
        <v>32</v>
      </c>
      <c r="F565" s="49" t="s">
        <v>337</v>
      </c>
      <c r="G565" s="49" t="s">
        <v>335</v>
      </c>
      <c r="H565" s="61" t="s">
        <v>1242</v>
      </c>
      <c r="I565" s="49">
        <v>6005</v>
      </c>
      <c r="J565" s="49" t="s">
        <v>10</v>
      </c>
      <c r="K565" s="61" t="s">
        <v>666</v>
      </c>
      <c r="L565" s="41" t="s">
        <v>287</v>
      </c>
      <c r="M565" s="41" t="s">
        <v>332</v>
      </c>
      <c r="N565" s="41" t="s">
        <v>446</v>
      </c>
      <c r="O565" s="41" t="s">
        <v>2236</v>
      </c>
      <c r="P565" s="104" t="str">
        <f t="shared" si="110"/>
        <v>qc Asset_Protection Workflow wf_racinet_to_ODS</v>
      </c>
      <c r="Q565" s="105" t="str">
        <f t="shared" si="111"/>
        <v>echo ;</v>
      </c>
      <c r="R565" s="106" t="str">
        <f t="shared" si="112"/>
        <v>./pmrep addtodeploymentgroup -p DG_Static_Shared -n wf_racinet_to_ODS -o Workflow -f Asset_Protection -d all ;</v>
      </c>
      <c r="S565" s="105" t="str">
        <f t="shared" si="113"/>
        <v>./pmrep deploydeploymentgroup -p DG_Static_Shared -c  ./DG_Static_Shared.xml -r RAC_prod -n jansaj -X PP -h phvifoapp01 -o 6005 -s Native -l $HOME/scripts/log/dg_SJ_CHG0003814.log ;</v>
      </c>
      <c r="T565" s="106" t="str">
        <f t="shared" si="114"/>
        <v xml:space="preserve">echo '&lt; PRESS ANY KEY TO CONTINUE &gt;'; read c ; </v>
      </c>
      <c r="U565" s="105" t="str">
        <f t="shared" si="115"/>
        <v xml:space="preserve">cat $HOME/scripts/log/dg_SJ_CHG0003814.log ; </v>
      </c>
      <c r="V565" s="106" t="str">
        <f t="shared" si="116"/>
        <v>echo '&lt; PRESS ANY KEY TO CONTINUE &gt;'; read c ;</v>
      </c>
      <c r="W565" s="105" t="str">
        <f t="shared" si="117"/>
        <v xml:space="preserve"> pmd ; </v>
      </c>
      <c r="X565" s="106" t="str">
        <f t="shared" si="120"/>
        <v>ssh -q phvifoapp01 '/home/infa_adm/scripts/ais.sh Asset_Protection wf_racinet_to_ODS Int01_prod'</v>
      </c>
      <c r="Y565" s="107"/>
      <c r="Z565" s="108" t="str">
        <f t="shared" si="118"/>
        <v>./pmrep objectexport -f Asset_Protection -o Workflow -n wf_racinet_to_ODS -m -s -b -r -u wf_racinet_to_ODS.xml</v>
      </c>
      <c r="AA565" s="109" t="str">
        <f t="shared" si="121"/>
        <v>gwd Asset_Protection wf_racinet_to_ODS</v>
      </c>
      <c r="AB565" s="108" t="str">
        <f t="shared" si="122"/>
        <v xml:space="preserve">showvh Asset_Protection wf_racinet_to_ODS ; </v>
      </c>
      <c r="AC565" s="108" t="str">
        <f t="shared" si="119"/>
        <v>showrrh Asset_Protection wf_racinet_to_ODS</v>
      </c>
    </row>
    <row r="566" spans="1:29" x14ac:dyDescent="0.25">
      <c r="A566" s="9">
        <v>42739</v>
      </c>
      <c r="B566" s="6" t="s">
        <v>845</v>
      </c>
      <c r="C566" s="61" t="s">
        <v>1892</v>
      </c>
      <c r="D566" s="61" t="s">
        <v>1864</v>
      </c>
      <c r="E566" s="61" t="s">
        <v>32</v>
      </c>
      <c r="F566" s="61" t="s">
        <v>337</v>
      </c>
      <c r="G566" s="61" t="s">
        <v>335</v>
      </c>
      <c r="H566" s="61" t="s">
        <v>1242</v>
      </c>
      <c r="I566" s="61">
        <v>6005</v>
      </c>
      <c r="J566" s="61" t="s">
        <v>10</v>
      </c>
      <c r="K566" s="61" t="s">
        <v>666</v>
      </c>
      <c r="L566" s="6" t="s">
        <v>326</v>
      </c>
      <c r="M566" s="6" t="s">
        <v>332</v>
      </c>
      <c r="N566" s="6" t="s">
        <v>786</v>
      </c>
      <c r="O566" s="6" t="s">
        <v>2237</v>
      </c>
      <c r="P566" s="104" t="str">
        <f t="shared" si="110"/>
        <v>qc Miscellaneous Workflow wf_Extract_and_Load_SIMS_Service_Ticket_PSMS</v>
      </c>
      <c r="Q566" s="105" t="str">
        <f t="shared" si="111"/>
        <v>./pmrep cleardeploymentgroup -p DG_Static_Shared -f ;</v>
      </c>
      <c r="R566" s="106" t="str">
        <f t="shared" si="112"/>
        <v>./pmrep addtodeploymentgroup -p DG_Static_Shared -n wf_Extract_and_Load_SIMS_Service_Ticket_PSMS -o Workflow -f Miscellaneous -d all ;</v>
      </c>
      <c r="S566" s="105" t="str">
        <f t="shared" si="113"/>
        <v>./pmrep deploydeploymentgroup -p DG_Static_Shared -c  ./DG_Static_Shared.xml -r RAC_prod -n jansaj -X PP -h phvifoapp01 -o 6005 -s Native -l $HOME/scripts/log/dg_SJ_CTASK0010103.log ;</v>
      </c>
      <c r="T566" s="106" t="str">
        <f t="shared" si="114"/>
        <v xml:space="preserve">echo '&lt; PRESS ANY KEY TO CONTINUE &gt;'; read c ; </v>
      </c>
      <c r="U566" s="105" t="str">
        <f t="shared" si="115"/>
        <v xml:space="preserve">cat $HOME/scripts/log/dg_SJ_CTASK0010103.log ; </v>
      </c>
      <c r="V566" s="106" t="str">
        <f t="shared" si="116"/>
        <v>echo '&lt; PRESS ANY KEY TO CONTINUE &gt;'; read c ;</v>
      </c>
      <c r="W566" s="105" t="str">
        <f t="shared" si="117"/>
        <v xml:space="preserve"> pmd ; </v>
      </c>
      <c r="X566" s="106" t="str">
        <f t="shared" si="120"/>
        <v>ssh -q phvifoapp01 '/home/infa_adm/scripts/ais.sh Miscellaneous wf_Extract_and_Load_SIMS_Service_Ticket_PSMS Int01_prod'</v>
      </c>
      <c r="Y566" s="107"/>
      <c r="Z566" s="108" t="str">
        <f t="shared" si="118"/>
        <v>./pmrep objectexport -f Miscellaneous -o Workflow -n wf_Extract_and_Load_SIMS_Service_Ticket_PSMS -m -s -b -r -u wf_Extract_and_Load_SIMS_Service_Ticket_PSMS.xml</v>
      </c>
      <c r="AA566" s="109" t="str">
        <f t="shared" si="121"/>
        <v>gwd Miscellaneous wf_Extract_and_Load_SIMS_Service_Ticket_PSMS</v>
      </c>
      <c r="AB566" s="108" t="str">
        <f t="shared" si="122"/>
        <v xml:space="preserve">showvh Miscellaneous wf_Extract_and_Load_SIMS_Service_Ticket_PSMS ; </v>
      </c>
      <c r="AC566" s="108" t="str">
        <f t="shared" si="119"/>
        <v>showrrh Miscellaneous wf_Extract_and_Load_SIMS_Service_Ticket_PSMS</v>
      </c>
    </row>
    <row r="567" spans="1:29" x14ac:dyDescent="0.25">
      <c r="A567" s="9">
        <v>42739</v>
      </c>
      <c r="B567" s="6" t="s">
        <v>846</v>
      </c>
      <c r="C567" s="61" t="s">
        <v>1892</v>
      </c>
      <c r="D567" s="61" t="s">
        <v>1864</v>
      </c>
      <c r="E567" s="61" t="s">
        <v>32</v>
      </c>
      <c r="F567" s="61" t="s">
        <v>337</v>
      </c>
      <c r="G567" s="61" t="s">
        <v>335</v>
      </c>
      <c r="H567" s="61" t="s">
        <v>1242</v>
      </c>
      <c r="I567" s="61">
        <v>6005</v>
      </c>
      <c r="J567" s="61" t="s">
        <v>10</v>
      </c>
      <c r="K567" s="61" t="s">
        <v>666</v>
      </c>
      <c r="L567" s="6" t="s">
        <v>328</v>
      </c>
      <c r="M567" s="6" t="s">
        <v>332</v>
      </c>
      <c r="N567" s="6" t="s">
        <v>364</v>
      </c>
      <c r="O567" s="6" t="s">
        <v>2238</v>
      </c>
      <c r="P567" s="104" t="str">
        <f t="shared" si="110"/>
        <v>qc RMS_Product_Fees Workflow wf_m_RMS_PROD_FEES_FILE_2_SIMS</v>
      </c>
      <c r="Q567" s="105" t="str">
        <f t="shared" si="111"/>
        <v>./pmrep cleardeploymentgroup -p DG_Static_Shared -f ;</v>
      </c>
      <c r="R567" s="106" t="str">
        <f t="shared" si="112"/>
        <v>./pmrep addtodeploymentgroup -p DG_Static_Shared -n wf_m_RMS_PROD_FEES_FILE_2_SIMS -o Workflow -f RMS_Product_Fees -d all ;</v>
      </c>
      <c r="S567" s="105" t="str">
        <f t="shared" si="113"/>
        <v>./pmrep deploydeploymentgroup -p DG_Static_Shared -c  ./DG_Static_Shared.xml -r RAC_prod -n jansaj -X PP -h phvifoapp01 -o 6005 -s Native -l $HOME/scripts/log/dg_SJ_CHG0003945.log ;</v>
      </c>
      <c r="T567" s="106" t="str">
        <f t="shared" si="114"/>
        <v xml:space="preserve">echo '&lt; PRESS ANY KEY TO CONTINUE &gt;'; read c ; </v>
      </c>
      <c r="U567" s="105" t="str">
        <f t="shared" si="115"/>
        <v xml:space="preserve">cat $HOME/scripts/log/dg_SJ_CHG0003945.log ; </v>
      </c>
      <c r="V567" s="106" t="str">
        <f t="shared" si="116"/>
        <v>echo '&lt; PRESS ANY KEY TO CONTINUE &gt;'; read c ;</v>
      </c>
      <c r="W567" s="105" t="str">
        <f t="shared" si="117"/>
        <v xml:space="preserve"> pmd ; </v>
      </c>
      <c r="X567" s="106" t="str">
        <f t="shared" si="120"/>
        <v>ssh -q phvifoapp01 '/home/infa_adm/scripts/ais.sh RMS_Product_Fees wf_m_RMS_PROD_FEES_FILE_2_SIMS Int01_prod'</v>
      </c>
      <c r="Y567" s="107"/>
      <c r="Z567" s="108" t="str">
        <f t="shared" si="118"/>
        <v>./pmrep objectexport -f RMS_Product_Fees -o Workflow -n wf_m_RMS_PROD_FEES_FILE_2_SIMS -m -s -b -r -u wf_m_RMS_PROD_FEES_FILE_2_SIMS.xml</v>
      </c>
      <c r="AA567" s="109" t="str">
        <f t="shared" si="121"/>
        <v>gwd RMS_Product_Fees wf_m_RMS_PROD_FEES_FILE_2_SIMS</v>
      </c>
      <c r="AB567" s="108" t="str">
        <f t="shared" si="122"/>
        <v xml:space="preserve">showvh RMS_Product_Fees wf_m_RMS_PROD_FEES_FILE_2_SIMS ; </v>
      </c>
      <c r="AC567" s="108" t="str">
        <f t="shared" si="119"/>
        <v>showrrh RMS_Product_Fees wf_m_RMS_PROD_FEES_FILE_2_SIMS</v>
      </c>
    </row>
    <row r="568" spans="1:29" x14ac:dyDescent="0.25">
      <c r="A568" s="9">
        <v>42739</v>
      </c>
      <c r="B568" s="6" t="s">
        <v>846</v>
      </c>
      <c r="C568" s="61" t="s">
        <v>1892</v>
      </c>
      <c r="D568" s="61" t="s">
        <v>1863</v>
      </c>
      <c r="E568" s="102" t="s">
        <v>324</v>
      </c>
      <c r="F568" s="102" t="s">
        <v>812</v>
      </c>
      <c r="G568" s="102" t="s">
        <v>813</v>
      </c>
      <c r="H568" s="61" t="s">
        <v>1241</v>
      </c>
      <c r="I568" s="102">
        <v>6005</v>
      </c>
      <c r="J568" s="102" t="s">
        <v>10</v>
      </c>
      <c r="K568" s="61" t="s">
        <v>666</v>
      </c>
      <c r="L568" s="6" t="s">
        <v>328</v>
      </c>
      <c r="M568" s="6" t="s">
        <v>332</v>
      </c>
      <c r="N568" s="6" t="s">
        <v>364</v>
      </c>
      <c r="O568" s="6" t="s">
        <v>290</v>
      </c>
      <c r="P568" s="104" t="str">
        <f t="shared" si="110"/>
        <v>qc RMS_Product_Fees Workflow wf_m_RMS_PROD_FEES_FILE_2_SIMS</v>
      </c>
      <c r="Q568" s="105" t="str">
        <f t="shared" si="111"/>
        <v>./pmrep cleardeploymentgroup -p DG_Static_Shared -f ;</v>
      </c>
      <c r="R568" s="106" t="str">
        <f t="shared" si="112"/>
        <v>./pmrep addtodeploymentgroup -p DG_Static_Shared -n wf_m_RMS_PROD_FEES_FILE_2_SIMS -o Workflow -f RMS_Product_Fees -d all ;</v>
      </c>
      <c r="S568" s="105" t="str">
        <f t="shared" si="113"/>
        <v>./pmrep deploydeploymentgroup -p DG_Static_Shared -c  ./DG_Static_Shared.xml -r RAC_uat -n jansaj -X UP -h uhvifoapp01 -o 6005 -s Native -l $HOME/scripts/log/dg_SJ_CHG0003945.log ;</v>
      </c>
      <c r="T568" s="106" t="str">
        <f t="shared" si="114"/>
        <v xml:space="preserve">echo '&lt; PRESS ANY KEY TO CONTINUE &gt;'; read c ; </v>
      </c>
      <c r="U568" s="105" t="str">
        <f t="shared" si="115"/>
        <v xml:space="preserve">cat $HOME/scripts/log/dg_SJ_CHG0003945.log ; </v>
      </c>
      <c r="V568" s="106" t="str">
        <f t="shared" si="116"/>
        <v>echo '&lt; PRESS ANY KEY TO CONTINUE &gt;'; read c ;</v>
      </c>
      <c r="W568" s="105" t="str">
        <f t="shared" si="117"/>
        <v xml:space="preserve"> pmd ; </v>
      </c>
      <c r="X568" s="106" t="str">
        <f t="shared" si="120"/>
        <v>ssh -q uhvifoapp01 '/home/infa_adm/scripts/ais.sh RMS_Product_Fees wf_m_RMS_PROD_FEES_FILE_2_SIMS Int01_uat'</v>
      </c>
      <c r="Y568" s="107"/>
      <c r="Z568" s="108" t="str">
        <f t="shared" si="118"/>
        <v>./pmrep objectexport -f RMS_Product_Fees -o Workflow -n wf_m_RMS_PROD_FEES_FILE_2_SIMS -m -s -b -r -u wf_m_RMS_PROD_FEES_FILE_2_SIMS.xml</v>
      </c>
      <c r="AA568" s="109" t="str">
        <f t="shared" si="121"/>
        <v>gwd RMS_Product_Fees wf_m_RMS_PROD_FEES_FILE_2_SIMS</v>
      </c>
      <c r="AB568" s="108" t="str">
        <f t="shared" si="122"/>
        <v xml:space="preserve">showvh RMS_Product_Fees wf_m_RMS_PROD_FEES_FILE_2_SIMS ; </v>
      </c>
      <c r="AC568" s="108" t="str">
        <f t="shared" si="119"/>
        <v>showrrh RMS_Product_Fees wf_m_RMS_PROD_FEES_FILE_2_SIMS</v>
      </c>
    </row>
    <row r="569" spans="1:29" x14ac:dyDescent="0.25">
      <c r="A569" s="9">
        <v>42739</v>
      </c>
      <c r="B569" s="6" t="s">
        <v>847</v>
      </c>
      <c r="C569" s="61" t="s">
        <v>1892</v>
      </c>
      <c r="D569" s="61" t="s">
        <v>1864</v>
      </c>
      <c r="E569" s="61" t="s">
        <v>32</v>
      </c>
      <c r="F569" s="61" t="s">
        <v>337</v>
      </c>
      <c r="G569" s="61" t="s">
        <v>335</v>
      </c>
      <c r="H569" s="61" t="s">
        <v>1242</v>
      </c>
      <c r="I569" s="61">
        <v>6005</v>
      </c>
      <c r="J569" s="61" t="s">
        <v>10</v>
      </c>
      <c r="K569" s="61" t="s">
        <v>666</v>
      </c>
      <c r="L569" s="6" t="s">
        <v>325</v>
      </c>
      <c r="M569" s="6" t="s">
        <v>332</v>
      </c>
      <c r="N569" s="6" t="s">
        <v>709</v>
      </c>
      <c r="O569" s="25" t="s">
        <v>2239</v>
      </c>
      <c r="P569" s="104" t="str">
        <f t="shared" si="110"/>
        <v>qc Marketing_Conversions Workflow wf_Siebel_Lead_Conversion_ParameterFile</v>
      </c>
      <c r="Q569" s="105" t="str">
        <f t="shared" si="111"/>
        <v>./pmrep cleardeploymentgroup -p DG_Static_Shared -f ;</v>
      </c>
      <c r="R569" s="106" t="str">
        <f t="shared" si="112"/>
        <v>./pmrep addtodeploymentgroup -p DG_Static_Shared -n wf_Siebel_Lead_Conversion_ParameterFile -o Workflow -f Marketing_Conversions -d all ;</v>
      </c>
      <c r="S569" s="105" t="str">
        <f t="shared" si="113"/>
        <v>echo ;</v>
      </c>
      <c r="T569" s="106" t="str">
        <f t="shared" si="114"/>
        <v>echo ;</v>
      </c>
      <c r="U569" s="105" t="str">
        <f t="shared" si="115"/>
        <v>echo;</v>
      </c>
      <c r="V569" s="106" t="str">
        <f t="shared" si="116"/>
        <v>echo ;</v>
      </c>
      <c r="W569" s="105" t="str">
        <f t="shared" si="117"/>
        <v xml:space="preserve"> echo ; </v>
      </c>
      <c r="X569" s="106" t="str">
        <f t="shared" si="120"/>
        <v>ssh -q phvifoapp01 '/home/infa_adm/scripts/ais.sh Marketing_Conversions wf_Siebel_Lead_Conversion_ParameterFile Int01_prod'</v>
      </c>
      <c r="Y569" s="107"/>
      <c r="Z569" s="108" t="str">
        <f t="shared" si="118"/>
        <v>./pmrep objectexport -f Marketing_Conversions -o Workflow -n wf_Siebel_Lead_Conversion_ParameterFile -m -s -b -r -u wf_Siebel_Lead_Conversion_ParameterFile.xml</v>
      </c>
      <c r="AA569" s="109" t="str">
        <f t="shared" si="121"/>
        <v>gwd Marketing_Conversions wf_Siebel_Lead_Conversion_ParameterFile</v>
      </c>
      <c r="AB569" s="108" t="str">
        <f t="shared" si="122"/>
        <v xml:space="preserve">showvh Marketing_Conversions wf_Siebel_Lead_Conversion_ParameterFile ; </v>
      </c>
      <c r="AC569" s="108" t="str">
        <f t="shared" si="119"/>
        <v>showrrh Marketing_Conversions wf_Siebel_Lead_Conversion_ParameterFile</v>
      </c>
    </row>
    <row r="570" spans="1:29" x14ac:dyDescent="0.25">
      <c r="A570" s="9">
        <v>42739</v>
      </c>
      <c r="B570" s="6" t="s">
        <v>847</v>
      </c>
      <c r="C570" s="61" t="s">
        <v>1892</v>
      </c>
      <c r="D570" s="61" t="s">
        <v>1864</v>
      </c>
      <c r="E570" s="61" t="s">
        <v>32</v>
      </c>
      <c r="F570" s="61" t="s">
        <v>337</v>
      </c>
      <c r="G570" s="61" t="s">
        <v>335</v>
      </c>
      <c r="H570" s="61" t="s">
        <v>1242</v>
      </c>
      <c r="I570" s="61">
        <v>6005</v>
      </c>
      <c r="J570" s="61" t="s">
        <v>10</v>
      </c>
      <c r="K570" s="61" t="s">
        <v>666</v>
      </c>
      <c r="L570" s="6" t="s">
        <v>325</v>
      </c>
      <c r="M570" s="6" t="s">
        <v>332</v>
      </c>
      <c r="N570" s="6" t="s">
        <v>708</v>
      </c>
      <c r="O570" s="23" t="s">
        <v>2239</v>
      </c>
      <c r="P570" s="104" t="str">
        <f t="shared" si="110"/>
        <v>qc Marketing_Conversions Workflow wf_Marketing_Lead_Conversion</v>
      </c>
      <c r="Q570" s="105" t="str">
        <f t="shared" si="111"/>
        <v>echo ;</v>
      </c>
      <c r="R570" s="106" t="str">
        <f t="shared" si="112"/>
        <v>./pmrep addtodeploymentgroup -p DG_Static_Shared -n wf_Marketing_Lead_Conversion -o Workflow -f Marketing_Conversions -d all ;</v>
      </c>
      <c r="S570" s="105" t="str">
        <f t="shared" si="113"/>
        <v>./pmrep deploydeploymentgroup -p DG_Static_Shared -c  ./DG_Static_Shared.xml -r RAC_prod -n jansaj -X PP -h phvifoapp01 -o 6005 -s Native -l $HOME/scripts/log/dg_SJ_CHG0003953.log ;</v>
      </c>
      <c r="T570" s="106" t="str">
        <f t="shared" si="114"/>
        <v xml:space="preserve">echo '&lt; PRESS ANY KEY TO CONTINUE &gt;'; read c ; </v>
      </c>
      <c r="U570" s="105" t="str">
        <f t="shared" si="115"/>
        <v xml:space="preserve">cat $HOME/scripts/log/dg_SJ_CHG0003953.log ; </v>
      </c>
      <c r="V570" s="106" t="str">
        <f t="shared" si="116"/>
        <v>echo '&lt; PRESS ANY KEY TO CONTINUE &gt;'; read c ;</v>
      </c>
      <c r="W570" s="105" t="str">
        <f t="shared" si="117"/>
        <v xml:space="preserve"> pmd ; </v>
      </c>
      <c r="X570" s="106" t="str">
        <f t="shared" si="120"/>
        <v>ssh -q phvifoapp01 '/home/infa_adm/scripts/ais.sh Marketing_Conversions wf_Marketing_Lead_Conversion Int01_prod'</v>
      </c>
      <c r="Y570" s="107"/>
      <c r="Z570" s="108" t="str">
        <f t="shared" si="118"/>
        <v>./pmrep objectexport -f Marketing_Conversions -o Workflow -n wf_Marketing_Lead_Conversion -m -s -b -r -u wf_Marketing_Lead_Conversion.xml</v>
      </c>
      <c r="AA570" s="109" t="str">
        <f t="shared" si="121"/>
        <v>gwd Marketing_Conversions wf_Marketing_Lead_Conversion</v>
      </c>
      <c r="AB570" s="108" t="str">
        <f t="shared" si="122"/>
        <v xml:space="preserve">showvh Marketing_Conversions wf_Marketing_Lead_Conversion ; </v>
      </c>
      <c r="AC570" s="108" t="str">
        <f t="shared" si="119"/>
        <v>showrrh Marketing_Conversions wf_Marketing_Lead_Conversion</v>
      </c>
    </row>
    <row r="571" spans="1:29" x14ac:dyDescent="0.25">
      <c r="A571" s="9">
        <v>42740</v>
      </c>
      <c r="B571" s="6" t="s">
        <v>13</v>
      </c>
      <c r="C571" s="61" t="s">
        <v>1892</v>
      </c>
      <c r="D571" s="61" t="s">
        <v>1862</v>
      </c>
      <c r="E571" s="61" t="s">
        <v>20</v>
      </c>
      <c r="F571" s="61" t="s">
        <v>342</v>
      </c>
      <c r="G571" s="61" t="s">
        <v>343</v>
      </c>
      <c r="H571" s="61" t="s">
        <v>19</v>
      </c>
      <c r="I571" s="61">
        <v>6005</v>
      </c>
      <c r="J571" s="61" t="s">
        <v>10</v>
      </c>
      <c r="K571" s="61" t="s">
        <v>666</v>
      </c>
      <c r="L571" s="6" t="s">
        <v>329</v>
      </c>
      <c r="M571" s="6" t="s">
        <v>332</v>
      </c>
      <c r="N571" s="6" t="s">
        <v>579</v>
      </c>
      <c r="O571" s="21" t="s">
        <v>2240</v>
      </c>
      <c r="P571" s="104" t="str">
        <f t="shared" si="110"/>
        <v>qc SIMS_Statistics Workflow wf_store_statistics</v>
      </c>
      <c r="Q571" s="105" t="str">
        <f t="shared" si="111"/>
        <v>./pmrep cleardeploymentgroup -p DG_Static_Shared -f ;</v>
      </c>
      <c r="R571" s="106" t="str">
        <f t="shared" si="112"/>
        <v>./pmrep addtodeploymentgroup -p DG_Static_Shared -n wf_store_statistics -o Workflow -f SIMS_Statistics -d all ;</v>
      </c>
      <c r="S571" s="105" t="str">
        <f t="shared" si="113"/>
        <v>./pmrep deploydeploymentgroup -p DG_Static_Shared -c  ./DG_Static_Shared.xml -r RAC_qa -n jansaj -X QP -h qhvifoapp01 -o 6005 -s Native -l $HOME/scripts/log/dg_SJ_kunara.log ;</v>
      </c>
      <c r="T571" s="106" t="str">
        <f t="shared" si="114"/>
        <v xml:space="preserve">echo '&lt; PRESS ANY KEY TO CONTINUE &gt;'; read c ; </v>
      </c>
      <c r="U571" s="105" t="str">
        <f t="shared" si="115"/>
        <v xml:space="preserve">cat $HOME/scripts/log/dg_SJ_kunara.log ; </v>
      </c>
      <c r="V571" s="106" t="str">
        <f t="shared" si="116"/>
        <v>echo '&lt; PRESS ANY KEY TO CONTINUE &gt;'; read c ;</v>
      </c>
      <c r="W571" s="105" t="str">
        <f t="shared" si="117"/>
        <v xml:space="preserve"> pmd ; </v>
      </c>
      <c r="X571" s="106" t="str">
        <f t="shared" si="120"/>
        <v>ssh -q qhvifoapp01 '/home/infa_adm/scripts/ais.sh SIMS_Statistics wf_store_statistics Int01_qa'</v>
      </c>
      <c r="Y571" s="107"/>
      <c r="Z571" s="108" t="str">
        <f t="shared" si="118"/>
        <v>./pmrep objectexport -f SIMS_Statistics -o Workflow -n wf_store_statistics -m -s -b -r -u wf_store_statistics.xml</v>
      </c>
      <c r="AA571" s="109" t="str">
        <f t="shared" si="121"/>
        <v>gwd SIMS_Statistics wf_store_statistics</v>
      </c>
      <c r="AB571" s="108" t="str">
        <f t="shared" si="122"/>
        <v xml:space="preserve">showvh SIMS_Statistics wf_store_statistics ; </v>
      </c>
      <c r="AC571" s="108" t="str">
        <f t="shared" si="119"/>
        <v>showrrh SIMS_Statistics wf_store_statistics</v>
      </c>
    </row>
    <row r="572" spans="1:29" x14ac:dyDescent="0.25">
      <c r="A572" s="9">
        <v>42740</v>
      </c>
      <c r="B572" s="6" t="s">
        <v>843</v>
      </c>
      <c r="C572" s="61" t="s">
        <v>1892</v>
      </c>
      <c r="D572" s="61" t="s">
        <v>1862</v>
      </c>
      <c r="E572" s="61" t="s">
        <v>20</v>
      </c>
      <c r="F572" s="61" t="s">
        <v>342</v>
      </c>
      <c r="G572" s="61" t="s">
        <v>343</v>
      </c>
      <c r="H572" s="61" t="s">
        <v>19</v>
      </c>
      <c r="I572" s="61">
        <v>6005</v>
      </c>
      <c r="J572" s="61" t="s">
        <v>10</v>
      </c>
      <c r="K572" s="61" t="s">
        <v>666</v>
      </c>
      <c r="L572" s="6" t="s">
        <v>329</v>
      </c>
      <c r="M572" s="6" t="s">
        <v>332</v>
      </c>
      <c r="N572" s="6" t="s">
        <v>721</v>
      </c>
      <c r="O572" s="21" t="s">
        <v>2241</v>
      </c>
      <c r="P572" s="104" t="str">
        <f t="shared" si="110"/>
        <v>qc SIMS_Statistics Workflow wf_store_income_statistics</v>
      </c>
      <c r="Q572" s="105" t="str">
        <f t="shared" si="111"/>
        <v>./pmrep cleardeploymentgroup -p DG_Static_Shared -f ;</v>
      </c>
      <c r="R572" s="106" t="str">
        <f t="shared" si="112"/>
        <v>./pmrep addtodeploymentgroup -p DG_Static_Shared -n wf_store_income_statistics -o Workflow -f SIMS_Statistics -d all ;</v>
      </c>
      <c r="S572" s="105" t="str">
        <f t="shared" si="113"/>
        <v>./pmrep deploydeploymentgroup -p DG_Static_Shared -c  ./DG_Static_Shared.xml -r RAC_qa -n jansaj -X QP -h qhvifoapp01 -o 6005 -s Native -l $HOME/scripts/log/dg_SJ_CHG0003859.log ;</v>
      </c>
      <c r="T572" s="106" t="str">
        <f t="shared" si="114"/>
        <v xml:space="preserve">echo '&lt; PRESS ANY KEY TO CONTINUE &gt;'; read c ; </v>
      </c>
      <c r="U572" s="105" t="str">
        <f t="shared" si="115"/>
        <v xml:space="preserve">cat $HOME/scripts/log/dg_SJ_CHG0003859.log ; </v>
      </c>
      <c r="V572" s="106" t="str">
        <f t="shared" si="116"/>
        <v>echo '&lt; PRESS ANY KEY TO CONTINUE &gt;'; read c ;</v>
      </c>
      <c r="W572" s="105" t="str">
        <f t="shared" si="117"/>
        <v xml:space="preserve"> pmd ; </v>
      </c>
      <c r="X572" s="106" t="str">
        <f t="shared" si="120"/>
        <v>ssh -q qhvifoapp01 '/home/infa_adm/scripts/ais.sh SIMS_Statistics wf_store_income_statistics Int01_qa'</v>
      </c>
      <c r="Y572" s="107"/>
      <c r="Z572" s="108" t="str">
        <f t="shared" si="118"/>
        <v>./pmrep objectexport -f SIMS_Statistics -o Workflow -n wf_store_income_statistics -m -s -b -r -u wf_store_income_statistics.xml</v>
      </c>
      <c r="AA572" s="109" t="str">
        <f t="shared" si="121"/>
        <v>gwd SIMS_Statistics wf_store_income_statistics</v>
      </c>
      <c r="AB572" s="108" t="str">
        <f t="shared" si="122"/>
        <v xml:space="preserve">showvh SIMS_Statistics wf_store_income_statistics ; </v>
      </c>
      <c r="AC572" s="108" t="str">
        <f t="shared" si="119"/>
        <v>showrrh SIMS_Statistics wf_store_income_statistics</v>
      </c>
    </row>
    <row r="573" spans="1:29" x14ac:dyDescent="0.25">
      <c r="A573" s="9">
        <v>42740</v>
      </c>
      <c r="B573" s="6" t="s">
        <v>317</v>
      </c>
      <c r="C573" s="61" t="s">
        <v>1892</v>
      </c>
      <c r="D573" s="61" t="s">
        <v>1862</v>
      </c>
      <c r="E573" s="61" t="s">
        <v>20</v>
      </c>
      <c r="F573" s="61" t="s">
        <v>342</v>
      </c>
      <c r="G573" s="61" t="s">
        <v>343</v>
      </c>
      <c r="H573" s="61" t="s">
        <v>19</v>
      </c>
      <c r="I573" s="61">
        <v>6005</v>
      </c>
      <c r="J573" s="61" t="s">
        <v>10</v>
      </c>
      <c r="K573" s="61" t="s">
        <v>666</v>
      </c>
      <c r="L573" s="6" t="s">
        <v>326</v>
      </c>
      <c r="M573" s="6" t="s">
        <v>332</v>
      </c>
      <c r="N573" s="6" t="s">
        <v>786</v>
      </c>
      <c r="O573" s="6" t="s">
        <v>2242</v>
      </c>
      <c r="P573" s="104" t="str">
        <f t="shared" si="110"/>
        <v>qc Miscellaneous Workflow wf_Extract_and_Load_SIMS_Service_Ticket_PSMS</v>
      </c>
      <c r="Q573" s="105" t="str">
        <f t="shared" si="111"/>
        <v>./pmrep cleardeploymentgroup -p DG_Static_Shared -f ;</v>
      </c>
      <c r="R573" s="106" t="str">
        <f t="shared" si="112"/>
        <v>./pmrep addtodeploymentgroup -p DG_Static_Shared -n wf_Extract_and_Load_SIMS_Service_Ticket_PSMS -o Workflow -f Miscellaneous -d all ;</v>
      </c>
      <c r="S573" s="105" t="str">
        <f t="shared" si="113"/>
        <v>./pmrep deploydeploymentgroup -p DG_Static_Shared -c  ./DG_Static_Shared.xml -r RAC_qa -n jansaj -X QP -h qhvifoapp01 -o 6005 -s Native -l $HOME/scripts/log/dg_SJ_kalabd.log ;</v>
      </c>
      <c r="T573" s="106" t="str">
        <f t="shared" si="114"/>
        <v xml:space="preserve">echo '&lt; PRESS ANY KEY TO CONTINUE &gt;'; read c ; </v>
      </c>
      <c r="U573" s="105" t="str">
        <f t="shared" si="115"/>
        <v xml:space="preserve">cat $HOME/scripts/log/dg_SJ_kalabd.log ; </v>
      </c>
      <c r="V573" s="106" t="str">
        <f t="shared" si="116"/>
        <v>echo '&lt; PRESS ANY KEY TO CONTINUE &gt;'; read c ;</v>
      </c>
      <c r="W573" s="105" t="str">
        <f t="shared" si="117"/>
        <v xml:space="preserve"> pmd ; </v>
      </c>
      <c r="X573" s="106" t="str">
        <f t="shared" si="120"/>
        <v>ssh -q qhvifoapp01 '/home/infa_adm/scripts/ais.sh Miscellaneous wf_Extract_and_Load_SIMS_Service_Ticket_PSMS Int01_qa'</v>
      </c>
      <c r="Y573" s="107"/>
      <c r="Z573" s="108" t="str">
        <f t="shared" si="118"/>
        <v>./pmrep objectexport -f Miscellaneous -o Workflow -n wf_Extract_and_Load_SIMS_Service_Ticket_PSMS -m -s -b -r -u wf_Extract_and_Load_SIMS_Service_Ticket_PSMS.xml</v>
      </c>
      <c r="AA573" s="109" t="str">
        <f t="shared" si="121"/>
        <v>gwd Miscellaneous wf_Extract_and_Load_SIMS_Service_Ticket_PSMS</v>
      </c>
      <c r="AB573" s="108" t="str">
        <f t="shared" si="122"/>
        <v xml:space="preserve">showvh Miscellaneous wf_Extract_and_Load_SIMS_Service_Ticket_PSMS ; </v>
      </c>
      <c r="AC573" s="108" t="str">
        <f t="shared" si="119"/>
        <v>showrrh Miscellaneous wf_Extract_and_Load_SIMS_Service_Ticket_PSMS</v>
      </c>
    </row>
    <row r="574" spans="1:29" x14ac:dyDescent="0.25">
      <c r="A574" s="9">
        <v>42740</v>
      </c>
      <c r="B574" s="6" t="s">
        <v>843</v>
      </c>
      <c r="C574" s="61" t="s">
        <v>1892</v>
      </c>
      <c r="D574" s="61" t="s">
        <v>1864</v>
      </c>
      <c r="E574" s="61" t="s">
        <v>32</v>
      </c>
      <c r="F574" s="61" t="s">
        <v>337</v>
      </c>
      <c r="G574" s="61" t="s">
        <v>335</v>
      </c>
      <c r="H574" s="61" t="s">
        <v>1242</v>
      </c>
      <c r="I574" s="61">
        <v>6005</v>
      </c>
      <c r="J574" s="61" t="s">
        <v>10</v>
      </c>
      <c r="K574" s="61" t="s">
        <v>666</v>
      </c>
      <c r="L574" s="6" t="s">
        <v>329</v>
      </c>
      <c r="M574" s="6" t="s">
        <v>332</v>
      </c>
      <c r="N574" s="6" t="s">
        <v>721</v>
      </c>
      <c r="O574" s="21" t="s">
        <v>2243</v>
      </c>
      <c r="P574" s="104" t="str">
        <f t="shared" si="110"/>
        <v>qc SIMS_Statistics Workflow wf_store_income_statistics</v>
      </c>
      <c r="Q574" s="105" t="str">
        <f t="shared" si="111"/>
        <v>./pmrep cleardeploymentgroup -p DG_Static_Shared -f ;</v>
      </c>
      <c r="R574" s="106" t="str">
        <f t="shared" si="112"/>
        <v>./pmrep addtodeploymentgroup -p DG_Static_Shared -n wf_store_income_statistics -o Workflow -f SIMS_Statistics -d all ;</v>
      </c>
      <c r="S574" s="105" t="str">
        <f t="shared" si="113"/>
        <v>./pmrep deploydeploymentgroup -p DG_Static_Shared -c  ./DG_Static_Shared.xml -r RAC_prod -n jansaj -X PP -h phvifoapp01 -o 6005 -s Native -l $HOME/scripts/log/dg_SJ_CHG0003859.log ;</v>
      </c>
      <c r="T574" s="106" t="str">
        <f t="shared" si="114"/>
        <v xml:space="preserve">echo '&lt; PRESS ANY KEY TO CONTINUE &gt;'; read c ; </v>
      </c>
      <c r="U574" s="105" t="str">
        <f t="shared" si="115"/>
        <v xml:space="preserve">cat $HOME/scripts/log/dg_SJ_CHG0003859.log ; </v>
      </c>
      <c r="V574" s="106" t="str">
        <f t="shared" si="116"/>
        <v>echo '&lt; PRESS ANY KEY TO CONTINUE &gt;'; read c ;</v>
      </c>
      <c r="W574" s="105" t="str">
        <f t="shared" si="117"/>
        <v xml:space="preserve"> pmd ; </v>
      </c>
      <c r="X574" s="106" t="str">
        <f t="shared" si="120"/>
        <v>ssh -q phvifoapp01 '/home/infa_adm/scripts/ais.sh SIMS_Statistics wf_store_income_statistics Int01_prod'</v>
      </c>
      <c r="Y574" s="107"/>
      <c r="Z574" s="108" t="str">
        <f t="shared" si="118"/>
        <v>./pmrep objectexport -f SIMS_Statistics -o Workflow -n wf_store_income_statistics -m -s -b -r -u wf_store_income_statistics.xml</v>
      </c>
      <c r="AA574" s="109" t="str">
        <f t="shared" si="121"/>
        <v>gwd SIMS_Statistics wf_store_income_statistics</v>
      </c>
      <c r="AB574" s="108" t="str">
        <f t="shared" si="122"/>
        <v xml:space="preserve">showvh SIMS_Statistics wf_store_income_statistics ; </v>
      </c>
      <c r="AC574" s="108" t="str">
        <f t="shared" si="119"/>
        <v>showrrh SIMS_Statistics wf_store_income_statistics</v>
      </c>
    </row>
    <row r="575" spans="1:29" x14ac:dyDescent="0.25">
      <c r="A575" s="9">
        <v>42740</v>
      </c>
      <c r="B575" s="6" t="s">
        <v>848</v>
      </c>
      <c r="C575" s="61" t="s">
        <v>1892</v>
      </c>
      <c r="D575" s="61" t="s">
        <v>1864</v>
      </c>
      <c r="E575" s="61" t="s">
        <v>32</v>
      </c>
      <c r="F575" s="61" t="s">
        <v>337</v>
      </c>
      <c r="G575" s="61" t="s">
        <v>335</v>
      </c>
      <c r="H575" s="61" t="s">
        <v>1242</v>
      </c>
      <c r="I575" s="61">
        <v>6005</v>
      </c>
      <c r="J575" s="61" t="s">
        <v>10</v>
      </c>
      <c r="K575" s="61" t="s">
        <v>666</v>
      </c>
      <c r="L575" s="6" t="s">
        <v>329</v>
      </c>
      <c r="M575" s="6" t="s">
        <v>332</v>
      </c>
      <c r="N575" s="6" t="s">
        <v>579</v>
      </c>
      <c r="O575" s="21" t="s">
        <v>2244</v>
      </c>
      <c r="P575" s="104" t="str">
        <f t="shared" si="110"/>
        <v>qc SIMS_Statistics Workflow wf_store_statistics</v>
      </c>
      <c r="Q575" s="105" t="str">
        <f t="shared" si="111"/>
        <v>./pmrep cleardeploymentgroup -p DG_Static_Shared -f ;</v>
      </c>
      <c r="R575" s="106" t="str">
        <f t="shared" si="112"/>
        <v>./pmrep addtodeploymentgroup -p DG_Static_Shared -n wf_store_statistics -o Workflow -f SIMS_Statistics -d all ;</v>
      </c>
      <c r="S575" s="105" t="str">
        <f t="shared" si="113"/>
        <v>echo ;</v>
      </c>
      <c r="T575" s="106" t="str">
        <f t="shared" si="114"/>
        <v>echo ;</v>
      </c>
      <c r="U575" s="105" t="str">
        <f t="shared" si="115"/>
        <v>echo;</v>
      </c>
      <c r="V575" s="106" t="str">
        <f t="shared" si="116"/>
        <v>echo ;</v>
      </c>
      <c r="W575" s="105" t="str">
        <f t="shared" si="117"/>
        <v xml:space="preserve"> echo ; </v>
      </c>
      <c r="X575" s="106" t="str">
        <f t="shared" si="120"/>
        <v>ssh -q phvifoapp01 '/home/infa_adm/scripts/ais.sh SIMS_Statistics wf_store_statistics Int01_prod'</v>
      </c>
      <c r="Y575" s="107"/>
      <c r="Z575" s="108" t="str">
        <f t="shared" si="118"/>
        <v>./pmrep objectexport -f SIMS_Statistics -o Workflow -n wf_store_statistics -m -s -b -r -u wf_store_statistics.xml</v>
      </c>
      <c r="AA575" s="109" t="str">
        <f t="shared" si="121"/>
        <v>gwd SIMS_Statistics wf_store_statistics</v>
      </c>
      <c r="AB575" s="108" t="str">
        <f t="shared" si="122"/>
        <v xml:space="preserve">showvh SIMS_Statistics wf_store_statistics ; </v>
      </c>
      <c r="AC575" s="108" t="str">
        <f t="shared" si="119"/>
        <v>showrrh SIMS_Statistics wf_store_statistics</v>
      </c>
    </row>
    <row r="576" spans="1:29" x14ac:dyDescent="0.25">
      <c r="A576" s="9">
        <v>42741</v>
      </c>
      <c r="B576" s="6" t="s">
        <v>848</v>
      </c>
      <c r="C576" s="61" t="s">
        <v>1892</v>
      </c>
      <c r="D576" s="61" t="s">
        <v>1864</v>
      </c>
      <c r="E576" s="61" t="s">
        <v>32</v>
      </c>
      <c r="F576" s="61" t="s">
        <v>337</v>
      </c>
      <c r="G576" s="61" t="s">
        <v>335</v>
      </c>
      <c r="H576" s="61" t="s">
        <v>1242</v>
      </c>
      <c r="I576" s="61">
        <v>6005</v>
      </c>
      <c r="J576" s="61" t="s">
        <v>10</v>
      </c>
      <c r="K576" s="61" t="s">
        <v>666</v>
      </c>
      <c r="L576" s="6" t="s">
        <v>329</v>
      </c>
      <c r="M576" s="6" t="s">
        <v>332</v>
      </c>
      <c r="N576" s="6" t="s">
        <v>579</v>
      </c>
      <c r="O576" s="21" t="s">
        <v>2245</v>
      </c>
      <c r="P576" s="104" t="str">
        <f t="shared" si="110"/>
        <v>qc SIMS_Statistics Workflow wf_store_statistics</v>
      </c>
      <c r="Q576" s="105" t="str">
        <f t="shared" si="111"/>
        <v>echo ;</v>
      </c>
      <c r="R576" s="106" t="str">
        <f t="shared" si="112"/>
        <v>./pmrep addtodeploymentgroup -p DG_Static_Shared -n wf_store_statistics -o Workflow -f SIMS_Statistics -d all ;</v>
      </c>
      <c r="S576" s="105" t="str">
        <f t="shared" si="113"/>
        <v>./pmrep deploydeploymentgroup -p DG_Static_Shared -c  ./DG_Static_Shared.xml -r RAC_prod -n jansaj -X PP -h phvifoapp01 -o 6005 -s Native -l $HOME/scripts/log/dg_SJ_CHG0003970.log ;</v>
      </c>
      <c r="T576" s="106" t="str">
        <f t="shared" si="114"/>
        <v xml:space="preserve">echo '&lt; PRESS ANY KEY TO CONTINUE &gt;'; read c ; </v>
      </c>
      <c r="U576" s="105" t="str">
        <f t="shared" si="115"/>
        <v xml:space="preserve">cat $HOME/scripts/log/dg_SJ_CHG0003970.log ; </v>
      </c>
      <c r="V576" s="106" t="str">
        <f t="shared" si="116"/>
        <v>echo '&lt; PRESS ANY KEY TO CONTINUE &gt;'; read c ;</v>
      </c>
      <c r="W576" s="105" t="str">
        <f t="shared" si="117"/>
        <v xml:space="preserve"> pmd ; </v>
      </c>
      <c r="X576" s="106" t="str">
        <f t="shared" si="120"/>
        <v>ssh -q phvifoapp01 '/home/infa_adm/scripts/ais.sh SIMS_Statistics wf_store_statistics Int01_prod'</v>
      </c>
      <c r="Y576" s="107"/>
      <c r="Z576" s="108" t="str">
        <f t="shared" si="118"/>
        <v>./pmrep objectexport -f SIMS_Statistics -o Workflow -n wf_store_statistics -m -s -b -r -u wf_store_statistics.xml</v>
      </c>
      <c r="AA576" s="109" t="str">
        <f t="shared" si="121"/>
        <v>gwd SIMS_Statistics wf_store_statistics</v>
      </c>
      <c r="AB576" s="108" t="str">
        <f t="shared" si="122"/>
        <v xml:space="preserve">showvh SIMS_Statistics wf_store_statistics ; </v>
      </c>
      <c r="AC576" s="108" t="str">
        <f t="shared" si="119"/>
        <v>showrrh SIMS_Statistics wf_store_statistics</v>
      </c>
    </row>
    <row r="577" spans="1:29" x14ac:dyDescent="0.25">
      <c r="A577" s="9">
        <v>42741</v>
      </c>
      <c r="B577" s="6" t="s">
        <v>849</v>
      </c>
      <c r="C577" s="61" t="s">
        <v>1892</v>
      </c>
      <c r="D577" s="61" t="s">
        <v>1864</v>
      </c>
      <c r="E577" s="61" t="s">
        <v>32</v>
      </c>
      <c r="F577" s="61" t="s">
        <v>337</v>
      </c>
      <c r="G577" s="61" t="s">
        <v>335</v>
      </c>
      <c r="H577" s="61" t="s">
        <v>1242</v>
      </c>
      <c r="I577" s="61">
        <v>6005</v>
      </c>
      <c r="J577" s="61" t="s">
        <v>10</v>
      </c>
      <c r="K577" s="61" t="s">
        <v>666</v>
      </c>
      <c r="L577" s="6" t="s">
        <v>325</v>
      </c>
      <c r="M577" s="6" t="s">
        <v>332</v>
      </c>
      <c r="N577" s="6" t="s">
        <v>709</v>
      </c>
      <c r="O577" s="21" t="s">
        <v>2246</v>
      </c>
      <c r="P577" s="104" t="str">
        <f t="shared" si="110"/>
        <v>qc Marketing_Conversions Workflow wf_Siebel_Lead_Conversion_ParameterFile</v>
      </c>
      <c r="Q577" s="105" t="str">
        <f t="shared" si="111"/>
        <v>./pmrep cleardeploymentgroup -p DG_Static_Shared -f ;</v>
      </c>
      <c r="R577" s="106" t="str">
        <f t="shared" si="112"/>
        <v>./pmrep addtodeploymentgroup -p DG_Static_Shared -n wf_Siebel_Lead_Conversion_ParameterFile -o Workflow -f Marketing_Conversions -d all ;</v>
      </c>
      <c r="S577" s="105" t="str">
        <f t="shared" si="113"/>
        <v>./pmrep deploydeploymentgroup -p DG_Static_Shared -c  ./DG_Static_Shared.xml -r RAC_prod -n jansaj -X PP -h phvifoapp01 -o 6005 -s Native -l $HOME/scripts/log/dg_SJ_CHG0003964.log ;</v>
      </c>
      <c r="T577" s="106" t="str">
        <f t="shared" si="114"/>
        <v xml:space="preserve">echo '&lt; PRESS ANY KEY TO CONTINUE &gt;'; read c ; </v>
      </c>
      <c r="U577" s="105" t="str">
        <f t="shared" si="115"/>
        <v xml:space="preserve">cat $HOME/scripts/log/dg_SJ_CHG0003964.log ; </v>
      </c>
      <c r="V577" s="106" t="str">
        <f t="shared" si="116"/>
        <v>echo '&lt; PRESS ANY KEY TO CONTINUE &gt;'; read c ;</v>
      </c>
      <c r="W577" s="105" t="str">
        <f t="shared" si="117"/>
        <v xml:space="preserve"> pmd ; </v>
      </c>
      <c r="X577" s="106" t="str">
        <f t="shared" si="120"/>
        <v>ssh -q phvifoapp01 '/home/infa_adm/scripts/ais.sh Marketing_Conversions wf_Siebel_Lead_Conversion_ParameterFile Int01_prod'</v>
      </c>
      <c r="Y577" s="107"/>
      <c r="Z577" s="108" t="str">
        <f t="shared" si="118"/>
        <v>./pmrep objectexport -f Marketing_Conversions -o Workflow -n wf_Siebel_Lead_Conversion_ParameterFile -m -s -b -r -u wf_Siebel_Lead_Conversion_ParameterFile.xml</v>
      </c>
      <c r="AA577" s="109" t="str">
        <f t="shared" si="121"/>
        <v>gwd Marketing_Conversions wf_Siebel_Lead_Conversion_ParameterFile</v>
      </c>
      <c r="AB577" s="108" t="str">
        <f t="shared" si="122"/>
        <v xml:space="preserve">showvh Marketing_Conversions wf_Siebel_Lead_Conversion_ParameterFile ; </v>
      </c>
      <c r="AC577" s="108" t="str">
        <f t="shared" si="119"/>
        <v>showrrh Marketing_Conversions wf_Siebel_Lead_Conversion_ParameterFile</v>
      </c>
    </row>
    <row r="578" spans="1:29" ht="25.5" x14ac:dyDescent="0.25">
      <c r="A578" s="9">
        <v>42745</v>
      </c>
      <c r="B578" s="6" t="s">
        <v>286</v>
      </c>
      <c r="C578" s="61" t="s">
        <v>1892</v>
      </c>
      <c r="D578" s="61" t="s">
        <v>1862</v>
      </c>
      <c r="E578" s="61" t="s">
        <v>20</v>
      </c>
      <c r="F578" s="61" t="s">
        <v>342</v>
      </c>
      <c r="G578" s="61" t="s">
        <v>343</v>
      </c>
      <c r="H578" s="61" t="s">
        <v>19</v>
      </c>
      <c r="I578" s="61">
        <v>6005</v>
      </c>
      <c r="J578" s="61" t="s">
        <v>10</v>
      </c>
      <c r="K578" s="61" t="s">
        <v>666</v>
      </c>
      <c r="L578" s="6" t="s">
        <v>322</v>
      </c>
      <c r="M578" s="6" t="s">
        <v>332</v>
      </c>
      <c r="N578" s="6" t="s">
        <v>694</v>
      </c>
      <c r="O578" s="31" t="s">
        <v>2247</v>
      </c>
      <c r="P578" s="104" t="str">
        <f t="shared" ref="P578:P641" si="123">CONCATENATE("qc ",L578," ",M578," ",N578)</f>
        <v>qc MDM Workflow wf_MDM2CRM_StoreAlignment</v>
      </c>
      <c r="Q578" s="105" t="str">
        <f t="shared" ref="Q578:Q641" si="124">IF(AND(B578=B577,F578=F577),"echo ;",CONCATENATE("./pmrep cleardeploymentgroup -p ",dgnm," -f ;"))</f>
        <v>./pmrep cleardeploymentgroup -p DG_Static_Shared -f ;</v>
      </c>
      <c r="R578" s="106" t="str">
        <f t="shared" ref="R578:R641" si="125">CONCATENATE("./pmrep addtodeploymentgroup -p ",dgnm," -n ",N578," -o ",M578, " -f ",L578," -d ",K578, " ;")</f>
        <v>./pmrep addtodeploymentgroup -p DG_Static_Shared -n wf_MDM2CRM_StoreAlignment -o Workflow -f MDM -d all ;</v>
      </c>
      <c r="S578" s="105" t="str">
        <f t="shared" ref="S578:S641" si="126">IF(AND(B578=B579,F578=F579),"echo ;",CONCATENATE("./pmrep deploydeploymentgroup -p ",dgnm, " -c ",dgxml," -r ",E578," -n ",IF(LEFT(F578,1)="B","ritbil","jansaj")," -X ",F578, " -h ",G578," -o ",I578, " -s ",J578, " -l $HOME/scripts/log/dg_",C578,"_",B578,".log ;"))</f>
        <v>echo ;</v>
      </c>
      <c r="T578" s="106" t="str">
        <f t="shared" ref="T578:T641" si="127">IF(AND(B578=B579,F578=F579), "echo ;","echo '&lt; PRESS ANY KEY TO CONTINUE &gt;'; read c ; ")</f>
        <v>echo ;</v>
      </c>
      <c r="U578" s="105" t="str">
        <f t="shared" ref="U578:U641" si="128">IF(AND(B578=B579,F578=F579),"echo;",CONCATENATE("cat $HOME/scripts/log/dg_",C578,"_",B578,".log ; "))</f>
        <v>echo;</v>
      </c>
      <c r="V578" s="106" t="str">
        <f t="shared" ref="V578:V641" si="129">IF(AND(B578=B579,F578=F579), "echo ;","echo '&lt; PRESS ANY KEY TO CONTINUE &gt;'; read c ;")</f>
        <v>echo ;</v>
      </c>
      <c r="W578" s="105" t="str">
        <f t="shared" ref="W578:W641" si="130">IF(LEFT(U578,3)="cat"," pmd ; "," echo ; ")</f>
        <v xml:space="preserve"> echo ; </v>
      </c>
      <c r="X578" s="106" t="str">
        <f t="shared" si="120"/>
        <v>ssh -q qhvifoapp01 '/home/infa_adm/scripts/ais.sh MDM wf_MDM2CRM_StoreAlignment Int01_qa'</v>
      </c>
      <c r="Y578" s="107"/>
      <c r="Z578" s="108" t="str">
        <f t="shared" ref="Z578:Z641" si="131">CONCATENATE("./pmrep objectexport -f ",L578," -o ",M578," -n ",N578," -m -s -b -r -u ",N578,".xml")</f>
        <v>./pmrep objectexport -f MDM -o Workflow -n wf_MDM2CRM_StoreAlignment -m -s -b -r -u wf_MDM2CRM_StoreAlignment.xml</v>
      </c>
      <c r="AA578" s="109" t="str">
        <f t="shared" si="121"/>
        <v>gwd MDM wf_MDM2CRM_StoreAlignment</v>
      </c>
      <c r="AB578" s="108" t="str">
        <f t="shared" si="122"/>
        <v xml:space="preserve">showvh MDM wf_MDM2CRM_StoreAlignment ; </v>
      </c>
      <c r="AC578" s="108" t="str">
        <f t="shared" ref="AC578:AC641" si="132">CONCATENATE("showrrh ",L578," ",N578)</f>
        <v>showrrh MDM wf_MDM2CRM_StoreAlignment</v>
      </c>
    </row>
    <row r="579" spans="1:29" x14ac:dyDescent="0.25">
      <c r="A579" s="9">
        <v>42745</v>
      </c>
      <c r="B579" s="6" t="s">
        <v>286</v>
      </c>
      <c r="C579" s="61" t="s">
        <v>1892</v>
      </c>
      <c r="D579" s="61" t="s">
        <v>1862</v>
      </c>
      <c r="E579" s="61" t="s">
        <v>20</v>
      </c>
      <c r="F579" s="61" t="s">
        <v>342</v>
      </c>
      <c r="G579" s="61" t="s">
        <v>343</v>
      </c>
      <c r="H579" s="61" t="s">
        <v>19</v>
      </c>
      <c r="I579" s="61">
        <v>6005</v>
      </c>
      <c r="J579" s="61" t="s">
        <v>10</v>
      </c>
      <c r="K579" s="61" t="s">
        <v>666</v>
      </c>
      <c r="L579" s="6" t="s">
        <v>322</v>
      </c>
      <c r="M579" s="6" t="s">
        <v>332</v>
      </c>
      <c r="N579" s="6" t="s">
        <v>686</v>
      </c>
      <c r="O579" s="23" t="s">
        <v>2248</v>
      </c>
      <c r="P579" s="104" t="str">
        <f t="shared" si="123"/>
        <v>qc MDM Workflow wf_MDM2CRM_ParameterFile_Creation</v>
      </c>
      <c r="Q579" s="105" t="str">
        <f t="shared" si="124"/>
        <v>echo ;</v>
      </c>
      <c r="R579" s="106" t="str">
        <f t="shared" si="125"/>
        <v>./pmrep addtodeploymentgroup -p DG_Static_Shared -n wf_MDM2CRM_ParameterFile_Creation -o Workflow -f MDM -d all ;</v>
      </c>
      <c r="S579" s="105" t="str">
        <f t="shared" si="126"/>
        <v>./pmrep deploydeploymentgroup -p DG_Static_Shared -c  ./DG_Static_Shared.xml -r RAC_qa -n jansaj -X QP -h qhvifoapp01 -o 6005 -s Native -l $HOME/scripts/log/dg_SJ_allvan.log ;</v>
      </c>
      <c r="T579" s="106" t="str">
        <f t="shared" si="127"/>
        <v xml:space="preserve">echo '&lt; PRESS ANY KEY TO CONTINUE &gt;'; read c ; </v>
      </c>
      <c r="U579" s="105" t="str">
        <f t="shared" si="128"/>
        <v xml:space="preserve">cat $HOME/scripts/log/dg_SJ_allvan.log ; </v>
      </c>
      <c r="V579" s="106" t="str">
        <f t="shared" si="129"/>
        <v>echo '&lt; PRESS ANY KEY TO CONTINUE &gt;'; read c ;</v>
      </c>
      <c r="W579" s="105" t="str">
        <f t="shared" si="130"/>
        <v xml:space="preserve"> pmd ; </v>
      </c>
      <c r="X579" s="106" t="str">
        <f t="shared" ref="X579:X642" si="133">IF(M579="Workflow",CONCATENATE("ssh -q ",G579, " '/home/infa_adm/scripts/ais.sh ",L579," ",N579," ",H579,"'")," # n/a")</f>
        <v>ssh -q qhvifoapp01 '/home/infa_adm/scripts/ais.sh MDM wf_MDM2CRM_ParameterFile_Creation Int01_qa'</v>
      </c>
      <c r="Y579" s="107"/>
      <c r="Z579" s="108" t="str">
        <f t="shared" si="131"/>
        <v>./pmrep objectexport -f MDM -o Workflow -n wf_MDM2CRM_ParameterFile_Creation -m -s -b -r -u wf_MDM2CRM_ParameterFile_Creation.xml</v>
      </c>
      <c r="AA579" s="109" t="str">
        <f t="shared" ref="AA579:AA642" si="134">IF(M579="Workflow",CONCATENATE("gwd ",L579," ",N579)," # n/a")</f>
        <v>gwd MDM wf_MDM2CRM_ParameterFile_Creation</v>
      </c>
      <c r="AB579" s="108" t="str">
        <f t="shared" ref="AB579:AB642" si="135">CONCATENATE("showvh ",L579," ",N579," ; ")</f>
        <v xml:space="preserve">showvh MDM wf_MDM2CRM_ParameterFile_Creation ; </v>
      </c>
      <c r="AC579" s="108" t="str">
        <f t="shared" si="132"/>
        <v>showrrh MDM wf_MDM2CRM_ParameterFile_Creation</v>
      </c>
    </row>
    <row r="580" spans="1:29" x14ac:dyDescent="0.25">
      <c r="A580" s="9">
        <v>42745</v>
      </c>
      <c r="B580" s="6" t="s">
        <v>28</v>
      </c>
      <c r="C580" s="61" t="s">
        <v>1892</v>
      </c>
      <c r="D580" s="61" t="s">
        <v>1862</v>
      </c>
      <c r="E580" s="61" t="s">
        <v>20</v>
      </c>
      <c r="F580" s="61" t="s">
        <v>342</v>
      </c>
      <c r="G580" s="61" t="s">
        <v>343</v>
      </c>
      <c r="H580" s="61" t="s">
        <v>19</v>
      </c>
      <c r="I580" s="61">
        <v>6005</v>
      </c>
      <c r="J580" s="61" t="s">
        <v>10</v>
      </c>
      <c r="K580" s="61" t="s">
        <v>666</v>
      </c>
      <c r="L580" s="6" t="s">
        <v>328</v>
      </c>
      <c r="M580" s="6" t="s">
        <v>332</v>
      </c>
      <c r="N580" s="8" t="s">
        <v>851</v>
      </c>
      <c r="O580" s="39" t="s">
        <v>2249</v>
      </c>
      <c r="P580" s="104" t="str">
        <f t="shared" si="123"/>
        <v>qc RMS_Product_Fees Workflow wf_m_RMS_PROD_FEES_FILE</v>
      </c>
      <c r="Q580" s="105" t="str">
        <f t="shared" si="124"/>
        <v>./pmrep cleardeploymentgroup -p DG_Static_Shared -f ;</v>
      </c>
      <c r="R580" s="106" t="str">
        <f t="shared" si="125"/>
        <v>./pmrep addtodeploymentgroup -p DG_Static_Shared -n wf_m_RMS_PROD_FEES_FILE -o Workflow -f RMS_Product_Fees -d all ;</v>
      </c>
      <c r="S580" s="105" t="str">
        <f t="shared" si="126"/>
        <v>echo ;</v>
      </c>
      <c r="T580" s="106" t="str">
        <f t="shared" si="127"/>
        <v>echo ;</v>
      </c>
      <c r="U580" s="105" t="str">
        <f t="shared" si="128"/>
        <v>echo;</v>
      </c>
      <c r="V580" s="106" t="str">
        <f t="shared" si="129"/>
        <v>echo ;</v>
      </c>
      <c r="W580" s="105" t="str">
        <f t="shared" si="130"/>
        <v xml:space="preserve"> echo ; </v>
      </c>
      <c r="X580" s="106" t="str">
        <f t="shared" si="133"/>
        <v>ssh -q qhvifoapp01 '/home/infa_adm/scripts/ais.sh RMS_Product_Fees wf_m_RMS_PROD_FEES_FILE Int01_qa'</v>
      </c>
      <c r="Y580" s="107"/>
      <c r="Z580" s="108" t="str">
        <f t="shared" si="131"/>
        <v>./pmrep objectexport -f RMS_Product_Fees -o Workflow -n wf_m_RMS_PROD_FEES_FILE -m -s -b -r -u wf_m_RMS_PROD_FEES_FILE.xml</v>
      </c>
      <c r="AA580" s="109" t="str">
        <f t="shared" si="134"/>
        <v>gwd RMS_Product_Fees wf_m_RMS_PROD_FEES_FILE</v>
      </c>
      <c r="AB580" s="108" t="str">
        <f t="shared" si="135"/>
        <v xml:space="preserve">showvh RMS_Product_Fees wf_m_RMS_PROD_FEES_FILE ; </v>
      </c>
      <c r="AC580" s="108" t="str">
        <f t="shared" si="132"/>
        <v>showrrh RMS_Product_Fees wf_m_RMS_PROD_FEES_FILE</v>
      </c>
    </row>
    <row r="581" spans="1:29" ht="25.5" x14ac:dyDescent="0.25">
      <c r="A581" s="9">
        <v>42745</v>
      </c>
      <c r="B581" s="6" t="s">
        <v>28</v>
      </c>
      <c r="C581" s="61" t="s">
        <v>1892</v>
      </c>
      <c r="D581" s="61" t="s">
        <v>1862</v>
      </c>
      <c r="E581" s="61" t="s">
        <v>20</v>
      </c>
      <c r="F581" s="61" t="s">
        <v>342</v>
      </c>
      <c r="G581" s="61" t="s">
        <v>343</v>
      </c>
      <c r="H581" s="61" t="s">
        <v>19</v>
      </c>
      <c r="I581" s="61">
        <v>6005</v>
      </c>
      <c r="J581" s="61" t="s">
        <v>10</v>
      </c>
      <c r="K581" s="61" t="s">
        <v>666</v>
      </c>
      <c r="L581" s="6" t="s">
        <v>328</v>
      </c>
      <c r="M581" s="6" t="s">
        <v>332</v>
      </c>
      <c r="N581" s="8" t="s">
        <v>364</v>
      </c>
      <c r="O581" s="42" t="s">
        <v>2250</v>
      </c>
      <c r="P581" s="104" t="str">
        <f t="shared" si="123"/>
        <v>qc RMS_Product_Fees Workflow wf_m_RMS_PROD_FEES_FILE_2_SIMS</v>
      </c>
      <c r="Q581" s="105" t="str">
        <f t="shared" si="124"/>
        <v>echo ;</v>
      </c>
      <c r="R581" s="106" t="str">
        <f t="shared" si="125"/>
        <v>./pmrep addtodeploymentgroup -p DG_Static_Shared -n wf_m_RMS_PROD_FEES_FILE_2_SIMS -o Workflow -f RMS_Product_Fees -d all ;</v>
      </c>
      <c r="S581" s="105" t="str">
        <f t="shared" si="126"/>
        <v>echo ;</v>
      </c>
      <c r="T581" s="106" t="str">
        <f t="shared" si="127"/>
        <v>echo ;</v>
      </c>
      <c r="U581" s="105" t="str">
        <f t="shared" si="128"/>
        <v>echo;</v>
      </c>
      <c r="V581" s="106" t="str">
        <f t="shared" si="129"/>
        <v>echo ;</v>
      </c>
      <c r="W581" s="105" t="str">
        <f t="shared" si="130"/>
        <v xml:space="preserve"> echo ; </v>
      </c>
      <c r="X581" s="106" t="str">
        <f t="shared" si="133"/>
        <v>ssh -q qhvifoapp01 '/home/infa_adm/scripts/ais.sh RMS_Product_Fees wf_m_RMS_PROD_FEES_FILE_2_SIMS Int01_qa'</v>
      </c>
      <c r="Y581" s="107"/>
      <c r="Z581" s="108" t="str">
        <f t="shared" si="131"/>
        <v>./pmrep objectexport -f RMS_Product_Fees -o Workflow -n wf_m_RMS_PROD_FEES_FILE_2_SIMS -m -s -b -r -u wf_m_RMS_PROD_FEES_FILE_2_SIMS.xml</v>
      </c>
      <c r="AA581" s="109" t="str">
        <f t="shared" si="134"/>
        <v>gwd RMS_Product_Fees wf_m_RMS_PROD_FEES_FILE_2_SIMS</v>
      </c>
      <c r="AB581" s="108" t="str">
        <f t="shared" si="135"/>
        <v xml:space="preserve">showvh RMS_Product_Fees wf_m_RMS_PROD_FEES_FILE_2_SIMS ; </v>
      </c>
      <c r="AC581" s="108" t="str">
        <f t="shared" si="132"/>
        <v>showrrh RMS_Product_Fees wf_m_RMS_PROD_FEES_FILE_2_SIMS</v>
      </c>
    </row>
    <row r="582" spans="1:29" x14ac:dyDescent="0.25">
      <c r="A582" s="9">
        <v>42745</v>
      </c>
      <c r="B582" s="6" t="s">
        <v>28</v>
      </c>
      <c r="C582" s="61" t="s">
        <v>1892</v>
      </c>
      <c r="D582" s="61" t="s">
        <v>1862</v>
      </c>
      <c r="E582" s="61" t="s">
        <v>20</v>
      </c>
      <c r="F582" s="61" t="s">
        <v>342</v>
      </c>
      <c r="G582" s="61" t="s">
        <v>343</v>
      </c>
      <c r="H582" s="61" t="s">
        <v>19</v>
      </c>
      <c r="I582" s="61">
        <v>6005</v>
      </c>
      <c r="J582" s="61" t="s">
        <v>10</v>
      </c>
      <c r="K582" s="61" t="s">
        <v>666</v>
      </c>
      <c r="L582" s="6" t="s">
        <v>328</v>
      </c>
      <c r="M582" s="6" t="s">
        <v>332</v>
      </c>
      <c r="N582" s="8" t="s">
        <v>852</v>
      </c>
      <c r="O582" s="39" t="s">
        <v>2249</v>
      </c>
      <c r="P582" s="104" t="str">
        <f t="shared" si="123"/>
        <v>qc RMS_Product_Fees Workflow wf_m_RMS_SIMS_UPD_FEES</v>
      </c>
      <c r="Q582" s="105" t="str">
        <f t="shared" si="124"/>
        <v>echo ;</v>
      </c>
      <c r="R582" s="106" t="str">
        <f t="shared" si="125"/>
        <v>./pmrep addtodeploymentgroup -p DG_Static_Shared -n wf_m_RMS_SIMS_UPD_FEES -o Workflow -f RMS_Product_Fees -d all ;</v>
      </c>
      <c r="S582" s="105" t="str">
        <f t="shared" si="126"/>
        <v>./pmrep deploydeploymentgroup -p DG_Static_Shared -c  ./DG_Static_Shared.xml -r RAC_qa -n jansaj -X QP -h qhvifoapp01 -o 6005 -s Native -l $HOME/scripts/log/dg_SJ_ajjkon.log ;</v>
      </c>
      <c r="T582" s="106" t="str">
        <f t="shared" si="127"/>
        <v xml:space="preserve">echo '&lt; PRESS ANY KEY TO CONTINUE &gt;'; read c ; </v>
      </c>
      <c r="U582" s="105" t="str">
        <f t="shared" si="128"/>
        <v xml:space="preserve">cat $HOME/scripts/log/dg_SJ_ajjkon.log ; </v>
      </c>
      <c r="V582" s="106" t="str">
        <f t="shared" si="129"/>
        <v>echo '&lt; PRESS ANY KEY TO CONTINUE &gt;'; read c ;</v>
      </c>
      <c r="W582" s="105" t="str">
        <f t="shared" si="130"/>
        <v xml:space="preserve"> pmd ; </v>
      </c>
      <c r="X582" s="106" t="str">
        <f t="shared" si="133"/>
        <v>ssh -q qhvifoapp01 '/home/infa_adm/scripts/ais.sh RMS_Product_Fees wf_m_RMS_SIMS_UPD_FEES Int01_qa'</v>
      </c>
      <c r="Y582" s="107"/>
      <c r="Z582" s="108" t="str">
        <f t="shared" si="131"/>
        <v>./pmrep objectexport -f RMS_Product_Fees -o Workflow -n wf_m_RMS_SIMS_UPD_FEES -m -s -b -r -u wf_m_RMS_SIMS_UPD_FEES.xml</v>
      </c>
      <c r="AA582" s="109" t="str">
        <f t="shared" si="134"/>
        <v>gwd RMS_Product_Fees wf_m_RMS_SIMS_UPD_FEES</v>
      </c>
      <c r="AB582" s="108" t="str">
        <f t="shared" si="135"/>
        <v xml:space="preserve">showvh RMS_Product_Fees wf_m_RMS_SIMS_UPD_FEES ; </v>
      </c>
      <c r="AC582" s="108" t="str">
        <f t="shared" si="132"/>
        <v>showrrh RMS_Product_Fees wf_m_RMS_SIMS_UPD_FEES</v>
      </c>
    </row>
    <row r="583" spans="1:29" x14ac:dyDescent="0.25">
      <c r="A583" s="9">
        <v>42745</v>
      </c>
      <c r="B583" s="6" t="s">
        <v>29</v>
      </c>
      <c r="C583" s="61" t="s">
        <v>1892</v>
      </c>
      <c r="D583" s="61" t="s">
        <v>1862</v>
      </c>
      <c r="E583" s="61" t="s">
        <v>20</v>
      </c>
      <c r="F583" s="61" t="s">
        <v>342</v>
      </c>
      <c r="G583" s="61" t="s">
        <v>343</v>
      </c>
      <c r="H583" s="61" t="s">
        <v>19</v>
      </c>
      <c r="I583" s="61">
        <v>6005</v>
      </c>
      <c r="J583" s="61" t="s">
        <v>10</v>
      </c>
      <c r="K583" s="61" t="s">
        <v>666</v>
      </c>
      <c r="L583" s="6" t="s">
        <v>326</v>
      </c>
      <c r="M583" s="6" t="s">
        <v>332</v>
      </c>
      <c r="N583" s="6" t="s">
        <v>853</v>
      </c>
      <c r="O583" s="6" t="s">
        <v>2251</v>
      </c>
      <c r="P583" s="104" t="str">
        <f t="shared" si="123"/>
        <v>qc Miscellaneous Workflow wf_BMS</v>
      </c>
      <c r="Q583" s="105" t="str">
        <f t="shared" si="124"/>
        <v>./pmrep cleardeploymentgroup -p DG_Static_Shared -f ;</v>
      </c>
      <c r="R583" s="106" t="str">
        <f t="shared" si="125"/>
        <v>./pmrep addtodeploymentgroup -p DG_Static_Shared -n wf_BMS -o Workflow -f Miscellaneous -d all ;</v>
      </c>
      <c r="S583" s="105" t="str">
        <f t="shared" si="126"/>
        <v>./pmrep deploydeploymentgroup -p DG_Static_Shared -c  ./DG_Static_Shared.xml -r RAC_qa -n jansaj -X QP -h qhvifoapp01 -o 6005 -s Native -l $HOME/scripts/log/dg_SJ_frajeh.log ;</v>
      </c>
      <c r="T583" s="106" t="str">
        <f t="shared" si="127"/>
        <v xml:space="preserve">echo '&lt; PRESS ANY KEY TO CONTINUE &gt;'; read c ; </v>
      </c>
      <c r="U583" s="105" t="str">
        <f t="shared" si="128"/>
        <v xml:space="preserve">cat $HOME/scripts/log/dg_SJ_frajeh.log ; </v>
      </c>
      <c r="V583" s="106" t="str">
        <f t="shared" si="129"/>
        <v>echo '&lt; PRESS ANY KEY TO CONTINUE &gt;'; read c ;</v>
      </c>
      <c r="W583" s="105" t="str">
        <f t="shared" si="130"/>
        <v xml:space="preserve"> pmd ; </v>
      </c>
      <c r="X583" s="106" t="str">
        <f t="shared" si="133"/>
        <v>ssh -q qhvifoapp01 '/home/infa_adm/scripts/ais.sh Miscellaneous wf_BMS Int01_qa'</v>
      </c>
      <c r="Y583" s="107"/>
      <c r="Z583" s="108" t="str">
        <f t="shared" si="131"/>
        <v>./pmrep objectexport -f Miscellaneous -o Workflow -n wf_BMS -m -s -b -r -u wf_BMS.xml</v>
      </c>
      <c r="AA583" s="109" t="str">
        <f t="shared" si="134"/>
        <v>gwd Miscellaneous wf_BMS</v>
      </c>
      <c r="AB583" s="108" t="str">
        <f t="shared" si="135"/>
        <v xml:space="preserve">showvh Miscellaneous wf_BMS ; </v>
      </c>
      <c r="AC583" s="108" t="str">
        <f t="shared" si="132"/>
        <v>showrrh Miscellaneous wf_BMS</v>
      </c>
    </row>
    <row r="584" spans="1:29" x14ac:dyDescent="0.25">
      <c r="A584" s="9">
        <v>42745</v>
      </c>
      <c r="B584" s="6" t="s">
        <v>29</v>
      </c>
      <c r="C584" s="61" t="s">
        <v>1892</v>
      </c>
      <c r="D584" s="61" t="s">
        <v>1863</v>
      </c>
      <c r="E584" s="102" t="s">
        <v>324</v>
      </c>
      <c r="F584" s="102" t="s">
        <v>812</v>
      </c>
      <c r="G584" s="102" t="s">
        <v>813</v>
      </c>
      <c r="H584" s="61" t="s">
        <v>1241</v>
      </c>
      <c r="I584" s="102">
        <v>6005</v>
      </c>
      <c r="J584" s="61" t="s">
        <v>10</v>
      </c>
      <c r="K584" s="61" t="s">
        <v>666</v>
      </c>
      <c r="L584" s="6" t="s">
        <v>326</v>
      </c>
      <c r="M584" s="6" t="s">
        <v>332</v>
      </c>
      <c r="N584" s="6" t="s">
        <v>853</v>
      </c>
      <c r="O584" s="6" t="s">
        <v>2252</v>
      </c>
      <c r="P584" s="104" t="str">
        <f t="shared" si="123"/>
        <v>qc Miscellaneous Workflow wf_BMS</v>
      </c>
      <c r="Q584" s="105" t="str">
        <f t="shared" si="124"/>
        <v>./pmrep cleardeploymentgroup -p DG_Static_Shared -f ;</v>
      </c>
      <c r="R584" s="106" t="str">
        <f t="shared" si="125"/>
        <v>./pmrep addtodeploymentgroup -p DG_Static_Shared -n wf_BMS -o Workflow -f Miscellaneous -d all ;</v>
      </c>
      <c r="S584" s="105" t="str">
        <f t="shared" si="126"/>
        <v>./pmrep deploydeploymentgroup -p DG_Static_Shared -c  ./DG_Static_Shared.xml -r RAC_uat -n jansaj -X UP -h uhvifoapp01 -o 6005 -s Native -l $HOME/scripts/log/dg_SJ_frajeh.log ;</v>
      </c>
      <c r="T584" s="106" t="str">
        <f t="shared" si="127"/>
        <v xml:space="preserve">echo '&lt; PRESS ANY KEY TO CONTINUE &gt;'; read c ; </v>
      </c>
      <c r="U584" s="105" t="str">
        <f t="shared" si="128"/>
        <v xml:space="preserve">cat $HOME/scripts/log/dg_SJ_frajeh.log ; </v>
      </c>
      <c r="V584" s="106" t="str">
        <f t="shared" si="129"/>
        <v>echo '&lt; PRESS ANY KEY TO CONTINUE &gt;'; read c ;</v>
      </c>
      <c r="W584" s="105" t="str">
        <f t="shared" si="130"/>
        <v xml:space="preserve"> pmd ; </v>
      </c>
      <c r="X584" s="106" t="str">
        <f t="shared" si="133"/>
        <v>ssh -q uhvifoapp01 '/home/infa_adm/scripts/ais.sh Miscellaneous wf_BMS Int01_uat'</v>
      </c>
      <c r="Y584" s="107"/>
      <c r="Z584" s="108" t="str">
        <f t="shared" si="131"/>
        <v>./pmrep objectexport -f Miscellaneous -o Workflow -n wf_BMS -m -s -b -r -u wf_BMS.xml</v>
      </c>
      <c r="AA584" s="109" t="str">
        <f t="shared" si="134"/>
        <v>gwd Miscellaneous wf_BMS</v>
      </c>
      <c r="AB584" s="108" t="str">
        <f t="shared" si="135"/>
        <v xml:space="preserve">showvh Miscellaneous wf_BMS ; </v>
      </c>
      <c r="AC584" s="108" t="str">
        <f t="shared" si="132"/>
        <v>showrrh Miscellaneous wf_BMS</v>
      </c>
    </row>
    <row r="585" spans="1:29" x14ac:dyDescent="0.25">
      <c r="A585" s="9">
        <v>42746</v>
      </c>
      <c r="B585" s="6" t="s">
        <v>854</v>
      </c>
      <c r="C585" s="61" t="s">
        <v>1892</v>
      </c>
      <c r="D585" s="61" t="s">
        <v>1862</v>
      </c>
      <c r="E585" s="61" t="s">
        <v>20</v>
      </c>
      <c r="F585" s="61" t="s">
        <v>342</v>
      </c>
      <c r="G585" s="61" t="s">
        <v>343</v>
      </c>
      <c r="H585" s="61" t="s">
        <v>19</v>
      </c>
      <c r="I585" s="61">
        <v>6005</v>
      </c>
      <c r="J585" s="61" t="s">
        <v>10</v>
      </c>
      <c r="K585" s="61" t="s">
        <v>666</v>
      </c>
      <c r="L585" s="6" t="s">
        <v>329</v>
      </c>
      <c r="M585" s="6" t="s">
        <v>332</v>
      </c>
      <c r="N585" s="6" t="s">
        <v>376</v>
      </c>
      <c r="O585" s="21" t="s">
        <v>2253</v>
      </c>
      <c r="P585" s="104" t="str">
        <f t="shared" si="123"/>
        <v>qc SIMS_Statistics Workflow wf_store_inventory_statistics</v>
      </c>
      <c r="Q585" s="105" t="str">
        <f t="shared" si="124"/>
        <v>./pmrep cleardeploymentgroup -p DG_Static_Shared -f ;</v>
      </c>
      <c r="R585" s="106" t="str">
        <f t="shared" si="125"/>
        <v>./pmrep addtodeploymentgroup -p DG_Static_Shared -n wf_store_inventory_statistics -o Workflow -f SIMS_Statistics -d all ;</v>
      </c>
      <c r="S585" s="105" t="str">
        <f t="shared" si="126"/>
        <v>./pmrep deploydeploymentgroup -p DG_Static_Shared -c  ./DG_Static_Shared.xml -r RAC_qa -n jansaj -X QP -h qhvifoapp01 -o 6005 -s Native -l $HOME/scripts/log/dg_SJ_CHG0004027.log ;</v>
      </c>
      <c r="T585" s="106" t="str">
        <f t="shared" si="127"/>
        <v xml:space="preserve">echo '&lt; PRESS ANY KEY TO CONTINUE &gt;'; read c ; </v>
      </c>
      <c r="U585" s="105" t="str">
        <f t="shared" si="128"/>
        <v xml:space="preserve">cat $HOME/scripts/log/dg_SJ_CHG0004027.log ; </v>
      </c>
      <c r="V585" s="106" t="str">
        <f t="shared" si="129"/>
        <v>echo '&lt; PRESS ANY KEY TO CONTINUE &gt;'; read c ;</v>
      </c>
      <c r="W585" s="105" t="str">
        <f t="shared" si="130"/>
        <v xml:space="preserve"> pmd ; </v>
      </c>
      <c r="X585" s="106" t="str">
        <f t="shared" si="133"/>
        <v>ssh -q qhvifoapp01 '/home/infa_adm/scripts/ais.sh SIMS_Statistics wf_store_inventory_statistics Int01_qa'</v>
      </c>
      <c r="Y585" s="107"/>
      <c r="Z585" s="108" t="str">
        <f t="shared" si="131"/>
        <v>./pmrep objectexport -f SIMS_Statistics -o Workflow -n wf_store_inventory_statistics -m -s -b -r -u wf_store_inventory_statistics.xml</v>
      </c>
      <c r="AA585" s="109" t="str">
        <f t="shared" si="134"/>
        <v>gwd SIMS_Statistics wf_store_inventory_statistics</v>
      </c>
      <c r="AB585" s="108" t="str">
        <f t="shared" si="135"/>
        <v xml:space="preserve">showvh SIMS_Statistics wf_store_inventory_statistics ; </v>
      </c>
      <c r="AC585" s="108" t="str">
        <f t="shared" si="132"/>
        <v>showrrh SIMS_Statistics wf_store_inventory_statistics</v>
      </c>
    </row>
    <row r="586" spans="1:29" x14ac:dyDescent="0.25">
      <c r="A586" s="9">
        <v>42746</v>
      </c>
      <c r="B586" s="6" t="s">
        <v>854</v>
      </c>
      <c r="C586" s="61" t="s">
        <v>1892</v>
      </c>
      <c r="D586" s="61" t="s">
        <v>1864</v>
      </c>
      <c r="E586" s="61" t="s">
        <v>32</v>
      </c>
      <c r="F586" s="61" t="s">
        <v>337</v>
      </c>
      <c r="G586" s="61" t="s">
        <v>335</v>
      </c>
      <c r="H586" s="61" t="s">
        <v>1242</v>
      </c>
      <c r="I586" s="61">
        <v>6005</v>
      </c>
      <c r="J586" s="61" t="s">
        <v>10</v>
      </c>
      <c r="K586" s="61" t="s">
        <v>666</v>
      </c>
      <c r="L586" s="6" t="s">
        <v>329</v>
      </c>
      <c r="M586" s="6" t="s">
        <v>332</v>
      </c>
      <c r="N586" s="6" t="s">
        <v>376</v>
      </c>
      <c r="O586" s="21" t="s">
        <v>2254</v>
      </c>
      <c r="P586" s="104" t="str">
        <f t="shared" si="123"/>
        <v>qc SIMS_Statistics Workflow wf_store_inventory_statistics</v>
      </c>
      <c r="Q586" s="105" t="str">
        <f t="shared" si="124"/>
        <v>./pmrep cleardeploymentgroup -p DG_Static_Shared -f ;</v>
      </c>
      <c r="R586" s="106" t="str">
        <f t="shared" si="125"/>
        <v>./pmrep addtodeploymentgroup -p DG_Static_Shared -n wf_store_inventory_statistics -o Workflow -f SIMS_Statistics -d all ;</v>
      </c>
      <c r="S586" s="105" t="str">
        <f t="shared" si="126"/>
        <v>./pmrep deploydeploymentgroup -p DG_Static_Shared -c  ./DG_Static_Shared.xml -r RAC_prod -n jansaj -X PP -h phvifoapp01 -o 6005 -s Native -l $HOME/scripts/log/dg_SJ_CHG0004027.log ;</v>
      </c>
      <c r="T586" s="106" t="str">
        <f t="shared" si="127"/>
        <v xml:space="preserve">echo '&lt; PRESS ANY KEY TO CONTINUE &gt;'; read c ; </v>
      </c>
      <c r="U586" s="105" t="str">
        <f t="shared" si="128"/>
        <v xml:space="preserve">cat $HOME/scripts/log/dg_SJ_CHG0004027.log ; </v>
      </c>
      <c r="V586" s="106" t="str">
        <f t="shared" si="129"/>
        <v>echo '&lt; PRESS ANY KEY TO CONTINUE &gt;'; read c ;</v>
      </c>
      <c r="W586" s="105" t="str">
        <f t="shared" si="130"/>
        <v xml:space="preserve"> pmd ; </v>
      </c>
      <c r="X586" s="106" t="str">
        <f t="shared" si="133"/>
        <v>ssh -q phvifoapp01 '/home/infa_adm/scripts/ais.sh SIMS_Statistics wf_store_inventory_statistics Int01_prod'</v>
      </c>
      <c r="Y586" s="107"/>
      <c r="Z586" s="108" t="str">
        <f t="shared" si="131"/>
        <v>./pmrep objectexport -f SIMS_Statistics -o Workflow -n wf_store_inventory_statistics -m -s -b -r -u wf_store_inventory_statistics.xml</v>
      </c>
      <c r="AA586" s="109" t="str">
        <f t="shared" si="134"/>
        <v>gwd SIMS_Statistics wf_store_inventory_statistics</v>
      </c>
      <c r="AB586" s="108" t="str">
        <f t="shared" si="135"/>
        <v xml:space="preserve">showvh SIMS_Statistics wf_store_inventory_statistics ; </v>
      </c>
      <c r="AC586" s="108" t="str">
        <f t="shared" si="132"/>
        <v>showrrh SIMS_Statistics wf_store_inventory_statistics</v>
      </c>
    </row>
    <row r="587" spans="1:29" x14ac:dyDescent="0.25">
      <c r="A587" s="9">
        <v>42746</v>
      </c>
      <c r="B587" s="6" t="s">
        <v>854</v>
      </c>
      <c r="C587" s="61" t="s">
        <v>1892</v>
      </c>
      <c r="D587" s="61" t="s">
        <v>1863</v>
      </c>
      <c r="E587" s="102" t="s">
        <v>324</v>
      </c>
      <c r="F587" s="102" t="s">
        <v>812</v>
      </c>
      <c r="G587" s="102" t="s">
        <v>813</v>
      </c>
      <c r="H587" s="61" t="s">
        <v>1241</v>
      </c>
      <c r="I587" s="102">
        <v>6005</v>
      </c>
      <c r="J587" s="102" t="s">
        <v>10</v>
      </c>
      <c r="K587" s="61" t="s">
        <v>666</v>
      </c>
      <c r="L587" s="6" t="s">
        <v>329</v>
      </c>
      <c r="M587" s="6" t="s">
        <v>332</v>
      </c>
      <c r="N587" s="6" t="s">
        <v>376</v>
      </c>
      <c r="O587" s="21" t="s">
        <v>2255</v>
      </c>
      <c r="P587" s="104" t="str">
        <f t="shared" si="123"/>
        <v>qc SIMS_Statistics Workflow wf_store_inventory_statistics</v>
      </c>
      <c r="Q587" s="105" t="str">
        <f t="shared" si="124"/>
        <v>./pmrep cleardeploymentgroup -p DG_Static_Shared -f ;</v>
      </c>
      <c r="R587" s="106" t="str">
        <f t="shared" si="125"/>
        <v>./pmrep addtodeploymentgroup -p DG_Static_Shared -n wf_store_inventory_statistics -o Workflow -f SIMS_Statistics -d all ;</v>
      </c>
      <c r="S587" s="105" t="str">
        <f t="shared" si="126"/>
        <v>./pmrep deploydeploymentgroup -p DG_Static_Shared -c  ./DG_Static_Shared.xml -r RAC_uat -n jansaj -X UP -h uhvifoapp01 -o 6005 -s Native -l $HOME/scripts/log/dg_SJ_CHG0004027.log ;</v>
      </c>
      <c r="T587" s="106" t="str">
        <f t="shared" si="127"/>
        <v xml:space="preserve">echo '&lt; PRESS ANY KEY TO CONTINUE &gt;'; read c ; </v>
      </c>
      <c r="U587" s="105" t="str">
        <f t="shared" si="128"/>
        <v xml:space="preserve">cat $HOME/scripts/log/dg_SJ_CHG0004027.log ; </v>
      </c>
      <c r="V587" s="106" t="str">
        <f t="shared" si="129"/>
        <v>echo '&lt; PRESS ANY KEY TO CONTINUE &gt;'; read c ;</v>
      </c>
      <c r="W587" s="105" t="str">
        <f t="shared" si="130"/>
        <v xml:space="preserve"> pmd ; </v>
      </c>
      <c r="X587" s="106" t="str">
        <f t="shared" si="133"/>
        <v>ssh -q uhvifoapp01 '/home/infa_adm/scripts/ais.sh SIMS_Statistics wf_store_inventory_statistics Int01_uat'</v>
      </c>
      <c r="Y587" s="107"/>
      <c r="Z587" s="108" t="str">
        <f t="shared" si="131"/>
        <v>./pmrep objectexport -f SIMS_Statistics -o Workflow -n wf_store_inventory_statistics -m -s -b -r -u wf_store_inventory_statistics.xml</v>
      </c>
      <c r="AA587" s="109" t="str">
        <f t="shared" si="134"/>
        <v>gwd SIMS_Statistics wf_store_inventory_statistics</v>
      </c>
      <c r="AB587" s="108" t="str">
        <f t="shared" si="135"/>
        <v xml:space="preserve">showvh SIMS_Statistics wf_store_inventory_statistics ; </v>
      </c>
      <c r="AC587" s="108" t="str">
        <f t="shared" si="132"/>
        <v>showrrh SIMS_Statistics wf_store_inventory_statistics</v>
      </c>
    </row>
    <row r="588" spans="1:29" x14ac:dyDescent="0.25">
      <c r="A588" s="9">
        <v>42747</v>
      </c>
      <c r="B588" s="6" t="s">
        <v>319</v>
      </c>
      <c r="C588" s="61" t="s">
        <v>1892</v>
      </c>
      <c r="D588" s="61" t="s">
        <v>1862</v>
      </c>
      <c r="E588" s="61" t="s">
        <v>20</v>
      </c>
      <c r="F588" s="61" t="s">
        <v>342</v>
      </c>
      <c r="G588" s="61" t="s">
        <v>343</v>
      </c>
      <c r="H588" s="61" t="s">
        <v>19</v>
      </c>
      <c r="I588" s="61">
        <v>6005</v>
      </c>
      <c r="J588" s="61" t="s">
        <v>10</v>
      </c>
      <c r="K588" s="61" t="s">
        <v>666</v>
      </c>
      <c r="L588" s="6" t="s">
        <v>295</v>
      </c>
      <c r="M588" s="6" t="s">
        <v>332</v>
      </c>
      <c r="N588" s="6" t="s">
        <v>514</v>
      </c>
      <c r="O588" s="6" t="s">
        <v>2256</v>
      </c>
      <c r="P588" s="104" t="str">
        <f t="shared" si="123"/>
        <v>qc AN_PAYABLES Workflow wf_AN_PAYABLES</v>
      </c>
      <c r="Q588" s="105" t="str">
        <f t="shared" si="124"/>
        <v>./pmrep cleardeploymentgroup -p DG_Static_Shared -f ;</v>
      </c>
      <c r="R588" s="106" t="str">
        <f t="shared" si="125"/>
        <v>./pmrep addtodeploymentgroup -p DG_Static_Shared -n wf_AN_PAYABLES -o Workflow -f AN_PAYABLES -d all ;</v>
      </c>
      <c r="S588" s="105" t="str">
        <f t="shared" si="126"/>
        <v>echo ;</v>
      </c>
      <c r="T588" s="106" t="str">
        <f t="shared" si="127"/>
        <v>echo ;</v>
      </c>
      <c r="U588" s="105" t="str">
        <f t="shared" si="128"/>
        <v>echo;</v>
      </c>
      <c r="V588" s="106" t="str">
        <f t="shared" si="129"/>
        <v>echo ;</v>
      </c>
      <c r="W588" s="105" t="str">
        <f t="shared" si="130"/>
        <v xml:space="preserve"> echo ; </v>
      </c>
      <c r="X588" s="106" t="str">
        <f t="shared" si="133"/>
        <v>ssh -q qhvifoapp01 '/home/infa_adm/scripts/ais.sh AN_PAYABLES wf_AN_PAYABLES Int01_qa'</v>
      </c>
      <c r="Y588" s="107"/>
      <c r="Z588" s="108" t="str">
        <f t="shared" si="131"/>
        <v>./pmrep objectexport -f AN_PAYABLES -o Workflow -n wf_AN_PAYABLES -m -s -b -r -u wf_AN_PAYABLES.xml</v>
      </c>
      <c r="AA588" s="109" t="str">
        <f t="shared" si="134"/>
        <v>gwd AN_PAYABLES wf_AN_PAYABLES</v>
      </c>
      <c r="AB588" s="108" t="str">
        <f t="shared" si="135"/>
        <v xml:space="preserve">showvh AN_PAYABLES wf_AN_PAYABLES ; </v>
      </c>
      <c r="AC588" s="108" t="str">
        <f t="shared" si="132"/>
        <v>showrrh AN_PAYABLES wf_AN_PAYABLES</v>
      </c>
    </row>
    <row r="589" spans="1:29" x14ac:dyDescent="0.25">
      <c r="A589" s="9">
        <v>42747</v>
      </c>
      <c r="B589" s="6" t="s">
        <v>319</v>
      </c>
      <c r="C589" s="61" t="s">
        <v>1892</v>
      </c>
      <c r="D589" s="61" t="s">
        <v>1862</v>
      </c>
      <c r="E589" s="61" t="s">
        <v>20</v>
      </c>
      <c r="F589" s="61" t="s">
        <v>342</v>
      </c>
      <c r="G589" s="61" t="s">
        <v>343</v>
      </c>
      <c r="H589" s="61" t="s">
        <v>19</v>
      </c>
      <c r="I589" s="61">
        <v>6005</v>
      </c>
      <c r="J589" s="61" t="s">
        <v>10</v>
      </c>
      <c r="K589" s="61" t="s">
        <v>666</v>
      </c>
      <c r="L589" s="6" t="s">
        <v>295</v>
      </c>
      <c r="M589" s="6" t="s">
        <v>332</v>
      </c>
      <c r="N589" s="6" t="s">
        <v>616</v>
      </c>
      <c r="O589" s="6" t="s">
        <v>2256</v>
      </c>
      <c r="P589" s="104" t="str">
        <f t="shared" si="123"/>
        <v>qc AN_PAYABLES Workflow wf_AN_Payables_Extractfiles</v>
      </c>
      <c r="Q589" s="105" t="str">
        <f t="shared" si="124"/>
        <v>echo ;</v>
      </c>
      <c r="R589" s="106" t="str">
        <f t="shared" si="125"/>
        <v>./pmrep addtodeploymentgroup -p DG_Static_Shared -n wf_AN_Payables_Extractfiles -o Workflow -f AN_PAYABLES -d all ;</v>
      </c>
      <c r="S589" s="105" t="str">
        <f t="shared" si="126"/>
        <v>./pmrep deploydeploymentgroup -p DG_Static_Shared -c  ./DG_Static_Shared.xml -r RAC_qa -n jansaj -X QP -h qhvifoapp01 -o 6005 -s Native -l $HOME/scripts/log/dg_SJ_shasiv.log ;</v>
      </c>
      <c r="T589" s="106" t="str">
        <f t="shared" si="127"/>
        <v xml:space="preserve">echo '&lt; PRESS ANY KEY TO CONTINUE &gt;'; read c ; </v>
      </c>
      <c r="U589" s="105" t="str">
        <f t="shared" si="128"/>
        <v xml:space="preserve">cat $HOME/scripts/log/dg_SJ_shasiv.log ; </v>
      </c>
      <c r="V589" s="106" t="str">
        <f t="shared" si="129"/>
        <v>echo '&lt; PRESS ANY KEY TO CONTINUE &gt;'; read c ;</v>
      </c>
      <c r="W589" s="105" t="str">
        <f t="shared" si="130"/>
        <v xml:space="preserve"> pmd ; </v>
      </c>
      <c r="X589" s="106" t="str">
        <f t="shared" si="133"/>
        <v>ssh -q qhvifoapp01 '/home/infa_adm/scripts/ais.sh AN_PAYABLES wf_AN_Payables_Extractfiles Int01_qa'</v>
      </c>
      <c r="Y589" s="107"/>
      <c r="Z589" s="108" t="str">
        <f t="shared" si="131"/>
        <v>./pmrep objectexport -f AN_PAYABLES -o Workflow -n wf_AN_Payables_Extractfiles -m -s -b -r -u wf_AN_Payables_Extractfiles.xml</v>
      </c>
      <c r="AA589" s="109" t="str">
        <f t="shared" si="134"/>
        <v>gwd AN_PAYABLES wf_AN_Payables_Extractfiles</v>
      </c>
      <c r="AB589" s="108" t="str">
        <f t="shared" si="135"/>
        <v xml:space="preserve">showvh AN_PAYABLES wf_AN_Payables_Extractfiles ; </v>
      </c>
      <c r="AC589" s="108" t="str">
        <f t="shared" si="132"/>
        <v>showrrh AN_PAYABLES wf_AN_Payables_Extractfiles</v>
      </c>
    </row>
    <row r="590" spans="1:29" x14ac:dyDescent="0.25">
      <c r="A590" s="9">
        <v>42747</v>
      </c>
      <c r="B590" s="6" t="s">
        <v>845</v>
      </c>
      <c r="C590" s="61" t="s">
        <v>1892</v>
      </c>
      <c r="D590" s="61" t="s">
        <v>1864</v>
      </c>
      <c r="E590" s="61" t="s">
        <v>32</v>
      </c>
      <c r="F590" s="61" t="s">
        <v>337</v>
      </c>
      <c r="G590" s="61" t="s">
        <v>335</v>
      </c>
      <c r="H590" s="61" t="s">
        <v>1242</v>
      </c>
      <c r="I590" s="61">
        <v>6005</v>
      </c>
      <c r="J590" s="61" t="s">
        <v>10</v>
      </c>
      <c r="K590" s="61" t="s">
        <v>666</v>
      </c>
      <c r="L590" s="6" t="s">
        <v>326</v>
      </c>
      <c r="M590" s="6" t="s">
        <v>332</v>
      </c>
      <c r="N590" s="6" t="s">
        <v>786</v>
      </c>
      <c r="O590" s="6" t="s">
        <v>2257</v>
      </c>
      <c r="P590" s="104" t="str">
        <f t="shared" si="123"/>
        <v>qc Miscellaneous Workflow wf_Extract_and_Load_SIMS_Service_Ticket_PSMS</v>
      </c>
      <c r="Q590" s="105" t="str">
        <f t="shared" si="124"/>
        <v>./pmrep cleardeploymentgroup -p DG_Static_Shared -f ;</v>
      </c>
      <c r="R590" s="106" t="str">
        <f t="shared" si="125"/>
        <v>./pmrep addtodeploymentgroup -p DG_Static_Shared -n wf_Extract_and_Load_SIMS_Service_Ticket_PSMS -o Workflow -f Miscellaneous -d all ;</v>
      </c>
      <c r="S590" s="105" t="str">
        <f t="shared" si="126"/>
        <v>./pmrep deploydeploymentgroup -p DG_Static_Shared -c  ./DG_Static_Shared.xml -r RAC_prod -n jansaj -X PP -h phvifoapp01 -o 6005 -s Native -l $HOME/scripts/log/dg_SJ_CTASK0010103.log ;</v>
      </c>
      <c r="T590" s="106" t="str">
        <f t="shared" si="127"/>
        <v xml:space="preserve">echo '&lt; PRESS ANY KEY TO CONTINUE &gt;'; read c ; </v>
      </c>
      <c r="U590" s="105" t="str">
        <f t="shared" si="128"/>
        <v xml:space="preserve">cat $HOME/scripts/log/dg_SJ_CTASK0010103.log ; </v>
      </c>
      <c r="V590" s="106" t="str">
        <f t="shared" si="129"/>
        <v>echo '&lt; PRESS ANY KEY TO CONTINUE &gt;'; read c ;</v>
      </c>
      <c r="W590" s="105" t="str">
        <f t="shared" si="130"/>
        <v xml:space="preserve"> pmd ; </v>
      </c>
      <c r="X590" s="106" t="str">
        <f t="shared" si="133"/>
        <v>ssh -q phvifoapp01 '/home/infa_adm/scripts/ais.sh Miscellaneous wf_Extract_and_Load_SIMS_Service_Ticket_PSMS Int01_prod'</v>
      </c>
      <c r="Y590" s="107"/>
      <c r="Z590" s="108" t="str">
        <f t="shared" si="131"/>
        <v>./pmrep objectexport -f Miscellaneous -o Workflow -n wf_Extract_and_Load_SIMS_Service_Ticket_PSMS -m -s -b -r -u wf_Extract_and_Load_SIMS_Service_Ticket_PSMS.xml</v>
      </c>
      <c r="AA590" s="109" t="str">
        <f t="shared" si="134"/>
        <v>gwd Miscellaneous wf_Extract_and_Load_SIMS_Service_Ticket_PSMS</v>
      </c>
      <c r="AB590" s="108" t="str">
        <f t="shared" si="135"/>
        <v xml:space="preserve">showvh Miscellaneous wf_Extract_and_Load_SIMS_Service_Ticket_PSMS ; </v>
      </c>
      <c r="AC590" s="108" t="str">
        <f t="shared" si="132"/>
        <v>showrrh Miscellaneous wf_Extract_and_Load_SIMS_Service_Ticket_PSMS</v>
      </c>
    </row>
    <row r="591" spans="1:29" x14ac:dyDescent="0.25">
      <c r="A591" s="9">
        <v>42752</v>
      </c>
      <c r="B591" s="6" t="s">
        <v>29</v>
      </c>
      <c r="C591" s="61" t="s">
        <v>1892</v>
      </c>
      <c r="D591" s="61" t="s">
        <v>1862</v>
      </c>
      <c r="E591" s="61" t="s">
        <v>20</v>
      </c>
      <c r="F591" s="61" t="s">
        <v>342</v>
      </c>
      <c r="G591" s="61" t="s">
        <v>343</v>
      </c>
      <c r="H591" s="61" t="s">
        <v>19</v>
      </c>
      <c r="I591" s="61">
        <v>6005</v>
      </c>
      <c r="J591" s="61" t="s">
        <v>10</v>
      </c>
      <c r="K591" s="61" t="s">
        <v>666</v>
      </c>
      <c r="L591" s="6" t="s">
        <v>326</v>
      </c>
      <c r="M591" s="6" t="s">
        <v>332</v>
      </c>
      <c r="N591" s="6" t="s">
        <v>853</v>
      </c>
      <c r="O591" s="6" t="s">
        <v>2258</v>
      </c>
      <c r="P591" s="104" t="str">
        <f t="shared" si="123"/>
        <v>qc Miscellaneous Workflow wf_BMS</v>
      </c>
      <c r="Q591" s="105" t="str">
        <f t="shared" si="124"/>
        <v>./pmrep cleardeploymentgroup -p DG_Static_Shared -f ;</v>
      </c>
      <c r="R591" s="106" t="str">
        <f t="shared" si="125"/>
        <v>./pmrep addtodeploymentgroup -p DG_Static_Shared -n wf_BMS -o Workflow -f Miscellaneous -d all ;</v>
      </c>
      <c r="S591" s="105" t="str">
        <f t="shared" si="126"/>
        <v>./pmrep deploydeploymentgroup -p DG_Static_Shared -c  ./DG_Static_Shared.xml -r RAC_qa -n jansaj -X QP -h qhvifoapp01 -o 6005 -s Native -l $HOME/scripts/log/dg_SJ_frajeh.log ;</v>
      </c>
      <c r="T591" s="106" t="str">
        <f t="shared" si="127"/>
        <v xml:space="preserve">echo '&lt; PRESS ANY KEY TO CONTINUE &gt;'; read c ; </v>
      </c>
      <c r="U591" s="105" t="str">
        <f t="shared" si="128"/>
        <v xml:space="preserve">cat $HOME/scripts/log/dg_SJ_frajeh.log ; </v>
      </c>
      <c r="V591" s="106" t="str">
        <f t="shared" si="129"/>
        <v>echo '&lt; PRESS ANY KEY TO CONTINUE &gt;'; read c ;</v>
      </c>
      <c r="W591" s="105" t="str">
        <f t="shared" si="130"/>
        <v xml:space="preserve"> pmd ; </v>
      </c>
      <c r="X591" s="106" t="str">
        <f t="shared" si="133"/>
        <v>ssh -q qhvifoapp01 '/home/infa_adm/scripts/ais.sh Miscellaneous wf_BMS Int01_qa'</v>
      </c>
      <c r="Y591" s="107"/>
      <c r="Z591" s="108" t="str">
        <f t="shared" si="131"/>
        <v>./pmrep objectexport -f Miscellaneous -o Workflow -n wf_BMS -m -s -b -r -u wf_BMS.xml</v>
      </c>
      <c r="AA591" s="109" t="str">
        <f t="shared" si="134"/>
        <v>gwd Miscellaneous wf_BMS</v>
      </c>
      <c r="AB591" s="108" t="str">
        <f t="shared" si="135"/>
        <v xml:space="preserve">showvh Miscellaneous wf_BMS ; </v>
      </c>
      <c r="AC591" s="108" t="str">
        <f t="shared" si="132"/>
        <v>showrrh Miscellaneous wf_BMS</v>
      </c>
    </row>
    <row r="592" spans="1:29" ht="25.5" x14ac:dyDescent="0.25">
      <c r="A592" s="9">
        <v>42752</v>
      </c>
      <c r="B592" s="6" t="s">
        <v>286</v>
      </c>
      <c r="C592" s="61" t="s">
        <v>1892</v>
      </c>
      <c r="D592" s="61" t="s">
        <v>1862</v>
      </c>
      <c r="E592" s="61" t="s">
        <v>20</v>
      </c>
      <c r="F592" s="61" t="s">
        <v>342</v>
      </c>
      <c r="G592" s="61" t="s">
        <v>343</v>
      </c>
      <c r="H592" s="61" t="s">
        <v>19</v>
      </c>
      <c r="I592" s="61">
        <v>6005</v>
      </c>
      <c r="J592" s="61" t="s">
        <v>10</v>
      </c>
      <c r="K592" s="61" t="s">
        <v>666</v>
      </c>
      <c r="L592" s="6" t="s">
        <v>322</v>
      </c>
      <c r="M592" s="6" t="s">
        <v>332</v>
      </c>
      <c r="N592" s="6" t="s">
        <v>694</v>
      </c>
      <c r="O592" s="7" t="s">
        <v>2259</v>
      </c>
      <c r="P592" s="104" t="str">
        <f t="shared" si="123"/>
        <v>qc MDM Workflow wf_MDM2CRM_StoreAlignment</v>
      </c>
      <c r="Q592" s="105" t="str">
        <f t="shared" si="124"/>
        <v>./pmrep cleardeploymentgroup -p DG_Static_Shared -f ;</v>
      </c>
      <c r="R592" s="106" t="str">
        <f t="shared" si="125"/>
        <v>./pmrep addtodeploymentgroup -p DG_Static_Shared -n wf_MDM2CRM_StoreAlignment -o Workflow -f MDM -d all ;</v>
      </c>
      <c r="S592" s="105" t="str">
        <f t="shared" si="126"/>
        <v>./pmrep deploydeploymentgroup -p DG_Static_Shared -c  ./DG_Static_Shared.xml -r RAC_qa -n jansaj -X QP -h qhvifoapp01 -o 6005 -s Native -l $HOME/scripts/log/dg_SJ_allvan.log ;</v>
      </c>
      <c r="T592" s="106" t="str">
        <f t="shared" si="127"/>
        <v xml:space="preserve">echo '&lt; PRESS ANY KEY TO CONTINUE &gt;'; read c ; </v>
      </c>
      <c r="U592" s="105" t="str">
        <f t="shared" si="128"/>
        <v xml:space="preserve">cat $HOME/scripts/log/dg_SJ_allvan.log ; </v>
      </c>
      <c r="V592" s="106" t="str">
        <f t="shared" si="129"/>
        <v>echo '&lt; PRESS ANY KEY TO CONTINUE &gt;'; read c ;</v>
      </c>
      <c r="W592" s="105" t="str">
        <f t="shared" si="130"/>
        <v xml:space="preserve"> pmd ; </v>
      </c>
      <c r="X592" s="106" t="str">
        <f t="shared" si="133"/>
        <v>ssh -q qhvifoapp01 '/home/infa_adm/scripts/ais.sh MDM wf_MDM2CRM_StoreAlignment Int01_qa'</v>
      </c>
      <c r="Y592" s="107"/>
      <c r="Z592" s="108" t="str">
        <f t="shared" si="131"/>
        <v>./pmrep objectexport -f MDM -o Workflow -n wf_MDM2CRM_StoreAlignment -m -s -b -r -u wf_MDM2CRM_StoreAlignment.xml</v>
      </c>
      <c r="AA592" s="109" t="str">
        <f t="shared" si="134"/>
        <v>gwd MDM wf_MDM2CRM_StoreAlignment</v>
      </c>
      <c r="AB592" s="108" t="str">
        <f t="shared" si="135"/>
        <v xml:space="preserve">showvh MDM wf_MDM2CRM_StoreAlignment ; </v>
      </c>
      <c r="AC592" s="108" t="str">
        <f t="shared" si="132"/>
        <v>showrrh MDM wf_MDM2CRM_StoreAlignment</v>
      </c>
    </row>
    <row r="593" spans="1:29" x14ac:dyDescent="0.25">
      <c r="A593" s="9">
        <v>42752</v>
      </c>
      <c r="B593" s="6" t="s">
        <v>855</v>
      </c>
      <c r="C593" s="61" t="s">
        <v>1892</v>
      </c>
      <c r="D593" s="61" t="s">
        <v>1863</v>
      </c>
      <c r="E593" s="102" t="s">
        <v>324</v>
      </c>
      <c r="F593" s="102" t="s">
        <v>812</v>
      </c>
      <c r="G593" s="102" t="s">
        <v>813</v>
      </c>
      <c r="H593" s="61" t="s">
        <v>1241</v>
      </c>
      <c r="I593" s="102">
        <v>6005</v>
      </c>
      <c r="J593" s="102" t="s">
        <v>10</v>
      </c>
      <c r="K593" s="61" t="s">
        <v>666</v>
      </c>
      <c r="L593" s="6" t="s">
        <v>322</v>
      </c>
      <c r="M593" s="6" t="s">
        <v>332</v>
      </c>
      <c r="N593" s="6" t="s">
        <v>686</v>
      </c>
      <c r="O593" s="23" t="s">
        <v>2260</v>
      </c>
      <c r="P593" s="104" t="str">
        <f t="shared" si="123"/>
        <v>qc MDM Workflow wf_MDM2CRM_ParameterFile_Creation</v>
      </c>
      <c r="Q593" s="105" t="str">
        <f t="shared" si="124"/>
        <v>./pmrep cleardeploymentgroup -p DG_Static_Shared -f ;</v>
      </c>
      <c r="R593" s="106" t="str">
        <f t="shared" si="125"/>
        <v>./pmrep addtodeploymentgroup -p DG_Static_Shared -n wf_MDM2CRM_ParameterFile_Creation -o Workflow -f MDM -d all ;</v>
      </c>
      <c r="S593" s="105" t="str">
        <f t="shared" si="126"/>
        <v>echo ;</v>
      </c>
      <c r="T593" s="106" t="str">
        <f t="shared" si="127"/>
        <v>echo ;</v>
      </c>
      <c r="U593" s="105" t="str">
        <f t="shared" si="128"/>
        <v>echo;</v>
      </c>
      <c r="V593" s="106" t="str">
        <f t="shared" si="129"/>
        <v>echo ;</v>
      </c>
      <c r="W593" s="105" t="str">
        <f t="shared" si="130"/>
        <v xml:space="preserve"> echo ; </v>
      </c>
      <c r="X593" s="106" t="str">
        <f t="shared" si="133"/>
        <v>ssh -q uhvifoapp01 '/home/infa_adm/scripts/ais.sh MDM wf_MDM2CRM_ParameterFile_Creation Int01_uat'</v>
      </c>
      <c r="Y593" s="107"/>
      <c r="Z593" s="108" t="str">
        <f t="shared" si="131"/>
        <v>./pmrep objectexport -f MDM -o Workflow -n wf_MDM2CRM_ParameterFile_Creation -m -s -b -r -u wf_MDM2CRM_ParameterFile_Creation.xml</v>
      </c>
      <c r="AA593" s="109" t="str">
        <f t="shared" si="134"/>
        <v>gwd MDM wf_MDM2CRM_ParameterFile_Creation</v>
      </c>
      <c r="AB593" s="108" t="str">
        <f t="shared" si="135"/>
        <v xml:space="preserve">showvh MDM wf_MDM2CRM_ParameterFile_Creation ; </v>
      </c>
      <c r="AC593" s="108" t="str">
        <f t="shared" si="132"/>
        <v>showrrh MDM wf_MDM2CRM_ParameterFile_Creation</v>
      </c>
    </row>
    <row r="594" spans="1:29" ht="25.5" x14ac:dyDescent="0.25">
      <c r="A594" s="9">
        <v>42752</v>
      </c>
      <c r="B594" s="6" t="s">
        <v>855</v>
      </c>
      <c r="C594" s="61" t="s">
        <v>1892</v>
      </c>
      <c r="D594" s="61" t="s">
        <v>1863</v>
      </c>
      <c r="E594" s="102" t="s">
        <v>324</v>
      </c>
      <c r="F594" s="102" t="s">
        <v>812</v>
      </c>
      <c r="G594" s="102" t="s">
        <v>813</v>
      </c>
      <c r="H594" s="61" t="s">
        <v>1241</v>
      </c>
      <c r="I594" s="102">
        <v>6005</v>
      </c>
      <c r="J594" s="102" t="s">
        <v>10</v>
      </c>
      <c r="K594" s="61" t="s">
        <v>666</v>
      </c>
      <c r="L594" s="6" t="s">
        <v>322</v>
      </c>
      <c r="M594" s="6" t="s">
        <v>332</v>
      </c>
      <c r="N594" s="6" t="s">
        <v>694</v>
      </c>
      <c r="O594" s="31" t="s">
        <v>2261</v>
      </c>
      <c r="P594" s="104" t="str">
        <f t="shared" si="123"/>
        <v>qc MDM Workflow wf_MDM2CRM_StoreAlignment</v>
      </c>
      <c r="Q594" s="105" t="str">
        <f t="shared" si="124"/>
        <v>echo ;</v>
      </c>
      <c r="R594" s="106" t="str">
        <f t="shared" si="125"/>
        <v>./pmrep addtodeploymentgroup -p DG_Static_Shared -n wf_MDM2CRM_StoreAlignment -o Workflow -f MDM -d all ;</v>
      </c>
      <c r="S594" s="105" t="str">
        <f t="shared" si="126"/>
        <v>./pmrep deploydeploymentgroup -p DG_Static_Shared -c  ./DG_Static_Shared.xml -r RAC_uat -n jansaj -X UP -h uhvifoapp01 -o 6005 -s Native -l $HOME/scripts/log/dg_SJ_CHG0004164.log ;</v>
      </c>
      <c r="T594" s="106" t="str">
        <f t="shared" si="127"/>
        <v xml:space="preserve">echo '&lt; PRESS ANY KEY TO CONTINUE &gt;'; read c ; </v>
      </c>
      <c r="U594" s="105" t="str">
        <f t="shared" si="128"/>
        <v xml:space="preserve">cat $HOME/scripts/log/dg_SJ_CHG0004164.log ; </v>
      </c>
      <c r="V594" s="106" t="str">
        <f t="shared" si="129"/>
        <v>echo '&lt; PRESS ANY KEY TO CONTINUE &gt;'; read c ;</v>
      </c>
      <c r="W594" s="105" t="str">
        <f t="shared" si="130"/>
        <v xml:space="preserve"> pmd ; </v>
      </c>
      <c r="X594" s="106" t="str">
        <f t="shared" si="133"/>
        <v>ssh -q uhvifoapp01 '/home/infa_adm/scripts/ais.sh MDM wf_MDM2CRM_StoreAlignment Int01_uat'</v>
      </c>
      <c r="Y594" s="107"/>
      <c r="Z594" s="108" t="str">
        <f t="shared" si="131"/>
        <v>./pmrep objectexport -f MDM -o Workflow -n wf_MDM2CRM_StoreAlignment -m -s -b -r -u wf_MDM2CRM_StoreAlignment.xml</v>
      </c>
      <c r="AA594" s="109" t="str">
        <f t="shared" si="134"/>
        <v>gwd MDM wf_MDM2CRM_StoreAlignment</v>
      </c>
      <c r="AB594" s="108" t="str">
        <f t="shared" si="135"/>
        <v xml:space="preserve">showvh MDM wf_MDM2CRM_StoreAlignment ; </v>
      </c>
      <c r="AC594" s="108" t="str">
        <f t="shared" si="132"/>
        <v>showrrh MDM wf_MDM2CRM_StoreAlignment</v>
      </c>
    </row>
    <row r="595" spans="1:29" x14ac:dyDescent="0.25">
      <c r="A595" s="9">
        <v>42752</v>
      </c>
      <c r="B595" s="6" t="s">
        <v>855</v>
      </c>
      <c r="C595" s="61" t="s">
        <v>1892</v>
      </c>
      <c r="D595" s="61" t="s">
        <v>1864</v>
      </c>
      <c r="E595" s="61" t="s">
        <v>32</v>
      </c>
      <c r="F595" s="61" t="s">
        <v>337</v>
      </c>
      <c r="G595" s="61" t="s">
        <v>335</v>
      </c>
      <c r="H595" s="61" t="s">
        <v>1242</v>
      </c>
      <c r="I595" s="61">
        <v>6005</v>
      </c>
      <c r="J595" s="61" t="s">
        <v>10</v>
      </c>
      <c r="K595" s="61" t="s">
        <v>666</v>
      </c>
      <c r="L595" s="6" t="s">
        <v>322</v>
      </c>
      <c r="M595" s="6" t="s">
        <v>332</v>
      </c>
      <c r="N595" s="6" t="s">
        <v>686</v>
      </c>
      <c r="O595" s="41" t="s">
        <v>2262</v>
      </c>
      <c r="P595" s="104" t="str">
        <f t="shared" si="123"/>
        <v>qc MDM Workflow wf_MDM2CRM_ParameterFile_Creation</v>
      </c>
      <c r="Q595" s="105" t="str">
        <f t="shared" si="124"/>
        <v>./pmrep cleardeploymentgroup -p DG_Static_Shared -f ;</v>
      </c>
      <c r="R595" s="106" t="str">
        <f t="shared" si="125"/>
        <v>./pmrep addtodeploymentgroup -p DG_Static_Shared -n wf_MDM2CRM_ParameterFile_Creation -o Workflow -f MDM -d all ;</v>
      </c>
      <c r="S595" s="105" t="str">
        <f t="shared" si="126"/>
        <v>echo ;</v>
      </c>
      <c r="T595" s="106" t="str">
        <f t="shared" si="127"/>
        <v>echo ;</v>
      </c>
      <c r="U595" s="105" t="str">
        <f t="shared" si="128"/>
        <v>echo;</v>
      </c>
      <c r="V595" s="106" t="str">
        <f t="shared" si="129"/>
        <v>echo ;</v>
      </c>
      <c r="W595" s="105" t="str">
        <f t="shared" si="130"/>
        <v xml:space="preserve"> echo ; </v>
      </c>
      <c r="X595" s="106" t="str">
        <f t="shared" si="133"/>
        <v>ssh -q phvifoapp01 '/home/infa_adm/scripts/ais.sh MDM wf_MDM2CRM_ParameterFile_Creation Int01_prod'</v>
      </c>
      <c r="Y595" s="107"/>
      <c r="Z595" s="108" t="str">
        <f t="shared" si="131"/>
        <v>./pmrep objectexport -f MDM -o Workflow -n wf_MDM2CRM_ParameterFile_Creation -m -s -b -r -u wf_MDM2CRM_ParameterFile_Creation.xml</v>
      </c>
      <c r="AA595" s="109" t="str">
        <f t="shared" si="134"/>
        <v>gwd MDM wf_MDM2CRM_ParameterFile_Creation</v>
      </c>
      <c r="AB595" s="108" t="str">
        <f t="shared" si="135"/>
        <v xml:space="preserve">showvh MDM wf_MDM2CRM_ParameterFile_Creation ; </v>
      </c>
      <c r="AC595" s="108" t="str">
        <f t="shared" si="132"/>
        <v>showrrh MDM wf_MDM2CRM_ParameterFile_Creation</v>
      </c>
    </row>
    <row r="596" spans="1:29" ht="25.5" x14ac:dyDescent="0.25">
      <c r="A596" s="9">
        <v>42752</v>
      </c>
      <c r="B596" s="6" t="s">
        <v>855</v>
      </c>
      <c r="C596" s="61" t="s">
        <v>1892</v>
      </c>
      <c r="D596" s="61" t="s">
        <v>1864</v>
      </c>
      <c r="E596" s="61" t="s">
        <v>32</v>
      </c>
      <c r="F596" s="61" t="s">
        <v>337</v>
      </c>
      <c r="G596" s="61" t="s">
        <v>335</v>
      </c>
      <c r="H596" s="61" t="s">
        <v>1242</v>
      </c>
      <c r="I596" s="61">
        <v>6005</v>
      </c>
      <c r="J596" s="61" t="s">
        <v>10</v>
      </c>
      <c r="K596" s="61" t="s">
        <v>666</v>
      </c>
      <c r="L596" s="6" t="s">
        <v>322</v>
      </c>
      <c r="M596" s="6" t="s">
        <v>332</v>
      </c>
      <c r="N596" s="6" t="s">
        <v>694</v>
      </c>
      <c r="O596" s="43" t="s">
        <v>2263</v>
      </c>
      <c r="P596" s="104" t="str">
        <f t="shared" si="123"/>
        <v>qc MDM Workflow wf_MDM2CRM_StoreAlignment</v>
      </c>
      <c r="Q596" s="105" t="str">
        <f t="shared" si="124"/>
        <v>echo ;</v>
      </c>
      <c r="R596" s="106" t="str">
        <f t="shared" si="125"/>
        <v>./pmrep addtodeploymentgroup -p DG_Static_Shared -n wf_MDM2CRM_StoreAlignment -o Workflow -f MDM -d all ;</v>
      </c>
      <c r="S596" s="105" t="str">
        <f t="shared" si="126"/>
        <v>./pmrep deploydeploymentgroup -p DG_Static_Shared -c  ./DG_Static_Shared.xml -r RAC_prod -n jansaj -X PP -h phvifoapp01 -o 6005 -s Native -l $HOME/scripts/log/dg_SJ_CHG0004164.log ;</v>
      </c>
      <c r="T596" s="106" t="str">
        <f t="shared" si="127"/>
        <v xml:space="preserve">echo '&lt; PRESS ANY KEY TO CONTINUE &gt;'; read c ; </v>
      </c>
      <c r="U596" s="105" t="str">
        <f t="shared" si="128"/>
        <v xml:space="preserve">cat $HOME/scripts/log/dg_SJ_CHG0004164.log ; </v>
      </c>
      <c r="V596" s="106" t="str">
        <f t="shared" si="129"/>
        <v>echo '&lt; PRESS ANY KEY TO CONTINUE &gt;'; read c ;</v>
      </c>
      <c r="W596" s="105" t="str">
        <f t="shared" si="130"/>
        <v xml:space="preserve"> pmd ; </v>
      </c>
      <c r="X596" s="106" t="str">
        <f t="shared" si="133"/>
        <v>ssh -q phvifoapp01 '/home/infa_adm/scripts/ais.sh MDM wf_MDM2CRM_StoreAlignment Int01_prod'</v>
      </c>
      <c r="Y596" s="107"/>
      <c r="Z596" s="108" t="str">
        <f t="shared" si="131"/>
        <v>./pmrep objectexport -f MDM -o Workflow -n wf_MDM2CRM_StoreAlignment -m -s -b -r -u wf_MDM2CRM_StoreAlignment.xml</v>
      </c>
      <c r="AA596" s="109" t="str">
        <f t="shared" si="134"/>
        <v>gwd MDM wf_MDM2CRM_StoreAlignment</v>
      </c>
      <c r="AB596" s="108" t="str">
        <f t="shared" si="135"/>
        <v xml:space="preserve">showvh MDM wf_MDM2CRM_StoreAlignment ; </v>
      </c>
      <c r="AC596" s="108" t="str">
        <f t="shared" si="132"/>
        <v>showrrh MDM wf_MDM2CRM_StoreAlignment</v>
      </c>
    </row>
    <row r="597" spans="1:29" x14ac:dyDescent="0.25">
      <c r="A597" s="9">
        <v>42752</v>
      </c>
      <c r="B597" s="6" t="s">
        <v>856</v>
      </c>
      <c r="C597" s="61" t="s">
        <v>1892</v>
      </c>
      <c r="D597" s="61" t="s">
        <v>1862</v>
      </c>
      <c r="E597" s="61" t="s">
        <v>20</v>
      </c>
      <c r="F597" s="61" t="s">
        <v>342</v>
      </c>
      <c r="G597" s="61" t="s">
        <v>343</v>
      </c>
      <c r="H597" s="61" t="s">
        <v>19</v>
      </c>
      <c r="I597" s="61">
        <v>6005</v>
      </c>
      <c r="J597" s="61" t="s">
        <v>10</v>
      </c>
      <c r="K597" s="61" t="s">
        <v>666</v>
      </c>
      <c r="L597" s="6" t="s">
        <v>381</v>
      </c>
      <c r="M597" s="6" t="s">
        <v>332</v>
      </c>
      <c r="N597" s="6" t="s">
        <v>389</v>
      </c>
      <c r="O597" s="41" t="s">
        <v>2264</v>
      </c>
      <c r="P597" s="104" t="str">
        <f t="shared" si="123"/>
        <v>qc DW_MART_LOAD Workflow wf_ASR_CAT_ITEM</v>
      </c>
      <c r="Q597" s="105" t="str">
        <f t="shared" si="124"/>
        <v>./pmrep cleardeploymentgroup -p DG_Static_Shared -f ;</v>
      </c>
      <c r="R597" s="106" t="str">
        <f t="shared" si="125"/>
        <v>./pmrep addtodeploymentgroup -p DG_Static_Shared -n wf_ASR_CAT_ITEM -o Workflow -f DW_MART_LOAD -d all ;</v>
      </c>
      <c r="S597" s="105" t="str">
        <f t="shared" si="126"/>
        <v>./pmrep deploydeploymentgroup -p DG_Static_Shared -c  ./DG_Static_Shared.xml -r RAC_qa -n jansaj -X QP -h qhvifoapp01 -o 6005 -s Native -l $HOME/scripts/log/dg_SJ_CHG0004167.log ;</v>
      </c>
      <c r="T597" s="106" t="str">
        <f t="shared" si="127"/>
        <v xml:space="preserve">echo '&lt; PRESS ANY KEY TO CONTINUE &gt;'; read c ; </v>
      </c>
      <c r="U597" s="105" t="str">
        <f t="shared" si="128"/>
        <v xml:space="preserve">cat $HOME/scripts/log/dg_SJ_CHG0004167.log ; </v>
      </c>
      <c r="V597" s="106" t="str">
        <f t="shared" si="129"/>
        <v>echo '&lt; PRESS ANY KEY TO CONTINUE &gt;'; read c ;</v>
      </c>
      <c r="W597" s="105" t="str">
        <f t="shared" si="130"/>
        <v xml:space="preserve"> pmd ; </v>
      </c>
      <c r="X597" s="106" t="str">
        <f t="shared" si="133"/>
        <v>ssh -q qhvifoapp01 '/home/infa_adm/scripts/ais.sh DW_MART_LOAD wf_ASR_CAT_ITEM Int01_qa'</v>
      </c>
      <c r="Y597" s="107"/>
      <c r="Z597" s="108" t="str">
        <f t="shared" si="131"/>
        <v>./pmrep objectexport -f DW_MART_LOAD -o Workflow -n wf_ASR_CAT_ITEM -m -s -b -r -u wf_ASR_CAT_ITEM.xml</v>
      </c>
      <c r="AA597" s="109" t="str">
        <f t="shared" si="134"/>
        <v>gwd DW_MART_LOAD wf_ASR_CAT_ITEM</v>
      </c>
      <c r="AB597" s="108" t="str">
        <f t="shared" si="135"/>
        <v xml:space="preserve">showvh DW_MART_LOAD wf_ASR_CAT_ITEM ; </v>
      </c>
      <c r="AC597" s="108" t="str">
        <f t="shared" si="132"/>
        <v>showrrh DW_MART_LOAD wf_ASR_CAT_ITEM</v>
      </c>
    </row>
    <row r="598" spans="1:29" x14ac:dyDescent="0.25">
      <c r="A598" s="9">
        <v>42752</v>
      </c>
      <c r="B598" s="6" t="s">
        <v>856</v>
      </c>
      <c r="C598" s="61" t="s">
        <v>1892</v>
      </c>
      <c r="D598" s="61" t="s">
        <v>1864</v>
      </c>
      <c r="E598" s="61" t="s">
        <v>32</v>
      </c>
      <c r="F598" s="61" t="s">
        <v>337</v>
      </c>
      <c r="G598" s="61" t="s">
        <v>335</v>
      </c>
      <c r="H598" s="61" t="s">
        <v>1242</v>
      </c>
      <c r="I598" s="61">
        <v>6005</v>
      </c>
      <c r="J598" s="61" t="s">
        <v>10</v>
      </c>
      <c r="K598" s="61" t="s">
        <v>666</v>
      </c>
      <c r="L598" s="6" t="s">
        <v>381</v>
      </c>
      <c r="M598" s="6" t="s">
        <v>332</v>
      </c>
      <c r="N598" s="6" t="s">
        <v>389</v>
      </c>
      <c r="O598" s="41" t="s">
        <v>2265</v>
      </c>
      <c r="P598" s="104" t="str">
        <f t="shared" si="123"/>
        <v>qc DW_MART_LOAD Workflow wf_ASR_CAT_ITEM</v>
      </c>
      <c r="Q598" s="105" t="str">
        <f t="shared" si="124"/>
        <v>./pmrep cleardeploymentgroup -p DG_Static_Shared -f ;</v>
      </c>
      <c r="R598" s="106" t="str">
        <f t="shared" si="125"/>
        <v>./pmrep addtodeploymentgroup -p DG_Static_Shared -n wf_ASR_CAT_ITEM -o Workflow -f DW_MART_LOAD -d all ;</v>
      </c>
      <c r="S598" s="105" t="str">
        <f t="shared" si="126"/>
        <v>./pmrep deploydeploymentgroup -p DG_Static_Shared -c  ./DG_Static_Shared.xml -r RAC_prod -n jansaj -X PP -h phvifoapp01 -o 6005 -s Native -l $HOME/scripts/log/dg_SJ_CHG0004167.log ;</v>
      </c>
      <c r="T598" s="106" t="str">
        <f t="shared" si="127"/>
        <v xml:space="preserve">echo '&lt; PRESS ANY KEY TO CONTINUE &gt;'; read c ; </v>
      </c>
      <c r="U598" s="105" t="str">
        <f t="shared" si="128"/>
        <v xml:space="preserve">cat $HOME/scripts/log/dg_SJ_CHG0004167.log ; </v>
      </c>
      <c r="V598" s="106" t="str">
        <f t="shared" si="129"/>
        <v>echo '&lt; PRESS ANY KEY TO CONTINUE &gt;'; read c ;</v>
      </c>
      <c r="W598" s="105" t="str">
        <f t="shared" si="130"/>
        <v xml:space="preserve"> pmd ; </v>
      </c>
      <c r="X598" s="106" t="str">
        <f t="shared" si="133"/>
        <v>ssh -q phvifoapp01 '/home/infa_adm/scripts/ais.sh DW_MART_LOAD wf_ASR_CAT_ITEM Int01_prod'</v>
      </c>
      <c r="Y598" s="107"/>
      <c r="Z598" s="108" t="str">
        <f t="shared" si="131"/>
        <v>./pmrep objectexport -f DW_MART_LOAD -o Workflow -n wf_ASR_CAT_ITEM -m -s -b -r -u wf_ASR_CAT_ITEM.xml</v>
      </c>
      <c r="AA598" s="109" t="str">
        <f t="shared" si="134"/>
        <v>gwd DW_MART_LOAD wf_ASR_CAT_ITEM</v>
      </c>
      <c r="AB598" s="108" t="str">
        <f t="shared" si="135"/>
        <v xml:space="preserve">showvh DW_MART_LOAD wf_ASR_CAT_ITEM ; </v>
      </c>
      <c r="AC598" s="108" t="str">
        <f t="shared" si="132"/>
        <v>showrrh DW_MART_LOAD wf_ASR_CAT_ITEM</v>
      </c>
    </row>
    <row r="599" spans="1:29" x14ac:dyDescent="0.25">
      <c r="A599" s="9">
        <v>42752</v>
      </c>
      <c r="B599" s="6" t="s">
        <v>856</v>
      </c>
      <c r="C599" s="61" t="s">
        <v>1892</v>
      </c>
      <c r="D599" s="61" t="s">
        <v>1863</v>
      </c>
      <c r="E599" s="102" t="s">
        <v>324</v>
      </c>
      <c r="F599" s="102" t="s">
        <v>812</v>
      </c>
      <c r="G599" s="102" t="s">
        <v>813</v>
      </c>
      <c r="H599" s="61" t="s">
        <v>1241</v>
      </c>
      <c r="I599" s="102">
        <v>6005</v>
      </c>
      <c r="J599" s="102" t="s">
        <v>10</v>
      </c>
      <c r="K599" s="61" t="s">
        <v>666</v>
      </c>
      <c r="L599" s="6" t="s">
        <v>381</v>
      </c>
      <c r="M599" s="6" t="s">
        <v>332</v>
      </c>
      <c r="N599" s="6" t="s">
        <v>389</v>
      </c>
      <c r="O599" s="41" t="s">
        <v>2266</v>
      </c>
      <c r="P599" s="104" t="str">
        <f t="shared" si="123"/>
        <v>qc DW_MART_LOAD Workflow wf_ASR_CAT_ITEM</v>
      </c>
      <c r="Q599" s="105" t="str">
        <f t="shared" si="124"/>
        <v>./pmrep cleardeploymentgroup -p DG_Static_Shared -f ;</v>
      </c>
      <c r="R599" s="106" t="str">
        <f t="shared" si="125"/>
        <v>./pmrep addtodeploymentgroup -p DG_Static_Shared -n wf_ASR_CAT_ITEM -o Workflow -f DW_MART_LOAD -d all ;</v>
      </c>
      <c r="S599" s="105" t="str">
        <f t="shared" si="126"/>
        <v>./pmrep deploydeploymentgroup -p DG_Static_Shared -c  ./DG_Static_Shared.xml -r RAC_uat -n jansaj -X UP -h uhvifoapp01 -o 6005 -s Native -l $HOME/scripts/log/dg_SJ_CHG0004167.log ;</v>
      </c>
      <c r="T599" s="106" t="str">
        <f t="shared" si="127"/>
        <v xml:space="preserve">echo '&lt; PRESS ANY KEY TO CONTINUE &gt;'; read c ; </v>
      </c>
      <c r="U599" s="105" t="str">
        <f t="shared" si="128"/>
        <v xml:space="preserve">cat $HOME/scripts/log/dg_SJ_CHG0004167.log ; </v>
      </c>
      <c r="V599" s="106" t="str">
        <f t="shared" si="129"/>
        <v>echo '&lt; PRESS ANY KEY TO CONTINUE &gt;'; read c ;</v>
      </c>
      <c r="W599" s="105" t="str">
        <f t="shared" si="130"/>
        <v xml:space="preserve"> pmd ; </v>
      </c>
      <c r="X599" s="106" t="str">
        <f t="shared" si="133"/>
        <v>ssh -q uhvifoapp01 '/home/infa_adm/scripts/ais.sh DW_MART_LOAD wf_ASR_CAT_ITEM Int01_uat'</v>
      </c>
      <c r="Y599" s="107"/>
      <c r="Z599" s="108" t="str">
        <f t="shared" si="131"/>
        <v>./pmrep objectexport -f DW_MART_LOAD -o Workflow -n wf_ASR_CAT_ITEM -m -s -b -r -u wf_ASR_CAT_ITEM.xml</v>
      </c>
      <c r="AA599" s="109" t="str">
        <f t="shared" si="134"/>
        <v>gwd DW_MART_LOAD wf_ASR_CAT_ITEM</v>
      </c>
      <c r="AB599" s="108" t="str">
        <f t="shared" si="135"/>
        <v xml:space="preserve">showvh DW_MART_LOAD wf_ASR_CAT_ITEM ; </v>
      </c>
      <c r="AC599" s="108" t="str">
        <f t="shared" si="132"/>
        <v>showrrh DW_MART_LOAD wf_ASR_CAT_ITEM</v>
      </c>
    </row>
    <row r="600" spans="1:29" x14ac:dyDescent="0.25">
      <c r="A600" s="9">
        <v>42753</v>
      </c>
      <c r="B600" s="6" t="s">
        <v>860</v>
      </c>
      <c r="C600" s="61" t="s">
        <v>1892</v>
      </c>
      <c r="D600" s="61" t="s">
        <v>1862</v>
      </c>
      <c r="E600" s="61" t="s">
        <v>20</v>
      </c>
      <c r="F600" s="61" t="s">
        <v>342</v>
      </c>
      <c r="G600" s="61" t="s">
        <v>343</v>
      </c>
      <c r="H600" s="61" t="s">
        <v>19</v>
      </c>
      <c r="I600" s="61">
        <v>6005</v>
      </c>
      <c r="J600" s="61" t="s">
        <v>10</v>
      </c>
      <c r="K600" s="61" t="s">
        <v>666</v>
      </c>
      <c r="L600" s="6" t="s">
        <v>294</v>
      </c>
      <c r="M600" s="6" t="s">
        <v>332</v>
      </c>
      <c r="N600" s="6" t="s">
        <v>857</v>
      </c>
      <c r="O600" s="25" t="s">
        <v>2267</v>
      </c>
      <c r="P600" s="104" t="str">
        <f t="shared" si="123"/>
        <v>qc RTO_MART Workflow WF_RTO_MARTS_LOAD_WEEK</v>
      </c>
      <c r="Q600" s="105" t="str">
        <f t="shared" si="124"/>
        <v>./pmrep cleardeploymentgroup -p DG_Static_Shared -f ;</v>
      </c>
      <c r="R600" s="106" t="str">
        <f t="shared" si="125"/>
        <v>./pmrep addtodeploymentgroup -p DG_Static_Shared -n WF_RTO_MARTS_LOAD_WEEK -o Workflow -f RTO_MART -d all ;</v>
      </c>
      <c r="S600" s="105" t="str">
        <f t="shared" si="126"/>
        <v>echo ;</v>
      </c>
      <c r="T600" s="106" t="str">
        <f t="shared" si="127"/>
        <v>echo ;</v>
      </c>
      <c r="U600" s="105" t="str">
        <f t="shared" si="128"/>
        <v>echo;</v>
      </c>
      <c r="V600" s="106" t="str">
        <f t="shared" si="129"/>
        <v>echo ;</v>
      </c>
      <c r="W600" s="105" t="str">
        <f t="shared" si="130"/>
        <v xml:space="preserve"> echo ; </v>
      </c>
      <c r="X600" s="106" t="str">
        <f t="shared" si="133"/>
        <v>ssh -q qhvifoapp01 '/home/infa_adm/scripts/ais.sh RTO_MART WF_RTO_MARTS_LOAD_WEEK Int01_qa'</v>
      </c>
      <c r="Y600" s="107"/>
      <c r="Z600" s="108" t="str">
        <f t="shared" si="131"/>
        <v>./pmrep objectexport -f RTO_MART -o Workflow -n WF_RTO_MARTS_LOAD_WEEK -m -s -b -r -u WF_RTO_MARTS_LOAD_WEEK.xml</v>
      </c>
      <c r="AA600" s="109" t="str">
        <f t="shared" si="134"/>
        <v>gwd RTO_MART WF_RTO_MARTS_LOAD_WEEK</v>
      </c>
      <c r="AB600" s="108" t="str">
        <f t="shared" si="135"/>
        <v xml:space="preserve">showvh RTO_MART WF_RTO_MARTS_LOAD_WEEK ; </v>
      </c>
      <c r="AC600" s="108" t="str">
        <f t="shared" si="132"/>
        <v>showrrh RTO_MART WF_RTO_MARTS_LOAD_WEEK</v>
      </c>
    </row>
    <row r="601" spans="1:29" x14ac:dyDescent="0.25">
      <c r="A601" s="9">
        <v>42753</v>
      </c>
      <c r="B601" s="6" t="s">
        <v>860</v>
      </c>
      <c r="C601" s="61" t="s">
        <v>1892</v>
      </c>
      <c r="D601" s="61" t="s">
        <v>1862</v>
      </c>
      <c r="E601" s="61" t="s">
        <v>20</v>
      </c>
      <c r="F601" s="61" t="s">
        <v>342</v>
      </c>
      <c r="G601" s="61" t="s">
        <v>343</v>
      </c>
      <c r="H601" s="61" t="s">
        <v>19</v>
      </c>
      <c r="I601" s="61">
        <v>6005</v>
      </c>
      <c r="J601" s="61" t="s">
        <v>10</v>
      </c>
      <c r="K601" s="61" t="s">
        <v>666</v>
      </c>
      <c r="L601" s="6" t="s">
        <v>294</v>
      </c>
      <c r="M601" s="6" t="s">
        <v>332</v>
      </c>
      <c r="N601" s="6" t="s">
        <v>858</v>
      </c>
      <c r="O601" s="25" t="s">
        <v>2267</v>
      </c>
      <c r="P601" s="104" t="str">
        <f t="shared" si="123"/>
        <v>qc RTO_MART Workflow wf_RTO_MARTS_LOAD_FACT_MONTH</v>
      </c>
      <c r="Q601" s="105" t="str">
        <f t="shared" si="124"/>
        <v>echo ;</v>
      </c>
      <c r="R601" s="106" t="str">
        <f t="shared" si="125"/>
        <v>./pmrep addtodeploymentgroup -p DG_Static_Shared -n wf_RTO_MARTS_LOAD_FACT_MONTH -o Workflow -f RTO_MART -d all ;</v>
      </c>
      <c r="S601" s="105" t="str">
        <f t="shared" si="126"/>
        <v>echo ;</v>
      </c>
      <c r="T601" s="106" t="str">
        <f t="shared" si="127"/>
        <v>echo ;</v>
      </c>
      <c r="U601" s="105" t="str">
        <f t="shared" si="128"/>
        <v>echo;</v>
      </c>
      <c r="V601" s="106" t="str">
        <f t="shared" si="129"/>
        <v>echo ;</v>
      </c>
      <c r="W601" s="105" t="str">
        <f t="shared" si="130"/>
        <v xml:space="preserve"> echo ; </v>
      </c>
      <c r="X601" s="106" t="str">
        <f t="shared" si="133"/>
        <v>ssh -q qhvifoapp01 '/home/infa_adm/scripts/ais.sh RTO_MART wf_RTO_MARTS_LOAD_FACT_MONTH Int01_qa'</v>
      </c>
      <c r="Y601" s="107"/>
      <c r="Z601" s="108" t="str">
        <f t="shared" si="131"/>
        <v>./pmrep objectexport -f RTO_MART -o Workflow -n wf_RTO_MARTS_LOAD_FACT_MONTH -m -s -b -r -u wf_RTO_MARTS_LOAD_FACT_MONTH.xml</v>
      </c>
      <c r="AA601" s="109" t="str">
        <f t="shared" si="134"/>
        <v>gwd RTO_MART wf_RTO_MARTS_LOAD_FACT_MONTH</v>
      </c>
      <c r="AB601" s="108" t="str">
        <f t="shared" si="135"/>
        <v xml:space="preserve">showvh RTO_MART wf_RTO_MARTS_LOAD_FACT_MONTH ; </v>
      </c>
      <c r="AC601" s="108" t="str">
        <f t="shared" si="132"/>
        <v>showrrh RTO_MART wf_RTO_MARTS_LOAD_FACT_MONTH</v>
      </c>
    </row>
    <row r="602" spans="1:29" x14ac:dyDescent="0.25">
      <c r="A602" s="9">
        <v>42753</v>
      </c>
      <c r="B602" s="6" t="s">
        <v>860</v>
      </c>
      <c r="C602" s="61" t="s">
        <v>1892</v>
      </c>
      <c r="D602" s="61" t="s">
        <v>1862</v>
      </c>
      <c r="E602" s="61" t="s">
        <v>20</v>
      </c>
      <c r="F602" s="61" t="s">
        <v>342</v>
      </c>
      <c r="G602" s="61" t="s">
        <v>343</v>
      </c>
      <c r="H602" s="61" t="s">
        <v>19</v>
      </c>
      <c r="I602" s="61">
        <v>6005</v>
      </c>
      <c r="J602" s="61" t="s">
        <v>10</v>
      </c>
      <c r="K602" s="61" t="s">
        <v>666</v>
      </c>
      <c r="L602" s="6" t="s">
        <v>294</v>
      </c>
      <c r="M602" s="6" t="s">
        <v>332</v>
      </c>
      <c r="N602" s="6" t="s">
        <v>545</v>
      </c>
      <c r="O602" s="23" t="s">
        <v>2267</v>
      </c>
      <c r="P602" s="104" t="str">
        <f t="shared" si="123"/>
        <v>qc RTO_MART Workflow wf_RTO_MARTS_LOAD_04_50</v>
      </c>
      <c r="Q602" s="105" t="str">
        <f t="shared" si="124"/>
        <v>echo ;</v>
      </c>
      <c r="R602" s="106" t="str">
        <f t="shared" si="125"/>
        <v>./pmrep addtodeploymentgroup -p DG_Static_Shared -n wf_RTO_MARTS_LOAD_04_50 -o Workflow -f RTO_MART -d all ;</v>
      </c>
      <c r="S602" s="105" t="str">
        <f t="shared" si="126"/>
        <v>echo ;</v>
      </c>
      <c r="T602" s="106" t="str">
        <f t="shared" si="127"/>
        <v>echo ;</v>
      </c>
      <c r="U602" s="105" t="str">
        <f t="shared" si="128"/>
        <v>echo;</v>
      </c>
      <c r="V602" s="106" t="str">
        <f t="shared" si="129"/>
        <v>echo ;</v>
      </c>
      <c r="W602" s="105" t="str">
        <f t="shared" si="130"/>
        <v xml:space="preserve"> echo ; </v>
      </c>
      <c r="X602" s="106" t="str">
        <f t="shared" si="133"/>
        <v>ssh -q qhvifoapp01 '/home/infa_adm/scripts/ais.sh RTO_MART wf_RTO_MARTS_LOAD_04_50 Int01_qa'</v>
      </c>
      <c r="Y602" s="107"/>
      <c r="Z602" s="108" t="str">
        <f t="shared" si="131"/>
        <v>./pmrep objectexport -f RTO_MART -o Workflow -n wf_RTO_MARTS_LOAD_04_50 -m -s -b -r -u wf_RTO_MARTS_LOAD_04_50.xml</v>
      </c>
      <c r="AA602" s="109" t="str">
        <f t="shared" si="134"/>
        <v>gwd RTO_MART wf_RTO_MARTS_LOAD_04_50</v>
      </c>
      <c r="AB602" s="108" t="str">
        <f t="shared" si="135"/>
        <v xml:space="preserve">showvh RTO_MART wf_RTO_MARTS_LOAD_04_50 ; </v>
      </c>
      <c r="AC602" s="108" t="str">
        <f t="shared" si="132"/>
        <v>showrrh RTO_MART wf_RTO_MARTS_LOAD_04_50</v>
      </c>
    </row>
    <row r="603" spans="1:29" x14ac:dyDescent="0.25">
      <c r="A603" s="9">
        <v>42753</v>
      </c>
      <c r="B603" s="6" t="s">
        <v>860</v>
      </c>
      <c r="C603" s="61" t="s">
        <v>1892</v>
      </c>
      <c r="D603" s="61" t="s">
        <v>1862</v>
      </c>
      <c r="E603" s="61" t="s">
        <v>20</v>
      </c>
      <c r="F603" s="61" t="s">
        <v>342</v>
      </c>
      <c r="G603" s="61" t="s">
        <v>343</v>
      </c>
      <c r="H603" s="61" t="s">
        <v>19</v>
      </c>
      <c r="I603" s="61">
        <v>6005</v>
      </c>
      <c r="J603" s="61" t="s">
        <v>10</v>
      </c>
      <c r="K603" s="61" t="s">
        <v>666</v>
      </c>
      <c r="L603" s="6" t="s">
        <v>294</v>
      </c>
      <c r="M603" s="6" t="s">
        <v>332</v>
      </c>
      <c r="N603" s="6" t="s">
        <v>859</v>
      </c>
      <c r="O603" s="25" t="s">
        <v>2267</v>
      </c>
      <c r="P603" s="104" t="str">
        <f t="shared" si="123"/>
        <v>qc RTO_MART Workflow wf_RTO_MARTS_LOAD_FACT_DAY</v>
      </c>
      <c r="Q603" s="105" t="str">
        <f t="shared" si="124"/>
        <v>echo ;</v>
      </c>
      <c r="R603" s="106" t="str">
        <f t="shared" si="125"/>
        <v>./pmrep addtodeploymentgroup -p DG_Static_Shared -n wf_RTO_MARTS_LOAD_FACT_DAY -o Workflow -f RTO_MART -d all ;</v>
      </c>
      <c r="S603" s="105" t="str">
        <f t="shared" si="126"/>
        <v>./pmrep deploydeploymentgroup -p DG_Static_Shared -c  ./DG_Static_Shared.xml -r RAC_qa -n jansaj -X QP -h qhvifoapp01 -o 6005 -s Native -l $HOME/scripts/log/dg_SJ_CHG0004141.log ;</v>
      </c>
      <c r="T603" s="106" t="str">
        <f t="shared" si="127"/>
        <v xml:space="preserve">echo '&lt; PRESS ANY KEY TO CONTINUE &gt;'; read c ; </v>
      </c>
      <c r="U603" s="105" t="str">
        <f t="shared" si="128"/>
        <v xml:space="preserve">cat $HOME/scripts/log/dg_SJ_CHG0004141.log ; </v>
      </c>
      <c r="V603" s="106" t="str">
        <f t="shared" si="129"/>
        <v>echo '&lt; PRESS ANY KEY TO CONTINUE &gt;'; read c ;</v>
      </c>
      <c r="W603" s="105" t="str">
        <f t="shared" si="130"/>
        <v xml:space="preserve"> pmd ; </v>
      </c>
      <c r="X603" s="106" t="str">
        <f t="shared" si="133"/>
        <v>ssh -q qhvifoapp01 '/home/infa_adm/scripts/ais.sh RTO_MART wf_RTO_MARTS_LOAD_FACT_DAY Int01_qa'</v>
      </c>
      <c r="Y603" s="107"/>
      <c r="Z603" s="108" t="str">
        <f t="shared" si="131"/>
        <v>./pmrep objectexport -f RTO_MART -o Workflow -n wf_RTO_MARTS_LOAD_FACT_DAY -m -s -b -r -u wf_RTO_MARTS_LOAD_FACT_DAY.xml</v>
      </c>
      <c r="AA603" s="109" t="str">
        <f t="shared" si="134"/>
        <v>gwd RTO_MART wf_RTO_MARTS_LOAD_FACT_DAY</v>
      </c>
      <c r="AB603" s="108" t="str">
        <f t="shared" si="135"/>
        <v xml:space="preserve">showvh RTO_MART wf_RTO_MARTS_LOAD_FACT_DAY ; </v>
      </c>
      <c r="AC603" s="108" t="str">
        <f t="shared" si="132"/>
        <v>showrrh RTO_MART wf_RTO_MARTS_LOAD_FACT_DAY</v>
      </c>
    </row>
    <row r="604" spans="1:29" x14ac:dyDescent="0.25">
      <c r="A604" s="9">
        <v>42753</v>
      </c>
      <c r="B604" s="6" t="s">
        <v>860</v>
      </c>
      <c r="C604" s="61" t="s">
        <v>1892</v>
      </c>
      <c r="D604" s="61" t="s">
        <v>1864</v>
      </c>
      <c r="E604" s="61" t="s">
        <v>32</v>
      </c>
      <c r="F604" s="61" t="s">
        <v>337</v>
      </c>
      <c r="G604" s="61" t="s">
        <v>335</v>
      </c>
      <c r="H604" s="61" t="s">
        <v>1242</v>
      </c>
      <c r="I604" s="61">
        <v>6005</v>
      </c>
      <c r="J604" s="61" t="s">
        <v>10</v>
      </c>
      <c r="K604" s="61" t="s">
        <v>666</v>
      </c>
      <c r="L604" s="6" t="s">
        <v>294</v>
      </c>
      <c r="M604" s="6" t="s">
        <v>332</v>
      </c>
      <c r="N604" s="6" t="s">
        <v>857</v>
      </c>
      <c r="O604" s="44" t="s">
        <v>2268</v>
      </c>
      <c r="P604" s="104" t="str">
        <f t="shared" si="123"/>
        <v>qc RTO_MART Workflow WF_RTO_MARTS_LOAD_WEEK</v>
      </c>
      <c r="Q604" s="105" t="str">
        <f t="shared" si="124"/>
        <v>./pmrep cleardeploymentgroup -p DG_Static_Shared -f ;</v>
      </c>
      <c r="R604" s="106" t="str">
        <f t="shared" si="125"/>
        <v>./pmrep addtodeploymentgroup -p DG_Static_Shared -n WF_RTO_MARTS_LOAD_WEEK -o Workflow -f RTO_MART -d all ;</v>
      </c>
      <c r="S604" s="105" t="str">
        <f t="shared" si="126"/>
        <v>echo ;</v>
      </c>
      <c r="T604" s="106" t="str">
        <f t="shared" si="127"/>
        <v>echo ;</v>
      </c>
      <c r="U604" s="105" t="str">
        <f t="shared" si="128"/>
        <v>echo;</v>
      </c>
      <c r="V604" s="106" t="str">
        <f t="shared" si="129"/>
        <v>echo ;</v>
      </c>
      <c r="W604" s="105" t="str">
        <f t="shared" si="130"/>
        <v xml:space="preserve"> echo ; </v>
      </c>
      <c r="X604" s="106" t="str">
        <f t="shared" si="133"/>
        <v>ssh -q phvifoapp01 '/home/infa_adm/scripts/ais.sh RTO_MART WF_RTO_MARTS_LOAD_WEEK Int01_prod'</v>
      </c>
      <c r="Y604" s="107"/>
      <c r="Z604" s="108" t="str">
        <f t="shared" si="131"/>
        <v>./pmrep objectexport -f RTO_MART -o Workflow -n WF_RTO_MARTS_LOAD_WEEK -m -s -b -r -u WF_RTO_MARTS_LOAD_WEEK.xml</v>
      </c>
      <c r="AA604" s="109" t="str">
        <f t="shared" si="134"/>
        <v>gwd RTO_MART WF_RTO_MARTS_LOAD_WEEK</v>
      </c>
      <c r="AB604" s="108" t="str">
        <f t="shared" si="135"/>
        <v xml:space="preserve">showvh RTO_MART WF_RTO_MARTS_LOAD_WEEK ; </v>
      </c>
      <c r="AC604" s="108" t="str">
        <f t="shared" si="132"/>
        <v>showrrh RTO_MART WF_RTO_MARTS_LOAD_WEEK</v>
      </c>
    </row>
    <row r="605" spans="1:29" x14ac:dyDescent="0.25">
      <c r="A605" s="9">
        <v>42753</v>
      </c>
      <c r="B605" s="6" t="s">
        <v>860</v>
      </c>
      <c r="C605" s="61" t="s">
        <v>1892</v>
      </c>
      <c r="D605" s="61" t="s">
        <v>1864</v>
      </c>
      <c r="E605" s="61" t="s">
        <v>32</v>
      </c>
      <c r="F605" s="61" t="s">
        <v>337</v>
      </c>
      <c r="G605" s="61" t="s">
        <v>335</v>
      </c>
      <c r="H605" s="61" t="s">
        <v>1242</v>
      </c>
      <c r="I605" s="61">
        <v>6005</v>
      </c>
      <c r="J605" s="61" t="s">
        <v>10</v>
      </c>
      <c r="K605" s="61" t="s">
        <v>666</v>
      </c>
      <c r="L605" s="6" t="s">
        <v>294</v>
      </c>
      <c r="M605" s="6" t="s">
        <v>332</v>
      </c>
      <c r="N605" s="6" t="s">
        <v>858</v>
      </c>
      <c r="O605" s="44" t="s">
        <v>2268</v>
      </c>
      <c r="P605" s="104" t="str">
        <f t="shared" si="123"/>
        <v>qc RTO_MART Workflow wf_RTO_MARTS_LOAD_FACT_MONTH</v>
      </c>
      <c r="Q605" s="105" t="str">
        <f t="shared" si="124"/>
        <v>echo ;</v>
      </c>
      <c r="R605" s="106" t="str">
        <f t="shared" si="125"/>
        <v>./pmrep addtodeploymentgroup -p DG_Static_Shared -n wf_RTO_MARTS_LOAD_FACT_MONTH -o Workflow -f RTO_MART -d all ;</v>
      </c>
      <c r="S605" s="105" t="str">
        <f t="shared" si="126"/>
        <v>echo ;</v>
      </c>
      <c r="T605" s="106" t="str">
        <f t="shared" si="127"/>
        <v>echo ;</v>
      </c>
      <c r="U605" s="105" t="str">
        <f t="shared" si="128"/>
        <v>echo;</v>
      </c>
      <c r="V605" s="106" t="str">
        <f t="shared" si="129"/>
        <v>echo ;</v>
      </c>
      <c r="W605" s="105" t="str">
        <f t="shared" si="130"/>
        <v xml:space="preserve"> echo ; </v>
      </c>
      <c r="X605" s="106" t="str">
        <f t="shared" si="133"/>
        <v>ssh -q phvifoapp01 '/home/infa_adm/scripts/ais.sh RTO_MART wf_RTO_MARTS_LOAD_FACT_MONTH Int01_prod'</v>
      </c>
      <c r="Y605" s="107"/>
      <c r="Z605" s="108" t="str">
        <f t="shared" si="131"/>
        <v>./pmrep objectexport -f RTO_MART -o Workflow -n wf_RTO_MARTS_LOAD_FACT_MONTH -m -s -b -r -u wf_RTO_MARTS_LOAD_FACT_MONTH.xml</v>
      </c>
      <c r="AA605" s="109" t="str">
        <f t="shared" si="134"/>
        <v>gwd RTO_MART wf_RTO_MARTS_LOAD_FACT_MONTH</v>
      </c>
      <c r="AB605" s="108" t="str">
        <f t="shared" si="135"/>
        <v xml:space="preserve">showvh RTO_MART wf_RTO_MARTS_LOAD_FACT_MONTH ; </v>
      </c>
      <c r="AC605" s="108" t="str">
        <f t="shared" si="132"/>
        <v>showrrh RTO_MART wf_RTO_MARTS_LOAD_FACT_MONTH</v>
      </c>
    </row>
    <row r="606" spans="1:29" x14ac:dyDescent="0.25">
      <c r="A606" s="9">
        <v>42753</v>
      </c>
      <c r="B606" s="6" t="s">
        <v>860</v>
      </c>
      <c r="C606" s="61" t="s">
        <v>1892</v>
      </c>
      <c r="D606" s="61" t="s">
        <v>1864</v>
      </c>
      <c r="E606" s="61" t="s">
        <v>32</v>
      </c>
      <c r="F606" s="61" t="s">
        <v>337</v>
      </c>
      <c r="G606" s="61" t="s">
        <v>335</v>
      </c>
      <c r="H606" s="61" t="s">
        <v>1242</v>
      </c>
      <c r="I606" s="61">
        <v>6005</v>
      </c>
      <c r="J606" s="61" t="s">
        <v>10</v>
      </c>
      <c r="K606" s="61" t="s">
        <v>666</v>
      </c>
      <c r="L606" s="6" t="s">
        <v>294</v>
      </c>
      <c r="M606" s="6" t="s">
        <v>332</v>
      </c>
      <c r="N606" s="6" t="s">
        <v>545</v>
      </c>
      <c r="O606" s="41" t="s">
        <v>2268</v>
      </c>
      <c r="P606" s="104" t="str">
        <f t="shared" si="123"/>
        <v>qc RTO_MART Workflow wf_RTO_MARTS_LOAD_04_50</v>
      </c>
      <c r="Q606" s="105" t="str">
        <f t="shared" si="124"/>
        <v>echo ;</v>
      </c>
      <c r="R606" s="106" t="str">
        <f t="shared" si="125"/>
        <v>./pmrep addtodeploymentgroup -p DG_Static_Shared -n wf_RTO_MARTS_LOAD_04_50 -o Workflow -f RTO_MART -d all ;</v>
      </c>
      <c r="S606" s="105" t="str">
        <f t="shared" si="126"/>
        <v>echo ;</v>
      </c>
      <c r="T606" s="106" t="str">
        <f t="shared" si="127"/>
        <v>echo ;</v>
      </c>
      <c r="U606" s="105" t="str">
        <f t="shared" si="128"/>
        <v>echo;</v>
      </c>
      <c r="V606" s="106" t="str">
        <f t="shared" si="129"/>
        <v>echo ;</v>
      </c>
      <c r="W606" s="105" t="str">
        <f t="shared" si="130"/>
        <v xml:space="preserve"> echo ; </v>
      </c>
      <c r="X606" s="106" t="str">
        <f t="shared" si="133"/>
        <v>ssh -q phvifoapp01 '/home/infa_adm/scripts/ais.sh RTO_MART wf_RTO_MARTS_LOAD_04_50 Int01_prod'</v>
      </c>
      <c r="Y606" s="107"/>
      <c r="Z606" s="108" t="str">
        <f t="shared" si="131"/>
        <v>./pmrep objectexport -f RTO_MART -o Workflow -n wf_RTO_MARTS_LOAD_04_50 -m -s -b -r -u wf_RTO_MARTS_LOAD_04_50.xml</v>
      </c>
      <c r="AA606" s="109" t="str">
        <f t="shared" si="134"/>
        <v>gwd RTO_MART wf_RTO_MARTS_LOAD_04_50</v>
      </c>
      <c r="AB606" s="108" t="str">
        <f t="shared" si="135"/>
        <v xml:space="preserve">showvh RTO_MART wf_RTO_MARTS_LOAD_04_50 ; </v>
      </c>
      <c r="AC606" s="108" t="str">
        <f t="shared" si="132"/>
        <v>showrrh RTO_MART wf_RTO_MARTS_LOAD_04_50</v>
      </c>
    </row>
    <row r="607" spans="1:29" x14ac:dyDescent="0.25">
      <c r="A607" s="9">
        <v>42753</v>
      </c>
      <c r="B607" s="6" t="s">
        <v>860</v>
      </c>
      <c r="C607" s="61" t="s">
        <v>1892</v>
      </c>
      <c r="D607" s="61" t="s">
        <v>1864</v>
      </c>
      <c r="E607" s="61" t="s">
        <v>32</v>
      </c>
      <c r="F607" s="61" t="s">
        <v>337</v>
      </c>
      <c r="G607" s="61" t="s">
        <v>335</v>
      </c>
      <c r="H607" s="61" t="s">
        <v>1242</v>
      </c>
      <c r="I607" s="61">
        <v>6005</v>
      </c>
      <c r="J607" s="61" t="s">
        <v>10</v>
      </c>
      <c r="K607" s="61" t="s">
        <v>666</v>
      </c>
      <c r="L607" s="6" t="s">
        <v>294</v>
      </c>
      <c r="M607" s="6" t="s">
        <v>332</v>
      </c>
      <c r="N607" s="6" t="s">
        <v>859</v>
      </c>
      <c r="O607" s="44" t="s">
        <v>2268</v>
      </c>
      <c r="P607" s="104" t="str">
        <f t="shared" si="123"/>
        <v>qc RTO_MART Workflow wf_RTO_MARTS_LOAD_FACT_DAY</v>
      </c>
      <c r="Q607" s="105" t="str">
        <f t="shared" si="124"/>
        <v>echo ;</v>
      </c>
      <c r="R607" s="106" t="str">
        <f t="shared" si="125"/>
        <v>./pmrep addtodeploymentgroup -p DG_Static_Shared -n wf_RTO_MARTS_LOAD_FACT_DAY -o Workflow -f RTO_MART -d all ;</v>
      </c>
      <c r="S607" s="105" t="str">
        <f t="shared" si="126"/>
        <v>./pmrep deploydeploymentgroup -p DG_Static_Shared -c  ./DG_Static_Shared.xml -r RAC_prod -n jansaj -X PP -h phvifoapp01 -o 6005 -s Native -l $HOME/scripts/log/dg_SJ_CHG0004141.log ;</v>
      </c>
      <c r="T607" s="106" t="str">
        <f t="shared" si="127"/>
        <v xml:space="preserve">echo '&lt; PRESS ANY KEY TO CONTINUE &gt;'; read c ; </v>
      </c>
      <c r="U607" s="105" t="str">
        <f t="shared" si="128"/>
        <v xml:space="preserve">cat $HOME/scripts/log/dg_SJ_CHG0004141.log ; </v>
      </c>
      <c r="V607" s="106" t="str">
        <f t="shared" si="129"/>
        <v>echo '&lt; PRESS ANY KEY TO CONTINUE &gt;'; read c ;</v>
      </c>
      <c r="W607" s="105" t="str">
        <f t="shared" si="130"/>
        <v xml:space="preserve"> pmd ; </v>
      </c>
      <c r="X607" s="106" t="str">
        <f t="shared" si="133"/>
        <v>ssh -q phvifoapp01 '/home/infa_adm/scripts/ais.sh RTO_MART wf_RTO_MARTS_LOAD_FACT_DAY Int01_prod'</v>
      </c>
      <c r="Y607" s="107"/>
      <c r="Z607" s="108" t="str">
        <f t="shared" si="131"/>
        <v>./pmrep objectexport -f RTO_MART -o Workflow -n wf_RTO_MARTS_LOAD_FACT_DAY -m -s -b -r -u wf_RTO_MARTS_LOAD_FACT_DAY.xml</v>
      </c>
      <c r="AA607" s="109" t="str">
        <f t="shared" si="134"/>
        <v>gwd RTO_MART wf_RTO_MARTS_LOAD_FACT_DAY</v>
      </c>
      <c r="AB607" s="108" t="str">
        <f t="shared" si="135"/>
        <v xml:space="preserve">showvh RTO_MART wf_RTO_MARTS_LOAD_FACT_DAY ; </v>
      </c>
      <c r="AC607" s="108" t="str">
        <f t="shared" si="132"/>
        <v>showrrh RTO_MART wf_RTO_MARTS_LOAD_FACT_DAY</v>
      </c>
    </row>
    <row r="608" spans="1:29" x14ac:dyDescent="0.25">
      <c r="A608" s="9">
        <v>42753</v>
      </c>
      <c r="B608" s="6" t="s">
        <v>860</v>
      </c>
      <c r="C608" s="61" t="s">
        <v>1892</v>
      </c>
      <c r="D608" s="61" t="s">
        <v>1863</v>
      </c>
      <c r="E608" s="102" t="s">
        <v>324</v>
      </c>
      <c r="F608" s="102" t="s">
        <v>812</v>
      </c>
      <c r="G608" s="102" t="s">
        <v>813</v>
      </c>
      <c r="H608" s="61" t="s">
        <v>1241</v>
      </c>
      <c r="I608" s="102">
        <v>6005</v>
      </c>
      <c r="J608" s="102" t="s">
        <v>10</v>
      </c>
      <c r="K608" s="61" t="s">
        <v>666</v>
      </c>
      <c r="L608" s="6" t="s">
        <v>294</v>
      </c>
      <c r="M608" s="6" t="s">
        <v>332</v>
      </c>
      <c r="N608" s="6" t="s">
        <v>857</v>
      </c>
      <c r="O608" s="25" t="s">
        <v>2269</v>
      </c>
      <c r="P608" s="104" t="str">
        <f t="shared" si="123"/>
        <v>qc RTO_MART Workflow WF_RTO_MARTS_LOAD_WEEK</v>
      </c>
      <c r="Q608" s="105" t="str">
        <f t="shared" si="124"/>
        <v>./pmrep cleardeploymentgroup -p DG_Static_Shared -f ;</v>
      </c>
      <c r="R608" s="106" t="str">
        <f t="shared" si="125"/>
        <v>./pmrep addtodeploymentgroup -p DG_Static_Shared -n WF_RTO_MARTS_LOAD_WEEK -o Workflow -f RTO_MART -d all ;</v>
      </c>
      <c r="S608" s="105" t="str">
        <f t="shared" si="126"/>
        <v>echo ;</v>
      </c>
      <c r="T608" s="106" t="str">
        <f t="shared" si="127"/>
        <v>echo ;</v>
      </c>
      <c r="U608" s="105" t="str">
        <f t="shared" si="128"/>
        <v>echo;</v>
      </c>
      <c r="V608" s="106" t="str">
        <f t="shared" si="129"/>
        <v>echo ;</v>
      </c>
      <c r="W608" s="105" t="str">
        <f t="shared" si="130"/>
        <v xml:space="preserve"> echo ; </v>
      </c>
      <c r="X608" s="106" t="str">
        <f t="shared" si="133"/>
        <v>ssh -q uhvifoapp01 '/home/infa_adm/scripts/ais.sh RTO_MART WF_RTO_MARTS_LOAD_WEEK Int01_uat'</v>
      </c>
      <c r="Y608" s="107"/>
      <c r="Z608" s="108" t="str">
        <f t="shared" si="131"/>
        <v>./pmrep objectexport -f RTO_MART -o Workflow -n WF_RTO_MARTS_LOAD_WEEK -m -s -b -r -u WF_RTO_MARTS_LOAD_WEEK.xml</v>
      </c>
      <c r="AA608" s="109" t="str">
        <f t="shared" si="134"/>
        <v>gwd RTO_MART WF_RTO_MARTS_LOAD_WEEK</v>
      </c>
      <c r="AB608" s="108" t="str">
        <f t="shared" si="135"/>
        <v xml:space="preserve">showvh RTO_MART WF_RTO_MARTS_LOAD_WEEK ; </v>
      </c>
      <c r="AC608" s="108" t="str">
        <f t="shared" si="132"/>
        <v>showrrh RTO_MART WF_RTO_MARTS_LOAD_WEEK</v>
      </c>
    </row>
    <row r="609" spans="1:29" x14ac:dyDescent="0.25">
      <c r="A609" s="9">
        <v>42753</v>
      </c>
      <c r="B609" s="6" t="s">
        <v>860</v>
      </c>
      <c r="C609" s="61" t="s">
        <v>1892</v>
      </c>
      <c r="D609" s="61" t="s">
        <v>1863</v>
      </c>
      <c r="E609" s="102" t="s">
        <v>324</v>
      </c>
      <c r="F609" s="102" t="s">
        <v>812</v>
      </c>
      <c r="G609" s="102" t="s">
        <v>813</v>
      </c>
      <c r="H609" s="61" t="s">
        <v>1241</v>
      </c>
      <c r="I609" s="102">
        <v>6005</v>
      </c>
      <c r="J609" s="102" t="s">
        <v>10</v>
      </c>
      <c r="K609" s="61" t="s">
        <v>666</v>
      </c>
      <c r="L609" s="6" t="s">
        <v>294</v>
      </c>
      <c r="M609" s="6" t="s">
        <v>332</v>
      </c>
      <c r="N609" s="6" t="s">
        <v>858</v>
      </c>
      <c r="O609" s="25" t="s">
        <v>2269</v>
      </c>
      <c r="P609" s="104" t="str">
        <f t="shared" si="123"/>
        <v>qc RTO_MART Workflow wf_RTO_MARTS_LOAD_FACT_MONTH</v>
      </c>
      <c r="Q609" s="105" t="str">
        <f t="shared" si="124"/>
        <v>echo ;</v>
      </c>
      <c r="R609" s="106" t="str">
        <f t="shared" si="125"/>
        <v>./pmrep addtodeploymentgroup -p DG_Static_Shared -n wf_RTO_MARTS_LOAD_FACT_MONTH -o Workflow -f RTO_MART -d all ;</v>
      </c>
      <c r="S609" s="105" t="str">
        <f t="shared" si="126"/>
        <v>echo ;</v>
      </c>
      <c r="T609" s="106" t="str">
        <f t="shared" si="127"/>
        <v>echo ;</v>
      </c>
      <c r="U609" s="105" t="str">
        <f t="shared" si="128"/>
        <v>echo;</v>
      </c>
      <c r="V609" s="106" t="str">
        <f t="shared" si="129"/>
        <v>echo ;</v>
      </c>
      <c r="W609" s="105" t="str">
        <f t="shared" si="130"/>
        <v xml:space="preserve"> echo ; </v>
      </c>
      <c r="X609" s="106" t="str">
        <f t="shared" si="133"/>
        <v>ssh -q uhvifoapp01 '/home/infa_adm/scripts/ais.sh RTO_MART wf_RTO_MARTS_LOAD_FACT_MONTH Int01_uat'</v>
      </c>
      <c r="Y609" s="107"/>
      <c r="Z609" s="108" t="str">
        <f t="shared" si="131"/>
        <v>./pmrep objectexport -f RTO_MART -o Workflow -n wf_RTO_MARTS_LOAD_FACT_MONTH -m -s -b -r -u wf_RTO_MARTS_LOAD_FACT_MONTH.xml</v>
      </c>
      <c r="AA609" s="109" t="str">
        <f t="shared" si="134"/>
        <v>gwd RTO_MART wf_RTO_MARTS_LOAD_FACT_MONTH</v>
      </c>
      <c r="AB609" s="108" t="str">
        <f t="shared" si="135"/>
        <v xml:space="preserve">showvh RTO_MART wf_RTO_MARTS_LOAD_FACT_MONTH ; </v>
      </c>
      <c r="AC609" s="108" t="str">
        <f t="shared" si="132"/>
        <v>showrrh RTO_MART wf_RTO_MARTS_LOAD_FACT_MONTH</v>
      </c>
    </row>
    <row r="610" spans="1:29" x14ac:dyDescent="0.25">
      <c r="A610" s="9">
        <v>42753</v>
      </c>
      <c r="B610" s="6" t="s">
        <v>860</v>
      </c>
      <c r="C610" s="61" t="s">
        <v>1892</v>
      </c>
      <c r="D610" s="61" t="s">
        <v>1863</v>
      </c>
      <c r="E610" s="102" t="s">
        <v>324</v>
      </c>
      <c r="F610" s="102" t="s">
        <v>812</v>
      </c>
      <c r="G610" s="102" t="s">
        <v>813</v>
      </c>
      <c r="H610" s="61" t="s">
        <v>1241</v>
      </c>
      <c r="I610" s="102">
        <v>6005</v>
      </c>
      <c r="J610" s="102" t="s">
        <v>10</v>
      </c>
      <c r="K610" s="61" t="s">
        <v>666</v>
      </c>
      <c r="L610" s="6" t="s">
        <v>294</v>
      </c>
      <c r="M610" s="6" t="s">
        <v>332</v>
      </c>
      <c r="N610" s="6" t="s">
        <v>545</v>
      </c>
      <c r="O610" s="23" t="s">
        <v>2269</v>
      </c>
      <c r="P610" s="104" t="str">
        <f t="shared" si="123"/>
        <v>qc RTO_MART Workflow wf_RTO_MARTS_LOAD_04_50</v>
      </c>
      <c r="Q610" s="105" t="str">
        <f t="shared" si="124"/>
        <v>echo ;</v>
      </c>
      <c r="R610" s="106" t="str">
        <f t="shared" si="125"/>
        <v>./pmrep addtodeploymentgroup -p DG_Static_Shared -n wf_RTO_MARTS_LOAD_04_50 -o Workflow -f RTO_MART -d all ;</v>
      </c>
      <c r="S610" s="105" t="str">
        <f t="shared" si="126"/>
        <v>echo ;</v>
      </c>
      <c r="T610" s="106" t="str">
        <f t="shared" si="127"/>
        <v>echo ;</v>
      </c>
      <c r="U610" s="105" t="str">
        <f t="shared" si="128"/>
        <v>echo;</v>
      </c>
      <c r="V610" s="106" t="str">
        <f t="shared" si="129"/>
        <v>echo ;</v>
      </c>
      <c r="W610" s="105" t="str">
        <f t="shared" si="130"/>
        <v xml:space="preserve"> echo ; </v>
      </c>
      <c r="X610" s="106" t="str">
        <f t="shared" si="133"/>
        <v>ssh -q uhvifoapp01 '/home/infa_adm/scripts/ais.sh RTO_MART wf_RTO_MARTS_LOAD_04_50 Int01_uat'</v>
      </c>
      <c r="Y610" s="107"/>
      <c r="Z610" s="108" t="str">
        <f t="shared" si="131"/>
        <v>./pmrep objectexport -f RTO_MART -o Workflow -n wf_RTO_MARTS_LOAD_04_50 -m -s -b -r -u wf_RTO_MARTS_LOAD_04_50.xml</v>
      </c>
      <c r="AA610" s="109" t="str">
        <f t="shared" si="134"/>
        <v>gwd RTO_MART wf_RTO_MARTS_LOAD_04_50</v>
      </c>
      <c r="AB610" s="108" t="str">
        <f t="shared" si="135"/>
        <v xml:space="preserve">showvh RTO_MART wf_RTO_MARTS_LOAD_04_50 ; </v>
      </c>
      <c r="AC610" s="108" t="str">
        <f t="shared" si="132"/>
        <v>showrrh RTO_MART wf_RTO_MARTS_LOAD_04_50</v>
      </c>
    </row>
    <row r="611" spans="1:29" x14ac:dyDescent="0.25">
      <c r="A611" s="9">
        <v>42753</v>
      </c>
      <c r="B611" s="6" t="s">
        <v>860</v>
      </c>
      <c r="C611" s="61" t="s">
        <v>1892</v>
      </c>
      <c r="D611" s="61" t="s">
        <v>1863</v>
      </c>
      <c r="E611" s="102" t="s">
        <v>324</v>
      </c>
      <c r="F611" s="102" t="s">
        <v>812</v>
      </c>
      <c r="G611" s="102" t="s">
        <v>813</v>
      </c>
      <c r="H611" s="61" t="s">
        <v>1241</v>
      </c>
      <c r="I611" s="102">
        <v>6005</v>
      </c>
      <c r="J611" s="102" t="s">
        <v>10</v>
      </c>
      <c r="K611" s="61" t="s">
        <v>666</v>
      </c>
      <c r="L611" s="6" t="s">
        <v>294</v>
      </c>
      <c r="M611" s="6" t="s">
        <v>332</v>
      </c>
      <c r="N611" s="6" t="s">
        <v>859</v>
      </c>
      <c r="O611" s="25" t="s">
        <v>2269</v>
      </c>
      <c r="P611" s="104" t="str">
        <f t="shared" si="123"/>
        <v>qc RTO_MART Workflow wf_RTO_MARTS_LOAD_FACT_DAY</v>
      </c>
      <c r="Q611" s="105" t="str">
        <f t="shared" si="124"/>
        <v>echo ;</v>
      </c>
      <c r="R611" s="106" t="str">
        <f t="shared" si="125"/>
        <v>./pmrep addtodeploymentgroup -p DG_Static_Shared -n wf_RTO_MARTS_LOAD_FACT_DAY -o Workflow -f RTO_MART -d all ;</v>
      </c>
      <c r="S611" s="105" t="str">
        <f t="shared" si="126"/>
        <v>./pmrep deploydeploymentgroup -p DG_Static_Shared -c  ./DG_Static_Shared.xml -r RAC_uat -n jansaj -X UP -h uhvifoapp01 -o 6005 -s Native -l $HOME/scripts/log/dg_SJ_CHG0004141.log ;</v>
      </c>
      <c r="T611" s="106" t="str">
        <f t="shared" si="127"/>
        <v xml:space="preserve">echo '&lt; PRESS ANY KEY TO CONTINUE &gt;'; read c ; </v>
      </c>
      <c r="U611" s="105" t="str">
        <f t="shared" si="128"/>
        <v xml:space="preserve">cat $HOME/scripts/log/dg_SJ_CHG0004141.log ; </v>
      </c>
      <c r="V611" s="106" t="str">
        <f t="shared" si="129"/>
        <v>echo '&lt; PRESS ANY KEY TO CONTINUE &gt;'; read c ;</v>
      </c>
      <c r="W611" s="105" t="str">
        <f t="shared" si="130"/>
        <v xml:space="preserve"> pmd ; </v>
      </c>
      <c r="X611" s="106" t="str">
        <f t="shared" si="133"/>
        <v>ssh -q uhvifoapp01 '/home/infa_adm/scripts/ais.sh RTO_MART wf_RTO_MARTS_LOAD_FACT_DAY Int01_uat'</v>
      </c>
      <c r="Y611" s="107"/>
      <c r="Z611" s="108" t="str">
        <f t="shared" si="131"/>
        <v>./pmrep objectexport -f RTO_MART -o Workflow -n wf_RTO_MARTS_LOAD_FACT_DAY -m -s -b -r -u wf_RTO_MARTS_LOAD_FACT_DAY.xml</v>
      </c>
      <c r="AA611" s="109" t="str">
        <f t="shared" si="134"/>
        <v>gwd RTO_MART wf_RTO_MARTS_LOAD_FACT_DAY</v>
      </c>
      <c r="AB611" s="108" t="str">
        <f t="shared" si="135"/>
        <v xml:space="preserve">showvh RTO_MART wf_RTO_MARTS_LOAD_FACT_DAY ; </v>
      </c>
      <c r="AC611" s="108" t="str">
        <f t="shared" si="132"/>
        <v>showrrh RTO_MART wf_RTO_MARTS_LOAD_FACT_DAY</v>
      </c>
    </row>
    <row r="612" spans="1:29" x14ac:dyDescent="0.25">
      <c r="A612" s="9">
        <v>42753</v>
      </c>
      <c r="B612" s="6" t="s">
        <v>856</v>
      </c>
      <c r="C612" s="61" t="s">
        <v>1892</v>
      </c>
      <c r="D612" s="61" t="s">
        <v>1862</v>
      </c>
      <c r="E612" s="61" t="s">
        <v>20</v>
      </c>
      <c r="F612" s="61" t="s">
        <v>342</v>
      </c>
      <c r="G612" s="61" t="s">
        <v>343</v>
      </c>
      <c r="H612" s="61" t="s">
        <v>19</v>
      </c>
      <c r="I612" s="61">
        <v>6005</v>
      </c>
      <c r="J612" s="61" t="s">
        <v>10</v>
      </c>
      <c r="K612" s="61" t="s">
        <v>666</v>
      </c>
      <c r="L612" s="6" t="s">
        <v>381</v>
      </c>
      <c r="M612" s="6" t="s">
        <v>354</v>
      </c>
      <c r="N612" s="6" t="s">
        <v>661</v>
      </c>
      <c r="O612" s="6" t="s">
        <v>2270</v>
      </c>
      <c r="P612" s="104" t="str">
        <f t="shared" si="123"/>
        <v>qc DW_MART_LOAD Session s_u_asr_category_item_wms</v>
      </c>
      <c r="Q612" s="105" t="str">
        <f t="shared" si="124"/>
        <v>./pmrep cleardeploymentgroup -p DG_Static_Shared -f ;</v>
      </c>
      <c r="R612" s="106" t="str">
        <f t="shared" si="125"/>
        <v>./pmrep addtodeploymentgroup -p DG_Static_Shared -n s_u_asr_category_item_wms -o Session -f DW_MART_LOAD -d all ;</v>
      </c>
      <c r="S612" s="105" t="str">
        <f t="shared" si="126"/>
        <v>./pmrep deploydeploymentgroup -p DG_Static_Shared -c  ./DG_Static_Shared.xml -r RAC_qa -n jansaj -X QP -h qhvifoapp01 -o 6005 -s Native -l $HOME/scripts/log/dg_SJ_CHG0004167.log ;</v>
      </c>
      <c r="T612" s="106" t="str">
        <f t="shared" si="127"/>
        <v xml:space="preserve">echo '&lt; PRESS ANY KEY TO CONTINUE &gt;'; read c ; </v>
      </c>
      <c r="U612" s="105" t="str">
        <f t="shared" si="128"/>
        <v xml:space="preserve">cat $HOME/scripts/log/dg_SJ_CHG0004167.log ; </v>
      </c>
      <c r="V612" s="106" t="str">
        <f t="shared" si="129"/>
        <v>echo '&lt; PRESS ANY KEY TO CONTINUE &gt;'; read c ;</v>
      </c>
      <c r="W612" s="105" t="str">
        <f t="shared" si="130"/>
        <v xml:space="preserve"> pmd ; </v>
      </c>
      <c r="X612" s="106" t="str">
        <f t="shared" si="133"/>
        <v xml:space="preserve"> # n/a</v>
      </c>
      <c r="Y612" s="107"/>
      <c r="Z612" s="108" t="str">
        <f t="shared" si="131"/>
        <v>./pmrep objectexport -f DW_MART_LOAD -o Session -n s_u_asr_category_item_wms -m -s -b -r -u s_u_asr_category_item_wms.xml</v>
      </c>
      <c r="AA612" s="109" t="str">
        <f t="shared" si="134"/>
        <v xml:space="preserve"> # n/a</v>
      </c>
      <c r="AB612" s="108" t="str">
        <f t="shared" si="135"/>
        <v xml:space="preserve">showvh DW_MART_LOAD s_u_asr_category_item_wms ; </v>
      </c>
      <c r="AC612" s="108" t="str">
        <f t="shared" si="132"/>
        <v>showrrh DW_MART_LOAD s_u_asr_category_item_wms</v>
      </c>
    </row>
    <row r="613" spans="1:29" x14ac:dyDescent="0.25">
      <c r="A613" s="9">
        <v>42753</v>
      </c>
      <c r="B613" s="6" t="s">
        <v>856</v>
      </c>
      <c r="C613" s="61" t="s">
        <v>1892</v>
      </c>
      <c r="D613" s="61" t="s">
        <v>1864</v>
      </c>
      <c r="E613" s="61" t="s">
        <v>32</v>
      </c>
      <c r="F613" s="61" t="s">
        <v>337</v>
      </c>
      <c r="G613" s="61" t="s">
        <v>335</v>
      </c>
      <c r="H613" s="61" t="s">
        <v>1242</v>
      </c>
      <c r="I613" s="61">
        <v>6005</v>
      </c>
      <c r="J613" s="61" t="s">
        <v>10</v>
      </c>
      <c r="K613" s="61" t="s">
        <v>666</v>
      </c>
      <c r="L613" s="6" t="s">
        <v>381</v>
      </c>
      <c r="M613" s="6" t="s">
        <v>354</v>
      </c>
      <c r="N613" s="6" t="s">
        <v>661</v>
      </c>
      <c r="O613" s="6" t="s">
        <v>2271</v>
      </c>
      <c r="P613" s="104" t="str">
        <f t="shared" si="123"/>
        <v>qc DW_MART_LOAD Session s_u_asr_category_item_wms</v>
      </c>
      <c r="Q613" s="105" t="str">
        <f t="shared" si="124"/>
        <v>./pmrep cleardeploymentgroup -p DG_Static_Shared -f ;</v>
      </c>
      <c r="R613" s="106" t="str">
        <f t="shared" si="125"/>
        <v>./pmrep addtodeploymentgroup -p DG_Static_Shared -n s_u_asr_category_item_wms -o Session -f DW_MART_LOAD -d all ;</v>
      </c>
      <c r="S613" s="105" t="str">
        <f t="shared" si="126"/>
        <v>./pmrep deploydeploymentgroup -p DG_Static_Shared -c  ./DG_Static_Shared.xml -r RAC_prod -n jansaj -X PP -h phvifoapp01 -o 6005 -s Native -l $HOME/scripts/log/dg_SJ_CHG0004167.log ;</v>
      </c>
      <c r="T613" s="106" t="str">
        <f t="shared" si="127"/>
        <v xml:space="preserve">echo '&lt; PRESS ANY KEY TO CONTINUE &gt;'; read c ; </v>
      </c>
      <c r="U613" s="105" t="str">
        <f t="shared" si="128"/>
        <v xml:space="preserve">cat $HOME/scripts/log/dg_SJ_CHG0004167.log ; </v>
      </c>
      <c r="V613" s="106" t="str">
        <f t="shared" si="129"/>
        <v>echo '&lt; PRESS ANY KEY TO CONTINUE &gt;'; read c ;</v>
      </c>
      <c r="W613" s="105" t="str">
        <f t="shared" si="130"/>
        <v xml:space="preserve"> pmd ; </v>
      </c>
      <c r="X613" s="106" t="str">
        <f t="shared" si="133"/>
        <v xml:space="preserve"> # n/a</v>
      </c>
      <c r="Y613" s="107"/>
      <c r="Z613" s="108" t="str">
        <f t="shared" si="131"/>
        <v>./pmrep objectexport -f DW_MART_LOAD -o Session -n s_u_asr_category_item_wms -m -s -b -r -u s_u_asr_category_item_wms.xml</v>
      </c>
      <c r="AA613" s="109" t="str">
        <f t="shared" si="134"/>
        <v xml:space="preserve"> # n/a</v>
      </c>
      <c r="AB613" s="108" t="str">
        <f t="shared" si="135"/>
        <v xml:space="preserve">showvh DW_MART_LOAD s_u_asr_category_item_wms ; </v>
      </c>
      <c r="AC613" s="108" t="str">
        <f t="shared" si="132"/>
        <v>showrrh DW_MART_LOAD s_u_asr_category_item_wms</v>
      </c>
    </row>
    <row r="614" spans="1:29" x14ac:dyDescent="0.25">
      <c r="A614" s="9">
        <v>42753</v>
      </c>
      <c r="B614" s="6" t="s">
        <v>856</v>
      </c>
      <c r="C614" s="61" t="s">
        <v>1892</v>
      </c>
      <c r="D614" s="61" t="s">
        <v>1863</v>
      </c>
      <c r="E614" s="102" t="s">
        <v>324</v>
      </c>
      <c r="F614" s="102" t="s">
        <v>812</v>
      </c>
      <c r="G614" s="102" t="s">
        <v>813</v>
      </c>
      <c r="H614" s="61" t="s">
        <v>1241</v>
      </c>
      <c r="I614" s="102">
        <v>6005</v>
      </c>
      <c r="J614" s="102" t="s">
        <v>10</v>
      </c>
      <c r="K614" s="61" t="s">
        <v>666</v>
      </c>
      <c r="L614" s="6" t="s">
        <v>381</v>
      </c>
      <c r="M614" s="6" t="s">
        <v>354</v>
      </c>
      <c r="N614" s="6" t="s">
        <v>661</v>
      </c>
      <c r="O614" s="6" t="s">
        <v>2272</v>
      </c>
      <c r="P614" s="104" t="str">
        <f t="shared" si="123"/>
        <v>qc DW_MART_LOAD Session s_u_asr_category_item_wms</v>
      </c>
      <c r="Q614" s="105" t="str">
        <f t="shared" si="124"/>
        <v>./pmrep cleardeploymentgroup -p DG_Static_Shared -f ;</v>
      </c>
      <c r="R614" s="106" t="str">
        <f t="shared" si="125"/>
        <v>./pmrep addtodeploymentgroup -p DG_Static_Shared -n s_u_asr_category_item_wms -o Session -f DW_MART_LOAD -d all ;</v>
      </c>
      <c r="S614" s="105" t="str">
        <f t="shared" si="126"/>
        <v>./pmrep deploydeploymentgroup -p DG_Static_Shared -c  ./DG_Static_Shared.xml -r RAC_uat -n jansaj -X UP -h uhvifoapp01 -o 6005 -s Native -l $HOME/scripts/log/dg_SJ_CHG0004167.log ;</v>
      </c>
      <c r="T614" s="106" t="str">
        <f t="shared" si="127"/>
        <v xml:space="preserve">echo '&lt; PRESS ANY KEY TO CONTINUE &gt;'; read c ; </v>
      </c>
      <c r="U614" s="105" t="str">
        <f t="shared" si="128"/>
        <v xml:space="preserve">cat $HOME/scripts/log/dg_SJ_CHG0004167.log ; </v>
      </c>
      <c r="V614" s="106" t="str">
        <f t="shared" si="129"/>
        <v>echo '&lt; PRESS ANY KEY TO CONTINUE &gt;'; read c ;</v>
      </c>
      <c r="W614" s="105" t="str">
        <f t="shared" si="130"/>
        <v xml:space="preserve"> pmd ; </v>
      </c>
      <c r="X614" s="106" t="str">
        <f t="shared" si="133"/>
        <v xml:space="preserve"> # n/a</v>
      </c>
      <c r="Y614" s="107"/>
      <c r="Z614" s="108" t="str">
        <f t="shared" si="131"/>
        <v>./pmrep objectexport -f DW_MART_LOAD -o Session -n s_u_asr_category_item_wms -m -s -b -r -u s_u_asr_category_item_wms.xml</v>
      </c>
      <c r="AA614" s="109" t="str">
        <f t="shared" si="134"/>
        <v xml:space="preserve"> # n/a</v>
      </c>
      <c r="AB614" s="108" t="str">
        <f t="shared" si="135"/>
        <v xml:space="preserve">showvh DW_MART_LOAD s_u_asr_category_item_wms ; </v>
      </c>
      <c r="AC614" s="108" t="str">
        <f t="shared" si="132"/>
        <v>showrrh DW_MART_LOAD s_u_asr_category_item_wms</v>
      </c>
    </row>
    <row r="615" spans="1:29" ht="25.5" x14ac:dyDescent="0.25">
      <c r="A615" s="9">
        <v>42754</v>
      </c>
      <c r="B615" s="6" t="s">
        <v>860</v>
      </c>
      <c r="C615" s="61" t="s">
        <v>1892</v>
      </c>
      <c r="D615" s="61" t="s">
        <v>1863</v>
      </c>
      <c r="E615" s="102" t="s">
        <v>324</v>
      </c>
      <c r="F615" s="102" t="s">
        <v>812</v>
      </c>
      <c r="G615" s="102" t="s">
        <v>813</v>
      </c>
      <c r="H615" s="61" t="s">
        <v>1241</v>
      </c>
      <c r="I615" s="102">
        <v>6005</v>
      </c>
      <c r="J615" s="102" t="s">
        <v>10</v>
      </c>
      <c r="K615" s="61" t="s">
        <v>666</v>
      </c>
      <c r="L615" s="6" t="s">
        <v>294</v>
      </c>
      <c r="M615" s="6" t="s">
        <v>332</v>
      </c>
      <c r="N615" s="6" t="s">
        <v>545</v>
      </c>
      <c r="O615" s="43" t="s">
        <v>2273</v>
      </c>
      <c r="P615" s="104" t="str">
        <f t="shared" si="123"/>
        <v>qc RTO_MART Workflow wf_RTO_MARTS_LOAD_04_50</v>
      </c>
      <c r="Q615" s="105" t="str">
        <f t="shared" si="124"/>
        <v>./pmrep cleardeploymentgroup -p DG_Static_Shared -f ;</v>
      </c>
      <c r="R615" s="106" t="str">
        <f t="shared" si="125"/>
        <v>./pmrep addtodeploymentgroup -p DG_Static_Shared -n wf_RTO_MARTS_LOAD_04_50 -o Workflow -f RTO_MART -d all ;</v>
      </c>
      <c r="S615" s="105" t="str">
        <f t="shared" si="126"/>
        <v>echo ;</v>
      </c>
      <c r="T615" s="106" t="str">
        <f t="shared" si="127"/>
        <v>echo ;</v>
      </c>
      <c r="U615" s="105" t="str">
        <f t="shared" si="128"/>
        <v>echo;</v>
      </c>
      <c r="V615" s="106" t="str">
        <f t="shared" si="129"/>
        <v>echo ;</v>
      </c>
      <c r="W615" s="105" t="str">
        <f t="shared" si="130"/>
        <v xml:space="preserve"> echo ; </v>
      </c>
      <c r="X615" s="106" t="str">
        <f t="shared" si="133"/>
        <v>ssh -q uhvifoapp01 '/home/infa_adm/scripts/ais.sh RTO_MART wf_RTO_MARTS_LOAD_04_50 Int01_uat'</v>
      </c>
      <c r="Y615" s="107"/>
      <c r="Z615" s="108" t="str">
        <f t="shared" si="131"/>
        <v>./pmrep objectexport -f RTO_MART -o Workflow -n wf_RTO_MARTS_LOAD_04_50 -m -s -b -r -u wf_RTO_MARTS_LOAD_04_50.xml</v>
      </c>
      <c r="AA615" s="109" t="str">
        <f t="shared" si="134"/>
        <v>gwd RTO_MART wf_RTO_MARTS_LOAD_04_50</v>
      </c>
      <c r="AB615" s="108" t="str">
        <f t="shared" si="135"/>
        <v xml:space="preserve">showvh RTO_MART wf_RTO_MARTS_LOAD_04_50 ; </v>
      </c>
      <c r="AC615" s="108" t="str">
        <f t="shared" si="132"/>
        <v>showrrh RTO_MART wf_RTO_MARTS_LOAD_04_50</v>
      </c>
    </row>
    <row r="616" spans="1:29" ht="25.5" x14ac:dyDescent="0.25">
      <c r="A616" s="9">
        <v>42754</v>
      </c>
      <c r="B616" s="6" t="s">
        <v>860</v>
      </c>
      <c r="C616" s="61" t="s">
        <v>1892</v>
      </c>
      <c r="D616" s="61" t="s">
        <v>1863</v>
      </c>
      <c r="E616" s="102" t="s">
        <v>324</v>
      </c>
      <c r="F616" s="102" t="s">
        <v>812</v>
      </c>
      <c r="G616" s="102" t="s">
        <v>813</v>
      </c>
      <c r="H616" s="61" t="s">
        <v>1241</v>
      </c>
      <c r="I616" s="102">
        <v>6005</v>
      </c>
      <c r="J616" s="102" t="s">
        <v>10</v>
      </c>
      <c r="K616" s="61" t="s">
        <v>666</v>
      </c>
      <c r="L616" s="6" t="s">
        <v>294</v>
      </c>
      <c r="M616" s="6" t="s">
        <v>332</v>
      </c>
      <c r="N616" s="6" t="s">
        <v>857</v>
      </c>
      <c r="O616" s="45" t="s">
        <v>2273</v>
      </c>
      <c r="P616" s="104" t="str">
        <f t="shared" si="123"/>
        <v>qc RTO_MART Workflow WF_RTO_MARTS_LOAD_WEEK</v>
      </c>
      <c r="Q616" s="105" t="str">
        <f t="shared" si="124"/>
        <v>echo ;</v>
      </c>
      <c r="R616" s="106" t="str">
        <f t="shared" si="125"/>
        <v>./pmrep addtodeploymentgroup -p DG_Static_Shared -n WF_RTO_MARTS_LOAD_WEEK -o Workflow -f RTO_MART -d all ;</v>
      </c>
      <c r="S616" s="105" t="str">
        <f t="shared" si="126"/>
        <v>./pmrep deploydeploymentgroup -p DG_Static_Shared -c  ./DG_Static_Shared.xml -r RAC_uat -n jansaj -X UP -h uhvifoapp01 -o 6005 -s Native -l $HOME/scripts/log/dg_SJ_CHG0004141.log ;</v>
      </c>
      <c r="T616" s="106" t="str">
        <f t="shared" si="127"/>
        <v xml:space="preserve">echo '&lt; PRESS ANY KEY TO CONTINUE &gt;'; read c ; </v>
      </c>
      <c r="U616" s="105" t="str">
        <f t="shared" si="128"/>
        <v xml:space="preserve">cat $HOME/scripts/log/dg_SJ_CHG0004141.log ; </v>
      </c>
      <c r="V616" s="106" t="str">
        <f t="shared" si="129"/>
        <v>echo '&lt; PRESS ANY KEY TO CONTINUE &gt;'; read c ;</v>
      </c>
      <c r="W616" s="105" t="str">
        <f t="shared" si="130"/>
        <v xml:space="preserve"> pmd ; </v>
      </c>
      <c r="X616" s="106" t="str">
        <f t="shared" si="133"/>
        <v>ssh -q uhvifoapp01 '/home/infa_adm/scripts/ais.sh RTO_MART WF_RTO_MARTS_LOAD_WEEK Int01_uat'</v>
      </c>
      <c r="Y616" s="107"/>
      <c r="Z616" s="108" t="str">
        <f t="shared" si="131"/>
        <v>./pmrep objectexport -f RTO_MART -o Workflow -n WF_RTO_MARTS_LOAD_WEEK -m -s -b -r -u WF_RTO_MARTS_LOAD_WEEK.xml</v>
      </c>
      <c r="AA616" s="109" t="str">
        <f t="shared" si="134"/>
        <v>gwd RTO_MART WF_RTO_MARTS_LOAD_WEEK</v>
      </c>
      <c r="AB616" s="108" t="str">
        <f t="shared" si="135"/>
        <v xml:space="preserve">showvh RTO_MART WF_RTO_MARTS_LOAD_WEEK ; </v>
      </c>
      <c r="AC616" s="108" t="str">
        <f t="shared" si="132"/>
        <v>showrrh RTO_MART WF_RTO_MARTS_LOAD_WEEK</v>
      </c>
    </row>
    <row r="617" spans="1:29" x14ac:dyDescent="0.25">
      <c r="A617" s="9">
        <v>42754</v>
      </c>
      <c r="B617" s="6" t="s">
        <v>860</v>
      </c>
      <c r="C617" s="61" t="s">
        <v>1892</v>
      </c>
      <c r="D617" s="61" t="s">
        <v>1862</v>
      </c>
      <c r="E617" s="61" t="s">
        <v>20</v>
      </c>
      <c r="F617" s="61" t="s">
        <v>342</v>
      </c>
      <c r="G617" s="61" t="s">
        <v>343</v>
      </c>
      <c r="H617" s="61" t="s">
        <v>19</v>
      </c>
      <c r="I617" s="61">
        <v>6005</v>
      </c>
      <c r="J617" s="61" t="s">
        <v>10</v>
      </c>
      <c r="K617" s="61" t="s">
        <v>666</v>
      </c>
      <c r="L617" s="6" t="s">
        <v>294</v>
      </c>
      <c r="M617" s="6" t="s">
        <v>332</v>
      </c>
      <c r="N617" s="6" t="s">
        <v>545</v>
      </c>
      <c r="O617" s="6" t="s">
        <v>2274</v>
      </c>
      <c r="P617" s="104" t="str">
        <f t="shared" si="123"/>
        <v>qc RTO_MART Workflow wf_RTO_MARTS_LOAD_04_50</v>
      </c>
      <c r="Q617" s="105" t="str">
        <f t="shared" si="124"/>
        <v>./pmrep cleardeploymentgroup -p DG_Static_Shared -f ;</v>
      </c>
      <c r="R617" s="106" t="str">
        <f t="shared" si="125"/>
        <v>./pmrep addtodeploymentgroup -p DG_Static_Shared -n wf_RTO_MARTS_LOAD_04_50 -o Workflow -f RTO_MART -d all ;</v>
      </c>
      <c r="S617" s="105" t="str">
        <f t="shared" si="126"/>
        <v>echo ;</v>
      </c>
      <c r="T617" s="106" t="str">
        <f t="shared" si="127"/>
        <v>echo ;</v>
      </c>
      <c r="U617" s="105" t="str">
        <f t="shared" si="128"/>
        <v>echo;</v>
      </c>
      <c r="V617" s="106" t="str">
        <f t="shared" si="129"/>
        <v>echo ;</v>
      </c>
      <c r="W617" s="105" t="str">
        <f t="shared" si="130"/>
        <v xml:space="preserve"> echo ; </v>
      </c>
      <c r="X617" s="106" t="str">
        <f t="shared" si="133"/>
        <v>ssh -q qhvifoapp01 '/home/infa_adm/scripts/ais.sh RTO_MART wf_RTO_MARTS_LOAD_04_50 Int01_qa'</v>
      </c>
      <c r="Y617" s="107"/>
      <c r="Z617" s="108" t="str">
        <f t="shared" si="131"/>
        <v>./pmrep objectexport -f RTO_MART -o Workflow -n wf_RTO_MARTS_LOAD_04_50 -m -s -b -r -u wf_RTO_MARTS_LOAD_04_50.xml</v>
      </c>
      <c r="AA617" s="109" t="str">
        <f t="shared" si="134"/>
        <v>gwd RTO_MART wf_RTO_MARTS_LOAD_04_50</v>
      </c>
      <c r="AB617" s="108" t="str">
        <f t="shared" si="135"/>
        <v xml:space="preserve">showvh RTO_MART wf_RTO_MARTS_LOAD_04_50 ; </v>
      </c>
      <c r="AC617" s="108" t="str">
        <f t="shared" si="132"/>
        <v>showrrh RTO_MART wf_RTO_MARTS_LOAD_04_50</v>
      </c>
    </row>
    <row r="618" spans="1:29" x14ac:dyDescent="0.25">
      <c r="A618" s="9">
        <v>42754</v>
      </c>
      <c r="B618" s="6" t="s">
        <v>860</v>
      </c>
      <c r="C618" s="61" t="s">
        <v>1892</v>
      </c>
      <c r="D618" s="61" t="s">
        <v>1862</v>
      </c>
      <c r="E618" s="61" t="s">
        <v>20</v>
      </c>
      <c r="F618" s="61" t="s">
        <v>342</v>
      </c>
      <c r="G618" s="61" t="s">
        <v>343</v>
      </c>
      <c r="H618" s="61" t="s">
        <v>19</v>
      </c>
      <c r="I618" s="61">
        <v>6005</v>
      </c>
      <c r="J618" s="61" t="s">
        <v>10</v>
      </c>
      <c r="K618" s="61" t="s">
        <v>666</v>
      </c>
      <c r="L618" s="6" t="s">
        <v>294</v>
      </c>
      <c r="M618" s="6" t="s">
        <v>332</v>
      </c>
      <c r="N618" s="6" t="s">
        <v>857</v>
      </c>
      <c r="O618" s="21" t="s">
        <v>2275</v>
      </c>
      <c r="P618" s="104" t="str">
        <f t="shared" si="123"/>
        <v>qc RTO_MART Workflow WF_RTO_MARTS_LOAD_WEEK</v>
      </c>
      <c r="Q618" s="105" t="str">
        <f t="shared" si="124"/>
        <v>echo ;</v>
      </c>
      <c r="R618" s="106" t="str">
        <f t="shared" si="125"/>
        <v>./pmrep addtodeploymentgroup -p DG_Static_Shared -n WF_RTO_MARTS_LOAD_WEEK -o Workflow -f RTO_MART -d all ;</v>
      </c>
      <c r="S618" s="105" t="str">
        <f t="shared" si="126"/>
        <v>./pmrep deploydeploymentgroup -p DG_Static_Shared -c  ./DG_Static_Shared.xml -r RAC_qa -n jansaj -X QP -h qhvifoapp01 -o 6005 -s Native -l $HOME/scripts/log/dg_SJ_CHG0004141.log ;</v>
      </c>
      <c r="T618" s="106" t="str">
        <f t="shared" si="127"/>
        <v xml:space="preserve">echo '&lt; PRESS ANY KEY TO CONTINUE &gt;'; read c ; </v>
      </c>
      <c r="U618" s="105" t="str">
        <f t="shared" si="128"/>
        <v xml:space="preserve">cat $HOME/scripts/log/dg_SJ_CHG0004141.log ; </v>
      </c>
      <c r="V618" s="106" t="str">
        <f t="shared" si="129"/>
        <v>echo '&lt; PRESS ANY KEY TO CONTINUE &gt;'; read c ;</v>
      </c>
      <c r="W618" s="105" t="str">
        <f t="shared" si="130"/>
        <v xml:space="preserve"> pmd ; </v>
      </c>
      <c r="X618" s="106" t="str">
        <f t="shared" si="133"/>
        <v>ssh -q qhvifoapp01 '/home/infa_adm/scripts/ais.sh RTO_MART WF_RTO_MARTS_LOAD_WEEK Int01_qa'</v>
      </c>
      <c r="Y618" s="107"/>
      <c r="Z618" s="108" t="str">
        <f t="shared" si="131"/>
        <v>./pmrep objectexport -f RTO_MART -o Workflow -n WF_RTO_MARTS_LOAD_WEEK -m -s -b -r -u WF_RTO_MARTS_LOAD_WEEK.xml</v>
      </c>
      <c r="AA618" s="109" t="str">
        <f t="shared" si="134"/>
        <v>gwd RTO_MART WF_RTO_MARTS_LOAD_WEEK</v>
      </c>
      <c r="AB618" s="108" t="str">
        <f t="shared" si="135"/>
        <v xml:space="preserve">showvh RTO_MART WF_RTO_MARTS_LOAD_WEEK ; </v>
      </c>
      <c r="AC618" s="108" t="str">
        <f t="shared" si="132"/>
        <v>showrrh RTO_MART WF_RTO_MARTS_LOAD_WEEK</v>
      </c>
    </row>
    <row r="619" spans="1:29" x14ac:dyDescent="0.25">
      <c r="A619" s="9">
        <v>42755</v>
      </c>
      <c r="B619" s="6" t="s">
        <v>860</v>
      </c>
      <c r="C619" s="61" t="s">
        <v>1892</v>
      </c>
      <c r="D619" s="61" t="s">
        <v>1864</v>
      </c>
      <c r="E619" s="61" t="s">
        <v>32</v>
      </c>
      <c r="F619" s="61" t="s">
        <v>337</v>
      </c>
      <c r="G619" s="61" t="s">
        <v>335</v>
      </c>
      <c r="H619" s="61" t="s">
        <v>1242</v>
      </c>
      <c r="I619" s="61">
        <v>6005</v>
      </c>
      <c r="J619" s="61" t="s">
        <v>10</v>
      </c>
      <c r="K619" s="61" t="s">
        <v>666</v>
      </c>
      <c r="L619" s="6" t="s">
        <v>294</v>
      </c>
      <c r="M619" s="6" t="s">
        <v>332</v>
      </c>
      <c r="N619" s="6" t="s">
        <v>545</v>
      </c>
      <c r="O619" s="41" t="s">
        <v>2276</v>
      </c>
      <c r="P619" s="104" t="str">
        <f t="shared" si="123"/>
        <v>qc RTO_MART Workflow wf_RTO_MARTS_LOAD_04_50</v>
      </c>
      <c r="Q619" s="105" t="str">
        <f t="shared" si="124"/>
        <v>./pmrep cleardeploymentgroup -p DG_Static_Shared -f ;</v>
      </c>
      <c r="R619" s="106" t="str">
        <f t="shared" si="125"/>
        <v>./pmrep addtodeploymentgroup -p DG_Static_Shared -n wf_RTO_MARTS_LOAD_04_50 -o Workflow -f RTO_MART -d all ;</v>
      </c>
      <c r="S619" s="105" t="str">
        <f t="shared" si="126"/>
        <v>echo ;</v>
      </c>
      <c r="T619" s="106" t="str">
        <f t="shared" si="127"/>
        <v>echo ;</v>
      </c>
      <c r="U619" s="105" t="str">
        <f t="shared" si="128"/>
        <v>echo;</v>
      </c>
      <c r="V619" s="106" t="str">
        <f t="shared" si="129"/>
        <v>echo ;</v>
      </c>
      <c r="W619" s="105" t="str">
        <f t="shared" si="130"/>
        <v xml:space="preserve"> echo ; </v>
      </c>
      <c r="X619" s="106" t="str">
        <f t="shared" si="133"/>
        <v>ssh -q phvifoapp01 '/home/infa_adm/scripts/ais.sh RTO_MART wf_RTO_MARTS_LOAD_04_50 Int01_prod'</v>
      </c>
      <c r="Y619" s="107"/>
      <c r="Z619" s="108" t="str">
        <f t="shared" si="131"/>
        <v>./pmrep objectexport -f RTO_MART -o Workflow -n wf_RTO_MARTS_LOAD_04_50 -m -s -b -r -u wf_RTO_MARTS_LOAD_04_50.xml</v>
      </c>
      <c r="AA619" s="109" t="str">
        <f t="shared" si="134"/>
        <v>gwd RTO_MART wf_RTO_MARTS_LOAD_04_50</v>
      </c>
      <c r="AB619" s="108" t="str">
        <f t="shared" si="135"/>
        <v xml:space="preserve">showvh RTO_MART wf_RTO_MARTS_LOAD_04_50 ; </v>
      </c>
      <c r="AC619" s="108" t="str">
        <f t="shared" si="132"/>
        <v>showrrh RTO_MART wf_RTO_MARTS_LOAD_04_50</v>
      </c>
    </row>
    <row r="620" spans="1:29" x14ac:dyDescent="0.25">
      <c r="A620" s="9">
        <v>42755</v>
      </c>
      <c r="B620" s="6" t="s">
        <v>860</v>
      </c>
      <c r="C620" s="61" t="s">
        <v>1892</v>
      </c>
      <c r="D620" s="61" t="s">
        <v>1864</v>
      </c>
      <c r="E620" s="61" t="s">
        <v>32</v>
      </c>
      <c r="F620" s="61" t="s">
        <v>337</v>
      </c>
      <c r="G620" s="61" t="s">
        <v>335</v>
      </c>
      <c r="H620" s="61" t="s">
        <v>1242</v>
      </c>
      <c r="I620" s="61">
        <v>6005</v>
      </c>
      <c r="J620" s="61" t="s">
        <v>10</v>
      </c>
      <c r="K620" s="61" t="s">
        <v>666</v>
      </c>
      <c r="L620" s="6" t="s">
        <v>294</v>
      </c>
      <c r="M620" s="6" t="s">
        <v>332</v>
      </c>
      <c r="N620" s="6" t="s">
        <v>857</v>
      </c>
      <c r="O620" s="44" t="s">
        <v>2276</v>
      </c>
      <c r="P620" s="104" t="str">
        <f t="shared" si="123"/>
        <v>qc RTO_MART Workflow WF_RTO_MARTS_LOAD_WEEK</v>
      </c>
      <c r="Q620" s="105" t="str">
        <f t="shared" si="124"/>
        <v>echo ;</v>
      </c>
      <c r="R620" s="106" t="str">
        <f t="shared" si="125"/>
        <v>./pmrep addtodeploymentgroup -p DG_Static_Shared -n WF_RTO_MARTS_LOAD_WEEK -o Workflow -f RTO_MART -d all ;</v>
      </c>
      <c r="S620" s="105" t="str">
        <f t="shared" si="126"/>
        <v>./pmrep deploydeploymentgroup -p DG_Static_Shared -c  ./DG_Static_Shared.xml -r RAC_prod -n jansaj -X PP -h phvifoapp01 -o 6005 -s Native -l $HOME/scripts/log/dg_SJ_CHG0004141.log ;</v>
      </c>
      <c r="T620" s="106" t="str">
        <f t="shared" si="127"/>
        <v xml:space="preserve">echo '&lt; PRESS ANY KEY TO CONTINUE &gt;'; read c ; </v>
      </c>
      <c r="U620" s="105" t="str">
        <f t="shared" si="128"/>
        <v xml:space="preserve">cat $HOME/scripts/log/dg_SJ_CHG0004141.log ; </v>
      </c>
      <c r="V620" s="106" t="str">
        <f t="shared" si="129"/>
        <v>echo '&lt; PRESS ANY KEY TO CONTINUE &gt;'; read c ;</v>
      </c>
      <c r="W620" s="105" t="str">
        <f t="shared" si="130"/>
        <v xml:space="preserve"> pmd ; </v>
      </c>
      <c r="X620" s="106" t="str">
        <f t="shared" si="133"/>
        <v>ssh -q phvifoapp01 '/home/infa_adm/scripts/ais.sh RTO_MART WF_RTO_MARTS_LOAD_WEEK Int01_prod'</v>
      </c>
      <c r="Y620" s="107"/>
      <c r="Z620" s="108" t="str">
        <f t="shared" si="131"/>
        <v>./pmrep objectexport -f RTO_MART -o Workflow -n WF_RTO_MARTS_LOAD_WEEK -m -s -b -r -u WF_RTO_MARTS_LOAD_WEEK.xml</v>
      </c>
      <c r="AA620" s="109" t="str">
        <f t="shared" si="134"/>
        <v>gwd RTO_MART WF_RTO_MARTS_LOAD_WEEK</v>
      </c>
      <c r="AB620" s="108" t="str">
        <f t="shared" si="135"/>
        <v xml:space="preserve">showvh RTO_MART WF_RTO_MARTS_LOAD_WEEK ; </v>
      </c>
      <c r="AC620" s="108" t="str">
        <f t="shared" si="132"/>
        <v>showrrh RTO_MART WF_RTO_MARTS_LOAD_WEEK</v>
      </c>
    </row>
    <row r="621" spans="1:29" x14ac:dyDescent="0.25">
      <c r="A621" s="9">
        <v>42755</v>
      </c>
      <c r="B621" s="6" t="s">
        <v>319</v>
      </c>
      <c r="C621" s="61" t="s">
        <v>1892</v>
      </c>
      <c r="D621" s="61" t="s">
        <v>1862</v>
      </c>
      <c r="E621" s="61" t="s">
        <v>20</v>
      </c>
      <c r="F621" s="61" t="s">
        <v>342</v>
      </c>
      <c r="G621" s="61" t="s">
        <v>343</v>
      </c>
      <c r="H621" s="61" t="s">
        <v>19</v>
      </c>
      <c r="I621" s="61">
        <v>6005</v>
      </c>
      <c r="J621" s="61" t="s">
        <v>10</v>
      </c>
      <c r="K621" s="61" t="s">
        <v>666</v>
      </c>
      <c r="L621" s="6" t="s">
        <v>295</v>
      </c>
      <c r="M621" s="6" t="s">
        <v>332</v>
      </c>
      <c r="N621" s="6" t="s">
        <v>616</v>
      </c>
      <c r="O621" s="23" t="s">
        <v>2277</v>
      </c>
      <c r="P621" s="104" t="str">
        <f t="shared" si="123"/>
        <v>qc AN_PAYABLES Workflow wf_AN_Payables_Extractfiles</v>
      </c>
      <c r="Q621" s="105" t="str">
        <f t="shared" si="124"/>
        <v>./pmrep cleardeploymentgroup -p DG_Static_Shared -f ;</v>
      </c>
      <c r="R621" s="106" t="str">
        <f t="shared" si="125"/>
        <v>./pmrep addtodeploymentgroup -p DG_Static_Shared -n wf_AN_Payables_Extractfiles -o Workflow -f AN_PAYABLES -d all ;</v>
      </c>
      <c r="S621" s="105" t="str">
        <f t="shared" si="126"/>
        <v>./pmrep deploydeploymentgroup -p DG_Static_Shared -c  ./DG_Static_Shared.xml -r RAC_qa -n jansaj -X QP -h qhvifoapp01 -o 6005 -s Native -l $HOME/scripts/log/dg_SJ_shasiv.log ;</v>
      </c>
      <c r="T621" s="106" t="str">
        <f t="shared" si="127"/>
        <v xml:space="preserve">echo '&lt; PRESS ANY KEY TO CONTINUE &gt;'; read c ; </v>
      </c>
      <c r="U621" s="105" t="str">
        <f t="shared" si="128"/>
        <v xml:space="preserve">cat $HOME/scripts/log/dg_SJ_shasiv.log ; </v>
      </c>
      <c r="V621" s="106" t="str">
        <f t="shared" si="129"/>
        <v>echo '&lt; PRESS ANY KEY TO CONTINUE &gt;'; read c ;</v>
      </c>
      <c r="W621" s="105" t="str">
        <f t="shared" si="130"/>
        <v xml:space="preserve"> pmd ; </v>
      </c>
      <c r="X621" s="106" t="str">
        <f t="shared" si="133"/>
        <v>ssh -q qhvifoapp01 '/home/infa_adm/scripts/ais.sh AN_PAYABLES wf_AN_Payables_Extractfiles Int01_qa'</v>
      </c>
      <c r="Y621" s="107"/>
      <c r="Z621" s="108" t="str">
        <f t="shared" si="131"/>
        <v>./pmrep objectexport -f AN_PAYABLES -o Workflow -n wf_AN_Payables_Extractfiles -m -s -b -r -u wf_AN_Payables_Extractfiles.xml</v>
      </c>
      <c r="AA621" s="109" t="str">
        <f t="shared" si="134"/>
        <v>gwd AN_PAYABLES wf_AN_Payables_Extractfiles</v>
      </c>
      <c r="AB621" s="108" t="str">
        <f t="shared" si="135"/>
        <v xml:space="preserve">showvh AN_PAYABLES wf_AN_Payables_Extractfiles ; </v>
      </c>
      <c r="AC621" s="108" t="str">
        <f t="shared" si="132"/>
        <v>showrrh AN_PAYABLES wf_AN_Payables_Extractfiles</v>
      </c>
    </row>
    <row r="622" spans="1:29" x14ac:dyDescent="0.25">
      <c r="A622" s="9">
        <v>42755</v>
      </c>
      <c r="B622" s="6" t="s">
        <v>862</v>
      </c>
      <c r="C622" s="61" t="s">
        <v>1892</v>
      </c>
      <c r="D622" s="61" t="s">
        <v>1862</v>
      </c>
      <c r="E622" s="61" t="s">
        <v>20</v>
      </c>
      <c r="F622" s="61" t="s">
        <v>342</v>
      </c>
      <c r="G622" s="61" t="s">
        <v>343</v>
      </c>
      <c r="H622" s="61" t="s">
        <v>19</v>
      </c>
      <c r="I622" s="61">
        <v>6005</v>
      </c>
      <c r="J622" s="61" t="s">
        <v>10</v>
      </c>
      <c r="K622" s="61" t="s">
        <v>666</v>
      </c>
      <c r="L622" s="6" t="s">
        <v>326</v>
      </c>
      <c r="M622" s="6" t="s">
        <v>332</v>
      </c>
      <c r="N622" s="6" t="s">
        <v>348</v>
      </c>
      <c r="O622" s="46" t="s">
        <v>2278</v>
      </c>
      <c r="P622" s="104" t="str">
        <f t="shared" si="123"/>
        <v>qc Miscellaneous Workflow wf_SureBill_Outbound</v>
      </c>
      <c r="Q622" s="105" t="str">
        <f t="shared" si="124"/>
        <v>./pmrep cleardeploymentgroup -p DG_Static_Shared -f ;</v>
      </c>
      <c r="R622" s="106" t="str">
        <f t="shared" si="125"/>
        <v>./pmrep addtodeploymentgroup -p DG_Static_Shared -n wf_SureBill_Outbound -o Workflow -f Miscellaneous -d all ;</v>
      </c>
      <c r="S622" s="105" t="str">
        <f t="shared" si="126"/>
        <v>./pmrep deploydeploymentgroup -p DG_Static_Shared -c  ./DG_Static_Shared.xml -r RAC_qa -n jansaj -X QP -h qhvifoapp01 -o 6005 -s Native -l $HOME/scripts/log/dg_SJ_CHG0004236.log ;</v>
      </c>
      <c r="T622" s="106" t="str">
        <f t="shared" si="127"/>
        <v xml:space="preserve">echo '&lt; PRESS ANY KEY TO CONTINUE &gt;'; read c ; </v>
      </c>
      <c r="U622" s="105" t="str">
        <f t="shared" si="128"/>
        <v xml:space="preserve">cat $HOME/scripts/log/dg_SJ_CHG0004236.log ; </v>
      </c>
      <c r="V622" s="106" t="str">
        <f t="shared" si="129"/>
        <v>echo '&lt; PRESS ANY KEY TO CONTINUE &gt;'; read c ;</v>
      </c>
      <c r="W622" s="105" t="str">
        <f t="shared" si="130"/>
        <v xml:space="preserve"> pmd ; </v>
      </c>
      <c r="X622" s="106" t="str">
        <f t="shared" si="133"/>
        <v>ssh -q qhvifoapp01 '/home/infa_adm/scripts/ais.sh Miscellaneous wf_SureBill_Outbound Int01_qa'</v>
      </c>
      <c r="Y622" s="107"/>
      <c r="Z622" s="108" t="str">
        <f t="shared" si="131"/>
        <v>./pmrep objectexport -f Miscellaneous -o Workflow -n wf_SureBill_Outbound -m -s -b -r -u wf_SureBill_Outbound.xml</v>
      </c>
      <c r="AA622" s="109" t="str">
        <f t="shared" si="134"/>
        <v>gwd Miscellaneous wf_SureBill_Outbound</v>
      </c>
      <c r="AB622" s="108" t="str">
        <f t="shared" si="135"/>
        <v xml:space="preserve">showvh Miscellaneous wf_SureBill_Outbound ; </v>
      </c>
      <c r="AC622" s="108" t="str">
        <f t="shared" si="132"/>
        <v>showrrh Miscellaneous wf_SureBill_Outbound</v>
      </c>
    </row>
    <row r="623" spans="1:29" x14ac:dyDescent="0.25">
      <c r="A623" s="9">
        <v>42755</v>
      </c>
      <c r="B623" s="6" t="s">
        <v>862</v>
      </c>
      <c r="C623" s="61" t="s">
        <v>1892</v>
      </c>
      <c r="D623" s="61" t="s">
        <v>1864</v>
      </c>
      <c r="E623" s="61" t="s">
        <v>32</v>
      </c>
      <c r="F623" s="61" t="s">
        <v>337</v>
      </c>
      <c r="G623" s="61" t="s">
        <v>335</v>
      </c>
      <c r="H623" s="61" t="s">
        <v>1242</v>
      </c>
      <c r="I623" s="61">
        <v>6005</v>
      </c>
      <c r="J623" s="61" t="s">
        <v>10</v>
      </c>
      <c r="K623" s="61" t="s">
        <v>666</v>
      </c>
      <c r="L623" s="6" t="s">
        <v>326</v>
      </c>
      <c r="M623" s="6" t="s">
        <v>332</v>
      </c>
      <c r="N623" s="6" t="s">
        <v>348</v>
      </c>
      <c r="O623" s="46" t="s">
        <v>2279</v>
      </c>
      <c r="P623" s="104" t="str">
        <f t="shared" si="123"/>
        <v>qc Miscellaneous Workflow wf_SureBill_Outbound</v>
      </c>
      <c r="Q623" s="105" t="str">
        <f t="shared" si="124"/>
        <v>./pmrep cleardeploymentgroup -p DG_Static_Shared -f ;</v>
      </c>
      <c r="R623" s="106" t="str">
        <f t="shared" si="125"/>
        <v>./pmrep addtodeploymentgroup -p DG_Static_Shared -n wf_SureBill_Outbound -o Workflow -f Miscellaneous -d all ;</v>
      </c>
      <c r="S623" s="105" t="str">
        <f t="shared" si="126"/>
        <v>./pmrep deploydeploymentgroup -p DG_Static_Shared -c  ./DG_Static_Shared.xml -r RAC_prod -n jansaj -X PP -h phvifoapp01 -o 6005 -s Native -l $HOME/scripts/log/dg_SJ_CHG0004236.log ;</v>
      </c>
      <c r="T623" s="106" t="str">
        <f t="shared" si="127"/>
        <v xml:space="preserve">echo '&lt; PRESS ANY KEY TO CONTINUE &gt;'; read c ; </v>
      </c>
      <c r="U623" s="105" t="str">
        <f t="shared" si="128"/>
        <v xml:space="preserve">cat $HOME/scripts/log/dg_SJ_CHG0004236.log ; </v>
      </c>
      <c r="V623" s="106" t="str">
        <f t="shared" si="129"/>
        <v>echo '&lt; PRESS ANY KEY TO CONTINUE &gt;'; read c ;</v>
      </c>
      <c r="W623" s="105" t="str">
        <f t="shared" si="130"/>
        <v xml:space="preserve"> pmd ; </v>
      </c>
      <c r="X623" s="106" t="str">
        <f t="shared" si="133"/>
        <v>ssh -q phvifoapp01 '/home/infa_adm/scripts/ais.sh Miscellaneous wf_SureBill_Outbound Int01_prod'</v>
      </c>
      <c r="Y623" s="107"/>
      <c r="Z623" s="108" t="str">
        <f t="shared" si="131"/>
        <v>./pmrep objectexport -f Miscellaneous -o Workflow -n wf_SureBill_Outbound -m -s -b -r -u wf_SureBill_Outbound.xml</v>
      </c>
      <c r="AA623" s="109" t="str">
        <f t="shared" si="134"/>
        <v>gwd Miscellaneous wf_SureBill_Outbound</v>
      </c>
      <c r="AB623" s="108" t="str">
        <f t="shared" si="135"/>
        <v xml:space="preserve">showvh Miscellaneous wf_SureBill_Outbound ; </v>
      </c>
      <c r="AC623" s="108" t="str">
        <f t="shared" si="132"/>
        <v>showrrh Miscellaneous wf_SureBill_Outbound</v>
      </c>
    </row>
    <row r="624" spans="1:29" x14ac:dyDescent="0.25">
      <c r="A624" s="9">
        <v>42755</v>
      </c>
      <c r="B624" s="6" t="s">
        <v>864</v>
      </c>
      <c r="C624" s="61" t="s">
        <v>1892</v>
      </c>
      <c r="D624" s="61" t="s">
        <v>1862</v>
      </c>
      <c r="E624" s="61" t="s">
        <v>20</v>
      </c>
      <c r="F624" s="61" t="s">
        <v>342</v>
      </c>
      <c r="G624" s="61" t="s">
        <v>343</v>
      </c>
      <c r="H624" s="61" t="s">
        <v>19</v>
      </c>
      <c r="I624" s="61">
        <v>6005</v>
      </c>
      <c r="J624" s="61" t="s">
        <v>10</v>
      </c>
      <c r="K624" s="61" t="s">
        <v>666</v>
      </c>
      <c r="L624" s="6" t="s">
        <v>329</v>
      </c>
      <c r="M624" s="6" t="s">
        <v>332</v>
      </c>
      <c r="N624" s="6" t="s">
        <v>863</v>
      </c>
      <c r="O624" s="46" t="s">
        <v>2280</v>
      </c>
      <c r="P624" s="104" t="str">
        <f t="shared" si="123"/>
        <v>qc SIMS_Statistics Workflow wf_store_income_statistics_wrk</v>
      </c>
      <c r="Q624" s="105" t="str">
        <f t="shared" si="124"/>
        <v>./pmrep cleardeploymentgroup -p DG_Static_Shared -f ;</v>
      </c>
      <c r="R624" s="106" t="str">
        <f t="shared" si="125"/>
        <v>./pmrep addtodeploymentgroup -p DG_Static_Shared -n wf_store_income_statistics_wrk -o Workflow -f SIMS_Statistics -d all ;</v>
      </c>
      <c r="S624" s="105" t="str">
        <f t="shared" si="126"/>
        <v>./pmrep deploydeploymentgroup -p DG_Static_Shared -c  ./DG_Static_Shared.xml -r RAC_qa -n jansaj -X QP -h qhvifoapp01 -o 6005 -s Native -l $HOME/scripts/log/dg_SJ_CHG0004234.log ;</v>
      </c>
      <c r="T624" s="106" t="str">
        <f t="shared" si="127"/>
        <v xml:space="preserve">echo '&lt; PRESS ANY KEY TO CONTINUE &gt;'; read c ; </v>
      </c>
      <c r="U624" s="105" t="str">
        <f t="shared" si="128"/>
        <v xml:space="preserve">cat $HOME/scripts/log/dg_SJ_CHG0004234.log ; </v>
      </c>
      <c r="V624" s="106" t="str">
        <f t="shared" si="129"/>
        <v>echo '&lt; PRESS ANY KEY TO CONTINUE &gt;'; read c ;</v>
      </c>
      <c r="W624" s="105" t="str">
        <f t="shared" si="130"/>
        <v xml:space="preserve"> pmd ; </v>
      </c>
      <c r="X624" s="106" t="str">
        <f t="shared" si="133"/>
        <v>ssh -q qhvifoapp01 '/home/infa_adm/scripts/ais.sh SIMS_Statistics wf_store_income_statistics_wrk Int01_qa'</v>
      </c>
      <c r="Y624" s="107"/>
      <c r="Z624" s="108" t="str">
        <f t="shared" si="131"/>
        <v>./pmrep objectexport -f SIMS_Statistics -o Workflow -n wf_store_income_statistics_wrk -m -s -b -r -u wf_store_income_statistics_wrk.xml</v>
      </c>
      <c r="AA624" s="109" t="str">
        <f t="shared" si="134"/>
        <v>gwd SIMS_Statistics wf_store_income_statistics_wrk</v>
      </c>
      <c r="AB624" s="108" t="str">
        <f t="shared" si="135"/>
        <v xml:space="preserve">showvh SIMS_Statistics wf_store_income_statistics_wrk ; </v>
      </c>
      <c r="AC624" s="108" t="str">
        <f t="shared" si="132"/>
        <v>showrrh SIMS_Statistics wf_store_income_statistics_wrk</v>
      </c>
    </row>
    <row r="625" spans="1:29" x14ac:dyDescent="0.25">
      <c r="A625" s="9">
        <v>42755</v>
      </c>
      <c r="B625" s="6" t="s">
        <v>864</v>
      </c>
      <c r="C625" s="61" t="s">
        <v>1892</v>
      </c>
      <c r="D625" s="61" t="s">
        <v>1864</v>
      </c>
      <c r="E625" s="61" t="s">
        <v>32</v>
      </c>
      <c r="F625" s="61" t="s">
        <v>337</v>
      </c>
      <c r="G625" s="61" t="s">
        <v>335</v>
      </c>
      <c r="H625" s="61" t="s">
        <v>1242</v>
      </c>
      <c r="I625" s="61">
        <v>6005</v>
      </c>
      <c r="J625" s="61" t="s">
        <v>10</v>
      </c>
      <c r="K625" s="61" t="s">
        <v>666</v>
      </c>
      <c r="L625" s="6" t="s">
        <v>329</v>
      </c>
      <c r="M625" s="6" t="s">
        <v>332</v>
      </c>
      <c r="N625" s="6" t="s">
        <v>863</v>
      </c>
      <c r="O625" s="46" t="s">
        <v>2281</v>
      </c>
      <c r="P625" s="104" t="str">
        <f t="shared" si="123"/>
        <v>qc SIMS_Statistics Workflow wf_store_income_statistics_wrk</v>
      </c>
      <c r="Q625" s="105" t="str">
        <f t="shared" si="124"/>
        <v>./pmrep cleardeploymentgroup -p DG_Static_Shared -f ;</v>
      </c>
      <c r="R625" s="106" t="str">
        <f t="shared" si="125"/>
        <v>./pmrep addtodeploymentgroup -p DG_Static_Shared -n wf_store_income_statistics_wrk -o Workflow -f SIMS_Statistics -d all ;</v>
      </c>
      <c r="S625" s="105" t="str">
        <f t="shared" si="126"/>
        <v>./pmrep deploydeploymentgroup -p DG_Static_Shared -c  ./DG_Static_Shared.xml -r RAC_prod -n jansaj -X PP -h phvifoapp01 -o 6005 -s Native -l $HOME/scripts/log/dg_SJ_CHG0004234.log ;</v>
      </c>
      <c r="T625" s="106" t="str">
        <f t="shared" si="127"/>
        <v xml:space="preserve">echo '&lt; PRESS ANY KEY TO CONTINUE &gt;'; read c ; </v>
      </c>
      <c r="U625" s="105" t="str">
        <f t="shared" si="128"/>
        <v xml:space="preserve">cat $HOME/scripts/log/dg_SJ_CHG0004234.log ; </v>
      </c>
      <c r="V625" s="106" t="str">
        <f t="shared" si="129"/>
        <v>echo '&lt; PRESS ANY KEY TO CONTINUE &gt;'; read c ;</v>
      </c>
      <c r="W625" s="105" t="str">
        <f t="shared" si="130"/>
        <v xml:space="preserve"> pmd ; </v>
      </c>
      <c r="X625" s="106" t="str">
        <f t="shared" si="133"/>
        <v>ssh -q phvifoapp01 '/home/infa_adm/scripts/ais.sh SIMS_Statistics wf_store_income_statistics_wrk Int01_prod'</v>
      </c>
      <c r="Y625" s="107"/>
      <c r="Z625" s="108" t="str">
        <f t="shared" si="131"/>
        <v>./pmrep objectexport -f SIMS_Statistics -o Workflow -n wf_store_income_statistics_wrk -m -s -b -r -u wf_store_income_statistics_wrk.xml</v>
      </c>
      <c r="AA625" s="109" t="str">
        <f t="shared" si="134"/>
        <v>gwd SIMS_Statistics wf_store_income_statistics_wrk</v>
      </c>
      <c r="AB625" s="108" t="str">
        <f t="shared" si="135"/>
        <v xml:space="preserve">showvh SIMS_Statistics wf_store_income_statistics_wrk ; </v>
      </c>
      <c r="AC625" s="108" t="str">
        <f t="shared" si="132"/>
        <v>showrrh SIMS_Statistics wf_store_income_statistics_wrk</v>
      </c>
    </row>
    <row r="626" spans="1:29" x14ac:dyDescent="0.25">
      <c r="A626" s="9">
        <v>42755</v>
      </c>
      <c r="B626" s="6" t="s">
        <v>27</v>
      </c>
      <c r="C626" s="61" t="s">
        <v>1892</v>
      </c>
      <c r="D626" s="61" t="s">
        <v>1862</v>
      </c>
      <c r="E626" s="61" t="s">
        <v>20</v>
      </c>
      <c r="F626" s="61" t="s">
        <v>342</v>
      </c>
      <c r="G626" s="61" t="s">
        <v>343</v>
      </c>
      <c r="H626" s="61" t="s">
        <v>19</v>
      </c>
      <c r="I626" s="61">
        <v>6005</v>
      </c>
      <c r="J626" s="61" t="s">
        <v>10</v>
      </c>
      <c r="K626" s="61" t="s">
        <v>666</v>
      </c>
      <c r="L626" s="6" t="s">
        <v>326</v>
      </c>
      <c r="M626" s="6" t="s">
        <v>332</v>
      </c>
      <c r="N626" s="6" t="s">
        <v>861</v>
      </c>
      <c r="O626" s="41" t="s">
        <v>2282</v>
      </c>
      <c r="P626" s="104" t="str">
        <f t="shared" si="123"/>
        <v>qc Miscellaneous Workflow wf_m_SIMS_GL_PD</v>
      </c>
      <c r="Q626" s="105" t="str">
        <f t="shared" si="124"/>
        <v>./pmrep cleardeploymentgroup -p DG_Static_Shared -f ;</v>
      </c>
      <c r="R626" s="106" t="str">
        <f t="shared" si="125"/>
        <v>./pmrep addtodeploymentgroup -p DG_Static_Shared -n wf_m_SIMS_GL_PD -o Workflow -f Miscellaneous -d all ;</v>
      </c>
      <c r="S626" s="105" t="str">
        <f t="shared" si="126"/>
        <v>./pmrep deploydeploymentgroup -p DG_Static_Shared -c  ./DG_Static_Shared.xml -r RAC_qa -n jansaj -X QP -h qhvifoapp01 -o 6005 -s Native -l $HOME/scripts/log/dg_SJ_kaoter.log ;</v>
      </c>
      <c r="T626" s="106" t="str">
        <f t="shared" si="127"/>
        <v xml:space="preserve">echo '&lt; PRESS ANY KEY TO CONTINUE &gt;'; read c ; </v>
      </c>
      <c r="U626" s="105" t="str">
        <f t="shared" si="128"/>
        <v xml:space="preserve">cat $HOME/scripts/log/dg_SJ_kaoter.log ; </v>
      </c>
      <c r="V626" s="106" t="str">
        <f t="shared" si="129"/>
        <v>echo '&lt; PRESS ANY KEY TO CONTINUE &gt;'; read c ;</v>
      </c>
      <c r="W626" s="105" t="str">
        <f t="shared" si="130"/>
        <v xml:space="preserve"> pmd ; </v>
      </c>
      <c r="X626" s="106" t="str">
        <f t="shared" si="133"/>
        <v>ssh -q qhvifoapp01 '/home/infa_adm/scripts/ais.sh Miscellaneous wf_m_SIMS_GL_PD Int01_qa'</v>
      </c>
      <c r="Y626" s="107"/>
      <c r="Z626" s="108" t="str">
        <f t="shared" si="131"/>
        <v>./pmrep objectexport -f Miscellaneous -o Workflow -n wf_m_SIMS_GL_PD -m -s -b -r -u wf_m_SIMS_GL_PD.xml</v>
      </c>
      <c r="AA626" s="109" t="str">
        <f t="shared" si="134"/>
        <v>gwd Miscellaneous wf_m_SIMS_GL_PD</v>
      </c>
      <c r="AB626" s="108" t="str">
        <f t="shared" si="135"/>
        <v xml:space="preserve">showvh Miscellaneous wf_m_SIMS_GL_PD ; </v>
      </c>
      <c r="AC626" s="108" t="str">
        <f t="shared" si="132"/>
        <v>showrrh Miscellaneous wf_m_SIMS_GL_PD</v>
      </c>
    </row>
    <row r="627" spans="1:29" x14ac:dyDescent="0.25">
      <c r="A627" s="9">
        <v>42755</v>
      </c>
      <c r="B627" s="6" t="s">
        <v>862</v>
      </c>
      <c r="C627" s="61" t="s">
        <v>1892</v>
      </c>
      <c r="D627" s="61" t="s">
        <v>1863</v>
      </c>
      <c r="E627" s="102" t="s">
        <v>324</v>
      </c>
      <c r="F627" s="102" t="s">
        <v>812</v>
      </c>
      <c r="G627" s="102" t="s">
        <v>813</v>
      </c>
      <c r="H627" s="61" t="s">
        <v>1241</v>
      </c>
      <c r="I627" s="102">
        <v>6005</v>
      </c>
      <c r="J627" s="102" t="s">
        <v>10</v>
      </c>
      <c r="K627" s="61" t="s">
        <v>666</v>
      </c>
      <c r="L627" s="6" t="s">
        <v>326</v>
      </c>
      <c r="M627" s="6" t="s">
        <v>332</v>
      </c>
      <c r="N627" s="6" t="s">
        <v>348</v>
      </c>
      <c r="O627" s="46" t="s">
        <v>2283</v>
      </c>
      <c r="P627" s="104" t="str">
        <f t="shared" si="123"/>
        <v>qc Miscellaneous Workflow wf_SureBill_Outbound</v>
      </c>
      <c r="Q627" s="105" t="str">
        <f t="shared" si="124"/>
        <v>./pmrep cleardeploymentgroup -p DG_Static_Shared -f ;</v>
      </c>
      <c r="R627" s="106" t="str">
        <f t="shared" si="125"/>
        <v>./pmrep addtodeploymentgroup -p DG_Static_Shared -n wf_SureBill_Outbound -o Workflow -f Miscellaneous -d all ;</v>
      </c>
      <c r="S627" s="105" t="str">
        <f t="shared" si="126"/>
        <v>./pmrep deploydeploymentgroup -p DG_Static_Shared -c  ./DG_Static_Shared.xml -r RAC_uat -n jansaj -X UP -h uhvifoapp01 -o 6005 -s Native -l $HOME/scripts/log/dg_SJ_CHG0004236.log ;</v>
      </c>
      <c r="T627" s="106" t="str">
        <f t="shared" si="127"/>
        <v xml:space="preserve">echo '&lt; PRESS ANY KEY TO CONTINUE &gt;'; read c ; </v>
      </c>
      <c r="U627" s="105" t="str">
        <f t="shared" si="128"/>
        <v xml:space="preserve">cat $HOME/scripts/log/dg_SJ_CHG0004236.log ; </v>
      </c>
      <c r="V627" s="106" t="str">
        <f t="shared" si="129"/>
        <v>echo '&lt; PRESS ANY KEY TO CONTINUE &gt;'; read c ;</v>
      </c>
      <c r="W627" s="105" t="str">
        <f t="shared" si="130"/>
        <v xml:space="preserve"> pmd ; </v>
      </c>
      <c r="X627" s="106" t="str">
        <f t="shared" si="133"/>
        <v>ssh -q uhvifoapp01 '/home/infa_adm/scripts/ais.sh Miscellaneous wf_SureBill_Outbound Int01_uat'</v>
      </c>
      <c r="Y627" s="107"/>
      <c r="Z627" s="108" t="str">
        <f t="shared" si="131"/>
        <v>./pmrep objectexport -f Miscellaneous -o Workflow -n wf_SureBill_Outbound -m -s -b -r -u wf_SureBill_Outbound.xml</v>
      </c>
      <c r="AA627" s="109" t="str">
        <f t="shared" si="134"/>
        <v>gwd Miscellaneous wf_SureBill_Outbound</v>
      </c>
      <c r="AB627" s="108" t="str">
        <f t="shared" si="135"/>
        <v xml:space="preserve">showvh Miscellaneous wf_SureBill_Outbound ; </v>
      </c>
      <c r="AC627" s="108" t="str">
        <f t="shared" si="132"/>
        <v>showrrh Miscellaneous wf_SureBill_Outbound</v>
      </c>
    </row>
    <row r="628" spans="1:29" x14ac:dyDescent="0.25">
      <c r="A628" s="9">
        <v>42758</v>
      </c>
      <c r="B628" s="6" t="s">
        <v>27</v>
      </c>
      <c r="C628" s="61" t="s">
        <v>1892</v>
      </c>
      <c r="D628" s="61" t="s">
        <v>1862</v>
      </c>
      <c r="E628" s="61" t="s">
        <v>20</v>
      </c>
      <c r="F628" s="61" t="s">
        <v>342</v>
      </c>
      <c r="G628" s="61" t="s">
        <v>343</v>
      </c>
      <c r="H628" s="61" t="s">
        <v>19</v>
      </c>
      <c r="I628" s="61">
        <v>6005</v>
      </c>
      <c r="J628" s="61" t="s">
        <v>10</v>
      </c>
      <c r="K628" s="61" t="s">
        <v>666</v>
      </c>
      <c r="L628" s="6" t="s">
        <v>326</v>
      </c>
      <c r="M628" s="6" t="s">
        <v>332</v>
      </c>
      <c r="N628" s="6" t="s">
        <v>861</v>
      </c>
      <c r="O628" s="47" t="s">
        <v>2284</v>
      </c>
      <c r="P628" s="104" t="str">
        <f t="shared" si="123"/>
        <v>qc Miscellaneous Workflow wf_m_SIMS_GL_PD</v>
      </c>
      <c r="Q628" s="105" t="str">
        <f t="shared" si="124"/>
        <v>./pmrep cleardeploymentgroup -p DG_Static_Shared -f ;</v>
      </c>
      <c r="R628" s="106" t="str">
        <f t="shared" si="125"/>
        <v>./pmrep addtodeploymentgroup -p DG_Static_Shared -n wf_m_SIMS_GL_PD -o Workflow -f Miscellaneous -d all ;</v>
      </c>
      <c r="S628" s="105" t="str">
        <f t="shared" si="126"/>
        <v>./pmrep deploydeploymentgroup -p DG_Static_Shared -c  ./DG_Static_Shared.xml -r RAC_qa -n jansaj -X QP -h qhvifoapp01 -o 6005 -s Native -l $HOME/scripts/log/dg_SJ_kaoter.log ;</v>
      </c>
      <c r="T628" s="106" t="str">
        <f t="shared" si="127"/>
        <v xml:space="preserve">echo '&lt; PRESS ANY KEY TO CONTINUE &gt;'; read c ; </v>
      </c>
      <c r="U628" s="105" t="str">
        <f t="shared" si="128"/>
        <v xml:space="preserve">cat $HOME/scripts/log/dg_SJ_kaoter.log ; </v>
      </c>
      <c r="V628" s="106" t="str">
        <f t="shared" si="129"/>
        <v>echo '&lt; PRESS ANY KEY TO CONTINUE &gt;'; read c ;</v>
      </c>
      <c r="W628" s="105" t="str">
        <f t="shared" si="130"/>
        <v xml:space="preserve"> pmd ; </v>
      </c>
      <c r="X628" s="106" t="str">
        <f t="shared" si="133"/>
        <v>ssh -q qhvifoapp01 '/home/infa_adm/scripts/ais.sh Miscellaneous wf_m_SIMS_GL_PD Int01_qa'</v>
      </c>
      <c r="Y628" s="107"/>
      <c r="Z628" s="108" t="str">
        <f t="shared" si="131"/>
        <v>./pmrep objectexport -f Miscellaneous -o Workflow -n wf_m_SIMS_GL_PD -m -s -b -r -u wf_m_SIMS_GL_PD.xml</v>
      </c>
      <c r="AA628" s="109" t="str">
        <f t="shared" si="134"/>
        <v>gwd Miscellaneous wf_m_SIMS_GL_PD</v>
      </c>
      <c r="AB628" s="108" t="str">
        <f t="shared" si="135"/>
        <v xml:space="preserve">showvh Miscellaneous wf_m_SIMS_GL_PD ; </v>
      </c>
      <c r="AC628" s="108" t="str">
        <f t="shared" si="132"/>
        <v>showrrh Miscellaneous wf_m_SIMS_GL_PD</v>
      </c>
    </row>
    <row r="629" spans="1:29" ht="38.25" x14ac:dyDescent="0.25">
      <c r="A629" s="9">
        <v>42758</v>
      </c>
      <c r="B629" s="6" t="s">
        <v>865</v>
      </c>
      <c r="C629" s="61" t="s">
        <v>1892</v>
      </c>
      <c r="D629" s="61" t="s">
        <v>1862</v>
      </c>
      <c r="E629" s="61" t="s">
        <v>20</v>
      </c>
      <c r="F629" s="61" t="s">
        <v>342</v>
      </c>
      <c r="G629" s="61" t="s">
        <v>343</v>
      </c>
      <c r="H629" s="61" t="s">
        <v>19</v>
      </c>
      <c r="I629" s="61">
        <v>6005</v>
      </c>
      <c r="J629" s="61" t="s">
        <v>10</v>
      </c>
      <c r="K629" s="61" t="s">
        <v>666</v>
      </c>
      <c r="L629" s="6" t="s">
        <v>381</v>
      </c>
      <c r="M629" s="6" t="s">
        <v>332</v>
      </c>
      <c r="N629" s="6" t="s">
        <v>389</v>
      </c>
      <c r="O629" s="48" t="s">
        <v>2285</v>
      </c>
      <c r="P629" s="104" t="str">
        <f t="shared" si="123"/>
        <v>qc DW_MART_LOAD Workflow wf_ASR_CAT_ITEM</v>
      </c>
      <c r="Q629" s="105" t="str">
        <f t="shared" si="124"/>
        <v>./pmrep cleardeploymentgroup -p DG_Static_Shared -f ;</v>
      </c>
      <c r="R629" s="106" t="str">
        <f t="shared" si="125"/>
        <v>./pmrep addtodeploymentgroup -p DG_Static_Shared -n wf_ASR_CAT_ITEM -o Workflow -f DW_MART_LOAD -d all ;</v>
      </c>
      <c r="S629" s="105" t="str">
        <f t="shared" si="126"/>
        <v>./pmrep deploydeploymentgroup -p DG_Static_Shared -c  ./DG_Static_Shared.xml -r RAC_qa -n jansaj -X QP -h qhvifoapp01 -o 6005 -s Native -l $HOME/scripts/log/dg_SJ_CHG0004263.log ;</v>
      </c>
      <c r="T629" s="106" t="str">
        <f t="shared" si="127"/>
        <v xml:space="preserve">echo '&lt; PRESS ANY KEY TO CONTINUE &gt;'; read c ; </v>
      </c>
      <c r="U629" s="105" t="str">
        <f t="shared" si="128"/>
        <v xml:space="preserve">cat $HOME/scripts/log/dg_SJ_CHG0004263.log ; </v>
      </c>
      <c r="V629" s="106" t="str">
        <f t="shared" si="129"/>
        <v>echo '&lt; PRESS ANY KEY TO CONTINUE &gt;'; read c ;</v>
      </c>
      <c r="W629" s="105" t="str">
        <f t="shared" si="130"/>
        <v xml:space="preserve"> pmd ; </v>
      </c>
      <c r="X629" s="106" t="str">
        <f t="shared" si="133"/>
        <v>ssh -q qhvifoapp01 '/home/infa_adm/scripts/ais.sh DW_MART_LOAD wf_ASR_CAT_ITEM Int01_qa'</v>
      </c>
      <c r="Y629" s="107"/>
      <c r="Z629" s="108" t="str">
        <f t="shared" si="131"/>
        <v>./pmrep objectexport -f DW_MART_LOAD -o Workflow -n wf_ASR_CAT_ITEM -m -s -b -r -u wf_ASR_CAT_ITEM.xml</v>
      </c>
      <c r="AA629" s="109" t="str">
        <f t="shared" si="134"/>
        <v>gwd DW_MART_LOAD wf_ASR_CAT_ITEM</v>
      </c>
      <c r="AB629" s="108" t="str">
        <f t="shared" si="135"/>
        <v xml:space="preserve">showvh DW_MART_LOAD wf_ASR_CAT_ITEM ; </v>
      </c>
      <c r="AC629" s="108" t="str">
        <f t="shared" si="132"/>
        <v>showrrh DW_MART_LOAD wf_ASR_CAT_ITEM</v>
      </c>
    </row>
    <row r="630" spans="1:29" x14ac:dyDescent="0.25">
      <c r="A630" s="9">
        <v>42759</v>
      </c>
      <c r="B630" s="6" t="s">
        <v>865</v>
      </c>
      <c r="C630" s="61" t="s">
        <v>1892</v>
      </c>
      <c r="D630" s="61" t="s">
        <v>1864</v>
      </c>
      <c r="E630" s="61" t="s">
        <v>32</v>
      </c>
      <c r="F630" s="61" t="s">
        <v>337</v>
      </c>
      <c r="G630" s="61" t="s">
        <v>335</v>
      </c>
      <c r="H630" s="61" t="s">
        <v>1242</v>
      </c>
      <c r="I630" s="61">
        <v>6005</v>
      </c>
      <c r="J630" s="61" t="s">
        <v>10</v>
      </c>
      <c r="K630" s="61" t="s">
        <v>666</v>
      </c>
      <c r="L630" s="6" t="s">
        <v>381</v>
      </c>
      <c r="M630" s="6" t="s">
        <v>332</v>
      </c>
      <c r="N630" s="6" t="s">
        <v>389</v>
      </c>
      <c r="O630" s="47" t="s">
        <v>2286</v>
      </c>
      <c r="P630" s="104" t="str">
        <f t="shared" si="123"/>
        <v>qc DW_MART_LOAD Workflow wf_ASR_CAT_ITEM</v>
      </c>
      <c r="Q630" s="105" t="str">
        <f t="shared" si="124"/>
        <v>./pmrep cleardeploymentgroup -p DG_Static_Shared -f ;</v>
      </c>
      <c r="R630" s="106" t="str">
        <f t="shared" si="125"/>
        <v>./pmrep addtodeploymentgroup -p DG_Static_Shared -n wf_ASR_CAT_ITEM -o Workflow -f DW_MART_LOAD -d all ;</v>
      </c>
      <c r="S630" s="105" t="str">
        <f t="shared" si="126"/>
        <v>./pmrep deploydeploymentgroup -p DG_Static_Shared -c  ./DG_Static_Shared.xml -r RAC_prod -n jansaj -X PP -h phvifoapp01 -o 6005 -s Native -l $HOME/scripts/log/dg_SJ_CHG0004263.log ;</v>
      </c>
      <c r="T630" s="106" t="str">
        <f t="shared" si="127"/>
        <v xml:space="preserve">echo '&lt; PRESS ANY KEY TO CONTINUE &gt;'; read c ; </v>
      </c>
      <c r="U630" s="105" t="str">
        <f t="shared" si="128"/>
        <v xml:space="preserve">cat $HOME/scripts/log/dg_SJ_CHG0004263.log ; </v>
      </c>
      <c r="V630" s="106" t="str">
        <f t="shared" si="129"/>
        <v>echo '&lt; PRESS ANY KEY TO CONTINUE &gt;'; read c ;</v>
      </c>
      <c r="W630" s="105" t="str">
        <f t="shared" si="130"/>
        <v xml:space="preserve"> pmd ; </v>
      </c>
      <c r="X630" s="106" t="str">
        <f t="shared" si="133"/>
        <v>ssh -q phvifoapp01 '/home/infa_adm/scripts/ais.sh DW_MART_LOAD wf_ASR_CAT_ITEM Int01_prod'</v>
      </c>
      <c r="Y630" s="107"/>
      <c r="Z630" s="108" t="str">
        <f t="shared" si="131"/>
        <v>./pmrep objectexport -f DW_MART_LOAD -o Workflow -n wf_ASR_CAT_ITEM -m -s -b -r -u wf_ASR_CAT_ITEM.xml</v>
      </c>
      <c r="AA630" s="109" t="str">
        <f t="shared" si="134"/>
        <v>gwd DW_MART_LOAD wf_ASR_CAT_ITEM</v>
      </c>
      <c r="AB630" s="108" t="str">
        <f t="shared" si="135"/>
        <v xml:space="preserve">showvh DW_MART_LOAD wf_ASR_CAT_ITEM ; </v>
      </c>
      <c r="AC630" s="108" t="str">
        <f t="shared" si="132"/>
        <v>showrrh DW_MART_LOAD wf_ASR_CAT_ITEM</v>
      </c>
    </row>
    <row r="631" spans="1:29" x14ac:dyDescent="0.25">
      <c r="A631" s="9">
        <v>42759</v>
      </c>
      <c r="B631" s="6" t="s">
        <v>866</v>
      </c>
      <c r="C631" s="61" t="s">
        <v>1892</v>
      </c>
      <c r="D631" s="61" t="s">
        <v>1862</v>
      </c>
      <c r="E631" s="61" t="s">
        <v>20</v>
      </c>
      <c r="F631" s="61" t="s">
        <v>342</v>
      </c>
      <c r="G631" s="61" t="s">
        <v>343</v>
      </c>
      <c r="H631" s="61" t="s">
        <v>19</v>
      </c>
      <c r="I631" s="61">
        <v>6005</v>
      </c>
      <c r="J631" s="61" t="s">
        <v>10</v>
      </c>
      <c r="K631" s="61" t="s">
        <v>666</v>
      </c>
      <c r="L631" s="6" t="s">
        <v>294</v>
      </c>
      <c r="M631" s="6" t="s">
        <v>332</v>
      </c>
      <c r="N631" s="6" t="s">
        <v>857</v>
      </c>
      <c r="O631" s="46" t="s">
        <v>2287</v>
      </c>
      <c r="P631" s="104" t="str">
        <f t="shared" si="123"/>
        <v>qc RTO_MART Workflow WF_RTO_MARTS_LOAD_WEEK</v>
      </c>
      <c r="Q631" s="105" t="str">
        <f t="shared" si="124"/>
        <v>./pmrep cleardeploymentgroup -p DG_Static_Shared -f ;</v>
      </c>
      <c r="R631" s="106" t="str">
        <f t="shared" si="125"/>
        <v>./pmrep addtodeploymentgroup -p DG_Static_Shared -n WF_RTO_MARTS_LOAD_WEEK -o Workflow -f RTO_MART -d all ;</v>
      </c>
      <c r="S631" s="105" t="str">
        <f t="shared" si="126"/>
        <v>./pmrep deploydeploymentgroup -p DG_Static_Shared -c  ./DG_Static_Shared.xml -r RAC_qa -n jansaj -X QP -h qhvifoapp01 -o 6005 -s Native -l $HOME/scripts/log/dg_SJ_CHG0004282.log ;</v>
      </c>
      <c r="T631" s="106" t="str">
        <f t="shared" si="127"/>
        <v xml:space="preserve">echo '&lt; PRESS ANY KEY TO CONTINUE &gt;'; read c ; </v>
      </c>
      <c r="U631" s="105" t="str">
        <f t="shared" si="128"/>
        <v xml:space="preserve">cat $HOME/scripts/log/dg_SJ_CHG0004282.log ; </v>
      </c>
      <c r="V631" s="106" t="str">
        <f t="shared" si="129"/>
        <v>echo '&lt; PRESS ANY KEY TO CONTINUE &gt;'; read c ;</v>
      </c>
      <c r="W631" s="105" t="str">
        <f t="shared" si="130"/>
        <v xml:space="preserve"> pmd ; </v>
      </c>
      <c r="X631" s="106" t="str">
        <f t="shared" si="133"/>
        <v>ssh -q qhvifoapp01 '/home/infa_adm/scripts/ais.sh RTO_MART WF_RTO_MARTS_LOAD_WEEK Int01_qa'</v>
      </c>
      <c r="Y631" s="107"/>
      <c r="Z631" s="108" t="str">
        <f t="shared" si="131"/>
        <v>./pmrep objectexport -f RTO_MART -o Workflow -n WF_RTO_MARTS_LOAD_WEEK -m -s -b -r -u WF_RTO_MARTS_LOAD_WEEK.xml</v>
      </c>
      <c r="AA631" s="109" t="str">
        <f t="shared" si="134"/>
        <v>gwd RTO_MART WF_RTO_MARTS_LOAD_WEEK</v>
      </c>
      <c r="AB631" s="108" t="str">
        <f t="shared" si="135"/>
        <v xml:space="preserve">showvh RTO_MART WF_RTO_MARTS_LOAD_WEEK ; </v>
      </c>
      <c r="AC631" s="108" t="str">
        <f t="shared" si="132"/>
        <v>showrrh RTO_MART WF_RTO_MARTS_LOAD_WEEK</v>
      </c>
    </row>
    <row r="632" spans="1:29" x14ac:dyDescent="0.25">
      <c r="A632" s="9">
        <v>42759</v>
      </c>
      <c r="B632" s="6" t="s">
        <v>866</v>
      </c>
      <c r="C632" s="61" t="s">
        <v>1892</v>
      </c>
      <c r="D632" s="61" t="s">
        <v>1864</v>
      </c>
      <c r="E632" s="61" t="s">
        <v>32</v>
      </c>
      <c r="F632" s="61" t="s">
        <v>337</v>
      </c>
      <c r="G632" s="61" t="s">
        <v>335</v>
      </c>
      <c r="H632" s="61" t="s">
        <v>1242</v>
      </c>
      <c r="I632" s="61">
        <v>6005</v>
      </c>
      <c r="J632" s="61" t="s">
        <v>10</v>
      </c>
      <c r="K632" s="61" t="s">
        <v>666</v>
      </c>
      <c r="L632" s="6" t="s">
        <v>294</v>
      </c>
      <c r="M632" s="6" t="s">
        <v>332</v>
      </c>
      <c r="N632" s="6" t="s">
        <v>857</v>
      </c>
      <c r="O632" s="46" t="s">
        <v>2288</v>
      </c>
      <c r="P632" s="104" t="str">
        <f t="shared" si="123"/>
        <v>qc RTO_MART Workflow WF_RTO_MARTS_LOAD_WEEK</v>
      </c>
      <c r="Q632" s="105" t="str">
        <f t="shared" si="124"/>
        <v>./pmrep cleardeploymentgroup -p DG_Static_Shared -f ;</v>
      </c>
      <c r="R632" s="106" t="str">
        <f t="shared" si="125"/>
        <v>./pmrep addtodeploymentgroup -p DG_Static_Shared -n WF_RTO_MARTS_LOAD_WEEK -o Workflow -f RTO_MART -d all ;</v>
      </c>
      <c r="S632" s="105" t="str">
        <f t="shared" si="126"/>
        <v>./pmrep deploydeploymentgroup -p DG_Static_Shared -c  ./DG_Static_Shared.xml -r RAC_prod -n jansaj -X PP -h phvifoapp01 -o 6005 -s Native -l $HOME/scripts/log/dg_SJ_CHG0004282.log ;</v>
      </c>
      <c r="T632" s="106" t="str">
        <f t="shared" si="127"/>
        <v xml:space="preserve">echo '&lt; PRESS ANY KEY TO CONTINUE &gt;'; read c ; </v>
      </c>
      <c r="U632" s="105" t="str">
        <f t="shared" si="128"/>
        <v xml:space="preserve">cat $HOME/scripts/log/dg_SJ_CHG0004282.log ; </v>
      </c>
      <c r="V632" s="106" t="str">
        <f t="shared" si="129"/>
        <v>echo '&lt; PRESS ANY KEY TO CONTINUE &gt;'; read c ;</v>
      </c>
      <c r="W632" s="105" t="str">
        <f t="shared" si="130"/>
        <v xml:space="preserve"> pmd ; </v>
      </c>
      <c r="X632" s="106" t="str">
        <f t="shared" si="133"/>
        <v>ssh -q phvifoapp01 '/home/infa_adm/scripts/ais.sh RTO_MART WF_RTO_MARTS_LOAD_WEEK Int01_prod'</v>
      </c>
      <c r="Y632" s="107"/>
      <c r="Z632" s="108" t="str">
        <f t="shared" si="131"/>
        <v>./pmrep objectexport -f RTO_MART -o Workflow -n WF_RTO_MARTS_LOAD_WEEK -m -s -b -r -u WF_RTO_MARTS_LOAD_WEEK.xml</v>
      </c>
      <c r="AA632" s="109" t="str">
        <f t="shared" si="134"/>
        <v>gwd RTO_MART WF_RTO_MARTS_LOAD_WEEK</v>
      </c>
      <c r="AB632" s="108" t="str">
        <f t="shared" si="135"/>
        <v xml:space="preserve">showvh RTO_MART WF_RTO_MARTS_LOAD_WEEK ; </v>
      </c>
      <c r="AC632" s="108" t="str">
        <f t="shared" si="132"/>
        <v>showrrh RTO_MART WF_RTO_MARTS_LOAD_WEEK</v>
      </c>
    </row>
    <row r="633" spans="1:29" ht="25.5" x14ac:dyDescent="0.25">
      <c r="A633" s="9">
        <v>42759</v>
      </c>
      <c r="B633" s="6" t="s">
        <v>867</v>
      </c>
      <c r="C633" s="61" t="s">
        <v>1892</v>
      </c>
      <c r="D633" s="61" t="s">
        <v>1862</v>
      </c>
      <c r="E633" s="61" t="s">
        <v>20</v>
      </c>
      <c r="F633" s="61" t="s">
        <v>342</v>
      </c>
      <c r="G633" s="61" t="s">
        <v>343</v>
      </c>
      <c r="H633" s="61" t="s">
        <v>19</v>
      </c>
      <c r="I633" s="61">
        <v>6005</v>
      </c>
      <c r="J633" s="61" t="s">
        <v>10</v>
      </c>
      <c r="K633" s="61" t="s">
        <v>666</v>
      </c>
      <c r="L633" s="6" t="s">
        <v>322</v>
      </c>
      <c r="M633" s="6" t="s">
        <v>332</v>
      </c>
      <c r="N633" s="6" t="s">
        <v>694</v>
      </c>
      <c r="O633" s="48" t="s">
        <v>2289</v>
      </c>
      <c r="P633" s="104" t="str">
        <f t="shared" si="123"/>
        <v>qc MDM Workflow wf_MDM2CRM_StoreAlignment</v>
      </c>
      <c r="Q633" s="105" t="str">
        <f t="shared" si="124"/>
        <v>./pmrep cleardeploymentgroup -p DG_Static_Shared -f ;</v>
      </c>
      <c r="R633" s="106" t="str">
        <f t="shared" si="125"/>
        <v>./pmrep addtodeploymentgroup -p DG_Static_Shared -n wf_MDM2CRM_StoreAlignment -o Workflow -f MDM -d all ;</v>
      </c>
      <c r="S633" s="105" t="str">
        <f t="shared" si="126"/>
        <v>./pmrep deploydeploymentgroup -p DG_Static_Shared -c  ./DG_Static_Shared.xml -r RAC_qa -n jansaj -X QP -h qhvifoapp01 -o 6005 -s Native -l $HOME/scripts/log/dg_SJ_CHG0004283.log ;</v>
      </c>
      <c r="T633" s="106" t="str">
        <f t="shared" si="127"/>
        <v xml:space="preserve">echo '&lt; PRESS ANY KEY TO CONTINUE &gt;'; read c ; </v>
      </c>
      <c r="U633" s="105" t="str">
        <f t="shared" si="128"/>
        <v xml:space="preserve">cat $HOME/scripts/log/dg_SJ_CHG0004283.log ; </v>
      </c>
      <c r="V633" s="106" t="str">
        <f t="shared" si="129"/>
        <v>echo '&lt; PRESS ANY KEY TO CONTINUE &gt;'; read c ;</v>
      </c>
      <c r="W633" s="105" t="str">
        <f t="shared" si="130"/>
        <v xml:space="preserve"> pmd ; </v>
      </c>
      <c r="X633" s="106" t="str">
        <f t="shared" si="133"/>
        <v>ssh -q qhvifoapp01 '/home/infa_adm/scripts/ais.sh MDM wf_MDM2CRM_StoreAlignment Int01_qa'</v>
      </c>
      <c r="Y633" s="107"/>
      <c r="Z633" s="108" t="str">
        <f t="shared" si="131"/>
        <v>./pmrep objectexport -f MDM -o Workflow -n wf_MDM2CRM_StoreAlignment -m -s -b -r -u wf_MDM2CRM_StoreAlignment.xml</v>
      </c>
      <c r="AA633" s="109" t="str">
        <f t="shared" si="134"/>
        <v>gwd MDM wf_MDM2CRM_StoreAlignment</v>
      </c>
      <c r="AB633" s="108" t="str">
        <f t="shared" si="135"/>
        <v xml:space="preserve">showvh MDM wf_MDM2CRM_StoreAlignment ; </v>
      </c>
      <c r="AC633" s="108" t="str">
        <f t="shared" si="132"/>
        <v>showrrh MDM wf_MDM2CRM_StoreAlignment</v>
      </c>
    </row>
    <row r="634" spans="1:29" ht="25.5" x14ac:dyDescent="0.25">
      <c r="A634" s="9">
        <v>42759</v>
      </c>
      <c r="B634" s="6" t="s">
        <v>867</v>
      </c>
      <c r="C634" s="61" t="s">
        <v>1892</v>
      </c>
      <c r="D634" s="61" t="s">
        <v>1864</v>
      </c>
      <c r="E634" s="61" t="s">
        <v>32</v>
      </c>
      <c r="F634" s="61" t="s">
        <v>337</v>
      </c>
      <c r="G634" s="61" t="s">
        <v>335</v>
      </c>
      <c r="H634" s="61" t="s">
        <v>1242</v>
      </c>
      <c r="I634" s="61">
        <v>6005</v>
      </c>
      <c r="J634" s="61" t="s">
        <v>10</v>
      </c>
      <c r="K634" s="61" t="s">
        <v>666</v>
      </c>
      <c r="L634" s="6" t="s">
        <v>322</v>
      </c>
      <c r="M634" s="6" t="s">
        <v>332</v>
      </c>
      <c r="N634" s="6" t="s">
        <v>694</v>
      </c>
      <c r="O634" s="48" t="s">
        <v>2290</v>
      </c>
      <c r="P634" s="104" t="str">
        <f t="shared" si="123"/>
        <v>qc MDM Workflow wf_MDM2CRM_StoreAlignment</v>
      </c>
      <c r="Q634" s="105" t="str">
        <f t="shared" si="124"/>
        <v>./pmrep cleardeploymentgroup -p DG_Static_Shared -f ;</v>
      </c>
      <c r="R634" s="106" t="str">
        <f t="shared" si="125"/>
        <v>./pmrep addtodeploymentgroup -p DG_Static_Shared -n wf_MDM2CRM_StoreAlignment -o Workflow -f MDM -d all ;</v>
      </c>
      <c r="S634" s="105" t="str">
        <f t="shared" si="126"/>
        <v>./pmrep deploydeploymentgroup -p DG_Static_Shared -c  ./DG_Static_Shared.xml -r RAC_prod -n jansaj -X PP -h phvifoapp01 -o 6005 -s Native -l $HOME/scripts/log/dg_SJ_CHG0004283.log ;</v>
      </c>
      <c r="T634" s="106" t="str">
        <f t="shared" si="127"/>
        <v xml:space="preserve">echo '&lt; PRESS ANY KEY TO CONTINUE &gt;'; read c ; </v>
      </c>
      <c r="U634" s="105" t="str">
        <f t="shared" si="128"/>
        <v xml:space="preserve">cat $HOME/scripts/log/dg_SJ_CHG0004283.log ; </v>
      </c>
      <c r="V634" s="106" t="str">
        <f t="shared" si="129"/>
        <v>echo '&lt; PRESS ANY KEY TO CONTINUE &gt;'; read c ;</v>
      </c>
      <c r="W634" s="105" t="str">
        <f t="shared" si="130"/>
        <v xml:space="preserve"> pmd ; </v>
      </c>
      <c r="X634" s="106" t="str">
        <f t="shared" si="133"/>
        <v>ssh -q phvifoapp01 '/home/infa_adm/scripts/ais.sh MDM wf_MDM2CRM_StoreAlignment Int01_prod'</v>
      </c>
      <c r="Y634" s="107"/>
      <c r="Z634" s="108" t="str">
        <f t="shared" si="131"/>
        <v>./pmrep objectexport -f MDM -o Workflow -n wf_MDM2CRM_StoreAlignment -m -s -b -r -u wf_MDM2CRM_StoreAlignment.xml</v>
      </c>
      <c r="AA634" s="109" t="str">
        <f t="shared" si="134"/>
        <v>gwd MDM wf_MDM2CRM_StoreAlignment</v>
      </c>
      <c r="AB634" s="108" t="str">
        <f t="shared" si="135"/>
        <v xml:space="preserve">showvh MDM wf_MDM2CRM_StoreAlignment ; </v>
      </c>
      <c r="AC634" s="108" t="str">
        <f t="shared" si="132"/>
        <v>showrrh MDM wf_MDM2CRM_StoreAlignment</v>
      </c>
    </row>
    <row r="635" spans="1:29" ht="25.5" x14ac:dyDescent="0.25">
      <c r="A635" s="9">
        <v>42759</v>
      </c>
      <c r="B635" s="6" t="s">
        <v>27</v>
      </c>
      <c r="C635" s="61" t="s">
        <v>1892</v>
      </c>
      <c r="D635" s="61" t="s">
        <v>1862</v>
      </c>
      <c r="E635" s="61" t="s">
        <v>20</v>
      </c>
      <c r="F635" s="61" t="s">
        <v>342</v>
      </c>
      <c r="G635" s="61" t="s">
        <v>343</v>
      </c>
      <c r="H635" s="61" t="s">
        <v>19</v>
      </c>
      <c r="I635" s="61">
        <v>6005</v>
      </c>
      <c r="J635" s="61" t="s">
        <v>10</v>
      </c>
      <c r="K635" s="61" t="s">
        <v>666</v>
      </c>
      <c r="L635" s="6" t="s">
        <v>326</v>
      </c>
      <c r="M635" s="6" t="s">
        <v>332</v>
      </c>
      <c r="N635" s="6" t="s">
        <v>861</v>
      </c>
      <c r="O635" s="48" t="s">
        <v>2291</v>
      </c>
      <c r="P635" s="104" t="str">
        <f t="shared" si="123"/>
        <v>qc Miscellaneous Workflow wf_m_SIMS_GL_PD</v>
      </c>
      <c r="Q635" s="105" t="str">
        <f t="shared" si="124"/>
        <v>./pmrep cleardeploymentgroup -p DG_Static_Shared -f ;</v>
      </c>
      <c r="R635" s="106" t="str">
        <f t="shared" si="125"/>
        <v>./pmrep addtodeploymentgroup -p DG_Static_Shared -n wf_m_SIMS_GL_PD -o Workflow -f Miscellaneous -d all ;</v>
      </c>
      <c r="S635" s="105" t="str">
        <f t="shared" si="126"/>
        <v>./pmrep deploydeploymentgroup -p DG_Static_Shared -c  ./DG_Static_Shared.xml -r RAC_qa -n jansaj -X QP -h qhvifoapp01 -o 6005 -s Native -l $HOME/scripts/log/dg_SJ_kaoter.log ;</v>
      </c>
      <c r="T635" s="106" t="str">
        <f t="shared" si="127"/>
        <v xml:space="preserve">echo '&lt; PRESS ANY KEY TO CONTINUE &gt;'; read c ; </v>
      </c>
      <c r="U635" s="105" t="str">
        <f t="shared" si="128"/>
        <v xml:space="preserve">cat $HOME/scripts/log/dg_SJ_kaoter.log ; </v>
      </c>
      <c r="V635" s="106" t="str">
        <f t="shared" si="129"/>
        <v>echo '&lt; PRESS ANY KEY TO CONTINUE &gt;'; read c ;</v>
      </c>
      <c r="W635" s="105" t="str">
        <f t="shared" si="130"/>
        <v xml:space="preserve"> pmd ; </v>
      </c>
      <c r="X635" s="106" t="str">
        <f t="shared" si="133"/>
        <v>ssh -q qhvifoapp01 '/home/infa_adm/scripts/ais.sh Miscellaneous wf_m_SIMS_GL_PD Int01_qa'</v>
      </c>
      <c r="Y635" s="107"/>
      <c r="Z635" s="108" t="str">
        <f t="shared" si="131"/>
        <v>./pmrep objectexport -f Miscellaneous -o Workflow -n wf_m_SIMS_GL_PD -m -s -b -r -u wf_m_SIMS_GL_PD.xml</v>
      </c>
      <c r="AA635" s="109" t="str">
        <f t="shared" si="134"/>
        <v>gwd Miscellaneous wf_m_SIMS_GL_PD</v>
      </c>
      <c r="AB635" s="108" t="str">
        <f t="shared" si="135"/>
        <v xml:space="preserve">showvh Miscellaneous wf_m_SIMS_GL_PD ; </v>
      </c>
      <c r="AC635" s="108" t="str">
        <f t="shared" si="132"/>
        <v>showrrh Miscellaneous wf_m_SIMS_GL_PD</v>
      </c>
    </row>
    <row r="636" spans="1:29" x14ac:dyDescent="0.25">
      <c r="A636" s="9">
        <v>42759</v>
      </c>
      <c r="B636" s="6" t="s">
        <v>866</v>
      </c>
      <c r="C636" s="61" t="s">
        <v>1892</v>
      </c>
      <c r="D636" s="61" t="s">
        <v>1862</v>
      </c>
      <c r="E636" s="61" t="s">
        <v>20</v>
      </c>
      <c r="F636" s="61" t="s">
        <v>342</v>
      </c>
      <c r="G636" s="61" t="s">
        <v>343</v>
      </c>
      <c r="H636" s="61" t="s">
        <v>19</v>
      </c>
      <c r="I636" s="61">
        <v>6005</v>
      </c>
      <c r="J636" s="61" t="s">
        <v>10</v>
      </c>
      <c r="K636" s="61" t="s">
        <v>666</v>
      </c>
      <c r="L636" s="6" t="s">
        <v>294</v>
      </c>
      <c r="M636" s="6" t="s">
        <v>332</v>
      </c>
      <c r="N636" s="6" t="s">
        <v>857</v>
      </c>
      <c r="O636" s="25" t="s">
        <v>2292</v>
      </c>
      <c r="P636" s="104" t="str">
        <f t="shared" si="123"/>
        <v>qc RTO_MART Workflow WF_RTO_MARTS_LOAD_WEEK</v>
      </c>
      <c r="Q636" s="105" t="str">
        <f t="shared" si="124"/>
        <v>./pmrep cleardeploymentgroup -p DG_Static_Shared -f ;</v>
      </c>
      <c r="R636" s="106" t="str">
        <f t="shared" si="125"/>
        <v>./pmrep addtodeploymentgroup -p DG_Static_Shared -n WF_RTO_MARTS_LOAD_WEEK -o Workflow -f RTO_MART -d all ;</v>
      </c>
      <c r="S636" s="105" t="str">
        <f t="shared" si="126"/>
        <v>echo ;</v>
      </c>
      <c r="T636" s="106" t="str">
        <f t="shared" si="127"/>
        <v>echo ;</v>
      </c>
      <c r="U636" s="105" t="str">
        <f t="shared" si="128"/>
        <v>echo;</v>
      </c>
      <c r="V636" s="106" t="str">
        <f t="shared" si="129"/>
        <v>echo ;</v>
      </c>
      <c r="W636" s="105" t="str">
        <f t="shared" si="130"/>
        <v xml:space="preserve"> echo ; </v>
      </c>
      <c r="X636" s="106" t="str">
        <f t="shared" si="133"/>
        <v>ssh -q qhvifoapp01 '/home/infa_adm/scripts/ais.sh RTO_MART WF_RTO_MARTS_LOAD_WEEK Int01_qa'</v>
      </c>
      <c r="Y636" s="107"/>
      <c r="Z636" s="108" t="str">
        <f t="shared" si="131"/>
        <v>./pmrep objectexport -f RTO_MART -o Workflow -n WF_RTO_MARTS_LOAD_WEEK -m -s -b -r -u WF_RTO_MARTS_LOAD_WEEK.xml</v>
      </c>
      <c r="AA636" s="109" t="str">
        <f t="shared" si="134"/>
        <v>gwd RTO_MART WF_RTO_MARTS_LOAD_WEEK</v>
      </c>
      <c r="AB636" s="108" t="str">
        <f t="shared" si="135"/>
        <v xml:space="preserve">showvh RTO_MART WF_RTO_MARTS_LOAD_WEEK ; </v>
      </c>
      <c r="AC636" s="108" t="str">
        <f t="shared" si="132"/>
        <v>showrrh RTO_MART WF_RTO_MARTS_LOAD_WEEK</v>
      </c>
    </row>
    <row r="637" spans="1:29" x14ac:dyDescent="0.25">
      <c r="A637" s="9">
        <v>42759</v>
      </c>
      <c r="B637" s="6" t="s">
        <v>866</v>
      </c>
      <c r="C637" s="61" t="s">
        <v>1892</v>
      </c>
      <c r="D637" s="61" t="s">
        <v>1862</v>
      </c>
      <c r="E637" s="61" t="s">
        <v>20</v>
      </c>
      <c r="F637" s="61" t="s">
        <v>342</v>
      </c>
      <c r="G637" s="61" t="s">
        <v>343</v>
      </c>
      <c r="H637" s="61" t="s">
        <v>19</v>
      </c>
      <c r="I637" s="61">
        <v>6005</v>
      </c>
      <c r="J637" s="61" t="s">
        <v>10</v>
      </c>
      <c r="K637" s="61" t="s">
        <v>666</v>
      </c>
      <c r="L637" s="6" t="s">
        <v>294</v>
      </c>
      <c r="M637" s="6" t="s">
        <v>332</v>
      </c>
      <c r="N637" s="6" t="s">
        <v>858</v>
      </c>
      <c r="O637" s="25" t="s">
        <v>2292</v>
      </c>
      <c r="P637" s="104" t="str">
        <f t="shared" si="123"/>
        <v>qc RTO_MART Workflow wf_RTO_MARTS_LOAD_FACT_MONTH</v>
      </c>
      <c r="Q637" s="105" t="str">
        <f t="shared" si="124"/>
        <v>echo ;</v>
      </c>
      <c r="R637" s="106" t="str">
        <f t="shared" si="125"/>
        <v>./pmrep addtodeploymentgroup -p DG_Static_Shared -n wf_RTO_MARTS_LOAD_FACT_MONTH -o Workflow -f RTO_MART -d all ;</v>
      </c>
      <c r="S637" s="105" t="str">
        <f t="shared" si="126"/>
        <v>./pmrep deploydeploymentgroup -p DG_Static_Shared -c  ./DG_Static_Shared.xml -r RAC_qa -n jansaj -X QP -h qhvifoapp01 -o 6005 -s Native -l $HOME/scripts/log/dg_SJ_CHG0004282.log ;</v>
      </c>
      <c r="T637" s="106" t="str">
        <f t="shared" si="127"/>
        <v xml:space="preserve">echo '&lt; PRESS ANY KEY TO CONTINUE &gt;'; read c ; </v>
      </c>
      <c r="U637" s="105" t="str">
        <f t="shared" si="128"/>
        <v xml:space="preserve">cat $HOME/scripts/log/dg_SJ_CHG0004282.log ; </v>
      </c>
      <c r="V637" s="106" t="str">
        <f t="shared" si="129"/>
        <v>echo '&lt; PRESS ANY KEY TO CONTINUE &gt;'; read c ;</v>
      </c>
      <c r="W637" s="105" t="str">
        <f t="shared" si="130"/>
        <v xml:space="preserve"> pmd ; </v>
      </c>
      <c r="X637" s="106" t="str">
        <f t="shared" si="133"/>
        <v>ssh -q qhvifoapp01 '/home/infa_adm/scripts/ais.sh RTO_MART wf_RTO_MARTS_LOAD_FACT_MONTH Int01_qa'</v>
      </c>
      <c r="Y637" s="107"/>
      <c r="Z637" s="108" t="str">
        <f t="shared" si="131"/>
        <v>./pmrep objectexport -f RTO_MART -o Workflow -n wf_RTO_MARTS_LOAD_FACT_MONTH -m -s -b -r -u wf_RTO_MARTS_LOAD_FACT_MONTH.xml</v>
      </c>
      <c r="AA637" s="109" t="str">
        <f t="shared" si="134"/>
        <v>gwd RTO_MART wf_RTO_MARTS_LOAD_FACT_MONTH</v>
      </c>
      <c r="AB637" s="108" t="str">
        <f t="shared" si="135"/>
        <v xml:space="preserve">showvh RTO_MART wf_RTO_MARTS_LOAD_FACT_MONTH ; </v>
      </c>
      <c r="AC637" s="108" t="str">
        <f t="shared" si="132"/>
        <v>showrrh RTO_MART wf_RTO_MARTS_LOAD_FACT_MONTH</v>
      </c>
    </row>
    <row r="638" spans="1:29" x14ac:dyDescent="0.25">
      <c r="A638" s="9">
        <v>42759</v>
      </c>
      <c r="B638" s="6" t="s">
        <v>866</v>
      </c>
      <c r="C638" s="61" t="s">
        <v>1892</v>
      </c>
      <c r="D638" s="61" t="s">
        <v>1864</v>
      </c>
      <c r="E638" s="61" t="s">
        <v>32</v>
      </c>
      <c r="F638" s="61" t="s">
        <v>337</v>
      </c>
      <c r="G638" s="61" t="s">
        <v>335</v>
      </c>
      <c r="H638" s="61" t="s">
        <v>1242</v>
      </c>
      <c r="I638" s="61">
        <v>6005</v>
      </c>
      <c r="J638" s="61" t="s">
        <v>10</v>
      </c>
      <c r="K638" s="61" t="s">
        <v>666</v>
      </c>
      <c r="L638" s="6" t="s">
        <v>294</v>
      </c>
      <c r="M638" s="6" t="s">
        <v>332</v>
      </c>
      <c r="N638" s="6" t="s">
        <v>857</v>
      </c>
      <c r="O638" s="44" t="s">
        <v>2293</v>
      </c>
      <c r="P638" s="104" t="str">
        <f t="shared" si="123"/>
        <v>qc RTO_MART Workflow WF_RTO_MARTS_LOAD_WEEK</v>
      </c>
      <c r="Q638" s="105" t="str">
        <f t="shared" si="124"/>
        <v>./pmrep cleardeploymentgroup -p DG_Static_Shared -f ;</v>
      </c>
      <c r="R638" s="106" t="str">
        <f t="shared" si="125"/>
        <v>./pmrep addtodeploymentgroup -p DG_Static_Shared -n WF_RTO_MARTS_LOAD_WEEK -o Workflow -f RTO_MART -d all ;</v>
      </c>
      <c r="S638" s="105" t="str">
        <f t="shared" si="126"/>
        <v>echo ;</v>
      </c>
      <c r="T638" s="106" t="str">
        <f t="shared" si="127"/>
        <v>echo ;</v>
      </c>
      <c r="U638" s="105" t="str">
        <f t="shared" si="128"/>
        <v>echo;</v>
      </c>
      <c r="V638" s="106" t="str">
        <f t="shared" si="129"/>
        <v>echo ;</v>
      </c>
      <c r="W638" s="105" t="str">
        <f t="shared" si="130"/>
        <v xml:space="preserve"> echo ; </v>
      </c>
      <c r="X638" s="106" t="str">
        <f t="shared" si="133"/>
        <v>ssh -q phvifoapp01 '/home/infa_adm/scripts/ais.sh RTO_MART WF_RTO_MARTS_LOAD_WEEK Int01_prod'</v>
      </c>
      <c r="Y638" s="107"/>
      <c r="Z638" s="108" t="str">
        <f t="shared" si="131"/>
        <v>./pmrep objectexport -f RTO_MART -o Workflow -n WF_RTO_MARTS_LOAD_WEEK -m -s -b -r -u WF_RTO_MARTS_LOAD_WEEK.xml</v>
      </c>
      <c r="AA638" s="109" t="str">
        <f t="shared" si="134"/>
        <v>gwd RTO_MART WF_RTO_MARTS_LOAD_WEEK</v>
      </c>
      <c r="AB638" s="108" t="str">
        <f t="shared" si="135"/>
        <v xml:space="preserve">showvh RTO_MART WF_RTO_MARTS_LOAD_WEEK ; </v>
      </c>
      <c r="AC638" s="108" t="str">
        <f t="shared" si="132"/>
        <v>showrrh RTO_MART WF_RTO_MARTS_LOAD_WEEK</v>
      </c>
    </row>
    <row r="639" spans="1:29" x14ac:dyDescent="0.25">
      <c r="A639" s="9">
        <v>42759</v>
      </c>
      <c r="B639" s="6" t="s">
        <v>866</v>
      </c>
      <c r="C639" s="61" t="s">
        <v>1892</v>
      </c>
      <c r="D639" s="61" t="s">
        <v>1864</v>
      </c>
      <c r="E639" s="61" t="s">
        <v>32</v>
      </c>
      <c r="F639" s="61" t="s">
        <v>337</v>
      </c>
      <c r="G639" s="61" t="s">
        <v>335</v>
      </c>
      <c r="H639" s="61" t="s">
        <v>1242</v>
      </c>
      <c r="I639" s="61">
        <v>6005</v>
      </c>
      <c r="J639" s="61" t="s">
        <v>10</v>
      </c>
      <c r="K639" s="61" t="s">
        <v>666</v>
      </c>
      <c r="L639" s="6" t="s">
        <v>294</v>
      </c>
      <c r="M639" s="6" t="s">
        <v>332</v>
      </c>
      <c r="N639" s="6" t="s">
        <v>858</v>
      </c>
      <c r="O639" s="44" t="s">
        <v>2293</v>
      </c>
      <c r="P639" s="104" t="str">
        <f t="shared" si="123"/>
        <v>qc RTO_MART Workflow wf_RTO_MARTS_LOAD_FACT_MONTH</v>
      </c>
      <c r="Q639" s="105" t="str">
        <f t="shared" si="124"/>
        <v>echo ;</v>
      </c>
      <c r="R639" s="106" t="str">
        <f t="shared" si="125"/>
        <v>./pmrep addtodeploymentgroup -p DG_Static_Shared -n wf_RTO_MARTS_LOAD_FACT_MONTH -o Workflow -f RTO_MART -d all ;</v>
      </c>
      <c r="S639" s="105" t="str">
        <f t="shared" si="126"/>
        <v>./pmrep deploydeploymentgroup -p DG_Static_Shared -c  ./DG_Static_Shared.xml -r RAC_prod -n jansaj -X PP -h phvifoapp01 -o 6005 -s Native -l $HOME/scripts/log/dg_SJ_CHG0004282.log ;</v>
      </c>
      <c r="T639" s="106" t="str">
        <f t="shared" si="127"/>
        <v xml:space="preserve">echo '&lt; PRESS ANY KEY TO CONTINUE &gt;'; read c ; </v>
      </c>
      <c r="U639" s="105" t="str">
        <f t="shared" si="128"/>
        <v xml:space="preserve">cat $HOME/scripts/log/dg_SJ_CHG0004282.log ; </v>
      </c>
      <c r="V639" s="106" t="str">
        <f t="shared" si="129"/>
        <v>echo '&lt; PRESS ANY KEY TO CONTINUE &gt;'; read c ;</v>
      </c>
      <c r="W639" s="105" t="str">
        <f t="shared" si="130"/>
        <v xml:space="preserve"> pmd ; </v>
      </c>
      <c r="X639" s="106" t="str">
        <f t="shared" si="133"/>
        <v>ssh -q phvifoapp01 '/home/infa_adm/scripts/ais.sh RTO_MART wf_RTO_MARTS_LOAD_FACT_MONTH Int01_prod'</v>
      </c>
      <c r="Y639" s="107"/>
      <c r="Z639" s="108" t="str">
        <f t="shared" si="131"/>
        <v>./pmrep objectexport -f RTO_MART -o Workflow -n wf_RTO_MARTS_LOAD_FACT_MONTH -m -s -b -r -u wf_RTO_MARTS_LOAD_FACT_MONTH.xml</v>
      </c>
      <c r="AA639" s="109" t="str">
        <f t="shared" si="134"/>
        <v>gwd RTO_MART wf_RTO_MARTS_LOAD_FACT_MONTH</v>
      </c>
      <c r="AB639" s="108" t="str">
        <f t="shared" si="135"/>
        <v xml:space="preserve">showvh RTO_MART wf_RTO_MARTS_LOAD_FACT_MONTH ; </v>
      </c>
      <c r="AC639" s="108" t="str">
        <f t="shared" si="132"/>
        <v>showrrh RTO_MART wf_RTO_MARTS_LOAD_FACT_MONTH</v>
      </c>
    </row>
    <row r="640" spans="1:29" x14ac:dyDescent="0.25">
      <c r="A640" s="9">
        <v>42759</v>
      </c>
      <c r="B640" s="6" t="s">
        <v>868</v>
      </c>
      <c r="C640" s="61" t="s">
        <v>1892</v>
      </c>
      <c r="D640" s="61" t="s">
        <v>1862</v>
      </c>
      <c r="E640" s="61" t="s">
        <v>20</v>
      </c>
      <c r="F640" s="61" t="s">
        <v>342</v>
      </c>
      <c r="G640" s="61" t="s">
        <v>343</v>
      </c>
      <c r="H640" s="61" t="s">
        <v>19</v>
      </c>
      <c r="I640" s="61">
        <v>6005</v>
      </c>
      <c r="J640" s="61" t="s">
        <v>10</v>
      </c>
      <c r="K640" s="61" t="s">
        <v>666</v>
      </c>
      <c r="L640" s="6" t="s">
        <v>329</v>
      </c>
      <c r="M640" s="6" t="s">
        <v>332</v>
      </c>
      <c r="N640" s="6" t="s">
        <v>376</v>
      </c>
      <c r="O640" s="46" t="s">
        <v>2294</v>
      </c>
      <c r="P640" s="104" t="str">
        <f t="shared" si="123"/>
        <v>qc SIMS_Statistics Workflow wf_store_inventory_statistics</v>
      </c>
      <c r="Q640" s="105" t="str">
        <f t="shared" si="124"/>
        <v>./pmrep cleardeploymentgroup -p DG_Static_Shared -f ;</v>
      </c>
      <c r="R640" s="106" t="str">
        <f t="shared" si="125"/>
        <v>./pmrep addtodeploymentgroup -p DG_Static_Shared -n wf_store_inventory_statistics -o Workflow -f SIMS_Statistics -d all ;</v>
      </c>
      <c r="S640" s="105" t="str">
        <f t="shared" si="126"/>
        <v>./pmrep deploydeploymentgroup -p DG_Static_Shared -c  ./DG_Static_Shared.xml -r RAC_qa -n jansaj -X QP -h qhvifoapp01 -o 6005 -s Native -l $HOME/scripts/log/dg_SJ_CHG0004287.log ;</v>
      </c>
      <c r="T640" s="106" t="str">
        <f t="shared" si="127"/>
        <v xml:space="preserve">echo '&lt; PRESS ANY KEY TO CONTINUE &gt;'; read c ; </v>
      </c>
      <c r="U640" s="105" t="str">
        <f t="shared" si="128"/>
        <v xml:space="preserve">cat $HOME/scripts/log/dg_SJ_CHG0004287.log ; </v>
      </c>
      <c r="V640" s="106" t="str">
        <f t="shared" si="129"/>
        <v>echo '&lt; PRESS ANY KEY TO CONTINUE &gt;'; read c ;</v>
      </c>
      <c r="W640" s="105" t="str">
        <f t="shared" si="130"/>
        <v xml:space="preserve"> pmd ; </v>
      </c>
      <c r="X640" s="106" t="str">
        <f t="shared" si="133"/>
        <v>ssh -q qhvifoapp01 '/home/infa_adm/scripts/ais.sh SIMS_Statistics wf_store_inventory_statistics Int01_qa'</v>
      </c>
      <c r="Y640" s="107"/>
      <c r="Z640" s="108" t="str">
        <f t="shared" si="131"/>
        <v>./pmrep objectexport -f SIMS_Statistics -o Workflow -n wf_store_inventory_statistics -m -s -b -r -u wf_store_inventory_statistics.xml</v>
      </c>
      <c r="AA640" s="109" t="str">
        <f t="shared" si="134"/>
        <v>gwd SIMS_Statistics wf_store_inventory_statistics</v>
      </c>
      <c r="AB640" s="108" t="str">
        <f t="shared" si="135"/>
        <v xml:space="preserve">showvh SIMS_Statistics wf_store_inventory_statistics ; </v>
      </c>
      <c r="AC640" s="108" t="str">
        <f t="shared" si="132"/>
        <v>showrrh SIMS_Statistics wf_store_inventory_statistics</v>
      </c>
    </row>
    <row r="641" spans="1:29" x14ac:dyDescent="0.25">
      <c r="A641" s="9">
        <v>42759</v>
      </c>
      <c r="B641" s="6" t="s">
        <v>868</v>
      </c>
      <c r="C641" s="61" t="s">
        <v>1892</v>
      </c>
      <c r="D641" s="61" t="s">
        <v>1864</v>
      </c>
      <c r="E641" s="61" t="s">
        <v>32</v>
      </c>
      <c r="F641" s="61" t="s">
        <v>337</v>
      </c>
      <c r="G641" s="61" t="s">
        <v>335</v>
      </c>
      <c r="H641" s="61" t="s">
        <v>1242</v>
      </c>
      <c r="I641" s="61">
        <v>6005</v>
      </c>
      <c r="J641" s="61" t="s">
        <v>10</v>
      </c>
      <c r="K641" s="61" t="s">
        <v>666</v>
      </c>
      <c r="L641" s="6" t="s">
        <v>329</v>
      </c>
      <c r="M641" s="6" t="s">
        <v>332</v>
      </c>
      <c r="N641" s="6" t="s">
        <v>376</v>
      </c>
      <c r="O641" s="46" t="s">
        <v>2295</v>
      </c>
      <c r="P641" s="104" t="str">
        <f t="shared" si="123"/>
        <v>qc SIMS_Statistics Workflow wf_store_inventory_statistics</v>
      </c>
      <c r="Q641" s="105" t="str">
        <f t="shared" si="124"/>
        <v>./pmrep cleardeploymentgroup -p DG_Static_Shared -f ;</v>
      </c>
      <c r="R641" s="106" t="str">
        <f t="shared" si="125"/>
        <v>./pmrep addtodeploymentgroup -p DG_Static_Shared -n wf_store_inventory_statistics -o Workflow -f SIMS_Statistics -d all ;</v>
      </c>
      <c r="S641" s="105" t="str">
        <f t="shared" si="126"/>
        <v>./pmrep deploydeploymentgroup -p DG_Static_Shared -c  ./DG_Static_Shared.xml -r RAC_prod -n jansaj -X PP -h phvifoapp01 -o 6005 -s Native -l $HOME/scripts/log/dg_SJ_CHG0004287.log ;</v>
      </c>
      <c r="T641" s="106" t="str">
        <f t="shared" si="127"/>
        <v xml:space="preserve">echo '&lt; PRESS ANY KEY TO CONTINUE &gt;'; read c ; </v>
      </c>
      <c r="U641" s="105" t="str">
        <f t="shared" si="128"/>
        <v xml:space="preserve">cat $HOME/scripts/log/dg_SJ_CHG0004287.log ; </v>
      </c>
      <c r="V641" s="106" t="str">
        <f t="shared" si="129"/>
        <v>echo '&lt; PRESS ANY KEY TO CONTINUE &gt;'; read c ;</v>
      </c>
      <c r="W641" s="105" t="str">
        <f t="shared" si="130"/>
        <v xml:space="preserve"> pmd ; </v>
      </c>
      <c r="X641" s="106" t="str">
        <f t="shared" si="133"/>
        <v>ssh -q phvifoapp01 '/home/infa_adm/scripts/ais.sh SIMS_Statistics wf_store_inventory_statistics Int01_prod'</v>
      </c>
      <c r="Y641" s="107"/>
      <c r="Z641" s="108" t="str">
        <f t="shared" si="131"/>
        <v>./pmrep objectexport -f SIMS_Statistics -o Workflow -n wf_store_inventory_statistics -m -s -b -r -u wf_store_inventory_statistics.xml</v>
      </c>
      <c r="AA641" s="109" t="str">
        <f t="shared" si="134"/>
        <v>gwd SIMS_Statistics wf_store_inventory_statistics</v>
      </c>
      <c r="AB641" s="108" t="str">
        <f t="shared" si="135"/>
        <v xml:space="preserve">showvh SIMS_Statistics wf_store_inventory_statistics ; </v>
      </c>
      <c r="AC641" s="108" t="str">
        <f t="shared" si="132"/>
        <v>showrrh SIMS_Statistics wf_store_inventory_statistics</v>
      </c>
    </row>
    <row r="642" spans="1:29" x14ac:dyDescent="0.25">
      <c r="A642" s="9">
        <v>42765</v>
      </c>
      <c r="B642" s="6" t="s">
        <v>286</v>
      </c>
      <c r="C642" s="61" t="s">
        <v>1892</v>
      </c>
      <c r="D642" s="61" t="s">
        <v>1862</v>
      </c>
      <c r="E642" s="61" t="s">
        <v>20</v>
      </c>
      <c r="F642" s="61" t="s">
        <v>342</v>
      </c>
      <c r="G642" s="61" t="s">
        <v>343</v>
      </c>
      <c r="H642" s="61" t="s">
        <v>19</v>
      </c>
      <c r="I642" s="61">
        <v>6005</v>
      </c>
      <c r="J642" s="61" t="s">
        <v>10</v>
      </c>
      <c r="K642" s="61" t="s">
        <v>666</v>
      </c>
      <c r="L642" s="6" t="s">
        <v>325</v>
      </c>
      <c r="M642" s="6" t="s">
        <v>332</v>
      </c>
      <c r="N642" s="6" t="s">
        <v>708</v>
      </c>
      <c r="O642" s="41" t="s">
        <v>2296</v>
      </c>
      <c r="P642" s="104" t="str">
        <f t="shared" ref="P642:P705" si="136">CONCATENATE("qc ",L642," ",M642," ",N642)</f>
        <v>qc Marketing_Conversions Workflow wf_Marketing_Lead_Conversion</v>
      </c>
      <c r="Q642" s="105" t="str">
        <f t="shared" ref="Q642:Q705" si="137">IF(AND(B642=B641,F642=F641),"echo ;",CONCATENATE("./pmrep cleardeploymentgroup -p ",dgnm," -f ;"))</f>
        <v>./pmrep cleardeploymentgroup -p DG_Static_Shared -f ;</v>
      </c>
      <c r="R642" s="106" t="str">
        <f t="shared" ref="R642:R705" si="138">CONCATENATE("./pmrep addtodeploymentgroup -p ",dgnm," -n ",N642," -o ",M642, " -f ",L642," -d ",K642, " ;")</f>
        <v>./pmrep addtodeploymentgroup -p DG_Static_Shared -n wf_Marketing_Lead_Conversion -o Workflow -f Marketing_Conversions -d all ;</v>
      </c>
      <c r="S642" s="105" t="str">
        <f t="shared" ref="S642:S705" si="139">IF(AND(B642=B643,F642=F643),"echo ;",CONCATENATE("./pmrep deploydeploymentgroup -p ",dgnm, " -c ",dgxml," -r ",E642," -n ",IF(LEFT(F642,1)="B","ritbil","jansaj")," -X ",F642, " -h ",G642," -o ",I642, " -s ",J642, " -l $HOME/scripts/log/dg_",C642,"_",B642,".log ;"))</f>
        <v>echo ;</v>
      </c>
      <c r="T642" s="106" t="str">
        <f t="shared" ref="T642:T705" si="140">IF(AND(B642=B643,F642=F643), "echo ;","echo '&lt; PRESS ANY KEY TO CONTINUE &gt;'; read c ; ")</f>
        <v>echo ;</v>
      </c>
      <c r="U642" s="105" t="str">
        <f t="shared" ref="U642:U705" si="141">IF(AND(B642=B643,F642=F643),"echo;",CONCATENATE("cat $HOME/scripts/log/dg_",C642,"_",B642,".log ; "))</f>
        <v>echo;</v>
      </c>
      <c r="V642" s="106" t="str">
        <f t="shared" ref="V642:V705" si="142">IF(AND(B642=B643,F642=F643), "echo ;","echo '&lt; PRESS ANY KEY TO CONTINUE &gt;'; read c ;")</f>
        <v>echo ;</v>
      </c>
      <c r="W642" s="105" t="str">
        <f t="shared" ref="W642:W705" si="143">IF(LEFT(U642,3)="cat"," pmd ; "," echo ; ")</f>
        <v xml:space="preserve"> echo ; </v>
      </c>
      <c r="X642" s="106" t="str">
        <f t="shared" si="133"/>
        <v>ssh -q qhvifoapp01 '/home/infa_adm/scripts/ais.sh Marketing_Conversions wf_Marketing_Lead_Conversion Int01_qa'</v>
      </c>
      <c r="Y642" s="107"/>
      <c r="Z642" s="108" t="str">
        <f t="shared" ref="Z642:Z705" si="144">CONCATENATE("./pmrep objectexport -f ",L642," -o ",M642," -n ",N642," -m -s -b -r -u ",N642,".xml")</f>
        <v>./pmrep objectexport -f Marketing_Conversions -o Workflow -n wf_Marketing_Lead_Conversion -m -s -b -r -u wf_Marketing_Lead_Conversion.xml</v>
      </c>
      <c r="AA642" s="109" t="str">
        <f t="shared" si="134"/>
        <v>gwd Marketing_Conversions wf_Marketing_Lead_Conversion</v>
      </c>
      <c r="AB642" s="108" t="str">
        <f t="shared" si="135"/>
        <v xml:space="preserve">showvh Marketing_Conversions wf_Marketing_Lead_Conversion ; </v>
      </c>
      <c r="AC642" s="108" t="str">
        <f t="shared" ref="AC642:AC705" si="145">CONCATENATE("showrrh ",L642," ",N642)</f>
        <v>showrrh Marketing_Conversions wf_Marketing_Lead_Conversion</v>
      </c>
    </row>
    <row r="643" spans="1:29" x14ac:dyDescent="0.25">
      <c r="A643" s="9">
        <v>42765</v>
      </c>
      <c r="B643" s="6" t="s">
        <v>286</v>
      </c>
      <c r="C643" s="61" t="s">
        <v>1892</v>
      </c>
      <c r="D643" s="61" t="s">
        <v>1862</v>
      </c>
      <c r="E643" s="61" t="s">
        <v>20</v>
      </c>
      <c r="F643" s="61" t="s">
        <v>342</v>
      </c>
      <c r="G643" s="61" t="s">
        <v>343</v>
      </c>
      <c r="H643" s="61" t="s">
        <v>19</v>
      </c>
      <c r="I643" s="61">
        <v>6005</v>
      </c>
      <c r="J643" s="61" t="s">
        <v>10</v>
      </c>
      <c r="K643" s="61" t="s">
        <v>666</v>
      </c>
      <c r="L643" s="6" t="s">
        <v>325</v>
      </c>
      <c r="M643" s="6" t="s">
        <v>1356</v>
      </c>
      <c r="N643" s="6" t="s">
        <v>869</v>
      </c>
      <c r="O643" s="41" t="s">
        <v>2296</v>
      </c>
      <c r="P643" s="104" t="str">
        <f t="shared" si="136"/>
        <v>qc Marketing_Conversions Task-tCommand cmd_Lead_Conversion_Commands</v>
      </c>
      <c r="Q643" s="105" t="str">
        <f t="shared" si="137"/>
        <v>echo ;</v>
      </c>
      <c r="R643" s="106" t="str">
        <f t="shared" si="138"/>
        <v>./pmrep addtodeploymentgroup -p DG_Static_Shared -n cmd_Lead_Conversion_Commands -o Task-tCommand -f Marketing_Conversions -d all ;</v>
      </c>
      <c r="S643" s="105" t="str">
        <f t="shared" si="139"/>
        <v>./pmrep deploydeploymentgroup -p DG_Static_Shared -c  ./DG_Static_Shared.xml -r RAC_qa -n jansaj -X QP -h qhvifoapp01 -o 6005 -s Native -l $HOME/scripts/log/dg_SJ_allvan.log ;</v>
      </c>
      <c r="T643" s="106" t="str">
        <f t="shared" si="140"/>
        <v xml:space="preserve">echo '&lt; PRESS ANY KEY TO CONTINUE &gt;'; read c ; </v>
      </c>
      <c r="U643" s="105" t="str">
        <f t="shared" si="141"/>
        <v xml:space="preserve">cat $HOME/scripts/log/dg_SJ_allvan.log ; </v>
      </c>
      <c r="V643" s="106" t="str">
        <f t="shared" si="142"/>
        <v>echo '&lt; PRESS ANY KEY TO CONTINUE &gt;'; read c ;</v>
      </c>
      <c r="W643" s="105" t="str">
        <f t="shared" si="143"/>
        <v xml:space="preserve"> pmd ; </v>
      </c>
      <c r="X643" s="106" t="str">
        <f t="shared" ref="X643:X706" si="146">IF(M643="Workflow",CONCATENATE("ssh -q ",G643, " '/home/infa_adm/scripts/ais.sh ",L643," ",N643," ",H643,"'")," # n/a")</f>
        <v xml:space="preserve"> # n/a</v>
      </c>
      <c r="Y643" s="107"/>
      <c r="Z643" s="108" t="str">
        <f t="shared" si="144"/>
        <v>./pmrep objectexport -f Marketing_Conversions -o Task-tCommand -n cmd_Lead_Conversion_Commands -m -s -b -r -u cmd_Lead_Conversion_Commands.xml</v>
      </c>
      <c r="AA643" s="109" t="str">
        <f t="shared" ref="AA643:AA706" si="147">IF(M643="Workflow",CONCATENATE("gwd ",L643," ",N643)," # n/a")</f>
        <v xml:space="preserve"> # n/a</v>
      </c>
      <c r="AB643" s="108" t="str">
        <f t="shared" ref="AB643:AB706" si="148">CONCATENATE("showvh ",L643," ",N643," ; ")</f>
        <v xml:space="preserve">showvh Marketing_Conversions cmd_Lead_Conversion_Commands ; </v>
      </c>
      <c r="AC643" s="108" t="str">
        <f t="shared" si="145"/>
        <v>showrrh Marketing_Conversions cmd_Lead_Conversion_Commands</v>
      </c>
    </row>
    <row r="644" spans="1:29" x14ac:dyDescent="0.25">
      <c r="A644" s="9">
        <v>42765</v>
      </c>
      <c r="B644" s="6" t="s">
        <v>870</v>
      </c>
      <c r="C644" s="61" t="s">
        <v>1892</v>
      </c>
      <c r="D644" s="61" t="s">
        <v>1862</v>
      </c>
      <c r="E644" s="61" t="s">
        <v>20</v>
      </c>
      <c r="F644" s="61" t="s">
        <v>342</v>
      </c>
      <c r="G644" s="61" t="s">
        <v>343</v>
      </c>
      <c r="H644" s="61" t="s">
        <v>19</v>
      </c>
      <c r="I644" s="61">
        <v>6005</v>
      </c>
      <c r="J644" s="61" t="s">
        <v>10</v>
      </c>
      <c r="K644" s="61" t="s">
        <v>666</v>
      </c>
      <c r="L644" s="6" t="s">
        <v>326</v>
      </c>
      <c r="M644" s="6" t="s">
        <v>332</v>
      </c>
      <c r="N644" s="6" t="s">
        <v>872</v>
      </c>
      <c r="O644" s="23" t="s">
        <v>2297</v>
      </c>
      <c r="P644" s="104" t="str">
        <f t="shared" si="136"/>
        <v>qc Miscellaneous Workflow wf_crm_digi_dashboard</v>
      </c>
      <c r="Q644" s="105" t="str">
        <f t="shared" si="137"/>
        <v>./pmrep cleardeploymentgroup -p DG_Static_Shared -f ;</v>
      </c>
      <c r="R644" s="106" t="str">
        <f t="shared" si="138"/>
        <v>./pmrep addtodeploymentgroup -p DG_Static_Shared -n wf_crm_digi_dashboard -o Workflow -f Miscellaneous -d all ;</v>
      </c>
      <c r="S644" s="105" t="str">
        <f t="shared" si="139"/>
        <v>./pmrep deploydeploymentgroup -p DG_Static_Shared -c  ./DG_Static_Shared.xml -r RAC_qa -n jansaj -X QP -h qhvifoapp01 -o 6005 -s Native -l $HOME/scripts/log/dg_SJ_CHG0004368.log ;</v>
      </c>
      <c r="T644" s="106" t="str">
        <f t="shared" si="140"/>
        <v xml:space="preserve">echo '&lt; PRESS ANY KEY TO CONTINUE &gt;'; read c ; </v>
      </c>
      <c r="U644" s="105" t="str">
        <f t="shared" si="141"/>
        <v xml:space="preserve">cat $HOME/scripts/log/dg_SJ_CHG0004368.log ; </v>
      </c>
      <c r="V644" s="106" t="str">
        <f t="shared" si="142"/>
        <v>echo '&lt; PRESS ANY KEY TO CONTINUE &gt;'; read c ;</v>
      </c>
      <c r="W644" s="105" t="str">
        <f t="shared" si="143"/>
        <v xml:space="preserve"> pmd ; </v>
      </c>
      <c r="X644" s="106" t="str">
        <f t="shared" si="146"/>
        <v>ssh -q qhvifoapp01 '/home/infa_adm/scripts/ais.sh Miscellaneous wf_crm_digi_dashboard Int01_qa'</v>
      </c>
      <c r="Y644" s="107"/>
      <c r="Z644" s="108" t="str">
        <f t="shared" si="144"/>
        <v>./pmrep objectexport -f Miscellaneous -o Workflow -n wf_crm_digi_dashboard -m -s -b -r -u wf_crm_digi_dashboard.xml</v>
      </c>
      <c r="AA644" s="109" t="str">
        <f t="shared" si="147"/>
        <v>gwd Miscellaneous wf_crm_digi_dashboard</v>
      </c>
      <c r="AB644" s="108" t="str">
        <f t="shared" si="148"/>
        <v xml:space="preserve">showvh Miscellaneous wf_crm_digi_dashboard ; </v>
      </c>
      <c r="AC644" s="108" t="str">
        <f t="shared" si="145"/>
        <v>showrrh Miscellaneous wf_crm_digi_dashboard</v>
      </c>
    </row>
    <row r="645" spans="1:29" x14ac:dyDescent="0.25">
      <c r="A645" s="9">
        <v>42765</v>
      </c>
      <c r="B645" s="6" t="s">
        <v>870</v>
      </c>
      <c r="C645" s="61" t="s">
        <v>1892</v>
      </c>
      <c r="D645" s="61" t="s">
        <v>1864</v>
      </c>
      <c r="E645" s="61" t="s">
        <v>32</v>
      </c>
      <c r="F645" s="61" t="s">
        <v>337</v>
      </c>
      <c r="G645" s="61" t="s">
        <v>335</v>
      </c>
      <c r="H645" s="61" t="s">
        <v>1242</v>
      </c>
      <c r="I645" s="61">
        <v>6005</v>
      </c>
      <c r="J645" s="61" t="s">
        <v>10</v>
      </c>
      <c r="K645" s="61" t="s">
        <v>666</v>
      </c>
      <c r="L645" s="6" t="s">
        <v>326</v>
      </c>
      <c r="M645" s="6" t="s">
        <v>332</v>
      </c>
      <c r="N645" s="6" t="s">
        <v>872</v>
      </c>
      <c r="O645" s="23" t="s">
        <v>2298</v>
      </c>
      <c r="P645" s="104" t="str">
        <f t="shared" si="136"/>
        <v>qc Miscellaneous Workflow wf_crm_digi_dashboard</v>
      </c>
      <c r="Q645" s="105" t="str">
        <f t="shared" si="137"/>
        <v>./pmrep cleardeploymentgroup -p DG_Static_Shared -f ;</v>
      </c>
      <c r="R645" s="106" t="str">
        <f t="shared" si="138"/>
        <v>./pmrep addtodeploymentgroup -p DG_Static_Shared -n wf_crm_digi_dashboard -o Workflow -f Miscellaneous -d all ;</v>
      </c>
      <c r="S645" s="105" t="str">
        <f t="shared" si="139"/>
        <v>./pmrep deploydeploymentgroup -p DG_Static_Shared -c  ./DG_Static_Shared.xml -r RAC_prod -n jansaj -X PP -h phvifoapp01 -o 6005 -s Native -l $HOME/scripts/log/dg_SJ_CHG0004368.log ;</v>
      </c>
      <c r="T645" s="106" t="str">
        <f t="shared" si="140"/>
        <v xml:space="preserve">echo '&lt; PRESS ANY KEY TO CONTINUE &gt;'; read c ; </v>
      </c>
      <c r="U645" s="105" t="str">
        <f t="shared" si="141"/>
        <v xml:space="preserve">cat $HOME/scripts/log/dg_SJ_CHG0004368.log ; </v>
      </c>
      <c r="V645" s="106" t="str">
        <f t="shared" si="142"/>
        <v>echo '&lt; PRESS ANY KEY TO CONTINUE &gt;'; read c ;</v>
      </c>
      <c r="W645" s="105" t="str">
        <f t="shared" si="143"/>
        <v xml:space="preserve"> pmd ; </v>
      </c>
      <c r="X645" s="106" t="str">
        <f t="shared" si="146"/>
        <v>ssh -q phvifoapp01 '/home/infa_adm/scripts/ais.sh Miscellaneous wf_crm_digi_dashboard Int01_prod'</v>
      </c>
      <c r="Y645" s="107"/>
      <c r="Z645" s="108" t="str">
        <f t="shared" si="144"/>
        <v>./pmrep objectexport -f Miscellaneous -o Workflow -n wf_crm_digi_dashboard -m -s -b -r -u wf_crm_digi_dashboard.xml</v>
      </c>
      <c r="AA645" s="109" t="str">
        <f t="shared" si="147"/>
        <v>gwd Miscellaneous wf_crm_digi_dashboard</v>
      </c>
      <c r="AB645" s="108" t="str">
        <f t="shared" si="148"/>
        <v xml:space="preserve">showvh Miscellaneous wf_crm_digi_dashboard ; </v>
      </c>
      <c r="AC645" s="108" t="str">
        <f t="shared" si="145"/>
        <v>showrrh Miscellaneous wf_crm_digi_dashboard</v>
      </c>
    </row>
    <row r="646" spans="1:29" x14ac:dyDescent="0.25">
      <c r="A646" s="9">
        <v>42765</v>
      </c>
      <c r="B646" s="6" t="s">
        <v>871</v>
      </c>
      <c r="C646" s="61" t="s">
        <v>1892</v>
      </c>
      <c r="D646" s="61" t="s">
        <v>1864</v>
      </c>
      <c r="E646" s="61" t="s">
        <v>32</v>
      </c>
      <c r="F646" s="61" t="s">
        <v>337</v>
      </c>
      <c r="G646" s="61" t="s">
        <v>335</v>
      </c>
      <c r="H646" s="61" t="s">
        <v>1242</v>
      </c>
      <c r="I646" s="61">
        <v>6005</v>
      </c>
      <c r="J646" s="61" t="s">
        <v>10</v>
      </c>
      <c r="K646" s="61" t="s">
        <v>666</v>
      </c>
      <c r="L646" s="6" t="s">
        <v>325</v>
      </c>
      <c r="M646" s="6" t="s">
        <v>332</v>
      </c>
      <c r="N646" s="6" t="s">
        <v>708</v>
      </c>
      <c r="O646" s="49" t="s">
        <v>2299</v>
      </c>
      <c r="P646" s="104" t="str">
        <f t="shared" si="136"/>
        <v>qc Marketing_Conversions Workflow wf_Marketing_Lead_Conversion</v>
      </c>
      <c r="Q646" s="105" t="str">
        <f t="shared" si="137"/>
        <v>./pmrep cleardeploymentgroup -p DG_Static_Shared -f ;</v>
      </c>
      <c r="R646" s="106" t="str">
        <f t="shared" si="138"/>
        <v>./pmrep addtodeploymentgroup -p DG_Static_Shared -n wf_Marketing_Lead_Conversion -o Workflow -f Marketing_Conversions -d all ;</v>
      </c>
      <c r="S646" s="105" t="str">
        <f t="shared" si="139"/>
        <v>echo ;</v>
      </c>
      <c r="T646" s="106" t="str">
        <f t="shared" si="140"/>
        <v>echo ;</v>
      </c>
      <c r="U646" s="105" t="str">
        <f t="shared" si="141"/>
        <v>echo;</v>
      </c>
      <c r="V646" s="106" t="str">
        <f t="shared" si="142"/>
        <v>echo ;</v>
      </c>
      <c r="W646" s="105" t="str">
        <f t="shared" si="143"/>
        <v xml:space="preserve"> echo ; </v>
      </c>
      <c r="X646" s="106" t="str">
        <f t="shared" si="146"/>
        <v>ssh -q phvifoapp01 '/home/infa_adm/scripts/ais.sh Marketing_Conversions wf_Marketing_Lead_Conversion Int01_prod'</v>
      </c>
      <c r="Y646" s="107"/>
      <c r="Z646" s="108" t="str">
        <f t="shared" si="144"/>
        <v>./pmrep objectexport -f Marketing_Conversions -o Workflow -n wf_Marketing_Lead_Conversion -m -s -b -r -u wf_Marketing_Lead_Conversion.xml</v>
      </c>
      <c r="AA646" s="109" t="str">
        <f t="shared" si="147"/>
        <v>gwd Marketing_Conversions wf_Marketing_Lead_Conversion</v>
      </c>
      <c r="AB646" s="108" t="str">
        <f t="shared" si="148"/>
        <v xml:space="preserve">showvh Marketing_Conversions wf_Marketing_Lead_Conversion ; </v>
      </c>
      <c r="AC646" s="108" t="str">
        <f t="shared" si="145"/>
        <v>showrrh Marketing_Conversions wf_Marketing_Lead_Conversion</v>
      </c>
    </row>
    <row r="647" spans="1:29" x14ac:dyDescent="0.25">
      <c r="A647" s="9">
        <v>42765</v>
      </c>
      <c r="B647" s="6" t="s">
        <v>871</v>
      </c>
      <c r="C647" s="61" t="s">
        <v>1892</v>
      </c>
      <c r="D647" s="61" t="s">
        <v>1864</v>
      </c>
      <c r="E647" s="61" t="s">
        <v>32</v>
      </c>
      <c r="F647" s="61" t="s">
        <v>337</v>
      </c>
      <c r="G647" s="61" t="s">
        <v>335</v>
      </c>
      <c r="H647" s="61" t="s">
        <v>1242</v>
      </c>
      <c r="I647" s="61">
        <v>6005</v>
      </c>
      <c r="J647" s="61" t="s">
        <v>10</v>
      </c>
      <c r="K647" s="61" t="s">
        <v>666</v>
      </c>
      <c r="L647" s="6" t="s">
        <v>325</v>
      </c>
      <c r="M647" s="6" t="s">
        <v>1356</v>
      </c>
      <c r="N647" s="6" t="s">
        <v>869</v>
      </c>
      <c r="O647" s="49" t="s">
        <v>2299</v>
      </c>
      <c r="P647" s="104" t="str">
        <f t="shared" si="136"/>
        <v>qc Marketing_Conversions Task-tCommand cmd_Lead_Conversion_Commands</v>
      </c>
      <c r="Q647" s="105" t="str">
        <f t="shared" si="137"/>
        <v>echo ;</v>
      </c>
      <c r="R647" s="106" t="str">
        <f t="shared" si="138"/>
        <v>./pmrep addtodeploymentgroup -p DG_Static_Shared -n cmd_Lead_Conversion_Commands -o Task-tCommand -f Marketing_Conversions -d all ;</v>
      </c>
      <c r="S647" s="105" t="str">
        <f t="shared" si="139"/>
        <v>./pmrep deploydeploymentgroup -p DG_Static_Shared -c  ./DG_Static_Shared.xml -r RAC_prod -n jansaj -X PP -h phvifoapp01 -o 6005 -s Native -l $HOME/scripts/log/dg_SJ_CHG0004384.log ;</v>
      </c>
      <c r="T647" s="106" t="str">
        <f t="shared" si="140"/>
        <v xml:space="preserve">echo '&lt; PRESS ANY KEY TO CONTINUE &gt;'; read c ; </v>
      </c>
      <c r="U647" s="105" t="str">
        <f t="shared" si="141"/>
        <v xml:space="preserve">cat $HOME/scripts/log/dg_SJ_CHG0004384.log ; </v>
      </c>
      <c r="V647" s="106" t="str">
        <f t="shared" si="142"/>
        <v>echo '&lt; PRESS ANY KEY TO CONTINUE &gt;'; read c ;</v>
      </c>
      <c r="W647" s="105" t="str">
        <f t="shared" si="143"/>
        <v xml:space="preserve"> pmd ; </v>
      </c>
      <c r="X647" s="106" t="str">
        <f t="shared" si="146"/>
        <v xml:space="preserve"> # n/a</v>
      </c>
      <c r="Y647" s="107"/>
      <c r="Z647" s="108" t="str">
        <f t="shared" si="144"/>
        <v>./pmrep objectexport -f Marketing_Conversions -o Task-tCommand -n cmd_Lead_Conversion_Commands -m -s -b -r -u cmd_Lead_Conversion_Commands.xml</v>
      </c>
      <c r="AA647" s="109" t="str">
        <f t="shared" si="147"/>
        <v xml:space="preserve"> # n/a</v>
      </c>
      <c r="AB647" s="108" t="str">
        <f t="shared" si="148"/>
        <v xml:space="preserve">showvh Marketing_Conversions cmd_Lead_Conversion_Commands ; </v>
      </c>
      <c r="AC647" s="108" t="str">
        <f t="shared" si="145"/>
        <v>showrrh Marketing_Conversions cmd_Lead_Conversion_Commands</v>
      </c>
    </row>
    <row r="648" spans="1:29" x14ac:dyDescent="0.25">
      <c r="A648" s="9">
        <v>42765</v>
      </c>
      <c r="B648" s="6" t="s">
        <v>873</v>
      </c>
      <c r="C648" s="61" t="s">
        <v>1892</v>
      </c>
      <c r="D648" s="61" t="s">
        <v>1862</v>
      </c>
      <c r="E648" s="61" t="s">
        <v>20</v>
      </c>
      <c r="F648" s="61" t="s">
        <v>342</v>
      </c>
      <c r="G648" s="61" t="s">
        <v>343</v>
      </c>
      <c r="H648" s="61" t="s">
        <v>19</v>
      </c>
      <c r="I648" s="61">
        <v>6005</v>
      </c>
      <c r="J648" s="61" t="s">
        <v>10</v>
      </c>
      <c r="K648" s="61" t="s">
        <v>666</v>
      </c>
      <c r="L648" s="6" t="s">
        <v>402</v>
      </c>
      <c r="M648" s="6" t="s">
        <v>332</v>
      </c>
      <c r="N648" s="6" t="s">
        <v>403</v>
      </c>
      <c r="O648" s="25" t="s">
        <v>2300</v>
      </c>
      <c r="P648" s="104" t="str">
        <f t="shared" si="136"/>
        <v>qc SupplierEDI Workflow wf_SupplierEDI_RAC_Outbound_850</v>
      </c>
      <c r="Q648" s="105" t="str">
        <f t="shared" si="137"/>
        <v>./pmrep cleardeploymentgroup -p DG_Static_Shared -f ;</v>
      </c>
      <c r="R648" s="106" t="str">
        <f t="shared" si="138"/>
        <v>./pmrep addtodeploymentgroup -p DG_Static_Shared -n wf_SupplierEDI_RAC_Outbound_850 -o Workflow -f SupplierEDI -d all ;</v>
      </c>
      <c r="S648" s="105" t="str">
        <f t="shared" si="139"/>
        <v>echo ;</v>
      </c>
      <c r="T648" s="106" t="str">
        <f t="shared" si="140"/>
        <v>echo ;</v>
      </c>
      <c r="U648" s="105" t="str">
        <f t="shared" si="141"/>
        <v>echo;</v>
      </c>
      <c r="V648" s="106" t="str">
        <f t="shared" si="142"/>
        <v>echo ;</v>
      </c>
      <c r="W648" s="105" t="str">
        <f t="shared" si="143"/>
        <v xml:space="preserve"> echo ; </v>
      </c>
      <c r="X648" s="106" t="str">
        <f t="shared" si="146"/>
        <v>ssh -q qhvifoapp01 '/home/infa_adm/scripts/ais.sh SupplierEDI wf_SupplierEDI_RAC_Outbound_850 Int01_qa'</v>
      </c>
      <c r="Y648" s="107"/>
      <c r="Z648" s="108" t="str">
        <f t="shared" si="144"/>
        <v>./pmrep objectexport -f SupplierEDI -o Workflow -n wf_SupplierEDI_RAC_Outbound_850 -m -s -b -r -u wf_SupplierEDI_RAC_Outbound_850.xml</v>
      </c>
      <c r="AA648" s="109" t="str">
        <f t="shared" si="147"/>
        <v>gwd SupplierEDI wf_SupplierEDI_RAC_Outbound_850</v>
      </c>
      <c r="AB648" s="108" t="str">
        <f t="shared" si="148"/>
        <v xml:space="preserve">showvh SupplierEDI wf_SupplierEDI_RAC_Outbound_850 ; </v>
      </c>
      <c r="AC648" s="108" t="str">
        <f t="shared" si="145"/>
        <v>showrrh SupplierEDI wf_SupplierEDI_RAC_Outbound_850</v>
      </c>
    </row>
    <row r="649" spans="1:29" x14ac:dyDescent="0.25">
      <c r="A649" s="9">
        <v>42765</v>
      </c>
      <c r="B649" s="6" t="s">
        <v>873</v>
      </c>
      <c r="C649" s="61" t="s">
        <v>1892</v>
      </c>
      <c r="D649" s="61" t="s">
        <v>1862</v>
      </c>
      <c r="E649" s="61" t="s">
        <v>20</v>
      </c>
      <c r="F649" s="61" t="s">
        <v>342</v>
      </c>
      <c r="G649" s="61" t="s">
        <v>343</v>
      </c>
      <c r="H649" s="61" t="s">
        <v>19</v>
      </c>
      <c r="I649" s="61">
        <v>6005</v>
      </c>
      <c r="J649" s="61" t="s">
        <v>10</v>
      </c>
      <c r="K649" s="61" t="s">
        <v>666</v>
      </c>
      <c r="L649" s="6" t="s">
        <v>402</v>
      </c>
      <c r="M649" s="6" t="s">
        <v>332</v>
      </c>
      <c r="N649" s="6" t="s">
        <v>404</v>
      </c>
      <c r="O649" s="25" t="s">
        <v>2300</v>
      </c>
      <c r="P649" s="104" t="str">
        <f t="shared" si="136"/>
        <v>qc SupplierEDI Workflow wf_SupplierEDI_RAC_Outbound_860</v>
      </c>
      <c r="Q649" s="105" t="str">
        <f t="shared" si="137"/>
        <v>echo ;</v>
      </c>
      <c r="R649" s="106" t="str">
        <f t="shared" si="138"/>
        <v>./pmrep addtodeploymentgroup -p DG_Static_Shared -n wf_SupplierEDI_RAC_Outbound_860 -o Workflow -f SupplierEDI -d all ;</v>
      </c>
      <c r="S649" s="105" t="str">
        <f t="shared" si="139"/>
        <v>./pmrep deploydeploymentgroup -p DG_Static_Shared -c  ./DG_Static_Shared.xml -r RAC_qa -n jansaj -X QP -h qhvifoapp01 -o 6005 -s Native -l $HOME/scripts/log/dg_SJ_sitsiv1.log ;</v>
      </c>
      <c r="T649" s="106" t="str">
        <f t="shared" si="140"/>
        <v xml:space="preserve">echo '&lt; PRESS ANY KEY TO CONTINUE &gt;'; read c ; </v>
      </c>
      <c r="U649" s="105" t="str">
        <f t="shared" si="141"/>
        <v xml:space="preserve">cat $HOME/scripts/log/dg_SJ_sitsiv1.log ; </v>
      </c>
      <c r="V649" s="106" t="str">
        <f t="shared" si="142"/>
        <v>echo '&lt; PRESS ANY KEY TO CONTINUE &gt;'; read c ;</v>
      </c>
      <c r="W649" s="105" t="str">
        <f t="shared" si="143"/>
        <v xml:space="preserve"> pmd ; </v>
      </c>
      <c r="X649" s="106" t="str">
        <f t="shared" si="146"/>
        <v>ssh -q qhvifoapp01 '/home/infa_adm/scripts/ais.sh SupplierEDI wf_SupplierEDI_RAC_Outbound_860 Int01_qa'</v>
      </c>
      <c r="Y649" s="107"/>
      <c r="Z649" s="108" t="str">
        <f t="shared" si="144"/>
        <v>./pmrep objectexport -f SupplierEDI -o Workflow -n wf_SupplierEDI_RAC_Outbound_860 -m -s -b -r -u wf_SupplierEDI_RAC_Outbound_860.xml</v>
      </c>
      <c r="AA649" s="109" t="str">
        <f t="shared" si="147"/>
        <v>gwd SupplierEDI wf_SupplierEDI_RAC_Outbound_860</v>
      </c>
      <c r="AB649" s="108" t="str">
        <f t="shared" si="148"/>
        <v xml:space="preserve">showvh SupplierEDI wf_SupplierEDI_RAC_Outbound_860 ; </v>
      </c>
      <c r="AC649" s="108" t="str">
        <f t="shared" si="145"/>
        <v>showrrh SupplierEDI wf_SupplierEDI_RAC_Outbound_860</v>
      </c>
    </row>
    <row r="650" spans="1:29" x14ac:dyDescent="0.25">
      <c r="A650" s="9">
        <v>42766</v>
      </c>
      <c r="B650" s="6" t="s">
        <v>13</v>
      </c>
      <c r="C650" s="61" t="s">
        <v>1892</v>
      </c>
      <c r="D650" s="61" t="s">
        <v>1862</v>
      </c>
      <c r="E650" s="61" t="s">
        <v>20</v>
      </c>
      <c r="F650" s="61" t="s">
        <v>342</v>
      </c>
      <c r="G650" s="61" t="s">
        <v>343</v>
      </c>
      <c r="H650" s="61" t="s">
        <v>19</v>
      </c>
      <c r="I650" s="61">
        <v>6005</v>
      </c>
      <c r="J650" s="61" t="s">
        <v>10</v>
      </c>
      <c r="K650" s="61" t="s">
        <v>666</v>
      </c>
      <c r="L650" s="6" t="s">
        <v>320</v>
      </c>
      <c r="M650" s="6" t="s">
        <v>332</v>
      </c>
      <c r="N650" s="6" t="s">
        <v>551</v>
      </c>
      <c r="O650" s="21" t="s">
        <v>2301</v>
      </c>
      <c r="P650" s="104" t="str">
        <f t="shared" si="136"/>
        <v>qc Enterprise_Extract Workflow wf_Sutherland</v>
      </c>
      <c r="Q650" s="105" t="str">
        <f t="shared" si="137"/>
        <v>./pmrep cleardeploymentgroup -p DG_Static_Shared -f ;</v>
      </c>
      <c r="R650" s="106" t="str">
        <f t="shared" si="138"/>
        <v>./pmrep addtodeploymentgroup -p DG_Static_Shared -n wf_Sutherland -o Workflow -f Enterprise_Extract -d all ;</v>
      </c>
      <c r="S650" s="105" t="str">
        <f t="shared" si="139"/>
        <v>./pmrep deploydeploymentgroup -p DG_Static_Shared -c  ./DG_Static_Shared.xml -r RAC_qa -n jansaj -X QP -h qhvifoapp01 -o 6005 -s Native -l $HOME/scripts/log/dg_SJ_kunara.log ;</v>
      </c>
      <c r="T650" s="106" t="str">
        <f t="shared" si="140"/>
        <v xml:space="preserve">echo '&lt; PRESS ANY KEY TO CONTINUE &gt;'; read c ; </v>
      </c>
      <c r="U650" s="105" t="str">
        <f t="shared" si="141"/>
        <v xml:space="preserve">cat $HOME/scripts/log/dg_SJ_kunara.log ; </v>
      </c>
      <c r="V650" s="106" t="str">
        <f t="shared" si="142"/>
        <v>echo '&lt; PRESS ANY KEY TO CONTINUE &gt;'; read c ;</v>
      </c>
      <c r="W650" s="105" t="str">
        <f t="shared" si="143"/>
        <v xml:space="preserve"> pmd ; </v>
      </c>
      <c r="X650" s="106" t="str">
        <f t="shared" si="146"/>
        <v>ssh -q qhvifoapp01 '/home/infa_adm/scripts/ais.sh Enterprise_Extract wf_Sutherland Int01_qa'</v>
      </c>
      <c r="Y650" s="107"/>
      <c r="Z650" s="108" t="str">
        <f t="shared" si="144"/>
        <v>./pmrep objectexport -f Enterprise_Extract -o Workflow -n wf_Sutherland -m -s -b -r -u wf_Sutherland.xml</v>
      </c>
      <c r="AA650" s="109" t="str">
        <f t="shared" si="147"/>
        <v>gwd Enterprise_Extract wf_Sutherland</v>
      </c>
      <c r="AB650" s="108" t="str">
        <f t="shared" si="148"/>
        <v xml:space="preserve">showvh Enterprise_Extract wf_Sutherland ; </v>
      </c>
      <c r="AC650" s="108" t="str">
        <f t="shared" si="145"/>
        <v>showrrh Enterprise_Extract wf_Sutherland</v>
      </c>
    </row>
    <row r="651" spans="1:29" x14ac:dyDescent="0.25">
      <c r="A651" s="9">
        <v>42766</v>
      </c>
      <c r="B651" s="6" t="s">
        <v>286</v>
      </c>
      <c r="C651" s="61" t="s">
        <v>1892</v>
      </c>
      <c r="D651" s="61" t="s">
        <v>1862</v>
      </c>
      <c r="E651" s="61" t="s">
        <v>20</v>
      </c>
      <c r="F651" s="61" t="s">
        <v>342</v>
      </c>
      <c r="G651" s="61" t="s">
        <v>343</v>
      </c>
      <c r="H651" s="61" t="s">
        <v>19</v>
      </c>
      <c r="I651" s="61">
        <v>6005</v>
      </c>
      <c r="J651" s="61" t="s">
        <v>10</v>
      </c>
      <c r="K651" s="61" t="s">
        <v>666</v>
      </c>
      <c r="L651" s="6" t="s">
        <v>322</v>
      </c>
      <c r="M651" s="6" t="s">
        <v>332</v>
      </c>
      <c r="N651" s="6" t="s">
        <v>694</v>
      </c>
      <c r="O651" s="6" t="s">
        <v>2302</v>
      </c>
      <c r="P651" s="104" t="str">
        <f t="shared" si="136"/>
        <v>qc MDM Workflow wf_MDM2CRM_StoreAlignment</v>
      </c>
      <c r="Q651" s="105" t="str">
        <f t="shared" si="137"/>
        <v>./pmrep cleardeploymentgroup -p DG_Static_Shared -f ;</v>
      </c>
      <c r="R651" s="106" t="str">
        <f t="shared" si="138"/>
        <v>./pmrep addtodeploymentgroup -p DG_Static_Shared -n wf_MDM2CRM_StoreAlignment -o Workflow -f MDM -d all ;</v>
      </c>
      <c r="S651" s="105" t="str">
        <f t="shared" si="139"/>
        <v>./pmrep deploydeploymentgroup -p DG_Static_Shared -c  ./DG_Static_Shared.xml -r RAC_qa -n jansaj -X QP -h qhvifoapp01 -o 6005 -s Native -l $HOME/scripts/log/dg_SJ_allvan.log ;</v>
      </c>
      <c r="T651" s="106" t="str">
        <f t="shared" si="140"/>
        <v xml:space="preserve">echo '&lt; PRESS ANY KEY TO CONTINUE &gt;'; read c ; </v>
      </c>
      <c r="U651" s="105" t="str">
        <f t="shared" si="141"/>
        <v xml:space="preserve">cat $HOME/scripts/log/dg_SJ_allvan.log ; </v>
      </c>
      <c r="V651" s="106" t="str">
        <f t="shared" si="142"/>
        <v>echo '&lt; PRESS ANY KEY TO CONTINUE &gt;'; read c ;</v>
      </c>
      <c r="W651" s="105" t="str">
        <f t="shared" si="143"/>
        <v xml:space="preserve"> pmd ; </v>
      </c>
      <c r="X651" s="106" t="str">
        <f t="shared" si="146"/>
        <v>ssh -q qhvifoapp01 '/home/infa_adm/scripts/ais.sh MDM wf_MDM2CRM_StoreAlignment Int01_qa'</v>
      </c>
      <c r="Y651" s="107"/>
      <c r="Z651" s="108" t="str">
        <f t="shared" si="144"/>
        <v>./pmrep objectexport -f MDM -o Workflow -n wf_MDM2CRM_StoreAlignment -m -s -b -r -u wf_MDM2CRM_StoreAlignment.xml</v>
      </c>
      <c r="AA651" s="109" t="str">
        <f t="shared" si="147"/>
        <v>gwd MDM wf_MDM2CRM_StoreAlignment</v>
      </c>
      <c r="AB651" s="108" t="str">
        <f t="shared" si="148"/>
        <v xml:space="preserve">showvh MDM wf_MDM2CRM_StoreAlignment ; </v>
      </c>
      <c r="AC651" s="108" t="str">
        <f t="shared" si="145"/>
        <v>showrrh MDM wf_MDM2CRM_StoreAlignment</v>
      </c>
    </row>
    <row r="652" spans="1:29" x14ac:dyDescent="0.25">
      <c r="A652" s="9">
        <v>42767</v>
      </c>
      <c r="B652" s="6" t="s">
        <v>870</v>
      </c>
      <c r="C652" s="61" t="s">
        <v>1892</v>
      </c>
      <c r="D652" s="61" t="s">
        <v>1864</v>
      </c>
      <c r="E652" s="61" t="s">
        <v>32</v>
      </c>
      <c r="F652" s="61" t="s">
        <v>337</v>
      </c>
      <c r="G652" s="61" t="s">
        <v>335</v>
      </c>
      <c r="H652" s="61" t="s">
        <v>1242</v>
      </c>
      <c r="I652" s="61">
        <v>6005</v>
      </c>
      <c r="J652" s="61" t="s">
        <v>10</v>
      </c>
      <c r="K652" s="61" t="s">
        <v>666</v>
      </c>
      <c r="L652" s="6" t="s">
        <v>326</v>
      </c>
      <c r="M652" s="6" t="s">
        <v>332</v>
      </c>
      <c r="N652" s="6" t="s">
        <v>872</v>
      </c>
      <c r="O652" s="6" t="s">
        <v>2303</v>
      </c>
      <c r="P652" s="104" t="str">
        <f t="shared" si="136"/>
        <v>qc Miscellaneous Workflow wf_crm_digi_dashboard</v>
      </c>
      <c r="Q652" s="105" t="str">
        <f t="shared" si="137"/>
        <v>./pmrep cleardeploymentgroup -p DG_Static_Shared -f ;</v>
      </c>
      <c r="R652" s="106" t="str">
        <f t="shared" si="138"/>
        <v>./pmrep addtodeploymentgroup -p DG_Static_Shared -n wf_crm_digi_dashboard -o Workflow -f Miscellaneous -d all ;</v>
      </c>
      <c r="S652" s="105" t="str">
        <f t="shared" si="139"/>
        <v>./pmrep deploydeploymentgroup -p DG_Static_Shared -c  ./DG_Static_Shared.xml -r RAC_prod -n jansaj -X PP -h phvifoapp01 -o 6005 -s Native -l $HOME/scripts/log/dg_SJ_CHG0004368.log ;</v>
      </c>
      <c r="T652" s="106" t="str">
        <f t="shared" si="140"/>
        <v xml:space="preserve">echo '&lt; PRESS ANY KEY TO CONTINUE &gt;'; read c ; </v>
      </c>
      <c r="U652" s="105" t="str">
        <f t="shared" si="141"/>
        <v xml:space="preserve">cat $HOME/scripts/log/dg_SJ_CHG0004368.log ; </v>
      </c>
      <c r="V652" s="106" t="str">
        <f t="shared" si="142"/>
        <v>echo '&lt; PRESS ANY KEY TO CONTINUE &gt;'; read c ;</v>
      </c>
      <c r="W652" s="105" t="str">
        <f t="shared" si="143"/>
        <v xml:space="preserve"> pmd ; </v>
      </c>
      <c r="X652" s="106" t="str">
        <f t="shared" si="146"/>
        <v>ssh -q phvifoapp01 '/home/infa_adm/scripts/ais.sh Miscellaneous wf_crm_digi_dashboard Int01_prod'</v>
      </c>
      <c r="Y652" s="107"/>
      <c r="Z652" s="108" t="str">
        <f t="shared" si="144"/>
        <v>./pmrep objectexport -f Miscellaneous -o Workflow -n wf_crm_digi_dashboard -m -s -b -r -u wf_crm_digi_dashboard.xml</v>
      </c>
      <c r="AA652" s="109" t="str">
        <f t="shared" si="147"/>
        <v>gwd Miscellaneous wf_crm_digi_dashboard</v>
      </c>
      <c r="AB652" s="108" t="str">
        <f t="shared" si="148"/>
        <v xml:space="preserve">showvh Miscellaneous wf_crm_digi_dashboard ; </v>
      </c>
      <c r="AC652" s="108" t="str">
        <f t="shared" si="145"/>
        <v>showrrh Miscellaneous wf_crm_digi_dashboard</v>
      </c>
    </row>
    <row r="653" spans="1:29" x14ac:dyDescent="0.25">
      <c r="A653" s="9">
        <v>42767</v>
      </c>
      <c r="B653" s="6" t="s">
        <v>873</v>
      </c>
      <c r="C653" s="61" t="s">
        <v>1892</v>
      </c>
      <c r="D653" s="61" t="s">
        <v>1862</v>
      </c>
      <c r="E653" s="61" t="s">
        <v>20</v>
      </c>
      <c r="F653" s="61" t="s">
        <v>342</v>
      </c>
      <c r="G653" s="61" t="s">
        <v>343</v>
      </c>
      <c r="H653" s="61" t="s">
        <v>19</v>
      </c>
      <c r="I653" s="61">
        <v>6005</v>
      </c>
      <c r="J653" s="61" t="s">
        <v>10</v>
      </c>
      <c r="K653" s="61" t="s">
        <v>666</v>
      </c>
      <c r="L653" s="6" t="s">
        <v>402</v>
      </c>
      <c r="M653" s="6" t="s">
        <v>332</v>
      </c>
      <c r="N653" s="6" t="s">
        <v>403</v>
      </c>
      <c r="O653" s="21" t="s">
        <v>2304</v>
      </c>
      <c r="P653" s="104" t="str">
        <f t="shared" si="136"/>
        <v>qc SupplierEDI Workflow wf_SupplierEDI_RAC_Outbound_850</v>
      </c>
      <c r="Q653" s="105" t="str">
        <f t="shared" si="137"/>
        <v>./pmrep cleardeploymentgroup -p DG_Static_Shared -f ;</v>
      </c>
      <c r="R653" s="106" t="str">
        <f t="shared" si="138"/>
        <v>./pmrep addtodeploymentgroup -p DG_Static_Shared -n wf_SupplierEDI_RAC_Outbound_850 -o Workflow -f SupplierEDI -d all ;</v>
      </c>
      <c r="S653" s="105" t="str">
        <f t="shared" si="139"/>
        <v>echo ;</v>
      </c>
      <c r="T653" s="106" t="str">
        <f t="shared" si="140"/>
        <v>echo ;</v>
      </c>
      <c r="U653" s="105" t="str">
        <f t="shared" si="141"/>
        <v>echo;</v>
      </c>
      <c r="V653" s="106" t="str">
        <f t="shared" si="142"/>
        <v>echo ;</v>
      </c>
      <c r="W653" s="105" t="str">
        <f t="shared" si="143"/>
        <v xml:space="preserve"> echo ; </v>
      </c>
      <c r="X653" s="106" t="str">
        <f t="shared" si="146"/>
        <v>ssh -q qhvifoapp01 '/home/infa_adm/scripts/ais.sh SupplierEDI wf_SupplierEDI_RAC_Outbound_850 Int01_qa'</v>
      </c>
      <c r="Y653" s="107"/>
      <c r="Z653" s="108" t="str">
        <f t="shared" si="144"/>
        <v>./pmrep objectexport -f SupplierEDI -o Workflow -n wf_SupplierEDI_RAC_Outbound_850 -m -s -b -r -u wf_SupplierEDI_RAC_Outbound_850.xml</v>
      </c>
      <c r="AA653" s="109" t="str">
        <f t="shared" si="147"/>
        <v>gwd SupplierEDI wf_SupplierEDI_RAC_Outbound_850</v>
      </c>
      <c r="AB653" s="108" t="str">
        <f t="shared" si="148"/>
        <v xml:space="preserve">showvh SupplierEDI wf_SupplierEDI_RAC_Outbound_850 ; </v>
      </c>
      <c r="AC653" s="108" t="str">
        <f t="shared" si="145"/>
        <v>showrrh SupplierEDI wf_SupplierEDI_RAC_Outbound_850</v>
      </c>
    </row>
    <row r="654" spans="1:29" x14ac:dyDescent="0.25">
      <c r="A654" s="9">
        <v>42767</v>
      </c>
      <c r="B654" s="6" t="s">
        <v>873</v>
      </c>
      <c r="C654" s="61" t="s">
        <v>1892</v>
      </c>
      <c r="D654" s="61" t="s">
        <v>1862</v>
      </c>
      <c r="E654" s="61" t="s">
        <v>20</v>
      </c>
      <c r="F654" s="61" t="s">
        <v>342</v>
      </c>
      <c r="G654" s="61" t="s">
        <v>343</v>
      </c>
      <c r="H654" s="61" t="s">
        <v>19</v>
      </c>
      <c r="I654" s="61">
        <v>6005</v>
      </c>
      <c r="J654" s="61" t="s">
        <v>10</v>
      </c>
      <c r="K654" s="61" t="s">
        <v>666</v>
      </c>
      <c r="L654" s="6" t="s">
        <v>402</v>
      </c>
      <c r="M654" s="6" t="s">
        <v>332</v>
      </c>
      <c r="N654" s="6" t="s">
        <v>404</v>
      </c>
      <c r="O654" s="21" t="s">
        <v>2304</v>
      </c>
      <c r="P654" s="104" t="str">
        <f t="shared" si="136"/>
        <v>qc SupplierEDI Workflow wf_SupplierEDI_RAC_Outbound_860</v>
      </c>
      <c r="Q654" s="105" t="str">
        <f t="shared" si="137"/>
        <v>echo ;</v>
      </c>
      <c r="R654" s="106" t="str">
        <f t="shared" si="138"/>
        <v>./pmrep addtodeploymentgroup -p DG_Static_Shared -n wf_SupplierEDI_RAC_Outbound_860 -o Workflow -f SupplierEDI -d all ;</v>
      </c>
      <c r="S654" s="105" t="str">
        <f t="shared" si="139"/>
        <v>./pmrep deploydeploymentgroup -p DG_Static_Shared -c  ./DG_Static_Shared.xml -r RAC_qa -n jansaj -X QP -h qhvifoapp01 -o 6005 -s Native -l $HOME/scripts/log/dg_SJ_sitsiv1.log ;</v>
      </c>
      <c r="T654" s="106" t="str">
        <f t="shared" si="140"/>
        <v xml:space="preserve">echo '&lt; PRESS ANY KEY TO CONTINUE &gt;'; read c ; </v>
      </c>
      <c r="U654" s="105" t="str">
        <f t="shared" si="141"/>
        <v xml:space="preserve">cat $HOME/scripts/log/dg_SJ_sitsiv1.log ; </v>
      </c>
      <c r="V654" s="106" t="str">
        <f t="shared" si="142"/>
        <v>echo '&lt; PRESS ANY KEY TO CONTINUE &gt;'; read c ;</v>
      </c>
      <c r="W654" s="105" t="str">
        <f t="shared" si="143"/>
        <v xml:space="preserve"> pmd ; </v>
      </c>
      <c r="X654" s="106" t="str">
        <f t="shared" si="146"/>
        <v>ssh -q qhvifoapp01 '/home/infa_adm/scripts/ais.sh SupplierEDI wf_SupplierEDI_RAC_Outbound_860 Int01_qa'</v>
      </c>
      <c r="Y654" s="107"/>
      <c r="Z654" s="108" t="str">
        <f t="shared" si="144"/>
        <v>./pmrep objectexport -f SupplierEDI -o Workflow -n wf_SupplierEDI_RAC_Outbound_860 -m -s -b -r -u wf_SupplierEDI_RAC_Outbound_860.xml</v>
      </c>
      <c r="AA654" s="109" t="str">
        <f t="shared" si="147"/>
        <v>gwd SupplierEDI wf_SupplierEDI_RAC_Outbound_860</v>
      </c>
      <c r="AB654" s="108" t="str">
        <f t="shared" si="148"/>
        <v xml:space="preserve">showvh SupplierEDI wf_SupplierEDI_RAC_Outbound_860 ; </v>
      </c>
      <c r="AC654" s="108" t="str">
        <f t="shared" si="145"/>
        <v>showrrh SupplierEDI wf_SupplierEDI_RAC_Outbound_860</v>
      </c>
    </row>
    <row r="655" spans="1:29" x14ac:dyDescent="0.25">
      <c r="A655" s="9">
        <v>42767</v>
      </c>
      <c r="B655" s="6" t="s">
        <v>286</v>
      </c>
      <c r="C655" s="61" t="s">
        <v>1892</v>
      </c>
      <c r="D655" s="61" t="s">
        <v>1862</v>
      </c>
      <c r="E655" s="61" t="s">
        <v>20</v>
      </c>
      <c r="F655" s="61" t="s">
        <v>342</v>
      </c>
      <c r="G655" s="61" t="s">
        <v>343</v>
      </c>
      <c r="H655" s="61" t="s">
        <v>19</v>
      </c>
      <c r="I655" s="61">
        <v>6005</v>
      </c>
      <c r="J655" s="61" t="s">
        <v>10</v>
      </c>
      <c r="K655" s="61" t="s">
        <v>666</v>
      </c>
      <c r="L655" s="6" t="s">
        <v>322</v>
      </c>
      <c r="M655" s="6" t="s">
        <v>332</v>
      </c>
      <c r="N655" s="6" t="s">
        <v>694</v>
      </c>
      <c r="O655" s="6" t="s">
        <v>2305</v>
      </c>
      <c r="P655" s="104" t="str">
        <f t="shared" si="136"/>
        <v>qc MDM Workflow wf_MDM2CRM_StoreAlignment</v>
      </c>
      <c r="Q655" s="105" t="str">
        <f t="shared" si="137"/>
        <v>./pmrep cleardeploymentgroup -p DG_Static_Shared -f ;</v>
      </c>
      <c r="R655" s="106" t="str">
        <f t="shared" si="138"/>
        <v>./pmrep addtodeploymentgroup -p DG_Static_Shared -n wf_MDM2CRM_StoreAlignment -o Workflow -f MDM -d all ;</v>
      </c>
      <c r="S655" s="105" t="str">
        <f t="shared" si="139"/>
        <v>./pmrep deploydeploymentgroup -p DG_Static_Shared -c  ./DG_Static_Shared.xml -r RAC_qa -n jansaj -X QP -h qhvifoapp01 -o 6005 -s Native -l $HOME/scripts/log/dg_SJ_allvan.log ;</v>
      </c>
      <c r="T655" s="106" t="str">
        <f t="shared" si="140"/>
        <v xml:space="preserve">echo '&lt; PRESS ANY KEY TO CONTINUE &gt;'; read c ; </v>
      </c>
      <c r="U655" s="105" t="str">
        <f t="shared" si="141"/>
        <v xml:space="preserve">cat $HOME/scripts/log/dg_SJ_allvan.log ; </v>
      </c>
      <c r="V655" s="106" t="str">
        <f t="shared" si="142"/>
        <v>echo '&lt; PRESS ANY KEY TO CONTINUE &gt;'; read c ;</v>
      </c>
      <c r="W655" s="105" t="str">
        <f t="shared" si="143"/>
        <v xml:space="preserve"> pmd ; </v>
      </c>
      <c r="X655" s="106" t="str">
        <f t="shared" si="146"/>
        <v>ssh -q qhvifoapp01 '/home/infa_adm/scripts/ais.sh MDM wf_MDM2CRM_StoreAlignment Int01_qa'</v>
      </c>
      <c r="Y655" s="107"/>
      <c r="Z655" s="108" t="str">
        <f t="shared" si="144"/>
        <v>./pmrep objectexport -f MDM -o Workflow -n wf_MDM2CRM_StoreAlignment -m -s -b -r -u wf_MDM2CRM_StoreAlignment.xml</v>
      </c>
      <c r="AA655" s="109" t="str">
        <f t="shared" si="147"/>
        <v>gwd MDM wf_MDM2CRM_StoreAlignment</v>
      </c>
      <c r="AB655" s="108" t="str">
        <f t="shared" si="148"/>
        <v xml:space="preserve">showvh MDM wf_MDM2CRM_StoreAlignment ; </v>
      </c>
      <c r="AC655" s="108" t="str">
        <f t="shared" si="145"/>
        <v>showrrh MDM wf_MDM2CRM_StoreAlignment</v>
      </c>
    </row>
    <row r="656" spans="1:29" x14ac:dyDescent="0.25">
      <c r="A656" s="9">
        <v>42767</v>
      </c>
      <c r="B656" s="6" t="s">
        <v>874</v>
      </c>
      <c r="C656" s="61" t="s">
        <v>1892</v>
      </c>
      <c r="D656" s="61" t="s">
        <v>1862</v>
      </c>
      <c r="E656" s="61" t="s">
        <v>20</v>
      </c>
      <c r="F656" s="61" t="s">
        <v>342</v>
      </c>
      <c r="G656" s="61" t="s">
        <v>343</v>
      </c>
      <c r="H656" s="61" t="s">
        <v>19</v>
      </c>
      <c r="I656" s="61">
        <v>6005</v>
      </c>
      <c r="J656" s="61" t="s">
        <v>10</v>
      </c>
      <c r="K656" s="61" t="s">
        <v>666</v>
      </c>
      <c r="L656" s="6" t="s">
        <v>381</v>
      </c>
      <c r="M656" s="6" t="s">
        <v>354</v>
      </c>
      <c r="N656" s="6" t="s">
        <v>591</v>
      </c>
      <c r="O656" s="6" t="s">
        <v>2306</v>
      </c>
      <c r="P656" s="104" t="str">
        <f t="shared" si="136"/>
        <v>qc DW_MART_LOAD Session s_u_asr_category_item_chargeoffs</v>
      </c>
      <c r="Q656" s="105" t="str">
        <f t="shared" si="137"/>
        <v>./pmrep cleardeploymentgroup -p DG_Static_Shared -f ;</v>
      </c>
      <c r="R656" s="106" t="str">
        <f t="shared" si="138"/>
        <v>./pmrep addtodeploymentgroup -p DG_Static_Shared -n s_u_asr_category_item_chargeoffs -o Session -f DW_MART_LOAD -d all ;</v>
      </c>
      <c r="S656" s="105" t="str">
        <f t="shared" si="139"/>
        <v>./pmrep deploydeploymentgroup -p DG_Static_Shared -c  ./DG_Static_Shared.xml -r RAC_qa -n jansaj -X QP -h qhvifoapp01 -o 6005 -s Native -l $HOME/scripts/log/dg_SJ_CHG0004455.log ;</v>
      </c>
      <c r="T656" s="106" t="str">
        <f t="shared" si="140"/>
        <v xml:space="preserve">echo '&lt; PRESS ANY KEY TO CONTINUE &gt;'; read c ; </v>
      </c>
      <c r="U656" s="105" t="str">
        <f t="shared" si="141"/>
        <v xml:space="preserve">cat $HOME/scripts/log/dg_SJ_CHG0004455.log ; </v>
      </c>
      <c r="V656" s="106" t="str">
        <f t="shared" si="142"/>
        <v>echo '&lt; PRESS ANY KEY TO CONTINUE &gt;'; read c ;</v>
      </c>
      <c r="W656" s="105" t="str">
        <f t="shared" si="143"/>
        <v xml:space="preserve"> pmd ; </v>
      </c>
      <c r="X656" s="106" t="str">
        <f t="shared" si="146"/>
        <v xml:space="preserve"> # n/a</v>
      </c>
      <c r="Y656" s="107"/>
      <c r="Z656" s="108" t="str">
        <f t="shared" si="144"/>
        <v>./pmrep objectexport -f DW_MART_LOAD -o Session -n s_u_asr_category_item_chargeoffs -m -s -b -r -u s_u_asr_category_item_chargeoffs.xml</v>
      </c>
      <c r="AA656" s="109" t="str">
        <f t="shared" si="147"/>
        <v xml:space="preserve"> # n/a</v>
      </c>
      <c r="AB656" s="108" t="str">
        <f t="shared" si="148"/>
        <v xml:space="preserve">showvh DW_MART_LOAD s_u_asr_category_item_chargeoffs ; </v>
      </c>
      <c r="AC656" s="108" t="str">
        <f t="shared" si="145"/>
        <v>showrrh DW_MART_LOAD s_u_asr_category_item_chargeoffs</v>
      </c>
    </row>
    <row r="657" spans="1:29" x14ac:dyDescent="0.25">
      <c r="A657" s="9">
        <v>42767</v>
      </c>
      <c r="B657" s="6" t="s">
        <v>874</v>
      </c>
      <c r="C657" s="61" t="s">
        <v>1892</v>
      </c>
      <c r="D657" s="61" t="s">
        <v>1864</v>
      </c>
      <c r="E657" s="61" t="s">
        <v>32</v>
      </c>
      <c r="F657" s="61" t="s">
        <v>337</v>
      </c>
      <c r="G657" s="61" t="s">
        <v>335</v>
      </c>
      <c r="H657" s="61" t="s">
        <v>1242</v>
      </c>
      <c r="I657" s="61">
        <v>6005</v>
      </c>
      <c r="J657" s="61" t="s">
        <v>10</v>
      </c>
      <c r="K657" s="61" t="s">
        <v>666</v>
      </c>
      <c r="L657" s="6" t="s">
        <v>381</v>
      </c>
      <c r="M657" s="6" t="s">
        <v>354</v>
      </c>
      <c r="N657" s="6" t="s">
        <v>591</v>
      </c>
      <c r="O657" s="6" t="s">
        <v>2307</v>
      </c>
      <c r="P657" s="104" t="str">
        <f t="shared" si="136"/>
        <v>qc DW_MART_LOAD Session s_u_asr_category_item_chargeoffs</v>
      </c>
      <c r="Q657" s="105" t="str">
        <f t="shared" si="137"/>
        <v>./pmrep cleardeploymentgroup -p DG_Static_Shared -f ;</v>
      </c>
      <c r="R657" s="106" t="str">
        <f t="shared" si="138"/>
        <v>./pmrep addtodeploymentgroup -p DG_Static_Shared -n s_u_asr_category_item_chargeoffs -o Session -f DW_MART_LOAD -d all ;</v>
      </c>
      <c r="S657" s="105" t="str">
        <f t="shared" si="139"/>
        <v>./pmrep deploydeploymentgroup -p DG_Static_Shared -c  ./DG_Static_Shared.xml -r RAC_prod -n jansaj -X PP -h phvifoapp01 -o 6005 -s Native -l $HOME/scripts/log/dg_SJ_CHG0004455.log ;</v>
      </c>
      <c r="T657" s="106" t="str">
        <f t="shared" si="140"/>
        <v xml:space="preserve">echo '&lt; PRESS ANY KEY TO CONTINUE &gt;'; read c ; </v>
      </c>
      <c r="U657" s="105" t="str">
        <f t="shared" si="141"/>
        <v xml:space="preserve">cat $HOME/scripts/log/dg_SJ_CHG0004455.log ; </v>
      </c>
      <c r="V657" s="106" t="str">
        <f t="shared" si="142"/>
        <v>echo '&lt; PRESS ANY KEY TO CONTINUE &gt;'; read c ;</v>
      </c>
      <c r="W657" s="105" t="str">
        <f t="shared" si="143"/>
        <v xml:space="preserve"> pmd ; </v>
      </c>
      <c r="X657" s="106" t="str">
        <f t="shared" si="146"/>
        <v xml:space="preserve"> # n/a</v>
      </c>
      <c r="Y657" s="107"/>
      <c r="Z657" s="108" t="str">
        <f t="shared" si="144"/>
        <v>./pmrep objectexport -f DW_MART_LOAD -o Session -n s_u_asr_category_item_chargeoffs -m -s -b -r -u s_u_asr_category_item_chargeoffs.xml</v>
      </c>
      <c r="AA657" s="109" t="str">
        <f t="shared" si="147"/>
        <v xml:space="preserve"> # n/a</v>
      </c>
      <c r="AB657" s="108" t="str">
        <f t="shared" si="148"/>
        <v xml:space="preserve">showvh DW_MART_LOAD s_u_asr_category_item_chargeoffs ; </v>
      </c>
      <c r="AC657" s="108" t="str">
        <f t="shared" si="145"/>
        <v>showrrh DW_MART_LOAD s_u_asr_category_item_chargeoffs</v>
      </c>
    </row>
    <row r="658" spans="1:29" x14ac:dyDescent="0.25">
      <c r="A658" s="9">
        <v>42768</v>
      </c>
      <c r="B658" s="6" t="s">
        <v>874</v>
      </c>
      <c r="C658" s="61" t="s">
        <v>1892</v>
      </c>
      <c r="D658" s="61" t="s">
        <v>1862</v>
      </c>
      <c r="E658" s="61" t="s">
        <v>20</v>
      </c>
      <c r="F658" s="61" t="s">
        <v>342</v>
      </c>
      <c r="G658" s="61" t="s">
        <v>343</v>
      </c>
      <c r="H658" s="61" t="s">
        <v>19</v>
      </c>
      <c r="I658" s="61">
        <v>6005</v>
      </c>
      <c r="J658" s="61" t="s">
        <v>10</v>
      </c>
      <c r="K658" s="61" t="s">
        <v>666</v>
      </c>
      <c r="L658" s="6" t="s">
        <v>381</v>
      </c>
      <c r="M658" s="6" t="s">
        <v>354</v>
      </c>
      <c r="N658" s="6" t="s">
        <v>591</v>
      </c>
      <c r="O658" s="6" t="s">
        <v>2308</v>
      </c>
      <c r="P658" s="104" t="str">
        <f t="shared" si="136"/>
        <v>qc DW_MART_LOAD Session s_u_asr_category_item_chargeoffs</v>
      </c>
      <c r="Q658" s="105" t="str">
        <f t="shared" si="137"/>
        <v>./pmrep cleardeploymentgroup -p DG_Static_Shared -f ;</v>
      </c>
      <c r="R658" s="106" t="str">
        <f t="shared" si="138"/>
        <v>./pmrep addtodeploymentgroup -p DG_Static_Shared -n s_u_asr_category_item_chargeoffs -o Session -f DW_MART_LOAD -d all ;</v>
      </c>
      <c r="S658" s="105" t="str">
        <f t="shared" si="139"/>
        <v>./pmrep deploydeploymentgroup -p DG_Static_Shared -c  ./DG_Static_Shared.xml -r RAC_qa -n jansaj -X QP -h qhvifoapp01 -o 6005 -s Native -l $HOME/scripts/log/dg_SJ_CHG0004455.log ;</v>
      </c>
      <c r="T658" s="106" t="str">
        <f t="shared" si="140"/>
        <v xml:space="preserve">echo '&lt; PRESS ANY KEY TO CONTINUE &gt;'; read c ; </v>
      </c>
      <c r="U658" s="105" t="str">
        <f t="shared" si="141"/>
        <v xml:space="preserve">cat $HOME/scripts/log/dg_SJ_CHG0004455.log ; </v>
      </c>
      <c r="V658" s="106" t="str">
        <f t="shared" si="142"/>
        <v>echo '&lt; PRESS ANY KEY TO CONTINUE &gt;'; read c ;</v>
      </c>
      <c r="W658" s="105" t="str">
        <f t="shared" si="143"/>
        <v xml:space="preserve"> pmd ; </v>
      </c>
      <c r="X658" s="106" t="str">
        <f t="shared" si="146"/>
        <v xml:space="preserve"> # n/a</v>
      </c>
      <c r="Y658" s="107"/>
      <c r="Z658" s="108" t="str">
        <f t="shared" si="144"/>
        <v>./pmrep objectexport -f DW_MART_LOAD -o Session -n s_u_asr_category_item_chargeoffs -m -s -b -r -u s_u_asr_category_item_chargeoffs.xml</v>
      </c>
      <c r="AA658" s="109" t="str">
        <f t="shared" si="147"/>
        <v xml:space="preserve"> # n/a</v>
      </c>
      <c r="AB658" s="108" t="str">
        <f t="shared" si="148"/>
        <v xml:space="preserve">showvh DW_MART_LOAD s_u_asr_category_item_chargeoffs ; </v>
      </c>
      <c r="AC658" s="108" t="str">
        <f t="shared" si="145"/>
        <v>showrrh DW_MART_LOAD s_u_asr_category_item_chargeoffs</v>
      </c>
    </row>
    <row r="659" spans="1:29" x14ac:dyDescent="0.25">
      <c r="A659" s="9">
        <v>42768</v>
      </c>
      <c r="B659" s="6" t="s">
        <v>874</v>
      </c>
      <c r="C659" s="61" t="s">
        <v>1892</v>
      </c>
      <c r="D659" s="61" t="s">
        <v>1864</v>
      </c>
      <c r="E659" s="61" t="s">
        <v>32</v>
      </c>
      <c r="F659" s="61" t="s">
        <v>337</v>
      </c>
      <c r="G659" s="61" t="s">
        <v>335</v>
      </c>
      <c r="H659" s="61" t="s">
        <v>1242</v>
      </c>
      <c r="I659" s="61">
        <v>6005</v>
      </c>
      <c r="J659" s="61" t="s">
        <v>10</v>
      </c>
      <c r="K659" s="61" t="s">
        <v>666</v>
      </c>
      <c r="L659" s="6" t="s">
        <v>381</v>
      </c>
      <c r="M659" s="6" t="s">
        <v>354</v>
      </c>
      <c r="N659" s="6" t="s">
        <v>591</v>
      </c>
      <c r="O659" s="6" t="s">
        <v>2309</v>
      </c>
      <c r="P659" s="104" t="str">
        <f t="shared" si="136"/>
        <v>qc DW_MART_LOAD Session s_u_asr_category_item_chargeoffs</v>
      </c>
      <c r="Q659" s="105" t="str">
        <f t="shared" si="137"/>
        <v>./pmrep cleardeploymentgroup -p DG_Static_Shared -f ;</v>
      </c>
      <c r="R659" s="106" t="str">
        <f t="shared" si="138"/>
        <v>./pmrep addtodeploymentgroup -p DG_Static_Shared -n s_u_asr_category_item_chargeoffs -o Session -f DW_MART_LOAD -d all ;</v>
      </c>
      <c r="S659" s="105" t="str">
        <f t="shared" si="139"/>
        <v>./pmrep deploydeploymentgroup -p DG_Static_Shared -c  ./DG_Static_Shared.xml -r RAC_prod -n jansaj -X PP -h phvifoapp01 -o 6005 -s Native -l $HOME/scripts/log/dg_SJ_CHG0004455.log ;</v>
      </c>
      <c r="T659" s="106" t="str">
        <f t="shared" si="140"/>
        <v xml:space="preserve">echo '&lt; PRESS ANY KEY TO CONTINUE &gt;'; read c ; </v>
      </c>
      <c r="U659" s="105" t="str">
        <f t="shared" si="141"/>
        <v xml:space="preserve">cat $HOME/scripts/log/dg_SJ_CHG0004455.log ; </v>
      </c>
      <c r="V659" s="106" t="str">
        <f t="shared" si="142"/>
        <v>echo '&lt; PRESS ANY KEY TO CONTINUE &gt;'; read c ;</v>
      </c>
      <c r="W659" s="105" t="str">
        <f t="shared" si="143"/>
        <v xml:space="preserve"> pmd ; </v>
      </c>
      <c r="X659" s="106" t="str">
        <f t="shared" si="146"/>
        <v xml:space="preserve"> # n/a</v>
      </c>
      <c r="Y659" s="107"/>
      <c r="Z659" s="108" t="str">
        <f t="shared" si="144"/>
        <v>./pmrep objectexport -f DW_MART_LOAD -o Session -n s_u_asr_category_item_chargeoffs -m -s -b -r -u s_u_asr_category_item_chargeoffs.xml</v>
      </c>
      <c r="AA659" s="109" t="str">
        <f t="shared" si="147"/>
        <v xml:space="preserve"> # n/a</v>
      </c>
      <c r="AB659" s="108" t="str">
        <f t="shared" si="148"/>
        <v xml:space="preserve">showvh DW_MART_LOAD s_u_asr_category_item_chargeoffs ; </v>
      </c>
      <c r="AC659" s="108" t="str">
        <f t="shared" si="145"/>
        <v>showrrh DW_MART_LOAD s_u_asr_category_item_chargeoffs</v>
      </c>
    </row>
    <row r="660" spans="1:29" x14ac:dyDescent="0.25">
      <c r="A660" s="9">
        <v>42772</v>
      </c>
      <c r="B660" s="6" t="s">
        <v>13</v>
      </c>
      <c r="C660" s="61" t="s">
        <v>1892</v>
      </c>
      <c r="D660" s="61" t="s">
        <v>1862</v>
      </c>
      <c r="E660" s="61" t="s">
        <v>20</v>
      </c>
      <c r="F660" s="61" t="s">
        <v>342</v>
      </c>
      <c r="G660" s="61" t="s">
        <v>343</v>
      </c>
      <c r="H660" s="61" t="s">
        <v>19</v>
      </c>
      <c r="I660" s="61">
        <v>6005</v>
      </c>
      <c r="J660" s="61" t="s">
        <v>10</v>
      </c>
      <c r="K660" s="61" t="s">
        <v>666</v>
      </c>
      <c r="L660" s="6" t="s">
        <v>329</v>
      </c>
      <c r="M660" s="6" t="s">
        <v>332</v>
      </c>
      <c r="N660" s="6" t="s">
        <v>721</v>
      </c>
      <c r="O660" s="21" t="s">
        <v>2310</v>
      </c>
      <c r="P660" s="104" t="str">
        <f t="shared" si="136"/>
        <v>qc SIMS_Statistics Workflow wf_store_income_statistics</v>
      </c>
      <c r="Q660" s="105" t="str">
        <f t="shared" si="137"/>
        <v>./pmrep cleardeploymentgroup -p DG_Static_Shared -f ;</v>
      </c>
      <c r="R660" s="106" t="str">
        <f t="shared" si="138"/>
        <v>./pmrep addtodeploymentgroup -p DG_Static_Shared -n wf_store_income_statistics -o Workflow -f SIMS_Statistics -d all ;</v>
      </c>
      <c r="S660" s="105" t="str">
        <f t="shared" si="139"/>
        <v>./pmrep deploydeploymentgroup -p DG_Static_Shared -c  ./DG_Static_Shared.xml -r RAC_qa -n jansaj -X QP -h qhvifoapp01 -o 6005 -s Native -l $HOME/scripts/log/dg_SJ_kunara.log ;</v>
      </c>
      <c r="T660" s="106" t="str">
        <f t="shared" si="140"/>
        <v xml:space="preserve">echo '&lt; PRESS ANY KEY TO CONTINUE &gt;'; read c ; </v>
      </c>
      <c r="U660" s="105" t="str">
        <f t="shared" si="141"/>
        <v xml:space="preserve">cat $HOME/scripts/log/dg_SJ_kunara.log ; </v>
      </c>
      <c r="V660" s="106" t="str">
        <f t="shared" si="142"/>
        <v>echo '&lt; PRESS ANY KEY TO CONTINUE &gt;'; read c ;</v>
      </c>
      <c r="W660" s="105" t="str">
        <f t="shared" si="143"/>
        <v xml:space="preserve"> pmd ; </v>
      </c>
      <c r="X660" s="106" t="str">
        <f t="shared" si="146"/>
        <v>ssh -q qhvifoapp01 '/home/infa_adm/scripts/ais.sh SIMS_Statistics wf_store_income_statistics Int01_qa'</v>
      </c>
      <c r="Y660" s="107"/>
      <c r="Z660" s="108" t="str">
        <f t="shared" si="144"/>
        <v>./pmrep objectexport -f SIMS_Statistics -o Workflow -n wf_store_income_statistics -m -s -b -r -u wf_store_income_statistics.xml</v>
      </c>
      <c r="AA660" s="109" t="str">
        <f t="shared" si="147"/>
        <v>gwd SIMS_Statistics wf_store_income_statistics</v>
      </c>
      <c r="AB660" s="108" t="str">
        <f t="shared" si="148"/>
        <v xml:space="preserve">showvh SIMS_Statistics wf_store_income_statistics ; </v>
      </c>
      <c r="AC660" s="108" t="str">
        <f t="shared" si="145"/>
        <v>showrrh SIMS_Statistics wf_store_income_statistics</v>
      </c>
    </row>
    <row r="661" spans="1:29" x14ac:dyDescent="0.25">
      <c r="A661" s="9">
        <v>42772</v>
      </c>
      <c r="B661" s="6" t="s">
        <v>875</v>
      </c>
      <c r="C661" s="61" t="s">
        <v>1892</v>
      </c>
      <c r="D661" s="61" t="s">
        <v>1864</v>
      </c>
      <c r="E661" s="61" t="s">
        <v>32</v>
      </c>
      <c r="F661" s="61" t="s">
        <v>337</v>
      </c>
      <c r="G661" s="61" t="s">
        <v>335</v>
      </c>
      <c r="H661" s="61" t="s">
        <v>1242</v>
      </c>
      <c r="I661" s="61">
        <v>6005</v>
      </c>
      <c r="J661" s="61" t="s">
        <v>10</v>
      </c>
      <c r="K661" s="61" t="s">
        <v>666</v>
      </c>
      <c r="L661" s="6" t="s">
        <v>329</v>
      </c>
      <c r="M661" s="6" t="s">
        <v>332</v>
      </c>
      <c r="N661" s="6" t="s">
        <v>721</v>
      </c>
      <c r="O661" s="21" t="s">
        <v>2311</v>
      </c>
      <c r="P661" s="104" t="str">
        <f t="shared" si="136"/>
        <v>qc SIMS_Statistics Workflow wf_store_income_statistics</v>
      </c>
      <c r="Q661" s="105" t="str">
        <f t="shared" si="137"/>
        <v>./pmrep cleardeploymentgroup -p DG_Static_Shared -f ;</v>
      </c>
      <c r="R661" s="106" t="str">
        <f t="shared" si="138"/>
        <v>./pmrep addtodeploymentgroup -p DG_Static_Shared -n wf_store_income_statistics -o Workflow -f SIMS_Statistics -d all ;</v>
      </c>
      <c r="S661" s="105" t="str">
        <f t="shared" si="139"/>
        <v>./pmrep deploydeploymentgroup -p DG_Static_Shared -c  ./DG_Static_Shared.xml -r RAC_prod -n jansaj -X PP -h phvifoapp01 -o 6005 -s Native -l $HOME/scripts/log/dg_SJ_CHG0004505.log ;</v>
      </c>
      <c r="T661" s="106" t="str">
        <f t="shared" si="140"/>
        <v xml:space="preserve">echo '&lt; PRESS ANY KEY TO CONTINUE &gt;'; read c ; </v>
      </c>
      <c r="U661" s="105" t="str">
        <f t="shared" si="141"/>
        <v xml:space="preserve">cat $HOME/scripts/log/dg_SJ_CHG0004505.log ; </v>
      </c>
      <c r="V661" s="106" t="str">
        <f t="shared" si="142"/>
        <v>echo '&lt; PRESS ANY KEY TO CONTINUE &gt;'; read c ;</v>
      </c>
      <c r="W661" s="105" t="str">
        <f t="shared" si="143"/>
        <v xml:space="preserve"> pmd ; </v>
      </c>
      <c r="X661" s="106" t="str">
        <f t="shared" si="146"/>
        <v>ssh -q phvifoapp01 '/home/infa_adm/scripts/ais.sh SIMS_Statistics wf_store_income_statistics Int01_prod'</v>
      </c>
      <c r="Y661" s="107"/>
      <c r="Z661" s="108" t="str">
        <f t="shared" si="144"/>
        <v>./pmrep objectexport -f SIMS_Statistics -o Workflow -n wf_store_income_statistics -m -s -b -r -u wf_store_income_statistics.xml</v>
      </c>
      <c r="AA661" s="109" t="str">
        <f t="shared" si="147"/>
        <v>gwd SIMS_Statistics wf_store_income_statistics</v>
      </c>
      <c r="AB661" s="108" t="str">
        <f t="shared" si="148"/>
        <v xml:space="preserve">showvh SIMS_Statistics wf_store_income_statistics ; </v>
      </c>
      <c r="AC661" s="108" t="str">
        <f t="shared" si="145"/>
        <v>showrrh SIMS_Statistics wf_store_income_statistics</v>
      </c>
    </row>
    <row r="662" spans="1:29" ht="25.5" x14ac:dyDescent="0.25">
      <c r="A662" s="9">
        <v>42773</v>
      </c>
      <c r="B662" s="6" t="s">
        <v>876</v>
      </c>
      <c r="C662" s="61" t="s">
        <v>1892</v>
      </c>
      <c r="D662" s="61" t="s">
        <v>1862</v>
      </c>
      <c r="E662" s="61" t="s">
        <v>20</v>
      </c>
      <c r="F662" s="61" t="s">
        <v>342</v>
      </c>
      <c r="G662" s="61" t="s">
        <v>343</v>
      </c>
      <c r="H662" s="61" t="s">
        <v>19</v>
      </c>
      <c r="I662" s="61">
        <v>6005</v>
      </c>
      <c r="J662" s="61" t="s">
        <v>10</v>
      </c>
      <c r="K662" s="61" t="s">
        <v>666</v>
      </c>
      <c r="L662" s="6" t="s">
        <v>381</v>
      </c>
      <c r="M662" s="6" t="s">
        <v>332</v>
      </c>
      <c r="N662" s="6" t="s">
        <v>389</v>
      </c>
      <c r="O662" s="7" t="s">
        <v>2312</v>
      </c>
      <c r="P662" s="104" t="str">
        <f t="shared" si="136"/>
        <v>qc DW_MART_LOAD Workflow wf_ASR_CAT_ITEM</v>
      </c>
      <c r="Q662" s="105" t="str">
        <f t="shared" si="137"/>
        <v>./pmrep cleardeploymentgroup -p DG_Static_Shared -f ;</v>
      </c>
      <c r="R662" s="106" t="str">
        <f t="shared" si="138"/>
        <v>./pmrep addtodeploymentgroup -p DG_Static_Shared -n wf_ASR_CAT_ITEM -o Workflow -f DW_MART_LOAD -d all ;</v>
      </c>
      <c r="S662" s="105" t="str">
        <f t="shared" si="139"/>
        <v>./pmrep deploydeploymentgroup -p DG_Static_Shared -c  ./DG_Static_Shared.xml -r RAC_qa -n jansaj -X QP -h qhvifoapp01 -o 6005 -s Native -l $HOME/scripts/log/dg_SJ_CHG0004528.log ;</v>
      </c>
      <c r="T662" s="106" t="str">
        <f t="shared" si="140"/>
        <v xml:space="preserve">echo '&lt; PRESS ANY KEY TO CONTINUE &gt;'; read c ; </v>
      </c>
      <c r="U662" s="105" t="str">
        <f t="shared" si="141"/>
        <v xml:space="preserve">cat $HOME/scripts/log/dg_SJ_CHG0004528.log ; </v>
      </c>
      <c r="V662" s="106" t="str">
        <f t="shared" si="142"/>
        <v>echo '&lt; PRESS ANY KEY TO CONTINUE &gt;'; read c ;</v>
      </c>
      <c r="W662" s="105" t="str">
        <f t="shared" si="143"/>
        <v xml:space="preserve"> pmd ; </v>
      </c>
      <c r="X662" s="106" t="str">
        <f t="shared" si="146"/>
        <v>ssh -q qhvifoapp01 '/home/infa_adm/scripts/ais.sh DW_MART_LOAD wf_ASR_CAT_ITEM Int01_qa'</v>
      </c>
      <c r="Y662" s="107"/>
      <c r="Z662" s="108" t="str">
        <f t="shared" si="144"/>
        <v>./pmrep objectexport -f DW_MART_LOAD -o Workflow -n wf_ASR_CAT_ITEM -m -s -b -r -u wf_ASR_CAT_ITEM.xml</v>
      </c>
      <c r="AA662" s="109" t="str">
        <f t="shared" si="147"/>
        <v>gwd DW_MART_LOAD wf_ASR_CAT_ITEM</v>
      </c>
      <c r="AB662" s="108" t="str">
        <f t="shared" si="148"/>
        <v xml:space="preserve">showvh DW_MART_LOAD wf_ASR_CAT_ITEM ; </v>
      </c>
      <c r="AC662" s="108" t="str">
        <f t="shared" si="145"/>
        <v>showrrh DW_MART_LOAD wf_ASR_CAT_ITEM</v>
      </c>
    </row>
    <row r="663" spans="1:29" ht="25.5" x14ac:dyDescent="0.25">
      <c r="A663" s="9">
        <v>42773</v>
      </c>
      <c r="B663" s="6" t="s">
        <v>876</v>
      </c>
      <c r="C663" s="61" t="s">
        <v>1892</v>
      </c>
      <c r="D663" s="61" t="s">
        <v>1864</v>
      </c>
      <c r="E663" s="61" t="s">
        <v>32</v>
      </c>
      <c r="F663" s="61" t="s">
        <v>337</v>
      </c>
      <c r="G663" s="61" t="s">
        <v>335</v>
      </c>
      <c r="H663" s="61" t="s">
        <v>1242</v>
      </c>
      <c r="I663" s="61">
        <v>6005</v>
      </c>
      <c r="J663" s="61" t="s">
        <v>10</v>
      </c>
      <c r="K663" s="61" t="s">
        <v>666</v>
      </c>
      <c r="L663" s="6" t="s">
        <v>381</v>
      </c>
      <c r="M663" s="6" t="s">
        <v>332</v>
      </c>
      <c r="N663" s="6" t="s">
        <v>389</v>
      </c>
      <c r="O663" s="7" t="s">
        <v>2313</v>
      </c>
      <c r="P663" s="104" t="str">
        <f t="shared" si="136"/>
        <v>qc DW_MART_LOAD Workflow wf_ASR_CAT_ITEM</v>
      </c>
      <c r="Q663" s="105" t="str">
        <f t="shared" si="137"/>
        <v>./pmrep cleardeploymentgroup -p DG_Static_Shared -f ;</v>
      </c>
      <c r="R663" s="106" t="str">
        <f t="shared" si="138"/>
        <v>./pmrep addtodeploymentgroup -p DG_Static_Shared -n wf_ASR_CAT_ITEM -o Workflow -f DW_MART_LOAD -d all ;</v>
      </c>
      <c r="S663" s="105" t="str">
        <f t="shared" si="139"/>
        <v>./pmrep deploydeploymentgroup -p DG_Static_Shared -c  ./DG_Static_Shared.xml -r RAC_prod -n jansaj -X PP -h phvifoapp01 -o 6005 -s Native -l $HOME/scripts/log/dg_SJ_CHG0004528.log ;</v>
      </c>
      <c r="T663" s="106" t="str">
        <f t="shared" si="140"/>
        <v xml:space="preserve">echo '&lt; PRESS ANY KEY TO CONTINUE &gt;'; read c ; </v>
      </c>
      <c r="U663" s="105" t="str">
        <f t="shared" si="141"/>
        <v xml:space="preserve">cat $HOME/scripts/log/dg_SJ_CHG0004528.log ; </v>
      </c>
      <c r="V663" s="106" t="str">
        <f t="shared" si="142"/>
        <v>echo '&lt; PRESS ANY KEY TO CONTINUE &gt;'; read c ;</v>
      </c>
      <c r="W663" s="105" t="str">
        <f t="shared" si="143"/>
        <v xml:space="preserve"> pmd ; </v>
      </c>
      <c r="X663" s="106" t="str">
        <f t="shared" si="146"/>
        <v>ssh -q phvifoapp01 '/home/infa_adm/scripts/ais.sh DW_MART_LOAD wf_ASR_CAT_ITEM Int01_prod'</v>
      </c>
      <c r="Y663" s="107"/>
      <c r="Z663" s="108" t="str">
        <f t="shared" si="144"/>
        <v>./pmrep objectexport -f DW_MART_LOAD -o Workflow -n wf_ASR_CAT_ITEM -m -s -b -r -u wf_ASR_CAT_ITEM.xml</v>
      </c>
      <c r="AA663" s="109" t="str">
        <f t="shared" si="147"/>
        <v>gwd DW_MART_LOAD wf_ASR_CAT_ITEM</v>
      </c>
      <c r="AB663" s="108" t="str">
        <f t="shared" si="148"/>
        <v xml:space="preserve">showvh DW_MART_LOAD wf_ASR_CAT_ITEM ; </v>
      </c>
      <c r="AC663" s="108" t="str">
        <f t="shared" si="145"/>
        <v>showrrh DW_MART_LOAD wf_ASR_CAT_ITEM</v>
      </c>
    </row>
    <row r="664" spans="1:29" x14ac:dyDescent="0.25">
      <c r="A664" s="9">
        <v>42774</v>
      </c>
      <c r="B664" s="6" t="s">
        <v>877</v>
      </c>
      <c r="C664" s="61" t="s">
        <v>1892</v>
      </c>
      <c r="D664" s="61" t="s">
        <v>1862</v>
      </c>
      <c r="E664" s="61" t="s">
        <v>20</v>
      </c>
      <c r="F664" s="61" t="s">
        <v>342</v>
      </c>
      <c r="G664" s="61" t="s">
        <v>343</v>
      </c>
      <c r="H664" s="61" t="s">
        <v>19</v>
      </c>
      <c r="I664" s="61">
        <v>6005</v>
      </c>
      <c r="J664" s="61" t="s">
        <v>10</v>
      </c>
      <c r="K664" s="61" t="s">
        <v>666</v>
      </c>
      <c r="L664" s="6" t="s">
        <v>381</v>
      </c>
      <c r="M664" s="6" t="s">
        <v>332</v>
      </c>
      <c r="N664" s="6" t="s">
        <v>389</v>
      </c>
      <c r="O664" s="6" t="s">
        <v>2314</v>
      </c>
      <c r="P664" s="104" t="str">
        <f t="shared" si="136"/>
        <v>qc DW_MART_LOAD Workflow wf_ASR_CAT_ITEM</v>
      </c>
      <c r="Q664" s="105" t="str">
        <f t="shared" si="137"/>
        <v>./pmrep cleardeploymentgroup -p DG_Static_Shared -f ;</v>
      </c>
      <c r="R664" s="106" t="str">
        <f t="shared" si="138"/>
        <v>./pmrep addtodeploymentgroup -p DG_Static_Shared -n wf_ASR_CAT_ITEM -o Workflow -f DW_MART_LOAD -d all ;</v>
      </c>
      <c r="S664" s="105" t="str">
        <f t="shared" si="139"/>
        <v>./pmrep deploydeploymentgroup -p DG_Static_Shared -c  ./DG_Static_Shared.xml -r RAC_qa -n jansaj -X QP -h qhvifoapp01 -o 6005 -s Native -l $HOME/scripts/log/dg_SJ_CHG0004579.log ;</v>
      </c>
      <c r="T664" s="106" t="str">
        <f t="shared" si="140"/>
        <v xml:space="preserve">echo '&lt; PRESS ANY KEY TO CONTINUE &gt;'; read c ; </v>
      </c>
      <c r="U664" s="105" t="str">
        <f t="shared" si="141"/>
        <v xml:space="preserve">cat $HOME/scripts/log/dg_SJ_CHG0004579.log ; </v>
      </c>
      <c r="V664" s="106" t="str">
        <f t="shared" si="142"/>
        <v>echo '&lt; PRESS ANY KEY TO CONTINUE &gt;'; read c ;</v>
      </c>
      <c r="W664" s="105" t="str">
        <f t="shared" si="143"/>
        <v xml:space="preserve"> pmd ; </v>
      </c>
      <c r="X664" s="106" t="str">
        <f t="shared" si="146"/>
        <v>ssh -q qhvifoapp01 '/home/infa_adm/scripts/ais.sh DW_MART_LOAD wf_ASR_CAT_ITEM Int01_qa'</v>
      </c>
      <c r="Y664" s="107"/>
      <c r="Z664" s="108" t="str">
        <f t="shared" si="144"/>
        <v>./pmrep objectexport -f DW_MART_LOAD -o Workflow -n wf_ASR_CAT_ITEM -m -s -b -r -u wf_ASR_CAT_ITEM.xml</v>
      </c>
      <c r="AA664" s="109" t="str">
        <f t="shared" si="147"/>
        <v>gwd DW_MART_LOAD wf_ASR_CAT_ITEM</v>
      </c>
      <c r="AB664" s="108" t="str">
        <f t="shared" si="148"/>
        <v xml:space="preserve">showvh DW_MART_LOAD wf_ASR_CAT_ITEM ; </v>
      </c>
      <c r="AC664" s="108" t="str">
        <f t="shared" si="145"/>
        <v>showrrh DW_MART_LOAD wf_ASR_CAT_ITEM</v>
      </c>
    </row>
    <row r="665" spans="1:29" x14ac:dyDescent="0.25">
      <c r="A665" s="9">
        <v>42774</v>
      </c>
      <c r="B665" s="6" t="s">
        <v>877</v>
      </c>
      <c r="C665" s="61" t="s">
        <v>1892</v>
      </c>
      <c r="D665" s="61" t="s">
        <v>1864</v>
      </c>
      <c r="E665" s="61" t="s">
        <v>32</v>
      </c>
      <c r="F665" s="61" t="s">
        <v>337</v>
      </c>
      <c r="G665" s="61" t="s">
        <v>335</v>
      </c>
      <c r="H665" s="61" t="s">
        <v>1242</v>
      </c>
      <c r="I665" s="61">
        <v>6005</v>
      </c>
      <c r="J665" s="61" t="s">
        <v>10</v>
      </c>
      <c r="K665" s="61" t="s">
        <v>666</v>
      </c>
      <c r="L665" s="6" t="s">
        <v>381</v>
      </c>
      <c r="M665" s="6" t="s">
        <v>332</v>
      </c>
      <c r="N665" s="6" t="s">
        <v>389</v>
      </c>
      <c r="O665" s="6" t="s">
        <v>2315</v>
      </c>
      <c r="P665" s="104" t="str">
        <f t="shared" si="136"/>
        <v>qc DW_MART_LOAD Workflow wf_ASR_CAT_ITEM</v>
      </c>
      <c r="Q665" s="105" t="str">
        <f t="shared" si="137"/>
        <v>./pmrep cleardeploymentgroup -p DG_Static_Shared -f ;</v>
      </c>
      <c r="R665" s="106" t="str">
        <f t="shared" si="138"/>
        <v>./pmrep addtodeploymentgroup -p DG_Static_Shared -n wf_ASR_CAT_ITEM -o Workflow -f DW_MART_LOAD -d all ;</v>
      </c>
      <c r="S665" s="105" t="str">
        <f t="shared" si="139"/>
        <v>./pmrep deploydeploymentgroup -p DG_Static_Shared -c  ./DG_Static_Shared.xml -r RAC_prod -n jansaj -X PP -h phvifoapp01 -o 6005 -s Native -l $HOME/scripts/log/dg_SJ_CHG0004579.log ;</v>
      </c>
      <c r="T665" s="106" t="str">
        <f t="shared" si="140"/>
        <v xml:space="preserve">echo '&lt; PRESS ANY KEY TO CONTINUE &gt;'; read c ; </v>
      </c>
      <c r="U665" s="105" t="str">
        <f t="shared" si="141"/>
        <v xml:space="preserve">cat $HOME/scripts/log/dg_SJ_CHG0004579.log ; </v>
      </c>
      <c r="V665" s="106" t="str">
        <f t="shared" si="142"/>
        <v>echo '&lt; PRESS ANY KEY TO CONTINUE &gt;'; read c ;</v>
      </c>
      <c r="W665" s="105" t="str">
        <f t="shared" si="143"/>
        <v xml:space="preserve"> pmd ; </v>
      </c>
      <c r="X665" s="106" t="str">
        <f t="shared" si="146"/>
        <v>ssh -q phvifoapp01 '/home/infa_adm/scripts/ais.sh DW_MART_LOAD wf_ASR_CAT_ITEM Int01_prod'</v>
      </c>
      <c r="Y665" s="107"/>
      <c r="Z665" s="108" t="str">
        <f t="shared" si="144"/>
        <v>./pmrep objectexport -f DW_MART_LOAD -o Workflow -n wf_ASR_CAT_ITEM -m -s -b -r -u wf_ASR_CAT_ITEM.xml</v>
      </c>
      <c r="AA665" s="109" t="str">
        <f t="shared" si="147"/>
        <v>gwd DW_MART_LOAD wf_ASR_CAT_ITEM</v>
      </c>
      <c r="AB665" s="108" t="str">
        <f t="shared" si="148"/>
        <v xml:space="preserve">showvh DW_MART_LOAD wf_ASR_CAT_ITEM ; </v>
      </c>
      <c r="AC665" s="108" t="str">
        <f t="shared" si="145"/>
        <v>showrrh DW_MART_LOAD wf_ASR_CAT_ITEM</v>
      </c>
    </row>
    <row r="666" spans="1:29" x14ac:dyDescent="0.25">
      <c r="A666" s="9">
        <v>42775</v>
      </c>
      <c r="B666" s="6" t="s">
        <v>878</v>
      </c>
      <c r="C666" s="61" t="s">
        <v>1892</v>
      </c>
      <c r="D666" s="61" t="s">
        <v>1864</v>
      </c>
      <c r="E666" s="61" t="s">
        <v>32</v>
      </c>
      <c r="F666" s="61" t="s">
        <v>337</v>
      </c>
      <c r="G666" s="61" t="s">
        <v>335</v>
      </c>
      <c r="H666" s="61" t="s">
        <v>1242</v>
      </c>
      <c r="I666" s="61">
        <v>6005</v>
      </c>
      <c r="J666" s="61" t="s">
        <v>10</v>
      </c>
      <c r="K666" s="61" t="s">
        <v>666</v>
      </c>
      <c r="L666" s="6" t="s">
        <v>402</v>
      </c>
      <c r="M666" s="6" t="s">
        <v>332</v>
      </c>
      <c r="N666" s="6" t="s">
        <v>403</v>
      </c>
      <c r="O666" s="21" t="s">
        <v>2316</v>
      </c>
      <c r="P666" s="104" t="str">
        <f t="shared" si="136"/>
        <v>qc SupplierEDI Workflow wf_SupplierEDI_RAC_Outbound_850</v>
      </c>
      <c r="Q666" s="105" t="str">
        <f t="shared" si="137"/>
        <v>./pmrep cleardeploymentgroup -p DG_Static_Shared -f ;</v>
      </c>
      <c r="R666" s="106" t="str">
        <f t="shared" si="138"/>
        <v>./pmrep addtodeploymentgroup -p DG_Static_Shared -n wf_SupplierEDI_RAC_Outbound_850 -o Workflow -f SupplierEDI -d all ;</v>
      </c>
      <c r="S666" s="105" t="str">
        <f t="shared" si="139"/>
        <v>echo ;</v>
      </c>
      <c r="T666" s="106" t="str">
        <f t="shared" si="140"/>
        <v>echo ;</v>
      </c>
      <c r="U666" s="105" t="str">
        <f t="shared" si="141"/>
        <v>echo;</v>
      </c>
      <c r="V666" s="106" t="str">
        <f t="shared" si="142"/>
        <v>echo ;</v>
      </c>
      <c r="W666" s="105" t="str">
        <f t="shared" si="143"/>
        <v xml:space="preserve"> echo ; </v>
      </c>
      <c r="X666" s="106" t="str">
        <f t="shared" si="146"/>
        <v>ssh -q phvifoapp01 '/home/infa_adm/scripts/ais.sh SupplierEDI wf_SupplierEDI_RAC_Outbound_850 Int01_prod'</v>
      </c>
      <c r="Y666" s="107"/>
      <c r="Z666" s="108" t="str">
        <f t="shared" si="144"/>
        <v>./pmrep objectexport -f SupplierEDI -o Workflow -n wf_SupplierEDI_RAC_Outbound_850 -m -s -b -r -u wf_SupplierEDI_RAC_Outbound_850.xml</v>
      </c>
      <c r="AA666" s="109" t="str">
        <f t="shared" si="147"/>
        <v>gwd SupplierEDI wf_SupplierEDI_RAC_Outbound_850</v>
      </c>
      <c r="AB666" s="108" t="str">
        <f t="shared" si="148"/>
        <v xml:space="preserve">showvh SupplierEDI wf_SupplierEDI_RAC_Outbound_850 ; </v>
      </c>
      <c r="AC666" s="108" t="str">
        <f t="shared" si="145"/>
        <v>showrrh SupplierEDI wf_SupplierEDI_RAC_Outbound_850</v>
      </c>
    </row>
    <row r="667" spans="1:29" x14ac:dyDescent="0.25">
      <c r="A667" s="9">
        <v>42775</v>
      </c>
      <c r="B667" s="6" t="s">
        <v>878</v>
      </c>
      <c r="C667" s="61" t="s">
        <v>1892</v>
      </c>
      <c r="D667" s="61" t="s">
        <v>1864</v>
      </c>
      <c r="E667" s="61" t="s">
        <v>32</v>
      </c>
      <c r="F667" s="61" t="s">
        <v>337</v>
      </c>
      <c r="G667" s="61" t="s">
        <v>335</v>
      </c>
      <c r="H667" s="61" t="s">
        <v>1242</v>
      </c>
      <c r="I667" s="61">
        <v>6005</v>
      </c>
      <c r="J667" s="61" t="s">
        <v>10</v>
      </c>
      <c r="K667" s="61" t="s">
        <v>666</v>
      </c>
      <c r="L667" s="6" t="s">
        <v>402</v>
      </c>
      <c r="M667" s="6" t="s">
        <v>332</v>
      </c>
      <c r="N667" s="6" t="s">
        <v>404</v>
      </c>
      <c r="O667" s="21" t="s">
        <v>2316</v>
      </c>
      <c r="P667" s="104" t="str">
        <f t="shared" si="136"/>
        <v>qc SupplierEDI Workflow wf_SupplierEDI_RAC_Outbound_860</v>
      </c>
      <c r="Q667" s="105" t="str">
        <f t="shared" si="137"/>
        <v>echo ;</v>
      </c>
      <c r="R667" s="106" t="str">
        <f t="shared" si="138"/>
        <v>./pmrep addtodeploymentgroup -p DG_Static_Shared -n wf_SupplierEDI_RAC_Outbound_860 -o Workflow -f SupplierEDI -d all ;</v>
      </c>
      <c r="S667" s="105" t="str">
        <f t="shared" si="139"/>
        <v>./pmrep deploydeploymentgroup -p DG_Static_Shared -c  ./DG_Static_Shared.xml -r RAC_prod -n jansaj -X PP -h phvifoapp01 -o 6005 -s Native -l $HOME/scripts/log/dg_SJ_CHG0004589.log ;</v>
      </c>
      <c r="T667" s="106" t="str">
        <f t="shared" si="140"/>
        <v xml:space="preserve">echo '&lt; PRESS ANY KEY TO CONTINUE &gt;'; read c ; </v>
      </c>
      <c r="U667" s="105" t="str">
        <f t="shared" si="141"/>
        <v xml:space="preserve">cat $HOME/scripts/log/dg_SJ_CHG0004589.log ; </v>
      </c>
      <c r="V667" s="106" t="str">
        <f t="shared" si="142"/>
        <v>echo '&lt; PRESS ANY KEY TO CONTINUE &gt;'; read c ;</v>
      </c>
      <c r="W667" s="105" t="str">
        <f t="shared" si="143"/>
        <v xml:space="preserve"> pmd ; </v>
      </c>
      <c r="X667" s="106" t="str">
        <f t="shared" si="146"/>
        <v>ssh -q phvifoapp01 '/home/infa_adm/scripts/ais.sh SupplierEDI wf_SupplierEDI_RAC_Outbound_860 Int01_prod'</v>
      </c>
      <c r="Y667" s="107"/>
      <c r="Z667" s="108" t="str">
        <f t="shared" si="144"/>
        <v>./pmrep objectexport -f SupplierEDI -o Workflow -n wf_SupplierEDI_RAC_Outbound_860 -m -s -b -r -u wf_SupplierEDI_RAC_Outbound_860.xml</v>
      </c>
      <c r="AA667" s="109" t="str">
        <f t="shared" si="147"/>
        <v>gwd SupplierEDI wf_SupplierEDI_RAC_Outbound_860</v>
      </c>
      <c r="AB667" s="108" t="str">
        <f t="shared" si="148"/>
        <v xml:space="preserve">showvh SupplierEDI wf_SupplierEDI_RAC_Outbound_860 ; </v>
      </c>
      <c r="AC667" s="108" t="str">
        <f t="shared" si="145"/>
        <v>showrrh SupplierEDI wf_SupplierEDI_RAC_Outbound_860</v>
      </c>
    </row>
    <row r="668" spans="1:29" x14ac:dyDescent="0.25">
      <c r="A668" s="9">
        <v>42775</v>
      </c>
      <c r="B668" s="6" t="s">
        <v>286</v>
      </c>
      <c r="C668" s="61" t="s">
        <v>1892</v>
      </c>
      <c r="D668" s="61" t="s">
        <v>1862</v>
      </c>
      <c r="E668" s="61" t="s">
        <v>20</v>
      </c>
      <c r="F668" s="61" t="s">
        <v>342</v>
      </c>
      <c r="G668" s="61" t="s">
        <v>343</v>
      </c>
      <c r="H668" s="61" t="s">
        <v>19</v>
      </c>
      <c r="I668" s="61">
        <v>6005</v>
      </c>
      <c r="J668" s="61" t="s">
        <v>10</v>
      </c>
      <c r="K668" s="61" t="s">
        <v>666</v>
      </c>
      <c r="L668" s="6" t="s">
        <v>322</v>
      </c>
      <c r="M668" s="6" t="s">
        <v>332</v>
      </c>
      <c r="N668" s="6" t="s">
        <v>694</v>
      </c>
      <c r="O668" s="6" t="s">
        <v>2317</v>
      </c>
      <c r="P668" s="104" t="str">
        <f t="shared" si="136"/>
        <v>qc MDM Workflow wf_MDM2CRM_StoreAlignment</v>
      </c>
      <c r="Q668" s="105" t="str">
        <f t="shared" si="137"/>
        <v>./pmrep cleardeploymentgroup -p DG_Static_Shared -f ;</v>
      </c>
      <c r="R668" s="106" t="str">
        <f t="shared" si="138"/>
        <v>./pmrep addtodeploymentgroup -p DG_Static_Shared -n wf_MDM2CRM_StoreAlignment -o Workflow -f MDM -d all ;</v>
      </c>
      <c r="S668" s="105" t="str">
        <f t="shared" si="139"/>
        <v>./pmrep deploydeploymentgroup -p DG_Static_Shared -c  ./DG_Static_Shared.xml -r RAC_qa -n jansaj -X QP -h qhvifoapp01 -o 6005 -s Native -l $HOME/scripts/log/dg_SJ_allvan.log ;</v>
      </c>
      <c r="T668" s="106" t="str">
        <f t="shared" si="140"/>
        <v xml:space="preserve">echo '&lt; PRESS ANY KEY TO CONTINUE &gt;'; read c ; </v>
      </c>
      <c r="U668" s="105" t="str">
        <f t="shared" si="141"/>
        <v xml:space="preserve">cat $HOME/scripts/log/dg_SJ_allvan.log ; </v>
      </c>
      <c r="V668" s="106" t="str">
        <f t="shared" si="142"/>
        <v>echo '&lt; PRESS ANY KEY TO CONTINUE &gt;'; read c ;</v>
      </c>
      <c r="W668" s="105" t="str">
        <f t="shared" si="143"/>
        <v xml:space="preserve"> pmd ; </v>
      </c>
      <c r="X668" s="106" t="str">
        <f t="shared" si="146"/>
        <v>ssh -q qhvifoapp01 '/home/infa_adm/scripts/ais.sh MDM wf_MDM2CRM_StoreAlignment Int01_qa'</v>
      </c>
      <c r="Y668" s="107"/>
      <c r="Z668" s="108" t="str">
        <f t="shared" si="144"/>
        <v>./pmrep objectexport -f MDM -o Workflow -n wf_MDM2CRM_StoreAlignment -m -s -b -r -u wf_MDM2CRM_StoreAlignment.xml</v>
      </c>
      <c r="AA668" s="109" t="str">
        <f t="shared" si="147"/>
        <v>gwd MDM wf_MDM2CRM_StoreAlignment</v>
      </c>
      <c r="AB668" s="108" t="str">
        <f t="shared" si="148"/>
        <v xml:space="preserve">showvh MDM wf_MDM2CRM_StoreAlignment ; </v>
      </c>
      <c r="AC668" s="108" t="str">
        <f t="shared" si="145"/>
        <v>showrrh MDM wf_MDM2CRM_StoreAlignment</v>
      </c>
    </row>
    <row r="669" spans="1:29" ht="25.5" x14ac:dyDescent="0.25">
      <c r="A669" s="9">
        <v>42776</v>
      </c>
      <c r="B669" s="6" t="s">
        <v>879</v>
      </c>
      <c r="C669" s="61" t="s">
        <v>1892</v>
      </c>
      <c r="D669" s="61" t="s">
        <v>1862</v>
      </c>
      <c r="E669" s="61" t="s">
        <v>20</v>
      </c>
      <c r="F669" s="61" t="s">
        <v>342</v>
      </c>
      <c r="G669" s="61" t="s">
        <v>343</v>
      </c>
      <c r="H669" s="61" t="s">
        <v>19</v>
      </c>
      <c r="I669" s="61">
        <v>6005</v>
      </c>
      <c r="J669" s="61" t="s">
        <v>10</v>
      </c>
      <c r="K669" s="61" t="s">
        <v>666</v>
      </c>
      <c r="L669" s="6" t="s">
        <v>381</v>
      </c>
      <c r="M669" s="6" t="s">
        <v>354</v>
      </c>
      <c r="N669" s="6" t="s">
        <v>880</v>
      </c>
      <c r="O669" s="7" t="s">
        <v>2318</v>
      </c>
      <c r="P669" s="104" t="str">
        <f t="shared" si="136"/>
        <v>qc DW_MART_LOAD Session s_u_asr_category_item_idle_new</v>
      </c>
      <c r="Q669" s="105" t="str">
        <f t="shared" si="137"/>
        <v>./pmrep cleardeploymentgroup -p DG_Static_Shared -f ;</v>
      </c>
      <c r="R669" s="106" t="str">
        <f t="shared" si="138"/>
        <v>./pmrep addtodeploymentgroup -p DG_Static_Shared -n s_u_asr_category_item_idle_new -o Session -f DW_MART_LOAD -d all ;</v>
      </c>
      <c r="S669" s="105" t="str">
        <f t="shared" si="139"/>
        <v>./pmrep deploydeploymentgroup -p DG_Static_Shared -c  ./DG_Static_Shared.xml -r RAC_qa -n jansaj -X QP -h qhvifoapp01 -o 6005 -s Native -l $HOME/scripts/log/dg_SJ_CHG0004621.log ;</v>
      </c>
      <c r="T669" s="106" t="str">
        <f t="shared" si="140"/>
        <v xml:space="preserve">echo '&lt; PRESS ANY KEY TO CONTINUE &gt;'; read c ; </v>
      </c>
      <c r="U669" s="105" t="str">
        <f t="shared" si="141"/>
        <v xml:space="preserve">cat $HOME/scripts/log/dg_SJ_CHG0004621.log ; </v>
      </c>
      <c r="V669" s="106" t="str">
        <f t="shared" si="142"/>
        <v>echo '&lt; PRESS ANY KEY TO CONTINUE &gt;'; read c ;</v>
      </c>
      <c r="W669" s="105" t="str">
        <f t="shared" si="143"/>
        <v xml:space="preserve"> pmd ; </v>
      </c>
      <c r="X669" s="106" t="str">
        <f t="shared" si="146"/>
        <v xml:space="preserve"> # n/a</v>
      </c>
      <c r="Y669" s="107"/>
      <c r="Z669" s="108" t="str">
        <f t="shared" si="144"/>
        <v>./pmrep objectexport -f DW_MART_LOAD -o Session -n s_u_asr_category_item_idle_new -m -s -b -r -u s_u_asr_category_item_idle_new.xml</v>
      </c>
      <c r="AA669" s="109" t="str">
        <f t="shared" si="147"/>
        <v xml:space="preserve"> # n/a</v>
      </c>
      <c r="AB669" s="108" t="str">
        <f t="shared" si="148"/>
        <v xml:space="preserve">showvh DW_MART_LOAD s_u_asr_category_item_idle_new ; </v>
      </c>
      <c r="AC669" s="108" t="str">
        <f t="shared" si="145"/>
        <v>showrrh DW_MART_LOAD s_u_asr_category_item_idle_new</v>
      </c>
    </row>
    <row r="670" spans="1:29" x14ac:dyDescent="0.25">
      <c r="A670" s="9">
        <v>42776</v>
      </c>
      <c r="B670" s="6" t="s">
        <v>879</v>
      </c>
      <c r="C670" s="61" t="s">
        <v>1892</v>
      </c>
      <c r="D670" s="61" t="s">
        <v>1864</v>
      </c>
      <c r="E670" s="61" t="s">
        <v>32</v>
      </c>
      <c r="F670" s="61" t="s">
        <v>337</v>
      </c>
      <c r="G670" s="61" t="s">
        <v>335</v>
      </c>
      <c r="H670" s="61" t="s">
        <v>1242</v>
      </c>
      <c r="I670" s="61">
        <v>6005</v>
      </c>
      <c r="J670" s="61" t="s">
        <v>10</v>
      </c>
      <c r="K670" s="61" t="s">
        <v>666</v>
      </c>
      <c r="L670" s="6" t="s">
        <v>381</v>
      </c>
      <c r="M670" s="6" t="s">
        <v>354</v>
      </c>
      <c r="N670" s="6" t="s">
        <v>880</v>
      </c>
      <c r="O670" s="6" t="s">
        <v>2319</v>
      </c>
      <c r="P670" s="104" t="str">
        <f t="shared" si="136"/>
        <v>qc DW_MART_LOAD Session s_u_asr_category_item_idle_new</v>
      </c>
      <c r="Q670" s="105" t="str">
        <f t="shared" si="137"/>
        <v>./pmrep cleardeploymentgroup -p DG_Static_Shared -f ;</v>
      </c>
      <c r="R670" s="106" t="str">
        <f t="shared" si="138"/>
        <v>./pmrep addtodeploymentgroup -p DG_Static_Shared -n s_u_asr_category_item_idle_new -o Session -f DW_MART_LOAD -d all ;</v>
      </c>
      <c r="S670" s="105" t="str">
        <f t="shared" si="139"/>
        <v>./pmrep deploydeploymentgroup -p DG_Static_Shared -c  ./DG_Static_Shared.xml -r RAC_prod -n jansaj -X PP -h phvifoapp01 -o 6005 -s Native -l $HOME/scripts/log/dg_SJ_CHG0004621.log ;</v>
      </c>
      <c r="T670" s="106" t="str">
        <f t="shared" si="140"/>
        <v xml:space="preserve">echo '&lt; PRESS ANY KEY TO CONTINUE &gt;'; read c ; </v>
      </c>
      <c r="U670" s="105" t="str">
        <f t="shared" si="141"/>
        <v xml:space="preserve">cat $HOME/scripts/log/dg_SJ_CHG0004621.log ; </v>
      </c>
      <c r="V670" s="106" t="str">
        <f t="shared" si="142"/>
        <v>echo '&lt; PRESS ANY KEY TO CONTINUE &gt;'; read c ;</v>
      </c>
      <c r="W670" s="105" t="str">
        <f t="shared" si="143"/>
        <v xml:space="preserve"> pmd ; </v>
      </c>
      <c r="X670" s="106" t="str">
        <f t="shared" si="146"/>
        <v xml:space="preserve"> # n/a</v>
      </c>
      <c r="Y670" s="107"/>
      <c r="Z670" s="108" t="str">
        <f t="shared" si="144"/>
        <v>./pmrep objectexport -f DW_MART_LOAD -o Session -n s_u_asr_category_item_idle_new -m -s -b -r -u s_u_asr_category_item_idle_new.xml</v>
      </c>
      <c r="AA670" s="109" t="str">
        <f t="shared" si="147"/>
        <v xml:space="preserve"> # n/a</v>
      </c>
      <c r="AB670" s="108" t="str">
        <f t="shared" si="148"/>
        <v xml:space="preserve">showvh DW_MART_LOAD s_u_asr_category_item_idle_new ; </v>
      </c>
      <c r="AC670" s="108" t="str">
        <f t="shared" si="145"/>
        <v>showrrh DW_MART_LOAD s_u_asr_category_item_idle_new</v>
      </c>
    </row>
    <row r="671" spans="1:29" x14ac:dyDescent="0.25">
      <c r="A671" s="9">
        <v>42777</v>
      </c>
      <c r="B671" s="6" t="s">
        <v>879</v>
      </c>
      <c r="C671" s="61" t="s">
        <v>1892</v>
      </c>
      <c r="D671" s="61" t="s">
        <v>1862</v>
      </c>
      <c r="E671" s="61" t="s">
        <v>20</v>
      </c>
      <c r="F671" s="61" t="s">
        <v>342</v>
      </c>
      <c r="G671" s="61" t="s">
        <v>343</v>
      </c>
      <c r="H671" s="61" t="s">
        <v>19</v>
      </c>
      <c r="I671" s="61">
        <v>6005</v>
      </c>
      <c r="J671" s="61" t="s">
        <v>10</v>
      </c>
      <c r="K671" s="61" t="s">
        <v>666</v>
      </c>
      <c r="L671" s="6" t="s">
        <v>381</v>
      </c>
      <c r="M671" s="6" t="s">
        <v>354</v>
      </c>
      <c r="N671" s="6" t="s">
        <v>880</v>
      </c>
      <c r="O671" s="6" t="s">
        <v>2320</v>
      </c>
      <c r="P671" s="104" t="str">
        <f t="shared" si="136"/>
        <v>qc DW_MART_LOAD Session s_u_asr_category_item_idle_new</v>
      </c>
      <c r="Q671" s="105" t="str">
        <f t="shared" si="137"/>
        <v>./pmrep cleardeploymentgroup -p DG_Static_Shared -f ;</v>
      </c>
      <c r="R671" s="106" t="str">
        <f t="shared" si="138"/>
        <v>./pmrep addtodeploymentgroup -p DG_Static_Shared -n s_u_asr_category_item_idle_new -o Session -f DW_MART_LOAD -d all ;</v>
      </c>
      <c r="S671" s="105" t="str">
        <f t="shared" si="139"/>
        <v>./pmrep deploydeploymentgroup -p DG_Static_Shared -c  ./DG_Static_Shared.xml -r RAC_qa -n jansaj -X QP -h qhvifoapp01 -o 6005 -s Native -l $HOME/scripts/log/dg_SJ_CHG0004621.log ;</v>
      </c>
      <c r="T671" s="106" t="str">
        <f t="shared" si="140"/>
        <v xml:space="preserve">echo '&lt; PRESS ANY KEY TO CONTINUE &gt;'; read c ; </v>
      </c>
      <c r="U671" s="105" t="str">
        <f t="shared" si="141"/>
        <v xml:space="preserve">cat $HOME/scripts/log/dg_SJ_CHG0004621.log ; </v>
      </c>
      <c r="V671" s="106" t="str">
        <f t="shared" si="142"/>
        <v>echo '&lt; PRESS ANY KEY TO CONTINUE &gt;'; read c ;</v>
      </c>
      <c r="W671" s="105" t="str">
        <f t="shared" si="143"/>
        <v xml:space="preserve"> pmd ; </v>
      </c>
      <c r="X671" s="106" t="str">
        <f t="shared" si="146"/>
        <v xml:space="preserve"> # n/a</v>
      </c>
      <c r="Y671" s="107"/>
      <c r="Z671" s="108" t="str">
        <f t="shared" si="144"/>
        <v>./pmrep objectexport -f DW_MART_LOAD -o Session -n s_u_asr_category_item_idle_new -m -s -b -r -u s_u_asr_category_item_idle_new.xml</v>
      </c>
      <c r="AA671" s="109" t="str">
        <f t="shared" si="147"/>
        <v xml:space="preserve"> # n/a</v>
      </c>
      <c r="AB671" s="108" t="str">
        <f t="shared" si="148"/>
        <v xml:space="preserve">showvh DW_MART_LOAD s_u_asr_category_item_idle_new ; </v>
      </c>
      <c r="AC671" s="108" t="str">
        <f t="shared" si="145"/>
        <v>showrrh DW_MART_LOAD s_u_asr_category_item_idle_new</v>
      </c>
    </row>
    <row r="672" spans="1:29" x14ac:dyDescent="0.25">
      <c r="A672" s="9">
        <v>42777</v>
      </c>
      <c r="B672" s="6" t="s">
        <v>879</v>
      </c>
      <c r="C672" s="61" t="s">
        <v>1892</v>
      </c>
      <c r="D672" s="61" t="s">
        <v>1864</v>
      </c>
      <c r="E672" s="61" t="s">
        <v>32</v>
      </c>
      <c r="F672" s="61" t="s">
        <v>337</v>
      </c>
      <c r="G672" s="61" t="s">
        <v>335</v>
      </c>
      <c r="H672" s="61" t="s">
        <v>1242</v>
      </c>
      <c r="I672" s="61">
        <v>6005</v>
      </c>
      <c r="J672" s="61" t="s">
        <v>10</v>
      </c>
      <c r="K672" s="61" t="s">
        <v>666</v>
      </c>
      <c r="L672" s="6" t="s">
        <v>381</v>
      </c>
      <c r="M672" s="6" t="s">
        <v>354</v>
      </c>
      <c r="N672" s="6" t="s">
        <v>880</v>
      </c>
      <c r="O672" s="6" t="s">
        <v>2321</v>
      </c>
      <c r="P672" s="104" t="str">
        <f t="shared" si="136"/>
        <v>qc DW_MART_LOAD Session s_u_asr_category_item_idle_new</v>
      </c>
      <c r="Q672" s="105" t="str">
        <f t="shared" si="137"/>
        <v>./pmrep cleardeploymentgroup -p DG_Static_Shared -f ;</v>
      </c>
      <c r="R672" s="106" t="str">
        <f t="shared" si="138"/>
        <v>./pmrep addtodeploymentgroup -p DG_Static_Shared -n s_u_asr_category_item_idle_new -o Session -f DW_MART_LOAD -d all ;</v>
      </c>
      <c r="S672" s="105" t="str">
        <f t="shared" si="139"/>
        <v>./pmrep deploydeploymentgroup -p DG_Static_Shared -c  ./DG_Static_Shared.xml -r RAC_prod -n jansaj -X PP -h phvifoapp01 -o 6005 -s Native -l $HOME/scripts/log/dg_SJ_CHG0004621.log ;</v>
      </c>
      <c r="T672" s="106" t="str">
        <f t="shared" si="140"/>
        <v xml:space="preserve">echo '&lt; PRESS ANY KEY TO CONTINUE &gt;'; read c ; </v>
      </c>
      <c r="U672" s="105" t="str">
        <f t="shared" si="141"/>
        <v xml:space="preserve">cat $HOME/scripts/log/dg_SJ_CHG0004621.log ; </v>
      </c>
      <c r="V672" s="106" t="str">
        <f t="shared" si="142"/>
        <v>echo '&lt; PRESS ANY KEY TO CONTINUE &gt;'; read c ;</v>
      </c>
      <c r="W672" s="105" t="str">
        <f t="shared" si="143"/>
        <v xml:space="preserve"> pmd ; </v>
      </c>
      <c r="X672" s="106" t="str">
        <f t="shared" si="146"/>
        <v xml:space="preserve"> # n/a</v>
      </c>
      <c r="Y672" s="107"/>
      <c r="Z672" s="108" t="str">
        <f t="shared" si="144"/>
        <v>./pmrep objectexport -f DW_MART_LOAD -o Session -n s_u_asr_category_item_idle_new -m -s -b -r -u s_u_asr_category_item_idle_new.xml</v>
      </c>
      <c r="AA672" s="109" t="str">
        <f t="shared" si="147"/>
        <v xml:space="preserve"> # n/a</v>
      </c>
      <c r="AB672" s="108" t="str">
        <f t="shared" si="148"/>
        <v xml:space="preserve">showvh DW_MART_LOAD s_u_asr_category_item_idle_new ; </v>
      </c>
      <c r="AC672" s="108" t="str">
        <f t="shared" si="145"/>
        <v>showrrh DW_MART_LOAD s_u_asr_category_item_idle_new</v>
      </c>
    </row>
    <row r="673" spans="1:29" x14ac:dyDescent="0.25">
      <c r="A673" s="9">
        <v>42779</v>
      </c>
      <c r="B673" s="6" t="s">
        <v>882</v>
      </c>
      <c r="C673" s="61" t="s">
        <v>1892</v>
      </c>
      <c r="D673" s="61" t="s">
        <v>1862</v>
      </c>
      <c r="E673" s="61" t="s">
        <v>20</v>
      </c>
      <c r="F673" s="61" t="s">
        <v>342</v>
      </c>
      <c r="G673" s="61" t="s">
        <v>343</v>
      </c>
      <c r="H673" s="61" t="s">
        <v>19</v>
      </c>
      <c r="I673" s="61">
        <v>6005</v>
      </c>
      <c r="J673" s="61" t="s">
        <v>10</v>
      </c>
      <c r="K673" s="61" t="s">
        <v>666</v>
      </c>
      <c r="L673" s="6" t="s">
        <v>381</v>
      </c>
      <c r="M673" s="6" t="s">
        <v>354</v>
      </c>
      <c r="N673" s="6" t="s">
        <v>661</v>
      </c>
      <c r="O673" s="6" t="s">
        <v>2322</v>
      </c>
      <c r="P673" s="104" t="str">
        <f t="shared" si="136"/>
        <v>qc DW_MART_LOAD Session s_u_asr_category_item_wms</v>
      </c>
      <c r="Q673" s="105" t="str">
        <f t="shared" si="137"/>
        <v>./pmrep cleardeploymentgroup -p DG_Static_Shared -f ;</v>
      </c>
      <c r="R673" s="106" t="str">
        <f t="shared" si="138"/>
        <v>./pmrep addtodeploymentgroup -p DG_Static_Shared -n s_u_asr_category_item_wms -o Session -f DW_MART_LOAD -d all ;</v>
      </c>
      <c r="S673" s="105" t="str">
        <f t="shared" si="139"/>
        <v>echo ;</v>
      </c>
      <c r="T673" s="106" t="str">
        <f t="shared" si="140"/>
        <v>echo ;</v>
      </c>
      <c r="U673" s="105" t="str">
        <f t="shared" si="141"/>
        <v>echo;</v>
      </c>
      <c r="V673" s="106" t="str">
        <f t="shared" si="142"/>
        <v>echo ;</v>
      </c>
      <c r="W673" s="105" t="str">
        <f t="shared" si="143"/>
        <v xml:space="preserve"> echo ; </v>
      </c>
      <c r="X673" s="106" t="str">
        <f t="shared" si="146"/>
        <v xml:space="preserve"> # n/a</v>
      </c>
      <c r="Y673" s="107"/>
      <c r="Z673" s="108" t="str">
        <f t="shared" si="144"/>
        <v>./pmrep objectexport -f DW_MART_LOAD -o Session -n s_u_asr_category_item_wms -m -s -b -r -u s_u_asr_category_item_wms.xml</v>
      </c>
      <c r="AA673" s="109" t="str">
        <f t="shared" si="147"/>
        <v xml:space="preserve"> # n/a</v>
      </c>
      <c r="AB673" s="108" t="str">
        <f t="shared" si="148"/>
        <v xml:space="preserve">showvh DW_MART_LOAD s_u_asr_category_item_wms ; </v>
      </c>
      <c r="AC673" s="108" t="str">
        <f t="shared" si="145"/>
        <v>showrrh DW_MART_LOAD s_u_asr_category_item_wms</v>
      </c>
    </row>
    <row r="674" spans="1:29" x14ac:dyDescent="0.25">
      <c r="A674" s="9">
        <v>42779</v>
      </c>
      <c r="B674" s="6" t="s">
        <v>882</v>
      </c>
      <c r="C674" s="61" t="s">
        <v>1892</v>
      </c>
      <c r="D674" s="61" t="s">
        <v>1862</v>
      </c>
      <c r="E674" s="61" t="s">
        <v>20</v>
      </c>
      <c r="F674" s="61" t="s">
        <v>342</v>
      </c>
      <c r="G674" s="61" t="s">
        <v>343</v>
      </c>
      <c r="H674" s="61" t="s">
        <v>19</v>
      </c>
      <c r="I674" s="61">
        <v>6005</v>
      </c>
      <c r="J674" s="61" t="s">
        <v>10</v>
      </c>
      <c r="K674" s="61" t="s">
        <v>666</v>
      </c>
      <c r="L674" s="6" t="s">
        <v>381</v>
      </c>
      <c r="M674" s="6" t="s">
        <v>354</v>
      </c>
      <c r="N674" s="6" t="s">
        <v>881</v>
      </c>
      <c r="O674" s="6" t="s">
        <v>2322</v>
      </c>
      <c r="P674" s="104" t="str">
        <f t="shared" si="136"/>
        <v>qc DW_MART_LOAD Session s_u_asr_category_item_receive</v>
      </c>
      <c r="Q674" s="105" t="str">
        <f t="shared" si="137"/>
        <v>echo ;</v>
      </c>
      <c r="R674" s="106" t="str">
        <f t="shared" si="138"/>
        <v>./pmrep addtodeploymentgroup -p DG_Static_Shared -n s_u_asr_category_item_receive -o Session -f DW_MART_LOAD -d all ;</v>
      </c>
      <c r="S674" s="105" t="str">
        <f t="shared" si="139"/>
        <v>./pmrep deploydeploymentgroup -p DG_Static_Shared -c  ./DG_Static_Shared.xml -r RAC_qa -n jansaj -X QP -h qhvifoapp01 -o 6005 -s Native -l $HOME/scripts/log/dg_SJ_CHG0004648.log ;</v>
      </c>
      <c r="T674" s="106" t="str">
        <f t="shared" si="140"/>
        <v xml:space="preserve">echo '&lt; PRESS ANY KEY TO CONTINUE &gt;'; read c ; </v>
      </c>
      <c r="U674" s="105" t="str">
        <f t="shared" si="141"/>
        <v xml:space="preserve">cat $HOME/scripts/log/dg_SJ_CHG0004648.log ; </v>
      </c>
      <c r="V674" s="106" t="str">
        <f t="shared" si="142"/>
        <v>echo '&lt; PRESS ANY KEY TO CONTINUE &gt;'; read c ;</v>
      </c>
      <c r="W674" s="105" t="str">
        <f t="shared" si="143"/>
        <v xml:space="preserve"> pmd ; </v>
      </c>
      <c r="X674" s="106" t="str">
        <f t="shared" si="146"/>
        <v xml:space="preserve"> # n/a</v>
      </c>
      <c r="Y674" s="107"/>
      <c r="Z674" s="108" t="str">
        <f t="shared" si="144"/>
        <v>./pmrep objectexport -f DW_MART_LOAD -o Session -n s_u_asr_category_item_receive -m -s -b -r -u s_u_asr_category_item_receive.xml</v>
      </c>
      <c r="AA674" s="109" t="str">
        <f t="shared" si="147"/>
        <v xml:space="preserve"> # n/a</v>
      </c>
      <c r="AB674" s="108" t="str">
        <f t="shared" si="148"/>
        <v xml:space="preserve">showvh DW_MART_LOAD s_u_asr_category_item_receive ; </v>
      </c>
      <c r="AC674" s="108" t="str">
        <f t="shared" si="145"/>
        <v>showrrh DW_MART_LOAD s_u_asr_category_item_receive</v>
      </c>
    </row>
    <row r="675" spans="1:29" x14ac:dyDescent="0.25">
      <c r="A675" s="9">
        <v>42779</v>
      </c>
      <c r="B675" s="6" t="s">
        <v>882</v>
      </c>
      <c r="C675" s="61" t="s">
        <v>1892</v>
      </c>
      <c r="D675" s="61" t="s">
        <v>1864</v>
      </c>
      <c r="E675" s="61" t="s">
        <v>32</v>
      </c>
      <c r="F675" s="61" t="s">
        <v>337</v>
      </c>
      <c r="G675" s="61" t="s">
        <v>335</v>
      </c>
      <c r="H675" s="61" t="s">
        <v>1242</v>
      </c>
      <c r="I675" s="61">
        <v>6005</v>
      </c>
      <c r="J675" s="61" t="s">
        <v>10</v>
      </c>
      <c r="K675" s="61" t="s">
        <v>666</v>
      </c>
      <c r="L675" s="6" t="s">
        <v>381</v>
      </c>
      <c r="M675" s="6" t="s">
        <v>354</v>
      </c>
      <c r="N675" s="6" t="s">
        <v>661</v>
      </c>
      <c r="O675" s="6" t="s">
        <v>2323</v>
      </c>
      <c r="P675" s="104" t="str">
        <f t="shared" si="136"/>
        <v>qc DW_MART_LOAD Session s_u_asr_category_item_wms</v>
      </c>
      <c r="Q675" s="105" t="str">
        <f t="shared" si="137"/>
        <v>./pmrep cleardeploymentgroup -p DG_Static_Shared -f ;</v>
      </c>
      <c r="R675" s="106" t="str">
        <f t="shared" si="138"/>
        <v>./pmrep addtodeploymentgroup -p DG_Static_Shared -n s_u_asr_category_item_wms -o Session -f DW_MART_LOAD -d all ;</v>
      </c>
      <c r="S675" s="105" t="str">
        <f t="shared" si="139"/>
        <v>echo ;</v>
      </c>
      <c r="T675" s="106" t="str">
        <f t="shared" si="140"/>
        <v>echo ;</v>
      </c>
      <c r="U675" s="105" t="str">
        <f t="shared" si="141"/>
        <v>echo;</v>
      </c>
      <c r="V675" s="106" t="str">
        <f t="shared" si="142"/>
        <v>echo ;</v>
      </c>
      <c r="W675" s="105" t="str">
        <f t="shared" si="143"/>
        <v xml:space="preserve"> echo ; </v>
      </c>
      <c r="X675" s="106" t="str">
        <f t="shared" si="146"/>
        <v xml:space="preserve"> # n/a</v>
      </c>
      <c r="Y675" s="107"/>
      <c r="Z675" s="108" t="str">
        <f t="shared" si="144"/>
        <v>./pmrep objectexport -f DW_MART_LOAD -o Session -n s_u_asr_category_item_wms -m -s -b -r -u s_u_asr_category_item_wms.xml</v>
      </c>
      <c r="AA675" s="109" t="str">
        <f t="shared" si="147"/>
        <v xml:space="preserve"> # n/a</v>
      </c>
      <c r="AB675" s="108" t="str">
        <f t="shared" si="148"/>
        <v xml:space="preserve">showvh DW_MART_LOAD s_u_asr_category_item_wms ; </v>
      </c>
      <c r="AC675" s="108" t="str">
        <f t="shared" si="145"/>
        <v>showrrh DW_MART_LOAD s_u_asr_category_item_wms</v>
      </c>
    </row>
    <row r="676" spans="1:29" x14ac:dyDescent="0.25">
      <c r="A676" s="9">
        <v>42779</v>
      </c>
      <c r="B676" s="6" t="s">
        <v>882</v>
      </c>
      <c r="C676" s="61" t="s">
        <v>1892</v>
      </c>
      <c r="D676" s="61" t="s">
        <v>1864</v>
      </c>
      <c r="E676" s="61" t="s">
        <v>32</v>
      </c>
      <c r="F676" s="61" t="s">
        <v>337</v>
      </c>
      <c r="G676" s="61" t="s">
        <v>335</v>
      </c>
      <c r="H676" s="61" t="s">
        <v>1242</v>
      </c>
      <c r="I676" s="61">
        <v>6005</v>
      </c>
      <c r="J676" s="61" t="s">
        <v>10</v>
      </c>
      <c r="K676" s="61" t="s">
        <v>666</v>
      </c>
      <c r="L676" s="6" t="s">
        <v>381</v>
      </c>
      <c r="M676" s="6" t="s">
        <v>354</v>
      </c>
      <c r="N676" s="6" t="s">
        <v>881</v>
      </c>
      <c r="O676" s="6" t="s">
        <v>2323</v>
      </c>
      <c r="P676" s="104" t="str">
        <f t="shared" si="136"/>
        <v>qc DW_MART_LOAD Session s_u_asr_category_item_receive</v>
      </c>
      <c r="Q676" s="105" t="str">
        <f t="shared" si="137"/>
        <v>echo ;</v>
      </c>
      <c r="R676" s="106" t="str">
        <f t="shared" si="138"/>
        <v>./pmrep addtodeploymentgroup -p DG_Static_Shared -n s_u_asr_category_item_receive -o Session -f DW_MART_LOAD -d all ;</v>
      </c>
      <c r="S676" s="105" t="str">
        <f t="shared" si="139"/>
        <v>./pmrep deploydeploymentgroup -p DG_Static_Shared -c  ./DG_Static_Shared.xml -r RAC_prod -n jansaj -X PP -h phvifoapp01 -o 6005 -s Native -l $HOME/scripts/log/dg_SJ_CHG0004648.log ;</v>
      </c>
      <c r="T676" s="106" t="str">
        <f t="shared" si="140"/>
        <v xml:space="preserve">echo '&lt; PRESS ANY KEY TO CONTINUE &gt;'; read c ; </v>
      </c>
      <c r="U676" s="105" t="str">
        <f t="shared" si="141"/>
        <v xml:space="preserve">cat $HOME/scripts/log/dg_SJ_CHG0004648.log ; </v>
      </c>
      <c r="V676" s="106" t="str">
        <f t="shared" si="142"/>
        <v>echo '&lt; PRESS ANY KEY TO CONTINUE &gt;'; read c ;</v>
      </c>
      <c r="W676" s="105" t="str">
        <f t="shared" si="143"/>
        <v xml:space="preserve"> pmd ; </v>
      </c>
      <c r="X676" s="106" t="str">
        <f t="shared" si="146"/>
        <v xml:space="preserve"> # n/a</v>
      </c>
      <c r="Y676" s="107"/>
      <c r="Z676" s="108" t="str">
        <f t="shared" si="144"/>
        <v>./pmrep objectexport -f DW_MART_LOAD -o Session -n s_u_asr_category_item_receive -m -s -b -r -u s_u_asr_category_item_receive.xml</v>
      </c>
      <c r="AA676" s="109" t="str">
        <f t="shared" si="147"/>
        <v xml:space="preserve"> # n/a</v>
      </c>
      <c r="AB676" s="108" t="str">
        <f t="shared" si="148"/>
        <v xml:space="preserve">showvh DW_MART_LOAD s_u_asr_category_item_receive ; </v>
      </c>
      <c r="AC676" s="108" t="str">
        <f t="shared" si="145"/>
        <v>showrrh DW_MART_LOAD s_u_asr_category_item_receive</v>
      </c>
    </row>
    <row r="677" spans="1:29" x14ac:dyDescent="0.25">
      <c r="A677" s="9">
        <v>42780</v>
      </c>
      <c r="B677" s="6" t="s">
        <v>286</v>
      </c>
      <c r="C677" s="61" t="s">
        <v>1892</v>
      </c>
      <c r="D677" s="61" t="s">
        <v>1862</v>
      </c>
      <c r="E677" s="61" t="s">
        <v>20</v>
      </c>
      <c r="F677" s="61" t="s">
        <v>342</v>
      </c>
      <c r="G677" s="61" t="s">
        <v>343</v>
      </c>
      <c r="H677" s="61" t="s">
        <v>19</v>
      </c>
      <c r="I677" s="61">
        <v>6005</v>
      </c>
      <c r="J677" s="61" t="s">
        <v>10</v>
      </c>
      <c r="K677" s="61" t="s">
        <v>666</v>
      </c>
      <c r="L677" s="6" t="s">
        <v>326</v>
      </c>
      <c r="M677" s="6" t="s">
        <v>332</v>
      </c>
      <c r="N677" s="6" t="s">
        <v>504</v>
      </c>
      <c r="O677" s="6" t="s">
        <v>2324</v>
      </c>
      <c r="P677" s="104" t="str">
        <f t="shared" si="136"/>
        <v>qc Miscellaneous Workflow wf_GEAR1</v>
      </c>
      <c r="Q677" s="105" t="str">
        <f t="shared" si="137"/>
        <v>./pmrep cleardeploymentgroup -p DG_Static_Shared -f ;</v>
      </c>
      <c r="R677" s="106" t="str">
        <f t="shared" si="138"/>
        <v>./pmrep addtodeploymentgroup -p DG_Static_Shared -n wf_GEAR1 -o Workflow -f Miscellaneous -d all ;</v>
      </c>
      <c r="S677" s="105" t="str">
        <f t="shared" si="139"/>
        <v>./pmrep deploydeploymentgroup -p DG_Static_Shared -c  ./DG_Static_Shared.xml -r RAC_qa -n jansaj -X QP -h qhvifoapp01 -o 6005 -s Native -l $HOME/scripts/log/dg_SJ_allvan.log ;</v>
      </c>
      <c r="T677" s="106" t="str">
        <f t="shared" si="140"/>
        <v xml:space="preserve">echo '&lt; PRESS ANY KEY TO CONTINUE &gt;'; read c ; </v>
      </c>
      <c r="U677" s="105" t="str">
        <f t="shared" si="141"/>
        <v xml:space="preserve">cat $HOME/scripts/log/dg_SJ_allvan.log ; </v>
      </c>
      <c r="V677" s="106" t="str">
        <f t="shared" si="142"/>
        <v>echo '&lt; PRESS ANY KEY TO CONTINUE &gt;'; read c ;</v>
      </c>
      <c r="W677" s="105" t="str">
        <f t="shared" si="143"/>
        <v xml:space="preserve"> pmd ; </v>
      </c>
      <c r="X677" s="106" t="str">
        <f t="shared" si="146"/>
        <v>ssh -q qhvifoapp01 '/home/infa_adm/scripts/ais.sh Miscellaneous wf_GEAR1 Int01_qa'</v>
      </c>
      <c r="Y677" s="107"/>
      <c r="Z677" s="108" t="str">
        <f t="shared" si="144"/>
        <v>./pmrep objectexport -f Miscellaneous -o Workflow -n wf_GEAR1 -m -s -b -r -u wf_GEAR1.xml</v>
      </c>
      <c r="AA677" s="109" t="str">
        <f t="shared" si="147"/>
        <v>gwd Miscellaneous wf_GEAR1</v>
      </c>
      <c r="AB677" s="108" t="str">
        <f t="shared" si="148"/>
        <v xml:space="preserve">showvh Miscellaneous wf_GEAR1 ; </v>
      </c>
      <c r="AC677" s="108" t="str">
        <f t="shared" si="145"/>
        <v>showrrh Miscellaneous wf_GEAR1</v>
      </c>
    </row>
    <row r="678" spans="1:29" x14ac:dyDescent="0.25">
      <c r="A678" s="9">
        <v>42780</v>
      </c>
      <c r="B678" s="6" t="s">
        <v>883</v>
      </c>
      <c r="C678" s="61" t="s">
        <v>1892</v>
      </c>
      <c r="D678" s="61" t="s">
        <v>1862</v>
      </c>
      <c r="E678" s="61" t="s">
        <v>20</v>
      </c>
      <c r="F678" s="61" t="s">
        <v>342</v>
      </c>
      <c r="G678" s="61" t="s">
        <v>343</v>
      </c>
      <c r="H678" s="61" t="s">
        <v>19</v>
      </c>
      <c r="I678" s="61">
        <v>6005</v>
      </c>
      <c r="J678" s="61" t="s">
        <v>10</v>
      </c>
      <c r="K678" s="61" t="s">
        <v>666</v>
      </c>
      <c r="L678" s="6" t="s">
        <v>322</v>
      </c>
      <c r="M678" s="6" t="s">
        <v>332</v>
      </c>
      <c r="N678" s="6" t="s">
        <v>537</v>
      </c>
      <c r="O678" s="6" t="s">
        <v>2325</v>
      </c>
      <c r="P678" s="104" t="str">
        <f t="shared" si="136"/>
        <v>qc MDM Workflow wf_mdm_ansira_NewCustomerDailyFeed</v>
      </c>
      <c r="Q678" s="105" t="str">
        <f t="shared" si="137"/>
        <v>./pmrep cleardeploymentgroup -p DG_Static_Shared -f ;</v>
      </c>
      <c r="R678" s="106" t="str">
        <f t="shared" si="138"/>
        <v>./pmrep addtodeploymentgroup -p DG_Static_Shared -n wf_mdm_ansira_NewCustomerDailyFeed -o Workflow -f MDM -d all ;</v>
      </c>
      <c r="S678" s="105" t="str">
        <f t="shared" si="139"/>
        <v>./pmrep deploydeploymentgroup -p DG_Static_Shared -c  ./DG_Static_Shared.xml -r RAC_qa -n jansaj -X QP -h qhvifoapp01 -o 6005 -s Native -l $HOME/scripts/log/dg_SJ_CHG0004661.log ;</v>
      </c>
      <c r="T678" s="106" t="str">
        <f t="shared" si="140"/>
        <v xml:space="preserve">echo '&lt; PRESS ANY KEY TO CONTINUE &gt;'; read c ; </v>
      </c>
      <c r="U678" s="105" t="str">
        <f t="shared" si="141"/>
        <v xml:space="preserve">cat $HOME/scripts/log/dg_SJ_CHG0004661.log ; </v>
      </c>
      <c r="V678" s="106" t="str">
        <f t="shared" si="142"/>
        <v>echo '&lt; PRESS ANY KEY TO CONTINUE &gt;'; read c ;</v>
      </c>
      <c r="W678" s="105" t="str">
        <f t="shared" si="143"/>
        <v xml:space="preserve"> pmd ; </v>
      </c>
      <c r="X678" s="106" t="str">
        <f t="shared" si="146"/>
        <v>ssh -q qhvifoapp01 '/home/infa_adm/scripts/ais.sh MDM wf_mdm_ansira_NewCustomerDailyFeed Int01_qa'</v>
      </c>
      <c r="Y678" s="107"/>
      <c r="Z678" s="108" t="str">
        <f t="shared" si="144"/>
        <v>./pmrep objectexport -f MDM -o Workflow -n wf_mdm_ansira_NewCustomerDailyFeed -m -s -b -r -u wf_mdm_ansira_NewCustomerDailyFeed.xml</v>
      </c>
      <c r="AA678" s="109" t="str">
        <f t="shared" si="147"/>
        <v>gwd MDM wf_mdm_ansira_NewCustomerDailyFeed</v>
      </c>
      <c r="AB678" s="108" t="str">
        <f t="shared" si="148"/>
        <v xml:space="preserve">showvh MDM wf_mdm_ansira_NewCustomerDailyFeed ; </v>
      </c>
      <c r="AC678" s="108" t="str">
        <f t="shared" si="145"/>
        <v>showrrh MDM wf_mdm_ansira_NewCustomerDailyFeed</v>
      </c>
    </row>
    <row r="679" spans="1:29" x14ac:dyDescent="0.25">
      <c r="A679" s="9">
        <v>42780</v>
      </c>
      <c r="B679" s="6" t="s">
        <v>883</v>
      </c>
      <c r="C679" s="61" t="s">
        <v>1892</v>
      </c>
      <c r="D679" s="61" t="s">
        <v>1864</v>
      </c>
      <c r="E679" s="61" t="s">
        <v>32</v>
      </c>
      <c r="F679" s="61" t="s">
        <v>337</v>
      </c>
      <c r="G679" s="61" t="s">
        <v>335</v>
      </c>
      <c r="H679" s="61" t="s">
        <v>1242</v>
      </c>
      <c r="I679" s="61">
        <v>6005</v>
      </c>
      <c r="J679" s="61" t="s">
        <v>10</v>
      </c>
      <c r="K679" s="61" t="s">
        <v>666</v>
      </c>
      <c r="L679" s="6" t="s">
        <v>322</v>
      </c>
      <c r="M679" s="6" t="s">
        <v>332</v>
      </c>
      <c r="N679" s="6" t="s">
        <v>537</v>
      </c>
      <c r="O679" s="6" t="s">
        <v>2326</v>
      </c>
      <c r="P679" s="104" t="str">
        <f t="shared" si="136"/>
        <v>qc MDM Workflow wf_mdm_ansira_NewCustomerDailyFeed</v>
      </c>
      <c r="Q679" s="105" t="str">
        <f t="shared" si="137"/>
        <v>./pmrep cleardeploymentgroup -p DG_Static_Shared -f ;</v>
      </c>
      <c r="R679" s="106" t="str">
        <f t="shared" si="138"/>
        <v>./pmrep addtodeploymentgroup -p DG_Static_Shared -n wf_mdm_ansira_NewCustomerDailyFeed -o Workflow -f MDM -d all ;</v>
      </c>
      <c r="S679" s="105" t="str">
        <f t="shared" si="139"/>
        <v>./pmrep deploydeploymentgroup -p DG_Static_Shared -c  ./DG_Static_Shared.xml -r RAC_prod -n jansaj -X PP -h phvifoapp01 -o 6005 -s Native -l $HOME/scripts/log/dg_SJ_CHG0004661.log ;</v>
      </c>
      <c r="T679" s="106" t="str">
        <f t="shared" si="140"/>
        <v xml:space="preserve">echo '&lt; PRESS ANY KEY TO CONTINUE &gt;'; read c ; </v>
      </c>
      <c r="U679" s="105" t="str">
        <f t="shared" si="141"/>
        <v xml:space="preserve">cat $HOME/scripts/log/dg_SJ_CHG0004661.log ; </v>
      </c>
      <c r="V679" s="106" t="str">
        <f t="shared" si="142"/>
        <v>echo '&lt; PRESS ANY KEY TO CONTINUE &gt;'; read c ;</v>
      </c>
      <c r="W679" s="105" t="str">
        <f t="shared" si="143"/>
        <v xml:space="preserve"> pmd ; </v>
      </c>
      <c r="X679" s="106" t="str">
        <f t="shared" si="146"/>
        <v>ssh -q phvifoapp01 '/home/infa_adm/scripts/ais.sh MDM wf_mdm_ansira_NewCustomerDailyFeed Int01_prod'</v>
      </c>
      <c r="Y679" s="107"/>
      <c r="Z679" s="108" t="str">
        <f t="shared" si="144"/>
        <v>./pmrep objectexport -f MDM -o Workflow -n wf_mdm_ansira_NewCustomerDailyFeed -m -s -b -r -u wf_mdm_ansira_NewCustomerDailyFeed.xml</v>
      </c>
      <c r="AA679" s="109" t="str">
        <f t="shared" si="147"/>
        <v>gwd MDM wf_mdm_ansira_NewCustomerDailyFeed</v>
      </c>
      <c r="AB679" s="108" t="str">
        <f t="shared" si="148"/>
        <v xml:space="preserve">showvh MDM wf_mdm_ansira_NewCustomerDailyFeed ; </v>
      </c>
      <c r="AC679" s="108" t="str">
        <f t="shared" si="145"/>
        <v>showrrh MDM wf_mdm_ansira_NewCustomerDailyFeed</v>
      </c>
    </row>
    <row r="680" spans="1:29" x14ac:dyDescent="0.25">
      <c r="A680" s="9">
        <v>42781</v>
      </c>
      <c r="B680" s="6" t="s">
        <v>892</v>
      </c>
      <c r="C680" s="61" t="s">
        <v>1892</v>
      </c>
      <c r="D680" s="61" t="s">
        <v>1862</v>
      </c>
      <c r="E680" s="61" t="s">
        <v>20</v>
      </c>
      <c r="F680" s="61" t="s">
        <v>342</v>
      </c>
      <c r="G680" s="61" t="s">
        <v>343</v>
      </c>
      <c r="H680" s="61" t="s">
        <v>19</v>
      </c>
      <c r="I680" s="61">
        <v>6005</v>
      </c>
      <c r="J680" s="61" t="s">
        <v>10</v>
      </c>
      <c r="K680" s="61" t="s">
        <v>666</v>
      </c>
      <c r="L680" s="6" t="s">
        <v>381</v>
      </c>
      <c r="M680" s="6" t="s">
        <v>332</v>
      </c>
      <c r="N680" s="6" t="s">
        <v>884</v>
      </c>
      <c r="O680" s="23" t="s">
        <v>2327</v>
      </c>
      <c r="P680" s="104" t="str">
        <f t="shared" si="136"/>
        <v>qc DW_MART_LOAD Workflow wf_Merch_Plan_Get_Inventories</v>
      </c>
      <c r="Q680" s="105" t="str">
        <f t="shared" si="137"/>
        <v>./pmrep cleardeploymentgroup -p DG_Static_Shared -f ;</v>
      </c>
      <c r="R680" s="106" t="str">
        <f t="shared" si="138"/>
        <v>./pmrep addtodeploymentgroup -p DG_Static_Shared -n wf_Merch_Plan_Get_Inventories -o Workflow -f DW_MART_LOAD -d all ;</v>
      </c>
      <c r="S680" s="105" t="str">
        <f t="shared" si="139"/>
        <v>echo ;</v>
      </c>
      <c r="T680" s="106" t="str">
        <f t="shared" si="140"/>
        <v>echo ;</v>
      </c>
      <c r="U680" s="105" t="str">
        <f t="shared" si="141"/>
        <v>echo;</v>
      </c>
      <c r="V680" s="106" t="str">
        <f t="shared" si="142"/>
        <v>echo ;</v>
      </c>
      <c r="W680" s="105" t="str">
        <f t="shared" si="143"/>
        <v xml:space="preserve"> echo ; </v>
      </c>
      <c r="X680" s="106" t="str">
        <f t="shared" si="146"/>
        <v>ssh -q qhvifoapp01 '/home/infa_adm/scripts/ais.sh DW_MART_LOAD wf_Merch_Plan_Get_Inventories Int01_qa'</v>
      </c>
      <c r="Y680" s="107"/>
      <c r="Z680" s="108" t="str">
        <f t="shared" si="144"/>
        <v>./pmrep objectexport -f DW_MART_LOAD -o Workflow -n wf_Merch_Plan_Get_Inventories -m -s -b -r -u wf_Merch_Plan_Get_Inventories.xml</v>
      </c>
      <c r="AA680" s="109" t="str">
        <f t="shared" si="147"/>
        <v>gwd DW_MART_LOAD wf_Merch_Plan_Get_Inventories</v>
      </c>
      <c r="AB680" s="108" t="str">
        <f t="shared" si="148"/>
        <v xml:space="preserve">showvh DW_MART_LOAD wf_Merch_Plan_Get_Inventories ; </v>
      </c>
      <c r="AC680" s="108" t="str">
        <f t="shared" si="145"/>
        <v>showrrh DW_MART_LOAD wf_Merch_Plan_Get_Inventories</v>
      </c>
    </row>
    <row r="681" spans="1:29" x14ac:dyDescent="0.25">
      <c r="A681" s="9">
        <v>42781</v>
      </c>
      <c r="B681" s="6" t="s">
        <v>892</v>
      </c>
      <c r="C681" s="61" t="s">
        <v>1892</v>
      </c>
      <c r="D681" s="61" t="s">
        <v>1862</v>
      </c>
      <c r="E681" s="61" t="s">
        <v>20</v>
      </c>
      <c r="F681" s="61" t="s">
        <v>342</v>
      </c>
      <c r="G681" s="61" t="s">
        <v>343</v>
      </c>
      <c r="H681" s="61" t="s">
        <v>19</v>
      </c>
      <c r="I681" s="61">
        <v>6005</v>
      </c>
      <c r="J681" s="61" t="s">
        <v>10</v>
      </c>
      <c r="K681" s="61" t="s">
        <v>666</v>
      </c>
      <c r="L681" s="6" t="s">
        <v>381</v>
      </c>
      <c r="M681" s="6" t="s">
        <v>332</v>
      </c>
      <c r="N681" s="6" t="s">
        <v>885</v>
      </c>
      <c r="O681" s="23" t="s">
        <v>2327</v>
      </c>
      <c r="P681" s="104" t="str">
        <f t="shared" si="136"/>
        <v>qc DW_MART_LOAD Workflow wf_Merch_Plan_Get_Agreements</v>
      </c>
      <c r="Q681" s="105" t="str">
        <f t="shared" si="137"/>
        <v>echo ;</v>
      </c>
      <c r="R681" s="106" t="str">
        <f t="shared" si="138"/>
        <v>./pmrep addtodeploymentgroup -p DG_Static_Shared -n wf_Merch_Plan_Get_Agreements -o Workflow -f DW_MART_LOAD -d all ;</v>
      </c>
      <c r="S681" s="105" t="str">
        <f t="shared" si="139"/>
        <v>echo ;</v>
      </c>
      <c r="T681" s="106" t="str">
        <f t="shared" si="140"/>
        <v>echo ;</v>
      </c>
      <c r="U681" s="105" t="str">
        <f t="shared" si="141"/>
        <v>echo;</v>
      </c>
      <c r="V681" s="106" t="str">
        <f t="shared" si="142"/>
        <v>echo ;</v>
      </c>
      <c r="W681" s="105" t="str">
        <f t="shared" si="143"/>
        <v xml:space="preserve"> echo ; </v>
      </c>
      <c r="X681" s="106" t="str">
        <f t="shared" si="146"/>
        <v>ssh -q qhvifoapp01 '/home/infa_adm/scripts/ais.sh DW_MART_LOAD wf_Merch_Plan_Get_Agreements Int01_qa'</v>
      </c>
      <c r="Y681" s="107"/>
      <c r="Z681" s="108" t="str">
        <f t="shared" si="144"/>
        <v>./pmrep objectexport -f DW_MART_LOAD -o Workflow -n wf_Merch_Plan_Get_Agreements -m -s -b -r -u wf_Merch_Plan_Get_Agreements.xml</v>
      </c>
      <c r="AA681" s="109" t="str">
        <f t="shared" si="147"/>
        <v>gwd DW_MART_LOAD wf_Merch_Plan_Get_Agreements</v>
      </c>
      <c r="AB681" s="108" t="str">
        <f t="shared" si="148"/>
        <v xml:space="preserve">showvh DW_MART_LOAD wf_Merch_Plan_Get_Agreements ; </v>
      </c>
      <c r="AC681" s="108" t="str">
        <f t="shared" si="145"/>
        <v>showrrh DW_MART_LOAD wf_Merch_Plan_Get_Agreements</v>
      </c>
    </row>
    <row r="682" spans="1:29" x14ac:dyDescent="0.25">
      <c r="A682" s="9">
        <v>42781</v>
      </c>
      <c r="B682" s="6" t="s">
        <v>892</v>
      </c>
      <c r="C682" s="61" t="s">
        <v>1892</v>
      </c>
      <c r="D682" s="61" t="s">
        <v>1862</v>
      </c>
      <c r="E682" s="61" t="s">
        <v>20</v>
      </c>
      <c r="F682" s="61" t="s">
        <v>342</v>
      </c>
      <c r="G682" s="61" t="s">
        <v>343</v>
      </c>
      <c r="H682" s="61" t="s">
        <v>19</v>
      </c>
      <c r="I682" s="61">
        <v>6005</v>
      </c>
      <c r="J682" s="61" t="s">
        <v>10</v>
      </c>
      <c r="K682" s="61" t="s">
        <v>666</v>
      </c>
      <c r="L682" s="6" t="s">
        <v>381</v>
      </c>
      <c r="M682" s="6" t="s">
        <v>332</v>
      </c>
      <c r="N682" s="6" t="s">
        <v>886</v>
      </c>
      <c r="O682" s="23" t="s">
        <v>2327</v>
      </c>
      <c r="P682" s="104" t="str">
        <f t="shared" si="136"/>
        <v>qc DW_MART_LOAD Workflow wf_Merch_Plan_Get_All_Statuses_And_Events</v>
      </c>
      <c r="Q682" s="105" t="str">
        <f t="shared" si="137"/>
        <v>echo ;</v>
      </c>
      <c r="R682" s="106" t="str">
        <f t="shared" si="138"/>
        <v>./pmrep addtodeploymentgroup -p DG_Static_Shared -n wf_Merch_Plan_Get_All_Statuses_And_Events -o Workflow -f DW_MART_LOAD -d all ;</v>
      </c>
      <c r="S682" s="105" t="str">
        <f t="shared" si="139"/>
        <v>echo ;</v>
      </c>
      <c r="T682" s="106" t="str">
        <f t="shared" si="140"/>
        <v>echo ;</v>
      </c>
      <c r="U682" s="105" t="str">
        <f t="shared" si="141"/>
        <v>echo;</v>
      </c>
      <c r="V682" s="106" t="str">
        <f t="shared" si="142"/>
        <v>echo ;</v>
      </c>
      <c r="W682" s="105" t="str">
        <f t="shared" si="143"/>
        <v xml:space="preserve"> echo ; </v>
      </c>
      <c r="X682" s="106" t="str">
        <f t="shared" si="146"/>
        <v>ssh -q qhvifoapp01 '/home/infa_adm/scripts/ais.sh DW_MART_LOAD wf_Merch_Plan_Get_All_Statuses_And_Events Int01_qa'</v>
      </c>
      <c r="Y682" s="107"/>
      <c r="Z682" s="108" t="str">
        <f t="shared" si="144"/>
        <v>./pmrep objectexport -f DW_MART_LOAD -o Workflow -n wf_Merch_Plan_Get_All_Statuses_And_Events -m -s -b -r -u wf_Merch_Plan_Get_All_Statuses_And_Events.xml</v>
      </c>
      <c r="AA682" s="109" t="str">
        <f t="shared" si="147"/>
        <v>gwd DW_MART_LOAD wf_Merch_Plan_Get_All_Statuses_And_Events</v>
      </c>
      <c r="AB682" s="108" t="str">
        <f t="shared" si="148"/>
        <v xml:space="preserve">showvh DW_MART_LOAD wf_Merch_Plan_Get_All_Statuses_And_Events ; </v>
      </c>
      <c r="AC682" s="108" t="str">
        <f t="shared" si="145"/>
        <v>showrrh DW_MART_LOAD wf_Merch_Plan_Get_All_Statuses_And_Events</v>
      </c>
    </row>
    <row r="683" spans="1:29" x14ac:dyDescent="0.25">
      <c r="A683" s="9">
        <v>42781</v>
      </c>
      <c r="B683" s="6" t="s">
        <v>892</v>
      </c>
      <c r="C683" s="61" t="s">
        <v>1892</v>
      </c>
      <c r="D683" s="61" t="s">
        <v>1862</v>
      </c>
      <c r="E683" s="61" t="s">
        <v>20</v>
      </c>
      <c r="F683" s="61" t="s">
        <v>342</v>
      </c>
      <c r="G683" s="61" t="s">
        <v>343</v>
      </c>
      <c r="H683" s="61" t="s">
        <v>19</v>
      </c>
      <c r="I683" s="61">
        <v>6005</v>
      </c>
      <c r="J683" s="61" t="s">
        <v>10</v>
      </c>
      <c r="K683" s="61" t="s">
        <v>666</v>
      </c>
      <c r="L683" s="6" t="s">
        <v>381</v>
      </c>
      <c r="M683" s="6" t="s">
        <v>332</v>
      </c>
      <c r="N683" s="6" t="s">
        <v>887</v>
      </c>
      <c r="O683" s="23" t="s">
        <v>2327</v>
      </c>
      <c r="P683" s="104" t="str">
        <f t="shared" si="136"/>
        <v>qc DW_MART_LOAD Workflow wf_Merch_Plan_Get_Inv_Details_And_Rates</v>
      </c>
      <c r="Q683" s="105" t="str">
        <f t="shared" si="137"/>
        <v>echo ;</v>
      </c>
      <c r="R683" s="106" t="str">
        <f t="shared" si="138"/>
        <v>./pmrep addtodeploymentgroup -p DG_Static_Shared -n wf_Merch_Plan_Get_Inv_Details_And_Rates -o Workflow -f DW_MART_LOAD -d all ;</v>
      </c>
      <c r="S683" s="105" t="str">
        <f t="shared" si="139"/>
        <v>echo ;</v>
      </c>
      <c r="T683" s="106" t="str">
        <f t="shared" si="140"/>
        <v>echo ;</v>
      </c>
      <c r="U683" s="105" t="str">
        <f t="shared" si="141"/>
        <v>echo;</v>
      </c>
      <c r="V683" s="106" t="str">
        <f t="shared" si="142"/>
        <v>echo ;</v>
      </c>
      <c r="W683" s="105" t="str">
        <f t="shared" si="143"/>
        <v xml:space="preserve"> echo ; </v>
      </c>
      <c r="X683" s="106" t="str">
        <f t="shared" si="146"/>
        <v>ssh -q qhvifoapp01 '/home/infa_adm/scripts/ais.sh DW_MART_LOAD wf_Merch_Plan_Get_Inv_Details_And_Rates Int01_qa'</v>
      </c>
      <c r="Y683" s="107"/>
      <c r="Z683" s="108" t="str">
        <f t="shared" si="144"/>
        <v>./pmrep objectexport -f DW_MART_LOAD -o Workflow -n wf_Merch_Plan_Get_Inv_Details_And_Rates -m -s -b -r -u wf_Merch_Plan_Get_Inv_Details_And_Rates.xml</v>
      </c>
      <c r="AA683" s="109" t="str">
        <f t="shared" si="147"/>
        <v>gwd DW_MART_LOAD wf_Merch_Plan_Get_Inv_Details_And_Rates</v>
      </c>
      <c r="AB683" s="108" t="str">
        <f t="shared" si="148"/>
        <v xml:space="preserve">showvh DW_MART_LOAD wf_Merch_Plan_Get_Inv_Details_And_Rates ; </v>
      </c>
      <c r="AC683" s="108" t="str">
        <f t="shared" si="145"/>
        <v>showrrh DW_MART_LOAD wf_Merch_Plan_Get_Inv_Details_And_Rates</v>
      </c>
    </row>
    <row r="684" spans="1:29" x14ac:dyDescent="0.25">
      <c r="A684" s="9">
        <v>42781</v>
      </c>
      <c r="B684" s="6" t="s">
        <v>892</v>
      </c>
      <c r="C684" s="61" t="s">
        <v>1892</v>
      </c>
      <c r="D684" s="61" t="s">
        <v>1862</v>
      </c>
      <c r="E684" s="61" t="s">
        <v>20</v>
      </c>
      <c r="F684" s="61" t="s">
        <v>342</v>
      </c>
      <c r="G684" s="61" t="s">
        <v>343</v>
      </c>
      <c r="H684" s="61" t="s">
        <v>19</v>
      </c>
      <c r="I684" s="61">
        <v>6005</v>
      </c>
      <c r="J684" s="61" t="s">
        <v>10</v>
      </c>
      <c r="K684" s="61" t="s">
        <v>666</v>
      </c>
      <c r="L684" s="6" t="s">
        <v>381</v>
      </c>
      <c r="M684" s="6" t="s">
        <v>332</v>
      </c>
      <c r="N684" s="6" t="s">
        <v>888</v>
      </c>
      <c r="O684" s="23" t="s">
        <v>2327</v>
      </c>
      <c r="P684" s="104" t="str">
        <f t="shared" si="136"/>
        <v>qc DW_MART_LOAD Workflow wf_Merch_Plan_Get_LTD_Values</v>
      </c>
      <c r="Q684" s="105" t="str">
        <f t="shared" si="137"/>
        <v>echo ;</v>
      </c>
      <c r="R684" s="106" t="str">
        <f t="shared" si="138"/>
        <v>./pmrep addtodeploymentgroup -p DG_Static_Shared -n wf_Merch_Plan_Get_LTD_Values -o Workflow -f DW_MART_LOAD -d all ;</v>
      </c>
      <c r="S684" s="105" t="str">
        <f t="shared" si="139"/>
        <v>echo ;</v>
      </c>
      <c r="T684" s="106" t="str">
        <f t="shared" si="140"/>
        <v>echo ;</v>
      </c>
      <c r="U684" s="105" t="str">
        <f t="shared" si="141"/>
        <v>echo;</v>
      </c>
      <c r="V684" s="106" t="str">
        <f t="shared" si="142"/>
        <v>echo ;</v>
      </c>
      <c r="W684" s="105" t="str">
        <f t="shared" si="143"/>
        <v xml:space="preserve"> echo ; </v>
      </c>
      <c r="X684" s="106" t="str">
        <f t="shared" si="146"/>
        <v>ssh -q qhvifoapp01 '/home/infa_adm/scripts/ais.sh DW_MART_LOAD wf_Merch_Plan_Get_LTD_Values Int01_qa'</v>
      </c>
      <c r="Y684" s="107"/>
      <c r="Z684" s="108" t="str">
        <f t="shared" si="144"/>
        <v>./pmrep objectexport -f DW_MART_LOAD -o Workflow -n wf_Merch_Plan_Get_LTD_Values -m -s -b -r -u wf_Merch_Plan_Get_LTD_Values.xml</v>
      </c>
      <c r="AA684" s="109" t="str">
        <f t="shared" si="147"/>
        <v>gwd DW_MART_LOAD wf_Merch_Plan_Get_LTD_Values</v>
      </c>
      <c r="AB684" s="108" t="str">
        <f t="shared" si="148"/>
        <v xml:space="preserve">showvh DW_MART_LOAD wf_Merch_Plan_Get_LTD_Values ; </v>
      </c>
      <c r="AC684" s="108" t="str">
        <f t="shared" si="145"/>
        <v>showrrh DW_MART_LOAD wf_Merch_Plan_Get_LTD_Values</v>
      </c>
    </row>
    <row r="685" spans="1:29" x14ac:dyDescent="0.25">
      <c r="A685" s="9">
        <v>42781</v>
      </c>
      <c r="B685" s="6" t="s">
        <v>892</v>
      </c>
      <c r="C685" s="61" t="s">
        <v>1892</v>
      </c>
      <c r="D685" s="61" t="s">
        <v>1862</v>
      </c>
      <c r="E685" s="61" t="s">
        <v>20</v>
      </c>
      <c r="F685" s="61" t="s">
        <v>342</v>
      </c>
      <c r="G685" s="61" t="s">
        <v>343</v>
      </c>
      <c r="H685" s="61" t="s">
        <v>19</v>
      </c>
      <c r="I685" s="61">
        <v>6005</v>
      </c>
      <c r="J685" s="61" t="s">
        <v>10</v>
      </c>
      <c r="K685" s="61" t="s">
        <v>666</v>
      </c>
      <c r="L685" s="6" t="s">
        <v>381</v>
      </c>
      <c r="M685" s="6" t="s">
        <v>332</v>
      </c>
      <c r="N685" s="6" t="s">
        <v>889</v>
      </c>
      <c r="O685" s="23" t="s">
        <v>2327</v>
      </c>
      <c r="P685" s="104" t="str">
        <f t="shared" si="136"/>
        <v>qc DW_MART_LOAD Workflow wf_Merch_Plan_Receipt_Details</v>
      </c>
      <c r="Q685" s="105" t="str">
        <f t="shared" si="137"/>
        <v>echo ;</v>
      </c>
      <c r="R685" s="106" t="str">
        <f t="shared" si="138"/>
        <v>./pmrep addtodeploymentgroup -p DG_Static_Shared -n wf_Merch_Plan_Receipt_Details -o Workflow -f DW_MART_LOAD -d all ;</v>
      </c>
      <c r="S685" s="105" t="str">
        <f t="shared" si="139"/>
        <v>echo ;</v>
      </c>
      <c r="T685" s="106" t="str">
        <f t="shared" si="140"/>
        <v>echo ;</v>
      </c>
      <c r="U685" s="105" t="str">
        <f t="shared" si="141"/>
        <v>echo;</v>
      </c>
      <c r="V685" s="106" t="str">
        <f t="shared" si="142"/>
        <v>echo ;</v>
      </c>
      <c r="W685" s="105" t="str">
        <f t="shared" si="143"/>
        <v xml:space="preserve"> echo ; </v>
      </c>
      <c r="X685" s="106" t="str">
        <f t="shared" si="146"/>
        <v>ssh -q qhvifoapp01 '/home/infa_adm/scripts/ais.sh DW_MART_LOAD wf_Merch_Plan_Receipt_Details Int01_qa'</v>
      </c>
      <c r="Y685" s="107"/>
      <c r="Z685" s="108" t="str">
        <f t="shared" si="144"/>
        <v>./pmrep objectexport -f DW_MART_LOAD -o Workflow -n wf_Merch_Plan_Receipt_Details -m -s -b -r -u wf_Merch_Plan_Receipt_Details.xml</v>
      </c>
      <c r="AA685" s="109" t="str">
        <f t="shared" si="147"/>
        <v>gwd DW_MART_LOAD wf_Merch_Plan_Receipt_Details</v>
      </c>
      <c r="AB685" s="108" t="str">
        <f t="shared" si="148"/>
        <v xml:space="preserve">showvh DW_MART_LOAD wf_Merch_Plan_Receipt_Details ; </v>
      </c>
      <c r="AC685" s="108" t="str">
        <f t="shared" si="145"/>
        <v>showrrh DW_MART_LOAD wf_Merch_Plan_Receipt_Details</v>
      </c>
    </row>
    <row r="686" spans="1:29" x14ac:dyDescent="0.25">
      <c r="A686" s="9">
        <v>42781</v>
      </c>
      <c r="B686" s="6" t="s">
        <v>892</v>
      </c>
      <c r="C686" s="61" t="s">
        <v>1892</v>
      </c>
      <c r="D686" s="61" t="s">
        <v>1862</v>
      </c>
      <c r="E686" s="61" t="s">
        <v>20</v>
      </c>
      <c r="F686" s="61" t="s">
        <v>342</v>
      </c>
      <c r="G686" s="61" t="s">
        <v>343</v>
      </c>
      <c r="H686" s="61" t="s">
        <v>19</v>
      </c>
      <c r="I686" s="61">
        <v>6005</v>
      </c>
      <c r="J686" s="61" t="s">
        <v>10</v>
      </c>
      <c r="K686" s="61" t="s">
        <v>666</v>
      </c>
      <c r="L686" s="6" t="s">
        <v>381</v>
      </c>
      <c r="M686" s="6" t="s">
        <v>332</v>
      </c>
      <c r="N686" s="6" t="s">
        <v>890</v>
      </c>
      <c r="O686" s="23" t="s">
        <v>2327</v>
      </c>
      <c r="P686" s="104" t="str">
        <f t="shared" si="136"/>
        <v>qc DW_MART_LOAD Workflow wf_MERCH_PLAN_REMAINING_DEPRECIAITON_VALUE</v>
      </c>
      <c r="Q686" s="105" t="str">
        <f t="shared" si="137"/>
        <v>echo ;</v>
      </c>
      <c r="R686" s="106" t="str">
        <f t="shared" si="138"/>
        <v>./pmrep addtodeploymentgroup -p DG_Static_Shared -n wf_MERCH_PLAN_REMAINING_DEPRECIAITON_VALUE -o Workflow -f DW_MART_LOAD -d all ;</v>
      </c>
      <c r="S686" s="105" t="str">
        <f t="shared" si="139"/>
        <v>echo ;</v>
      </c>
      <c r="T686" s="106" t="str">
        <f t="shared" si="140"/>
        <v>echo ;</v>
      </c>
      <c r="U686" s="105" t="str">
        <f t="shared" si="141"/>
        <v>echo;</v>
      </c>
      <c r="V686" s="106" t="str">
        <f t="shared" si="142"/>
        <v>echo ;</v>
      </c>
      <c r="W686" s="105" t="str">
        <f t="shared" si="143"/>
        <v xml:space="preserve"> echo ; </v>
      </c>
      <c r="X686" s="106" t="str">
        <f t="shared" si="146"/>
        <v>ssh -q qhvifoapp01 '/home/infa_adm/scripts/ais.sh DW_MART_LOAD wf_MERCH_PLAN_REMAINING_DEPRECIAITON_VALUE Int01_qa'</v>
      </c>
      <c r="Y686" s="107"/>
      <c r="Z686" s="108" t="str">
        <f t="shared" si="144"/>
        <v>./pmrep objectexport -f DW_MART_LOAD -o Workflow -n wf_MERCH_PLAN_REMAINING_DEPRECIAITON_VALUE -m -s -b -r -u wf_MERCH_PLAN_REMAINING_DEPRECIAITON_VALUE.xml</v>
      </c>
      <c r="AA686" s="109" t="str">
        <f t="shared" si="147"/>
        <v>gwd DW_MART_LOAD wf_MERCH_PLAN_REMAINING_DEPRECIAITON_VALUE</v>
      </c>
      <c r="AB686" s="108" t="str">
        <f t="shared" si="148"/>
        <v xml:space="preserve">showvh DW_MART_LOAD wf_MERCH_PLAN_REMAINING_DEPRECIAITON_VALUE ; </v>
      </c>
      <c r="AC686" s="108" t="str">
        <f t="shared" si="145"/>
        <v>showrrh DW_MART_LOAD wf_MERCH_PLAN_REMAINING_DEPRECIAITON_VALUE</v>
      </c>
    </row>
    <row r="687" spans="1:29" x14ac:dyDescent="0.25">
      <c r="A687" s="9">
        <v>42781</v>
      </c>
      <c r="B687" s="6" t="s">
        <v>892</v>
      </c>
      <c r="C687" s="61" t="s">
        <v>1892</v>
      </c>
      <c r="D687" s="61" t="s">
        <v>1862</v>
      </c>
      <c r="E687" s="61" t="s">
        <v>20</v>
      </c>
      <c r="F687" s="61" t="s">
        <v>342</v>
      </c>
      <c r="G687" s="61" t="s">
        <v>343</v>
      </c>
      <c r="H687" s="61" t="s">
        <v>19</v>
      </c>
      <c r="I687" s="61">
        <v>6005</v>
      </c>
      <c r="J687" s="61" t="s">
        <v>10</v>
      </c>
      <c r="K687" s="61" t="s">
        <v>666</v>
      </c>
      <c r="L687" s="6" t="s">
        <v>381</v>
      </c>
      <c r="M687" s="6" t="s">
        <v>332</v>
      </c>
      <c r="N687" s="6" t="s">
        <v>891</v>
      </c>
      <c r="O687" s="23" t="s">
        <v>2327</v>
      </c>
      <c r="P687" s="104" t="str">
        <f t="shared" si="136"/>
        <v>qc DW_MART_LOAD Workflow wf_Merch_Plan_Merge</v>
      </c>
      <c r="Q687" s="105" t="str">
        <f t="shared" si="137"/>
        <v>echo ;</v>
      </c>
      <c r="R687" s="106" t="str">
        <f t="shared" si="138"/>
        <v>./pmrep addtodeploymentgroup -p DG_Static_Shared -n wf_Merch_Plan_Merge -o Workflow -f DW_MART_LOAD -d all ;</v>
      </c>
      <c r="S687" s="105" t="str">
        <f t="shared" si="139"/>
        <v>./pmrep deploydeploymentgroup -p DG_Static_Shared -c  ./DG_Static_Shared.xml -r RAC_qa -n jansaj -X QP -h qhvifoapp01 -o 6005 -s Native -l $HOME/scripts/log/dg_SJ_CHG0004680.log ;</v>
      </c>
      <c r="T687" s="106" t="str">
        <f t="shared" si="140"/>
        <v xml:space="preserve">echo '&lt; PRESS ANY KEY TO CONTINUE &gt;'; read c ; </v>
      </c>
      <c r="U687" s="105" t="str">
        <f t="shared" si="141"/>
        <v xml:space="preserve">cat $HOME/scripts/log/dg_SJ_CHG0004680.log ; </v>
      </c>
      <c r="V687" s="106" t="str">
        <f t="shared" si="142"/>
        <v>echo '&lt; PRESS ANY KEY TO CONTINUE &gt;'; read c ;</v>
      </c>
      <c r="W687" s="105" t="str">
        <f t="shared" si="143"/>
        <v xml:space="preserve"> pmd ; </v>
      </c>
      <c r="X687" s="106" t="str">
        <f t="shared" si="146"/>
        <v>ssh -q qhvifoapp01 '/home/infa_adm/scripts/ais.sh DW_MART_LOAD wf_Merch_Plan_Merge Int01_qa'</v>
      </c>
      <c r="Y687" s="107"/>
      <c r="Z687" s="108" t="str">
        <f t="shared" si="144"/>
        <v>./pmrep objectexport -f DW_MART_LOAD -o Workflow -n wf_Merch_Plan_Merge -m -s -b -r -u wf_Merch_Plan_Merge.xml</v>
      </c>
      <c r="AA687" s="109" t="str">
        <f t="shared" si="147"/>
        <v>gwd DW_MART_LOAD wf_Merch_Plan_Merge</v>
      </c>
      <c r="AB687" s="108" t="str">
        <f t="shared" si="148"/>
        <v xml:space="preserve">showvh DW_MART_LOAD wf_Merch_Plan_Merge ; </v>
      </c>
      <c r="AC687" s="108" t="str">
        <f t="shared" si="145"/>
        <v>showrrh DW_MART_LOAD wf_Merch_Plan_Merge</v>
      </c>
    </row>
    <row r="688" spans="1:29" x14ac:dyDescent="0.25">
      <c r="A688" s="9">
        <v>42781</v>
      </c>
      <c r="B688" s="6" t="s">
        <v>894</v>
      </c>
      <c r="C688" s="61" t="s">
        <v>1892</v>
      </c>
      <c r="D688" s="61" t="s">
        <v>1862</v>
      </c>
      <c r="E688" s="61" t="s">
        <v>20</v>
      </c>
      <c r="F688" s="61" t="s">
        <v>342</v>
      </c>
      <c r="G688" s="61" t="s">
        <v>343</v>
      </c>
      <c r="H688" s="61" t="s">
        <v>19</v>
      </c>
      <c r="I688" s="61">
        <v>6005</v>
      </c>
      <c r="J688" s="61" t="s">
        <v>10</v>
      </c>
      <c r="K688" s="61" t="s">
        <v>666</v>
      </c>
      <c r="L688" s="6" t="s">
        <v>329</v>
      </c>
      <c r="M688" s="6" t="s">
        <v>332</v>
      </c>
      <c r="N688" s="6" t="s">
        <v>893</v>
      </c>
      <c r="O688" s="21" t="s">
        <v>2328</v>
      </c>
      <c r="P688" s="104" t="str">
        <f t="shared" si="136"/>
        <v>qc SIMS_Statistics Workflow wf_update_route_data</v>
      </c>
      <c r="Q688" s="105" t="str">
        <f t="shared" si="137"/>
        <v>./pmrep cleardeploymentgroup -p DG_Static_Shared -f ;</v>
      </c>
      <c r="R688" s="106" t="str">
        <f t="shared" si="138"/>
        <v>./pmrep addtodeploymentgroup -p DG_Static_Shared -n wf_update_route_data -o Workflow -f SIMS_Statistics -d all ;</v>
      </c>
      <c r="S688" s="105" t="str">
        <f t="shared" si="139"/>
        <v>./pmrep deploydeploymentgroup -p DG_Static_Shared -c  ./DG_Static_Shared.xml -r RAC_qa -n jansaj -X QP -h qhvifoapp01 -o 6005 -s Native -l $HOME/scripts/log/dg_SJ_CHG0004691.log ;</v>
      </c>
      <c r="T688" s="106" t="str">
        <f t="shared" si="140"/>
        <v xml:space="preserve">echo '&lt; PRESS ANY KEY TO CONTINUE &gt;'; read c ; </v>
      </c>
      <c r="U688" s="105" t="str">
        <f t="shared" si="141"/>
        <v xml:space="preserve">cat $HOME/scripts/log/dg_SJ_CHG0004691.log ; </v>
      </c>
      <c r="V688" s="106" t="str">
        <f t="shared" si="142"/>
        <v>echo '&lt; PRESS ANY KEY TO CONTINUE &gt;'; read c ;</v>
      </c>
      <c r="W688" s="105" t="str">
        <f t="shared" si="143"/>
        <v xml:space="preserve"> pmd ; </v>
      </c>
      <c r="X688" s="106" t="str">
        <f t="shared" si="146"/>
        <v>ssh -q qhvifoapp01 '/home/infa_adm/scripts/ais.sh SIMS_Statistics wf_update_route_data Int01_qa'</v>
      </c>
      <c r="Y688" s="107"/>
      <c r="Z688" s="108" t="str">
        <f t="shared" si="144"/>
        <v>./pmrep objectexport -f SIMS_Statistics -o Workflow -n wf_update_route_data -m -s -b -r -u wf_update_route_data.xml</v>
      </c>
      <c r="AA688" s="109" t="str">
        <f t="shared" si="147"/>
        <v>gwd SIMS_Statistics wf_update_route_data</v>
      </c>
      <c r="AB688" s="108" t="str">
        <f t="shared" si="148"/>
        <v xml:space="preserve">showvh SIMS_Statistics wf_update_route_data ; </v>
      </c>
      <c r="AC688" s="108" t="str">
        <f t="shared" si="145"/>
        <v>showrrh SIMS_Statistics wf_update_route_data</v>
      </c>
    </row>
    <row r="689" spans="1:29" x14ac:dyDescent="0.25">
      <c r="A689" s="9">
        <v>42781</v>
      </c>
      <c r="B689" s="6" t="s">
        <v>894</v>
      </c>
      <c r="C689" s="61" t="s">
        <v>1892</v>
      </c>
      <c r="D689" s="61" t="s">
        <v>1864</v>
      </c>
      <c r="E689" s="61" t="s">
        <v>32</v>
      </c>
      <c r="F689" s="61" t="s">
        <v>337</v>
      </c>
      <c r="G689" s="61" t="s">
        <v>335</v>
      </c>
      <c r="H689" s="61" t="s">
        <v>1242</v>
      </c>
      <c r="I689" s="61">
        <v>6005</v>
      </c>
      <c r="J689" s="61" t="s">
        <v>10</v>
      </c>
      <c r="K689" s="61" t="s">
        <v>666</v>
      </c>
      <c r="L689" s="6" t="s">
        <v>329</v>
      </c>
      <c r="M689" s="6" t="s">
        <v>332</v>
      </c>
      <c r="N689" s="6" t="s">
        <v>893</v>
      </c>
      <c r="O689" s="21" t="s">
        <v>2329</v>
      </c>
      <c r="P689" s="104" t="str">
        <f t="shared" si="136"/>
        <v>qc SIMS_Statistics Workflow wf_update_route_data</v>
      </c>
      <c r="Q689" s="105" t="str">
        <f t="shared" si="137"/>
        <v>./pmrep cleardeploymentgroup -p DG_Static_Shared -f ;</v>
      </c>
      <c r="R689" s="106" t="str">
        <f t="shared" si="138"/>
        <v>./pmrep addtodeploymentgroup -p DG_Static_Shared -n wf_update_route_data -o Workflow -f SIMS_Statistics -d all ;</v>
      </c>
      <c r="S689" s="105" t="str">
        <f t="shared" si="139"/>
        <v>./pmrep deploydeploymentgroup -p DG_Static_Shared -c  ./DG_Static_Shared.xml -r RAC_prod -n jansaj -X PP -h phvifoapp01 -o 6005 -s Native -l $HOME/scripts/log/dg_SJ_CHG0004691.log ;</v>
      </c>
      <c r="T689" s="106" t="str">
        <f t="shared" si="140"/>
        <v xml:space="preserve">echo '&lt; PRESS ANY KEY TO CONTINUE &gt;'; read c ; </v>
      </c>
      <c r="U689" s="105" t="str">
        <f t="shared" si="141"/>
        <v xml:space="preserve">cat $HOME/scripts/log/dg_SJ_CHG0004691.log ; </v>
      </c>
      <c r="V689" s="106" t="str">
        <f t="shared" si="142"/>
        <v>echo '&lt; PRESS ANY KEY TO CONTINUE &gt;'; read c ;</v>
      </c>
      <c r="W689" s="105" t="str">
        <f t="shared" si="143"/>
        <v xml:space="preserve"> pmd ; </v>
      </c>
      <c r="X689" s="106" t="str">
        <f t="shared" si="146"/>
        <v>ssh -q phvifoapp01 '/home/infa_adm/scripts/ais.sh SIMS_Statistics wf_update_route_data Int01_prod'</v>
      </c>
      <c r="Y689" s="107"/>
      <c r="Z689" s="108" t="str">
        <f t="shared" si="144"/>
        <v>./pmrep objectexport -f SIMS_Statistics -o Workflow -n wf_update_route_data -m -s -b -r -u wf_update_route_data.xml</v>
      </c>
      <c r="AA689" s="109" t="str">
        <f t="shared" si="147"/>
        <v>gwd SIMS_Statistics wf_update_route_data</v>
      </c>
      <c r="AB689" s="108" t="str">
        <f t="shared" si="148"/>
        <v xml:space="preserve">showvh SIMS_Statistics wf_update_route_data ; </v>
      </c>
      <c r="AC689" s="108" t="str">
        <f t="shared" si="145"/>
        <v>showrrh SIMS_Statistics wf_update_route_data</v>
      </c>
    </row>
    <row r="690" spans="1:29" x14ac:dyDescent="0.25">
      <c r="A690" s="9">
        <v>42781</v>
      </c>
      <c r="B690" s="6" t="s">
        <v>892</v>
      </c>
      <c r="C690" s="61" t="s">
        <v>1892</v>
      </c>
      <c r="D690" s="61" t="s">
        <v>1864</v>
      </c>
      <c r="E690" s="61" t="s">
        <v>32</v>
      </c>
      <c r="F690" s="61" t="s">
        <v>337</v>
      </c>
      <c r="G690" s="61" t="s">
        <v>335</v>
      </c>
      <c r="H690" s="61" t="s">
        <v>1242</v>
      </c>
      <c r="I690" s="61">
        <v>6005</v>
      </c>
      <c r="J690" s="61" t="s">
        <v>10</v>
      </c>
      <c r="K690" s="61" t="s">
        <v>666</v>
      </c>
      <c r="L690" s="6" t="s">
        <v>381</v>
      </c>
      <c r="M690" s="6" t="s">
        <v>332</v>
      </c>
      <c r="N690" s="6" t="s">
        <v>884</v>
      </c>
      <c r="O690" s="41" t="s">
        <v>2330</v>
      </c>
      <c r="P690" s="104" t="str">
        <f t="shared" si="136"/>
        <v>qc DW_MART_LOAD Workflow wf_Merch_Plan_Get_Inventories</v>
      </c>
      <c r="Q690" s="105" t="str">
        <f t="shared" si="137"/>
        <v>./pmrep cleardeploymentgroup -p DG_Static_Shared -f ;</v>
      </c>
      <c r="R690" s="106" t="str">
        <f t="shared" si="138"/>
        <v>./pmrep addtodeploymentgroup -p DG_Static_Shared -n wf_Merch_Plan_Get_Inventories -o Workflow -f DW_MART_LOAD -d all ;</v>
      </c>
      <c r="S690" s="105" t="str">
        <f t="shared" si="139"/>
        <v>echo ;</v>
      </c>
      <c r="T690" s="106" t="str">
        <f t="shared" si="140"/>
        <v>echo ;</v>
      </c>
      <c r="U690" s="105" t="str">
        <f t="shared" si="141"/>
        <v>echo;</v>
      </c>
      <c r="V690" s="106" t="str">
        <f t="shared" si="142"/>
        <v>echo ;</v>
      </c>
      <c r="W690" s="105" t="str">
        <f t="shared" si="143"/>
        <v xml:space="preserve"> echo ; </v>
      </c>
      <c r="X690" s="106" t="str">
        <f t="shared" si="146"/>
        <v>ssh -q phvifoapp01 '/home/infa_adm/scripts/ais.sh DW_MART_LOAD wf_Merch_Plan_Get_Inventories Int01_prod'</v>
      </c>
      <c r="Y690" s="107"/>
      <c r="Z690" s="108" t="str">
        <f t="shared" si="144"/>
        <v>./pmrep objectexport -f DW_MART_LOAD -o Workflow -n wf_Merch_Plan_Get_Inventories -m -s -b -r -u wf_Merch_Plan_Get_Inventories.xml</v>
      </c>
      <c r="AA690" s="109" t="str">
        <f t="shared" si="147"/>
        <v>gwd DW_MART_LOAD wf_Merch_Plan_Get_Inventories</v>
      </c>
      <c r="AB690" s="108" t="str">
        <f t="shared" si="148"/>
        <v xml:space="preserve">showvh DW_MART_LOAD wf_Merch_Plan_Get_Inventories ; </v>
      </c>
      <c r="AC690" s="108" t="str">
        <f t="shared" si="145"/>
        <v>showrrh DW_MART_LOAD wf_Merch_Plan_Get_Inventories</v>
      </c>
    </row>
    <row r="691" spans="1:29" x14ac:dyDescent="0.25">
      <c r="A691" s="9">
        <v>42781</v>
      </c>
      <c r="B691" s="6" t="s">
        <v>892</v>
      </c>
      <c r="C691" s="61" t="s">
        <v>1892</v>
      </c>
      <c r="D691" s="61" t="s">
        <v>1864</v>
      </c>
      <c r="E691" s="61" t="s">
        <v>32</v>
      </c>
      <c r="F691" s="61" t="s">
        <v>337</v>
      </c>
      <c r="G691" s="61" t="s">
        <v>335</v>
      </c>
      <c r="H691" s="61" t="s">
        <v>1242</v>
      </c>
      <c r="I691" s="61">
        <v>6005</v>
      </c>
      <c r="J691" s="61" t="s">
        <v>10</v>
      </c>
      <c r="K691" s="61" t="s">
        <v>666</v>
      </c>
      <c r="L691" s="6" t="s">
        <v>381</v>
      </c>
      <c r="M691" s="6" t="s">
        <v>332</v>
      </c>
      <c r="N691" s="6" t="s">
        <v>885</v>
      </c>
      <c r="O691" s="41" t="s">
        <v>2330</v>
      </c>
      <c r="P691" s="104" t="str">
        <f t="shared" si="136"/>
        <v>qc DW_MART_LOAD Workflow wf_Merch_Plan_Get_Agreements</v>
      </c>
      <c r="Q691" s="105" t="str">
        <f t="shared" si="137"/>
        <v>echo ;</v>
      </c>
      <c r="R691" s="106" t="str">
        <f t="shared" si="138"/>
        <v>./pmrep addtodeploymentgroup -p DG_Static_Shared -n wf_Merch_Plan_Get_Agreements -o Workflow -f DW_MART_LOAD -d all ;</v>
      </c>
      <c r="S691" s="105" t="str">
        <f t="shared" si="139"/>
        <v>echo ;</v>
      </c>
      <c r="T691" s="106" t="str">
        <f t="shared" si="140"/>
        <v>echo ;</v>
      </c>
      <c r="U691" s="105" t="str">
        <f t="shared" si="141"/>
        <v>echo;</v>
      </c>
      <c r="V691" s="106" t="str">
        <f t="shared" si="142"/>
        <v>echo ;</v>
      </c>
      <c r="W691" s="105" t="str">
        <f t="shared" si="143"/>
        <v xml:space="preserve"> echo ; </v>
      </c>
      <c r="X691" s="106" t="str">
        <f t="shared" si="146"/>
        <v>ssh -q phvifoapp01 '/home/infa_adm/scripts/ais.sh DW_MART_LOAD wf_Merch_Plan_Get_Agreements Int01_prod'</v>
      </c>
      <c r="Y691" s="107"/>
      <c r="Z691" s="108" t="str">
        <f t="shared" si="144"/>
        <v>./pmrep objectexport -f DW_MART_LOAD -o Workflow -n wf_Merch_Plan_Get_Agreements -m -s -b -r -u wf_Merch_Plan_Get_Agreements.xml</v>
      </c>
      <c r="AA691" s="109" t="str">
        <f t="shared" si="147"/>
        <v>gwd DW_MART_LOAD wf_Merch_Plan_Get_Agreements</v>
      </c>
      <c r="AB691" s="108" t="str">
        <f t="shared" si="148"/>
        <v xml:space="preserve">showvh DW_MART_LOAD wf_Merch_Plan_Get_Agreements ; </v>
      </c>
      <c r="AC691" s="108" t="str">
        <f t="shared" si="145"/>
        <v>showrrh DW_MART_LOAD wf_Merch_Plan_Get_Agreements</v>
      </c>
    </row>
    <row r="692" spans="1:29" x14ac:dyDescent="0.25">
      <c r="A692" s="9">
        <v>42781</v>
      </c>
      <c r="B692" s="6" t="s">
        <v>892</v>
      </c>
      <c r="C692" s="61" t="s">
        <v>1892</v>
      </c>
      <c r="D692" s="61" t="s">
        <v>1864</v>
      </c>
      <c r="E692" s="61" t="s">
        <v>32</v>
      </c>
      <c r="F692" s="61" t="s">
        <v>337</v>
      </c>
      <c r="G692" s="61" t="s">
        <v>335</v>
      </c>
      <c r="H692" s="61" t="s">
        <v>1242</v>
      </c>
      <c r="I692" s="61">
        <v>6005</v>
      </c>
      <c r="J692" s="61" t="s">
        <v>10</v>
      </c>
      <c r="K692" s="61" t="s">
        <v>666</v>
      </c>
      <c r="L692" s="6" t="s">
        <v>381</v>
      </c>
      <c r="M692" s="6" t="s">
        <v>332</v>
      </c>
      <c r="N692" s="6" t="s">
        <v>886</v>
      </c>
      <c r="O692" s="41" t="s">
        <v>2330</v>
      </c>
      <c r="P692" s="104" t="str">
        <f t="shared" si="136"/>
        <v>qc DW_MART_LOAD Workflow wf_Merch_Plan_Get_All_Statuses_And_Events</v>
      </c>
      <c r="Q692" s="105" t="str">
        <f t="shared" si="137"/>
        <v>echo ;</v>
      </c>
      <c r="R692" s="106" t="str">
        <f t="shared" si="138"/>
        <v>./pmrep addtodeploymentgroup -p DG_Static_Shared -n wf_Merch_Plan_Get_All_Statuses_And_Events -o Workflow -f DW_MART_LOAD -d all ;</v>
      </c>
      <c r="S692" s="105" t="str">
        <f t="shared" si="139"/>
        <v>echo ;</v>
      </c>
      <c r="T692" s="106" t="str">
        <f t="shared" si="140"/>
        <v>echo ;</v>
      </c>
      <c r="U692" s="105" t="str">
        <f t="shared" si="141"/>
        <v>echo;</v>
      </c>
      <c r="V692" s="106" t="str">
        <f t="shared" si="142"/>
        <v>echo ;</v>
      </c>
      <c r="W692" s="105" t="str">
        <f t="shared" si="143"/>
        <v xml:space="preserve"> echo ; </v>
      </c>
      <c r="X692" s="106" t="str">
        <f t="shared" si="146"/>
        <v>ssh -q phvifoapp01 '/home/infa_adm/scripts/ais.sh DW_MART_LOAD wf_Merch_Plan_Get_All_Statuses_And_Events Int01_prod'</v>
      </c>
      <c r="Y692" s="107"/>
      <c r="Z692" s="108" t="str">
        <f t="shared" si="144"/>
        <v>./pmrep objectexport -f DW_MART_LOAD -o Workflow -n wf_Merch_Plan_Get_All_Statuses_And_Events -m -s -b -r -u wf_Merch_Plan_Get_All_Statuses_And_Events.xml</v>
      </c>
      <c r="AA692" s="109" t="str">
        <f t="shared" si="147"/>
        <v>gwd DW_MART_LOAD wf_Merch_Plan_Get_All_Statuses_And_Events</v>
      </c>
      <c r="AB692" s="108" t="str">
        <f t="shared" si="148"/>
        <v xml:space="preserve">showvh DW_MART_LOAD wf_Merch_Plan_Get_All_Statuses_And_Events ; </v>
      </c>
      <c r="AC692" s="108" t="str">
        <f t="shared" si="145"/>
        <v>showrrh DW_MART_LOAD wf_Merch_Plan_Get_All_Statuses_And_Events</v>
      </c>
    </row>
    <row r="693" spans="1:29" x14ac:dyDescent="0.25">
      <c r="A693" s="9">
        <v>42781</v>
      </c>
      <c r="B693" s="6" t="s">
        <v>892</v>
      </c>
      <c r="C693" s="61" t="s">
        <v>1892</v>
      </c>
      <c r="D693" s="61" t="s">
        <v>1864</v>
      </c>
      <c r="E693" s="61" t="s">
        <v>32</v>
      </c>
      <c r="F693" s="61" t="s">
        <v>337</v>
      </c>
      <c r="G693" s="61" t="s">
        <v>335</v>
      </c>
      <c r="H693" s="61" t="s">
        <v>1242</v>
      </c>
      <c r="I693" s="61">
        <v>6005</v>
      </c>
      <c r="J693" s="61" t="s">
        <v>10</v>
      </c>
      <c r="K693" s="61" t="s">
        <v>666</v>
      </c>
      <c r="L693" s="6" t="s">
        <v>381</v>
      </c>
      <c r="M693" s="6" t="s">
        <v>332</v>
      </c>
      <c r="N693" s="6" t="s">
        <v>887</v>
      </c>
      <c r="O693" s="41" t="s">
        <v>2330</v>
      </c>
      <c r="P693" s="104" t="str">
        <f t="shared" si="136"/>
        <v>qc DW_MART_LOAD Workflow wf_Merch_Plan_Get_Inv_Details_And_Rates</v>
      </c>
      <c r="Q693" s="105" t="str">
        <f t="shared" si="137"/>
        <v>echo ;</v>
      </c>
      <c r="R693" s="106" t="str">
        <f t="shared" si="138"/>
        <v>./pmrep addtodeploymentgroup -p DG_Static_Shared -n wf_Merch_Plan_Get_Inv_Details_And_Rates -o Workflow -f DW_MART_LOAD -d all ;</v>
      </c>
      <c r="S693" s="105" t="str">
        <f t="shared" si="139"/>
        <v>echo ;</v>
      </c>
      <c r="T693" s="106" t="str">
        <f t="shared" si="140"/>
        <v>echo ;</v>
      </c>
      <c r="U693" s="105" t="str">
        <f t="shared" si="141"/>
        <v>echo;</v>
      </c>
      <c r="V693" s="106" t="str">
        <f t="shared" si="142"/>
        <v>echo ;</v>
      </c>
      <c r="W693" s="105" t="str">
        <f t="shared" si="143"/>
        <v xml:space="preserve"> echo ; </v>
      </c>
      <c r="X693" s="106" t="str">
        <f t="shared" si="146"/>
        <v>ssh -q phvifoapp01 '/home/infa_adm/scripts/ais.sh DW_MART_LOAD wf_Merch_Plan_Get_Inv_Details_And_Rates Int01_prod'</v>
      </c>
      <c r="Y693" s="107"/>
      <c r="Z693" s="108" t="str">
        <f t="shared" si="144"/>
        <v>./pmrep objectexport -f DW_MART_LOAD -o Workflow -n wf_Merch_Plan_Get_Inv_Details_And_Rates -m -s -b -r -u wf_Merch_Plan_Get_Inv_Details_And_Rates.xml</v>
      </c>
      <c r="AA693" s="109" t="str">
        <f t="shared" si="147"/>
        <v>gwd DW_MART_LOAD wf_Merch_Plan_Get_Inv_Details_And_Rates</v>
      </c>
      <c r="AB693" s="108" t="str">
        <f t="shared" si="148"/>
        <v xml:space="preserve">showvh DW_MART_LOAD wf_Merch_Plan_Get_Inv_Details_And_Rates ; </v>
      </c>
      <c r="AC693" s="108" t="str">
        <f t="shared" si="145"/>
        <v>showrrh DW_MART_LOAD wf_Merch_Plan_Get_Inv_Details_And_Rates</v>
      </c>
    </row>
    <row r="694" spans="1:29" x14ac:dyDescent="0.25">
      <c r="A694" s="9">
        <v>42781</v>
      </c>
      <c r="B694" s="6" t="s">
        <v>892</v>
      </c>
      <c r="C694" s="61" t="s">
        <v>1892</v>
      </c>
      <c r="D694" s="61" t="s">
        <v>1864</v>
      </c>
      <c r="E694" s="61" t="s">
        <v>32</v>
      </c>
      <c r="F694" s="61" t="s">
        <v>337</v>
      </c>
      <c r="G694" s="61" t="s">
        <v>335</v>
      </c>
      <c r="H694" s="61" t="s">
        <v>1242</v>
      </c>
      <c r="I694" s="61">
        <v>6005</v>
      </c>
      <c r="J694" s="61" t="s">
        <v>10</v>
      </c>
      <c r="K694" s="61" t="s">
        <v>666</v>
      </c>
      <c r="L694" s="6" t="s">
        <v>381</v>
      </c>
      <c r="M694" s="6" t="s">
        <v>332</v>
      </c>
      <c r="N694" s="6" t="s">
        <v>888</v>
      </c>
      <c r="O694" s="41" t="s">
        <v>2330</v>
      </c>
      <c r="P694" s="104" t="str">
        <f t="shared" si="136"/>
        <v>qc DW_MART_LOAD Workflow wf_Merch_Plan_Get_LTD_Values</v>
      </c>
      <c r="Q694" s="105" t="str">
        <f t="shared" si="137"/>
        <v>echo ;</v>
      </c>
      <c r="R694" s="106" t="str">
        <f t="shared" si="138"/>
        <v>./pmrep addtodeploymentgroup -p DG_Static_Shared -n wf_Merch_Plan_Get_LTD_Values -o Workflow -f DW_MART_LOAD -d all ;</v>
      </c>
      <c r="S694" s="105" t="str">
        <f t="shared" si="139"/>
        <v>echo ;</v>
      </c>
      <c r="T694" s="106" t="str">
        <f t="shared" si="140"/>
        <v>echo ;</v>
      </c>
      <c r="U694" s="105" t="str">
        <f t="shared" si="141"/>
        <v>echo;</v>
      </c>
      <c r="V694" s="106" t="str">
        <f t="shared" si="142"/>
        <v>echo ;</v>
      </c>
      <c r="W694" s="105" t="str">
        <f t="shared" si="143"/>
        <v xml:space="preserve"> echo ; </v>
      </c>
      <c r="X694" s="106" t="str">
        <f t="shared" si="146"/>
        <v>ssh -q phvifoapp01 '/home/infa_adm/scripts/ais.sh DW_MART_LOAD wf_Merch_Plan_Get_LTD_Values Int01_prod'</v>
      </c>
      <c r="Y694" s="107"/>
      <c r="Z694" s="108" t="str">
        <f t="shared" si="144"/>
        <v>./pmrep objectexport -f DW_MART_LOAD -o Workflow -n wf_Merch_Plan_Get_LTD_Values -m -s -b -r -u wf_Merch_Plan_Get_LTD_Values.xml</v>
      </c>
      <c r="AA694" s="109" t="str">
        <f t="shared" si="147"/>
        <v>gwd DW_MART_LOAD wf_Merch_Plan_Get_LTD_Values</v>
      </c>
      <c r="AB694" s="108" t="str">
        <f t="shared" si="148"/>
        <v xml:space="preserve">showvh DW_MART_LOAD wf_Merch_Plan_Get_LTD_Values ; </v>
      </c>
      <c r="AC694" s="108" t="str">
        <f t="shared" si="145"/>
        <v>showrrh DW_MART_LOAD wf_Merch_Plan_Get_LTD_Values</v>
      </c>
    </row>
    <row r="695" spans="1:29" x14ac:dyDescent="0.25">
      <c r="A695" s="9">
        <v>42781</v>
      </c>
      <c r="B695" s="6" t="s">
        <v>892</v>
      </c>
      <c r="C695" s="61" t="s">
        <v>1892</v>
      </c>
      <c r="D695" s="61" t="s">
        <v>1864</v>
      </c>
      <c r="E695" s="61" t="s">
        <v>32</v>
      </c>
      <c r="F695" s="61" t="s">
        <v>337</v>
      </c>
      <c r="G695" s="61" t="s">
        <v>335</v>
      </c>
      <c r="H695" s="61" t="s">
        <v>1242</v>
      </c>
      <c r="I695" s="61">
        <v>6005</v>
      </c>
      <c r="J695" s="61" t="s">
        <v>10</v>
      </c>
      <c r="K695" s="61" t="s">
        <v>666</v>
      </c>
      <c r="L695" s="6" t="s">
        <v>381</v>
      </c>
      <c r="M695" s="6" t="s">
        <v>332</v>
      </c>
      <c r="N695" s="6" t="s">
        <v>889</v>
      </c>
      <c r="O695" s="41" t="s">
        <v>2330</v>
      </c>
      <c r="P695" s="104" t="str">
        <f t="shared" si="136"/>
        <v>qc DW_MART_LOAD Workflow wf_Merch_Plan_Receipt_Details</v>
      </c>
      <c r="Q695" s="105" t="str">
        <f t="shared" si="137"/>
        <v>echo ;</v>
      </c>
      <c r="R695" s="106" t="str">
        <f t="shared" si="138"/>
        <v>./pmrep addtodeploymentgroup -p DG_Static_Shared -n wf_Merch_Plan_Receipt_Details -o Workflow -f DW_MART_LOAD -d all ;</v>
      </c>
      <c r="S695" s="105" t="str">
        <f t="shared" si="139"/>
        <v>echo ;</v>
      </c>
      <c r="T695" s="106" t="str">
        <f t="shared" si="140"/>
        <v>echo ;</v>
      </c>
      <c r="U695" s="105" t="str">
        <f t="shared" si="141"/>
        <v>echo;</v>
      </c>
      <c r="V695" s="106" t="str">
        <f t="shared" si="142"/>
        <v>echo ;</v>
      </c>
      <c r="W695" s="105" t="str">
        <f t="shared" si="143"/>
        <v xml:space="preserve"> echo ; </v>
      </c>
      <c r="X695" s="106" t="str">
        <f t="shared" si="146"/>
        <v>ssh -q phvifoapp01 '/home/infa_adm/scripts/ais.sh DW_MART_LOAD wf_Merch_Plan_Receipt_Details Int01_prod'</v>
      </c>
      <c r="Y695" s="107"/>
      <c r="Z695" s="108" t="str">
        <f t="shared" si="144"/>
        <v>./pmrep objectexport -f DW_MART_LOAD -o Workflow -n wf_Merch_Plan_Receipt_Details -m -s -b -r -u wf_Merch_Plan_Receipt_Details.xml</v>
      </c>
      <c r="AA695" s="109" t="str">
        <f t="shared" si="147"/>
        <v>gwd DW_MART_LOAD wf_Merch_Plan_Receipt_Details</v>
      </c>
      <c r="AB695" s="108" t="str">
        <f t="shared" si="148"/>
        <v xml:space="preserve">showvh DW_MART_LOAD wf_Merch_Plan_Receipt_Details ; </v>
      </c>
      <c r="AC695" s="108" t="str">
        <f t="shared" si="145"/>
        <v>showrrh DW_MART_LOAD wf_Merch_Plan_Receipt_Details</v>
      </c>
    </row>
    <row r="696" spans="1:29" x14ac:dyDescent="0.25">
      <c r="A696" s="9">
        <v>42781</v>
      </c>
      <c r="B696" s="6" t="s">
        <v>892</v>
      </c>
      <c r="C696" s="61" t="s">
        <v>1892</v>
      </c>
      <c r="D696" s="61" t="s">
        <v>1864</v>
      </c>
      <c r="E696" s="61" t="s">
        <v>32</v>
      </c>
      <c r="F696" s="61" t="s">
        <v>337</v>
      </c>
      <c r="G696" s="61" t="s">
        <v>335</v>
      </c>
      <c r="H696" s="61" t="s">
        <v>1242</v>
      </c>
      <c r="I696" s="61">
        <v>6005</v>
      </c>
      <c r="J696" s="61" t="s">
        <v>10</v>
      </c>
      <c r="K696" s="61" t="s">
        <v>666</v>
      </c>
      <c r="L696" s="6" t="s">
        <v>381</v>
      </c>
      <c r="M696" s="6" t="s">
        <v>332</v>
      </c>
      <c r="N696" s="6" t="s">
        <v>890</v>
      </c>
      <c r="O696" s="41" t="s">
        <v>2330</v>
      </c>
      <c r="P696" s="104" t="str">
        <f t="shared" si="136"/>
        <v>qc DW_MART_LOAD Workflow wf_MERCH_PLAN_REMAINING_DEPRECIAITON_VALUE</v>
      </c>
      <c r="Q696" s="105" t="str">
        <f t="shared" si="137"/>
        <v>echo ;</v>
      </c>
      <c r="R696" s="106" t="str">
        <f t="shared" si="138"/>
        <v>./pmrep addtodeploymentgroup -p DG_Static_Shared -n wf_MERCH_PLAN_REMAINING_DEPRECIAITON_VALUE -o Workflow -f DW_MART_LOAD -d all ;</v>
      </c>
      <c r="S696" s="105" t="str">
        <f t="shared" si="139"/>
        <v>echo ;</v>
      </c>
      <c r="T696" s="106" t="str">
        <f t="shared" si="140"/>
        <v>echo ;</v>
      </c>
      <c r="U696" s="105" t="str">
        <f t="shared" si="141"/>
        <v>echo;</v>
      </c>
      <c r="V696" s="106" t="str">
        <f t="shared" si="142"/>
        <v>echo ;</v>
      </c>
      <c r="W696" s="105" t="str">
        <f t="shared" si="143"/>
        <v xml:space="preserve"> echo ; </v>
      </c>
      <c r="X696" s="106" t="str">
        <f t="shared" si="146"/>
        <v>ssh -q phvifoapp01 '/home/infa_adm/scripts/ais.sh DW_MART_LOAD wf_MERCH_PLAN_REMAINING_DEPRECIAITON_VALUE Int01_prod'</v>
      </c>
      <c r="Y696" s="107"/>
      <c r="Z696" s="108" t="str">
        <f t="shared" si="144"/>
        <v>./pmrep objectexport -f DW_MART_LOAD -o Workflow -n wf_MERCH_PLAN_REMAINING_DEPRECIAITON_VALUE -m -s -b -r -u wf_MERCH_PLAN_REMAINING_DEPRECIAITON_VALUE.xml</v>
      </c>
      <c r="AA696" s="109" t="str">
        <f t="shared" si="147"/>
        <v>gwd DW_MART_LOAD wf_MERCH_PLAN_REMAINING_DEPRECIAITON_VALUE</v>
      </c>
      <c r="AB696" s="108" t="str">
        <f t="shared" si="148"/>
        <v xml:space="preserve">showvh DW_MART_LOAD wf_MERCH_PLAN_REMAINING_DEPRECIAITON_VALUE ; </v>
      </c>
      <c r="AC696" s="108" t="str">
        <f t="shared" si="145"/>
        <v>showrrh DW_MART_LOAD wf_MERCH_PLAN_REMAINING_DEPRECIAITON_VALUE</v>
      </c>
    </row>
    <row r="697" spans="1:29" x14ac:dyDescent="0.25">
      <c r="A697" s="9">
        <v>42781</v>
      </c>
      <c r="B697" s="6" t="s">
        <v>892</v>
      </c>
      <c r="C697" s="61" t="s">
        <v>1892</v>
      </c>
      <c r="D697" s="61" t="s">
        <v>1864</v>
      </c>
      <c r="E697" s="61" t="s">
        <v>32</v>
      </c>
      <c r="F697" s="61" t="s">
        <v>337</v>
      </c>
      <c r="G697" s="61" t="s">
        <v>335</v>
      </c>
      <c r="H697" s="61" t="s">
        <v>1242</v>
      </c>
      <c r="I697" s="61">
        <v>6005</v>
      </c>
      <c r="J697" s="61" t="s">
        <v>10</v>
      </c>
      <c r="K697" s="61" t="s">
        <v>666</v>
      </c>
      <c r="L697" s="6" t="s">
        <v>381</v>
      </c>
      <c r="M697" s="6" t="s">
        <v>332</v>
      </c>
      <c r="N697" s="6" t="s">
        <v>891</v>
      </c>
      <c r="O697" s="41" t="s">
        <v>2330</v>
      </c>
      <c r="P697" s="104" t="str">
        <f t="shared" si="136"/>
        <v>qc DW_MART_LOAD Workflow wf_Merch_Plan_Merge</v>
      </c>
      <c r="Q697" s="105" t="str">
        <f t="shared" si="137"/>
        <v>echo ;</v>
      </c>
      <c r="R697" s="106" t="str">
        <f t="shared" si="138"/>
        <v>./pmrep addtodeploymentgroup -p DG_Static_Shared -n wf_Merch_Plan_Merge -o Workflow -f DW_MART_LOAD -d all ;</v>
      </c>
      <c r="S697" s="105" t="str">
        <f t="shared" si="139"/>
        <v>./pmrep deploydeploymentgroup -p DG_Static_Shared -c  ./DG_Static_Shared.xml -r RAC_prod -n jansaj -X PP -h phvifoapp01 -o 6005 -s Native -l $HOME/scripts/log/dg_SJ_CHG0004680.log ;</v>
      </c>
      <c r="T697" s="106" t="str">
        <f t="shared" si="140"/>
        <v xml:space="preserve">echo '&lt; PRESS ANY KEY TO CONTINUE &gt;'; read c ; </v>
      </c>
      <c r="U697" s="105" t="str">
        <f t="shared" si="141"/>
        <v xml:space="preserve">cat $HOME/scripts/log/dg_SJ_CHG0004680.log ; </v>
      </c>
      <c r="V697" s="106" t="str">
        <f t="shared" si="142"/>
        <v>echo '&lt; PRESS ANY KEY TO CONTINUE &gt;'; read c ;</v>
      </c>
      <c r="W697" s="105" t="str">
        <f t="shared" si="143"/>
        <v xml:space="preserve"> pmd ; </v>
      </c>
      <c r="X697" s="106" t="str">
        <f t="shared" si="146"/>
        <v>ssh -q phvifoapp01 '/home/infa_adm/scripts/ais.sh DW_MART_LOAD wf_Merch_Plan_Merge Int01_prod'</v>
      </c>
      <c r="Y697" s="107"/>
      <c r="Z697" s="108" t="str">
        <f t="shared" si="144"/>
        <v>./pmrep objectexport -f DW_MART_LOAD -o Workflow -n wf_Merch_Plan_Merge -m -s -b -r -u wf_Merch_Plan_Merge.xml</v>
      </c>
      <c r="AA697" s="109" t="str">
        <f t="shared" si="147"/>
        <v>gwd DW_MART_LOAD wf_Merch_Plan_Merge</v>
      </c>
      <c r="AB697" s="108" t="str">
        <f t="shared" si="148"/>
        <v xml:space="preserve">showvh DW_MART_LOAD wf_Merch_Plan_Merge ; </v>
      </c>
      <c r="AC697" s="108" t="str">
        <f t="shared" si="145"/>
        <v>showrrh DW_MART_LOAD wf_Merch_Plan_Merge</v>
      </c>
    </row>
    <row r="698" spans="1:29" x14ac:dyDescent="0.25">
      <c r="A698" s="9">
        <v>42781</v>
      </c>
      <c r="B698" s="6" t="s">
        <v>895</v>
      </c>
      <c r="C698" s="61" t="s">
        <v>1892</v>
      </c>
      <c r="D698" s="61" t="s">
        <v>1864</v>
      </c>
      <c r="E698" s="61" t="s">
        <v>32</v>
      </c>
      <c r="F698" s="61" t="s">
        <v>337</v>
      </c>
      <c r="G698" s="61" t="s">
        <v>335</v>
      </c>
      <c r="H698" s="61" t="s">
        <v>1242</v>
      </c>
      <c r="I698" s="61">
        <v>6005</v>
      </c>
      <c r="J698" s="61" t="s">
        <v>10</v>
      </c>
      <c r="K698" s="61" t="s">
        <v>666</v>
      </c>
      <c r="L698" s="6" t="s">
        <v>326</v>
      </c>
      <c r="M698" s="6" t="s">
        <v>332</v>
      </c>
      <c r="N698" s="6" t="s">
        <v>504</v>
      </c>
      <c r="O698" s="6" t="s">
        <v>2331</v>
      </c>
      <c r="P698" s="104" t="str">
        <f t="shared" si="136"/>
        <v>qc Miscellaneous Workflow wf_GEAR1</v>
      </c>
      <c r="Q698" s="105" t="str">
        <f t="shared" si="137"/>
        <v>./pmrep cleardeploymentgroup -p DG_Static_Shared -f ;</v>
      </c>
      <c r="R698" s="106" t="str">
        <f t="shared" si="138"/>
        <v>./pmrep addtodeploymentgroup -p DG_Static_Shared -n wf_GEAR1 -o Workflow -f Miscellaneous -d all ;</v>
      </c>
      <c r="S698" s="105" t="str">
        <f t="shared" si="139"/>
        <v>./pmrep deploydeploymentgroup -p DG_Static_Shared -c  ./DG_Static_Shared.xml -r RAC_prod -n jansaj -X PP -h phvifoapp01 -o 6005 -s Native -l $HOME/scripts/log/dg_SJ_CHG0004699.log ;</v>
      </c>
      <c r="T698" s="106" t="str">
        <f t="shared" si="140"/>
        <v xml:space="preserve">echo '&lt; PRESS ANY KEY TO CONTINUE &gt;'; read c ; </v>
      </c>
      <c r="U698" s="105" t="str">
        <f t="shared" si="141"/>
        <v xml:space="preserve">cat $HOME/scripts/log/dg_SJ_CHG0004699.log ; </v>
      </c>
      <c r="V698" s="106" t="str">
        <f t="shared" si="142"/>
        <v>echo '&lt; PRESS ANY KEY TO CONTINUE &gt;'; read c ;</v>
      </c>
      <c r="W698" s="105" t="str">
        <f t="shared" si="143"/>
        <v xml:space="preserve"> pmd ; </v>
      </c>
      <c r="X698" s="106" t="str">
        <f t="shared" si="146"/>
        <v>ssh -q phvifoapp01 '/home/infa_adm/scripts/ais.sh Miscellaneous wf_GEAR1 Int01_prod'</v>
      </c>
      <c r="Y698" s="107"/>
      <c r="Z698" s="108" t="str">
        <f t="shared" si="144"/>
        <v>./pmrep objectexport -f Miscellaneous -o Workflow -n wf_GEAR1 -m -s -b -r -u wf_GEAR1.xml</v>
      </c>
      <c r="AA698" s="109" t="str">
        <f t="shared" si="147"/>
        <v>gwd Miscellaneous wf_GEAR1</v>
      </c>
      <c r="AB698" s="108" t="str">
        <f t="shared" si="148"/>
        <v xml:space="preserve">showvh Miscellaneous wf_GEAR1 ; </v>
      </c>
      <c r="AC698" s="108" t="str">
        <f t="shared" si="145"/>
        <v>showrrh Miscellaneous wf_GEAR1</v>
      </c>
    </row>
    <row r="699" spans="1:29" x14ac:dyDescent="0.25">
      <c r="A699" s="9">
        <v>42782</v>
      </c>
      <c r="B699" s="6" t="s">
        <v>892</v>
      </c>
      <c r="C699" s="61" t="s">
        <v>1892</v>
      </c>
      <c r="D699" s="61" t="s">
        <v>1862</v>
      </c>
      <c r="E699" s="61" t="s">
        <v>20</v>
      </c>
      <c r="F699" s="61" t="s">
        <v>342</v>
      </c>
      <c r="G699" s="61" t="s">
        <v>343</v>
      </c>
      <c r="H699" s="61" t="s">
        <v>19</v>
      </c>
      <c r="I699" s="61">
        <v>6005</v>
      </c>
      <c r="J699" s="61" t="s">
        <v>10</v>
      </c>
      <c r="K699" s="61" t="s">
        <v>666</v>
      </c>
      <c r="L699" s="6" t="s">
        <v>381</v>
      </c>
      <c r="M699" s="6" t="s">
        <v>332</v>
      </c>
      <c r="N699" s="6" t="s">
        <v>896</v>
      </c>
      <c r="O699" s="6" t="s">
        <v>2332</v>
      </c>
      <c r="P699" s="104" t="str">
        <f t="shared" si="136"/>
        <v>qc DW_MART_LOAD Workflow wf_Merch_Plan_Set_Dates</v>
      </c>
      <c r="Q699" s="105" t="str">
        <f t="shared" si="137"/>
        <v>./pmrep cleardeploymentgroup -p DG_Static_Shared -f ;</v>
      </c>
      <c r="R699" s="106" t="str">
        <f t="shared" si="138"/>
        <v>./pmrep addtodeploymentgroup -p DG_Static_Shared -n wf_Merch_Plan_Set_Dates -o Workflow -f DW_MART_LOAD -d all ;</v>
      </c>
      <c r="S699" s="105" t="str">
        <f t="shared" si="139"/>
        <v>./pmrep deploydeploymentgroup -p DG_Static_Shared -c  ./DG_Static_Shared.xml -r RAC_qa -n jansaj -X QP -h qhvifoapp01 -o 6005 -s Native -l $HOME/scripts/log/dg_SJ_CHG0004680.log ;</v>
      </c>
      <c r="T699" s="106" t="str">
        <f t="shared" si="140"/>
        <v xml:space="preserve">echo '&lt; PRESS ANY KEY TO CONTINUE &gt;'; read c ; </v>
      </c>
      <c r="U699" s="105" t="str">
        <f t="shared" si="141"/>
        <v xml:space="preserve">cat $HOME/scripts/log/dg_SJ_CHG0004680.log ; </v>
      </c>
      <c r="V699" s="106" t="str">
        <f t="shared" si="142"/>
        <v>echo '&lt; PRESS ANY KEY TO CONTINUE &gt;'; read c ;</v>
      </c>
      <c r="W699" s="105" t="str">
        <f t="shared" si="143"/>
        <v xml:space="preserve"> pmd ; </v>
      </c>
      <c r="X699" s="106" t="str">
        <f t="shared" si="146"/>
        <v>ssh -q qhvifoapp01 '/home/infa_adm/scripts/ais.sh DW_MART_LOAD wf_Merch_Plan_Set_Dates Int01_qa'</v>
      </c>
      <c r="Y699" s="107"/>
      <c r="Z699" s="108" t="str">
        <f t="shared" si="144"/>
        <v>./pmrep objectexport -f DW_MART_LOAD -o Workflow -n wf_Merch_Plan_Set_Dates -m -s -b -r -u wf_Merch_Plan_Set_Dates.xml</v>
      </c>
      <c r="AA699" s="109" t="str">
        <f t="shared" si="147"/>
        <v>gwd DW_MART_LOAD wf_Merch_Plan_Set_Dates</v>
      </c>
      <c r="AB699" s="108" t="str">
        <f t="shared" si="148"/>
        <v xml:space="preserve">showvh DW_MART_LOAD wf_Merch_Plan_Set_Dates ; </v>
      </c>
      <c r="AC699" s="108" t="str">
        <f t="shared" si="145"/>
        <v>showrrh DW_MART_LOAD wf_Merch_Plan_Set_Dates</v>
      </c>
    </row>
    <row r="700" spans="1:29" x14ac:dyDescent="0.25">
      <c r="A700" s="9">
        <v>42782</v>
      </c>
      <c r="B700" s="6" t="s">
        <v>892</v>
      </c>
      <c r="C700" s="61" t="s">
        <v>1892</v>
      </c>
      <c r="D700" s="61" t="s">
        <v>1864</v>
      </c>
      <c r="E700" s="61" t="s">
        <v>32</v>
      </c>
      <c r="F700" s="61" t="s">
        <v>337</v>
      </c>
      <c r="G700" s="61" t="s">
        <v>335</v>
      </c>
      <c r="H700" s="61" t="s">
        <v>1242</v>
      </c>
      <c r="I700" s="61">
        <v>6005</v>
      </c>
      <c r="J700" s="61" t="s">
        <v>10</v>
      </c>
      <c r="K700" s="61" t="s">
        <v>666</v>
      </c>
      <c r="L700" s="6" t="s">
        <v>381</v>
      </c>
      <c r="M700" s="6" t="s">
        <v>332</v>
      </c>
      <c r="N700" s="6" t="s">
        <v>896</v>
      </c>
      <c r="O700" s="6" t="s">
        <v>2333</v>
      </c>
      <c r="P700" s="104" t="str">
        <f t="shared" si="136"/>
        <v>qc DW_MART_LOAD Workflow wf_Merch_Plan_Set_Dates</v>
      </c>
      <c r="Q700" s="105" t="str">
        <f t="shared" si="137"/>
        <v>./pmrep cleardeploymentgroup -p DG_Static_Shared -f ;</v>
      </c>
      <c r="R700" s="106" t="str">
        <f t="shared" si="138"/>
        <v>./pmrep addtodeploymentgroup -p DG_Static_Shared -n wf_Merch_Plan_Set_Dates -o Workflow -f DW_MART_LOAD -d all ;</v>
      </c>
      <c r="S700" s="105" t="str">
        <f t="shared" si="139"/>
        <v>./pmrep deploydeploymentgroup -p DG_Static_Shared -c  ./DG_Static_Shared.xml -r RAC_prod -n jansaj -X PP -h phvifoapp01 -o 6005 -s Native -l $HOME/scripts/log/dg_SJ_CHG0004680.log ;</v>
      </c>
      <c r="T700" s="106" t="str">
        <f t="shared" si="140"/>
        <v xml:space="preserve">echo '&lt; PRESS ANY KEY TO CONTINUE &gt;'; read c ; </v>
      </c>
      <c r="U700" s="105" t="str">
        <f t="shared" si="141"/>
        <v xml:space="preserve">cat $HOME/scripts/log/dg_SJ_CHG0004680.log ; </v>
      </c>
      <c r="V700" s="106" t="str">
        <f t="shared" si="142"/>
        <v>echo '&lt; PRESS ANY KEY TO CONTINUE &gt;'; read c ;</v>
      </c>
      <c r="W700" s="105" t="str">
        <f t="shared" si="143"/>
        <v xml:space="preserve"> pmd ; </v>
      </c>
      <c r="X700" s="106" t="str">
        <f t="shared" si="146"/>
        <v>ssh -q phvifoapp01 '/home/infa_adm/scripts/ais.sh DW_MART_LOAD wf_Merch_Plan_Set_Dates Int01_prod'</v>
      </c>
      <c r="Y700" s="107"/>
      <c r="Z700" s="108" t="str">
        <f t="shared" si="144"/>
        <v>./pmrep objectexport -f DW_MART_LOAD -o Workflow -n wf_Merch_Plan_Set_Dates -m -s -b -r -u wf_Merch_Plan_Set_Dates.xml</v>
      </c>
      <c r="AA700" s="109" t="str">
        <f t="shared" si="147"/>
        <v>gwd DW_MART_LOAD wf_Merch_Plan_Set_Dates</v>
      </c>
      <c r="AB700" s="108" t="str">
        <f t="shared" si="148"/>
        <v xml:space="preserve">showvh DW_MART_LOAD wf_Merch_Plan_Set_Dates ; </v>
      </c>
      <c r="AC700" s="108" t="str">
        <f t="shared" si="145"/>
        <v>showrrh DW_MART_LOAD wf_Merch_Plan_Set_Dates</v>
      </c>
    </row>
    <row r="701" spans="1:29" x14ac:dyDescent="0.25">
      <c r="A701" s="9">
        <v>42782</v>
      </c>
      <c r="B701" s="6" t="s">
        <v>892</v>
      </c>
      <c r="C701" s="61" t="s">
        <v>1892</v>
      </c>
      <c r="D701" s="61" t="s">
        <v>1862</v>
      </c>
      <c r="E701" s="61" t="s">
        <v>20</v>
      </c>
      <c r="F701" s="61" t="s">
        <v>342</v>
      </c>
      <c r="G701" s="61" t="s">
        <v>343</v>
      </c>
      <c r="H701" s="61" t="s">
        <v>19</v>
      </c>
      <c r="I701" s="61">
        <v>6005</v>
      </c>
      <c r="J701" s="61" t="s">
        <v>10</v>
      </c>
      <c r="K701" s="61" t="s">
        <v>666</v>
      </c>
      <c r="L701" s="6" t="s">
        <v>381</v>
      </c>
      <c r="M701" s="6" t="s">
        <v>332</v>
      </c>
      <c r="N701" s="6" t="s">
        <v>884</v>
      </c>
      <c r="O701" s="6" t="s">
        <v>2334</v>
      </c>
      <c r="P701" s="104" t="str">
        <f t="shared" si="136"/>
        <v>qc DW_MART_LOAD Workflow wf_Merch_Plan_Get_Inventories</v>
      </c>
      <c r="Q701" s="105" t="str">
        <f t="shared" si="137"/>
        <v>./pmrep cleardeploymentgroup -p DG_Static_Shared -f ;</v>
      </c>
      <c r="R701" s="106" t="str">
        <f t="shared" si="138"/>
        <v>./pmrep addtodeploymentgroup -p DG_Static_Shared -n wf_Merch_Plan_Get_Inventories -o Workflow -f DW_MART_LOAD -d all ;</v>
      </c>
      <c r="S701" s="105" t="str">
        <f t="shared" si="139"/>
        <v>echo ;</v>
      </c>
      <c r="T701" s="106" t="str">
        <f t="shared" si="140"/>
        <v>echo ;</v>
      </c>
      <c r="U701" s="105" t="str">
        <f t="shared" si="141"/>
        <v>echo;</v>
      </c>
      <c r="V701" s="106" t="str">
        <f t="shared" si="142"/>
        <v>echo ;</v>
      </c>
      <c r="W701" s="105" t="str">
        <f t="shared" si="143"/>
        <v xml:space="preserve"> echo ; </v>
      </c>
      <c r="X701" s="106" t="str">
        <f t="shared" si="146"/>
        <v>ssh -q qhvifoapp01 '/home/infa_adm/scripts/ais.sh DW_MART_LOAD wf_Merch_Plan_Get_Inventories Int01_qa'</v>
      </c>
      <c r="Y701" s="107"/>
      <c r="Z701" s="108" t="str">
        <f t="shared" si="144"/>
        <v>./pmrep objectexport -f DW_MART_LOAD -o Workflow -n wf_Merch_Plan_Get_Inventories -m -s -b -r -u wf_Merch_Plan_Get_Inventories.xml</v>
      </c>
      <c r="AA701" s="109" t="str">
        <f t="shared" si="147"/>
        <v>gwd DW_MART_LOAD wf_Merch_Plan_Get_Inventories</v>
      </c>
      <c r="AB701" s="108" t="str">
        <f t="shared" si="148"/>
        <v xml:space="preserve">showvh DW_MART_LOAD wf_Merch_Plan_Get_Inventories ; </v>
      </c>
      <c r="AC701" s="108" t="str">
        <f t="shared" si="145"/>
        <v>showrrh DW_MART_LOAD wf_Merch_Plan_Get_Inventories</v>
      </c>
    </row>
    <row r="702" spans="1:29" x14ac:dyDescent="0.25">
      <c r="A702" s="9">
        <v>42782</v>
      </c>
      <c r="B702" s="6" t="s">
        <v>892</v>
      </c>
      <c r="C702" s="61" t="s">
        <v>1892</v>
      </c>
      <c r="D702" s="61" t="s">
        <v>1862</v>
      </c>
      <c r="E702" s="61" t="s">
        <v>20</v>
      </c>
      <c r="F702" s="61" t="s">
        <v>342</v>
      </c>
      <c r="G702" s="61" t="s">
        <v>343</v>
      </c>
      <c r="H702" s="61" t="s">
        <v>19</v>
      </c>
      <c r="I702" s="61">
        <v>6005</v>
      </c>
      <c r="J702" s="61" t="s">
        <v>10</v>
      </c>
      <c r="K702" s="61" t="s">
        <v>666</v>
      </c>
      <c r="L702" s="6" t="s">
        <v>381</v>
      </c>
      <c r="M702" s="6" t="s">
        <v>332</v>
      </c>
      <c r="N702" s="6" t="s">
        <v>886</v>
      </c>
      <c r="O702" s="6" t="s">
        <v>2334</v>
      </c>
      <c r="P702" s="104" t="str">
        <f t="shared" si="136"/>
        <v>qc DW_MART_LOAD Workflow wf_Merch_Plan_Get_All_Statuses_And_Events</v>
      </c>
      <c r="Q702" s="105" t="str">
        <f t="shared" si="137"/>
        <v>echo ;</v>
      </c>
      <c r="R702" s="106" t="str">
        <f t="shared" si="138"/>
        <v>./pmrep addtodeploymentgroup -p DG_Static_Shared -n wf_Merch_Plan_Get_All_Statuses_And_Events -o Workflow -f DW_MART_LOAD -d all ;</v>
      </c>
      <c r="S702" s="105" t="str">
        <f t="shared" si="139"/>
        <v>./pmrep deploydeploymentgroup -p DG_Static_Shared -c  ./DG_Static_Shared.xml -r RAC_qa -n jansaj -X QP -h qhvifoapp01 -o 6005 -s Native -l $HOME/scripts/log/dg_SJ_CHG0004680.log ;</v>
      </c>
      <c r="T702" s="106" t="str">
        <f t="shared" si="140"/>
        <v xml:space="preserve">echo '&lt; PRESS ANY KEY TO CONTINUE &gt;'; read c ; </v>
      </c>
      <c r="U702" s="105" t="str">
        <f t="shared" si="141"/>
        <v xml:space="preserve">cat $HOME/scripts/log/dg_SJ_CHG0004680.log ; </v>
      </c>
      <c r="V702" s="106" t="str">
        <f t="shared" si="142"/>
        <v>echo '&lt; PRESS ANY KEY TO CONTINUE &gt;'; read c ;</v>
      </c>
      <c r="W702" s="105" t="str">
        <f t="shared" si="143"/>
        <v xml:space="preserve"> pmd ; </v>
      </c>
      <c r="X702" s="106" t="str">
        <f t="shared" si="146"/>
        <v>ssh -q qhvifoapp01 '/home/infa_adm/scripts/ais.sh DW_MART_LOAD wf_Merch_Plan_Get_All_Statuses_And_Events Int01_qa'</v>
      </c>
      <c r="Y702" s="107"/>
      <c r="Z702" s="108" t="str">
        <f t="shared" si="144"/>
        <v>./pmrep objectexport -f DW_MART_LOAD -o Workflow -n wf_Merch_Plan_Get_All_Statuses_And_Events -m -s -b -r -u wf_Merch_Plan_Get_All_Statuses_And_Events.xml</v>
      </c>
      <c r="AA702" s="109" t="str">
        <f t="shared" si="147"/>
        <v>gwd DW_MART_LOAD wf_Merch_Plan_Get_All_Statuses_And_Events</v>
      </c>
      <c r="AB702" s="108" t="str">
        <f t="shared" si="148"/>
        <v xml:space="preserve">showvh DW_MART_LOAD wf_Merch_Plan_Get_All_Statuses_And_Events ; </v>
      </c>
      <c r="AC702" s="108" t="str">
        <f t="shared" si="145"/>
        <v>showrrh DW_MART_LOAD wf_Merch_Plan_Get_All_Statuses_And_Events</v>
      </c>
    </row>
    <row r="703" spans="1:29" x14ac:dyDescent="0.25">
      <c r="A703" s="9">
        <v>42782</v>
      </c>
      <c r="B703" s="6" t="s">
        <v>892</v>
      </c>
      <c r="C703" s="61" t="s">
        <v>1892</v>
      </c>
      <c r="D703" s="61" t="s">
        <v>1864</v>
      </c>
      <c r="E703" s="61" t="s">
        <v>32</v>
      </c>
      <c r="F703" s="61" t="s">
        <v>337</v>
      </c>
      <c r="G703" s="61" t="s">
        <v>335</v>
      </c>
      <c r="H703" s="61" t="s">
        <v>1242</v>
      </c>
      <c r="I703" s="61">
        <v>6005</v>
      </c>
      <c r="J703" s="61" t="s">
        <v>10</v>
      </c>
      <c r="K703" s="61" t="s">
        <v>666</v>
      </c>
      <c r="L703" s="6" t="s">
        <v>381</v>
      </c>
      <c r="M703" s="6" t="s">
        <v>332</v>
      </c>
      <c r="N703" s="6" t="s">
        <v>884</v>
      </c>
      <c r="O703" s="6" t="s">
        <v>2335</v>
      </c>
      <c r="P703" s="104" t="str">
        <f t="shared" si="136"/>
        <v>qc DW_MART_LOAD Workflow wf_Merch_Plan_Get_Inventories</v>
      </c>
      <c r="Q703" s="105" t="str">
        <f t="shared" si="137"/>
        <v>./pmrep cleardeploymentgroup -p DG_Static_Shared -f ;</v>
      </c>
      <c r="R703" s="106" t="str">
        <f t="shared" si="138"/>
        <v>./pmrep addtodeploymentgroup -p DG_Static_Shared -n wf_Merch_Plan_Get_Inventories -o Workflow -f DW_MART_LOAD -d all ;</v>
      </c>
      <c r="S703" s="105" t="str">
        <f t="shared" si="139"/>
        <v>echo ;</v>
      </c>
      <c r="T703" s="106" t="str">
        <f t="shared" si="140"/>
        <v>echo ;</v>
      </c>
      <c r="U703" s="105" t="str">
        <f t="shared" si="141"/>
        <v>echo;</v>
      </c>
      <c r="V703" s="106" t="str">
        <f t="shared" si="142"/>
        <v>echo ;</v>
      </c>
      <c r="W703" s="105" t="str">
        <f t="shared" si="143"/>
        <v xml:space="preserve"> echo ; </v>
      </c>
      <c r="X703" s="106" t="str">
        <f t="shared" si="146"/>
        <v>ssh -q phvifoapp01 '/home/infa_adm/scripts/ais.sh DW_MART_LOAD wf_Merch_Plan_Get_Inventories Int01_prod'</v>
      </c>
      <c r="Y703" s="107"/>
      <c r="Z703" s="108" t="str">
        <f t="shared" si="144"/>
        <v>./pmrep objectexport -f DW_MART_LOAD -o Workflow -n wf_Merch_Plan_Get_Inventories -m -s -b -r -u wf_Merch_Plan_Get_Inventories.xml</v>
      </c>
      <c r="AA703" s="109" t="str">
        <f t="shared" si="147"/>
        <v>gwd DW_MART_LOAD wf_Merch_Plan_Get_Inventories</v>
      </c>
      <c r="AB703" s="108" t="str">
        <f t="shared" si="148"/>
        <v xml:space="preserve">showvh DW_MART_LOAD wf_Merch_Plan_Get_Inventories ; </v>
      </c>
      <c r="AC703" s="108" t="str">
        <f t="shared" si="145"/>
        <v>showrrh DW_MART_LOAD wf_Merch_Plan_Get_Inventories</v>
      </c>
    </row>
    <row r="704" spans="1:29" x14ac:dyDescent="0.25">
      <c r="A704" s="9">
        <v>42782</v>
      </c>
      <c r="B704" s="6" t="s">
        <v>892</v>
      </c>
      <c r="C704" s="61" t="s">
        <v>1892</v>
      </c>
      <c r="D704" s="61" t="s">
        <v>1864</v>
      </c>
      <c r="E704" s="61" t="s">
        <v>32</v>
      </c>
      <c r="F704" s="61" t="s">
        <v>337</v>
      </c>
      <c r="G704" s="61" t="s">
        <v>335</v>
      </c>
      <c r="H704" s="61" t="s">
        <v>1242</v>
      </c>
      <c r="I704" s="61">
        <v>6005</v>
      </c>
      <c r="J704" s="61" t="s">
        <v>10</v>
      </c>
      <c r="K704" s="61" t="s">
        <v>666</v>
      </c>
      <c r="L704" s="6" t="s">
        <v>381</v>
      </c>
      <c r="M704" s="6" t="s">
        <v>332</v>
      </c>
      <c r="N704" s="6" t="s">
        <v>886</v>
      </c>
      <c r="O704" s="6" t="s">
        <v>2335</v>
      </c>
      <c r="P704" s="104" t="str">
        <f t="shared" si="136"/>
        <v>qc DW_MART_LOAD Workflow wf_Merch_Plan_Get_All_Statuses_And_Events</v>
      </c>
      <c r="Q704" s="105" t="str">
        <f t="shared" si="137"/>
        <v>echo ;</v>
      </c>
      <c r="R704" s="106" t="str">
        <f t="shared" si="138"/>
        <v>./pmrep addtodeploymentgroup -p DG_Static_Shared -n wf_Merch_Plan_Get_All_Statuses_And_Events -o Workflow -f DW_MART_LOAD -d all ;</v>
      </c>
      <c r="S704" s="105" t="str">
        <f t="shared" si="139"/>
        <v>./pmrep deploydeploymentgroup -p DG_Static_Shared -c  ./DG_Static_Shared.xml -r RAC_prod -n jansaj -X PP -h phvifoapp01 -o 6005 -s Native -l $HOME/scripts/log/dg_SJ_CHG0004680.log ;</v>
      </c>
      <c r="T704" s="106" t="str">
        <f t="shared" si="140"/>
        <v xml:space="preserve">echo '&lt; PRESS ANY KEY TO CONTINUE &gt;'; read c ; </v>
      </c>
      <c r="U704" s="105" t="str">
        <f t="shared" si="141"/>
        <v xml:space="preserve">cat $HOME/scripts/log/dg_SJ_CHG0004680.log ; </v>
      </c>
      <c r="V704" s="106" t="str">
        <f t="shared" si="142"/>
        <v>echo '&lt; PRESS ANY KEY TO CONTINUE &gt;'; read c ;</v>
      </c>
      <c r="W704" s="105" t="str">
        <f t="shared" si="143"/>
        <v xml:space="preserve"> pmd ; </v>
      </c>
      <c r="X704" s="106" t="str">
        <f t="shared" si="146"/>
        <v>ssh -q phvifoapp01 '/home/infa_adm/scripts/ais.sh DW_MART_LOAD wf_Merch_Plan_Get_All_Statuses_And_Events Int01_prod'</v>
      </c>
      <c r="Y704" s="107"/>
      <c r="Z704" s="108" t="str">
        <f t="shared" si="144"/>
        <v>./pmrep objectexport -f DW_MART_LOAD -o Workflow -n wf_Merch_Plan_Get_All_Statuses_And_Events -m -s -b -r -u wf_Merch_Plan_Get_All_Statuses_And_Events.xml</v>
      </c>
      <c r="AA704" s="109" t="str">
        <f t="shared" si="147"/>
        <v>gwd DW_MART_LOAD wf_Merch_Plan_Get_All_Statuses_And_Events</v>
      </c>
      <c r="AB704" s="108" t="str">
        <f t="shared" si="148"/>
        <v xml:space="preserve">showvh DW_MART_LOAD wf_Merch_Plan_Get_All_Statuses_And_Events ; </v>
      </c>
      <c r="AC704" s="108" t="str">
        <f t="shared" si="145"/>
        <v>showrrh DW_MART_LOAD wf_Merch_Plan_Get_All_Statuses_And_Events</v>
      </c>
    </row>
    <row r="705" spans="1:29" x14ac:dyDescent="0.25">
      <c r="A705" s="9">
        <v>42782</v>
      </c>
      <c r="B705" s="6" t="s">
        <v>897</v>
      </c>
      <c r="C705" s="61" t="s">
        <v>1892</v>
      </c>
      <c r="D705" s="61" t="s">
        <v>1862</v>
      </c>
      <c r="E705" s="61" t="s">
        <v>20</v>
      </c>
      <c r="F705" s="61" t="s">
        <v>342</v>
      </c>
      <c r="G705" s="61" t="s">
        <v>343</v>
      </c>
      <c r="H705" s="61" t="s">
        <v>19</v>
      </c>
      <c r="I705" s="61">
        <v>6005</v>
      </c>
      <c r="J705" s="61" t="s">
        <v>10</v>
      </c>
      <c r="K705" s="61" t="s">
        <v>666</v>
      </c>
      <c r="L705" s="6" t="s">
        <v>381</v>
      </c>
      <c r="M705" s="6" t="s">
        <v>354</v>
      </c>
      <c r="N705" s="6" t="s">
        <v>473</v>
      </c>
      <c r="O705" s="6" t="s">
        <v>2336</v>
      </c>
      <c r="P705" s="104" t="str">
        <f t="shared" si="136"/>
        <v>qc DW_MART_LOAD Session s_u_asr_category_item_balance</v>
      </c>
      <c r="Q705" s="105" t="str">
        <f t="shared" si="137"/>
        <v>./pmrep cleardeploymentgroup -p DG_Static_Shared -f ;</v>
      </c>
      <c r="R705" s="106" t="str">
        <f t="shared" si="138"/>
        <v>./pmrep addtodeploymentgroup -p DG_Static_Shared -n s_u_asr_category_item_balance -o Session -f DW_MART_LOAD -d all ;</v>
      </c>
      <c r="S705" s="105" t="str">
        <f t="shared" si="139"/>
        <v>./pmrep deploydeploymentgroup -p DG_Static_Shared -c  ./DG_Static_Shared.xml -r RAC_qa -n jansaj -X QP -h qhvifoapp01 -o 6005 -s Native -l $HOME/scripts/log/dg_SJ_CHG0004708.log ;</v>
      </c>
      <c r="T705" s="106" t="str">
        <f t="shared" si="140"/>
        <v xml:space="preserve">echo '&lt; PRESS ANY KEY TO CONTINUE &gt;'; read c ; </v>
      </c>
      <c r="U705" s="105" t="str">
        <f t="shared" si="141"/>
        <v xml:space="preserve">cat $HOME/scripts/log/dg_SJ_CHG0004708.log ; </v>
      </c>
      <c r="V705" s="106" t="str">
        <f t="shared" si="142"/>
        <v>echo '&lt; PRESS ANY KEY TO CONTINUE &gt;'; read c ;</v>
      </c>
      <c r="W705" s="105" t="str">
        <f t="shared" si="143"/>
        <v xml:space="preserve"> pmd ; </v>
      </c>
      <c r="X705" s="106" t="str">
        <f t="shared" si="146"/>
        <v xml:space="preserve"> # n/a</v>
      </c>
      <c r="Y705" s="107"/>
      <c r="Z705" s="108" t="str">
        <f t="shared" si="144"/>
        <v>./pmrep objectexport -f DW_MART_LOAD -o Session -n s_u_asr_category_item_balance -m -s -b -r -u s_u_asr_category_item_balance.xml</v>
      </c>
      <c r="AA705" s="109" t="str">
        <f t="shared" si="147"/>
        <v xml:space="preserve"> # n/a</v>
      </c>
      <c r="AB705" s="108" t="str">
        <f t="shared" si="148"/>
        <v xml:space="preserve">showvh DW_MART_LOAD s_u_asr_category_item_balance ; </v>
      </c>
      <c r="AC705" s="108" t="str">
        <f t="shared" si="145"/>
        <v>showrrh DW_MART_LOAD s_u_asr_category_item_balance</v>
      </c>
    </row>
    <row r="706" spans="1:29" x14ac:dyDescent="0.25">
      <c r="A706" s="9">
        <v>42782</v>
      </c>
      <c r="B706" s="6" t="s">
        <v>897</v>
      </c>
      <c r="C706" s="61" t="s">
        <v>1892</v>
      </c>
      <c r="D706" s="61" t="s">
        <v>1864</v>
      </c>
      <c r="E706" s="61" t="s">
        <v>32</v>
      </c>
      <c r="F706" s="61" t="s">
        <v>337</v>
      </c>
      <c r="G706" s="61" t="s">
        <v>335</v>
      </c>
      <c r="H706" s="61" t="s">
        <v>1242</v>
      </c>
      <c r="I706" s="61">
        <v>6005</v>
      </c>
      <c r="J706" s="61" t="s">
        <v>10</v>
      </c>
      <c r="K706" s="61" t="s">
        <v>666</v>
      </c>
      <c r="L706" s="6" t="s">
        <v>381</v>
      </c>
      <c r="M706" s="6" t="s">
        <v>354</v>
      </c>
      <c r="N706" s="6" t="s">
        <v>473</v>
      </c>
      <c r="O706" s="6" t="s">
        <v>2337</v>
      </c>
      <c r="P706" s="104" t="str">
        <f t="shared" ref="P706:P769" si="149">CONCATENATE("qc ",L706," ",M706," ",N706)</f>
        <v>qc DW_MART_LOAD Session s_u_asr_category_item_balance</v>
      </c>
      <c r="Q706" s="105" t="str">
        <f t="shared" ref="Q706:Q769" si="150">IF(AND(B706=B705,F706=F705),"echo ;",CONCATENATE("./pmrep cleardeploymentgroup -p ",dgnm," -f ;"))</f>
        <v>./pmrep cleardeploymentgroup -p DG_Static_Shared -f ;</v>
      </c>
      <c r="R706" s="106" t="str">
        <f t="shared" ref="R706:R769" si="151">CONCATENATE("./pmrep addtodeploymentgroup -p ",dgnm," -n ",N706," -o ",M706, " -f ",L706," -d ",K706, " ;")</f>
        <v>./pmrep addtodeploymentgroup -p DG_Static_Shared -n s_u_asr_category_item_balance -o Session -f DW_MART_LOAD -d all ;</v>
      </c>
      <c r="S706" s="105" t="str">
        <f t="shared" ref="S706:S769" si="152">IF(AND(B706=B707,F706=F707),"echo ;",CONCATENATE("./pmrep deploydeploymentgroup -p ",dgnm, " -c ",dgxml," -r ",E706," -n ",IF(LEFT(F706,1)="B","ritbil","jansaj")," -X ",F706, " -h ",G706," -o ",I706, " -s ",J706, " -l $HOME/scripts/log/dg_",C706,"_",B706,".log ;"))</f>
        <v>./pmrep deploydeploymentgroup -p DG_Static_Shared -c  ./DG_Static_Shared.xml -r RAC_prod -n jansaj -X PP -h phvifoapp01 -o 6005 -s Native -l $HOME/scripts/log/dg_SJ_CHG0004708.log ;</v>
      </c>
      <c r="T706" s="106" t="str">
        <f t="shared" ref="T706:T769" si="153">IF(AND(B706=B707,F706=F707), "echo ;","echo '&lt; PRESS ANY KEY TO CONTINUE &gt;'; read c ; ")</f>
        <v xml:space="preserve">echo '&lt; PRESS ANY KEY TO CONTINUE &gt;'; read c ; </v>
      </c>
      <c r="U706" s="105" t="str">
        <f t="shared" ref="U706:U769" si="154">IF(AND(B706=B707,F706=F707),"echo;",CONCATENATE("cat $HOME/scripts/log/dg_",C706,"_",B706,".log ; "))</f>
        <v xml:space="preserve">cat $HOME/scripts/log/dg_SJ_CHG0004708.log ; </v>
      </c>
      <c r="V706" s="106" t="str">
        <f t="shared" ref="V706:V769" si="155">IF(AND(B706=B707,F706=F707), "echo ;","echo '&lt; PRESS ANY KEY TO CONTINUE &gt;'; read c ;")</f>
        <v>echo '&lt; PRESS ANY KEY TO CONTINUE &gt;'; read c ;</v>
      </c>
      <c r="W706" s="105" t="str">
        <f t="shared" ref="W706:W769" si="156">IF(LEFT(U706,3)="cat"," pmd ; "," echo ; ")</f>
        <v xml:space="preserve"> pmd ; </v>
      </c>
      <c r="X706" s="106" t="str">
        <f t="shared" si="146"/>
        <v xml:space="preserve"> # n/a</v>
      </c>
      <c r="Y706" s="107"/>
      <c r="Z706" s="108" t="str">
        <f t="shared" ref="Z706:Z769" si="157">CONCATENATE("./pmrep objectexport -f ",L706," -o ",M706," -n ",N706," -m -s -b -r -u ",N706,".xml")</f>
        <v>./pmrep objectexport -f DW_MART_LOAD -o Session -n s_u_asr_category_item_balance -m -s -b -r -u s_u_asr_category_item_balance.xml</v>
      </c>
      <c r="AA706" s="109" t="str">
        <f t="shared" si="147"/>
        <v xml:space="preserve"> # n/a</v>
      </c>
      <c r="AB706" s="108" t="str">
        <f t="shared" si="148"/>
        <v xml:space="preserve">showvh DW_MART_LOAD s_u_asr_category_item_balance ; </v>
      </c>
      <c r="AC706" s="108" t="str">
        <f t="shared" ref="AC706:AC769" si="158">CONCATENATE("showrrh ",L706," ",N706)</f>
        <v>showrrh DW_MART_LOAD s_u_asr_category_item_balance</v>
      </c>
    </row>
    <row r="707" spans="1:29" x14ac:dyDescent="0.25">
      <c r="A707" s="9">
        <v>42783</v>
      </c>
      <c r="B707" s="6" t="s">
        <v>892</v>
      </c>
      <c r="C707" s="61" t="s">
        <v>1892</v>
      </c>
      <c r="D707" s="61" t="s">
        <v>1862</v>
      </c>
      <c r="E707" s="61" t="s">
        <v>20</v>
      </c>
      <c r="F707" s="61" t="s">
        <v>342</v>
      </c>
      <c r="G707" s="61" t="s">
        <v>343</v>
      </c>
      <c r="H707" s="61" t="s">
        <v>19</v>
      </c>
      <c r="I707" s="61">
        <v>6005</v>
      </c>
      <c r="J707" s="61" t="s">
        <v>10</v>
      </c>
      <c r="K707" s="61" t="s">
        <v>666</v>
      </c>
      <c r="L707" s="6" t="s">
        <v>381</v>
      </c>
      <c r="M707" s="6" t="s">
        <v>332</v>
      </c>
      <c r="N707" s="6" t="s">
        <v>884</v>
      </c>
      <c r="O707" s="6" t="s">
        <v>2338</v>
      </c>
      <c r="P707" s="104" t="str">
        <f t="shared" si="149"/>
        <v>qc DW_MART_LOAD Workflow wf_Merch_Plan_Get_Inventories</v>
      </c>
      <c r="Q707" s="105" t="str">
        <f t="shared" si="150"/>
        <v>./pmrep cleardeploymentgroup -p DG_Static_Shared -f ;</v>
      </c>
      <c r="R707" s="106" t="str">
        <f t="shared" si="151"/>
        <v>./pmrep addtodeploymentgroup -p DG_Static_Shared -n wf_Merch_Plan_Get_Inventories -o Workflow -f DW_MART_LOAD -d all ;</v>
      </c>
      <c r="S707" s="105" t="str">
        <f t="shared" si="152"/>
        <v>echo ;</v>
      </c>
      <c r="T707" s="106" t="str">
        <f t="shared" si="153"/>
        <v>echo ;</v>
      </c>
      <c r="U707" s="105" t="str">
        <f t="shared" si="154"/>
        <v>echo;</v>
      </c>
      <c r="V707" s="106" t="str">
        <f t="shared" si="155"/>
        <v>echo ;</v>
      </c>
      <c r="W707" s="105" t="str">
        <f t="shared" si="156"/>
        <v xml:space="preserve"> echo ; </v>
      </c>
      <c r="X707" s="106" t="str">
        <f t="shared" ref="X707:X770" si="159">IF(M707="Workflow",CONCATENATE("ssh -q ",G707, " '/home/infa_adm/scripts/ais.sh ",L707," ",N707," ",H707,"'")," # n/a")</f>
        <v>ssh -q qhvifoapp01 '/home/infa_adm/scripts/ais.sh DW_MART_LOAD wf_Merch_Plan_Get_Inventories Int01_qa'</v>
      </c>
      <c r="Y707" s="107"/>
      <c r="Z707" s="108" t="str">
        <f t="shared" si="157"/>
        <v>./pmrep objectexport -f DW_MART_LOAD -o Workflow -n wf_Merch_Plan_Get_Inventories -m -s -b -r -u wf_Merch_Plan_Get_Inventories.xml</v>
      </c>
      <c r="AA707" s="109" t="str">
        <f t="shared" ref="AA707:AA770" si="160">IF(M707="Workflow",CONCATENATE("gwd ",L707," ",N707)," # n/a")</f>
        <v>gwd DW_MART_LOAD wf_Merch_Plan_Get_Inventories</v>
      </c>
      <c r="AB707" s="108" t="str">
        <f t="shared" ref="AB707:AB770" si="161">CONCATENATE("showvh ",L707," ",N707," ; ")</f>
        <v xml:space="preserve">showvh DW_MART_LOAD wf_Merch_Plan_Get_Inventories ; </v>
      </c>
      <c r="AC707" s="108" t="str">
        <f t="shared" si="158"/>
        <v>showrrh DW_MART_LOAD wf_Merch_Plan_Get_Inventories</v>
      </c>
    </row>
    <row r="708" spans="1:29" x14ac:dyDescent="0.25">
      <c r="A708" s="9">
        <v>42783</v>
      </c>
      <c r="B708" s="6" t="s">
        <v>892</v>
      </c>
      <c r="C708" s="61" t="s">
        <v>1892</v>
      </c>
      <c r="D708" s="61" t="s">
        <v>1862</v>
      </c>
      <c r="E708" s="61" t="s">
        <v>20</v>
      </c>
      <c r="F708" s="61" t="s">
        <v>342</v>
      </c>
      <c r="G708" s="61" t="s">
        <v>343</v>
      </c>
      <c r="H708" s="61" t="s">
        <v>19</v>
      </c>
      <c r="I708" s="61">
        <v>6005</v>
      </c>
      <c r="J708" s="61" t="s">
        <v>10</v>
      </c>
      <c r="K708" s="61" t="s">
        <v>666</v>
      </c>
      <c r="L708" s="6" t="s">
        <v>381</v>
      </c>
      <c r="M708" s="6" t="s">
        <v>332</v>
      </c>
      <c r="N708" s="6" t="s">
        <v>887</v>
      </c>
      <c r="O708" s="6" t="s">
        <v>2338</v>
      </c>
      <c r="P708" s="104" t="str">
        <f t="shared" si="149"/>
        <v>qc DW_MART_LOAD Workflow wf_Merch_Plan_Get_Inv_Details_And_Rates</v>
      </c>
      <c r="Q708" s="105" t="str">
        <f t="shared" si="150"/>
        <v>echo ;</v>
      </c>
      <c r="R708" s="106" t="str">
        <f t="shared" si="151"/>
        <v>./pmrep addtodeploymentgroup -p DG_Static_Shared -n wf_Merch_Plan_Get_Inv_Details_And_Rates -o Workflow -f DW_MART_LOAD -d all ;</v>
      </c>
      <c r="S708" s="105" t="str">
        <f t="shared" si="152"/>
        <v>echo ;</v>
      </c>
      <c r="T708" s="106" t="str">
        <f t="shared" si="153"/>
        <v>echo ;</v>
      </c>
      <c r="U708" s="105" t="str">
        <f t="shared" si="154"/>
        <v>echo;</v>
      </c>
      <c r="V708" s="106" t="str">
        <f t="shared" si="155"/>
        <v>echo ;</v>
      </c>
      <c r="W708" s="105" t="str">
        <f t="shared" si="156"/>
        <v xml:space="preserve"> echo ; </v>
      </c>
      <c r="X708" s="106" t="str">
        <f t="shared" si="159"/>
        <v>ssh -q qhvifoapp01 '/home/infa_adm/scripts/ais.sh DW_MART_LOAD wf_Merch_Plan_Get_Inv_Details_And_Rates Int01_qa'</v>
      </c>
      <c r="Y708" s="107"/>
      <c r="Z708" s="108" t="str">
        <f t="shared" si="157"/>
        <v>./pmrep objectexport -f DW_MART_LOAD -o Workflow -n wf_Merch_Plan_Get_Inv_Details_And_Rates -m -s -b -r -u wf_Merch_Plan_Get_Inv_Details_And_Rates.xml</v>
      </c>
      <c r="AA708" s="109" t="str">
        <f t="shared" si="160"/>
        <v>gwd DW_MART_LOAD wf_Merch_Plan_Get_Inv_Details_And_Rates</v>
      </c>
      <c r="AB708" s="108" t="str">
        <f t="shared" si="161"/>
        <v xml:space="preserve">showvh DW_MART_LOAD wf_Merch_Plan_Get_Inv_Details_And_Rates ; </v>
      </c>
      <c r="AC708" s="108" t="str">
        <f t="shared" si="158"/>
        <v>showrrh DW_MART_LOAD wf_Merch_Plan_Get_Inv_Details_And_Rates</v>
      </c>
    </row>
    <row r="709" spans="1:29" x14ac:dyDescent="0.25">
      <c r="A709" s="9">
        <v>42783</v>
      </c>
      <c r="B709" s="6" t="s">
        <v>892</v>
      </c>
      <c r="C709" s="61" t="s">
        <v>1892</v>
      </c>
      <c r="D709" s="61" t="s">
        <v>1862</v>
      </c>
      <c r="E709" s="61" t="s">
        <v>20</v>
      </c>
      <c r="F709" s="61" t="s">
        <v>342</v>
      </c>
      <c r="G709" s="61" t="s">
        <v>343</v>
      </c>
      <c r="H709" s="61" t="s">
        <v>19</v>
      </c>
      <c r="I709" s="61">
        <v>6005</v>
      </c>
      <c r="J709" s="61" t="s">
        <v>10</v>
      </c>
      <c r="K709" s="61" t="s">
        <v>666</v>
      </c>
      <c r="L709" s="6" t="s">
        <v>381</v>
      </c>
      <c r="M709" s="6" t="s">
        <v>332</v>
      </c>
      <c r="N709" s="6" t="s">
        <v>888</v>
      </c>
      <c r="O709" s="6" t="s">
        <v>2338</v>
      </c>
      <c r="P709" s="104" t="str">
        <f t="shared" si="149"/>
        <v>qc DW_MART_LOAD Workflow wf_Merch_Plan_Get_LTD_Values</v>
      </c>
      <c r="Q709" s="105" t="str">
        <f t="shared" si="150"/>
        <v>echo ;</v>
      </c>
      <c r="R709" s="106" t="str">
        <f t="shared" si="151"/>
        <v>./pmrep addtodeploymentgroup -p DG_Static_Shared -n wf_Merch_Plan_Get_LTD_Values -o Workflow -f DW_MART_LOAD -d all ;</v>
      </c>
      <c r="S709" s="105" t="str">
        <f t="shared" si="152"/>
        <v>echo ;</v>
      </c>
      <c r="T709" s="106" t="str">
        <f t="shared" si="153"/>
        <v>echo ;</v>
      </c>
      <c r="U709" s="105" t="str">
        <f t="shared" si="154"/>
        <v>echo;</v>
      </c>
      <c r="V709" s="106" t="str">
        <f t="shared" si="155"/>
        <v>echo ;</v>
      </c>
      <c r="W709" s="105" t="str">
        <f t="shared" si="156"/>
        <v xml:space="preserve"> echo ; </v>
      </c>
      <c r="X709" s="106" t="str">
        <f t="shared" si="159"/>
        <v>ssh -q qhvifoapp01 '/home/infa_adm/scripts/ais.sh DW_MART_LOAD wf_Merch_Plan_Get_LTD_Values Int01_qa'</v>
      </c>
      <c r="Y709" s="107"/>
      <c r="Z709" s="108" t="str">
        <f t="shared" si="157"/>
        <v>./pmrep objectexport -f DW_MART_LOAD -o Workflow -n wf_Merch_Plan_Get_LTD_Values -m -s -b -r -u wf_Merch_Plan_Get_LTD_Values.xml</v>
      </c>
      <c r="AA709" s="109" t="str">
        <f t="shared" si="160"/>
        <v>gwd DW_MART_LOAD wf_Merch_Plan_Get_LTD_Values</v>
      </c>
      <c r="AB709" s="108" t="str">
        <f t="shared" si="161"/>
        <v xml:space="preserve">showvh DW_MART_LOAD wf_Merch_Plan_Get_LTD_Values ; </v>
      </c>
      <c r="AC709" s="108" t="str">
        <f t="shared" si="158"/>
        <v>showrrh DW_MART_LOAD wf_Merch_Plan_Get_LTD_Values</v>
      </c>
    </row>
    <row r="710" spans="1:29" x14ac:dyDescent="0.25">
      <c r="A710" s="9">
        <v>42783</v>
      </c>
      <c r="B710" s="6" t="s">
        <v>892</v>
      </c>
      <c r="C710" s="61" t="s">
        <v>1892</v>
      </c>
      <c r="D710" s="61" t="s">
        <v>1862</v>
      </c>
      <c r="E710" s="61" t="s">
        <v>20</v>
      </c>
      <c r="F710" s="61" t="s">
        <v>342</v>
      </c>
      <c r="G710" s="61" t="s">
        <v>343</v>
      </c>
      <c r="H710" s="61" t="s">
        <v>19</v>
      </c>
      <c r="I710" s="61">
        <v>6005</v>
      </c>
      <c r="J710" s="61" t="s">
        <v>10</v>
      </c>
      <c r="K710" s="61" t="s">
        <v>666</v>
      </c>
      <c r="L710" s="6" t="s">
        <v>381</v>
      </c>
      <c r="M710" s="6" t="s">
        <v>332</v>
      </c>
      <c r="N710" s="6" t="s">
        <v>890</v>
      </c>
      <c r="O710" s="6" t="s">
        <v>2338</v>
      </c>
      <c r="P710" s="104" t="str">
        <f t="shared" si="149"/>
        <v>qc DW_MART_LOAD Workflow wf_MERCH_PLAN_REMAINING_DEPRECIAITON_VALUE</v>
      </c>
      <c r="Q710" s="105" t="str">
        <f t="shared" si="150"/>
        <v>echo ;</v>
      </c>
      <c r="R710" s="106" t="str">
        <f t="shared" si="151"/>
        <v>./pmrep addtodeploymentgroup -p DG_Static_Shared -n wf_MERCH_PLAN_REMAINING_DEPRECIAITON_VALUE -o Workflow -f DW_MART_LOAD -d all ;</v>
      </c>
      <c r="S710" s="105" t="str">
        <f t="shared" si="152"/>
        <v>./pmrep deploydeploymentgroup -p DG_Static_Shared -c  ./DG_Static_Shared.xml -r RAC_qa -n jansaj -X QP -h qhvifoapp01 -o 6005 -s Native -l $HOME/scripts/log/dg_SJ_CHG0004680.log ;</v>
      </c>
      <c r="T710" s="106" t="str">
        <f t="shared" si="153"/>
        <v xml:space="preserve">echo '&lt; PRESS ANY KEY TO CONTINUE &gt;'; read c ; </v>
      </c>
      <c r="U710" s="105" t="str">
        <f t="shared" si="154"/>
        <v xml:space="preserve">cat $HOME/scripts/log/dg_SJ_CHG0004680.log ; </v>
      </c>
      <c r="V710" s="106" t="str">
        <f t="shared" si="155"/>
        <v>echo '&lt; PRESS ANY KEY TO CONTINUE &gt;'; read c ;</v>
      </c>
      <c r="W710" s="105" t="str">
        <f t="shared" si="156"/>
        <v xml:space="preserve"> pmd ; </v>
      </c>
      <c r="X710" s="106" t="str">
        <f t="shared" si="159"/>
        <v>ssh -q qhvifoapp01 '/home/infa_adm/scripts/ais.sh DW_MART_LOAD wf_MERCH_PLAN_REMAINING_DEPRECIAITON_VALUE Int01_qa'</v>
      </c>
      <c r="Y710" s="107"/>
      <c r="Z710" s="108" t="str">
        <f t="shared" si="157"/>
        <v>./pmrep objectexport -f DW_MART_LOAD -o Workflow -n wf_MERCH_PLAN_REMAINING_DEPRECIAITON_VALUE -m -s -b -r -u wf_MERCH_PLAN_REMAINING_DEPRECIAITON_VALUE.xml</v>
      </c>
      <c r="AA710" s="109" t="str">
        <f t="shared" si="160"/>
        <v>gwd DW_MART_LOAD wf_MERCH_PLAN_REMAINING_DEPRECIAITON_VALUE</v>
      </c>
      <c r="AB710" s="108" t="str">
        <f t="shared" si="161"/>
        <v xml:space="preserve">showvh DW_MART_LOAD wf_MERCH_PLAN_REMAINING_DEPRECIAITON_VALUE ; </v>
      </c>
      <c r="AC710" s="108" t="str">
        <f t="shared" si="158"/>
        <v>showrrh DW_MART_LOAD wf_MERCH_PLAN_REMAINING_DEPRECIAITON_VALUE</v>
      </c>
    </row>
    <row r="711" spans="1:29" x14ac:dyDescent="0.25">
      <c r="A711" s="9">
        <v>42783</v>
      </c>
      <c r="B711" s="6" t="s">
        <v>892</v>
      </c>
      <c r="C711" s="61" t="s">
        <v>1892</v>
      </c>
      <c r="D711" s="61" t="s">
        <v>1864</v>
      </c>
      <c r="E711" s="61" t="s">
        <v>32</v>
      </c>
      <c r="F711" s="61" t="s">
        <v>337</v>
      </c>
      <c r="G711" s="61" t="s">
        <v>335</v>
      </c>
      <c r="H711" s="61" t="s">
        <v>1242</v>
      </c>
      <c r="I711" s="61">
        <v>6005</v>
      </c>
      <c r="J711" s="61" t="s">
        <v>10</v>
      </c>
      <c r="K711" s="61" t="s">
        <v>666</v>
      </c>
      <c r="L711" s="6" t="s">
        <v>381</v>
      </c>
      <c r="M711" s="6" t="s">
        <v>332</v>
      </c>
      <c r="N711" s="6" t="s">
        <v>884</v>
      </c>
      <c r="O711" s="6" t="s">
        <v>2339</v>
      </c>
      <c r="P711" s="104" t="str">
        <f t="shared" si="149"/>
        <v>qc DW_MART_LOAD Workflow wf_Merch_Plan_Get_Inventories</v>
      </c>
      <c r="Q711" s="105" t="str">
        <f t="shared" si="150"/>
        <v>./pmrep cleardeploymentgroup -p DG_Static_Shared -f ;</v>
      </c>
      <c r="R711" s="106" t="str">
        <f t="shared" si="151"/>
        <v>./pmrep addtodeploymentgroup -p DG_Static_Shared -n wf_Merch_Plan_Get_Inventories -o Workflow -f DW_MART_LOAD -d all ;</v>
      </c>
      <c r="S711" s="105" t="str">
        <f t="shared" si="152"/>
        <v>echo ;</v>
      </c>
      <c r="T711" s="106" t="str">
        <f t="shared" si="153"/>
        <v>echo ;</v>
      </c>
      <c r="U711" s="105" t="str">
        <f t="shared" si="154"/>
        <v>echo;</v>
      </c>
      <c r="V711" s="106" t="str">
        <f t="shared" si="155"/>
        <v>echo ;</v>
      </c>
      <c r="W711" s="105" t="str">
        <f t="shared" si="156"/>
        <v xml:space="preserve"> echo ; </v>
      </c>
      <c r="X711" s="106" t="str">
        <f t="shared" si="159"/>
        <v>ssh -q phvifoapp01 '/home/infa_adm/scripts/ais.sh DW_MART_LOAD wf_Merch_Plan_Get_Inventories Int01_prod'</v>
      </c>
      <c r="Y711" s="107"/>
      <c r="Z711" s="108" t="str">
        <f t="shared" si="157"/>
        <v>./pmrep objectexport -f DW_MART_LOAD -o Workflow -n wf_Merch_Plan_Get_Inventories -m -s -b -r -u wf_Merch_Plan_Get_Inventories.xml</v>
      </c>
      <c r="AA711" s="109" t="str">
        <f t="shared" si="160"/>
        <v>gwd DW_MART_LOAD wf_Merch_Plan_Get_Inventories</v>
      </c>
      <c r="AB711" s="108" t="str">
        <f t="shared" si="161"/>
        <v xml:space="preserve">showvh DW_MART_LOAD wf_Merch_Plan_Get_Inventories ; </v>
      </c>
      <c r="AC711" s="108" t="str">
        <f t="shared" si="158"/>
        <v>showrrh DW_MART_LOAD wf_Merch_Plan_Get_Inventories</v>
      </c>
    </row>
    <row r="712" spans="1:29" x14ac:dyDescent="0.25">
      <c r="A712" s="9">
        <v>42783</v>
      </c>
      <c r="B712" s="6" t="s">
        <v>892</v>
      </c>
      <c r="C712" s="61" t="s">
        <v>1892</v>
      </c>
      <c r="D712" s="61" t="s">
        <v>1864</v>
      </c>
      <c r="E712" s="61" t="s">
        <v>32</v>
      </c>
      <c r="F712" s="61" t="s">
        <v>337</v>
      </c>
      <c r="G712" s="61" t="s">
        <v>335</v>
      </c>
      <c r="H712" s="61" t="s">
        <v>1242</v>
      </c>
      <c r="I712" s="61">
        <v>6005</v>
      </c>
      <c r="J712" s="61" t="s">
        <v>10</v>
      </c>
      <c r="K712" s="61" t="s">
        <v>666</v>
      </c>
      <c r="L712" s="6" t="s">
        <v>381</v>
      </c>
      <c r="M712" s="6" t="s">
        <v>332</v>
      </c>
      <c r="N712" s="6" t="s">
        <v>887</v>
      </c>
      <c r="O712" s="6" t="s">
        <v>2339</v>
      </c>
      <c r="P712" s="104" t="str">
        <f t="shared" si="149"/>
        <v>qc DW_MART_LOAD Workflow wf_Merch_Plan_Get_Inv_Details_And_Rates</v>
      </c>
      <c r="Q712" s="105" t="str">
        <f t="shared" si="150"/>
        <v>echo ;</v>
      </c>
      <c r="R712" s="106" t="str">
        <f t="shared" si="151"/>
        <v>./pmrep addtodeploymentgroup -p DG_Static_Shared -n wf_Merch_Plan_Get_Inv_Details_And_Rates -o Workflow -f DW_MART_LOAD -d all ;</v>
      </c>
      <c r="S712" s="105" t="str">
        <f t="shared" si="152"/>
        <v>echo ;</v>
      </c>
      <c r="T712" s="106" t="str">
        <f t="shared" si="153"/>
        <v>echo ;</v>
      </c>
      <c r="U712" s="105" t="str">
        <f t="shared" si="154"/>
        <v>echo;</v>
      </c>
      <c r="V712" s="106" t="str">
        <f t="shared" si="155"/>
        <v>echo ;</v>
      </c>
      <c r="W712" s="105" t="str">
        <f t="shared" si="156"/>
        <v xml:space="preserve"> echo ; </v>
      </c>
      <c r="X712" s="106" t="str">
        <f t="shared" si="159"/>
        <v>ssh -q phvifoapp01 '/home/infa_adm/scripts/ais.sh DW_MART_LOAD wf_Merch_Plan_Get_Inv_Details_And_Rates Int01_prod'</v>
      </c>
      <c r="Y712" s="107"/>
      <c r="Z712" s="108" t="str">
        <f t="shared" si="157"/>
        <v>./pmrep objectexport -f DW_MART_LOAD -o Workflow -n wf_Merch_Plan_Get_Inv_Details_And_Rates -m -s -b -r -u wf_Merch_Plan_Get_Inv_Details_And_Rates.xml</v>
      </c>
      <c r="AA712" s="109" t="str">
        <f t="shared" si="160"/>
        <v>gwd DW_MART_LOAD wf_Merch_Plan_Get_Inv_Details_And_Rates</v>
      </c>
      <c r="AB712" s="108" t="str">
        <f t="shared" si="161"/>
        <v xml:space="preserve">showvh DW_MART_LOAD wf_Merch_Plan_Get_Inv_Details_And_Rates ; </v>
      </c>
      <c r="AC712" s="108" t="str">
        <f t="shared" si="158"/>
        <v>showrrh DW_MART_LOAD wf_Merch_Plan_Get_Inv_Details_And_Rates</v>
      </c>
    </row>
    <row r="713" spans="1:29" x14ac:dyDescent="0.25">
      <c r="A713" s="9">
        <v>42783</v>
      </c>
      <c r="B713" s="6" t="s">
        <v>892</v>
      </c>
      <c r="C713" s="61" t="s">
        <v>1892</v>
      </c>
      <c r="D713" s="61" t="s">
        <v>1864</v>
      </c>
      <c r="E713" s="61" t="s">
        <v>32</v>
      </c>
      <c r="F713" s="61" t="s">
        <v>337</v>
      </c>
      <c r="G713" s="61" t="s">
        <v>335</v>
      </c>
      <c r="H713" s="61" t="s">
        <v>1242</v>
      </c>
      <c r="I713" s="61">
        <v>6005</v>
      </c>
      <c r="J713" s="61" t="s">
        <v>10</v>
      </c>
      <c r="K713" s="61" t="s">
        <v>666</v>
      </c>
      <c r="L713" s="6" t="s">
        <v>381</v>
      </c>
      <c r="M713" s="6" t="s">
        <v>332</v>
      </c>
      <c r="N713" s="6" t="s">
        <v>888</v>
      </c>
      <c r="O713" s="6" t="s">
        <v>2339</v>
      </c>
      <c r="P713" s="104" t="str">
        <f t="shared" si="149"/>
        <v>qc DW_MART_LOAD Workflow wf_Merch_Plan_Get_LTD_Values</v>
      </c>
      <c r="Q713" s="105" t="str">
        <f t="shared" si="150"/>
        <v>echo ;</v>
      </c>
      <c r="R713" s="106" t="str">
        <f t="shared" si="151"/>
        <v>./pmrep addtodeploymentgroup -p DG_Static_Shared -n wf_Merch_Plan_Get_LTD_Values -o Workflow -f DW_MART_LOAD -d all ;</v>
      </c>
      <c r="S713" s="105" t="str">
        <f t="shared" si="152"/>
        <v>echo ;</v>
      </c>
      <c r="T713" s="106" t="str">
        <f t="shared" si="153"/>
        <v>echo ;</v>
      </c>
      <c r="U713" s="105" t="str">
        <f t="shared" si="154"/>
        <v>echo;</v>
      </c>
      <c r="V713" s="106" t="str">
        <f t="shared" si="155"/>
        <v>echo ;</v>
      </c>
      <c r="W713" s="105" t="str">
        <f t="shared" si="156"/>
        <v xml:space="preserve"> echo ; </v>
      </c>
      <c r="X713" s="106" t="str">
        <f t="shared" si="159"/>
        <v>ssh -q phvifoapp01 '/home/infa_adm/scripts/ais.sh DW_MART_LOAD wf_Merch_Plan_Get_LTD_Values Int01_prod'</v>
      </c>
      <c r="Y713" s="107"/>
      <c r="Z713" s="108" t="str">
        <f t="shared" si="157"/>
        <v>./pmrep objectexport -f DW_MART_LOAD -o Workflow -n wf_Merch_Plan_Get_LTD_Values -m -s -b -r -u wf_Merch_Plan_Get_LTD_Values.xml</v>
      </c>
      <c r="AA713" s="109" t="str">
        <f t="shared" si="160"/>
        <v>gwd DW_MART_LOAD wf_Merch_Plan_Get_LTD_Values</v>
      </c>
      <c r="AB713" s="108" t="str">
        <f t="shared" si="161"/>
        <v xml:space="preserve">showvh DW_MART_LOAD wf_Merch_Plan_Get_LTD_Values ; </v>
      </c>
      <c r="AC713" s="108" t="str">
        <f t="shared" si="158"/>
        <v>showrrh DW_MART_LOAD wf_Merch_Plan_Get_LTD_Values</v>
      </c>
    </row>
    <row r="714" spans="1:29" x14ac:dyDescent="0.25">
      <c r="A714" s="9">
        <v>42783</v>
      </c>
      <c r="B714" s="6" t="s">
        <v>892</v>
      </c>
      <c r="C714" s="61" t="s">
        <v>1892</v>
      </c>
      <c r="D714" s="61" t="s">
        <v>1864</v>
      </c>
      <c r="E714" s="61" t="s">
        <v>32</v>
      </c>
      <c r="F714" s="61" t="s">
        <v>337</v>
      </c>
      <c r="G714" s="61" t="s">
        <v>335</v>
      </c>
      <c r="H714" s="61" t="s">
        <v>1242</v>
      </c>
      <c r="I714" s="61">
        <v>6005</v>
      </c>
      <c r="J714" s="61" t="s">
        <v>10</v>
      </c>
      <c r="K714" s="61" t="s">
        <v>666</v>
      </c>
      <c r="L714" s="6" t="s">
        <v>381</v>
      </c>
      <c r="M714" s="6" t="s">
        <v>332</v>
      </c>
      <c r="N714" s="6" t="s">
        <v>890</v>
      </c>
      <c r="O714" s="6" t="s">
        <v>2339</v>
      </c>
      <c r="P714" s="104" t="str">
        <f t="shared" si="149"/>
        <v>qc DW_MART_LOAD Workflow wf_MERCH_PLAN_REMAINING_DEPRECIAITON_VALUE</v>
      </c>
      <c r="Q714" s="105" t="str">
        <f t="shared" si="150"/>
        <v>echo ;</v>
      </c>
      <c r="R714" s="106" t="str">
        <f t="shared" si="151"/>
        <v>./pmrep addtodeploymentgroup -p DG_Static_Shared -n wf_MERCH_PLAN_REMAINING_DEPRECIAITON_VALUE -o Workflow -f DW_MART_LOAD -d all ;</v>
      </c>
      <c r="S714" s="105" t="str">
        <f t="shared" si="152"/>
        <v>./pmrep deploydeploymentgroup -p DG_Static_Shared -c  ./DG_Static_Shared.xml -r RAC_prod -n jansaj -X PP -h phvifoapp01 -o 6005 -s Native -l $HOME/scripts/log/dg_SJ_CHG0004680.log ;</v>
      </c>
      <c r="T714" s="106" t="str">
        <f t="shared" si="153"/>
        <v xml:space="preserve">echo '&lt; PRESS ANY KEY TO CONTINUE &gt;'; read c ; </v>
      </c>
      <c r="U714" s="105" t="str">
        <f t="shared" si="154"/>
        <v xml:space="preserve">cat $HOME/scripts/log/dg_SJ_CHG0004680.log ; </v>
      </c>
      <c r="V714" s="106" t="str">
        <f t="shared" si="155"/>
        <v>echo '&lt; PRESS ANY KEY TO CONTINUE &gt;'; read c ;</v>
      </c>
      <c r="W714" s="105" t="str">
        <f t="shared" si="156"/>
        <v xml:space="preserve"> pmd ; </v>
      </c>
      <c r="X714" s="106" t="str">
        <f t="shared" si="159"/>
        <v>ssh -q phvifoapp01 '/home/infa_adm/scripts/ais.sh DW_MART_LOAD wf_MERCH_PLAN_REMAINING_DEPRECIAITON_VALUE Int01_prod'</v>
      </c>
      <c r="Y714" s="107"/>
      <c r="Z714" s="108" t="str">
        <f t="shared" si="157"/>
        <v>./pmrep objectexport -f DW_MART_LOAD -o Workflow -n wf_MERCH_PLAN_REMAINING_DEPRECIAITON_VALUE -m -s -b -r -u wf_MERCH_PLAN_REMAINING_DEPRECIAITON_VALUE.xml</v>
      </c>
      <c r="AA714" s="109" t="str">
        <f t="shared" si="160"/>
        <v>gwd DW_MART_LOAD wf_MERCH_PLAN_REMAINING_DEPRECIAITON_VALUE</v>
      </c>
      <c r="AB714" s="108" t="str">
        <f t="shared" si="161"/>
        <v xml:space="preserve">showvh DW_MART_LOAD wf_MERCH_PLAN_REMAINING_DEPRECIAITON_VALUE ; </v>
      </c>
      <c r="AC714" s="108" t="str">
        <f t="shared" si="158"/>
        <v>showrrh DW_MART_LOAD wf_MERCH_PLAN_REMAINING_DEPRECIAITON_VALUE</v>
      </c>
    </row>
    <row r="715" spans="1:29" x14ac:dyDescent="0.25">
      <c r="A715" s="9">
        <v>42786</v>
      </c>
      <c r="B715" s="6" t="s">
        <v>898</v>
      </c>
      <c r="C715" s="61" t="s">
        <v>1892</v>
      </c>
      <c r="D715" s="61" t="s">
        <v>1862</v>
      </c>
      <c r="E715" s="61" t="s">
        <v>20</v>
      </c>
      <c r="F715" s="61" t="s">
        <v>342</v>
      </c>
      <c r="G715" s="61" t="s">
        <v>343</v>
      </c>
      <c r="H715" s="61" t="s">
        <v>19</v>
      </c>
      <c r="I715" s="61">
        <v>6005</v>
      </c>
      <c r="J715" s="61" t="s">
        <v>10</v>
      </c>
      <c r="K715" s="61" t="s">
        <v>666</v>
      </c>
      <c r="L715" s="6" t="s">
        <v>381</v>
      </c>
      <c r="M715" s="6" t="s">
        <v>332</v>
      </c>
      <c r="N715" s="6" t="s">
        <v>885</v>
      </c>
      <c r="O715" s="6" t="s">
        <v>2340</v>
      </c>
      <c r="P715" s="104" t="str">
        <f t="shared" si="149"/>
        <v>qc DW_MART_LOAD Workflow wf_Merch_Plan_Get_Agreements</v>
      </c>
      <c r="Q715" s="105" t="str">
        <f t="shared" si="150"/>
        <v>./pmrep cleardeploymentgroup -p DG_Static_Shared -f ;</v>
      </c>
      <c r="R715" s="106" t="str">
        <f t="shared" si="151"/>
        <v>./pmrep addtodeploymentgroup -p DG_Static_Shared -n wf_Merch_Plan_Get_Agreements -o Workflow -f DW_MART_LOAD -d all ;</v>
      </c>
      <c r="S715" s="105" t="str">
        <f t="shared" si="152"/>
        <v>./pmrep deploydeploymentgroup -p DG_Static_Shared -c  ./DG_Static_Shared.xml -r RAC_qa -n jansaj -X QP -h qhvifoapp01 -o 6005 -s Native -l $HOME/scripts/log/dg_SJ_CHG0004745.log ;</v>
      </c>
      <c r="T715" s="106" t="str">
        <f t="shared" si="153"/>
        <v xml:space="preserve">echo '&lt; PRESS ANY KEY TO CONTINUE &gt;'; read c ; </v>
      </c>
      <c r="U715" s="105" t="str">
        <f t="shared" si="154"/>
        <v xml:space="preserve">cat $HOME/scripts/log/dg_SJ_CHG0004745.log ; </v>
      </c>
      <c r="V715" s="106" t="str">
        <f t="shared" si="155"/>
        <v>echo '&lt; PRESS ANY KEY TO CONTINUE &gt;'; read c ;</v>
      </c>
      <c r="W715" s="105" t="str">
        <f t="shared" si="156"/>
        <v xml:space="preserve"> pmd ; </v>
      </c>
      <c r="X715" s="106" t="str">
        <f t="shared" si="159"/>
        <v>ssh -q qhvifoapp01 '/home/infa_adm/scripts/ais.sh DW_MART_LOAD wf_Merch_Plan_Get_Agreements Int01_qa'</v>
      </c>
      <c r="Y715" s="107"/>
      <c r="Z715" s="108" t="str">
        <f t="shared" si="157"/>
        <v>./pmrep objectexport -f DW_MART_LOAD -o Workflow -n wf_Merch_Plan_Get_Agreements -m -s -b -r -u wf_Merch_Plan_Get_Agreements.xml</v>
      </c>
      <c r="AA715" s="109" t="str">
        <f t="shared" si="160"/>
        <v>gwd DW_MART_LOAD wf_Merch_Plan_Get_Agreements</v>
      </c>
      <c r="AB715" s="108" t="str">
        <f t="shared" si="161"/>
        <v xml:space="preserve">showvh DW_MART_LOAD wf_Merch_Plan_Get_Agreements ; </v>
      </c>
      <c r="AC715" s="108" t="str">
        <f t="shared" si="158"/>
        <v>showrrh DW_MART_LOAD wf_Merch_Plan_Get_Agreements</v>
      </c>
    </row>
    <row r="716" spans="1:29" x14ac:dyDescent="0.25">
      <c r="A716" s="9">
        <v>42786</v>
      </c>
      <c r="B716" s="6" t="s">
        <v>898</v>
      </c>
      <c r="C716" s="61" t="s">
        <v>1892</v>
      </c>
      <c r="D716" s="61" t="s">
        <v>1864</v>
      </c>
      <c r="E716" s="61" t="s">
        <v>32</v>
      </c>
      <c r="F716" s="61" t="s">
        <v>337</v>
      </c>
      <c r="G716" s="61" t="s">
        <v>335</v>
      </c>
      <c r="H716" s="61" t="s">
        <v>1242</v>
      </c>
      <c r="I716" s="61">
        <v>6005</v>
      </c>
      <c r="J716" s="61" t="s">
        <v>10</v>
      </c>
      <c r="K716" s="61" t="s">
        <v>666</v>
      </c>
      <c r="L716" s="6" t="s">
        <v>381</v>
      </c>
      <c r="M716" s="6" t="s">
        <v>332</v>
      </c>
      <c r="N716" s="6" t="s">
        <v>885</v>
      </c>
      <c r="O716" s="6" t="s">
        <v>2341</v>
      </c>
      <c r="P716" s="104" t="str">
        <f t="shared" si="149"/>
        <v>qc DW_MART_LOAD Workflow wf_Merch_Plan_Get_Agreements</v>
      </c>
      <c r="Q716" s="105" t="str">
        <f t="shared" si="150"/>
        <v>./pmrep cleardeploymentgroup -p DG_Static_Shared -f ;</v>
      </c>
      <c r="R716" s="106" t="str">
        <f t="shared" si="151"/>
        <v>./pmrep addtodeploymentgroup -p DG_Static_Shared -n wf_Merch_Plan_Get_Agreements -o Workflow -f DW_MART_LOAD -d all ;</v>
      </c>
      <c r="S716" s="105" t="str">
        <f t="shared" si="152"/>
        <v>./pmrep deploydeploymentgroup -p DG_Static_Shared -c  ./DG_Static_Shared.xml -r RAC_prod -n jansaj -X PP -h phvifoapp01 -o 6005 -s Native -l $HOME/scripts/log/dg_SJ_CHG0004745.log ;</v>
      </c>
      <c r="T716" s="106" t="str">
        <f t="shared" si="153"/>
        <v xml:space="preserve">echo '&lt; PRESS ANY KEY TO CONTINUE &gt;'; read c ; </v>
      </c>
      <c r="U716" s="105" t="str">
        <f t="shared" si="154"/>
        <v xml:space="preserve">cat $HOME/scripts/log/dg_SJ_CHG0004745.log ; </v>
      </c>
      <c r="V716" s="106" t="str">
        <f t="shared" si="155"/>
        <v>echo '&lt; PRESS ANY KEY TO CONTINUE &gt;'; read c ;</v>
      </c>
      <c r="W716" s="105" t="str">
        <f t="shared" si="156"/>
        <v xml:space="preserve"> pmd ; </v>
      </c>
      <c r="X716" s="106" t="str">
        <f t="shared" si="159"/>
        <v>ssh -q phvifoapp01 '/home/infa_adm/scripts/ais.sh DW_MART_LOAD wf_Merch_Plan_Get_Agreements Int01_prod'</v>
      </c>
      <c r="Y716" s="107"/>
      <c r="Z716" s="108" t="str">
        <f t="shared" si="157"/>
        <v>./pmrep objectexport -f DW_MART_LOAD -o Workflow -n wf_Merch_Plan_Get_Agreements -m -s -b -r -u wf_Merch_Plan_Get_Agreements.xml</v>
      </c>
      <c r="AA716" s="109" t="str">
        <f t="shared" si="160"/>
        <v>gwd DW_MART_LOAD wf_Merch_Plan_Get_Agreements</v>
      </c>
      <c r="AB716" s="108" t="str">
        <f t="shared" si="161"/>
        <v xml:space="preserve">showvh DW_MART_LOAD wf_Merch_Plan_Get_Agreements ; </v>
      </c>
      <c r="AC716" s="108" t="str">
        <f t="shared" si="158"/>
        <v>showrrh DW_MART_LOAD wf_Merch_Plan_Get_Agreements</v>
      </c>
    </row>
    <row r="717" spans="1:29" x14ac:dyDescent="0.25">
      <c r="A717" s="9">
        <v>42787</v>
      </c>
      <c r="B717" s="6" t="s">
        <v>899</v>
      </c>
      <c r="C717" s="61" t="s">
        <v>1892</v>
      </c>
      <c r="D717" s="61" t="s">
        <v>1864</v>
      </c>
      <c r="E717" s="61" t="s">
        <v>32</v>
      </c>
      <c r="F717" s="61" t="s">
        <v>337</v>
      </c>
      <c r="G717" s="61" t="s">
        <v>335</v>
      </c>
      <c r="H717" s="61" t="s">
        <v>1242</v>
      </c>
      <c r="I717" s="61">
        <v>6005</v>
      </c>
      <c r="J717" s="61" t="s">
        <v>10</v>
      </c>
      <c r="K717" s="61" t="s">
        <v>666</v>
      </c>
      <c r="L717" s="6" t="s">
        <v>329</v>
      </c>
      <c r="M717" s="6" t="s">
        <v>332</v>
      </c>
      <c r="N717" s="6" t="s">
        <v>900</v>
      </c>
      <c r="O717" s="6" t="s">
        <v>2342</v>
      </c>
      <c r="P717" s="104" t="str">
        <f t="shared" si="149"/>
        <v>qc SIMS_Statistics Workflow wf_aor_inventory_statistics</v>
      </c>
      <c r="Q717" s="105" t="str">
        <f t="shared" si="150"/>
        <v>./pmrep cleardeploymentgroup -p DG_Static_Shared -f ;</v>
      </c>
      <c r="R717" s="106" t="str">
        <f t="shared" si="151"/>
        <v>./pmrep addtodeploymentgroup -p DG_Static_Shared -n wf_aor_inventory_statistics -o Workflow -f SIMS_Statistics -d all ;</v>
      </c>
      <c r="S717" s="105" t="str">
        <f t="shared" si="152"/>
        <v>./pmrep deploydeploymentgroup -p DG_Static_Shared -c  ./DG_Static_Shared.xml -r RAC_prod -n jansaj -X PP -h phvifoapp01 -o 6005 -s Native -l $HOME/scripts/log/dg_SJ_CHG0004767.log ;</v>
      </c>
      <c r="T717" s="106" t="str">
        <f t="shared" si="153"/>
        <v xml:space="preserve">echo '&lt; PRESS ANY KEY TO CONTINUE &gt;'; read c ; </v>
      </c>
      <c r="U717" s="105" t="str">
        <f t="shared" si="154"/>
        <v xml:space="preserve">cat $HOME/scripts/log/dg_SJ_CHG0004767.log ; </v>
      </c>
      <c r="V717" s="106" t="str">
        <f t="shared" si="155"/>
        <v>echo '&lt; PRESS ANY KEY TO CONTINUE &gt;'; read c ;</v>
      </c>
      <c r="W717" s="105" t="str">
        <f t="shared" si="156"/>
        <v xml:space="preserve"> pmd ; </v>
      </c>
      <c r="X717" s="106" t="str">
        <f t="shared" si="159"/>
        <v>ssh -q phvifoapp01 '/home/infa_adm/scripts/ais.sh SIMS_Statistics wf_aor_inventory_statistics Int01_prod'</v>
      </c>
      <c r="Y717" s="107"/>
      <c r="Z717" s="108" t="str">
        <f t="shared" si="157"/>
        <v>./pmrep objectexport -f SIMS_Statistics -o Workflow -n wf_aor_inventory_statistics -m -s -b -r -u wf_aor_inventory_statistics.xml</v>
      </c>
      <c r="AA717" s="109" t="str">
        <f t="shared" si="160"/>
        <v>gwd SIMS_Statistics wf_aor_inventory_statistics</v>
      </c>
      <c r="AB717" s="108" t="str">
        <f t="shared" si="161"/>
        <v xml:space="preserve">showvh SIMS_Statistics wf_aor_inventory_statistics ; </v>
      </c>
      <c r="AC717" s="108" t="str">
        <f t="shared" si="158"/>
        <v>showrrh SIMS_Statistics wf_aor_inventory_statistics</v>
      </c>
    </row>
    <row r="718" spans="1:29" x14ac:dyDescent="0.25">
      <c r="A718" s="9">
        <v>42787</v>
      </c>
      <c r="B718" s="6" t="s">
        <v>902</v>
      </c>
      <c r="C718" s="61" t="s">
        <v>1892</v>
      </c>
      <c r="D718" s="61" t="s">
        <v>1862</v>
      </c>
      <c r="E718" s="61" t="s">
        <v>20</v>
      </c>
      <c r="F718" s="61" t="s">
        <v>342</v>
      </c>
      <c r="G718" s="61" t="s">
        <v>343</v>
      </c>
      <c r="H718" s="61" t="s">
        <v>19</v>
      </c>
      <c r="I718" s="61">
        <v>6005</v>
      </c>
      <c r="J718" s="61" t="s">
        <v>10</v>
      </c>
      <c r="K718" s="61" t="s">
        <v>666</v>
      </c>
      <c r="L718" s="6" t="s">
        <v>326</v>
      </c>
      <c r="M718" s="6" t="s">
        <v>332</v>
      </c>
      <c r="N718" s="6" t="s">
        <v>901</v>
      </c>
      <c r="O718" s="6" t="s">
        <v>2343</v>
      </c>
      <c r="P718" s="104" t="str">
        <f t="shared" si="149"/>
        <v>qc Miscellaneous Workflow wf_compare_store_metrics</v>
      </c>
      <c r="Q718" s="105" t="str">
        <f t="shared" si="150"/>
        <v>./pmrep cleardeploymentgroup -p DG_Static_Shared -f ;</v>
      </c>
      <c r="R718" s="106" t="str">
        <f t="shared" si="151"/>
        <v>./pmrep addtodeploymentgroup -p DG_Static_Shared -n wf_compare_store_metrics -o Workflow -f Miscellaneous -d all ;</v>
      </c>
      <c r="S718" s="105" t="str">
        <f t="shared" si="152"/>
        <v>./pmrep deploydeploymentgroup -p DG_Static_Shared -c  ./DG_Static_Shared.xml -r RAC_qa -n jansaj -X QP -h qhvifoapp01 -o 6005 -s Native -l $HOME/scripts/log/dg_SJ_CHG0004776.log ;</v>
      </c>
      <c r="T718" s="106" t="str">
        <f t="shared" si="153"/>
        <v xml:space="preserve">echo '&lt; PRESS ANY KEY TO CONTINUE &gt;'; read c ; </v>
      </c>
      <c r="U718" s="105" t="str">
        <f t="shared" si="154"/>
        <v xml:space="preserve">cat $HOME/scripts/log/dg_SJ_CHG0004776.log ; </v>
      </c>
      <c r="V718" s="106" t="str">
        <f t="shared" si="155"/>
        <v>echo '&lt; PRESS ANY KEY TO CONTINUE &gt;'; read c ;</v>
      </c>
      <c r="W718" s="105" t="str">
        <f t="shared" si="156"/>
        <v xml:space="preserve"> pmd ; </v>
      </c>
      <c r="X718" s="106" t="str">
        <f t="shared" si="159"/>
        <v>ssh -q qhvifoapp01 '/home/infa_adm/scripts/ais.sh Miscellaneous wf_compare_store_metrics Int01_qa'</v>
      </c>
      <c r="Y718" s="107"/>
      <c r="Z718" s="108" t="str">
        <f t="shared" si="157"/>
        <v>./pmrep objectexport -f Miscellaneous -o Workflow -n wf_compare_store_metrics -m -s -b -r -u wf_compare_store_metrics.xml</v>
      </c>
      <c r="AA718" s="109" t="str">
        <f t="shared" si="160"/>
        <v>gwd Miscellaneous wf_compare_store_metrics</v>
      </c>
      <c r="AB718" s="108" t="str">
        <f t="shared" si="161"/>
        <v xml:space="preserve">showvh Miscellaneous wf_compare_store_metrics ; </v>
      </c>
      <c r="AC718" s="108" t="str">
        <f t="shared" si="158"/>
        <v>showrrh Miscellaneous wf_compare_store_metrics</v>
      </c>
    </row>
    <row r="719" spans="1:29" x14ac:dyDescent="0.25">
      <c r="A719" s="9">
        <v>42787</v>
      </c>
      <c r="B719" s="6" t="s">
        <v>903</v>
      </c>
      <c r="C719" s="61" t="s">
        <v>1892</v>
      </c>
      <c r="D719" s="61" t="s">
        <v>1864</v>
      </c>
      <c r="E719" s="61" t="s">
        <v>32</v>
      </c>
      <c r="F719" s="61" t="s">
        <v>337</v>
      </c>
      <c r="G719" s="61" t="s">
        <v>335</v>
      </c>
      <c r="H719" s="61" t="s">
        <v>1242</v>
      </c>
      <c r="I719" s="61">
        <v>6005</v>
      </c>
      <c r="J719" s="61" t="s">
        <v>10</v>
      </c>
      <c r="K719" s="61" t="s">
        <v>666</v>
      </c>
      <c r="L719" s="6" t="s">
        <v>295</v>
      </c>
      <c r="M719" s="6" t="s">
        <v>332</v>
      </c>
      <c r="N719" s="6" t="s">
        <v>616</v>
      </c>
      <c r="O719" s="6" t="s">
        <v>2344</v>
      </c>
      <c r="P719" s="104" t="str">
        <f t="shared" si="149"/>
        <v>qc AN_PAYABLES Workflow wf_AN_Payables_Extractfiles</v>
      </c>
      <c r="Q719" s="105" t="str">
        <f t="shared" si="150"/>
        <v>./pmrep cleardeploymentgroup -p DG_Static_Shared -f ;</v>
      </c>
      <c r="R719" s="106" t="str">
        <f t="shared" si="151"/>
        <v>./pmrep addtodeploymentgroup -p DG_Static_Shared -n wf_AN_Payables_Extractfiles -o Workflow -f AN_PAYABLES -d all ;</v>
      </c>
      <c r="S719" s="105" t="str">
        <f t="shared" si="152"/>
        <v>./pmrep deploydeploymentgroup -p DG_Static_Shared -c  ./DG_Static_Shared.xml -r RAC_prod -n jansaj -X PP -h phvifoapp01 -o 6005 -s Native -l $HOME/scripts/log/dg_SJ_CHG0004769.log ;</v>
      </c>
      <c r="T719" s="106" t="str">
        <f t="shared" si="153"/>
        <v xml:space="preserve">echo '&lt; PRESS ANY KEY TO CONTINUE &gt;'; read c ; </v>
      </c>
      <c r="U719" s="105" t="str">
        <f t="shared" si="154"/>
        <v xml:space="preserve">cat $HOME/scripts/log/dg_SJ_CHG0004769.log ; </v>
      </c>
      <c r="V719" s="106" t="str">
        <f t="shared" si="155"/>
        <v>echo '&lt; PRESS ANY KEY TO CONTINUE &gt;'; read c ;</v>
      </c>
      <c r="W719" s="105" t="str">
        <f t="shared" si="156"/>
        <v xml:space="preserve"> pmd ; </v>
      </c>
      <c r="X719" s="106" t="str">
        <f t="shared" si="159"/>
        <v>ssh -q phvifoapp01 '/home/infa_adm/scripts/ais.sh AN_PAYABLES wf_AN_Payables_Extractfiles Int01_prod'</v>
      </c>
      <c r="Y719" s="107"/>
      <c r="Z719" s="108" t="str">
        <f t="shared" si="157"/>
        <v>./pmrep objectexport -f AN_PAYABLES -o Workflow -n wf_AN_Payables_Extractfiles -m -s -b -r -u wf_AN_Payables_Extractfiles.xml</v>
      </c>
      <c r="AA719" s="109" t="str">
        <f t="shared" si="160"/>
        <v>gwd AN_PAYABLES wf_AN_Payables_Extractfiles</v>
      </c>
      <c r="AB719" s="108" t="str">
        <f t="shared" si="161"/>
        <v xml:space="preserve">showvh AN_PAYABLES wf_AN_Payables_Extractfiles ; </v>
      </c>
      <c r="AC719" s="108" t="str">
        <f t="shared" si="158"/>
        <v>showrrh AN_PAYABLES wf_AN_Payables_Extractfiles</v>
      </c>
    </row>
    <row r="720" spans="1:29" x14ac:dyDescent="0.25">
      <c r="A720" s="9">
        <v>42787</v>
      </c>
      <c r="B720" s="6" t="s">
        <v>902</v>
      </c>
      <c r="C720" s="61" t="s">
        <v>1892</v>
      </c>
      <c r="D720" s="61" t="s">
        <v>1864</v>
      </c>
      <c r="E720" s="61" t="s">
        <v>32</v>
      </c>
      <c r="F720" s="61" t="s">
        <v>337</v>
      </c>
      <c r="G720" s="61" t="s">
        <v>335</v>
      </c>
      <c r="H720" s="61" t="s">
        <v>1242</v>
      </c>
      <c r="I720" s="61">
        <v>6005</v>
      </c>
      <c r="J720" s="61" t="s">
        <v>10</v>
      </c>
      <c r="K720" s="61" t="s">
        <v>666</v>
      </c>
      <c r="L720" s="6" t="s">
        <v>326</v>
      </c>
      <c r="M720" s="6" t="s">
        <v>332</v>
      </c>
      <c r="N720" s="6" t="s">
        <v>901</v>
      </c>
      <c r="O720" s="6" t="s">
        <v>2345</v>
      </c>
      <c r="P720" s="104" t="str">
        <f t="shared" si="149"/>
        <v>qc Miscellaneous Workflow wf_compare_store_metrics</v>
      </c>
      <c r="Q720" s="105" t="str">
        <f t="shared" si="150"/>
        <v>./pmrep cleardeploymentgroup -p DG_Static_Shared -f ;</v>
      </c>
      <c r="R720" s="106" t="str">
        <f t="shared" si="151"/>
        <v>./pmrep addtodeploymentgroup -p DG_Static_Shared -n wf_compare_store_metrics -o Workflow -f Miscellaneous -d all ;</v>
      </c>
      <c r="S720" s="105" t="str">
        <f t="shared" si="152"/>
        <v>./pmrep deploydeploymentgroup -p DG_Static_Shared -c  ./DG_Static_Shared.xml -r RAC_prod -n jansaj -X PP -h phvifoapp01 -o 6005 -s Native -l $HOME/scripts/log/dg_SJ_CHG0004776.log ;</v>
      </c>
      <c r="T720" s="106" t="str">
        <f t="shared" si="153"/>
        <v xml:space="preserve">echo '&lt; PRESS ANY KEY TO CONTINUE &gt;'; read c ; </v>
      </c>
      <c r="U720" s="105" t="str">
        <f t="shared" si="154"/>
        <v xml:space="preserve">cat $HOME/scripts/log/dg_SJ_CHG0004776.log ; </v>
      </c>
      <c r="V720" s="106" t="str">
        <f t="shared" si="155"/>
        <v>echo '&lt; PRESS ANY KEY TO CONTINUE &gt;'; read c ;</v>
      </c>
      <c r="W720" s="105" t="str">
        <f t="shared" si="156"/>
        <v xml:space="preserve"> pmd ; </v>
      </c>
      <c r="X720" s="106" t="str">
        <f t="shared" si="159"/>
        <v>ssh -q phvifoapp01 '/home/infa_adm/scripts/ais.sh Miscellaneous wf_compare_store_metrics Int01_prod'</v>
      </c>
      <c r="Y720" s="107"/>
      <c r="Z720" s="108" t="str">
        <f t="shared" si="157"/>
        <v>./pmrep objectexport -f Miscellaneous -o Workflow -n wf_compare_store_metrics -m -s -b -r -u wf_compare_store_metrics.xml</v>
      </c>
      <c r="AA720" s="109" t="str">
        <f t="shared" si="160"/>
        <v>gwd Miscellaneous wf_compare_store_metrics</v>
      </c>
      <c r="AB720" s="108" t="str">
        <f t="shared" si="161"/>
        <v xml:space="preserve">showvh Miscellaneous wf_compare_store_metrics ; </v>
      </c>
      <c r="AC720" s="108" t="str">
        <f t="shared" si="158"/>
        <v>showrrh Miscellaneous wf_compare_store_metrics</v>
      </c>
    </row>
    <row r="721" spans="1:29" x14ac:dyDescent="0.25">
      <c r="A721" s="9">
        <v>42787</v>
      </c>
      <c r="B721" s="6" t="s">
        <v>902</v>
      </c>
      <c r="C721" s="61" t="s">
        <v>1892</v>
      </c>
      <c r="D721" s="61" t="s">
        <v>1862</v>
      </c>
      <c r="E721" s="61" t="s">
        <v>20</v>
      </c>
      <c r="F721" s="61" t="s">
        <v>342</v>
      </c>
      <c r="G721" s="61" t="s">
        <v>343</v>
      </c>
      <c r="H721" s="61" t="s">
        <v>19</v>
      </c>
      <c r="I721" s="61">
        <v>6005</v>
      </c>
      <c r="J721" s="61" t="s">
        <v>10</v>
      </c>
      <c r="K721" s="61" t="s">
        <v>666</v>
      </c>
      <c r="L721" s="6" t="s">
        <v>326</v>
      </c>
      <c r="M721" s="6" t="s">
        <v>332</v>
      </c>
      <c r="N721" s="6" t="s">
        <v>901</v>
      </c>
      <c r="O721" s="6" t="s">
        <v>2346</v>
      </c>
      <c r="P721" s="104" t="str">
        <f t="shared" si="149"/>
        <v>qc Miscellaneous Workflow wf_compare_store_metrics</v>
      </c>
      <c r="Q721" s="105" t="str">
        <f t="shared" si="150"/>
        <v>./pmrep cleardeploymentgroup -p DG_Static_Shared -f ;</v>
      </c>
      <c r="R721" s="106" t="str">
        <f t="shared" si="151"/>
        <v>./pmrep addtodeploymentgroup -p DG_Static_Shared -n wf_compare_store_metrics -o Workflow -f Miscellaneous -d all ;</v>
      </c>
      <c r="S721" s="105" t="str">
        <f t="shared" si="152"/>
        <v>./pmrep deploydeploymentgroup -p DG_Static_Shared -c  ./DG_Static_Shared.xml -r RAC_qa -n jansaj -X QP -h qhvifoapp01 -o 6005 -s Native -l $HOME/scripts/log/dg_SJ_CHG0004776.log ;</v>
      </c>
      <c r="T721" s="106" t="str">
        <f t="shared" si="153"/>
        <v xml:space="preserve">echo '&lt; PRESS ANY KEY TO CONTINUE &gt;'; read c ; </v>
      </c>
      <c r="U721" s="105" t="str">
        <f t="shared" si="154"/>
        <v xml:space="preserve">cat $HOME/scripts/log/dg_SJ_CHG0004776.log ; </v>
      </c>
      <c r="V721" s="106" t="str">
        <f t="shared" si="155"/>
        <v>echo '&lt; PRESS ANY KEY TO CONTINUE &gt;'; read c ;</v>
      </c>
      <c r="W721" s="105" t="str">
        <f t="shared" si="156"/>
        <v xml:space="preserve"> pmd ; </v>
      </c>
      <c r="X721" s="106" t="str">
        <f t="shared" si="159"/>
        <v>ssh -q qhvifoapp01 '/home/infa_adm/scripts/ais.sh Miscellaneous wf_compare_store_metrics Int01_qa'</v>
      </c>
      <c r="Y721" s="107"/>
      <c r="Z721" s="108" t="str">
        <f t="shared" si="157"/>
        <v>./pmrep objectexport -f Miscellaneous -o Workflow -n wf_compare_store_metrics -m -s -b -r -u wf_compare_store_metrics.xml</v>
      </c>
      <c r="AA721" s="109" t="str">
        <f t="shared" si="160"/>
        <v>gwd Miscellaneous wf_compare_store_metrics</v>
      </c>
      <c r="AB721" s="108" t="str">
        <f t="shared" si="161"/>
        <v xml:space="preserve">showvh Miscellaneous wf_compare_store_metrics ; </v>
      </c>
      <c r="AC721" s="108" t="str">
        <f t="shared" si="158"/>
        <v>showrrh Miscellaneous wf_compare_store_metrics</v>
      </c>
    </row>
    <row r="722" spans="1:29" x14ac:dyDescent="0.25">
      <c r="A722" s="9">
        <v>42787</v>
      </c>
      <c r="B722" s="6" t="s">
        <v>902</v>
      </c>
      <c r="C722" s="61" t="s">
        <v>1892</v>
      </c>
      <c r="D722" s="61" t="s">
        <v>1864</v>
      </c>
      <c r="E722" s="61" t="s">
        <v>32</v>
      </c>
      <c r="F722" s="61" t="s">
        <v>337</v>
      </c>
      <c r="G722" s="61" t="s">
        <v>335</v>
      </c>
      <c r="H722" s="61" t="s">
        <v>1242</v>
      </c>
      <c r="I722" s="61">
        <v>6005</v>
      </c>
      <c r="J722" s="61" t="s">
        <v>10</v>
      </c>
      <c r="K722" s="61" t="s">
        <v>666</v>
      </c>
      <c r="L722" s="6" t="s">
        <v>326</v>
      </c>
      <c r="M722" s="6" t="s">
        <v>332</v>
      </c>
      <c r="N722" s="6" t="s">
        <v>901</v>
      </c>
      <c r="O722" s="6" t="s">
        <v>2347</v>
      </c>
      <c r="P722" s="104" t="str">
        <f t="shared" si="149"/>
        <v>qc Miscellaneous Workflow wf_compare_store_metrics</v>
      </c>
      <c r="Q722" s="105" t="str">
        <f t="shared" si="150"/>
        <v>./pmrep cleardeploymentgroup -p DG_Static_Shared -f ;</v>
      </c>
      <c r="R722" s="106" t="str">
        <f t="shared" si="151"/>
        <v>./pmrep addtodeploymentgroup -p DG_Static_Shared -n wf_compare_store_metrics -o Workflow -f Miscellaneous -d all ;</v>
      </c>
      <c r="S722" s="105" t="str">
        <f t="shared" si="152"/>
        <v>./pmrep deploydeploymentgroup -p DG_Static_Shared -c  ./DG_Static_Shared.xml -r RAC_prod -n jansaj -X PP -h phvifoapp01 -o 6005 -s Native -l $HOME/scripts/log/dg_SJ_CHG0004776.log ;</v>
      </c>
      <c r="T722" s="106" t="str">
        <f t="shared" si="153"/>
        <v xml:space="preserve">echo '&lt; PRESS ANY KEY TO CONTINUE &gt;'; read c ; </v>
      </c>
      <c r="U722" s="105" t="str">
        <f t="shared" si="154"/>
        <v xml:space="preserve">cat $HOME/scripts/log/dg_SJ_CHG0004776.log ; </v>
      </c>
      <c r="V722" s="106" t="str">
        <f t="shared" si="155"/>
        <v>echo '&lt; PRESS ANY KEY TO CONTINUE &gt;'; read c ;</v>
      </c>
      <c r="W722" s="105" t="str">
        <f t="shared" si="156"/>
        <v xml:space="preserve"> pmd ; </v>
      </c>
      <c r="X722" s="106" t="str">
        <f t="shared" si="159"/>
        <v>ssh -q phvifoapp01 '/home/infa_adm/scripts/ais.sh Miscellaneous wf_compare_store_metrics Int01_prod'</v>
      </c>
      <c r="Y722" s="107"/>
      <c r="Z722" s="108" t="str">
        <f t="shared" si="157"/>
        <v>./pmrep objectexport -f Miscellaneous -o Workflow -n wf_compare_store_metrics -m -s -b -r -u wf_compare_store_metrics.xml</v>
      </c>
      <c r="AA722" s="109" t="str">
        <f t="shared" si="160"/>
        <v>gwd Miscellaneous wf_compare_store_metrics</v>
      </c>
      <c r="AB722" s="108" t="str">
        <f t="shared" si="161"/>
        <v xml:space="preserve">showvh Miscellaneous wf_compare_store_metrics ; </v>
      </c>
      <c r="AC722" s="108" t="str">
        <f t="shared" si="158"/>
        <v>showrrh Miscellaneous wf_compare_store_metrics</v>
      </c>
    </row>
    <row r="723" spans="1:29" x14ac:dyDescent="0.25">
      <c r="A723" s="9">
        <v>42788</v>
      </c>
      <c r="B723" s="6" t="s">
        <v>904</v>
      </c>
      <c r="C723" s="61" t="s">
        <v>1892</v>
      </c>
      <c r="D723" s="61" t="s">
        <v>1862</v>
      </c>
      <c r="E723" s="61" t="s">
        <v>20</v>
      </c>
      <c r="F723" s="61" t="s">
        <v>342</v>
      </c>
      <c r="G723" s="61" t="s">
        <v>343</v>
      </c>
      <c r="H723" s="61" t="s">
        <v>19</v>
      </c>
      <c r="I723" s="61">
        <v>6005</v>
      </c>
      <c r="J723" s="61" t="s">
        <v>10</v>
      </c>
      <c r="K723" s="61" t="s">
        <v>666</v>
      </c>
      <c r="L723" s="6" t="s">
        <v>320</v>
      </c>
      <c r="M723" s="6" t="s">
        <v>332</v>
      </c>
      <c r="N723" s="6" t="s">
        <v>341</v>
      </c>
      <c r="O723" s="6" t="s">
        <v>2348</v>
      </c>
      <c r="P723" s="104" t="str">
        <f t="shared" si="149"/>
        <v>qc Enterprise_Extract Workflow wf_RMS_SOH_EXPORT</v>
      </c>
      <c r="Q723" s="105" t="str">
        <f t="shared" si="150"/>
        <v>./pmrep cleardeploymentgroup -p DG_Static_Shared -f ;</v>
      </c>
      <c r="R723" s="106" t="str">
        <f t="shared" si="151"/>
        <v>./pmrep addtodeploymentgroup -p DG_Static_Shared -n wf_RMS_SOH_EXPORT -o Workflow -f Enterprise_Extract -d all ;</v>
      </c>
      <c r="S723" s="105" t="str">
        <f t="shared" si="152"/>
        <v>./pmrep deploydeploymentgroup -p DG_Static_Shared -c  ./DG_Static_Shared.xml -r RAC_qa -n jansaj -X QP -h qhvifoapp01 -o 6005 -s Native -l $HOME/scripts/log/dg_SJ_CHG0004789.log ;</v>
      </c>
      <c r="T723" s="106" t="str">
        <f t="shared" si="153"/>
        <v xml:space="preserve">echo '&lt; PRESS ANY KEY TO CONTINUE &gt;'; read c ; </v>
      </c>
      <c r="U723" s="105" t="str">
        <f t="shared" si="154"/>
        <v xml:space="preserve">cat $HOME/scripts/log/dg_SJ_CHG0004789.log ; </v>
      </c>
      <c r="V723" s="106" t="str">
        <f t="shared" si="155"/>
        <v>echo '&lt; PRESS ANY KEY TO CONTINUE &gt;'; read c ;</v>
      </c>
      <c r="W723" s="105" t="str">
        <f t="shared" si="156"/>
        <v xml:space="preserve"> pmd ; </v>
      </c>
      <c r="X723" s="106" t="str">
        <f t="shared" si="159"/>
        <v>ssh -q qhvifoapp01 '/home/infa_adm/scripts/ais.sh Enterprise_Extract wf_RMS_SOH_EXPORT Int01_qa'</v>
      </c>
      <c r="Y723" s="107"/>
      <c r="Z723" s="108" t="str">
        <f t="shared" si="157"/>
        <v>./pmrep objectexport -f Enterprise_Extract -o Workflow -n wf_RMS_SOH_EXPORT -m -s -b -r -u wf_RMS_SOH_EXPORT.xml</v>
      </c>
      <c r="AA723" s="109" t="str">
        <f t="shared" si="160"/>
        <v>gwd Enterprise_Extract wf_RMS_SOH_EXPORT</v>
      </c>
      <c r="AB723" s="108" t="str">
        <f t="shared" si="161"/>
        <v xml:space="preserve">showvh Enterprise_Extract wf_RMS_SOH_EXPORT ; </v>
      </c>
      <c r="AC723" s="108" t="str">
        <f t="shared" si="158"/>
        <v>showrrh Enterprise_Extract wf_RMS_SOH_EXPORT</v>
      </c>
    </row>
    <row r="724" spans="1:29" x14ac:dyDescent="0.25">
      <c r="A724" s="9">
        <v>42788</v>
      </c>
      <c r="B724" s="6" t="s">
        <v>904</v>
      </c>
      <c r="C724" s="61" t="s">
        <v>1892</v>
      </c>
      <c r="D724" s="61" t="s">
        <v>1864</v>
      </c>
      <c r="E724" s="61" t="s">
        <v>32</v>
      </c>
      <c r="F724" s="61" t="s">
        <v>337</v>
      </c>
      <c r="G724" s="61" t="s">
        <v>335</v>
      </c>
      <c r="H724" s="61" t="s">
        <v>1242</v>
      </c>
      <c r="I724" s="61">
        <v>6005</v>
      </c>
      <c r="J724" s="61" t="s">
        <v>10</v>
      </c>
      <c r="K724" s="61" t="s">
        <v>666</v>
      </c>
      <c r="L724" s="6" t="s">
        <v>320</v>
      </c>
      <c r="M724" s="6" t="s">
        <v>332</v>
      </c>
      <c r="N724" s="6" t="s">
        <v>341</v>
      </c>
      <c r="O724" s="6" t="s">
        <v>2349</v>
      </c>
      <c r="P724" s="104" t="str">
        <f t="shared" si="149"/>
        <v>qc Enterprise_Extract Workflow wf_RMS_SOH_EXPORT</v>
      </c>
      <c r="Q724" s="105" t="str">
        <f t="shared" si="150"/>
        <v>./pmrep cleardeploymentgroup -p DG_Static_Shared -f ;</v>
      </c>
      <c r="R724" s="106" t="str">
        <f t="shared" si="151"/>
        <v>./pmrep addtodeploymentgroup -p DG_Static_Shared -n wf_RMS_SOH_EXPORT -o Workflow -f Enterprise_Extract -d all ;</v>
      </c>
      <c r="S724" s="105" t="str">
        <f t="shared" si="152"/>
        <v>./pmrep deploydeploymentgroup -p DG_Static_Shared -c  ./DG_Static_Shared.xml -r RAC_prod -n jansaj -X PP -h phvifoapp01 -o 6005 -s Native -l $HOME/scripts/log/dg_SJ_CHG0004789.log ;</v>
      </c>
      <c r="T724" s="106" t="str">
        <f t="shared" si="153"/>
        <v xml:space="preserve">echo '&lt; PRESS ANY KEY TO CONTINUE &gt;'; read c ; </v>
      </c>
      <c r="U724" s="105" t="str">
        <f t="shared" si="154"/>
        <v xml:space="preserve">cat $HOME/scripts/log/dg_SJ_CHG0004789.log ; </v>
      </c>
      <c r="V724" s="106" t="str">
        <f t="shared" si="155"/>
        <v>echo '&lt; PRESS ANY KEY TO CONTINUE &gt;'; read c ;</v>
      </c>
      <c r="W724" s="105" t="str">
        <f t="shared" si="156"/>
        <v xml:space="preserve"> pmd ; </v>
      </c>
      <c r="X724" s="106" t="str">
        <f t="shared" si="159"/>
        <v>ssh -q phvifoapp01 '/home/infa_adm/scripts/ais.sh Enterprise_Extract wf_RMS_SOH_EXPORT Int01_prod'</v>
      </c>
      <c r="Y724" s="107"/>
      <c r="Z724" s="108" t="str">
        <f t="shared" si="157"/>
        <v>./pmrep objectexport -f Enterprise_Extract -o Workflow -n wf_RMS_SOH_EXPORT -m -s -b -r -u wf_RMS_SOH_EXPORT.xml</v>
      </c>
      <c r="AA724" s="109" t="str">
        <f t="shared" si="160"/>
        <v>gwd Enterprise_Extract wf_RMS_SOH_EXPORT</v>
      </c>
      <c r="AB724" s="108" t="str">
        <f t="shared" si="161"/>
        <v xml:space="preserve">showvh Enterprise_Extract wf_RMS_SOH_EXPORT ; </v>
      </c>
      <c r="AC724" s="108" t="str">
        <f t="shared" si="158"/>
        <v>showrrh Enterprise_Extract wf_RMS_SOH_EXPORT</v>
      </c>
    </row>
    <row r="725" spans="1:29" x14ac:dyDescent="0.25">
      <c r="A725" s="9">
        <v>42797</v>
      </c>
      <c r="B725" s="6" t="s">
        <v>283</v>
      </c>
      <c r="C725" s="61" t="s">
        <v>1892</v>
      </c>
      <c r="D725" s="61" t="s">
        <v>1862</v>
      </c>
      <c r="E725" s="61" t="s">
        <v>20</v>
      </c>
      <c r="F725" s="61" t="s">
        <v>342</v>
      </c>
      <c r="G725" s="61" t="s">
        <v>343</v>
      </c>
      <c r="H725" s="61" t="s">
        <v>19</v>
      </c>
      <c r="I725" s="61">
        <v>6005</v>
      </c>
      <c r="J725" s="61" t="s">
        <v>10</v>
      </c>
      <c r="K725" s="61" t="s">
        <v>666</v>
      </c>
      <c r="L725" s="6" t="s">
        <v>289</v>
      </c>
      <c r="M725" s="6" t="s">
        <v>332</v>
      </c>
      <c r="N725" s="6" t="s">
        <v>906</v>
      </c>
      <c r="O725" s="50" t="s">
        <v>2350</v>
      </c>
      <c r="P725" s="104" t="str">
        <f t="shared" si="149"/>
        <v>qc MONTHLY_RECONCILIATION Workflow wf_Monthly_Audit</v>
      </c>
      <c r="Q725" s="105" t="str">
        <f t="shared" si="150"/>
        <v>./pmrep cleardeploymentgroup -p DG_Static_Shared -f ;</v>
      </c>
      <c r="R725" s="106" t="str">
        <f t="shared" si="151"/>
        <v>./pmrep addtodeploymentgroup -p DG_Static_Shared -n wf_Monthly_Audit -o Workflow -f MONTHLY_RECONCILIATION -d all ;</v>
      </c>
      <c r="S725" s="105" t="str">
        <f t="shared" si="152"/>
        <v>echo ;</v>
      </c>
      <c r="T725" s="106" t="str">
        <f t="shared" si="153"/>
        <v>echo ;</v>
      </c>
      <c r="U725" s="105" t="str">
        <f t="shared" si="154"/>
        <v>echo;</v>
      </c>
      <c r="V725" s="106" t="str">
        <f t="shared" si="155"/>
        <v>echo ;</v>
      </c>
      <c r="W725" s="105" t="str">
        <f t="shared" si="156"/>
        <v xml:space="preserve"> echo ; </v>
      </c>
      <c r="X725" s="106" t="str">
        <f t="shared" si="159"/>
        <v>ssh -q qhvifoapp01 '/home/infa_adm/scripts/ais.sh MONTHLY_RECONCILIATION wf_Monthly_Audit Int01_qa'</v>
      </c>
      <c r="Y725" s="107"/>
      <c r="Z725" s="108" t="str">
        <f t="shared" si="157"/>
        <v>./pmrep objectexport -f MONTHLY_RECONCILIATION -o Workflow -n wf_Monthly_Audit -m -s -b -r -u wf_Monthly_Audit.xml</v>
      </c>
      <c r="AA725" s="109" t="str">
        <f t="shared" si="160"/>
        <v>gwd MONTHLY_RECONCILIATION wf_Monthly_Audit</v>
      </c>
      <c r="AB725" s="108" t="str">
        <f t="shared" si="161"/>
        <v xml:space="preserve">showvh MONTHLY_RECONCILIATION wf_Monthly_Audit ; </v>
      </c>
      <c r="AC725" s="108" t="str">
        <f t="shared" si="158"/>
        <v>showrrh MONTHLY_RECONCILIATION wf_Monthly_Audit</v>
      </c>
    </row>
    <row r="726" spans="1:29" x14ac:dyDescent="0.25">
      <c r="A726" s="9">
        <v>42797</v>
      </c>
      <c r="B726" s="6" t="s">
        <v>283</v>
      </c>
      <c r="C726" s="61" t="s">
        <v>1892</v>
      </c>
      <c r="D726" s="61" t="s">
        <v>1862</v>
      </c>
      <c r="E726" s="61" t="s">
        <v>20</v>
      </c>
      <c r="F726" s="61" t="s">
        <v>342</v>
      </c>
      <c r="G726" s="61" t="s">
        <v>343</v>
      </c>
      <c r="H726" s="61" t="s">
        <v>19</v>
      </c>
      <c r="I726" s="61">
        <v>6005</v>
      </c>
      <c r="J726" s="61" t="s">
        <v>10</v>
      </c>
      <c r="K726" s="61" t="s">
        <v>666</v>
      </c>
      <c r="L726" s="6" t="s">
        <v>289</v>
      </c>
      <c r="M726" s="6" t="s">
        <v>332</v>
      </c>
      <c r="N726" s="6" t="s">
        <v>907</v>
      </c>
      <c r="O726" s="50" t="s">
        <v>2350</v>
      </c>
      <c r="P726" s="104" t="str">
        <f t="shared" si="149"/>
        <v>qc MONTHLY_RECONCILIATION Workflow wf_Monthly_Reconciliation_STG</v>
      </c>
      <c r="Q726" s="105" t="str">
        <f t="shared" si="150"/>
        <v>echo ;</v>
      </c>
      <c r="R726" s="106" t="str">
        <f t="shared" si="151"/>
        <v>./pmrep addtodeploymentgroup -p DG_Static_Shared -n wf_Monthly_Reconciliation_STG -o Workflow -f MONTHLY_RECONCILIATION -d all ;</v>
      </c>
      <c r="S726" s="105" t="str">
        <f t="shared" si="152"/>
        <v>echo ;</v>
      </c>
      <c r="T726" s="106" t="str">
        <f t="shared" si="153"/>
        <v>echo ;</v>
      </c>
      <c r="U726" s="105" t="str">
        <f t="shared" si="154"/>
        <v>echo;</v>
      </c>
      <c r="V726" s="106" t="str">
        <f t="shared" si="155"/>
        <v>echo ;</v>
      </c>
      <c r="W726" s="105" t="str">
        <f t="shared" si="156"/>
        <v xml:space="preserve"> echo ; </v>
      </c>
      <c r="X726" s="106" t="str">
        <f t="shared" si="159"/>
        <v>ssh -q qhvifoapp01 '/home/infa_adm/scripts/ais.sh MONTHLY_RECONCILIATION wf_Monthly_Reconciliation_STG Int01_qa'</v>
      </c>
      <c r="Y726" s="107"/>
      <c r="Z726" s="108" t="str">
        <f t="shared" si="157"/>
        <v>./pmrep objectexport -f MONTHLY_RECONCILIATION -o Workflow -n wf_Monthly_Reconciliation_STG -m -s -b -r -u wf_Monthly_Reconciliation_STG.xml</v>
      </c>
      <c r="AA726" s="109" t="str">
        <f t="shared" si="160"/>
        <v>gwd MONTHLY_RECONCILIATION wf_Monthly_Reconciliation_STG</v>
      </c>
      <c r="AB726" s="108" t="str">
        <f t="shared" si="161"/>
        <v xml:space="preserve">showvh MONTHLY_RECONCILIATION wf_Monthly_Reconciliation_STG ; </v>
      </c>
      <c r="AC726" s="108" t="str">
        <f t="shared" si="158"/>
        <v>showrrh MONTHLY_RECONCILIATION wf_Monthly_Reconciliation_STG</v>
      </c>
    </row>
    <row r="727" spans="1:29" x14ac:dyDescent="0.25">
      <c r="A727" s="9">
        <v>42797</v>
      </c>
      <c r="B727" s="6" t="s">
        <v>283</v>
      </c>
      <c r="C727" s="61" t="s">
        <v>1892</v>
      </c>
      <c r="D727" s="61" t="s">
        <v>1862</v>
      </c>
      <c r="E727" s="61" t="s">
        <v>20</v>
      </c>
      <c r="F727" s="61" t="s">
        <v>342</v>
      </c>
      <c r="G727" s="61" t="s">
        <v>343</v>
      </c>
      <c r="H727" s="61" t="s">
        <v>19</v>
      </c>
      <c r="I727" s="61">
        <v>6005</v>
      </c>
      <c r="J727" s="61" t="s">
        <v>10</v>
      </c>
      <c r="K727" s="61" t="s">
        <v>666</v>
      </c>
      <c r="L727" s="6" t="s">
        <v>289</v>
      </c>
      <c r="M727" s="6" t="s">
        <v>332</v>
      </c>
      <c r="N727" s="6" t="s">
        <v>908</v>
      </c>
      <c r="O727" s="50" t="s">
        <v>2350</v>
      </c>
      <c r="P727" s="104" t="str">
        <f t="shared" si="149"/>
        <v>qc MONTHLY_RECONCILIATION Workflow wf_Monthly_ArchivalProcess</v>
      </c>
      <c r="Q727" s="105" t="str">
        <f t="shared" si="150"/>
        <v>echo ;</v>
      </c>
      <c r="R727" s="106" t="str">
        <f t="shared" si="151"/>
        <v>./pmrep addtodeploymentgroup -p DG_Static_Shared -n wf_Monthly_ArchivalProcess -o Workflow -f MONTHLY_RECONCILIATION -d all ;</v>
      </c>
      <c r="S727" s="105" t="str">
        <f t="shared" si="152"/>
        <v>echo ;</v>
      </c>
      <c r="T727" s="106" t="str">
        <f t="shared" si="153"/>
        <v>echo ;</v>
      </c>
      <c r="U727" s="105" t="str">
        <f t="shared" si="154"/>
        <v>echo;</v>
      </c>
      <c r="V727" s="106" t="str">
        <f t="shared" si="155"/>
        <v>echo ;</v>
      </c>
      <c r="W727" s="105" t="str">
        <f t="shared" si="156"/>
        <v xml:space="preserve"> echo ; </v>
      </c>
      <c r="X727" s="106" t="str">
        <f t="shared" si="159"/>
        <v>ssh -q qhvifoapp01 '/home/infa_adm/scripts/ais.sh MONTHLY_RECONCILIATION wf_Monthly_ArchivalProcess Int01_qa'</v>
      </c>
      <c r="Y727" s="107"/>
      <c r="Z727" s="108" t="str">
        <f t="shared" si="157"/>
        <v>./pmrep objectexport -f MONTHLY_RECONCILIATION -o Workflow -n wf_Monthly_ArchivalProcess -m -s -b -r -u wf_Monthly_ArchivalProcess.xml</v>
      </c>
      <c r="AA727" s="109" t="str">
        <f t="shared" si="160"/>
        <v>gwd MONTHLY_RECONCILIATION wf_Monthly_ArchivalProcess</v>
      </c>
      <c r="AB727" s="108" t="str">
        <f t="shared" si="161"/>
        <v xml:space="preserve">showvh MONTHLY_RECONCILIATION wf_Monthly_ArchivalProcess ; </v>
      </c>
      <c r="AC727" s="108" t="str">
        <f t="shared" si="158"/>
        <v>showrrh MONTHLY_RECONCILIATION wf_Monthly_ArchivalProcess</v>
      </c>
    </row>
    <row r="728" spans="1:29" x14ac:dyDescent="0.25">
      <c r="A728" s="9">
        <v>42797</v>
      </c>
      <c r="B728" s="6" t="s">
        <v>283</v>
      </c>
      <c r="C728" s="61" t="s">
        <v>1892</v>
      </c>
      <c r="D728" s="61" t="s">
        <v>1862</v>
      </c>
      <c r="E728" s="61" t="s">
        <v>20</v>
      </c>
      <c r="F728" s="61" t="s">
        <v>342</v>
      </c>
      <c r="G728" s="61" t="s">
        <v>343</v>
      </c>
      <c r="H728" s="61" t="s">
        <v>19</v>
      </c>
      <c r="I728" s="61">
        <v>6005</v>
      </c>
      <c r="J728" s="61" t="s">
        <v>10</v>
      </c>
      <c r="K728" s="61" t="s">
        <v>666</v>
      </c>
      <c r="L728" s="6" t="s">
        <v>289</v>
      </c>
      <c r="M728" s="6" t="s">
        <v>332</v>
      </c>
      <c r="N728" s="6" t="s">
        <v>909</v>
      </c>
      <c r="O728" s="50" t="s">
        <v>2350</v>
      </c>
      <c r="P728" s="104" t="str">
        <f t="shared" si="149"/>
        <v>qc MONTHLY_RECONCILIATION Workflow wf_Monthly_Unattached_Unbilled</v>
      </c>
      <c r="Q728" s="105" t="str">
        <f t="shared" si="150"/>
        <v>echo ;</v>
      </c>
      <c r="R728" s="106" t="str">
        <f t="shared" si="151"/>
        <v>./pmrep addtodeploymentgroup -p DG_Static_Shared -n wf_Monthly_Unattached_Unbilled -o Workflow -f MONTHLY_RECONCILIATION -d all ;</v>
      </c>
      <c r="S728" s="105" t="str">
        <f t="shared" si="152"/>
        <v>echo ;</v>
      </c>
      <c r="T728" s="106" t="str">
        <f t="shared" si="153"/>
        <v>echo ;</v>
      </c>
      <c r="U728" s="105" t="str">
        <f t="shared" si="154"/>
        <v>echo;</v>
      </c>
      <c r="V728" s="106" t="str">
        <f t="shared" si="155"/>
        <v>echo ;</v>
      </c>
      <c r="W728" s="105" t="str">
        <f t="shared" si="156"/>
        <v xml:space="preserve"> echo ; </v>
      </c>
      <c r="X728" s="106" t="str">
        <f t="shared" si="159"/>
        <v>ssh -q qhvifoapp01 '/home/infa_adm/scripts/ais.sh MONTHLY_RECONCILIATION wf_Monthly_Unattached_Unbilled Int01_qa'</v>
      </c>
      <c r="Y728" s="107"/>
      <c r="Z728" s="108" t="str">
        <f t="shared" si="157"/>
        <v>./pmrep objectexport -f MONTHLY_RECONCILIATION -o Workflow -n wf_Monthly_Unattached_Unbilled -m -s -b -r -u wf_Monthly_Unattached_Unbilled.xml</v>
      </c>
      <c r="AA728" s="109" t="str">
        <f t="shared" si="160"/>
        <v>gwd MONTHLY_RECONCILIATION wf_Monthly_Unattached_Unbilled</v>
      </c>
      <c r="AB728" s="108" t="str">
        <f t="shared" si="161"/>
        <v xml:space="preserve">showvh MONTHLY_RECONCILIATION wf_Monthly_Unattached_Unbilled ; </v>
      </c>
      <c r="AC728" s="108" t="str">
        <f t="shared" si="158"/>
        <v>showrrh MONTHLY_RECONCILIATION wf_Monthly_Unattached_Unbilled</v>
      </c>
    </row>
    <row r="729" spans="1:29" x14ac:dyDescent="0.25">
      <c r="A729" s="9">
        <v>42797</v>
      </c>
      <c r="B729" s="6" t="s">
        <v>283</v>
      </c>
      <c r="C729" s="61" t="s">
        <v>1892</v>
      </c>
      <c r="D729" s="61" t="s">
        <v>1862</v>
      </c>
      <c r="E729" s="61" t="s">
        <v>20</v>
      </c>
      <c r="F729" s="61" t="s">
        <v>342</v>
      </c>
      <c r="G729" s="61" t="s">
        <v>343</v>
      </c>
      <c r="H729" s="61" t="s">
        <v>19</v>
      </c>
      <c r="I729" s="61">
        <v>6005</v>
      </c>
      <c r="J729" s="61" t="s">
        <v>10</v>
      </c>
      <c r="K729" s="61" t="s">
        <v>666</v>
      </c>
      <c r="L729" s="6" t="s">
        <v>289</v>
      </c>
      <c r="M729" s="6" t="s">
        <v>332</v>
      </c>
      <c r="N729" s="6" t="s">
        <v>905</v>
      </c>
      <c r="O729" s="50" t="s">
        <v>2350</v>
      </c>
      <c r="P729" s="104" t="str">
        <f t="shared" si="149"/>
        <v>qc MONTHLY_RECONCILIATION Workflow wf_MonthlyRecon_Inventory_STG_ChargeOffDateFix</v>
      </c>
      <c r="Q729" s="105" t="str">
        <f t="shared" si="150"/>
        <v>echo ;</v>
      </c>
      <c r="R729" s="106" t="str">
        <f t="shared" si="151"/>
        <v>./pmrep addtodeploymentgroup -p DG_Static_Shared -n wf_MonthlyRecon_Inventory_STG_ChargeOffDateFix -o Workflow -f MONTHLY_RECONCILIATION -d all ;</v>
      </c>
      <c r="S729" s="105" t="str">
        <f t="shared" si="152"/>
        <v>./pmrep deploydeploymentgroup -p DG_Static_Shared -c  ./DG_Static_Shared.xml -r RAC_qa -n jansaj -X QP -h qhvifoapp01 -o 6005 -s Native -l $HOME/scripts/log/dg_SJ_atlrad.log ;</v>
      </c>
      <c r="T729" s="106" t="str">
        <f t="shared" si="153"/>
        <v xml:space="preserve">echo '&lt; PRESS ANY KEY TO CONTINUE &gt;'; read c ; </v>
      </c>
      <c r="U729" s="105" t="str">
        <f t="shared" si="154"/>
        <v xml:space="preserve">cat $HOME/scripts/log/dg_SJ_atlrad.log ; </v>
      </c>
      <c r="V729" s="106" t="str">
        <f t="shared" si="155"/>
        <v>echo '&lt; PRESS ANY KEY TO CONTINUE &gt;'; read c ;</v>
      </c>
      <c r="W729" s="105" t="str">
        <f t="shared" si="156"/>
        <v xml:space="preserve"> pmd ; </v>
      </c>
      <c r="X729" s="106" t="str">
        <f t="shared" si="159"/>
        <v>ssh -q qhvifoapp01 '/home/infa_adm/scripts/ais.sh MONTHLY_RECONCILIATION wf_MonthlyRecon_Inventory_STG_ChargeOffDateFix Int01_qa'</v>
      </c>
      <c r="Y729" s="107"/>
      <c r="Z729" s="108" t="str">
        <f t="shared" si="157"/>
        <v>./pmrep objectexport -f MONTHLY_RECONCILIATION -o Workflow -n wf_MonthlyRecon_Inventory_STG_ChargeOffDateFix -m -s -b -r -u wf_MonthlyRecon_Inventory_STG_ChargeOffDateFix.xml</v>
      </c>
      <c r="AA729" s="109" t="str">
        <f t="shared" si="160"/>
        <v>gwd MONTHLY_RECONCILIATION wf_MonthlyRecon_Inventory_STG_ChargeOffDateFix</v>
      </c>
      <c r="AB729" s="108" t="str">
        <f t="shared" si="161"/>
        <v xml:space="preserve">showvh MONTHLY_RECONCILIATION wf_MonthlyRecon_Inventory_STG_ChargeOffDateFix ; </v>
      </c>
      <c r="AC729" s="108" t="str">
        <f t="shared" si="158"/>
        <v>showrrh MONTHLY_RECONCILIATION wf_MonthlyRecon_Inventory_STG_ChargeOffDateFix</v>
      </c>
    </row>
    <row r="730" spans="1:29" x14ac:dyDescent="0.25">
      <c r="A730" s="9">
        <v>42797</v>
      </c>
      <c r="B730" s="6" t="s">
        <v>910</v>
      </c>
      <c r="C730" s="61" t="s">
        <v>1892</v>
      </c>
      <c r="D730" s="61" t="s">
        <v>1864</v>
      </c>
      <c r="E730" s="61" t="s">
        <v>32</v>
      </c>
      <c r="F730" s="61" t="s">
        <v>337</v>
      </c>
      <c r="G730" s="61" t="s">
        <v>335</v>
      </c>
      <c r="H730" s="61" t="s">
        <v>1242</v>
      </c>
      <c r="I730" s="61">
        <v>6005</v>
      </c>
      <c r="J730" s="61" t="s">
        <v>10</v>
      </c>
      <c r="K730" s="61" t="s">
        <v>666</v>
      </c>
      <c r="L730" s="6" t="s">
        <v>289</v>
      </c>
      <c r="M730" s="6" t="s">
        <v>332</v>
      </c>
      <c r="N730" s="6" t="s">
        <v>905</v>
      </c>
      <c r="O730" s="6" t="s">
        <v>2351</v>
      </c>
      <c r="P730" s="104" t="str">
        <f t="shared" si="149"/>
        <v>qc MONTHLY_RECONCILIATION Workflow wf_MonthlyRecon_Inventory_STG_ChargeOffDateFix</v>
      </c>
      <c r="Q730" s="105" t="str">
        <f t="shared" si="150"/>
        <v>./pmrep cleardeploymentgroup -p DG_Static_Shared -f ;</v>
      </c>
      <c r="R730" s="106" t="str">
        <f t="shared" si="151"/>
        <v>./pmrep addtodeploymentgroup -p DG_Static_Shared -n wf_MonthlyRecon_Inventory_STG_ChargeOffDateFix -o Workflow -f MONTHLY_RECONCILIATION -d all ;</v>
      </c>
      <c r="S730" s="105" t="str">
        <f t="shared" si="152"/>
        <v>./pmrep deploydeploymentgroup -p DG_Static_Shared -c  ./DG_Static_Shared.xml -r RAC_prod -n jansaj -X PP -h phvifoapp01 -o 6005 -s Native -l $HOME/scripts/log/dg_SJ_CHG0004962.log ;</v>
      </c>
      <c r="T730" s="106" t="str">
        <f t="shared" si="153"/>
        <v xml:space="preserve">echo '&lt; PRESS ANY KEY TO CONTINUE &gt;'; read c ; </v>
      </c>
      <c r="U730" s="105" t="str">
        <f t="shared" si="154"/>
        <v xml:space="preserve">cat $HOME/scripts/log/dg_SJ_CHG0004962.log ; </v>
      </c>
      <c r="V730" s="106" t="str">
        <f t="shared" si="155"/>
        <v>echo '&lt; PRESS ANY KEY TO CONTINUE &gt;'; read c ;</v>
      </c>
      <c r="W730" s="105" t="str">
        <f t="shared" si="156"/>
        <v xml:space="preserve"> pmd ; </v>
      </c>
      <c r="X730" s="106" t="str">
        <f t="shared" si="159"/>
        <v>ssh -q phvifoapp01 '/home/infa_adm/scripts/ais.sh MONTHLY_RECONCILIATION wf_MonthlyRecon_Inventory_STG_ChargeOffDateFix Int01_prod'</v>
      </c>
      <c r="Y730" s="107"/>
      <c r="Z730" s="108" t="str">
        <f t="shared" si="157"/>
        <v>./pmrep objectexport -f MONTHLY_RECONCILIATION -o Workflow -n wf_MonthlyRecon_Inventory_STG_ChargeOffDateFix -m -s -b -r -u wf_MonthlyRecon_Inventory_STG_ChargeOffDateFix.xml</v>
      </c>
      <c r="AA730" s="109" t="str">
        <f t="shared" si="160"/>
        <v>gwd MONTHLY_RECONCILIATION wf_MonthlyRecon_Inventory_STG_ChargeOffDateFix</v>
      </c>
      <c r="AB730" s="108" t="str">
        <f t="shared" si="161"/>
        <v xml:space="preserve">showvh MONTHLY_RECONCILIATION wf_MonthlyRecon_Inventory_STG_ChargeOffDateFix ; </v>
      </c>
      <c r="AC730" s="108" t="str">
        <f t="shared" si="158"/>
        <v>showrrh MONTHLY_RECONCILIATION wf_MonthlyRecon_Inventory_STG_ChargeOffDateFix</v>
      </c>
    </row>
    <row r="731" spans="1:29" x14ac:dyDescent="0.25">
      <c r="A731" s="9">
        <v>42800</v>
      </c>
      <c r="B731" s="6" t="s">
        <v>916</v>
      </c>
      <c r="C731" s="61" t="s">
        <v>1892</v>
      </c>
      <c r="D731" s="61" t="s">
        <v>1862</v>
      </c>
      <c r="E731" s="61" t="s">
        <v>20</v>
      </c>
      <c r="F731" s="61" t="s">
        <v>342</v>
      </c>
      <c r="G731" s="61" t="s">
        <v>343</v>
      </c>
      <c r="H731" s="61" t="s">
        <v>19</v>
      </c>
      <c r="I731" s="61">
        <v>6005</v>
      </c>
      <c r="J731" s="61" t="s">
        <v>10</v>
      </c>
      <c r="K731" s="61" t="s">
        <v>666</v>
      </c>
      <c r="L731" s="6" t="s">
        <v>326</v>
      </c>
      <c r="M731" s="6" t="s">
        <v>332</v>
      </c>
      <c r="N731" s="6" t="s">
        <v>518</v>
      </c>
      <c r="O731" s="36" t="s">
        <v>2352</v>
      </c>
      <c r="P731" s="104" t="str">
        <f t="shared" si="149"/>
        <v>qc Miscellaneous Workflow wf_APPOINTMENT_ENT_DW</v>
      </c>
      <c r="Q731" s="105" t="str">
        <f t="shared" si="150"/>
        <v>./pmrep cleardeploymentgroup -p DG_Static_Shared -f ;</v>
      </c>
      <c r="R731" s="106" t="str">
        <f t="shared" si="151"/>
        <v>./pmrep addtodeploymentgroup -p DG_Static_Shared -n wf_APPOINTMENT_ENT_DW -o Workflow -f Miscellaneous -d all ;</v>
      </c>
      <c r="S731" s="105" t="str">
        <f t="shared" si="152"/>
        <v>echo ;</v>
      </c>
      <c r="T731" s="106" t="str">
        <f t="shared" si="153"/>
        <v>echo ;</v>
      </c>
      <c r="U731" s="105" t="str">
        <f t="shared" si="154"/>
        <v>echo;</v>
      </c>
      <c r="V731" s="106" t="str">
        <f t="shared" si="155"/>
        <v>echo ;</v>
      </c>
      <c r="W731" s="105" t="str">
        <f t="shared" si="156"/>
        <v xml:space="preserve"> echo ; </v>
      </c>
      <c r="X731" s="106" t="str">
        <f t="shared" si="159"/>
        <v>ssh -q qhvifoapp01 '/home/infa_adm/scripts/ais.sh Miscellaneous wf_APPOINTMENT_ENT_DW Int01_qa'</v>
      </c>
      <c r="Y731" s="107"/>
      <c r="Z731" s="108" t="str">
        <f t="shared" si="157"/>
        <v>./pmrep objectexport -f Miscellaneous -o Workflow -n wf_APPOINTMENT_ENT_DW -m -s -b -r -u wf_APPOINTMENT_ENT_DW.xml</v>
      </c>
      <c r="AA731" s="109" t="str">
        <f t="shared" si="160"/>
        <v>gwd Miscellaneous wf_APPOINTMENT_ENT_DW</v>
      </c>
      <c r="AB731" s="108" t="str">
        <f t="shared" si="161"/>
        <v xml:space="preserve">showvh Miscellaneous wf_APPOINTMENT_ENT_DW ; </v>
      </c>
      <c r="AC731" s="108" t="str">
        <f t="shared" si="158"/>
        <v>showrrh Miscellaneous wf_APPOINTMENT_ENT_DW</v>
      </c>
    </row>
    <row r="732" spans="1:29" x14ac:dyDescent="0.25">
      <c r="A732" s="9">
        <v>42800</v>
      </c>
      <c r="B732" s="6" t="s">
        <v>916</v>
      </c>
      <c r="C732" s="61" t="s">
        <v>1892</v>
      </c>
      <c r="D732" s="61" t="s">
        <v>1862</v>
      </c>
      <c r="E732" s="61" t="s">
        <v>20</v>
      </c>
      <c r="F732" s="61" t="s">
        <v>342</v>
      </c>
      <c r="G732" s="61" t="s">
        <v>343</v>
      </c>
      <c r="H732" s="61" t="s">
        <v>19</v>
      </c>
      <c r="I732" s="61">
        <v>6005</v>
      </c>
      <c r="J732" s="61" t="s">
        <v>10</v>
      </c>
      <c r="K732" s="61" t="s">
        <v>666</v>
      </c>
      <c r="L732" s="6" t="s">
        <v>326</v>
      </c>
      <c r="M732" s="6" t="s">
        <v>332</v>
      </c>
      <c r="N732" s="6" t="s">
        <v>911</v>
      </c>
      <c r="O732" s="36" t="s">
        <v>2352</v>
      </c>
      <c r="P732" s="104" t="str">
        <f t="shared" si="149"/>
        <v>qc Miscellaneous Workflow wf_APPOINTMENT_ENT_DW_ID_Update</v>
      </c>
      <c r="Q732" s="105" t="str">
        <f t="shared" si="150"/>
        <v>echo ;</v>
      </c>
      <c r="R732" s="106" t="str">
        <f t="shared" si="151"/>
        <v>./pmrep addtodeploymentgroup -p DG_Static_Shared -n wf_APPOINTMENT_ENT_DW_ID_Update -o Workflow -f Miscellaneous -d all ;</v>
      </c>
      <c r="S732" s="105" t="str">
        <f t="shared" si="152"/>
        <v>echo ;</v>
      </c>
      <c r="T732" s="106" t="str">
        <f t="shared" si="153"/>
        <v>echo ;</v>
      </c>
      <c r="U732" s="105" t="str">
        <f t="shared" si="154"/>
        <v>echo;</v>
      </c>
      <c r="V732" s="106" t="str">
        <f t="shared" si="155"/>
        <v>echo ;</v>
      </c>
      <c r="W732" s="105" t="str">
        <f t="shared" si="156"/>
        <v xml:space="preserve"> echo ; </v>
      </c>
      <c r="X732" s="106" t="str">
        <f t="shared" si="159"/>
        <v>ssh -q qhvifoapp01 '/home/infa_adm/scripts/ais.sh Miscellaneous wf_APPOINTMENT_ENT_DW_ID_Update Int01_qa'</v>
      </c>
      <c r="Y732" s="107"/>
      <c r="Z732" s="108" t="str">
        <f t="shared" si="157"/>
        <v>./pmrep objectexport -f Miscellaneous -o Workflow -n wf_APPOINTMENT_ENT_DW_ID_Update -m -s -b -r -u wf_APPOINTMENT_ENT_DW_ID_Update.xml</v>
      </c>
      <c r="AA732" s="109" t="str">
        <f t="shared" si="160"/>
        <v>gwd Miscellaneous wf_APPOINTMENT_ENT_DW_ID_Update</v>
      </c>
      <c r="AB732" s="108" t="str">
        <f t="shared" si="161"/>
        <v xml:space="preserve">showvh Miscellaneous wf_APPOINTMENT_ENT_DW_ID_Update ; </v>
      </c>
      <c r="AC732" s="108" t="str">
        <f t="shared" si="158"/>
        <v>showrrh Miscellaneous wf_APPOINTMENT_ENT_DW_ID_Update</v>
      </c>
    </row>
    <row r="733" spans="1:29" x14ac:dyDescent="0.25">
      <c r="A733" s="9">
        <v>42800</v>
      </c>
      <c r="B733" s="6" t="s">
        <v>916</v>
      </c>
      <c r="C733" s="61" t="s">
        <v>1892</v>
      </c>
      <c r="D733" s="61" t="s">
        <v>1862</v>
      </c>
      <c r="E733" s="61" t="s">
        <v>20</v>
      </c>
      <c r="F733" s="61" t="s">
        <v>342</v>
      </c>
      <c r="G733" s="61" t="s">
        <v>343</v>
      </c>
      <c r="H733" s="61" t="s">
        <v>19</v>
      </c>
      <c r="I733" s="61">
        <v>6005</v>
      </c>
      <c r="J733" s="61" t="s">
        <v>10</v>
      </c>
      <c r="K733" s="61" t="s">
        <v>666</v>
      </c>
      <c r="L733" s="6" t="s">
        <v>326</v>
      </c>
      <c r="M733" s="6" t="s">
        <v>332</v>
      </c>
      <c r="N733" s="6" t="s">
        <v>912</v>
      </c>
      <c r="O733" s="36" t="s">
        <v>2352</v>
      </c>
      <c r="P733" s="104" t="str">
        <f t="shared" si="149"/>
        <v>qc Miscellaneous Workflow wf_PARTY_REFERRAL_ENT_DW_SCD1</v>
      </c>
      <c r="Q733" s="105" t="str">
        <f t="shared" si="150"/>
        <v>echo ;</v>
      </c>
      <c r="R733" s="106" t="str">
        <f t="shared" si="151"/>
        <v>./pmrep addtodeploymentgroup -p DG_Static_Shared -n wf_PARTY_REFERRAL_ENT_DW_SCD1 -o Workflow -f Miscellaneous -d all ;</v>
      </c>
      <c r="S733" s="105" t="str">
        <f t="shared" si="152"/>
        <v>echo ;</v>
      </c>
      <c r="T733" s="106" t="str">
        <f t="shared" si="153"/>
        <v>echo ;</v>
      </c>
      <c r="U733" s="105" t="str">
        <f t="shared" si="154"/>
        <v>echo;</v>
      </c>
      <c r="V733" s="106" t="str">
        <f t="shared" si="155"/>
        <v>echo ;</v>
      </c>
      <c r="W733" s="105" t="str">
        <f t="shared" si="156"/>
        <v xml:space="preserve"> echo ; </v>
      </c>
      <c r="X733" s="106" t="str">
        <f t="shared" si="159"/>
        <v>ssh -q qhvifoapp01 '/home/infa_adm/scripts/ais.sh Miscellaneous wf_PARTY_REFERRAL_ENT_DW_SCD1 Int01_qa'</v>
      </c>
      <c r="Y733" s="107"/>
      <c r="Z733" s="108" t="str">
        <f t="shared" si="157"/>
        <v>./pmrep objectexport -f Miscellaneous -o Workflow -n wf_PARTY_REFERRAL_ENT_DW_SCD1 -m -s -b -r -u wf_PARTY_REFERRAL_ENT_DW_SCD1.xml</v>
      </c>
      <c r="AA733" s="109" t="str">
        <f t="shared" si="160"/>
        <v>gwd Miscellaneous wf_PARTY_REFERRAL_ENT_DW_SCD1</v>
      </c>
      <c r="AB733" s="108" t="str">
        <f t="shared" si="161"/>
        <v xml:space="preserve">showvh Miscellaneous wf_PARTY_REFERRAL_ENT_DW_SCD1 ; </v>
      </c>
      <c r="AC733" s="108" t="str">
        <f t="shared" si="158"/>
        <v>showrrh Miscellaneous wf_PARTY_REFERRAL_ENT_DW_SCD1</v>
      </c>
    </row>
    <row r="734" spans="1:29" x14ac:dyDescent="0.25">
      <c r="A734" s="9">
        <v>42800</v>
      </c>
      <c r="B734" s="6" t="s">
        <v>916</v>
      </c>
      <c r="C734" s="61" t="s">
        <v>1892</v>
      </c>
      <c r="D734" s="61" t="s">
        <v>1862</v>
      </c>
      <c r="E734" s="61" t="s">
        <v>20</v>
      </c>
      <c r="F734" s="61" t="s">
        <v>342</v>
      </c>
      <c r="G734" s="61" t="s">
        <v>343</v>
      </c>
      <c r="H734" s="61" t="s">
        <v>19</v>
      </c>
      <c r="I734" s="61">
        <v>6005</v>
      </c>
      <c r="J734" s="61" t="s">
        <v>10</v>
      </c>
      <c r="K734" s="61" t="s">
        <v>666</v>
      </c>
      <c r="L734" s="6" t="s">
        <v>326</v>
      </c>
      <c r="M734" s="6" t="s">
        <v>332</v>
      </c>
      <c r="N734" s="6" t="s">
        <v>913</v>
      </c>
      <c r="O734" s="36" t="s">
        <v>2352</v>
      </c>
      <c r="P734" s="104" t="str">
        <f t="shared" si="149"/>
        <v>qc Miscellaneous Workflow wf_PARTY_REFERRAL_ENT_DW_SCD1_Update</v>
      </c>
      <c r="Q734" s="105" t="str">
        <f t="shared" si="150"/>
        <v>echo ;</v>
      </c>
      <c r="R734" s="106" t="str">
        <f t="shared" si="151"/>
        <v>./pmrep addtodeploymentgroup -p DG_Static_Shared -n wf_PARTY_REFERRAL_ENT_DW_SCD1_Update -o Workflow -f Miscellaneous -d all ;</v>
      </c>
      <c r="S734" s="105" t="str">
        <f t="shared" si="152"/>
        <v>echo ;</v>
      </c>
      <c r="T734" s="106" t="str">
        <f t="shared" si="153"/>
        <v>echo ;</v>
      </c>
      <c r="U734" s="105" t="str">
        <f t="shared" si="154"/>
        <v>echo;</v>
      </c>
      <c r="V734" s="106" t="str">
        <f t="shared" si="155"/>
        <v>echo ;</v>
      </c>
      <c r="W734" s="105" t="str">
        <f t="shared" si="156"/>
        <v xml:space="preserve"> echo ; </v>
      </c>
      <c r="X734" s="106" t="str">
        <f t="shared" si="159"/>
        <v>ssh -q qhvifoapp01 '/home/infa_adm/scripts/ais.sh Miscellaneous wf_PARTY_REFERRAL_ENT_DW_SCD1_Update Int01_qa'</v>
      </c>
      <c r="Y734" s="107"/>
      <c r="Z734" s="108" t="str">
        <f t="shared" si="157"/>
        <v>./pmrep objectexport -f Miscellaneous -o Workflow -n wf_PARTY_REFERRAL_ENT_DW_SCD1_Update -m -s -b -r -u wf_PARTY_REFERRAL_ENT_DW_SCD1_Update.xml</v>
      </c>
      <c r="AA734" s="109" t="str">
        <f t="shared" si="160"/>
        <v>gwd Miscellaneous wf_PARTY_REFERRAL_ENT_DW_SCD1_Update</v>
      </c>
      <c r="AB734" s="108" t="str">
        <f t="shared" si="161"/>
        <v xml:space="preserve">showvh Miscellaneous wf_PARTY_REFERRAL_ENT_DW_SCD1_Update ; </v>
      </c>
      <c r="AC734" s="108" t="str">
        <f t="shared" si="158"/>
        <v>showrrh Miscellaneous wf_PARTY_REFERRAL_ENT_DW_SCD1_Update</v>
      </c>
    </row>
    <row r="735" spans="1:29" ht="25.5" x14ac:dyDescent="0.25">
      <c r="A735" s="9">
        <v>42800</v>
      </c>
      <c r="B735" s="6" t="s">
        <v>916</v>
      </c>
      <c r="C735" s="61" t="s">
        <v>1892</v>
      </c>
      <c r="D735" s="61" t="s">
        <v>1862</v>
      </c>
      <c r="E735" s="61" t="s">
        <v>20</v>
      </c>
      <c r="F735" s="61" t="s">
        <v>342</v>
      </c>
      <c r="G735" s="61" t="s">
        <v>343</v>
      </c>
      <c r="H735" s="61" t="s">
        <v>19</v>
      </c>
      <c r="I735" s="61">
        <v>6005</v>
      </c>
      <c r="J735" s="61" t="s">
        <v>10</v>
      </c>
      <c r="K735" s="61" t="s">
        <v>666</v>
      </c>
      <c r="L735" s="6" t="s">
        <v>326</v>
      </c>
      <c r="M735" s="6" t="s">
        <v>332</v>
      </c>
      <c r="N735" s="6" t="s">
        <v>914</v>
      </c>
      <c r="O735" s="51" t="s">
        <v>2353</v>
      </c>
      <c r="P735" s="104" t="str">
        <f t="shared" si="149"/>
        <v>qc Miscellaneous Workflow wf_REFERAL_BONUS_PARTY_ACCOUNT</v>
      </c>
      <c r="Q735" s="105" t="str">
        <f t="shared" si="150"/>
        <v>echo ;</v>
      </c>
      <c r="R735" s="106" t="str">
        <f t="shared" si="151"/>
        <v>./pmrep addtodeploymentgroup -p DG_Static_Shared -n wf_REFERAL_BONUS_PARTY_ACCOUNT -o Workflow -f Miscellaneous -d all ;</v>
      </c>
      <c r="S735" s="105" t="str">
        <f t="shared" si="152"/>
        <v>echo ;</v>
      </c>
      <c r="T735" s="106" t="str">
        <f t="shared" si="153"/>
        <v>echo ;</v>
      </c>
      <c r="U735" s="105" t="str">
        <f t="shared" si="154"/>
        <v>echo;</v>
      </c>
      <c r="V735" s="106" t="str">
        <f t="shared" si="155"/>
        <v>echo ;</v>
      </c>
      <c r="W735" s="105" t="str">
        <f t="shared" si="156"/>
        <v xml:space="preserve"> echo ; </v>
      </c>
      <c r="X735" s="106" t="str">
        <f t="shared" si="159"/>
        <v>ssh -q qhvifoapp01 '/home/infa_adm/scripts/ais.sh Miscellaneous wf_REFERAL_BONUS_PARTY_ACCOUNT Int01_qa'</v>
      </c>
      <c r="Y735" s="107"/>
      <c r="Z735" s="108" t="str">
        <f t="shared" si="157"/>
        <v>./pmrep objectexport -f Miscellaneous -o Workflow -n wf_REFERAL_BONUS_PARTY_ACCOUNT -m -s -b -r -u wf_REFERAL_BONUS_PARTY_ACCOUNT.xml</v>
      </c>
      <c r="AA735" s="109" t="str">
        <f t="shared" si="160"/>
        <v>gwd Miscellaneous wf_REFERAL_BONUS_PARTY_ACCOUNT</v>
      </c>
      <c r="AB735" s="108" t="str">
        <f t="shared" si="161"/>
        <v xml:space="preserve">showvh Miscellaneous wf_REFERAL_BONUS_PARTY_ACCOUNT ; </v>
      </c>
      <c r="AC735" s="108" t="str">
        <f t="shared" si="158"/>
        <v>showrrh Miscellaneous wf_REFERAL_BONUS_PARTY_ACCOUNT</v>
      </c>
    </row>
    <row r="736" spans="1:29" x14ac:dyDescent="0.25">
      <c r="A736" s="9">
        <v>42800</v>
      </c>
      <c r="B736" s="6" t="s">
        <v>916</v>
      </c>
      <c r="C736" s="61" t="s">
        <v>1892</v>
      </c>
      <c r="D736" s="61" t="s">
        <v>1862</v>
      </c>
      <c r="E736" s="61" t="s">
        <v>20</v>
      </c>
      <c r="F736" s="61" t="s">
        <v>342</v>
      </c>
      <c r="G736" s="61" t="s">
        <v>343</v>
      </c>
      <c r="H736" s="61" t="s">
        <v>19</v>
      </c>
      <c r="I736" s="61">
        <v>6005</v>
      </c>
      <c r="J736" s="61" t="s">
        <v>10</v>
      </c>
      <c r="K736" s="61" t="s">
        <v>666</v>
      </c>
      <c r="L736" s="6" t="s">
        <v>326</v>
      </c>
      <c r="M736" s="6" t="s">
        <v>332</v>
      </c>
      <c r="N736" s="6" t="s">
        <v>915</v>
      </c>
      <c r="O736" s="36" t="s">
        <v>2352</v>
      </c>
      <c r="P736" s="104" t="str">
        <f t="shared" si="149"/>
        <v>qc Miscellaneous Workflow wf_REFERAL_BONUS_PARTY_ACCOUNT_Update</v>
      </c>
      <c r="Q736" s="105" t="str">
        <f t="shared" si="150"/>
        <v>echo ;</v>
      </c>
      <c r="R736" s="106" t="str">
        <f t="shared" si="151"/>
        <v>./pmrep addtodeploymentgroup -p DG_Static_Shared -n wf_REFERAL_BONUS_PARTY_ACCOUNT_Update -o Workflow -f Miscellaneous -d all ;</v>
      </c>
      <c r="S736" s="105" t="str">
        <f t="shared" si="152"/>
        <v>echo ;</v>
      </c>
      <c r="T736" s="106" t="str">
        <f t="shared" si="153"/>
        <v>echo ;</v>
      </c>
      <c r="U736" s="105" t="str">
        <f t="shared" si="154"/>
        <v>echo;</v>
      </c>
      <c r="V736" s="106" t="str">
        <f t="shared" si="155"/>
        <v>echo ;</v>
      </c>
      <c r="W736" s="105" t="str">
        <f t="shared" si="156"/>
        <v xml:space="preserve"> echo ; </v>
      </c>
      <c r="X736" s="106" t="str">
        <f t="shared" si="159"/>
        <v>ssh -q qhvifoapp01 '/home/infa_adm/scripts/ais.sh Miscellaneous wf_REFERAL_BONUS_PARTY_ACCOUNT_Update Int01_qa'</v>
      </c>
      <c r="Y736" s="107"/>
      <c r="Z736" s="108" t="str">
        <f t="shared" si="157"/>
        <v>./pmrep objectexport -f Miscellaneous -o Workflow -n wf_REFERAL_BONUS_PARTY_ACCOUNT_Update -m -s -b -r -u wf_REFERAL_BONUS_PARTY_ACCOUNT_Update.xml</v>
      </c>
      <c r="AA736" s="109" t="str">
        <f t="shared" si="160"/>
        <v>gwd Miscellaneous wf_REFERAL_BONUS_PARTY_ACCOUNT_Update</v>
      </c>
      <c r="AB736" s="108" t="str">
        <f t="shared" si="161"/>
        <v xml:space="preserve">showvh Miscellaneous wf_REFERAL_BONUS_PARTY_ACCOUNT_Update ; </v>
      </c>
      <c r="AC736" s="108" t="str">
        <f t="shared" si="158"/>
        <v>showrrh Miscellaneous wf_REFERAL_BONUS_PARTY_ACCOUNT_Update</v>
      </c>
    </row>
    <row r="737" spans="1:29" x14ac:dyDescent="0.25">
      <c r="A737" s="9">
        <v>42800</v>
      </c>
      <c r="B737" s="6" t="s">
        <v>916</v>
      </c>
      <c r="C737" s="61" t="s">
        <v>1892</v>
      </c>
      <c r="D737" s="61" t="s">
        <v>1862</v>
      </c>
      <c r="E737" s="61" t="s">
        <v>20</v>
      </c>
      <c r="F737" s="61" t="s">
        <v>342</v>
      </c>
      <c r="G737" s="61" t="s">
        <v>343</v>
      </c>
      <c r="H737" s="61" t="s">
        <v>19</v>
      </c>
      <c r="I737" s="61">
        <v>6005</v>
      </c>
      <c r="J737" s="61" t="s">
        <v>10</v>
      </c>
      <c r="K737" s="61" t="s">
        <v>666</v>
      </c>
      <c r="L737" s="6" t="s">
        <v>326</v>
      </c>
      <c r="M737" s="6" t="s">
        <v>332</v>
      </c>
      <c r="N737" s="6" t="s">
        <v>569</v>
      </c>
      <c r="O737" s="36" t="s">
        <v>2352</v>
      </c>
      <c r="P737" s="104" t="str">
        <f t="shared" si="149"/>
        <v>qc Miscellaneous Workflow wf_SIMS_DW_AGREEMENT_PROMOTION</v>
      </c>
      <c r="Q737" s="105" t="str">
        <f t="shared" si="150"/>
        <v>echo ;</v>
      </c>
      <c r="R737" s="106" t="str">
        <f t="shared" si="151"/>
        <v>./pmrep addtodeploymentgroup -p DG_Static_Shared -n wf_SIMS_DW_AGREEMENT_PROMOTION -o Workflow -f Miscellaneous -d all ;</v>
      </c>
      <c r="S737" s="105" t="str">
        <f t="shared" si="152"/>
        <v>echo ;</v>
      </c>
      <c r="T737" s="106" t="str">
        <f t="shared" si="153"/>
        <v>echo ;</v>
      </c>
      <c r="U737" s="105" t="str">
        <f t="shared" si="154"/>
        <v>echo;</v>
      </c>
      <c r="V737" s="106" t="str">
        <f t="shared" si="155"/>
        <v>echo ;</v>
      </c>
      <c r="W737" s="105" t="str">
        <f t="shared" si="156"/>
        <v xml:space="preserve"> echo ; </v>
      </c>
      <c r="X737" s="106" t="str">
        <f t="shared" si="159"/>
        <v>ssh -q qhvifoapp01 '/home/infa_adm/scripts/ais.sh Miscellaneous wf_SIMS_DW_AGREEMENT_PROMOTION Int01_qa'</v>
      </c>
      <c r="Y737" s="107"/>
      <c r="Z737" s="108" t="str">
        <f t="shared" si="157"/>
        <v>./pmrep objectexport -f Miscellaneous -o Workflow -n wf_SIMS_DW_AGREEMENT_PROMOTION -m -s -b -r -u wf_SIMS_DW_AGREEMENT_PROMOTION.xml</v>
      </c>
      <c r="AA737" s="109" t="str">
        <f t="shared" si="160"/>
        <v>gwd Miscellaneous wf_SIMS_DW_AGREEMENT_PROMOTION</v>
      </c>
      <c r="AB737" s="108" t="str">
        <f t="shared" si="161"/>
        <v xml:space="preserve">showvh Miscellaneous wf_SIMS_DW_AGREEMENT_PROMOTION ; </v>
      </c>
      <c r="AC737" s="108" t="str">
        <f t="shared" si="158"/>
        <v>showrrh Miscellaneous wf_SIMS_DW_AGREEMENT_PROMOTION</v>
      </c>
    </row>
    <row r="738" spans="1:29" x14ac:dyDescent="0.25">
      <c r="A738" s="9">
        <v>42800</v>
      </c>
      <c r="B738" s="6" t="s">
        <v>916</v>
      </c>
      <c r="C738" s="61" t="s">
        <v>1892</v>
      </c>
      <c r="D738" s="61" t="s">
        <v>1862</v>
      </c>
      <c r="E738" s="61" t="s">
        <v>20</v>
      </c>
      <c r="F738" s="61" t="s">
        <v>342</v>
      </c>
      <c r="G738" s="61" t="s">
        <v>343</v>
      </c>
      <c r="H738" s="61" t="s">
        <v>19</v>
      </c>
      <c r="I738" s="61">
        <v>6005</v>
      </c>
      <c r="J738" s="61" t="s">
        <v>10</v>
      </c>
      <c r="K738" s="61" t="s">
        <v>666</v>
      </c>
      <c r="L738" s="6" t="s">
        <v>326</v>
      </c>
      <c r="M738" s="6" t="s">
        <v>332</v>
      </c>
      <c r="N738" s="6" t="s">
        <v>577</v>
      </c>
      <c r="O738" s="36" t="s">
        <v>2352</v>
      </c>
      <c r="P738" s="104" t="str">
        <f t="shared" si="149"/>
        <v>qc Miscellaneous Workflow wf_SIMS_DW_AGREEMENT_PROMOTION_ID_Update</v>
      </c>
      <c r="Q738" s="105" t="str">
        <f t="shared" si="150"/>
        <v>echo ;</v>
      </c>
      <c r="R738" s="106" t="str">
        <f t="shared" si="151"/>
        <v>./pmrep addtodeploymentgroup -p DG_Static_Shared -n wf_SIMS_DW_AGREEMENT_PROMOTION_ID_Update -o Workflow -f Miscellaneous -d all ;</v>
      </c>
      <c r="S738" s="105" t="str">
        <f t="shared" si="152"/>
        <v>./pmrep deploydeploymentgroup -p DG_Static_Shared -c  ./DG_Static_Shared.xml -r RAC_qa -n jansaj -X QP -h qhvifoapp01 -o 6005 -s Native -l $HOME/scripts/log/dg_SJ_CHG0004972.log ;</v>
      </c>
      <c r="T738" s="106" t="str">
        <f t="shared" si="153"/>
        <v xml:space="preserve">echo '&lt; PRESS ANY KEY TO CONTINUE &gt;'; read c ; </v>
      </c>
      <c r="U738" s="105" t="str">
        <f t="shared" si="154"/>
        <v xml:space="preserve">cat $HOME/scripts/log/dg_SJ_CHG0004972.log ; </v>
      </c>
      <c r="V738" s="106" t="str">
        <f t="shared" si="155"/>
        <v>echo '&lt; PRESS ANY KEY TO CONTINUE &gt;'; read c ;</v>
      </c>
      <c r="W738" s="105" t="str">
        <f t="shared" si="156"/>
        <v xml:space="preserve"> pmd ; </v>
      </c>
      <c r="X738" s="106" t="str">
        <f t="shared" si="159"/>
        <v>ssh -q qhvifoapp01 '/home/infa_adm/scripts/ais.sh Miscellaneous wf_SIMS_DW_AGREEMENT_PROMOTION_ID_Update Int01_qa'</v>
      </c>
      <c r="Y738" s="107"/>
      <c r="Z738" s="108" t="str">
        <f t="shared" si="157"/>
        <v>./pmrep objectexport -f Miscellaneous -o Workflow -n wf_SIMS_DW_AGREEMENT_PROMOTION_ID_Update -m -s -b -r -u wf_SIMS_DW_AGREEMENT_PROMOTION_ID_Update.xml</v>
      </c>
      <c r="AA738" s="109" t="str">
        <f t="shared" si="160"/>
        <v>gwd Miscellaneous wf_SIMS_DW_AGREEMENT_PROMOTION_ID_Update</v>
      </c>
      <c r="AB738" s="108" t="str">
        <f t="shared" si="161"/>
        <v xml:space="preserve">showvh Miscellaneous wf_SIMS_DW_AGREEMENT_PROMOTION_ID_Update ; </v>
      </c>
      <c r="AC738" s="108" t="str">
        <f t="shared" si="158"/>
        <v>showrrh Miscellaneous wf_SIMS_DW_AGREEMENT_PROMOTION_ID_Update</v>
      </c>
    </row>
    <row r="739" spans="1:29" x14ac:dyDescent="0.25">
      <c r="A739" s="9">
        <v>42800</v>
      </c>
      <c r="B739" s="6" t="s">
        <v>916</v>
      </c>
      <c r="C739" s="61" t="s">
        <v>1892</v>
      </c>
      <c r="D739" s="61" t="s">
        <v>1864</v>
      </c>
      <c r="E739" s="61" t="s">
        <v>32</v>
      </c>
      <c r="F739" s="61" t="s">
        <v>337</v>
      </c>
      <c r="G739" s="61" t="s">
        <v>335</v>
      </c>
      <c r="H739" s="61" t="s">
        <v>1242</v>
      </c>
      <c r="I739" s="61">
        <v>6005</v>
      </c>
      <c r="J739" s="61" t="s">
        <v>10</v>
      </c>
      <c r="K739" s="61" t="s">
        <v>666</v>
      </c>
      <c r="L739" s="6" t="s">
        <v>326</v>
      </c>
      <c r="M739" s="6" t="s">
        <v>332</v>
      </c>
      <c r="N739" s="6" t="s">
        <v>518</v>
      </c>
      <c r="O739" s="50" t="s">
        <v>2354</v>
      </c>
      <c r="P739" s="104" t="str">
        <f t="shared" si="149"/>
        <v>qc Miscellaneous Workflow wf_APPOINTMENT_ENT_DW</v>
      </c>
      <c r="Q739" s="105" t="str">
        <f t="shared" si="150"/>
        <v>./pmrep cleardeploymentgroup -p DG_Static_Shared -f ;</v>
      </c>
      <c r="R739" s="106" t="str">
        <f t="shared" si="151"/>
        <v>./pmrep addtodeploymentgroup -p DG_Static_Shared -n wf_APPOINTMENT_ENT_DW -o Workflow -f Miscellaneous -d all ;</v>
      </c>
      <c r="S739" s="105" t="str">
        <f t="shared" si="152"/>
        <v>echo ;</v>
      </c>
      <c r="T739" s="106" t="str">
        <f t="shared" si="153"/>
        <v>echo ;</v>
      </c>
      <c r="U739" s="105" t="str">
        <f t="shared" si="154"/>
        <v>echo;</v>
      </c>
      <c r="V739" s="106" t="str">
        <f t="shared" si="155"/>
        <v>echo ;</v>
      </c>
      <c r="W739" s="105" t="str">
        <f t="shared" si="156"/>
        <v xml:space="preserve"> echo ; </v>
      </c>
      <c r="X739" s="106" t="str">
        <f t="shared" si="159"/>
        <v>ssh -q phvifoapp01 '/home/infa_adm/scripts/ais.sh Miscellaneous wf_APPOINTMENT_ENT_DW Int01_prod'</v>
      </c>
      <c r="Y739" s="107"/>
      <c r="Z739" s="108" t="str">
        <f t="shared" si="157"/>
        <v>./pmrep objectexport -f Miscellaneous -o Workflow -n wf_APPOINTMENT_ENT_DW -m -s -b -r -u wf_APPOINTMENT_ENT_DW.xml</v>
      </c>
      <c r="AA739" s="109" t="str">
        <f t="shared" si="160"/>
        <v>gwd Miscellaneous wf_APPOINTMENT_ENT_DW</v>
      </c>
      <c r="AB739" s="108" t="str">
        <f t="shared" si="161"/>
        <v xml:space="preserve">showvh Miscellaneous wf_APPOINTMENT_ENT_DW ; </v>
      </c>
      <c r="AC739" s="108" t="str">
        <f t="shared" si="158"/>
        <v>showrrh Miscellaneous wf_APPOINTMENT_ENT_DW</v>
      </c>
    </row>
    <row r="740" spans="1:29" x14ac:dyDescent="0.25">
      <c r="A740" s="9">
        <v>42800</v>
      </c>
      <c r="B740" s="6" t="s">
        <v>916</v>
      </c>
      <c r="C740" s="61" t="s">
        <v>1892</v>
      </c>
      <c r="D740" s="61" t="s">
        <v>1864</v>
      </c>
      <c r="E740" s="61" t="s">
        <v>32</v>
      </c>
      <c r="F740" s="61" t="s">
        <v>337</v>
      </c>
      <c r="G740" s="61" t="s">
        <v>335</v>
      </c>
      <c r="H740" s="61" t="s">
        <v>1242</v>
      </c>
      <c r="I740" s="61">
        <v>6005</v>
      </c>
      <c r="J740" s="61" t="s">
        <v>10</v>
      </c>
      <c r="K740" s="61" t="s">
        <v>666</v>
      </c>
      <c r="L740" s="6" t="s">
        <v>326</v>
      </c>
      <c r="M740" s="6" t="s">
        <v>332</v>
      </c>
      <c r="N740" s="6" t="s">
        <v>911</v>
      </c>
      <c r="O740" s="50" t="s">
        <v>2354</v>
      </c>
      <c r="P740" s="104" t="str">
        <f t="shared" si="149"/>
        <v>qc Miscellaneous Workflow wf_APPOINTMENT_ENT_DW_ID_Update</v>
      </c>
      <c r="Q740" s="105" t="str">
        <f t="shared" si="150"/>
        <v>echo ;</v>
      </c>
      <c r="R740" s="106" t="str">
        <f t="shared" si="151"/>
        <v>./pmrep addtodeploymentgroup -p DG_Static_Shared -n wf_APPOINTMENT_ENT_DW_ID_Update -o Workflow -f Miscellaneous -d all ;</v>
      </c>
      <c r="S740" s="105" t="str">
        <f t="shared" si="152"/>
        <v>echo ;</v>
      </c>
      <c r="T740" s="106" t="str">
        <f t="shared" si="153"/>
        <v>echo ;</v>
      </c>
      <c r="U740" s="105" t="str">
        <f t="shared" si="154"/>
        <v>echo;</v>
      </c>
      <c r="V740" s="106" t="str">
        <f t="shared" si="155"/>
        <v>echo ;</v>
      </c>
      <c r="W740" s="105" t="str">
        <f t="shared" si="156"/>
        <v xml:space="preserve"> echo ; </v>
      </c>
      <c r="X740" s="106" t="str">
        <f t="shared" si="159"/>
        <v>ssh -q phvifoapp01 '/home/infa_adm/scripts/ais.sh Miscellaneous wf_APPOINTMENT_ENT_DW_ID_Update Int01_prod'</v>
      </c>
      <c r="Y740" s="107"/>
      <c r="Z740" s="108" t="str">
        <f t="shared" si="157"/>
        <v>./pmrep objectexport -f Miscellaneous -o Workflow -n wf_APPOINTMENT_ENT_DW_ID_Update -m -s -b -r -u wf_APPOINTMENT_ENT_DW_ID_Update.xml</v>
      </c>
      <c r="AA740" s="109" t="str">
        <f t="shared" si="160"/>
        <v>gwd Miscellaneous wf_APPOINTMENT_ENT_DW_ID_Update</v>
      </c>
      <c r="AB740" s="108" t="str">
        <f t="shared" si="161"/>
        <v xml:space="preserve">showvh Miscellaneous wf_APPOINTMENT_ENT_DW_ID_Update ; </v>
      </c>
      <c r="AC740" s="108" t="str">
        <f t="shared" si="158"/>
        <v>showrrh Miscellaneous wf_APPOINTMENT_ENT_DW_ID_Update</v>
      </c>
    </row>
    <row r="741" spans="1:29" x14ac:dyDescent="0.25">
      <c r="A741" s="9">
        <v>42800</v>
      </c>
      <c r="B741" s="6" t="s">
        <v>916</v>
      </c>
      <c r="C741" s="61" t="s">
        <v>1892</v>
      </c>
      <c r="D741" s="61" t="s">
        <v>1864</v>
      </c>
      <c r="E741" s="61" t="s">
        <v>32</v>
      </c>
      <c r="F741" s="61" t="s">
        <v>337</v>
      </c>
      <c r="G741" s="61" t="s">
        <v>335</v>
      </c>
      <c r="H741" s="61" t="s">
        <v>1242</v>
      </c>
      <c r="I741" s="61">
        <v>6005</v>
      </c>
      <c r="J741" s="61" t="s">
        <v>10</v>
      </c>
      <c r="K741" s="61" t="s">
        <v>666</v>
      </c>
      <c r="L741" s="6" t="s">
        <v>326</v>
      </c>
      <c r="M741" s="6" t="s">
        <v>332</v>
      </c>
      <c r="N741" s="6" t="s">
        <v>912</v>
      </c>
      <c r="O741" s="50" t="s">
        <v>2354</v>
      </c>
      <c r="P741" s="104" t="str">
        <f t="shared" si="149"/>
        <v>qc Miscellaneous Workflow wf_PARTY_REFERRAL_ENT_DW_SCD1</v>
      </c>
      <c r="Q741" s="105" t="str">
        <f t="shared" si="150"/>
        <v>echo ;</v>
      </c>
      <c r="R741" s="106" t="str">
        <f t="shared" si="151"/>
        <v>./pmrep addtodeploymentgroup -p DG_Static_Shared -n wf_PARTY_REFERRAL_ENT_DW_SCD1 -o Workflow -f Miscellaneous -d all ;</v>
      </c>
      <c r="S741" s="105" t="str">
        <f t="shared" si="152"/>
        <v>echo ;</v>
      </c>
      <c r="T741" s="106" t="str">
        <f t="shared" si="153"/>
        <v>echo ;</v>
      </c>
      <c r="U741" s="105" t="str">
        <f t="shared" si="154"/>
        <v>echo;</v>
      </c>
      <c r="V741" s="106" t="str">
        <f t="shared" si="155"/>
        <v>echo ;</v>
      </c>
      <c r="W741" s="105" t="str">
        <f t="shared" si="156"/>
        <v xml:space="preserve"> echo ; </v>
      </c>
      <c r="X741" s="106" t="str">
        <f t="shared" si="159"/>
        <v>ssh -q phvifoapp01 '/home/infa_adm/scripts/ais.sh Miscellaneous wf_PARTY_REFERRAL_ENT_DW_SCD1 Int01_prod'</v>
      </c>
      <c r="Y741" s="107"/>
      <c r="Z741" s="108" t="str">
        <f t="shared" si="157"/>
        <v>./pmrep objectexport -f Miscellaneous -o Workflow -n wf_PARTY_REFERRAL_ENT_DW_SCD1 -m -s -b -r -u wf_PARTY_REFERRAL_ENT_DW_SCD1.xml</v>
      </c>
      <c r="AA741" s="109" t="str">
        <f t="shared" si="160"/>
        <v>gwd Miscellaneous wf_PARTY_REFERRAL_ENT_DW_SCD1</v>
      </c>
      <c r="AB741" s="108" t="str">
        <f t="shared" si="161"/>
        <v xml:space="preserve">showvh Miscellaneous wf_PARTY_REFERRAL_ENT_DW_SCD1 ; </v>
      </c>
      <c r="AC741" s="108" t="str">
        <f t="shared" si="158"/>
        <v>showrrh Miscellaneous wf_PARTY_REFERRAL_ENT_DW_SCD1</v>
      </c>
    </row>
    <row r="742" spans="1:29" x14ac:dyDescent="0.25">
      <c r="A742" s="9">
        <v>42800</v>
      </c>
      <c r="B742" s="6" t="s">
        <v>916</v>
      </c>
      <c r="C742" s="61" t="s">
        <v>1892</v>
      </c>
      <c r="D742" s="61" t="s">
        <v>1864</v>
      </c>
      <c r="E742" s="61" t="s">
        <v>32</v>
      </c>
      <c r="F742" s="61" t="s">
        <v>337</v>
      </c>
      <c r="G742" s="61" t="s">
        <v>335</v>
      </c>
      <c r="H742" s="61" t="s">
        <v>1242</v>
      </c>
      <c r="I742" s="61">
        <v>6005</v>
      </c>
      <c r="J742" s="61" t="s">
        <v>10</v>
      </c>
      <c r="K742" s="61" t="s">
        <v>666</v>
      </c>
      <c r="L742" s="6" t="s">
        <v>326</v>
      </c>
      <c r="M742" s="6" t="s">
        <v>332</v>
      </c>
      <c r="N742" s="6" t="s">
        <v>913</v>
      </c>
      <c r="O742" s="50" t="s">
        <v>2354</v>
      </c>
      <c r="P742" s="104" t="str">
        <f t="shared" si="149"/>
        <v>qc Miscellaneous Workflow wf_PARTY_REFERRAL_ENT_DW_SCD1_Update</v>
      </c>
      <c r="Q742" s="105" t="str">
        <f t="shared" si="150"/>
        <v>echo ;</v>
      </c>
      <c r="R742" s="106" t="str">
        <f t="shared" si="151"/>
        <v>./pmrep addtodeploymentgroup -p DG_Static_Shared -n wf_PARTY_REFERRAL_ENT_DW_SCD1_Update -o Workflow -f Miscellaneous -d all ;</v>
      </c>
      <c r="S742" s="105" t="str">
        <f t="shared" si="152"/>
        <v>echo ;</v>
      </c>
      <c r="T742" s="106" t="str">
        <f t="shared" si="153"/>
        <v>echo ;</v>
      </c>
      <c r="U742" s="105" t="str">
        <f t="shared" si="154"/>
        <v>echo;</v>
      </c>
      <c r="V742" s="106" t="str">
        <f t="shared" si="155"/>
        <v>echo ;</v>
      </c>
      <c r="W742" s="105" t="str">
        <f t="shared" si="156"/>
        <v xml:space="preserve"> echo ; </v>
      </c>
      <c r="X742" s="106" t="str">
        <f t="shared" si="159"/>
        <v>ssh -q phvifoapp01 '/home/infa_adm/scripts/ais.sh Miscellaneous wf_PARTY_REFERRAL_ENT_DW_SCD1_Update Int01_prod'</v>
      </c>
      <c r="Y742" s="107"/>
      <c r="Z742" s="108" t="str">
        <f t="shared" si="157"/>
        <v>./pmrep objectexport -f Miscellaneous -o Workflow -n wf_PARTY_REFERRAL_ENT_DW_SCD1_Update -m -s -b -r -u wf_PARTY_REFERRAL_ENT_DW_SCD1_Update.xml</v>
      </c>
      <c r="AA742" s="109" t="str">
        <f t="shared" si="160"/>
        <v>gwd Miscellaneous wf_PARTY_REFERRAL_ENT_DW_SCD1_Update</v>
      </c>
      <c r="AB742" s="108" t="str">
        <f t="shared" si="161"/>
        <v xml:space="preserve">showvh Miscellaneous wf_PARTY_REFERRAL_ENT_DW_SCD1_Update ; </v>
      </c>
      <c r="AC742" s="108" t="str">
        <f t="shared" si="158"/>
        <v>showrrh Miscellaneous wf_PARTY_REFERRAL_ENT_DW_SCD1_Update</v>
      </c>
    </row>
    <row r="743" spans="1:29" ht="25.5" x14ac:dyDescent="0.25">
      <c r="A743" s="9">
        <v>42800</v>
      </c>
      <c r="B743" s="6" t="s">
        <v>916</v>
      </c>
      <c r="C743" s="61" t="s">
        <v>1892</v>
      </c>
      <c r="D743" s="61" t="s">
        <v>1864</v>
      </c>
      <c r="E743" s="61" t="s">
        <v>32</v>
      </c>
      <c r="F743" s="61" t="s">
        <v>337</v>
      </c>
      <c r="G743" s="61" t="s">
        <v>335</v>
      </c>
      <c r="H743" s="61" t="s">
        <v>1242</v>
      </c>
      <c r="I743" s="61">
        <v>6005</v>
      </c>
      <c r="J743" s="61" t="s">
        <v>10</v>
      </c>
      <c r="K743" s="61" t="s">
        <v>666</v>
      </c>
      <c r="L743" s="6" t="s">
        <v>326</v>
      </c>
      <c r="M743" s="6" t="s">
        <v>332</v>
      </c>
      <c r="N743" s="6" t="s">
        <v>914</v>
      </c>
      <c r="O743" s="52" t="s">
        <v>2355</v>
      </c>
      <c r="P743" s="104" t="str">
        <f t="shared" si="149"/>
        <v>qc Miscellaneous Workflow wf_REFERAL_BONUS_PARTY_ACCOUNT</v>
      </c>
      <c r="Q743" s="105" t="str">
        <f t="shared" si="150"/>
        <v>echo ;</v>
      </c>
      <c r="R743" s="106" t="str">
        <f t="shared" si="151"/>
        <v>./pmrep addtodeploymentgroup -p DG_Static_Shared -n wf_REFERAL_BONUS_PARTY_ACCOUNT -o Workflow -f Miscellaneous -d all ;</v>
      </c>
      <c r="S743" s="105" t="str">
        <f t="shared" si="152"/>
        <v>echo ;</v>
      </c>
      <c r="T743" s="106" t="str">
        <f t="shared" si="153"/>
        <v>echo ;</v>
      </c>
      <c r="U743" s="105" t="str">
        <f t="shared" si="154"/>
        <v>echo;</v>
      </c>
      <c r="V743" s="106" t="str">
        <f t="shared" si="155"/>
        <v>echo ;</v>
      </c>
      <c r="W743" s="105" t="str">
        <f t="shared" si="156"/>
        <v xml:space="preserve"> echo ; </v>
      </c>
      <c r="X743" s="106" t="str">
        <f t="shared" si="159"/>
        <v>ssh -q phvifoapp01 '/home/infa_adm/scripts/ais.sh Miscellaneous wf_REFERAL_BONUS_PARTY_ACCOUNT Int01_prod'</v>
      </c>
      <c r="Y743" s="107"/>
      <c r="Z743" s="108" t="str">
        <f t="shared" si="157"/>
        <v>./pmrep objectexport -f Miscellaneous -o Workflow -n wf_REFERAL_BONUS_PARTY_ACCOUNT -m -s -b -r -u wf_REFERAL_BONUS_PARTY_ACCOUNT.xml</v>
      </c>
      <c r="AA743" s="109" t="str">
        <f t="shared" si="160"/>
        <v>gwd Miscellaneous wf_REFERAL_BONUS_PARTY_ACCOUNT</v>
      </c>
      <c r="AB743" s="108" t="str">
        <f t="shared" si="161"/>
        <v xml:space="preserve">showvh Miscellaneous wf_REFERAL_BONUS_PARTY_ACCOUNT ; </v>
      </c>
      <c r="AC743" s="108" t="str">
        <f t="shared" si="158"/>
        <v>showrrh Miscellaneous wf_REFERAL_BONUS_PARTY_ACCOUNT</v>
      </c>
    </row>
    <row r="744" spans="1:29" x14ac:dyDescent="0.25">
      <c r="A744" s="9">
        <v>42800</v>
      </c>
      <c r="B744" s="6" t="s">
        <v>916</v>
      </c>
      <c r="C744" s="61" t="s">
        <v>1892</v>
      </c>
      <c r="D744" s="61" t="s">
        <v>1864</v>
      </c>
      <c r="E744" s="61" t="s">
        <v>32</v>
      </c>
      <c r="F744" s="61" t="s">
        <v>337</v>
      </c>
      <c r="G744" s="61" t="s">
        <v>335</v>
      </c>
      <c r="H744" s="61" t="s">
        <v>1242</v>
      </c>
      <c r="I744" s="61">
        <v>6005</v>
      </c>
      <c r="J744" s="61" t="s">
        <v>10</v>
      </c>
      <c r="K744" s="61" t="s">
        <v>666</v>
      </c>
      <c r="L744" s="6" t="s">
        <v>326</v>
      </c>
      <c r="M744" s="6" t="s">
        <v>332</v>
      </c>
      <c r="N744" s="6" t="s">
        <v>915</v>
      </c>
      <c r="O744" s="50" t="s">
        <v>2354</v>
      </c>
      <c r="P744" s="104" t="str">
        <f t="shared" si="149"/>
        <v>qc Miscellaneous Workflow wf_REFERAL_BONUS_PARTY_ACCOUNT_Update</v>
      </c>
      <c r="Q744" s="105" t="str">
        <f t="shared" si="150"/>
        <v>echo ;</v>
      </c>
      <c r="R744" s="106" t="str">
        <f t="shared" si="151"/>
        <v>./pmrep addtodeploymentgroup -p DG_Static_Shared -n wf_REFERAL_BONUS_PARTY_ACCOUNT_Update -o Workflow -f Miscellaneous -d all ;</v>
      </c>
      <c r="S744" s="105" t="str">
        <f t="shared" si="152"/>
        <v>echo ;</v>
      </c>
      <c r="T744" s="106" t="str">
        <f t="shared" si="153"/>
        <v>echo ;</v>
      </c>
      <c r="U744" s="105" t="str">
        <f t="shared" si="154"/>
        <v>echo;</v>
      </c>
      <c r="V744" s="106" t="str">
        <f t="shared" si="155"/>
        <v>echo ;</v>
      </c>
      <c r="W744" s="105" t="str">
        <f t="shared" si="156"/>
        <v xml:space="preserve"> echo ; </v>
      </c>
      <c r="X744" s="106" t="str">
        <f t="shared" si="159"/>
        <v>ssh -q phvifoapp01 '/home/infa_adm/scripts/ais.sh Miscellaneous wf_REFERAL_BONUS_PARTY_ACCOUNT_Update Int01_prod'</v>
      </c>
      <c r="Y744" s="107"/>
      <c r="Z744" s="108" t="str">
        <f t="shared" si="157"/>
        <v>./pmrep objectexport -f Miscellaneous -o Workflow -n wf_REFERAL_BONUS_PARTY_ACCOUNT_Update -m -s -b -r -u wf_REFERAL_BONUS_PARTY_ACCOUNT_Update.xml</v>
      </c>
      <c r="AA744" s="109" t="str">
        <f t="shared" si="160"/>
        <v>gwd Miscellaneous wf_REFERAL_BONUS_PARTY_ACCOUNT_Update</v>
      </c>
      <c r="AB744" s="108" t="str">
        <f t="shared" si="161"/>
        <v xml:space="preserve">showvh Miscellaneous wf_REFERAL_BONUS_PARTY_ACCOUNT_Update ; </v>
      </c>
      <c r="AC744" s="108" t="str">
        <f t="shared" si="158"/>
        <v>showrrh Miscellaneous wf_REFERAL_BONUS_PARTY_ACCOUNT_Update</v>
      </c>
    </row>
    <row r="745" spans="1:29" x14ac:dyDescent="0.25">
      <c r="A745" s="9">
        <v>42800</v>
      </c>
      <c r="B745" s="6" t="s">
        <v>916</v>
      </c>
      <c r="C745" s="61" t="s">
        <v>1892</v>
      </c>
      <c r="D745" s="61" t="s">
        <v>1864</v>
      </c>
      <c r="E745" s="61" t="s">
        <v>32</v>
      </c>
      <c r="F745" s="61" t="s">
        <v>337</v>
      </c>
      <c r="G745" s="61" t="s">
        <v>335</v>
      </c>
      <c r="H745" s="61" t="s">
        <v>1242</v>
      </c>
      <c r="I745" s="61">
        <v>6005</v>
      </c>
      <c r="J745" s="61" t="s">
        <v>10</v>
      </c>
      <c r="K745" s="61" t="s">
        <v>666</v>
      </c>
      <c r="L745" s="6" t="s">
        <v>326</v>
      </c>
      <c r="M745" s="6" t="s">
        <v>332</v>
      </c>
      <c r="N745" s="6" t="s">
        <v>569</v>
      </c>
      <c r="O745" s="50" t="s">
        <v>2354</v>
      </c>
      <c r="P745" s="104" t="str">
        <f t="shared" si="149"/>
        <v>qc Miscellaneous Workflow wf_SIMS_DW_AGREEMENT_PROMOTION</v>
      </c>
      <c r="Q745" s="105" t="str">
        <f t="shared" si="150"/>
        <v>echo ;</v>
      </c>
      <c r="R745" s="106" t="str">
        <f t="shared" si="151"/>
        <v>./pmrep addtodeploymentgroup -p DG_Static_Shared -n wf_SIMS_DW_AGREEMENT_PROMOTION -o Workflow -f Miscellaneous -d all ;</v>
      </c>
      <c r="S745" s="105" t="str">
        <f t="shared" si="152"/>
        <v>echo ;</v>
      </c>
      <c r="T745" s="106" t="str">
        <f t="shared" si="153"/>
        <v>echo ;</v>
      </c>
      <c r="U745" s="105" t="str">
        <f t="shared" si="154"/>
        <v>echo;</v>
      </c>
      <c r="V745" s="106" t="str">
        <f t="shared" si="155"/>
        <v>echo ;</v>
      </c>
      <c r="W745" s="105" t="str">
        <f t="shared" si="156"/>
        <v xml:space="preserve"> echo ; </v>
      </c>
      <c r="X745" s="106" t="str">
        <f t="shared" si="159"/>
        <v>ssh -q phvifoapp01 '/home/infa_adm/scripts/ais.sh Miscellaneous wf_SIMS_DW_AGREEMENT_PROMOTION Int01_prod'</v>
      </c>
      <c r="Y745" s="107"/>
      <c r="Z745" s="108" t="str">
        <f t="shared" si="157"/>
        <v>./pmrep objectexport -f Miscellaneous -o Workflow -n wf_SIMS_DW_AGREEMENT_PROMOTION -m -s -b -r -u wf_SIMS_DW_AGREEMENT_PROMOTION.xml</v>
      </c>
      <c r="AA745" s="109" t="str">
        <f t="shared" si="160"/>
        <v>gwd Miscellaneous wf_SIMS_DW_AGREEMENT_PROMOTION</v>
      </c>
      <c r="AB745" s="108" t="str">
        <f t="shared" si="161"/>
        <v xml:space="preserve">showvh Miscellaneous wf_SIMS_DW_AGREEMENT_PROMOTION ; </v>
      </c>
      <c r="AC745" s="108" t="str">
        <f t="shared" si="158"/>
        <v>showrrh Miscellaneous wf_SIMS_DW_AGREEMENT_PROMOTION</v>
      </c>
    </row>
    <row r="746" spans="1:29" x14ac:dyDescent="0.25">
      <c r="A746" s="9">
        <v>42800</v>
      </c>
      <c r="B746" s="6" t="s">
        <v>916</v>
      </c>
      <c r="C746" s="61" t="s">
        <v>1892</v>
      </c>
      <c r="D746" s="61" t="s">
        <v>1864</v>
      </c>
      <c r="E746" s="61" t="s">
        <v>32</v>
      </c>
      <c r="F746" s="61" t="s">
        <v>337</v>
      </c>
      <c r="G746" s="61" t="s">
        <v>335</v>
      </c>
      <c r="H746" s="61" t="s">
        <v>1242</v>
      </c>
      <c r="I746" s="61">
        <v>6005</v>
      </c>
      <c r="J746" s="61" t="s">
        <v>10</v>
      </c>
      <c r="K746" s="61" t="s">
        <v>666</v>
      </c>
      <c r="L746" s="6" t="s">
        <v>326</v>
      </c>
      <c r="M746" s="6" t="s">
        <v>332</v>
      </c>
      <c r="N746" s="6" t="s">
        <v>577</v>
      </c>
      <c r="O746" s="50" t="s">
        <v>2354</v>
      </c>
      <c r="P746" s="104" t="str">
        <f t="shared" si="149"/>
        <v>qc Miscellaneous Workflow wf_SIMS_DW_AGREEMENT_PROMOTION_ID_Update</v>
      </c>
      <c r="Q746" s="105" t="str">
        <f t="shared" si="150"/>
        <v>echo ;</v>
      </c>
      <c r="R746" s="106" t="str">
        <f t="shared" si="151"/>
        <v>./pmrep addtodeploymentgroup -p DG_Static_Shared -n wf_SIMS_DW_AGREEMENT_PROMOTION_ID_Update -o Workflow -f Miscellaneous -d all ;</v>
      </c>
      <c r="S746" s="105" t="str">
        <f t="shared" si="152"/>
        <v>./pmrep deploydeploymentgroup -p DG_Static_Shared -c  ./DG_Static_Shared.xml -r RAC_prod -n jansaj -X PP -h phvifoapp01 -o 6005 -s Native -l $HOME/scripts/log/dg_SJ_CHG0004972.log ;</v>
      </c>
      <c r="T746" s="106" t="str">
        <f t="shared" si="153"/>
        <v xml:space="preserve">echo '&lt; PRESS ANY KEY TO CONTINUE &gt;'; read c ; </v>
      </c>
      <c r="U746" s="105" t="str">
        <f t="shared" si="154"/>
        <v xml:space="preserve">cat $HOME/scripts/log/dg_SJ_CHG0004972.log ; </v>
      </c>
      <c r="V746" s="106" t="str">
        <f t="shared" si="155"/>
        <v>echo '&lt; PRESS ANY KEY TO CONTINUE &gt;'; read c ;</v>
      </c>
      <c r="W746" s="105" t="str">
        <f t="shared" si="156"/>
        <v xml:space="preserve"> pmd ; </v>
      </c>
      <c r="X746" s="106" t="str">
        <f t="shared" si="159"/>
        <v>ssh -q phvifoapp01 '/home/infa_adm/scripts/ais.sh Miscellaneous wf_SIMS_DW_AGREEMENT_PROMOTION_ID_Update Int01_prod'</v>
      </c>
      <c r="Y746" s="107"/>
      <c r="Z746" s="108" t="str">
        <f t="shared" si="157"/>
        <v>./pmrep objectexport -f Miscellaneous -o Workflow -n wf_SIMS_DW_AGREEMENT_PROMOTION_ID_Update -m -s -b -r -u wf_SIMS_DW_AGREEMENT_PROMOTION_ID_Update.xml</v>
      </c>
      <c r="AA746" s="109" t="str">
        <f t="shared" si="160"/>
        <v>gwd Miscellaneous wf_SIMS_DW_AGREEMENT_PROMOTION_ID_Update</v>
      </c>
      <c r="AB746" s="108" t="str">
        <f t="shared" si="161"/>
        <v xml:space="preserve">showvh Miscellaneous wf_SIMS_DW_AGREEMENT_PROMOTION_ID_Update ; </v>
      </c>
      <c r="AC746" s="108" t="str">
        <f t="shared" si="158"/>
        <v>showrrh Miscellaneous wf_SIMS_DW_AGREEMENT_PROMOTION_ID_Update</v>
      </c>
    </row>
    <row r="747" spans="1:29" x14ac:dyDescent="0.25">
      <c r="A747" s="9">
        <v>42800</v>
      </c>
      <c r="B747" s="6" t="s">
        <v>917</v>
      </c>
      <c r="C747" s="61" t="s">
        <v>1892</v>
      </c>
      <c r="D747" s="61" t="s">
        <v>1862</v>
      </c>
      <c r="E747" s="61" t="s">
        <v>20</v>
      </c>
      <c r="F747" s="61" t="s">
        <v>342</v>
      </c>
      <c r="G747" s="61" t="s">
        <v>343</v>
      </c>
      <c r="H747" s="61" t="s">
        <v>19</v>
      </c>
      <c r="I747" s="61">
        <v>6005</v>
      </c>
      <c r="J747" s="61" t="s">
        <v>10</v>
      </c>
      <c r="K747" s="61" t="s">
        <v>666</v>
      </c>
      <c r="L747" s="6" t="s">
        <v>381</v>
      </c>
      <c r="M747" s="6" t="s">
        <v>354</v>
      </c>
      <c r="N747" s="6" t="s">
        <v>881</v>
      </c>
      <c r="O747" s="7" t="s">
        <v>2356</v>
      </c>
      <c r="P747" s="104" t="str">
        <f t="shared" si="149"/>
        <v>qc DW_MART_LOAD Session s_u_asr_category_item_receive</v>
      </c>
      <c r="Q747" s="105" t="str">
        <f t="shared" si="150"/>
        <v>./pmrep cleardeploymentgroup -p DG_Static_Shared -f ;</v>
      </c>
      <c r="R747" s="106" t="str">
        <f t="shared" si="151"/>
        <v>./pmrep addtodeploymentgroup -p DG_Static_Shared -n s_u_asr_category_item_receive -o Session -f DW_MART_LOAD -d all ;</v>
      </c>
      <c r="S747" s="105" t="str">
        <f t="shared" si="152"/>
        <v>./pmrep deploydeploymentgroup -p DG_Static_Shared -c  ./DG_Static_Shared.xml -r RAC_qa -n jansaj -X QP -h qhvifoapp01 -o 6005 -s Native -l $HOME/scripts/log/dg_SJ_CHG0004975.log ;</v>
      </c>
      <c r="T747" s="106" t="str">
        <f t="shared" si="153"/>
        <v xml:space="preserve">echo '&lt; PRESS ANY KEY TO CONTINUE &gt;'; read c ; </v>
      </c>
      <c r="U747" s="105" t="str">
        <f t="shared" si="154"/>
        <v xml:space="preserve">cat $HOME/scripts/log/dg_SJ_CHG0004975.log ; </v>
      </c>
      <c r="V747" s="106" t="str">
        <f t="shared" si="155"/>
        <v>echo '&lt; PRESS ANY KEY TO CONTINUE &gt;'; read c ;</v>
      </c>
      <c r="W747" s="105" t="str">
        <f t="shared" si="156"/>
        <v xml:space="preserve"> pmd ; </v>
      </c>
      <c r="X747" s="106" t="str">
        <f t="shared" si="159"/>
        <v xml:space="preserve"> # n/a</v>
      </c>
      <c r="Y747" s="107"/>
      <c r="Z747" s="108" t="str">
        <f t="shared" si="157"/>
        <v>./pmrep objectexport -f DW_MART_LOAD -o Session -n s_u_asr_category_item_receive -m -s -b -r -u s_u_asr_category_item_receive.xml</v>
      </c>
      <c r="AA747" s="109" t="str">
        <f t="shared" si="160"/>
        <v xml:space="preserve"> # n/a</v>
      </c>
      <c r="AB747" s="108" t="str">
        <f t="shared" si="161"/>
        <v xml:space="preserve">showvh DW_MART_LOAD s_u_asr_category_item_receive ; </v>
      </c>
      <c r="AC747" s="108" t="str">
        <f t="shared" si="158"/>
        <v>showrrh DW_MART_LOAD s_u_asr_category_item_receive</v>
      </c>
    </row>
    <row r="748" spans="1:29" ht="25.5" x14ac:dyDescent="0.25">
      <c r="A748" s="9">
        <v>42800</v>
      </c>
      <c r="B748" s="6" t="s">
        <v>917</v>
      </c>
      <c r="C748" s="61" t="s">
        <v>1892</v>
      </c>
      <c r="D748" s="61" t="s">
        <v>1864</v>
      </c>
      <c r="E748" s="61" t="s">
        <v>32</v>
      </c>
      <c r="F748" s="61" t="s">
        <v>337</v>
      </c>
      <c r="G748" s="61" t="s">
        <v>335</v>
      </c>
      <c r="H748" s="61" t="s">
        <v>1242</v>
      </c>
      <c r="I748" s="61">
        <v>6005</v>
      </c>
      <c r="J748" s="61" t="s">
        <v>10</v>
      </c>
      <c r="K748" s="61" t="s">
        <v>666</v>
      </c>
      <c r="L748" s="6" t="s">
        <v>381</v>
      </c>
      <c r="M748" s="6" t="s">
        <v>354</v>
      </c>
      <c r="N748" s="6" t="s">
        <v>881</v>
      </c>
      <c r="O748" s="7" t="s">
        <v>2357</v>
      </c>
      <c r="P748" s="104" t="str">
        <f t="shared" si="149"/>
        <v>qc DW_MART_LOAD Session s_u_asr_category_item_receive</v>
      </c>
      <c r="Q748" s="105" t="str">
        <f t="shared" si="150"/>
        <v>./pmrep cleardeploymentgroup -p DG_Static_Shared -f ;</v>
      </c>
      <c r="R748" s="106" t="str">
        <f t="shared" si="151"/>
        <v>./pmrep addtodeploymentgroup -p DG_Static_Shared -n s_u_asr_category_item_receive -o Session -f DW_MART_LOAD -d all ;</v>
      </c>
      <c r="S748" s="105" t="str">
        <f t="shared" si="152"/>
        <v>./pmrep deploydeploymentgroup -p DG_Static_Shared -c  ./DG_Static_Shared.xml -r RAC_prod -n jansaj -X PP -h phvifoapp01 -o 6005 -s Native -l $HOME/scripts/log/dg_SJ_CHG0004975.log ;</v>
      </c>
      <c r="T748" s="106" t="str">
        <f t="shared" si="153"/>
        <v xml:space="preserve">echo '&lt; PRESS ANY KEY TO CONTINUE &gt;'; read c ; </v>
      </c>
      <c r="U748" s="105" t="str">
        <f t="shared" si="154"/>
        <v xml:space="preserve">cat $HOME/scripts/log/dg_SJ_CHG0004975.log ; </v>
      </c>
      <c r="V748" s="106" t="str">
        <f t="shared" si="155"/>
        <v>echo '&lt; PRESS ANY KEY TO CONTINUE &gt;'; read c ;</v>
      </c>
      <c r="W748" s="105" t="str">
        <f t="shared" si="156"/>
        <v xml:space="preserve"> pmd ; </v>
      </c>
      <c r="X748" s="106" t="str">
        <f t="shared" si="159"/>
        <v xml:space="preserve"> # n/a</v>
      </c>
      <c r="Y748" s="107"/>
      <c r="Z748" s="108" t="str">
        <f t="shared" si="157"/>
        <v>./pmrep objectexport -f DW_MART_LOAD -o Session -n s_u_asr_category_item_receive -m -s -b -r -u s_u_asr_category_item_receive.xml</v>
      </c>
      <c r="AA748" s="109" t="str">
        <f t="shared" si="160"/>
        <v xml:space="preserve"> # n/a</v>
      </c>
      <c r="AB748" s="108" t="str">
        <f t="shared" si="161"/>
        <v xml:space="preserve">showvh DW_MART_LOAD s_u_asr_category_item_receive ; </v>
      </c>
      <c r="AC748" s="108" t="str">
        <f t="shared" si="158"/>
        <v>showrrh DW_MART_LOAD s_u_asr_category_item_receive</v>
      </c>
    </row>
    <row r="749" spans="1:29" x14ac:dyDescent="0.25">
      <c r="A749" s="9">
        <v>42802</v>
      </c>
      <c r="B749" s="6" t="s">
        <v>918</v>
      </c>
      <c r="C749" s="61" t="s">
        <v>1892</v>
      </c>
      <c r="D749" s="61" t="s">
        <v>1862</v>
      </c>
      <c r="E749" s="61" t="s">
        <v>20</v>
      </c>
      <c r="F749" s="61" t="s">
        <v>342</v>
      </c>
      <c r="G749" s="61" t="s">
        <v>343</v>
      </c>
      <c r="H749" s="61" t="s">
        <v>19</v>
      </c>
      <c r="I749" s="61">
        <v>6005</v>
      </c>
      <c r="J749" s="61" t="s">
        <v>10</v>
      </c>
      <c r="K749" s="61" t="s">
        <v>666</v>
      </c>
      <c r="L749" s="6" t="s">
        <v>381</v>
      </c>
      <c r="M749" s="6" t="s">
        <v>354</v>
      </c>
      <c r="N749" s="6" t="s">
        <v>661</v>
      </c>
      <c r="O749" s="6" t="s">
        <v>2358</v>
      </c>
      <c r="P749" s="104" t="str">
        <f t="shared" si="149"/>
        <v>qc DW_MART_LOAD Session s_u_asr_category_item_wms</v>
      </c>
      <c r="Q749" s="105" t="str">
        <f t="shared" si="150"/>
        <v>./pmrep cleardeploymentgroup -p DG_Static_Shared -f ;</v>
      </c>
      <c r="R749" s="106" t="str">
        <f t="shared" si="151"/>
        <v>./pmrep addtodeploymentgroup -p DG_Static_Shared -n s_u_asr_category_item_wms -o Session -f DW_MART_LOAD -d all ;</v>
      </c>
      <c r="S749" s="105" t="str">
        <f t="shared" si="152"/>
        <v>./pmrep deploydeploymentgroup -p DG_Static_Shared -c  ./DG_Static_Shared.xml -r RAC_qa -n jansaj -X QP -h qhvifoapp01 -o 6005 -s Native -l $HOME/scripts/log/dg_SJ_CHG0005027.log ;</v>
      </c>
      <c r="T749" s="106" t="str">
        <f t="shared" si="153"/>
        <v xml:space="preserve">echo '&lt; PRESS ANY KEY TO CONTINUE &gt;'; read c ; </v>
      </c>
      <c r="U749" s="105" t="str">
        <f t="shared" si="154"/>
        <v xml:space="preserve">cat $HOME/scripts/log/dg_SJ_CHG0005027.log ; </v>
      </c>
      <c r="V749" s="106" t="str">
        <f t="shared" si="155"/>
        <v>echo '&lt; PRESS ANY KEY TO CONTINUE &gt;'; read c ;</v>
      </c>
      <c r="W749" s="105" t="str">
        <f t="shared" si="156"/>
        <v xml:space="preserve"> pmd ; </v>
      </c>
      <c r="X749" s="106" t="str">
        <f t="shared" si="159"/>
        <v xml:space="preserve"> # n/a</v>
      </c>
      <c r="Y749" s="107"/>
      <c r="Z749" s="108" t="str">
        <f t="shared" si="157"/>
        <v>./pmrep objectexport -f DW_MART_LOAD -o Session -n s_u_asr_category_item_wms -m -s -b -r -u s_u_asr_category_item_wms.xml</v>
      </c>
      <c r="AA749" s="109" t="str">
        <f t="shared" si="160"/>
        <v xml:space="preserve"> # n/a</v>
      </c>
      <c r="AB749" s="108" t="str">
        <f t="shared" si="161"/>
        <v xml:space="preserve">showvh DW_MART_LOAD s_u_asr_category_item_wms ; </v>
      </c>
      <c r="AC749" s="108" t="str">
        <f t="shared" si="158"/>
        <v>showrrh DW_MART_LOAD s_u_asr_category_item_wms</v>
      </c>
    </row>
    <row r="750" spans="1:29" x14ac:dyDescent="0.25">
      <c r="A750" s="9">
        <v>42802</v>
      </c>
      <c r="B750" s="6" t="s">
        <v>918</v>
      </c>
      <c r="C750" s="61" t="s">
        <v>1892</v>
      </c>
      <c r="D750" s="61" t="s">
        <v>1864</v>
      </c>
      <c r="E750" s="61" t="s">
        <v>32</v>
      </c>
      <c r="F750" s="61" t="s">
        <v>337</v>
      </c>
      <c r="G750" s="61" t="s">
        <v>335</v>
      </c>
      <c r="H750" s="61" t="s">
        <v>1242</v>
      </c>
      <c r="I750" s="61">
        <v>6005</v>
      </c>
      <c r="J750" s="61" t="s">
        <v>10</v>
      </c>
      <c r="K750" s="61" t="s">
        <v>666</v>
      </c>
      <c r="L750" s="6" t="s">
        <v>381</v>
      </c>
      <c r="M750" s="6" t="s">
        <v>354</v>
      </c>
      <c r="N750" s="6" t="s">
        <v>661</v>
      </c>
      <c r="O750" s="6" t="s">
        <v>2359</v>
      </c>
      <c r="P750" s="104" t="str">
        <f t="shared" si="149"/>
        <v>qc DW_MART_LOAD Session s_u_asr_category_item_wms</v>
      </c>
      <c r="Q750" s="105" t="str">
        <f t="shared" si="150"/>
        <v>./pmrep cleardeploymentgroup -p DG_Static_Shared -f ;</v>
      </c>
      <c r="R750" s="106" t="str">
        <f t="shared" si="151"/>
        <v>./pmrep addtodeploymentgroup -p DG_Static_Shared -n s_u_asr_category_item_wms -o Session -f DW_MART_LOAD -d all ;</v>
      </c>
      <c r="S750" s="105" t="str">
        <f t="shared" si="152"/>
        <v>./pmrep deploydeploymentgroup -p DG_Static_Shared -c  ./DG_Static_Shared.xml -r RAC_prod -n jansaj -X PP -h phvifoapp01 -o 6005 -s Native -l $HOME/scripts/log/dg_SJ_CHG0005027.log ;</v>
      </c>
      <c r="T750" s="106" t="str">
        <f t="shared" si="153"/>
        <v xml:space="preserve">echo '&lt; PRESS ANY KEY TO CONTINUE &gt;'; read c ; </v>
      </c>
      <c r="U750" s="105" t="str">
        <f t="shared" si="154"/>
        <v xml:space="preserve">cat $HOME/scripts/log/dg_SJ_CHG0005027.log ; </v>
      </c>
      <c r="V750" s="106" t="str">
        <f t="shared" si="155"/>
        <v>echo '&lt; PRESS ANY KEY TO CONTINUE &gt;'; read c ;</v>
      </c>
      <c r="W750" s="105" t="str">
        <f t="shared" si="156"/>
        <v xml:space="preserve"> pmd ; </v>
      </c>
      <c r="X750" s="106" t="str">
        <f t="shared" si="159"/>
        <v xml:space="preserve"> # n/a</v>
      </c>
      <c r="Y750" s="107"/>
      <c r="Z750" s="108" t="str">
        <f t="shared" si="157"/>
        <v>./pmrep objectexport -f DW_MART_LOAD -o Session -n s_u_asr_category_item_wms -m -s -b -r -u s_u_asr_category_item_wms.xml</v>
      </c>
      <c r="AA750" s="109" t="str">
        <f t="shared" si="160"/>
        <v xml:space="preserve"> # n/a</v>
      </c>
      <c r="AB750" s="108" t="str">
        <f t="shared" si="161"/>
        <v xml:space="preserve">showvh DW_MART_LOAD s_u_asr_category_item_wms ; </v>
      </c>
      <c r="AC750" s="108" t="str">
        <f t="shared" si="158"/>
        <v>showrrh DW_MART_LOAD s_u_asr_category_item_wms</v>
      </c>
    </row>
    <row r="751" spans="1:29" x14ac:dyDescent="0.25">
      <c r="A751" s="9">
        <v>42808</v>
      </c>
      <c r="B751" s="6" t="s">
        <v>919</v>
      </c>
      <c r="C751" s="61" t="s">
        <v>1892</v>
      </c>
      <c r="D751" s="61" t="s">
        <v>1864</v>
      </c>
      <c r="E751" s="61" t="s">
        <v>32</v>
      </c>
      <c r="F751" s="61" t="s">
        <v>337</v>
      </c>
      <c r="G751" s="61" t="s">
        <v>335</v>
      </c>
      <c r="H751" s="61" t="s">
        <v>1242</v>
      </c>
      <c r="I751" s="61">
        <v>6005</v>
      </c>
      <c r="J751" s="61" t="s">
        <v>10</v>
      </c>
      <c r="K751" s="61" t="s">
        <v>666</v>
      </c>
      <c r="L751" s="6" t="s">
        <v>295</v>
      </c>
      <c r="M751" s="6" t="s">
        <v>332</v>
      </c>
      <c r="N751" s="6" t="s">
        <v>514</v>
      </c>
      <c r="O751" s="6" t="s">
        <v>2360</v>
      </c>
      <c r="P751" s="104" t="str">
        <f t="shared" si="149"/>
        <v>qc AN_PAYABLES Workflow wf_AN_PAYABLES</v>
      </c>
      <c r="Q751" s="105" t="str">
        <f t="shared" si="150"/>
        <v>./pmrep cleardeploymentgroup -p DG_Static_Shared -f ;</v>
      </c>
      <c r="R751" s="106" t="str">
        <f t="shared" si="151"/>
        <v>./pmrep addtodeploymentgroup -p DG_Static_Shared -n wf_AN_PAYABLES -o Workflow -f AN_PAYABLES -d all ;</v>
      </c>
      <c r="S751" s="105" t="str">
        <f t="shared" si="152"/>
        <v>./pmrep deploydeploymentgroup -p DG_Static_Shared -c  ./DG_Static_Shared.xml -r RAC_prod -n jansaj -X PP -h phvifoapp01 -o 6005 -s Native -l $HOME/scripts/log/dg_SJ_CHG0005050.log ;</v>
      </c>
      <c r="T751" s="106" t="str">
        <f t="shared" si="153"/>
        <v xml:space="preserve">echo '&lt; PRESS ANY KEY TO CONTINUE &gt;'; read c ; </v>
      </c>
      <c r="U751" s="105" t="str">
        <f t="shared" si="154"/>
        <v xml:space="preserve">cat $HOME/scripts/log/dg_SJ_CHG0005050.log ; </v>
      </c>
      <c r="V751" s="106" t="str">
        <f t="shared" si="155"/>
        <v>echo '&lt; PRESS ANY KEY TO CONTINUE &gt;'; read c ;</v>
      </c>
      <c r="W751" s="105" t="str">
        <f t="shared" si="156"/>
        <v xml:space="preserve"> pmd ; </v>
      </c>
      <c r="X751" s="106" t="str">
        <f t="shared" si="159"/>
        <v>ssh -q phvifoapp01 '/home/infa_adm/scripts/ais.sh AN_PAYABLES wf_AN_PAYABLES Int01_prod'</v>
      </c>
      <c r="Y751" s="107"/>
      <c r="Z751" s="108" t="str">
        <f t="shared" si="157"/>
        <v>./pmrep objectexport -f AN_PAYABLES -o Workflow -n wf_AN_PAYABLES -m -s -b -r -u wf_AN_PAYABLES.xml</v>
      </c>
      <c r="AA751" s="109" t="str">
        <f t="shared" si="160"/>
        <v>gwd AN_PAYABLES wf_AN_PAYABLES</v>
      </c>
      <c r="AB751" s="108" t="str">
        <f t="shared" si="161"/>
        <v xml:space="preserve">showvh AN_PAYABLES wf_AN_PAYABLES ; </v>
      </c>
      <c r="AC751" s="108" t="str">
        <f t="shared" si="158"/>
        <v>showrrh AN_PAYABLES wf_AN_PAYABLES</v>
      </c>
    </row>
    <row r="752" spans="1:29" x14ac:dyDescent="0.25">
      <c r="A752" s="9">
        <v>42816</v>
      </c>
      <c r="B752" s="6" t="s">
        <v>921</v>
      </c>
      <c r="C752" s="61" t="s">
        <v>1892</v>
      </c>
      <c r="D752" s="61" t="s">
        <v>1864</v>
      </c>
      <c r="E752" s="61" t="s">
        <v>32</v>
      </c>
      <c r="F752" s="61" t="s">
        <v>337</v>
      </c>
      <c r="G752" s="61" t="s">
        <v>335</v>
      </c>
      <c r="H752" s="61" t="s">
        <v>1242</v>
      </c>
      <c r="I752" s="61">
        <v>6005</v>
      </c>
      <c r="J752" s="61" t="s">
        <v>10</v>
      </c>
      <c r="K752" s="61" t="s">
        <v>666</v>
      </c>
      <c r="L752" s="6" t="s">
        <v>294</v>
      </c>
      <c r="M752" s="6" t="s">
        <v>332</v>
      </c>
      <c r="N752" s="6" t="s">
        <v>545</v>
      </c>
      <c r="O752" s="6" t="s">
        <v>2361</v>
      </c>
      <c r="P752" s="104" t="str">
        <f t="shared" si="149"/>
        <v>qc RTO_MART Workflow wf_RTO_MARTS_LOAD_04_50</v>
      </c>
      <c r="Q752" s="105" t="str">
        <f t="shared" si="150"/>
        <v>./pmrep cleardeploymentgroup -p DG_Static_Shared -f ;</v>
      </c>
      <c r="R752" s="106" t="str">
        <f t="shared" si="151"/>
        <v>./pmrep addtodeploymentgroup -p DG_Static_Shared -n wf_RTO_MARTS_LOAD_04_50 -o Workflow -f RTO_MART -d all ;</v>
      </c>
      <c r="S752" s="105" t="str">
        <f t="shared" si="152"/>
        <v>./pmrep deploydeploymentgroup -p DG_Static_Shared -c  ./DG_Static_Shared.xml -r RAC_prod -n jansaj -X PP -h phvifoapp01 -o 6005 -s Native -l $HOME/scripts/log/dg_SJ_CHG0005248.log ;</v>
      </c>
      <c r="T752" s="106" t="str">
        <f t="shared" si="153"/>
        <v xml:space="preserve">echo '&lt; PRESS ANY KEY TO CONTINUE &gt;'; read c ; </v>
      </c>
      <c r="U752" s="105" t="str">
        <f t="shared" si="154"/>
        <v xml:space="preserve">cat $HOME/scripts/log/dg_SJ_CHG0005248.log ; </v>
      </c>
      <c r="V752" s="106" t="str">
        <f t="shared" si="155"/>
        <v>echo '&lt; PRESS ANY KEY TO CONTINUE &gt;'; read c ;</v>
      </c>
      <c r="W752" s="105" t="str">
        <f t="shared" si="156"/>
        <v xml:space="preserve"> pmd ; </v>
      </c>
      <c r="X752" s="106" t="str">
        <f t="shared" si="159"/>
        <v>ssh -q phvifoapp01 '/home/infa_adm/scripts/ais.sh RTO_MART wf_RTO_MARTS_LOAD_04_50 Int01_prod'</v>
      </c>
      <c r="Y752" s="107"/>
      <c r="Z752" s="108" t="str">
        <f t="shared" si="157"/>
        <v>./pmrep objectexport -f RTO_MART -o Workflow -n wf_RTO_MARTS_LOAD_04_50 -m -s -b -r -u wf_RTO_MARTS_LOAD_04_50.xml</v>
      </c>
      <c r="AA752" s="109" t="str">
        <f t="shared" si="160"/>
        <v>gwd RTO_MART wf_RTO_MARTS_LOAD_04_50</v>
      </c>
      <c r="AB752" s="108" t="str">
        <f t="shared" si="161"/>
        <v xml:space="preserve">showvh RTO_MART wf_RTO_MARTS_LOAD_04_50 ; </v>
      </c>
      <c r="AC752" s="108" t="str">
        <f t="shared" si="158"/>
        <v>showrrh RTO_MART wf_RTO_MARTS_LOAD_04_50</v>
      </c>
    </row>
    <row r="753" spans="1:29" x14ac:dyDescent="0.25">
      <c r="A753" s="9">
        <v>42817</v>
      </c>
      <c r="B753" s="6" t="s">
        <v>284</v>
      </c>
      <c r="C753" s="61" t="s">
        <v>1892</v>
      </c>
      <c r="D753" s="61" t="s">
        <v>1862</v>
      </c>
      <c r="E753" s="61" t="s">
        <v>20</v>
      </c>
      <c r="F753" s="61" t="s">
        <v>342</v>
      </c>
      <c r="G753" s="61" t="s">
        <v>343</v>
      </c>
      <c r="H753" s="61" t="s">
        <v>19</v>
      </c>
      <c r="I753" s="61">
        <v>6005</v>
      </c>
      <c r="J753" s="61" t="s">
        <v>10</v>
      </c>
      <c r="K753" s="61" t="s">
        <v>666</v>
      </c>
      <c r="L753" s="6" t="s">
        <v>923</v>
      </c>
      <c r="M753" s="6" t="s">
        <v>332</v>
      </c>
      <c r="N753" s="6" t="s">
        <v>922</v>
      </c>
      <c r="O753" s="6" t="s">
        <v>2362</v>
      </c>
      <c r="P753" s="104" t="str">
        <f t="shared" si="149"/>
        <v>qc 3PL_SHARED Workflow wf_3PL_RAC_Address_Load</v>
      </c>
      <c r="Q753" s="105" t="str">
        <f t="shared" si="150"/>
        <v>./pmrep cleardeploymentgroup -p DG_Static_Shared -f ;</v>
      </c>
      <c r="R753" s="106" t="str">
        <f t="shared" si="151"/>
        <v>./pmrep addtodeploymentgroup -p DG_Static_Shared -n wf_3PL_RAC_Address_Load -o Workflow -f 3PL_SHARED -d all ;</v>
      </c>
      <c r="S753" s="105" t="str">
        <f t="shared" si="152"/>
        <v>./pmrep deploydeploymentgroup -p DG_Static_Shared -c  ./DG_Static_Shared.xml -r RAC_qa -n jansaj -X QP -h qhvifoapp01 -o 6005 -s Native -l $HOME/scripts/log/dg_SJ_sitsiv.log ;</v>
      </c>
      <c r="T753" s="106" t="str">
        <f t="shared" si="153"/>
        <v xml:space="preserve">echo '&lt; PRESS ANY KEY TO CONTINUE &gt;'; read c ; </v>
      </c>
      <c r="U753" s="105" t="str">
        <f t="shared" si="154"/>
        <v xml:space="preserve">cat $HOME/scripts/log/dg_SJ_sitsiv.log ; </v>
      </c>
      <c r="V753" s="106" t="str">
        <f t="shared" si="155"/>
        <v>echo '&lt; PRESS ANY KEY TO CONTINUE &gt;'; read c ;</v>
      </c>
      <c r="W753" s="105" t="str">
        <f t="shared" si="156"/>
        <v xml:space="preserve"> pmd ; </v>
      </c>
      <c r="X753" s="106" t="str">
        <f t="shared" si="159"/>
        <v>ssh -q qhvifoapp01 '/home/infa_adm/scripts/ais.sh 3PL_SHARED wf_3PL_RAC_Address_Load Int01_qa'</v>
      </c>
      <c r="Y753" s="107"/>
      <c r="Z753" s="108" t="str">
        <f t="shared" si="157"/>
        <v>./pmrep objectexport -f 3PL_SHARED -o Workflow -n wf_3PL_RAC_Address_Load -m -s -b -r -u wf_3PL_RAC_Address_Load.xml</v>
      </c>
      <c r="AA753" s="109" t="str">
        <f t="shared" si="160"/>
        <v>gwd 3PL_SHARED wf_3PL_RAC_Address_Load</v>
      </c>
      <c r="AB753" s="108" t="str">
        <f t="shared" si="161"/>
        <v xml:space="preserve">showvh 3PL_SHARED wf_3PL_RAC_Address_Load ; </v>
      </c>
      <c r="AC753" s="108" t="str">
        <f t="shared" si="158"/>
        <v>showrrh 3PL_SHARED wf_3PL_RAC_Address_Load</v>
      </c>
    </row>
    <row r="754" spans="1:29" ht="25.5" x14ac:dyDescent="0.25">
      <c r="A754" s="9">
        <v>42818</v>
      </c>
      <c r="B754" s="6" t="s">
        <v>924</v>
      </c>
      <c r="C754" s="61" t="s">
        <v>1892</v>
      </c>
      <c r="D754" s="61" t="s">
        <v>1862</v>
      </c>
      <c r="E754" s="61" t="s">
        <v>20</v>
      </c>
      <c r="F754" s="61" t="s">
        <v>342</v>
      </c>
      <c r="G754" s="61" t="s">
        <v>343</v>
      </c>
      <c r="H754" s="61" t="s">
        <v>19</v>
      </c>
      <c r="I754" s="61">
        <v>6005</v>
      </c>
      <c r="J754" s="61" t="s">
        <v>10</v>
      </c>
      <c r="K754" s="61" t="s">
        <v>666</v>
      </c>
      <c r="L754" s="6" t="s">
        <v>381</v>
      </c>
      <c r="M754" s="6" t="s">
        <v>354</v>
      </c>
      <c r="N754" s="6" t="s">
        <v>473</v>
      </c>
      <c r="O754" s="7" t="s">
        <v>2363</v>
      </c>
      <c r="P754" s="104" t="str">
        <f t="shared" si="149"/>
        <v>qc DW_MART_LOAD Session s_u_asr_category_item_balance</v>
      </c>
      <c r="Q754" s="105" t="str">
        <f t="shared" si="150"/>
        <v>./pmrep cleardeploymentgroup -p DG_Static_Shared -f ;</v>
      </c>
      <c r="R754" s="106" t="str">
        <f t="shared" si="151"/>
        <v>./pmrep addtodeploymentgroup -p DG_Static_Shared -n s_u_asr_category_item_balance -o Session -f DW_MART_LOAD -d all ;</v>
      </c>
      <c r="S754" s="105" t="str">
        <f t="shared" si="152"/>
        <v>./pmrep deploydeploymentgroup -p DG_Static_Shared -c  ./DG_Static_Shared.xml -r RAC_qa -n jansaj -X QP -h qhvifoapp01 -o 6005 -s Native -l $HOME/scripts/log/dg_SJ_CHG0005321.log ;</v>
      </c>
      <c r="T754" s="106" t="str">
        <f t="shared" si="153"/>
        <v xml:space="preserve">echo '&lt; PRESS ANY KEY TO CONTINUE &gt;'; read c ; </v>
      </c>
      <c r="U754" s="105" t="str">
        <f t="shared" si="154"/>
        <v xml:space="preserve">cat $HOME/scripts/log/dg_SJ_CHG0005321.log ; </v>
      </c>
      <c r="V754" s="106" t="str">
        <f t="shared" si="155"/>
        <v>echo '&lt; PRESS ANY KEY TO CONTINUE &gt;'; read c ;</v>
      </c>
      <c r="W754" s="105" t="str">
        <f t="shared" si="156"/>
        <v xml:space="preserve"> pmd ; </v>
      </c>
      <c r="X754" s="106" t="str">
        <f t="shared" si="159"/>
        <v xml:space="preserve"> # n/a</v>
      </c>
      <c r="Y754" s="107"/>
      <c r="Z754" s="108" t="str">
        <f t="shared" si="157"/>
        <v>./pmrep objectexport -f DW_MART_LOAD -o Session -n s_u_asr_category_item_balance -m -s -b -r -u s_u_asr_category_item_balance.xml</v>
      </c>
      <c r="AA754" s="109" t="str">
        <f t="shared" si="160"/>
        <v xml:space="preserve"> # n/a</v>
      </c>
      <c r="AB754" s="108" t="str">
        <f t="shared" si="161"/>
        <v xml:space="preserve">showvh DW_MART_LOAD s_u_asr_category_item_balance ; </v>
      </c>
      <c r="AC754" s="108" t="str">
        <f t="shared" si="158"/>
        <v>showrrh DW_MART_LOAD s_u_asr_category_item_balance</v>
      </c>
    </row>
    <row r="755" spans="1:29" ht="25.5" x14ac:dyDescent="0.25">
      <c r="A755" s="9">
        <v>42818</v>
      </c>
      <c r="B755" s="6" t="s">
        <v>924</v>
      </c>
      <c r="C755" s="61" t="s">
        <v>1892</v>
      </c>
      <c r="D755" s="61" t="s">
        <v>1864</v>
      </c>
      <c r="E755" s="61" t="s">
        <v>32</v>
      </c>
      <c r="F755" s="61" t="s">
        <v>337</v>
      </c>
      <c r="G755" s="61" t="s">
        <v>335</v>
      </c>
      <c r="H755" s="61" t="s">
        <v>1242</v>
      </c>
      <c r="I755" s="61">
        <v>6005</v>
      </c>
      <c r="J755" s="61" t="s">
        <v>10</v>
      </c>
      <c r="K755" s="61" t="s">
        <v>666</v>
      </c>
      <c r="L755" s="6" t="s">
        <v>381</v>
      </c>
      <c r="M755" s="6" t="s">
        <v>354</v>
      </c>
      <c r="N755" s="6" t="s">
        <v>473</v>
      </c>
      <c r="O755" s="53" t="s">
        <v>2364</v>
      </c>
      <c r="P755" s="104" t="str">
        <f t="shared" si="149"/>
        <v>qc DW_MART_LOAD Session s_u_asr_category_item_balance</v>
      </c>
      <c r="Q755" s="105" t="str">
        <f t="shared" si="150"/>
        <v>./pmrep cleardeploymentgroup -p DG_Static_Shared -f ;</v>
      </c>
      <c r="R755" s="106" t="str">
        <f t="shared" si="151"/>
        <v>./pmrep addtodeploymentgroup -p DG_Static_Shared -n s_u_asr_category_item_balance -o Session -f DW_MART_LOAD -d all ;</v>
      </c>
      <c r="S755" s="105" t="str">
        <f t="shared" si="152"/>
        <v>echo ;</v>
      </c>
      <c r="T755" s="106" t="str">
        <f t="shared" si="153"/>
        <v>echo ;</v>
      </c>
      <c r="U755" s="105" t="str">
        <f t="shared" si="154"/>
        <v>echo;</v>
      </c>
      <c r="V755" s="106" t="str">
        <f t="shared" si="155"/>
        <v>echo ;</v>
      </c>
      <c r="W755" s="105" t="str">
        <f t="shared" si="156"/>
        <v xml:space="preserve"> echo ; </v>
      </c>
      <c r="X755" s="106" t="str">
        <f t="shared" si="159"/>
        <v xml:space="preserve"> # n/a</v>
      </c>
      <c r="Y755" s="107"/>
      <c r="Z755" s="108" t="str">
        <f t="shared" si="157"/>
        <v>./pmrep objectexport -f DW_MART_LOAD -o Session -n s_u_asr_category_item_balance -m -s -b -r -u s_u_asr_category_item_balance.xml</v>
      </c>
      <c r="AA755" s="109" t="str">
        <f t="shared" si="160"/>
        <v xml:space="preserve"> # n/a</v>
      </c>
      <c r="AB755" s="108" t="str">
        <f t="shared" si="161"/>
        <v xml:space="preserve">showvh DW_MART_LOAD s_u_asr_category_item_balance ; </v>
      </c>
      <c r="AC755" s="108" t="str">
        <f t="shared" si="158"/>
        <v>showrrh DW_MART_LOAD s_u_asr_category_item_balance</v>
      </c>
    </row>
    <row r="756" spans="1:29" x14ac:dyDescent="0.25">
      <c r="A756" s="9">
        <v>42821</v>
      </c>
      <c r="B756" s="6" t="s">
        <v>924</v>
      </c>
      <c r="C756" s="61" t="s">
        <v>1892</v>
      </c>
      <c r="D756" s="61" t="s">
        <v>1864</v>
      </c>
      <c r="E756" s="61" t="s">
        <v>32</v>
      </c>
      <c r="F756" s="61" t="s">
        <v>337</v>
      </c>
      <c r="G756" s="61" t="s">
        <v>335</v>
      </c>
      <c r="H756" s="61" t="s">
        <v>1242</v>
      </c>
      <c r="I756" s="61">
        <v>6005</v>
      </c>
      <c r="J756" s="61" t="s">
        <v>10</v>
      </c>
      <c r="K756" s="61" t="s">
        <v>666</v>
      </c>
      <c r="L756" s="6" t="s">
        <v>381</v>
      </c>
      <c r="M756" s="6" t="s">
        <v>354</v>
      </c>
      <c r="N756" s="6" t="s">
        <v>473</v>
      </c>
      <c r="O756" s="6" t="s">
        <v>2365</v>
      </c>
      <c r="P756" s="104" t="str">
        <f t="shared" si="149"/>
        <v>qc DW_MART_LOAD Session s_u_asr_category_item_balance</v>
      </c>
      <c r="Q756" s="105" t="str">
        <f t="shared" si="150"/>
        <v>echo ;</v>
      </c>
      <c r="R756" s="106" t="str">
        <f t="shared" si="151"/>
        <v>./pmrep addtodeploymentgroup -p DG_Static_Shared -n s_u_asr_category_item_balance -o Session -f DW_MART_LOAD -d all ;</v>
      </c>
      <c r="S756" s="105" t="str">
        <f t="shared" si="152"/>
        <v>./pmrep deploydeploymentgroup -p DG_Static_Shared -c  ./DG_Static_Shared.xml -r RAC_prod -n jansaj -X PP -h phvifoapp01 -o 6005 -s Native -l $HOME/scripts/log/dg_SJ_CHG0005321.log ;</v>
      </c>
      <c r="T756" s="106" t="str">
        <f t="shared" si="153"/>
        <v xml:space="preserve">echo '&lt; PRESS ANY KEY TO CONTINUE &gt;'; read c ; </v>
      </c>
      <c r="U756" s="105" t="str">
        <f t="shared" si="154"/>
        <v xml:space="preserve">cat $HOME/scripts/log/dg_SJ_CHG0005321.log ; </v>
      </c>
      <c r="V756" s="106" t="str">
        <f t="shared" si="155"/>
        <v>echo '&lt; PRESS ANY KEY TO CONTINUE &gt;'; read c ;</v>
      </c>
      <c r="W756" s="105" t="str">
        <f t="shared" si="156"/>
        <v xml:space="preserve"> pmd ; </v>
      </c>
      <c r="X756" s="106" t="str">
        <f t="shared" si="159"/>
        <v xml:space="preserve"> # n/a</v>
      </c>
      <c r="Y756" s="107"/>
      <c r="Z756" s="108" t="str">
        <f t="shared" si="157"/>
        <v>./pmrep objectexport -f DW_MART_LOAD -o Session -n s_u_asr_category_item_balance -m -s -b -r -u s_u_asr_category_item_balance.xml</v>
      </c>
      <c r="AA756" s="109" t="str">
        <f t="shared" si="160"/>
        <v xml:space="preserve"> # n/a</v>
      </c>
      <c r="AB756" s="108" t="str">
        <f t="shared" si="161"/>
        <v xml:space="preserve">showvh DW_MART_LOAD s_u_asr_category_item_balance ; </v>
      </c>
      <c r="AC756" s="108" t="str">
        <f t="shared" si="158"/>
        <v>showrrh DW_MART_LOAD s_u_asr_category_item_balance</v>
      </c>
    </row>
    <row r="757" spans="1:29" x14ac:dyDescent="0.25">
      <c r="A757" s="9">
        <v>42821</v>
      </c>
      <c r="B757" s="6" t="s">
        <v>925</v>
      </c>
      <c r="C757" s="61" t="s">
        <v>1892</v>
      </c>
      <c r="D757" s="61" t="s">
        <v>1862</v>
      </c>
      <c r="E757" s="61" t="s">
        <v>20</v>
      </c>
      <c r="F757" s="61" t="s">
        <v>342</v>
      </c>
      <c r="G757" s="61" t="s">
        <v>343</v>
      </c>
      <c r="H757" s="61" t="s">
        <v>19</v>
      </c>
      <c r="I757" s="61">
        <v>6005</v>
      </c>
      <c r="J757" s="61" t="s">
        <v>10</v>
      </c>
      <c r="K757" s="61" t="s">
        <v>666</v>
      </c>
      <c r="L757" s="6" t="s">
        <v>381</v>
      </c>
      <c r="M757" s="6" t="s">
        <v>354</v>
      </c>
      <c r="N757" s="6" t="s">
        <v>473</v>
      </c>
      <c r="O757" s="6" t="s">
        <v>2366</v>
      </c>
      <c r="P757" s="104" t="str">
        <f t="shared" si="149"/>
        <v>qc DW_MART_LOAD Session s_u_asr_category_item_balance</v>
      </c>
      <c r="Q757" s="105" t="str">
        <f t="shared" si="150"/>
        <v>./pmrep cleardeploymentgroup -p DG_Static_Shared -f ;</v>
      </c>
      <c r="R757" s="106" t="str">
        <f t="shared" si="151"/>
        <v>./pmrep addtodeploymentgroup -p DG_Static_Shared -n s_u_asr_category_item_balance -o Session -f DW_MART_LOAD -d all ;</v>
      </c>
      <c r="S757" s="105" t="str">
        <f t="shared" si="152"/>
        <v>./pmrep deploydeploymentgroup -p DG_Static_Shared -c  ./DG_Static_Shared.xml -r RAC_qa -n jansaj -X QP -h qhvifoapp01 -o 6005 -s Native -l $HOME/scripts/log/dg_SJ_CHG0005364.log ;</v>
      </c>
      <c r="T757" s="106" t="str">
        <f t="shared" si="153"/>
        <v xml:space="preserve">echo '&lt; PRESS ANY KEY TO CONTINUE &gt;'; read c ; </v>
      </c>
      <c r="U757" s="105" t="str">
        <f t="shared" si="154"/>
        <v xml:space="preserve">cat $HOME/scripts/log/dg_SJ_CHG0005364.log ; </v>
      </c>
      <c r="V757" s="106" t="str">
        <f t="shared" si="155"/>
        <v>echo '&lt; PRESS ANY KEY TO CONTINUE &gt;'; read c ;</v>
      </c>
      <c r="W757" s="105" t="str">
        <f t="shared" si="156"/>
        <v xml:space="preserve"> pmd ; </v>
      </c>
      <c r="X757" s="106" t="str">
        <f t="shared" si="159"/>
        <v xml:space="preserve"> # n/a</v>
      </c>
      <c r="Y757" s="107"/>
      <c r="Z757" s="108" t="str">
        <f t="shared" si="157"/>
        <v>./pmrep objectexport -f DW_MART_LOAD -o Session -n s_u_asr_category_item_balance -m -s -b -r -u s_u_asr_category_item_balance.xml</v>
      </c>
      <c r="AA757" s="109" t="str">
        <f t="shared" si="160"/>
        <v xml:space="preserve"> # n/a</v>
      </c>
      <c r="AB757" s="108" t="str">
        <f t="shared" si="161"/>
        <v xml:space="preserve">showvh DW_MART_LOAD s_u_asr_category_item_balance ; </v>
      </c>
      <c r="AC757" s="108" t="str">
        <f t="shared" si="158"/>
        <v>showrrh DW_MART_LOAD s_u_asr_category_item_balance</v>
      </c>
    </row>
    <row r="758" spans="1:29" x14ac:dyDescent="0.25">
      <c r="A758" s="9">
        <v>42821</v>
      </c>
      <c r="B758" s="6" t="s">
        <v>925</v>
      </c>
      <c r="C758" s="61" t="s">
        <v>1892</v>
      </c>
      <c r="D758" s="61" t="s">
        <v>1864</v>
      </c>
      <c r="E758" s="61" t="s">
        <v>32</v>
      </c>
      <c r="F758" s="61" t="s">
        <v>337</v>
      </c>
      <c r="G758" s="61" t="s">
        <v>335</v>
      </c>
      <c r="H758" s="61" t="s">
        <v>1242</v>
      </c>
      <c r="I758" s="61">
        <v>6005</v>
      </c>
      <c r="J758" s="61" t="s">
        <v>10</v>
      </c>
      <c r="K758" s="61" t="s">
        <v>666</v>
      </c>
      <c r="L758" s="6" t="s">
        <v>381</v>
      </c>
      <c r="M758" s="6" t="s">
        <v>354</v>
      </c>
      <c r="N758" s="6" t="s">
        <v>473</v>
      </c>
      <c r="O758" s="54" t="s">
        <v>2367</v>
      </c>
      <c r="P758" s="104" t="str">
        <f t="shared" si="149"/>
        <v>qc DW_MART_LOAD Session s_u_asr_category_item_balance</v>
      </c>
      <c r="Q758" s="105" t="str">
        <f t="shared" si="150"/>
        <v>./pmrep cleardeploymentgroup -p DG_Static_Shared -f ;</v>
      </c>
      <c r="R758" s="106" t="str">
        <f t="shared" si="151"/>
        <v>./pmrep addtodeploymentgroup -p DG_Static_Shared -n s_u_asr_category_item_balance -o Session -f DW_MART_LOAD -d all ;</v>
      </c>
      <c r="S758" s="105" t="str">
        <f t="shared" si="152"/>
        <v>./pmrep deploydeploymentgroup -p DG_Static_Shared -c  ./DG_Static_Shared.xml -r RAC_prod -n jansaj -X PP -h phvifoapp01 -o 6005 -s Native -l $HOME/scripts/log/dg_SJ_CHG0005364.log ;</v>
      </c>
      <c r="T758" s="106" t="str">
        <f t="shared" si="153"/>
        <v xml:space="preserve">echo '&lt; PRESS ANY KEY TO CONTINUE &gt;'; read c ; </v>
      </c>
      <c r="U758" s="105" t="str">
        <f t="shared" si="154"/>
        <v xml:space="preserve">cat $HOME/scripts/log/dg_SJ_CHG0005364.log ; </v>
      </c>
      <c r="V758" s="106" t="str">
        <f t="shared" si="155"/>
        <v>echo '&lt; PRESS ANY KEY TO CONTINUE &gt;'; read c ;</v>
      </c>
      <c r="W758" s="105" t="str">
        <f t="shared" si="156"/>
        <v xml:space="preserve"> pmd ; </v>
      </c>
      <c r="X758" s="106" t="str">
        <f t="shared" si="159"/>
        <v xml:space="preserve"> # n/a</v>
      </c>
      <c r="Y758" s="107"/>
      <c r="Z758" s="108" t="str">
        <f t="shared" si="157"/>
        <v>./pmrep objectexport -f DW_MART_LOAD -o Session -n s_u_asr_category_item_balance -m -s -b -r -u s_u_asr_category_item_balance.xml</v>
      </c>
      <c r="AA758" s="109" t="str">
        <f t="shared" si="160"/>
        <v xml:space="preserve"> # n/a</v>
      </c>
      <c r="AB758" s="108" t="str">
        <f t="shared" si="161"/>
        <v xml:space="preserve">showvh DW_MART_LOAD s_u_asr_category_item_balance ; </v>
      </c>
      <c r="AC758" s="108" t="str">
        <f t="shared" si="158"/>
        <v>showrrh DW_MART_LOAD s_u_asr_category_item_balance</v>
      </c>
    </row>
    <row r="759" spans="1:29" x14ac:dyDescent="0.25">
      <c r="A759" s="9">
        <v>42822</v>
      </c>
      <c r="B759" s="6" t="s">
        <v>928</v>
      </c>
      <c r="C759" s="61" t="s">
        <v>1892</v>
      </c>
      <c r="D759" s="61" t="s">
        <v>1864</v>
      </c>
      <c r="E759" s="61" t="s">
        <v>32</v>
      </c>
      <c r="F759" s="61" t="s">
        <v>337</v>
      </c>
      <c r="G759" s="61" t="s">
        <v>335</v>
      </c>
      <c r="H759" s="61" t="s">
        <v>1242</v>
      </c>
      <c r="I759" s="61">
        <v>6005</v>
      </c>
      <c r="J759" s="61" t="s">
        <v>10</v>
      </c>
      <c r="K759" s="61" t="s">
        <v>666</v>
      </c>
      <c r="L759" s="6" t="s">
        <v>326</v>
      </c>
      <c r="M759" s="6" t="s">
        <v>332</v>
      </c>
      <c r="N759" s="6" t="s">
        <v>926</v>
      </c>
      <c r="O759" s="6" t="s">
        <v>2368</v>
      </c>
      <c r="P759" s="104" t="str">
        <f t="shared" si="149"/>
        <v>qc Miscellaneous Workflow wf_AGG_COVERAGE_ENT_DW_SCD1</v>
      </c>
      <c r="Q759" s="105" t="str">
        <f t="shared" si="150"/>
        <v>./pmrep cleardeploymentgroup -p DG_Static_Shared -f ;</v>
      </c>
      <c r="R759" s="106" t="str">
        <f t="shared" si="151"/>
        <v>./pmrep addtodeploymentgroup -p DG_Static_Shared -n wf_AGG_COVERAGE_ENT_DW_SCD1 -o Workflow -f Miscellaneous -d all ;</v>
      </c>
      <c r="S759" s="105" t="str">
        <f t="shared" si="152"/>
        <v>echo ;</v>
      </c>
      <c r="T759" s="106" t="str">
        <f t="shared" si="153"/>
        <v>echo ;</v>
      </c>
      <c r="U759" s="105" t="str">
        <f t="shared" si="154"/>
        <v>echo;</v>
      </c>
      <c r="V759" s="106" t="str">
        <f t="shared" si="155"/>
        <v>echo ;</v>
      </c>
      <c r="W759" s="105" t="str">
        <f t="shared" si="156"/>
        <v xml:space="preserve"> echo ; </v>
      </c>
      <c r="X759" s="106" t="str">
        <f t="shared" si="159"/>
        <v>ssh -q phvifoapp01 '/home/infa_adm/scripts/ais.sh Miscellaneous wf_AGG_COVERAGE_ENT_DW_SCD1 Int01_prod'</v>
      </c>
      <c r="Y759" s="107"/>
      <c r="Z759" s="108" t="str">
        <f t="shared" si="157"/>
        <v>./pmrep objectexport -f Miscellaneous -o Workflow -n wf_AGG_COVERAGE_ENT_DW_SCD1 -m -s -b -r -u wf_AGG_COVERAGE_ENT_DW_SCD1.xml</v>
      </c>
      <c r="AA759" s="109" t="str">
        <f t="shared" si="160"/>
        <v>gwd Miscellaneous wf_AGG_COVERAGE_ENT_DW_SCD1</v>
      </c>
      <c r="AB759" s="108" t="str">
        <f t="shared" si="161"/>
        <v xml:space="preserve">showvh Miscellaneous wf_AGG_COVERAGE_ENT_DW_SCD1 ; </v>
      </c>
      <c r="AC759" s="108" t="str">
        <f t="shared" si="158"/>
        <v>showrrh Miscellaneous wf_AGG_COVERAGE_ENT_DW_SCD1</v>
      </c>
    </row>
    <row r="760" spans="1:29" x14ac:dyDescent="0.25">
      <c r="A760" s="9">
        <v>42822</v>
      </c>
      <c r="B760" s="6" t="s">
        <v>928</v>
      </c>
      <c r="C760" s="61" t="s">
        <v>1892</v>
      </c>
      <c r="D760" s="61" t="s">
        <v>1864</v>
      </c>
      <c r="E760" s="61" t="s">
        <v>32</v>
      </c>
      <c r="F760" s="61" t="s">
        <v>337</v>
      </c>
      <c r="G760" s="61" t="s">
        <v>335</v>
      </c>
      <c r="H760" s="61" t="s">
        <v>1242</v>
      </c>
      <c r="I760" s="61">
        <v>6005</v>
      </c>
      <c r="J760" s="61" t="s">
        <v>10</v>
      </c>
      <c r="K760" s="61" t="s">
        <v>666</v>
      </c>
      <c r="L760" s="6" t="s">
        <v>326</v>
      </c>
      <c r="M760" s="6" t="s">
        <v>332</v>
      </c>
      <c r="N760" s="6" t="s">
        <v>927</v>
      </c>
      <c r="O760" s="6" t="s">
        <v>2368</v>
      </c>
      <c r="P760" s="104" t="str">
        <f t="shared" si="149"/>
        <v>qc Miscellaneous Workflow wf_AGG_COVERAGE_ENT_DW_SCD1_Update</v>
      </c>
      <c r="Q760" s="105" t="str">
        <f t="shared" si="150"/>
        <v>echo ;</v>
      </c>
      <c r="R760" s="106" t="str">
        <f t="shared" si="151"/>
        <v>./pmrep addtodeploymentgroup -p DG_Static_Shared -n wf_AGG_COVERAGE_ENT_DW_SCD1_Update -o Workflow -f Miscellaneous -d all ;</v>
      </c>
      <c r="S760" s="105" t="str">
        <f t="shared" si="152"/>
        <v>./pmrep deploydeploymentgroup -p DG_Static_Shared -c  ./DG_Static_Shared.xml -r RAC_prod -n jansaj -X PP -h phvifoapp01 -o 6005 -s Native -l $HOME/scripts/log/dg_SJ_CHG0005389.log ;</v>
      </c>
      <c r="T760" s="106" t="str">
        <f t="shared" si="153"/>
        <v xml:space="preserve">echo '&lt; PRESS ANY KEY TO CONTINUE &gt;'; read c ; </v>
      </c>
      <c r="U760" s="105" t="str">
        <f t="shared" si="154"/>
        <v xml:space="preserve">cat $HOME/scripts/log/dg_SJ_CHG0005389.log ; </v>
      </c>
      <c r="V760" s="106" t="str">
        <f t="shared" si="155"/>
        <v>echo '&lt; PRESS ANY KEY TO CONTINUE &gt;'; read c ;</v>
      </c>
      <c r="W760" s="105" t="str">
        <f t="shared" si="156"/>
        <v xml:space="preserve"> pmd ; </v>
      </c>
      <c r="X760" s="106" t="str">
        <f t="shared" si="159"/>
        <v>ssh -q phvifoapp01 '/home/infa_adm/scripts/ais.sh Miscellaneous wf_AGG_COVERAGE_ENT_DW_SCD1_Update Int01_prod'</v>
      </c>
      <c r="Y760" s="107"/>
      <c r="Z760" s="108" t="str">
        <f t="shared" si="157"/>
        <v>./pmrep objectexport -f Miscellaneous -o Workflow -n wf_AGG_COVERAGE_ENT_DW_SCD1_Update -m -s -b -r -u wf_AGG_COVERAGE_ENT_DW_SCD1_Update.xml</v>
      </c>
      <c r="AA760" s="109" t="str">
        <f t="shared" si="160"/>
        <v>gwd Miscellaneous wf_AGG_COVERAGE_ENT_DW_SCD1_Update</v>
      </c>
      <c r="AB760" s="108" t="str">
        <f t="shared" si="161"/>
        <v xml:space="preserve">showvh Miscellaneous wf_AGG_COVERAGE_ENT_DW_SCD1_Update ; </v>
      </c>
      <c r="AC760" s="108" t="str">
        <f t="shared" si="158"/>
        <v>showrrh Miscellaneous wf_AGG_COVERAGE_ENT_DW_SCD1_Update</v>
      </c>
    </row>
    <row r="761" spans="1:29" x14ac:dyDescent="0.25">
      <c r="A761" s="9">
        <v>42823</v>
      </c>
      <c r="B761" s="6" t="s">
        <v>27</v>
      </c>
      <c r="C761" s="61" t="s">
        <v>1892</v>
      </c>
      <c r="D761" s="61" t="s">
        <v>1862</v>
      </c>
      <c r="E761" s="61" t="s">
        <v>20</v>
      </c>
      <c r="F761" s="61" t="s">
        <v>342</v>
      </c>
      <c r="G761" s="61" t="s">
        <v>343</v>
      </c>
      <c r="H761" s="61" t="s">
        <v>19</v>
      </c>
      <c r="I761" s="61">
        <v>6005</v>
      </c>
      <c r="J761" s="61" t="s">
        <v>10</v>
      </c>
      <c r="K761" s="61" t="s">
        <v>666</v>
      </c>
      <c r="L761" s="6" t="s">
        <v>920</v>
      </c>
      <c r="M761" s="6" t="s">
        <v>332</v>
      </c>
      <c r="N761" s="6" t="s">
        <v>929</v>
      </c>
      <c r="O761" s="6" t="s">
        <v>2369</v>
      </c>
      <c r="P761" s="104" t="str">
        <f t="shared" si="149"/>
        <v>qc LAWSON Workflow wf_m_Lawson_CRM_Employee</v>
      </c>
      <c r="Q761" s="105" t="str">
        <f t="shared" si="150"/>
        <v>./pmrep cleardeploymentgroup -p DG_Static_Shared -f ;</v>
      </c>
      <c r="R761" s="106" t="str">
        <f t="shared" si="151"/>
        <v>./pmrep addtodeploymentgroup -p DG_Static_Shared -n wf_m_Lawson_CRM_Employee -o Workflow -f LAWSON -d all ;</v>
      </c>
      <c r="S761" s="105" t="str">
        <f t="shared" si="152"/>
        <v>./pmrep deploydeploymentgroup -p DG_Static_Shared -c  ./DG_Static_Shared.xml -r RAC_qa -n jansaj -X QP -h qhvifoapp01 -o 6005 -s Native -l $HOME/scripts/log/dg_SJ_kaoter.log ;</v>
      </c>
      <c r="T761" s="106" t="str">
        <f t="shared" si="153"/>
        <v xml:space="preserve">echo '&lt; PRESS ANY KEY TO CONTINUE &gt;'; read c ; </v>
      </c>
      <c r="U761" s="105" t="str">
        <f t="shared" si="154"/>
        <v xml:space="preserve">cat $HOME/scripts/log/dg_SJ_kaoter.log ; </v>
      </c>
      <c r="V761" s="106" t="str">
        <f t="shared" si="155"/>
        <v>echo '&lt; PRESS ANY KEY TO CONTINUE &gt;'; read c ;</v>
      </c>
      <c r="W761" s="105" t="str">
        <f t="shared" si="156"/>
        <v xml:space="preserve"> pmd ; </v>
      </c>
      <c r="X761" s="106" t="str">
        <f t="shared" si="159"/>
        <v>ssh -q qhvifoapp01 '/home/infa_adm/scripts/ais.sh LAWSON wf_m_Lawson_CRM_Employee Int01_qa'</v>
      </c>
      <c r="Y761" s="107"/>
      <c r="Z761" s="108" t="str">
        <f t="shared" si="157"/>
        <v>./pmrep objectexport -f LAWSON -o Workflow -n wf_m_Lawson_CRM_Employee -m -s -b -r -u wf_m_Lawson_CRM_Employee.xml</v>
      </c>
      <c r="AA761" s="109" t="str">
        <f t="shared" si="160"/>
        <v>gwd LAWSON wf_m_Lawson_CRM_Employee</v>
      </c>
      <c r="AB761" s="108" t="str">
        <f t="shared" si="161"/>
        <v xml:space="preserve">showvh LAWSON wf_m_Lawson_CRM_Employee ; </v>
      </c>
      <c r="AC761" s="108" t="str">
        <f t="shared" si="158"/>
        <v>showrrh LAWSON wf_m_Lawson_CRM_Employee</v>
      </c>
    </row>
    <row r="762" spans="1:29" x14ac:dyDescent="0.25">
      <c r="A762" s="9">
        <v>42824</v>
      </c>
      <c r="B762" s="6" t="s">
        <v>930</v>
      </c>
      <c r="C762" s="61" t="s">
        <v>1892</v>
      </c>
      <c r="D762" s="61" t="s">
        <v>1864</v>
      </c>
      <c r="E762" s="61" t="s">
        <v>32</v>
      </c>
      <c r="F762" s="61" t="s">
        <v>337</v>
      </c>
      <c r="G762" s="61" t="s">
        <v>335</v>
      </c>
      <c r="H762" s="61" t="s">
        <v>1242</v>
      </c>
      <c r="I762" s="61">
        <v>6005</v>
      </c>
      <c r="J762" s="61" t="s">
        <v>10</v>
      </c>
      <c r="K762" s="61" t="s">
        <v>666</v>
      </c>
      <c r="L762" s="6" t="s">
        <v>15</v>
      </c>
      <c r="M762" s="6" t="s">
        <v>332</v>
      </c>
      <c r="N762" s="6" t="s">
        <v>931</v>
      </c>
      <c r="O762" s="6" t="s">
        <v>2370</v>
      </c>
      <c r="P762" s="104" t="str">
        <f t="shared" si="149"/>
        <v>qc 3PL_Integration Workflow w_s_m_NFI_Invoice_Midas_Load</v>
      </c>
      <c r="Q762" s="105" t="str">
        <f t="shared" si="150"/>
        <v>./pmrep cleardeploymentgroup -p DG_Static_Shared -f ;</v>
      </c>
      <c r="R762" s="106" t="str">
        <f t="shared" si="151"/>
        <v>./pmrep addtodeploymentgroup -p DG_Static_Shared -n w_s_m_NFI_Invoice_Midas_Load -o Workflow -f 3PL_Integration -d all ;</v>
      </c>
      <c r="S762" s="105" t="str">
        <f t="shared" si="152"/>
        <v>./pmrep deploydeploymentgroup -p DG_Static_Shared -c  ./DG_Static_Shared.xml -r RAC_prod -n jansaj -X PP -h phvifoapp01 -o 6005 -s Native -l $HOME/scripts/log/dg_SJ_CHG0005405.log ;</v>
      </c>
      <c r="T762" s="106" t="str">
        <f t="shared" si="153"/>
        <v xml:space="preserve">echo '&lt; PRESS ANY KEY TO CONTINUE &gt;'; read c ; </v>
      </c>
      <c r="U762" s="105" t="str">
        <f t="shared" si="154"/>
        <v xml:space="preserve">cat $HOME/scripts/log/dg_SJ_CHG0005405.log ; </v>
      </c>
      <c r="V762" s="106" t="str">
        <f t="shared" si="155"/>
        <v>echo '&lt; PRESS ANY KEY TO CONTINUE &gt;'; read c ;</v>
      </c>
      <c r="W762" s="105" t="str">
        <f t="shared" si="156"/>
        <v xml:space="preserve"> pmd ; </v>
      </c>
      <c r="X762" s="106" t="str">
        <f t="shared" si="159"/>
        <v>ssh -q phvifoapp01 '/home/infa_adm/scripts/ais.sh 3PL_Integration w_s_m_NFI_Invoice_Midas_Load Int01_prod'</v>
      </c>
      <c r="Y762" s="107"/>
      <c r="Z762" s="108" t="str">
        <f t="shared" si="157"/>
        <v>./pmrep objectexport -f 3PL_Integration -o Workflow -n w_s_m_NFI_Invoice_Midas_Load -m -s -b -r -u w_s_m_NFI_Invoice_Midas_Load.xml</v>
      </c>
      <c r="AA762" s="109" t="str">
        <f t="shared" si="160"/>
        <v>gwd 3PL_Integration w_s_m_NFI_Invoice_Midas_Load</v>
      </c>
      <c r="AB762" s="108" t="str">
        <f t="shared" si="161"/>
        <v xml:space="preserve">showvh 3PL_Integration w_s_m_NFI_Invoice_Midas_Load ; </v>
      </c>
      <c r="AC762" s="108" t="str">
        <f t="shared" si="158"/>
        <v>showrrh 3PL_Integration w_s_m_NFI_Invoice_Midas_Load</v>
      </c>
    </row>
    <row r="763" spans="1:29" x14ac:dyDescent="0.25">
      <c r="A763" s="9">
        <v>42825</v>
      </c>
      <c r="B763" s="6" t="s">
        <v>932</v>
      </c>
      <c r="C763" s="61" t="s">
        <v>1892</v>
      </c>
      <c r="D763" s="61" t="s">
        <v>1864</v>
      </c>
      <c r="E763" s="61" t="s">
        <v>32</v>
      </c>
      <c r="F763" s="61" t="s">
        <v>337</v>
      </c>
      <c r="G763" s="61" t="s">
        <v>335</v>
      </c>
      <c r="H763" s="61" t="s">
        <v>1242</v>
      </c>
      <c r="I763" s="61">
        <v>6005</v>
      </c>
      <c r="J763" s="61" t="s">
        <v>10</v>
      </c>
      <c r="K763" s="61" t="s">
        <v>666</v>
      </c>
      <c r="L763" s="6" t="s">
        <v>294</v>
      </c>
      <c r="M763" s="6" t="s">
        <v>332</v>
      </c>
      <c r="N763" s="6" t="s">
        <v>545</v>
      </c>
      <c r="O763" s="6" t="s">
        <v>2371</v>
      </c>
      <c r="P763" s="104" t="str">
        <f t="shared" si="149"/>
        <v>qc RTO_MART Workflow wf_RTO_MARTS_LOAD_04_50</v>
      </c>
      <c r="Q763" s="105" t="str">
        <f t="shared" si="150"/>
        <v>./pmrep cleardeploymentgroup -p DG_Static_Shared -f ;</v>
      </c>
      <c r="R763" s="106" t="str">
        <f t="shared" si="151"/>
        <v>./pmrep addtodeploymentgroup -p DG_Static_Shared -n wf_RTO_MARTS_LOAD_04_50 -o Workflow -f RTO_MART -d all ;</v>
      </c>
      <c r="S763" s="105" t="str">
        <f t="shared" si="152"/>
        <v>./pmrep deploydeploymentgroup -p DG_Static_Shared -c  ./DG_Static_Shared.xml -r RAC_prod -n jansaj -X PP -h phvifoapp01 -o 6005 -s Native -l $HOME/scripts/log/dg_SJ_CHG0005437.log ;</v>
      </c>
      <c r="T763" s="106" t="str">
        <f t="shared" si="153"/>
        <v xml:space="preserve">echo '&lt; PRESS ANY KEY TO CONTINUE &gt;'; read c ; </v>
      </c>
      <c r="U763" s="105" t="str">
        <f t="shared" si="154"/>
        <v xml:space="preserve">cat $HOME/scripts/log/dg_SJ_CHG0005437.log ; </v>
      </c>
      <c r="V763" s="106" t="str">
        <f t="shared" si="155"/>
        <v>echo '&lt; PRESS ANY KEY TO CONTINUE &gt;'; read c ;</v>
      </c>
      <c r="W763" s="105" t="str">
        <f t="shared" si="156"/>
        <v xml:space="preserve"> pmd ; </v>
      </c>
      <c r="X763" s="106" t="str">
        <f t="shared" si="159"/>
        <v>ssh -q phvifoapp01 '/home/infa_adm/scripts/ais.sh RTO_MART wf_RTO_MARTS_LOAD_04_50 Int01_prod'</v>
      </c>
      <c r="Y763" s="107"/>
      <c r="Z763" s="108" t="str">
        <f t="shared" si="157"/>
        <v>./pmrep objectexport -f RTO_MART -o Workflow -n wf_RTO_MARTS_LOAD_04_50 -m -s -b -r -u wf_RTO_MARTS_LOAD_04_50.xml</v>
      </c>
      <c r="AA763" s="109" t="str">
        <f t="shared" si="160"/>
        <v>gwd RTO_MART wf_RTO_MARTS_LOAD_04_50</v>
      </c>
      <c r="AB763" s="108" t="str">
        <f t="shared" si="161"/>
        <v xml:space="preserve">showvh RTO_MART wf_RTO_MARTS_LOAD_04_50 ; </v>
      </c>
      <c r="AC763" s="108" t="str">
        <f t="shared" si="158"/>
        <v>showrrh RTO_MART wf_RTO_MARTS_LOAD_04_50</v>
      </c>
    </row>
    <row r="764" spans="1:29" ht="25.5" x14ac:dyDescent="0.25">
      <c r="A764" s="9">
        <v>42825</v>
      </c>
      <c r="B764" s="6" t="s">
        <v>933</v>
      </c>
      <c r="C764" s="61" t="s">
        <v>1892</v>
      </c>
      <c r="D764" s="61" t="s">
        <v>1862</v>
      </c>
      <c r="E764" s="61" t="s">
        <v>20</v>
      </c>
      <c r="F764" s="61" t="s">
        <v>342</v>
      </c>
      <c r="G764" s="61" t="s">
        <v>343</v>
      </c>
      <c r="H764" s="61" t="s">
        <v>19</v>
      </c>
      <c r="I764" s="61">
        <v>6005</v>
      </c>
      <c r="J764" s="61" t="s">
        <v>10</v>
      </c>
      <c r="K764" s="61" t="s">
        <v>666</v>
      </c>
      <c r="L764" s="6" t="s">
        <v>326</v>
      </c>
      <c r="M764" s="6" t="s">
        <v>332</v>
      </c>
      <c r="N764" s="6" t="s">
        <v>934</v>
      </c>
      <c r="O764" s="7" t="s">
        <v>2372</v>
      </c>
      <c r="P764" s="104" t="str">
        <f t="shared" si="149"/>
        <v>qc Miscellaneous Workflow wf_Aceroute_past_due</v>
      </c>
      <c r="Q764" s="105" t="str">
        <f t="shared" si="150"/>
        <v>./pmrep cleardeploymentgroup -p DG_Static_Shared -f ;</v>
      </c>
      <c r="R764" s="106" t="str">
        <f t="shared" si="151"/>
        <v>./pmrep addtodeploymentgroup -p DG_Static_Shared -n wf_Aceroute_past_due -o Workflow -f Miscellaneous -d all ;</v>
      </c>
      <c r="S764" s="105" t="str">
        <f t="shared" si="152"/>
        <v>./pmrep deploydeploymentgroup -p DG_Static_Shared -c  ./DG_Static_Shared.xml -r RAC_qa -n jansaj -X QP -h qhvifoapp01 -o 6005 -s Native -l $HOME/scripts/log/dg_SJ_CHG0005378.log ;</v>
      </c>
      <c r="T764" s="106" t="str">
        <f t="shared" si="153"/>
        <v xml:space="preserve">echo '&lt; PRESS ANY KEY TO CONTINUE &gt;'; read c ; </v>
      </c>
      <c r="U764" s="105" t="str">
        <f t="shared" si="154"/>
        <v xml:space="preserve">cat $HOME/scripts/log/dg_SJ_CHG0005378.log ; </v>
      </c>
      <c r="V764" s="106" t="str">
        <f t="shared" si="155"/>
        <v>echo '&lt; PRESS ANY KEY TO CONTINUE &gt;'; read c ;</v>
      </c>
      <c r="W764" s="105" t="str">
        <f t="shared" si="156"/>
        <v xml:space="preserve"> pmd ; </v>
      </c>
      <c r="X764" s="106" t="str">
        <f t="shared" si="159"/>
        <v>ssh -q qhvifoapp01 '/home/infa_adm/scripts/ais.sh Miscellaneous wf_Aceroute_past_due Int01_qa'</v>
      </c>
      <c r="Y764" s="107"/>
      <c r="Z764" s="108" t="str">
        <f t="shared" si="157"/>
        <v>./pmrep objectexport -f Miscellaneous -o Workflow -n wf_Aceroute_past_due -m -s -b -r -u wf_Aceroute_past_due.xml</v>
      </c>
      <c r="AA764" s="109" t="str">
        <f t="shared" si="160"/>
        <v>gwd Miscellaneous wf_Aceroute_past_due</v>
      </c>
      <c r="AB764" s="108" t="str">
        <f t="shared" si="161"/>
        <v xml:space="preserve">showvh Miscellaneous wf_Aceroute_past_due ; </v>
      </c>
      <c r="AC764" s="108" t="str">
        <f t="shared" si="158"/>
        <v>showrrh Miscellaneous wf_Aceroute_past_due</v>
      </c>
    </row>
    <row r="765" spans="1:29" ht="25.5" x14ac:dyDescent="0.25">
      <c r="A765" s="9">
        <v>42825</v>
      </c>
      <c r="B765" s="6" t="s">
        <v>933</v>
      </c>
      <c r="C765" s="61" t="s">
        <v>1892</v>
      </c>
      <c r="D765" s="61" t="s">
        <v>1864</v>
      </c>
      <c r="E765" s="61" t="s">
        <v>32</v>
      </c>
      <c r="F765" s="61" t="s">
        <v>337</v>
      </c>
      <c r="G765" s="61" t="s">
        <v>335</v>
      </c>
      <c r="H765" s="61" t="s">
        <v>1242</v>
      </c>
      <c r="I765" s="61">
        <v>6005</v>
      </c>
      <c r="J765" s="61" t="s">
        <v>10</v>
      </c>
      <c r="K765" s="61" t="s">
        <v>666</v>
      </c>
      <c r="L765" s="6" t="s">
        <v>326</v>
      </c>
      <c r="M765" s="6" t="s">
        <v>332</v>
      </c>
      <c r="N765" s="6" t="s">
        <v>934</v>
      </c>
      <c r="O765" s="7" t="s">
        <v>2373</v>
      </c>
      <c r="P765" s="104" t="str">
        <f t="shared" si="149"/>
        <v>qc Miscellaneous Workflow wf_Aceroute_past_due</v>
      </c>
      <c r="Q765" s="105" t="str">
        <f t="shared" si="150"/>
        <v>./pmrep cleardeploymentgroup -p DG_Static_Shared -f ;</v>
      </c>
      <c r="R765" s="106" t="str">
        <f t="shared" si="151"/>
        <v>./pmrep addtodeploymentgroup -p DG_Static_Shared -n wf_Aceroute_past_due -o Workflow -f Miscellaneous -d all ;</v>
      </c>
      <c r="S765" s="105" t="str">
        <f t="shared" si="152"/>
        <v>./pmrep deploydeploymentgroup -p DG_Static_Shared -c  ./DG_Static_Shared.xml -r RAC_prod -n jansaj -X PP -h phvifoapp01 -o 6005 -s Native -l $HOME/scripts/log/dg_SJ_CHG0005378.log ;</v>
      </c>
      <c r="T765" s="106" t="str">
        <f t="shared" si="153"/>
        <v xml:space="preserve">echo '&lt; PRESS ANY KEY TO CONTINUE &gt;'; read c ; </v>
      </c>
      <c r="U765" s="105" t="str">
        <f t="shared" si="154"/>
        <v xml:space="preserve">cat $HOME/scripts/log/dg_SJ_CHG0005378.log ; </v>
      </c>
      <c r="V765" s="106" t="str">
        <f t="shared" si="155"/>
        <v>echo '&lt; PRESS ANY KEY TO CONTINUE &gt;'; read c ;</v>
      </c>
      <c r="W765" s="105" t="str">
        <f t="shared" si="156"/>
        <v xml:space="preserve"> pmd ; </v>
      </c>
      <c r="X765" s="106" t="str">
        <f t="shared" si="159"/>
        <v>ssh -q phvifoapp01 '/home/infa_adm/scripts/ais.sh Miscellaneous wf_Aceroute_past_due Int01_prod'</v>
      </c>
      <c r="Y765" s="107"/>
      <c r="Z765" s="108" t="str">
        <f t="shared" si="157"/>
        <v>./pmrep objectexport -f Miscellaneous -o Workflow -n wf_Aceroute_past_due -m -s -b -r -u wf_Aceroute_past_due.xml</v>
      </c>
      <c r="AA765" s="109" t="str">
        <f t="shared" si="160"/>
        <v>gwd Miscellaneous wf_Aceroute_past_due</v>
      </c>
      <c r="AB765" s="108" t="str">
        <f t="shared" si="161"/>
        <v xml:space="preserve">showvh Miscellaneous wf_Aceroute_past_due ; </v>
      </c>
      <c r="AC765" s="108" t="str">
        <f t="shared" si="158"/>
        <v>showrrh Miscellaneous wf_Aceroute_past_due</v>
      </c>
    </row>
    <row r="766" spans="1:29" x14ac:dyDescent="0.25">
      <c r="A766" s="9">
        <v>42825</v>
      </c>
      <c r="B766" s="6" t="s">
        <v>935</v>
      </c>
      <c r="C766" s="61" t="s">
        <v>1892</v>
      </c>
      <c r="D766" s="61" t="s">
        <v>1862</v>
      </c>
      <c r="E766" s="61" t="s">
        <v>20</v>
      </c>
      <c r="F766" s="61" t="s">
        <v>342</v>
      </c>
      <c r="G766" s="61" t="s">
        <v>343</v>
      </c>
      <c r="H766" s="61" t="s">
        <v>19</v>
      </c>
      <c r="I766" s="61">
        <v>6005</v>
      </c>
      <c r="J766" s="61" t="s">
        <v>10</v>
      </c>
      <c r="K766" s="61" t="s">
        <v>666</v>
      </c>
      <c r="L766" s="6" t="s">
        <v>381</v>
      </c>
      <c r="M766" s="6" t="s">
        <v>332</v>
      </c>
      <c r="N766" s="6" t="s">
        <v>887</v>
      </c>
      <c r="O766" s="41" t="s">
        <v>2374</v>
      </c>
      <c r="P766" s="104" t="str">
        <f t="shared" si="149"/>
        <v>qc DW_MART_LOAD Workflow wf_Merch_Plan_Get_Inv_Details_And_Rates</v>
      </c>
      <c r="Q766" s="105" t="str">
        <f t="shared" si="150"/>
        <v>./pmrep cleardeploymentgroup -p DG_Static_Shared -f ;</v>
      </c>
      <c r="R766" s="106" t="str">
        <f t="shared" si="151"/>
        <v>./pmrep addtodeploymentgroup -p DG_Static_Shared -n wf_Merch_Plan_Get_Inv_Details_And_Rates -o Workflow -f DW_MART_LOAD -d all ;</v>
      </c>
      <c r="S766" s="105" t="str">
        <f t="shared" si="152"/>
        <v>echo ;</v>
      </c>
      <c r="T766" s="106" t="str">
        <f t="shared" si="153"/>
        <v>echo ;</v>
      </c>
      <c r="U766" s="105" t="str">
        <f t="shared" si="154"/>
        <v>echo;</v>
      </c>
      <c r="V766" s="106" t="str">
        <f t="shared" si="155"/>
        <v>echo ;</v>
      </c>
      <c r="W766" s="105" t="str">
        <f t="shared" si="156"/>
        <v xml:space="preserve"> echo ; </v>
      </c>
      <c r="X766" s="106" t="str">
        <f t="shared" si="159"/>
        <v>ssh -q qhvifoapp01 '/home/infa_adm/scripts/ais.sh DW_MART_LOAD wf_Merch_Plan_Get_Inv_Details_And_Rates Int01_qa'</v>
      </c>
      <c r="Y766" s="107"/>
      <c r="Z766" s="108" t="str">
        <f t="shared" si="157"/>
        <v>./pmrep objectexport -f DW_MART_LOAD -o Workflow -n wf_Merch_Plan_Get_Inv_Details_And_Rates -m -s -b -r -u wf_Merch_Plan_Get_Inv_Details_And_Rates.xml</v>
      </c>
      <c r="AA766" s="109" t="str">
        <f t="shared" si="160"/>
        <v>gwd DW_MART_LOAD wf_Merch_Plan_Get_Inv_Details_And_Rates</v>
      </c>
      <c r="AB766" s="108" t="str">
        <f t="shared" si="161"/>
        <v xml:space="preserve">showvh DW_MART_LOAD wf_Merch_Plan_Get_Inv_Details_And_Rates ; </v>
      </c>
      <c r="AC766" s="108" t="str">
        <f t="shared" si="158"/>
        <v>showrrh DW_MART_LOAD wf_Merch_Plan_Get_Inv_Details_And_Rates</v>
      </c>
    </row>
    <row r="767" spans="1:29" x14ac:dyDescent="0.25">
      <c r="A767" s="9">
        <v>42825</v>
      </c>
      <c r="B767" s="6" t="s">
        <v>935</v>
      </c>
      <c r="C767" s="61" t="s">
        <v>1892</v>
      </c>
      <c r="D767" s="61" t="s">
        <v>1862</v>
      </c>
      <c r="E767" s="61" t="s">
        <v>20</v>
      </c>
      <c r="F767" s="61" t="s">
        <v>342</v>
      </c>
      <c r="G767" s="61" t="s">
        <v>343</v>
      </c>
      <c r="H767" s="61" t="s">
        <v>19</v>
      </c>
      <c r="I767" s="61">
        <v>6005</v>
      </c>
      <c r="J767" s="61" t="s">
        <v>10</v>
      </c>
      <c r="K767" s="61" t="s">
        <v>666</v>
      </c>
      <c r="L767" s="6" t="s">
        <v>381</v>
      </c>
      <c r="M767" s="6" t="s">
        <v>332</v>
      </c>
      <c r="N767" s="6" t="s">
        <v>889</v>
      </c>
      <c r="O767" s="41" t="s">
        <v>2374</v>
      </c>
      <c r="P767" s="104" t="str">
        <f t="shared" si="149"/>
        <v>qc DW_MART_LOAD Workflow wf_Merch_Plan_Receipt_Details</v>
      </c>
      <c r="Q767" s="105" t="str">
        <f t="shared" si="150"/>
        <v>echo ;</v>
      </c>
      <c r="R767" s="106" t="str">
        <f t="shared" si="151"/>
        <v>./pmrep addtodeploymentgroup -p DG_Static_Shared -n wf_Merch_Plan_Receipt_Details -o Workflow -f DW_MART_LOAD -d all ;</v>
      </c>
      <c r="S767" s="105" t="str">
        <f t="shared" si="152"/>
        <v>./pmrep deploydeploymentgroup -p DG_Static_Shared -c  ./DG_Static_Shared.xml -r RAC_qa -n jansaj -X QP -h qhvifoapp01 -o 6005 -s Native -l $HOME/scripts/log/dg_SJ_CHG0005468.log ;</v>
      </c>
      <c r="T767" s="106" t="str">
        <f t="shared" si="153"/>
        <v xml:space="preserve">echo '&lt; PRESS ANY KEY TO CONTINUE &gt;'; read c ; </v>
      </c>
      <c r="U767" s="105" t="str">
        <f t="shared" si="154"/>
        <v xml:space="preserve">cat $HOME/scripts/log/dg_SJ_CHG0005468.log ; </v>
      </c>
      <c r="V767" s="106" t="str">
        <f t="shared" si="155"/>
        <v>echo '&lt; PRESS ANY KEY TO CONTINUE &gt;'; read c ;</v>
      </c>
      <c r="W767" s="105" t="str">
        <f t="shared" si="156"/>
        <v xml:space="preserve"> pmd ; </v>
      </c>
      <c r="X767" s="106" t="str">
        <f t="shared" si="159"/>
        <v>ssh -q qhvifoapp01 '/home/infa_adm/scripts/ais.sh DW_MART_LOAD wf_Merch_Plan_Receipt_Details Int01_qa'</v>
      </c>
      <c r="Y767" s="107"/>
      <c r="Z767" s="108" t="str">
        <f t="shared" si="157"/>
        <v>./pmrep objectexport -f DW_MART_LOAD -o Workflow -n wf_Merch_Plan_Receipt_Details -m -s -b -r -u wf_Merch_Plan_Receipt_Details.xml</v>
      </c>
      <c r="AA767" s="109" t="str">
        <f t="shared" si="160"/>
        <v>gwd DW_MART_LOAD wf_Merch_Plan_Receipt_Details</v>
      </c>
      <c r="AB767" s="108" t="str">
        <f t="shared" si="161"/>
        <v xml:space="preserve">showvh DW_MART_LOAD wf_Merch_Plan_Receipt_Details ; </v>
      </c>
      <c r="AC767" s="108" t="str">
        <f t="shared" si="158"/>
        <v>showrrh DW_MART_LOAD wf_Merch_Plan_Receipt_Details</v>
      </c>
    </row>
    <row r="768" spans="1:29" x14ac:dyDescent="0.25">
      <c r="A768" s="9">
        <v>42825</v>
      </c>
      <c r="B768" s="6" t="s">
        <v>935</v>
      </c>
      <c r="C768" s="61" t="s">
        <v>1892</v>
      </c>
      <c r="D768" s="61" t="s">
        <v>1864</v>
      </c>
      <c r="E768" s="61" t="s">
        <v>32</v>
      </c>
      <c r="F768" s="61" t="s">
        <v>337</v>
      </c>
      <c r="G768" s="61" t="s">
        <v>335</v>
      </c>
      <c r="H768" s="61" t="s">
        <v>1242</v>
      </c>
      <c r="I768" s="61">
        <v>6005</v>
      </c>
      <c r="J768" s="61" t="s">
        <v>10</v>
      </c>
      <c r="K768" s="61" t="s">
        <v>666</v>
      </c>
      <c r="L768" s="6" t="s">
        <v>381</v>
      </c>
      <c r="M768" s="6" t="s">
        <v>332</v>
      </c>
      <c r="N768" s="6" t="s">
        <v>887</v>
      </c>
      <c r="O768" s="23" t="s">
        <v>2375</v>
      </c>
      <c r="P768" s="104" t="str">
        <f t="shared" si="149"/>
        <v>qc DW_MART_LOAD Workflow wf_Merch_Plan_Get_Inv_Details_And_Rates</v>
      </c>
      <c r="Q768" s="105" t="str">
        <f t="shared" si="150"/>
        <v>./pmrep cleardeploymentgroup -p DG_Static_Shared -f ;</v>
      </c>
      <c r="R768" s="106" t="str">
        <f t="shared" si="151"/>
        <v>./pmrep addtodeploymentgroup -p DG_Static_Shared -n wf_Merch_Plan_Get_Inv_Details_And_Rates -o Workflow -f DW_MART_LOAD -d all ;</v>
      </c>
      <c r="S768" s="105" t="str">
        <f t="shared" si="152"/>
        <v>echo ;</v>
      </c>
      <c r="T768" s="106" t="str">
        <f t="shared" si="153"/>
        <v>echo ;</v>
      </c>
      <c r="U768" s="105" t="str">
        <f t="shared" si="154"/>
        <v>echo;</v>
      </c>
      <c r="V768" s="106" t="str">
        <f t="shared" si="155"/>
        <v>echo ;</v>
      </c>
      <c r="W768" s="105" t="str">
        <f t="shared" si="156"/>
        <v xml:space="preserve"> echo ; </v>
      </c>
      <c r="X768" s="106" t="str">
        <f t="shared" si="159"/>
        <v>ssh -q phvifoapp01 '/home/infa_adm/scripts/ais.sh DW_MART_LOAD wf_Merch_Plan_Get_Inv_Details_And_Rates Int01_prod'</v>
      </c>
      <c r="Y768" s="107"/>
      <c r="Z768" s="108" t="str">
        <f t="shared" si="157"/>
        <v>./pmrep objectexport -f DW_MART_LOAD -o Workflow -n wf_Merch_Plan_Get_Inv_Details_And_Rates -m -s -b -r -u wf_Merch_Plan_Get_Inv_Details_And_Rates.xml</v>
      </c>
      <c r="AA768" s="109" t="str">
        <f t="shared" si="160"/>
        <v>gwd DW_MART_LOAD wf_Merch_Plan_Get_Inv_Details_And_Rates</v>
      </c>
      <c r="AB768" s="108" t="str">
        <f t="shared" si="161"/>
        <v xml:space="preserve">showvh DW_MART_LOAD wf_Merch_Plan_Get_Inv_Details_And_Rates ; </v>
      </c>
      <c r="AC768" s="108" t="str">
        <f t="shared" si="158"/>
        <v>showrrh DW_MART_LOAD wf_Merch_Plan_Get_Inv_Details_And_Rates</v>
      </c>
    </row>
    <row r="769" spans="1:29" x14ac:dyDescent="0.25">
      <c r="A769" s="9">
        <v>42825</v>
      </c>
      <c r="B769" s="6" t="s">
        <v>935</v>
      </c>
      <c r="C769" s="61" t="s">
        <v>1892</v>
      </c>
      <c r="D769" s="61" t="s">
        <v>1864</v>
      </c>
      <c r="E769" s="61" t="s">
        <v>32</v>
      </c>
      <c r="F769" s="61" t="s">
        <v>337</v>
      </c>
      <c r="G769" s="61" t="s">
        <v>335</v>
      </c>
      <c r="H769" s="61" t="s">
        <v>1242</v>
      </c>
      <c r="I769" s="61">
        <v>6005</v>
      </c>
      <c r="J769" s="61" t="s">
        <v>10</v>
      </c>
      <c r="K769" s="61" t="s">
        <v>666</v>
      </c>
      <c r="L769" s="6" t="s">
        <v>381</v>
      </c>
      <c r="M769" s="6" t="s">
        <v>332</v>
      </c>
      <c r="N769" s="6" t="s">
        <v>889</v>
      </c>
      <c r="O769" s="23" t="s">
        <v>2375</v>
      </c>
      <c r="P769" s="104" t="str">
        <f t="shared" si="149"/>
        <v>qc DW_MART_LOAD Workflow wf_Merch_Plan_Receipt_Details</v>
      </c>
      <c r="Q769" s="105" t="str">
        <f t="shared" si="150"/>
        <v>echo ;</v>
      </c>
      <c r="R769" s="106" t="str">
        <f t="shared" si="151"/>
        <v>./pmrep addtodeploymentgroup -p DG_Static_Shared -n wf_Merch_Plan_Receipt_Details -o Workflow -f DW_MART_LOAD -d all ;</v>
      </c>
      <c r="S769" s="105" t="str">
        <f t="shared" si="152"/>
        <v>./pmrep deploydeploymentgroup -p DG_Static_Shared -c  ./DG_Static_Shared.xml -r RAC_prod -n jansaj -X PP -h phvifoapp01 -o 6005 -s Native -l $HOME/scripts/log/dg_SJ_CHG0005468.log ;</v>
      </c>
      <c r="T769" s="106" t="str">
        <f t="shared" si="153"/>
        <v xml:space="preserve">echo '&lt; PRESS ANY KEY TO CONTINUE &gt;'; read c ; </v>
      </c>
      <c r="U769" s="105" t="str">
        <f t="shared" si="154"/>
        <v xml:space="preserve">cat $HOME/scripts/log/dg_SJ_CHG0005468.log ; </v>
      </c>
      <c r="V769" s="106" t="str">
        <f t="shared" si="155"/>
        <v>echo '&lt; PRESS ANY KEY TO CONTINUE &gt;'; read c ;</v>
      </c>
      <c r="W769" s="105" t="str">
        <f t="shared" si="156"/>
        <v xml:space="preserve"> pmd ; </v>
      </c>
      <c r="X769" s="106" t="str">
        <f t="shared" si="159"/>
        <v>ssh -q phvifoapp01 '/home/infa_adm/scripts/ais.sh DW_MART_LOAD wf_Merch_Plan_Receipt_Details Int01_prod'</v>
      </c>
      <c r="Y769" s="107"/>
      <c r="Z769" s="108" t="str">
        <f t="shared" si="157"/>
        <v>./pmrep objectexport -f DW_MART_LOAD -o Workflow -n wf_Merch_Plan_Receipt_Details -m -s -b -r -u wf_Merch_Plan_Receipt_Details.xml</v>
      </c>
      <c r="AA769" s="109" t="str">
        <f t="shared" si="160"/>
        <v>gwd DW_MART_LOAD wf_Merch_Plan_Receipt_Details</v>
      </c>
      <c r="AB769" s="108" t="str">
        <f t="shared" si="161"/>
        <v xml:space="preserve">showvh DW_MART_LOAD wf_Merch_Plan_Receipt_Details ; </v>
      </c>
      <c r="AC769" s="108" t="str">
        <f t="shared" si="158"/>
        <v>showrrh DW_MART_LOAD wf_Merch_Plan_Receipt_Details</v>
      </c>
    </row>
    <row r="770" spans="1:29" x14ac:dyDescent="0.25">
      <c r="A770" s="9">
        <v>42828</v>
      </c>
      <c r="B770" s="6" t="s">
        <v>933</v>
      </c>
      <c r="C770" s="61" t="s">
        <v>1892</v>
      </c>
      <c r="D770" s="61" t="s">
        <v>1862</v>
      </c>
      <c r="E770" s="61" t="s">
        <v>20</v>
      </c>
      <c r="F770" s="61" t="s">
        <v>342</v>
      </c>
      <c r="G770" s="61" t="s">
        <v>343</v>
      </c>
      <c r="H770" s="61" t="s">
        <v>19</v>
      </c>
      <c r="I770" s="61">
        <v>6005</v>
      </c>
      <c r="J770" s="61" t="s">
        <v>10</v>
      </c>
      <c r="K770" s="61" t="s">
        <v>666</v>
      </c>
      <c r="L770" s="6" t="s">
        <v>326</v>
      </c>
      <c r="M770" s="6" t="s">
        <v>332</v>
      </c>
      <c r="N770" s="6" t="s">
        <v>934</v>
      </c>
      <c r="O770" s="6" t="s">
        <v>2376</v>
      </c>
      <c r="P770" s="104" t="str">
        <f t="shared" ref="P770:P833" si="162">CONCATENATE("qc ",L770," ",M770," ",N770)</f>
        <v>qc Miscellaneous Workflow wf_Aceroute_past_due</v>
      </c>
      <c r="Q770" s="105" t="str">
        <f t="shared" ref="Q770:Q833" si="163">IF(AND(B770=B769,F770=F769),"echo ;",CONCATENATE("./pmrep cleardeploymentgroup -p ",dgnm," -f ;"))</f>
        <v>./pmrep cleardeploymentgroup -p DG_Static_Shared -f ;</v>
      </c>
      <c r="R770" s="106" t="str">
        <f t="shared" ref="R770:R833" si="164">CONCATENATE("./pmrep addtodeploymentgroup -p ",dgnm," -n ",N770," -o ",M770, " -f ",L770," -d ",K770, " ;")</f>
        <v>./pmrep addtodeploymentgroup -p DG_Static_Shared -n wf_Aceroute_past_due -o Workflow -f Miscellaneous -d all ;</v>
      </c>
      <c r="S770" s="105" t="str">
        <f t="shared" ref="S770:S833" si="165">IF(AND(B770=B771,F770=F771),"echo ;",CONCATENATE("./pmrep deploydeploymentgroup -p ",dgnm, " -c ",dgxml," -r ",E770," -n ",IF(LEFT(F770,1)="B","ritbil","jansaj")," -X ",F770, " -h ",G770," -o ",I770, " -s ",J770, " -l $HOME/scripts/log/dg_",C770,"_",B770,".log ;"))</f>
        <v>./pmrep deploydeploymentgroup -p DG_Static_Shared -c  ./DG_Static_Shared.xml -r RAC_qa -n jansaj -X QP -h qhvifoapp01 -o 6005 -s Native -l $HOME/scripts/log/dg_SJ_CHG0005378.log ;</v>
      </c>
      <c r="T770" s="106" t="str">
        <f t="shared" ref="T770:T833" si="166">IF(AND(B770=B771,F770=F771), "echo ;","echo '&lt; PRESS ANY KEY TO CONTINUE &gt;'; read c ; ")</f>
        <v xml:space="preserve">echo '&lt; PRESS ANY KEY TO CONTINUE &gt;'; read c ; </v>
      </c>
      <c r="U770" s="105" t="str">
        <f t="shared" ref="U770:U833" si="167">IF(AND(B770=B771,F770=F771),"echo;",CONCATENATE("cat $HOME/scripts/log/dg_",C770,"_",B770,".log ; "))</f>
        <v xml:space="preserve">cat $HOME/scripts/log/dg_SJ_CHG0005378.log ; </v>
      </c>
      <c r="V770" s="106" t="str">
        <f t="shared" ref="V770:V833" si="168">IF(AND(B770=B771,F770=F771), "echo ;","echo '&lt; PRESS ANY KEY TO CONTINUE &gt;'; read c ;")</f>
        <v>echo '&lt; PRESS ANY KEY TO CONTINUE &gt;'; read c ;</v>
      </c>
      <c r="W770" s="105" t="str">
        <f t="shared" ref="W770:W833" si="169">IF(LEFT(U770,3)="cat"," pmd ; "," echo ; ")</f>
        <v xml:space="preserve"> pmd ; </v>
      </c>
      <c r="X770" s="106" t="str">
        <f t="shared" si="159"/>
        <v>ssh -q qhvifoapp01 '/home/infa_adm/scripts/ais.sh Miscellaneous wf_Aceroute_past_due Int01_qa'</v>
      </c>
      <c r="Y770" s="107"/>
      <c r="Z770" s="108" t="str">
        <f t="shared" ref="Z770:Z833" si="170">CONCATENATE("./pmrep objectexport -f ",L770," -o ",M770," -n ",N770," -m -s -b -r -u ",N770,".xml")</f>
        <v>./pmrep objectexport -f Miscellaneous -o Workflow -n wf_Aceroute_past_due -m -s -b -r -u wf_Aceroute_past_due.xml</v>
      </c>
      <c r="AA770" s="109" t="str">
        <f t="shared" si="160"/>
        <v>gwd Miscellaneous wf_Aceroute_past_due</v>
      </c>
      <c r="AB770" s="108" t="str">
        <f t="shared" si="161"/>
        <v xml:space="preserve">showvh Miscellaneous wf_Aceroute_past_due ; </v>
      </c>
      <c r="AC770" s="108" t="str">
        <f t="shared" ref="AC770:AC833" si="171">CONCATENATE("showrrh ",L770," ",N770)</f>
        <v>showrrh Miscellaneous wf_Aceroute_past_due</v>
      </c>
    </row>
    <row r="771" spans="1:29" x14ac:dyDescent="0.25">
      <c r="A771" s="9">
        <v>42828</v>
      </c>
      <c r="B771" s="6" t="s">
        <v>933</v>
      </c>
      <c r="C771" s="61" t="s">
        <v>1892</v>
      </c>
      <c r="D771" s="61" t="s">
        <v>1864</v>
      </c>
      <c r="E771" s="61" t="s">
        <v>32</v>
      </c>
      <c r="F771" s="61" t="s">
        <v>337</v>
      </c>
      <c r="G771" s="61" t="s">
        <v>335</v>
      </c>
      <c r="H771" s="61" t="s">
        <v>1242</v>
      </c>
      <c r="I771" s="61">
        <v>6005</v>
      </c>
      <c r="J771" s="61" t="s">
        <v>10</v>
      </c>
      <c r="K771" s="61" t="s">
        <v>666</v>
      </c>
      <c r="L771" s="6" t="s">
        <v>326</v>
      </c>
      <c r="M771" s="6" t="s">
        <v>332</v>
      </c>
      <c r="N771" s="6" t="s">
        <v>934</v>
      </c>
      <c r="O771" s="6" t="s">
        <v>2377</v>
      </c>
      <c r="P771" s="104" t="str">
        <f t="shared" si="162"/>
        <v>qc Miscellaneous Workflow wf_Aceroute_past_due</v>
      </c>
      <c r="Q771" s="105" t="str">
        <f t="shared" si="163"/>
        <v>./pmrep cleardeploymentgroup -p DG_Static_Shared -f ;</v>
      </c>
      <c r="R771" s="106" t="str">
        <f t="shared" si="164"/>
        <v>./pmrep addtodeploymentgroup -p DG_Static_Shared -n wf_Aceroute_past_due -o Workflow -f Miscellaneous -d all ;</v>
      </c>
      <c r="S771" s="105" t="str">
        <f t="shared" si="165"/>
        <v>./pmrep deploydeploymentgroup -p DG_Static_Shared -c  ./DG_Static_Shared.xml -r RAC_prod -n jansaj -X PP -h phvifoapp01 -o 6005 -s Native -l $HOME/scripts/log/dg_SJ_CHG0005378.log ;</v>
      </c>
      <c r="T771" s="106" t="str">
        <f t="shared" si="166"/>
        <v xml:space="preserve">echo '&lt; PRESS ANY KEY TO CONTINUE &gt;'; read c ; </v>
      </c>
      <c r="U771" s="105" t="str">
        <f t="shared" si="167"/>
        <v xml:space="preserve">cat $HOME/scripts/log/dg_SJ_CHG0005378.log ; </v>
      </c>
      <c r="V771" s="106" t="str">
        <f t="shared" si="168"/>
        <v>echo '&lt; PRESS ANY KEY TO CONTINUE &gt;'; read c ;</v>
      </c>
      <c r="W771" s="105" t="str">
        <f t="shared" si="169"/>
        <v xml:space="preserve"> pmd ; </v>
      </c>
      <c r="X771" s="106" t="str">
        <f t="shared" ref="X771:X834" si="172">IF(M771="Workflow",CONCATENATE("ssh -q ",G771, " '/home/infa_adm/scripts/ais.sh ",L771," ",N771," ",H771,"'")," # n/a")</f>
        <v>ssh -q phvifoapp01 '/home/infa_adm/scripts/ais.sh Miscellaneous wf_Aceroute_past_due Int01_prod'</v>
      </c>
      <c r="Y771" s="107"/>
      <c r="Z771" s="108" t="str">
        <f t="shared" si="170"/>
        <v>./pmrep objectexport -f Miscellaneous -o Workflow -n wf_Aceroute_past_due -m -s -b -r -u wf_Aceroute_past_due.xml</v>
      </c>
      <c r="AA771" s="109" t="str">
        <f t="shared" ref="AA771:AA834" si="173">IF(M771="Workflow",CONCATENATE("gwd ",L771," ",N771)," # n/a")</f>
        <v>gwd Miscellaneous wf_Aceroute_past_due</v>
      </c>
      <c r="AB771" s="108" t="str">
        <f t="shared" ref="AB771:AB834" si="174">CONCATENATE("showvh ",L771," ",N771," ; ")</f>
        <v xml:space="preserve">showvh Miscellaneous wf_Aceroute_past_due ; </v>
      </c>
      <c r="AC771" s="108" t="str">
        <f t="shared" si="171"/>
        <v>showrrh Miscellaneous wf_Aceroute_past_due</v>
      </c>
    </row>
    <row r="772" spans="1:29" x14ac:dyDescent="0.25">
      <c r="A772" s="9">
        <v>42828</v>
      </c>
      <c r="B772" s="6" t="s">
        <v>935</v>
      </c>
      <c r="C772" s="61" t="s">
        <v>1892</v>
      </c>
      <c r="D772" s="61" t="s">
        <v>1862</v>
      </c>
      <c r="E772" s="61" t="s">
        <v>20</v>
      </c>
      <c r="F772" s="61" t="s">
        <v>342</v>
      </c>
      <c r="G772" s="61" t="s">
        <v>343</v>
      </c>
      <c r="H772" s="61" t="s">
        <v>19</v>
      </c>
      <c r="I772" s="61">
        <v>6005</v>
      </c>
      <c r="J772" s="61" t="s">
        <v>10</v>
      </c>
      <c r="K772" s="61" t="s">
        <v>666</v>
      </c>
      <c r="L772" s="6" t="s">
        <v>381</v>
      </c>
      <c r="M772" s="6" t="s">
        <v>332</v>
      </c>
      <c r="N772" s="6" t="s">
        <v>887</v>
      </c>
      <c r="O772" s="6" t="s">
        <v>2378</v>
      </c>
      <c r="P772" s="104" t="str">
        <f t="shared" si="162"/>
        <v>qc DW_MART_LOAD Workflow wf_Merch_Plan_Get_Inv_Details_And_Rates</v>
      </c>
      <c r="Q772" s="105" t="str">
        <f t="shared" si="163"/>
        <v>./pmrep cleardeploymentgroup -p DG_Static_Shared -f ;</v>
      </c>
      <c r="R772" s="106" t="str">
        <f t="shared" si="164"/>
        <v>./pmrep addtodeploymentgroup -p DG_Static_Shared -n wf_Merch_Plan_Get_Inv_Details_And_Rates -o Workflow -f DW_MART_LOAD -d all ;</v>
      </c>
      <c r="S772" s="105" t="str">
        <f t="shared" si="165"/>
        <v>./pmrep deploydeploymentgroup -p DG_Static_Shared -c  ./DG_Static_Shared.xml -r RAC_qa -n jansaj -X QP -h qhvifoapp01 -o 6005 -s Native -l $HOME/scripts/log/dg_SJ_CHG0005468.log ;</v>
      </c>
      <c r="T772" s="106" t="str">
        <f t="shared" si="166"/>
        <v xml:space="preserve">echo '&lt; PRESS ANY KEY TO CONTINUE &gt;'; read c ; </v>
      </c>
      <c r="U772" s="105" t="str">
        <f t="shared" si="167"/>
        <v xml:space="preserve">cat $HOME/scripts/log/dg_SJ_CHG0005468.log ; </v>
      </c>
      <c r="V772" s="106" t="str">
        <f t="shared" si="168"/>
        <v>echo '&lt; PRESS ANY KEY TO CONTINUE &gt;'; read c ;</v>
      </c>
      <c r="W772" s="105" t="str">
        <f t="shared" si="169"/>
        <v xml:space="preserve"> pmd ; </v>
      </c>
      <c r="X772" s="106" t="str">
        <f t="shared" si="172"/>
        <v>ssh -q qhvifoapp01 '/home/infa_adm/scripts/ais.sh DW_MART_LOAD wf_Merch_Plan_Get_Inv_Details_And_Rates Int01_qa'</v>
      </c>
      <c r="Y772" s="107"/>
      <c r="Z772" s="108" t="str">
        <f t="shared" si="170"/>
        <v>./pmrep objectexport -f DW_MART_LOAD -o Workflow -n wf_Merch_Plan_Get_Inv_Details_And_Rates -m -s -b -r -u wf_Merch_Plan_Get_Inv_Details_And_Rates.xml</v>
      </c>
      <c r="AA772" s="109" t="str">
        <f t="shared" si="173"/>
        <v>gwd DW_MART_LOAD wf_Merch_Plan_Get_Inv_Details_And_Rates</v>
      </c>
      <c r="AB772" s="108" t="str">
        <f t="shared" si="174"/>
        <v xml:space="preserve">showvh DW_MART_LOAD wf_Merch_Plan_Get_Inv_Details_And_Rates ; </v>
      </c>
      <c r="AC772" s="108" t="str">
        <f t="shared" si="171"/>
        <v>showrrh DW_MART_LOAD wf_Merch_Plan_Get_Inv_Details_And_Rates</v>
      </c>
    </row>
    <row r="773" spans="1:29" x14ac:dyDescent="0.25">
      <c r="A773" s="9">
        <v>42828</v>
      </c>
      <c r="B773" s="6" t="s">
        <v>935</v>
      </c>
      <c r="C773" s="61" t="s">
        <v>1892</v>
      </c>
      <c r="D773" s="61" t="s">
        <v>1864</v>
      </c>
      <c r="E773" s="61" t="s">
        <v>32</v>
      </c>
      <c r="F773" s="61" t="s">
        <v>337</v>
      </c>
      <c r="G773" s="61" t="s">
        <v>335</v>
      </c>
      <c r="H773" s="61" t="s">
        <v>1242</v>
      </c>
      <c r="I773" s="61">
        <v>6005</v>
      </c>
      <c r="J773" s="61" t="s">
        <v>10</v>
      </c>
      <c r="K773" s="61" t="s">
        <v>666</v>
      </c>
      <c r="L773" s="6" t="s">
        <v>381</v>
      </c>
      <c r="M773" s="6" t="s">
        <v>332</v>
      </c>
      <c r="N773" s="6" t="s">
        <v>887</v>
      </c>
      <c r="O773" s="6" t="s">
        <v>2379</v>
      </c>
      <c r="P773" s="104" t="str">
        <f t="shared" si="162"/>
        <v>qc DW_MART_LOAD Workflow wf_Merch_Plan_Get_Inv_Details_And_Rates</v>
      </c>
      <c r="Q773" s="105" t="str">
        <f t="shared" si="163"/>
        <v>./pmrep cleardeploymentgroup -p DG_Static_Shared -f ;</v>
      </c>
      <c r="R773" s="106" t="str">
        <f t="shared" si="164"/>
        <v>./pmrep addtodeploymentgroup -p DG_Static_Shared -n wf_Merch_Plan_Get_Inv_Details_And_Rates -o Workflow -f DW_MART_LOAD -d all ;</v>
      </c>
      <c r="S773" s="105" t="str">
        <f t="shared" si="165"/>
        <v>./pmrep deploydeploymentgroup -p DG_Static_Shared -c  ./DG_Static_Shared.xml -r RAC_prod -n jansaj -X PP -h phvifoapp01 -o 6005 -s Native -l $HOME/scripts/log/dg_SJ_CHG0005468.log ;</v>
      </c>
      <c r="T773" s="106" t="str">
        <f t="shared" si="166"/>
        <v xml:space="preserve">echo '&lt; PRESS ANY KEY TO CONTINUE &gt;'; read c ; </v>
      </c>
      <c r="U773" s="105" t="str">
        <f t="shared" si="167"/>
        <v xml:space="preserve">cat $HOME/scripts/log/dg_SJ_CHG0005468.log ; </v>
      </c>
      <c r="V773" s="106" t="str">
        <f t="shared" si="168"/>
        <v>echo '&lt; PRESS ANY KEY TO CONTINUE &gt;'; read c ;</v>
      </c>
      <c r="W773" s="105" t="str">
        <f t="shared" si="169"/>
        <v xml:space="preserve"> pmd ; </v>
      </c>
      <c r="X773" s="106" t="str">
        <f t="shared" si="172"/>
        <v>ssh -q phvifoapp01 '/home/infa_adm/scripts/ais.sh DW_MART_LOAD wf_Merch_Plan_Get_Inv_Details_And_Rates Int01_prod'</v>
      </c>
      <c r="Y773" s="107"/>
      <c r="Z773" s="108" t="str">
        <f t="shared" si="170"/>
        <v>./pmrep objectexport -f DW_MART_LOAD -o Workflow -n wf_Merch_Plan_Get_Inv_Details_And_Rates -m -s -b -r -u wf_Merch_Plan_Get_Inv_Details_And_Rates.xml</v>
      </c>
      <c r="AA773" s="109" t="str">
        <f t="shared" si="173"/>
        <v>gwd DW_MART_LOAD wf_Merch_Plan_Get_Inv_Details_And_Rates</v>
      </c>
      <c r="AB773" s="108" t="str">
        <f t="shared" si="174"/>
        <v xml:space="preserve">showvh DW_MART_LOAD wf_Merch_Plan_Get_Inv_Details_And_Rates ; </v>
      </c>
      <c r="AC773" s="108" t="str">
        <f t="shared" si="171"/>
        <v>showrrh DW_MART_LOAD wf_Merch_Plan_Get_Inv_Details_And_Rates</v>
      </c>
    </row>
    <row r="774" spans="1:29" x14ac:dyDescent="0.25">
      <c r="A774" s="9">
        <v>42829</v>
      </c>
      <c r="B774" s="6" t="s">
        <v>283</v>
      </c>
      <c r="C774" s="61" t="s">
        <v>1892</v>
      </c>
      <c r="D774" s="61" t="s">
        <v>1862</v>
      </c>
      <c r="E774" s="61" t="s">
        <v>20</v>
      </c>
      <c r="F774" s="61" t="s">
        <v>342</v>
      </c>
      <c r="G774" s="61" t="s">
        <v>343</v>
      </c>
      <c r="H774" s="61" t="s">
        <v>19</v>
      </c>
      <c r="I774" s="61">
        <v>6005</v>
      </c>
      <c r="J774" s="61" t="s">
        <v>10</v>
      </c>
      <c r="K774" s="61" t="s">
        <v>666</v>
      </c>
      <c r="L774" s="6" t="s">
        <v>289</v>
      </c>
      <c r="M774" s="6" t="s">
        <v>332</v>
      </c>
      <c r="N774" s="6" t="s">
        <v>906</v>
      </c>
      <c r="O774" s="6" t="s">
        <v>2380</v>
      </c>
      <c r="P774" s="104" t="str">
        <f t="shared" si="162"/>
        <v>qc MONTHLY_RECONCILIATION Workflow wf_Monthly_Audit</v>
      </c>
      <c r="Q774" s="105" t="str">
        <f t="shared" si="163"/>
        <v>./pmrep cleardeploymentgroup -p DG_Static_Shared -f ;</v>
      </c>
      <c r="R774" s="106" t="str">
        <f t="shared" si="164"/>
        <v>./pmrep addtodeploymentgroup -p DG_Static_Shared -n wf_Monthly_Audit -o Workflow -f MONTHLY_RECONCILIATION -d all ;</v>
      </c>
      <c r="S774" s="105" t="str">
        <f t="shared" si="165"/>
        <v>echo ;</v>
      </c>
      <c r="T774" s="106" t="str">
        <f t="shared" si="166"/>
        <v>echo ;</v>
      </c>
      <c r="U774" s="105" t="str">
        <f t="shared" si="167"/>
        <v>echo;</v>
      </c>
      <c r="V774" s="106" t="str">
        <f t="shared" si="168"/>
        <v>echo ;</v>
      </c>
      <c r="W774" s="105" t="str">
        <f t="shared" si="169"/>
        <v xml:space="preserve"> echo ; </v>
      </c>
      <c r="X774" s="106" t="str">
        <f t="shared" si="172"/>
        <v>ssh -q qhvifoapp01 '/home/infa_adm/scripts/ais.sh MONTHLY_RECONCILIATION wf_Monthly_Audit Int01_qa'</v>
      </c>
      <c r="Y774" s="107"/>
      <c r="Z774" s="108" t="str">
        <f t="shared" si="170"/>
        <v>./pmrep objectexport -f MONTHLY_RECONCILIATION -o Workflow -n wf_Monthly_Audit -m -s -b -r -u wf_Monthly_Audit.xml</v>
      </c>
      <c r="AA774" s="109" t="str">
        <f t="shared" si="173"/>
        <v>gwd MONTHLY_RECONCILIATION wf_Monthly_Audit</v>
      </c>
      <c r="AB774" s="108" t="str">
        <f t="shared" si="174"/>
        <v xml:space="preserve">showvh MONTHLY_RECONCILIATION wf_Monthly_Audit ; </v>
      </c>
      <c r="AC774" s="108" t="str">
        <f t="shared" si="171"/>
        <v>showrrh MONTHLY_RECONCILIATION wf_Monthly_Audit</v>
      </c>
    </row>
    <row r="775" spans="1:29" ht="25.5" x14ac:dyDescent="0.25">
      <c r="A775" s="9">
        <v>42829</v>
      </c>
      <c r="B775" s="6" t="s">
        <v>283</v>
      </c>
      <c r="C775" s="61" t="s">
        <v>1892</v>
      </c>
      <c r="D775" s="61" t="s">
        <v>1862</v>
      </c>
      <c r="E775" s="61" t="s">
        <v>20</v>
      </c>
      <c r="F775" s="61" t="s">
        <v>342</v>
      </c>
      <c r="G775" s="61" t="s">
        <v>343</v>
      </c>
      <c r="H775" s="61" t="s">
        <v>19</v>
      </c>
      <c r="I775" s="61">
        <v>6005</v>
      </c>
      <c r="J775" s="61" t="s">
        <v>10</v>
      </c>
      <c r="K775" s="61" t="s">
        <v>666</v>
      </c>
      <c r="L775" s="6" t="s">
        <v>289</v>
      </c>
      <c r="M775" s="6" t="s">
        <v>332</v>
      </c>
      <c r="N775" s="6" t="s">
        <v>907</v>
      </c>
      <c r="O775" s="7" t="s">
        <v>2381</v>
      </c>
      <c r="P775" s="104" t="str">
        <f t="shared" si="162"/>
        <v>qc MONTHLY_RECONCILIATION Workflow wf_Monthly_Reconciliation_STG</v>
      </c>
      <c r="Q775" s="105" t="str">
        <f t="shared" si="163"/>
        <v>echo ;</v>
      </c>
      <c r="R775" s="106" t="str">
        <f t="shared" si="164"/>
        <v>./pmrep addtodeploymentgroup -p DG_Static_Shared -n wf_Monthly_Reconciliation_STG -o Workflow -f MONTHLY_RECONCILIATION -d all ;</v>
      </c>
      <c r="S775" s="105" t="str">
        <f t="shared" si="165"/>
        <v>./pmrep deploydeploymentgroup -p DG_Static_Shared -c  ./DG_Static_Shared.xml -r RAC_qa -n jansaj -X QP -h qhvifoapp01 -o 6005 -s Native -l $HOME/scripts/log/dg_SJ_atlrad.log ;</v>
      </c>
      <c r="T775" s="106" t="str">
        <f t="shared" si="166"/>
        <v xml:space="preserve">echo '&lt; PRESS ANY KEY TO CONTINUE &gt;'; read c ; </v>
      </c>
      <c r="U775" s="105" t="str">
        <f t="shared" si="167"/>
        <v xml:space="preserve">cat $HOME/scripts/log/dg_SJ_atlrad.log ; </v>
      </c>
      <c r="V775" s="106" t="str">
        <f t="shared" si="168"/>
        <v>echo '&lt; PRESS ANY KEY TO CONTINUE &gt;'; read c ;</v>
      </c>
      <c r="W775" s="105" t="str">
        <f t="shared" si="169"/>
        <v xml:space="preserve"> pmd ; </v>
      </c>
      <c r="X775" s="106" t="str">
        <f t="shared" si="172"/>
        <v>ssh -q qhvifoapp01 '/home/infa_adm/scripts/ais.sh MONTHLY_RECONCILIATION wf_Monthly_Reconciliation_STG Int01_qa'</v>
      </c>
      <c r="Y775" s="107"/>
      <c r="Z775" s="108" t="str">
        <f t="shared" si="170"/>
        <v>./pmrep objectexport -f MONTHLY_RECONCILIATION -o Workflow -n wf_Monthly_Reconciliation_STG -m -s -b -r -u wf_Monthly_Reconciliation_STG.xml</v>
      </c>
      <c r="AA775" s="109" t="str">
        <f t="shared" si="173"/>
        <v>gwd MONTHLY_RECONCILIATION wf_Monthly_Reconciliation_STG</v>
      </c>
      <c r="AB775" s="108" t="str">
        <f t="shared" si="174"/>
        <v xml:space="preserve">showvh MONTHLY_RECONCILIATION wf_Monthly_Reconciliation_STG ; </v>
      </c>
      <c r="AC775" s="108" t="str">
        <f t="shared" si="171"/>
        <v>showrrh MONTHLY_RECONCILIATION wf_Monthly_Reconciliation_STG</v>
      </c>
    </row>
    <row r="776" spans="1:29" x14ac:dyDescent="0.25">
      <c r="A776" s="9">
        <v>42829</v>
      </c>
      <c r="B776" s="6" t="s">
        <v>27</v>
      </c>
      <c r="C776" s="61" t="s">
        <v>1892</v>
      </c>
      <c r="D776" s="61" t="s">
        <v>1862</v>
      </c>
      <c r="E776" s="61" t="s">
        <v>20</v>
      </c>
      <c r="F776" s="61" t="s">
        <v>342</v>
      </c>
      <c r="G776" s="61" t="s">
        <v>343</v>
      </c>
      <c r="H776" s="61" t="s">
        <v>19</v>
      </c>
      <c r="I776" s="61">
        <v>6005</v>
      </c>
      <c r="J776" s="61" t="s">
        <v>10</v>
      </c>
      <c r="K776" s="61" t="s">
        <v>666</v>
      </c>
      <c r="L776" s="6" t="s">
        <v>920</v>
      </c>
      <c r="M776" s="6" t="s">
        <v>332</v>
      </c>
      <c r="N776" s="6" t="s">
        <v>936</v>
      </c>
      <c r="O776" s="6" t="s">
        <v>2382</v>
      </c>
      <c r="P776" s="104" t="str">
        <f t="shared" si="162"/>
        <v>qc LAWSON Workflow wf_m_Lawson_Accruent_Vendor</v>
      </c>
      <c r="Q776" s="105" t="str">
        <f t="shared" si="163"/>
        <v>./pmrep cleardeploymentgroup -p DG_Static_Shared -f ;</v>
      </c>
      <c r="R776" s="106" t="str">
        <f t="shared" si="164"/>
        <v>./pmrep addtodeploymentgroup -p DG_Static_Shared -n wf_m_Lawson_Accruent_Vendor -o Workflow -f LAWSON -d all ;</v>
      </c>
      <c r="S776" s="105" t="str">
        <f t="shared" si="165"/>
        <v>./pmrep deploydeploymentgroup -p DG_Static_Shared -c  ./DG_Static_Shared.xml -r RAC_qa -n jansaj -X QP -h qhvifoapp01 -o 6005 -s Native -l $HOME/scripts/log/dg_SJ_kaoter.log ;</v>
      </c>
      <c r="T776" s="106" t="str">
        <f t="shared" si="166"/>
        <v xml:space="preserve">echo '&lt; PRESS ANY KEY TO CONTINUE &gt;'; read c ; </v>
      </c>
      <c r="U776" s="105" t="str">
        <f t="shared" si="167"/>
        <v xml:space="preserve">cat $HOME/scripts/log/dg_SJ_kaoter.log ; </v>
      </c>
      <c r="V776" s="106" t="str">
        <f t="shared" si="168"/>
        <v>echo '&lt; PRESS ANY KEY TO CONTINUE &gt;'; read c ;</v>
      </c>
      <c r="W776" s="105" t="str">
        <f t="shared" si="169"/>
        <v xml:space="preserve"> pmd ; </v>
      </c>
      <c r="X776" s="106" t="str">
        <f t="shared" si="172"/>
        <v>ssh -q qhvifoapp01 '/home/infa_adm/scripts/ais.sh LAWSON wf_m_Lawson_Accruent_Vendor Int01_qa'</v>
      </c>
      <c r="Y776" s="107"/>
      <c r="Z776" s="108" t="str">
        <f t="shared" si="170"/>
        <v>./pmrep objectexport -f LAWSON -o Workflow -n wf_m_Lawson_Accruent_Vendor -m -s -b -r -u wf_m_Lawson_Accruent_Vendor.xml</v>
      </c>
      <c r="AA776" s="109" t="str">
        <f t="shared" si="173"/>
        <v>gwd LAWSON wf_m_Lawson_Accruent_Vendor</v>
      </c>
      <c r="AB776" s="108" t="str">
        <f t="shared" si="174"/>
        <v xml:space="preserve">showvh LAWSON wf_m_Lawson_Accruent_Vendor ; </v>
      </c>
      <c r="AC776" s="108" t="str">
        <f t="shared" si="171"/>
        <v>showrrh LAWSON wf_m_Lawson_Accruent_Vendor</v>
      </c>
    </row>
    <row r="777" spans="1:29" x14ac:dyDescent="0.25">
      <c r="A777" s="9">
        <v>42830</v>
      </c>
      <c r="B777" s="6" t="s">
        <v>937</v>
      </c>
      <c r="C777" s="61" t="s">
        <v>1892</v>
      </c>
      <c r="D777" s="61" t="s">
        <v>1864</v>
      </c>
      <c r="E777" s="61" t="s">
        <v>32</v>
      </c>
      <c r="F777" s="61" t="s">
        <v>337</v>
      </c>
      <c r="G777" s="61" t="s">
        <v>335</v>
      </c>
      <c r="H777" s="61" t="s">
        <v>1242</v>
      </c>
      <c r="I777" s="61">
        <v>6005</v>
      </c>
      <c r="J777" s="61" t="s">
        <v>10</v>
      </c>
      <c r="K777" s="61" t="s">
        <v>666</v>
      </c>
      <c r="L777" s="6" t="s">
        <v>14</v>
      </c>
      <c r="M777" s="6" t="s">
        <v>332</v>
      </c>
      <c r="N777" s="6" t="s">
        <v>825</v>
      </c>
      <c r="O777" s="6" t="s">
        <v>2383</v>
      </c>
      <c r="P777" s="104" t="str">
        <f t="shared" si="162"/>
        <v>qc 3PL_MIDAS Workflow w_ods_846</v>
      </c>
      <c r="Q777" s="105" t="str">
        <f t="shared" si="163"/>
        <v>./pmrep cleardeploymentgroup -p DG_Static_Shared -f ;</v>
      </c>
      <c r="R777" s="106" t="str">
        <f t="shared" si="164"/>
        <v>./pmrep addtodeploymentgroup -p DG_Static_Shared -n w_ods_846 -o Workflow -f 3PL_MIDAS -d all ;</v>
      </c>
      <c r="S777" s="105" t="str">
        <f t="shared" si="165"/>
        <v>./pmrep deploydeploymentgroup -p DG_Static_Shared -c  ./DG_Static_Shared.xml -r RAC_prod -n jansaj -X PP -h phvifoapp01 -o 6005 -s Native -l $HOME/scripts/log/dg_SJ_CHG0005547.log ;</v>
      </c>
      <c r="T777" s="106" t="str">
        <f t="shared" si="166"/>
        <v xml:space="preserve">echo '&lt; PRESS ANY KEY TO CONTINUE &gt;'; read c ; </v>
      </c>
      <c r="U777" s="105" t="str">
        <f t="shared" si="167"/>
        <v xml:space="preserve">cat $HOME/scripts/log/dg_SJ_CHG0005547.log ; </v>
      </c>
      <c r="V777" s="106" t="str">
        <f t="shared" si="168"/>
        <v>echo '&lt; PRESS ANY KEY TO CONTINUE &gt;'; read c ;</v>
      </c>
      <c r="W777" s="105" t="str">
        <f t="shared" si="169"/>
        <v xml:space="preserve"> pmd ; </v>
      </c>
      <c r="X777" s="106" t="str">
        <f t="shared" si="172"/>
        <v>ssh -q phvifoapp01 '/home/infa_adm/scripts/ais.sh 3PL_MIDAS w_ods_846 Int01_prod'</v>
      </c>
      <c r="Y777" s="107"/>
      <c r="Z777" s="108" t="str">
        <f t="shared" si="170"/>
        <v>./pmrep objectexport -f 3PL_MIDAS -o Workflow -n w_ods_846 -m -s -b -r -u w_ods_846.xml</v>
      </c>
      <c r="AA777" s="109" t="str">
        <f t="shared" si="173"/>
        <v>gwd 3PL_MIDAS w_ods_846</v>
      </c>
      <c r="AB777" s="108" t="str">
        <f t="shared" si="174"/>
        <v xml:space="preserve">showvh 3PL_MIDAS w_ods_846 ; </v>
      </c>
      <c r="AC777" s="108" t="str">
        <f t="shared" si="171"/>
        <v>showrrh 3PL_MIDAS w_ods_846</v>
      </c>
    </row>
    <row r="778" spans="1:29" x14ac:dyDescent="0.25">
      <c r="A778" s="9">
        <v>42830</v>
      </c>
      <c r="B778" s="6" t="s">
        <v>938</v>
      </c>
      <c r="C778" s="61" t="s">
        <v>1892</v>
      </c>
      <c r="D778" s="61" t="s">
        <v>1864</v>
      </c>
      <c r="E778" s="61" t="s">
        <v>32</v>
      </c>
      <c r="F778" s="61" t="s">
        <v>337</v>
      </c>
      <c r="G778" s="61" t="s">
        <v>335</v>
      </c>
      <c r="H778" s="61" t="s">
        <v>1242</v>
      </c>
      <c r="I778" s="61">
        <v>6005</v>
      </c>
      <c r="J778" s="61" t="s">
        <v>10</v>
      </c>
      <c r="K778" s="61" t="s">
        <v>666</v>
      </c>
      <c r="L778" s="6" t="s">
        <v>923</v>
      </c>
      <c r="M778" s="6" t="s">
        <v>332</v>
      </c>
      <c r="N778" s="6" t="s">
        <v>922</v>
      </c>
      <c r="O778" s="6" t="s">
        <v>2384</v>
      </c>
      <c r="P778" s="104" t="str">
        <f t="shared" si="162"/>
        <v>qc 3PL_SHARED Workflow wf_3PL_RAC_Address_Load</v>
      </c>
      <c r="Q778" s="105" t="str">
        <f t="shared" si="163"/>
        <v>./pmrep cleardeploymentgroup -p DG_Static_Shared -f ;</v>
      </c>
      <c r="R778" s="106" t="str">
        <f t="shared" si="164"/>
        <v>./pmrep addtodeploymentgroup -p DG_Static_Shared -n wf_3PL_RAC_Address_Load -o Workflow -f 3PL_SHARED -d all ;</v>
      </c>
      <c r="S778" s="105" t="str">
        <f t="shared" si="165"/>
        <v>./pmrep deploydeploymentgroup -p DG_Static_Shared -c  ./DG_Static_Shared.xml -r RAC_prod -n jansaj -X PP -h phvifoapp01 -o 6005 -s Native -l $HOME/scripts/log/dg_SJ_CHG0005544.log ;</v>
      </c>
      <c r="T778" s="106" t="str">
        <f t="shared" si="166"/>
        <v xml:space="preserve">echo '&lt; PRESS ANY KEY TO CONTINUE &gt;'; read c ; </v>
      </c>
      <c r="U778" s="105" t="str">
        <f t="shared" si="167"/>
        <v xml:space="preserve">cat $HOME/scripts/log/dg_SJ_CHG0005544.log ; </v>
      </c>
      <c r="V778" s="106" t="str">
        <f t="shared" si="168"/>
        <v>echo '&lt; PRESS ANY KEY TO CONTINUE &gt;'; read c ;</v>
      </c>
      <c r="W778" s="105" t="str">
        <f t="shared" si="169"/>
        <v xml:space="preserve"> pmd ; </v>
      </c>
      <c r="X778" s="106" t="str">
        <f t="shared" si="172"/>
        <v>ssh -q phvifoapp01 '/home/infa_adm/scripts/ais.sh 3PL_SHARED wf_3PL_RAC_Address_Load Int01_prod'</v>
      </c>
      <c r="Y778" s="107"/>
      <c r="Z778" s="108" t="str">
        <f t="shared" si="170"/>
        <v>./pmrep objectexport -f 3PL_SHARED -o Workflow -n wf_3PL_RAC_Address_Load -m -s -b -r -u wf_3PL_RAC_Address_Load.xml</v>
      </c>
      <c r="AA778" s="109" t="str">
        <f t="shared" si="173"/>
        <v>gwd 3PL_SHARED wf_3PL_RAC_Address_Load</v>
      </c>
      <c r="AB778" s="108" t="str">
        <f t="shared" si="174"/>
        <v xml:space="preserve">showvh 3PL_SHARED wf_3PL_RAC_Address_Load ; </v>
      </c>
      <c r="AC778" s="108" t="str">
        <f t="shared" si="171"/>
        <v>showrrh 3PL_SHARED wf_3PL_RAC_Address_Load</v>
      </c>
    </row>
    <row r="779" spans="1:29" x14ac:dyDescent="0.25">
      <c r="A779" s="9">
        <v>42830</v>
      </c>
      <c r="B779" s="6" t="s">
        <v>939</v>
      </c>
      <c r="C779" s="61" t="s">
        <v>1892</v>
      </c>
      <c r="D779" s="61" t="s">
        <v>1864</v>
      </c>
      <c r="E779" s="61" t="s">
        <v>32</v>
      </c>
      <c r="F779" s="61" t="s">
        <v>337</v>
      </c>
      <c r="G779" s="61" t="s">
        <v>335</v>
      </c>
      <c r="H779" s="61" t="s">
        <v>1242</v>
      </c>
      <c r="I779" s="61">
        <v>6005</v>
      </c>
      <c r="J779" s="61" t="s">
        <v>10</v>
      </c>
      <c r="K779" s="61" t="s">
        <v>666</v>
      </c>
      <c r="L779" s="6" t="s">
        <v>289</v>
      </c>
      <c r="M779" s="6" t="s">
        <v>332</v>
      </c>
      <c r="N779" s="6" t="s">
        <v>906</v>
      </c>
      <c r="O779" s="6" t="s">
        <v>2385</v>
      </c>
      <c r="P779" s="104" t="str">
        <f t="shared" si="162"/>
        <v>qc MONTHLY_RECONCILIATION Workflow wf_Monthly_Audit</v>
      </c>
      <c r="Q779" s="105" t="str">
        <f t="shared" si="163"/>
        <v>./pmrep cleardeploymentgroup -p DG_Static_Shared -f ;</v>
      </c>
      <c r="R779" s="106" t="str">
        <f t="shared" si="164"/>
        <v>./pmrep addtodeploymentgroup -p DG_Static_Shared -n wf_Monthly_Audit -o Workflow -f MONTHLY_RECONCILIATION -d all ;</v>
      </c>
      <c r="S779" s="105" t="str">
        <f t="shared" si="165"/>
        <v>echo ;</v>
      </c>
      <c r="T779" s="106" t="str">
        <f t="shared" si="166"/>
        <v>echo ;</v>
      </c>
      <c r="U779" s="105" t="str">
        <f t="shared" si="167"/>
        <v>echo;</v>
      </c>
      <c r="V779" s="106" t="str">
        <f t="shared" si="168"/>
        <v>echo ;</v>
      </c>
      <c r="W779" s="105" t="str">
        <f t="shared" si="169"/>
        <v xml:space="preserve"> echo ; </v>
      </c>
      <c r="X779" s="106" t="str">
        <f t="shared" si="172"/>
        <v>ssh -q phvifoapp01 '/home/infa_adm/scripts/ais.sh MONTHLY_RECONCILIATION wf_Monthly_Audit Int01_prod'</v>
      </c>
      <c r="Y779" s="107"/>
      <c r="Z779" s="108" t="str">
        <f t="shared" si="170"/>
        <v>./pmrep objectexport -f MONTHLY_RECONCILIATION -o Workflow -n wf_Monthly_Audit -m -s -b -r -u wf_Monthly_Audit.xml</v>
      </c>
      <c r="AA779" s="109" t="str">
        <f t="shared" si="173"/>
        <v>gwd MONTHLY_RECONCILIATION wf_Monthly_Audit</v>
      </c>
      <c r="AB779" s="108" t="str">
        <f t="shared" si="174"/>
        <v xml:space="preserve">showvh MONTHLY_RECONCILIATION wf_Monthly_Audit ; </v>
      </c>
      <c r="AC779" s="108" t="str">
        <f t="shared" si="171"/>
        <v>showrrh MONTHLY_RECONCILIATION wf_Monthly_Audit</v>
      </c>
    </row>
    <row r="780" spans="1:29" x14ac:dyDescent="0.25">
      <c r="A780" s="9">
        <v>42830</v>
      </c>
      <c r="B780" s="6" t="s">
        <v>939</v>
      </c>
      <c r="C780" s="61" t="s">
        <v>1892</v>
      </c>
      <c r="D780" s="61" t="s">
        <v>1864</v>
      </c>
      <c r="E780" s="61" t="s">
        <v>32</v>
      </c>
      <c r="F780" s="61" t="s">
        <v>337</v>
      </c>
      <c r="G780" s="61" t="s">
        <v>335</v>
      </c>
      <c r="H780" s="61" t="s">
        <v>1242</v>
      </c>
      <c r="I780" s="61">
        <v>6005</v>
      </c>
      <c r="J780" s="61" t="s">
        <v>10</v>
      </c>
      <c r="K780" s="61" t="s">
        <v>666</v>
      </c>
      <c r="L780" s="6" t="s">
        <v>289</v>
      </c>
      <c r="M780" s="6" t="s">
        <v>332</v>
      </c>
      <c r="N780" s="6" t="s">
        <v>907</v>
      </c>
      <c r="O780" s="6" t="s">
        <v>2385</v>
      </c>
      <c r="P780" s="104" t="str">
        <f t="shared" si="162"/>
        <v>qc MONTHLY_RECONCILIATION Workflow wf_Monthly_Reconciliation_STG</v>
      </c>
      <c r="Q780" s="105" t="str">
        <f t="shared" si="163"/>
        <v>echo ;</v>
      </c>
      <c r="R780" s="106" t="str">
        <f t="shared" si="164"/>
        <v>./pmrep addtodeploymentgroup -p DG_Static_Shared -n wf_Monthly_Reconciliation_STG -o Workflow -f MONTHLY_RECONCILIATION -d all ;</v>
      </c>
      <c r="S780" s="105" t="str">
        <f t="shared" si="165"/>
        <v>./pmrep deploydeploymentgroup -p DG_Static_Shared -c  ./DG_Static_Shared.xml -r RAC_prod -n jansaj -X PP -h phvifoapp01 -o 6005 -s Native -l $HOME/scripts/log/dg_SJ_CHG0005589.log ;</v>
      </c>
      <c r="T780" s="106" t="str">
        <f t="shared" si="166"/>
        <v xml:space="preserve">echo '&lt; PRESS ANY KEY TO CONTINUE &gt;'; read c ; </v>
      </c>
      <c r="U780" s="105" t="str">
        <f t="shared" si="167"/>
        <v xml:space="preserve">cat $HOME/scripts/log/dg_SJ_CHG0005589.log ; </v>
      </c>
      <c r="V780" s="106" t="str">
        <f t="shared" si="168"/>
        <v>echo '&lt; PRESS ANY KEY TO CONTINUE &gt;'; read c ;</v>
      </c>
      <c r="W780" s="105" t="str">
        <f t="shared" si="169"/>
        <v xml:space="preserve"> pmd ; </v>
      </c>
      <c r="X780" s="106" t="str">
        <f t="shared" si="172"/>
        <v>ssh -q phvifoapp01 '/home/infa_adm/scripts/ais.sh MONTHLY_RECONCILIATION wf_Monthly_Reconciliation_STG Int01_prod'</v>
      </c>
      <c r="Y780" s="107"/>
      <c r="Z780" s="108" t="str">
        <f t="shared" si="170"/>
        <v>./pmrep objectexport -f MONTHLY_RECONCILIATION -o Workflow -n wf_Monthly_Reconciliation_STG -m -s -b -r -u wf_Monthly_Reconciliation_STG.xml</v>
      </c>
      <c r="AA780" s="109" t="str">
        <f t="shared" si="173"/>
        <v>gwd MONTHLY_RECONCILIATION wf_Monthly_Reconciliation_STG</v>
      </c>
      <c r="AB780" s="108" t="str">
        <f t="shared" si="174"/>
        <v xml:space="preserve">showvh MONTHLY_RECONCILIATION wf_Monthly_Reconciliation_STG ; </v>
      </c>
      <c r="AC780" s="108" t="str">
        <f t="shared" si="171"/>
        <v>showrrh MONTHLY_RECONCILIATION wf_Monthly_Reconciliation_STG</v>
      </c>
    </row>
    <row r="781" spans="1:29" x14ac:dyDescent="0.25">
      <c r="A781" s="9">
        <v>42831</v>
      </c>
      <c r="B781" s="6" t="s">
        <v>940</v>
      </c>
      <c r="C781" s="61" t="s">
        <v>1892</v>
      </c>
      <c r="D781" s="61" t="s">
        <v>1864</v>
      </c>
      <c r="E781" s="61" t="s">
        <v>32</v>
      </c>
      <c r="F781" s="61" t="s">
        <v>337</v>
      </c>
      <c r="G781" s="61" t="s">
        <v>335</v>
      </c>
      <c r="H781" s="61" t="s">
        <v>1242</v>
      </c>
      <c r="I781" s="61">
        <v>6005</v>
      </c>
      <c r="J781" s="61" t="s">
        <v>10</v>
      </c>
      <c r="K781" s="61" t="s">
        <v>666</v>
      </c>
      <c r="L781" s="6" t="s">
        <v>381</v>
      </c>
      <c r="M781" s="6" t="s">
        <v>332</v>
      </c>
      <c r="N781" s="6" t="s">
        <v>389</v>
      </c>
      <c r="O781" s="6" t="s">
        <v>2386</v>
      </c>
      <c r="P781" s="104" t="str">
        <f t="shared" si="162"/>
        <v>qc DW_MART_LOAD Workflow wf_ASR_CAT_ITEM</v>
      </c>
      <c r="Q781" s="105" t="str">
        <f t="shared" si="163"/>
        <v>./pmrep cleardeploymentgroup -p DG_Static_Shared -f ;</v>
      </c>
      <c r="R781" s="106" t="str">
        <f t="shared" si="164"/>
        <v>./pmrep addtodeploymentgroup -p DG_Static_Shared -n wf_ASR_CAT_ITEM -o Workflow -f DW_MART_LOAD -d all ;</v>
      </c>
      <c r="S781" s="105" t="str">
        <f t="shared" si="165"/>
        <v>./pmrep deploydeploymentgroup -p DG_Static_Shared -c  ./DG_Static_Shared.xml -r RAC_prod -n jansaj -X PP -h phvifoapp01 -o 6005 -s Native -l $HOME/scripts/log/dg_SJ_CHG0005607.log ;</v>
      </c>
      <c r="T781" s="106" t="str">
        <f t="shared" si="166"/>
        <v xml:space="preserve">echo '&lt; PRESS ANY KEY TO CONTINUE &gt;'; read c ; </v>
      </c>
      <c r="U781" s="105" t="str">
        <f t="shared" si="167"/>
        <v xml:space="preserve">cat $HOME/scripts/log/dg_SJ_CHG0005607.log ; </v>
      </c>
      <c r="V781" s="106" t="str">
        <f t="shared" si="168"/>
        <v>echo '&lt; PRESS ANY KEY TO CONTINUE &gt;'; read c ;</v>
      </c>
      <c r="W781" s="105" t="str">
        <f t="shared" si="169"/>
        <v xml:space="preserve"> pmd ; </v>
      </c>
      <c r="X781" s="106" t="str">
        <f t="shared" si="172"/>
        <v>ssh -q phvifoapp01 '/home/infa_adm/scripts/ais.sh DW_MART_LOAD wf_ASR_CAT_ITEM Int01_prod'</v>
      </c>
      <c r="Y781" s="107"/>
      <c r="Z781" s="108" t="str">
        <f t="shared" si="170"/>
        <v>./pmrep objectexport -f DW_MART_LOAD -o Workflow -n wf_ASR_CAT_ITEM -m -s -b -r -u wf_ASR_CAT_ITEM.xml</v>
      </c>
      <c r="AA781" s="109" t="str">
        <f t="shared" si="173"/>
        <v>gwd DW_MART_LOAD wf_ASR_CAT_ITEM</v>
      </c>
      <c r="AB781" s="108" t="str">
        <f t="shared" si="174"/>
        <v xml:space="preserve">showvh DW_MART_LOAD wf_ASR_CAT_ITEM ; </v>
      </c>
      <c r="AC781" s="108" t="str">
        <f t="shared" si="171"/>
        <v>showrrh DW_MART_LOAD wf_ASR_CAT_ITEM</v>
      </c>
    </row>
    <row r="782" spans="1:29" x14ac:dyDescent="0.25">
      <c r="A782" s="9">
        <v>42832</v>
      </c>
      <c r="B782" s="6" t="s">
        <v>942</v>
      </c>
      <c r="C782" s="61" t="s">
        <v>1892</v>
      </c>
      <c r="D782" s="61" t="s">
        <v>1864</v>
      </c>
      <c r="E782" s="61" t="s">
        <v>32</v>
      </c>
      <c r="F782" s="61" t="s">
        <v>337</v>
      </c>
      <c r="G782" s="61" t="s">
        <v>335</v>
      </c>
      <c r="H782" s="61" t="s">
        <v>1242</v>
      </c>
      <c r="I782" s="61">
        <v>6005</v>
      </c>
      <c r="J782" s="61" t="s">
        <v>10</v>
      </c>
      <c r="K782" s="61" t="s">
        <v>666</v>
      </c>
      <c r="L782" s="6" t="s">
        <v>326</v>
      </c>
      <c r="M782" s="6" t="s">
        <v>332</v>
      </c>
      <c r="N782" s="6" t="s">
        <v>941</v>
      </c>
      <c r="O782" s="6" t="s">
        <v>2387</v>
      </c>
      <c r="P782" s="104" t="str">
        <f t="shared" si="162"/>
        <v>qc Miscellaneous Workflow wf_Inventory_Revenue</v>
      </c>
      <c r="Q782" s="105" t="str">
        <f t="shared" si="163"/>
        <v>./pmrep cleardeploymentgroup -p DG_Static_Shared -f ;</v>
      </c>
      <c r="R782" s="106" t="str">
        <f t="shared" si="164"/>
        <v>./pmrep addtodeploymentgroup -p DG_Static_Shared -n wf_Inventory_Revenue -o Workflow -f Miscellaneous -d all ;</v>
      </c>
      <c r="S782" s="105" t="str">
        <f t="shared" si="165"/>
        <v>./pmrep deploydeploymentgroup -p DG_Static_Shared -c  ./DG_Static_Shared.xml -r RAC_prod -n jansaj -X PP -h phvifoapp01 -o 6005 -s Native -l $HOME/scripts/log/dg_SJ_CHG0005640.log ;</v>
      </c>
      <c r="T782" s="106" t="str">
        <f t="shared" si="166"/>
        <v xml:space="preserve">echo '&lt; PRESS ANY KEY TO CONTINUE &gt;'; read c ; </v>
      </c>
      <c r="U782" s="105" t="str">
        <f t="shared" si="167"/>
        <v xml:space="preserve">cat $HOME/scripts/log/dg_SJ_CHG0005640.log ; </v>
      </c>
      <c r="V782" s="106" t="str">
        <f t="shared" si="168"/>
        <v>echo '&lt; PRESS ANY KEY TO CONTINUE &gt;'; read c ;</v>
      </c>
      <c r="W782" s="105" t="str">
        <f t="shared" si="169"/>
        <v xml:space="preserve"> pmd ; </v>
      </c>
      <c r="X782" s="106" t="str">
        <f t="shared" si="172"/>
        <v>ssh -q phvifoapp01 '/home/infa_adm/scripts/ais.sh Miscellaneous wf_Inventory_Revenue Int01_prod'</v>
      </c>
      <c r="Y782" s="107"/>
      <c r="Z782" s="108" t="str">
        <f t="shared" si="170"/>
        <v>./pmrep objectexport -f Miscellaneous -o Workflow -n wf_Inventory_Revenue -m -s -b -r -u wf_Inventory_Revenue.xml</v>
      </c>
      <c r="AA782" s="109" t="str">
        <f t="shared" si="173"/>
        <v>gwd Miscellaneous wf_Inventory_Revenue</v>
      </c>
      <c r="AB782" s="108" t="str">
        <f t="shared" si="174"/>
        <v xml:space="preserve">showvh Miscellaneous wf_Inventory_Revenue ; </v>
      </c>
      <c r="AC782" s="108" t="str">
        <f t="shared" si="171"/>
        <v>showrrh Miscellaneous wf_Inventory_Revenue</v>
      </c>
    </row>
    <row r="783" spans="1:29" x14ac:dyDescent="0.25">
      <c r="A783" s="9">
        <v>42835</v>
      </c>
      <c r="B783" s="6" t="s">
        <v>942</v>
      </c>
      <c r="C783" s="61" t="s">
        <v>1892</v>
      </c>
      <c r="D783" s="61" t="s">
        <v>1862</v>
      </c>
      <c r="E783" s="61" t="s">
        <v>20</v>
      </c>
      <c r="F783" s="61" t="s">
        <v>342</v>
      </c>
      <c r="G783" s="61" t="s">
        <v>343</v>
      </c>
      <c r="H783" s="61" t="s">
        <v>19</v>
      </c>
      <c r="I783" s="61">
        <v>6005</v>
      </c>
      <c r="J783" s="61" t="s">
        <v>10</v>
      </c>
      <c r="K783" s="61" t="s">
        <v>666</v>
      </c>
      <c r="L783" s="6" t="s">
        <v>326</v>
      </c>
      <c r="M783" s="6" t="s">
        <v>332</v>
      </c>
      <c r="N783" s="6" t="s">
        <v>941</v>
      </c>
      <c r="O783" s="6" t="s">
        <v>2388</v>
      </c>
      <c r="P783" s="104" t="str">
        <f t="shared" si="162"/>
        <v>qc Miscellaneous Workflow wf_Inventory_Revenue</v>
      </c>
      <c r="Q783" s="105" t="str">
        <f t="shared" si="163"/>
        <v>./pmrep cleardeploymentgroup -p DG_Static_Shared -f ;</v>
      </c>
      <c r="R783" s="106" t="str">
        <f t="shared" si="164"/>
        <v>./pmrep addtodeploymentgroup -p DG_Static_Shared -n wf_Inventory_Revenue -o Workflow -f Miscellaneous -d all ;</v>
      </c>
      <c r="S783" s="105" t="str">
        <f t="shared" si="165"/>
        <v>./pmrep deploydeploymentgroup -p DG_Static_Shared -c  ./DG_Static_Shared.xml -r RAC_qa -n jansaj -X QP -h qhvifoapp01 -o 6005 -s Native -l $HOME/scripts/log/dg_SJ_CHG0005640.log ;</v>
      </c>
      <c r="T783" s="106" t="str">
        <f t="shared" si="166"/>
        <v xml:space="preserve">echo '&lt; PRESS ANY KEY TO CONTINUE &gt;'; read c ; </v>
      </c>
      <c r="U783" s="105" t="str">
        <f t="shared" si="167"/>
        <v xml:space="preserve">cat $HOME/scripts/log/dg_SJ_CHG0005640.log ; </v>
      </c>
      <c r="V783" s="106" t="str">
        <f t="shared" si="168"/>
        <v>echo '&lt; PRESS ANY KEY TO CONTINUE &gt;'; read c ;</v>
      </c>
      <c r="W783" s="105" t="str">
        <f t="shared" si="169"/>
        <v xml:space="preserve"> pmd ; </v>
      </c>
      <c r="X783" s="106" t="str">
        <f t="shared" si="172"/>
        <v>ssh -q qhvifoapp01 '/home/infa_adm/scripts/ais.sh Miscellaneous wf_Inventory_Revenue Int01_qa'</v>
      </c>
      <c r="Y783" s="107"/>
      <c r="Z783" s="108" t="str">
        <f t="shared" si="170"/>
        <v>./pmrep objectexport -f Miscellaneous -o Workflow -n wf_Inventory_Revenue -m -s -b -r -u wf_Inventory_Revenue.xml</v>
      </c>
      <c r="AA783" s="109" t="str">
        <f t="shared" si="173"/>
        <v>gwd Miscellaneous wf_Inventory_Revenue</v>
      </c>
      <c r="AB783" s="108" t="str">
        <f t="shared" si="174"/>
        <v xml:space="preserve">showvh Miscellaneous wf_Inventory_Revenue ; </v>
      </c>
      <c r="AC783" s="108" t="str">
        <f t="shared" si="171"/>
        <v>showrrh Miscellaneous wf_Inventory_Revenue</v>
      </c>
    </row>
    <row r="784" spans="1:29" x14ac:dyDescent="0.25">
      <c r="A784" s="9">
        <v>42835</v>
      </c>
      <c r="B784" s="6" t="s">
        <v>942</v>
      </c>
      <c r="C784" s="61" t="s">
        <v>1892</v>
      </c>
      <c r="D784" s="61" t="s">
        <v>1864</v>
      </c>
      <c r="E784" s="61" t="s">
        <v>32</v>
      </c>
      <c r="F784" s="61" t="s">
        <v>337</v>
      </c>
      <c r="G784" s="61" t="s">
        <v>335</v>
      </c>
      <c r="H784" s="61" t="s">
        <v>1242</v>
      </c>
      <c r="I784" s="61">
        <v>6005</v>
      </c>
      <c r="J784" s="61" t="s">
        <v>10</v>
      </c>
      <c r="K784" s="61" t="s">
        <v>666</v>
      </c>
      <c r="L784" s="6" t="s">
        <v>326</v>
      </c>
      <c r="M784" s="6" t="s">
        <v>332</v>
      </c>
      <c r="N784" s="6" t="s">
        <v>941</v>
      </c>
      <c r="O784" s="6" t="s">
        <v>2389</v>
      </c>
      <c r="P784" s="104" t="str">
        <f t="shared" si="162"/>
        <v>qc Miscellaneous Workflow wf_Inventory_Revenue</v>
      </c>
      <c r="Q784" s="105" t="str">
        <f t="shared" si="163"/>
        <v>./pmrep cleardeploymentgroup -p DG_Static_Shared -f ;</v>
      </c>
      <c r="R784" s="106" t="str">
        <f t="shared" si="164"/>
        <v>./pmrep addtodeploymentgroup -p DG_Static_Shared -n wf_Inventory_Revenue -o Workflow -f Miscellaneous -d all ;</v>
      </c>
      <c r="S784" s="105" t="str">
        <f t="shared" si="165"/>
        <v>./pmrep deploydeploymentgroup -p DG_Static_Shared -c  ./DG_Static_Shared.xml -r RAC_prod -n jansaj -X PP -h phvifoapp01 -o 6005 -s Native -l $HOME/scripts/log/dg_SJ_CHG0005640.log ;</v>
      </c>
      <c r="T784" s="106" t="str">
        <f t="shared" si="166"/>
        <v xml:space="preserve">echo '&lt; PRESS ANY KEY TO CONTINUE &gt;'; read c ; </v>
      </c>
      <c r="U784" s="105" t="str">
        <f t="shared" si="167"/>
        <v xml:space="preserve">cat $HOME/scripts/log/dg_SJ_CHG0005640.log ; </v>
      </c>
      <c r="V784" s="106" t="str">
        <f t="shared" si="168"/>
        <v>echo '&lt; PRESS ANY KEY TO CONTINUE &gt;'; read c ;</v>
      </c>
      <c r="W784" s="105" t="str">
        <f t="shared" si="169"/>
        <v xml:space="preserve"> pmd ; </v>
      </c>
      <c r="X784" s="106" t="str">
        <f t="shared" si="172"/>
        <v>ssh -q phvifoapp01 '/home/infa_adm/scripts/ais.sh Miscellaneous wf_Inventory_Revenue Int01_prod'</v>
      </c>
      <c r="Y784" s="107"/>
      <c r="Z784" s="108" t="str">
        <f t="shared" si="170"/>
        <v>./pmrep objectexport -f Miscellaneous -o Workflow -n wf_Inventory_Revenue -m -s -b -r -u wf_Inventory_Revenue.xml</v>
      </c>
      <c r="AA784" s="109" t="str">
        <f t="shared" si="173"/>
        <v>gwd Miscellaneous wf_Inventory_Revenue</v>
      </c>
      <c r="AB784" s="108" t="str">
        <f t="shared" si="174"/>
        <v xml:space="preserve">showvh Miscellaneous wf_Inventory_Revenue ; </v>
      </c>
      <c r="AC784" s="108" t="str">
        <f t="shared" si="171"/>
        <v>showrrh Miscellaneous wf_Inventory_Revenue</v>
      </c>
    </row>
    <row r="785" spans="1:29" x14ac:dyDescent="0.25">
      <c r="A785" s="9">
        <v>42838</v>
      </c>
      <c r="B785" s="6" t="s">
        <v>943</v>
      </c>
      <c r="C785" s="61" t="s">
        <v>1892</v>
      </c>
      <c r="D785" s="61" t="s">
        <v>1864</v>
      </c>
      <c r="E785" s="61" t="s">
        <v>32</v>
      </c>
      <c r="F785" s="61" t="s">
        <v>337</v>
      </c>
      <c r="G785" s="61" t="s">
        <v>335</v>
      </c>
      <c r="H785" s="61" t="s">
        <v>1242</v>
      </c>
      <c r="I785" s="61">
        <v>6005</v>
      </c>
      <c r="J785" s="61" t="s">
        <v>10</v>
      </c>
      <c r="K785" s="61" t="s">
        <v>666</v>
      </c>
      <c r="L785" s="6" t="s">
        <v>326</v>
      </c>
      <c r="M785" s="6" t="s">
        <v>332</v>
      </c>
      <c r="N785" s="6" t="s">
        <v>934</v>
      </c>
      <c r="O785" s="6" t="s">
        <v>2390</v>
      </c>
      <c r="P785" s="104" t="str">
        <f t="shared" si="162"/>
        <v>qc Miscellaneous Workflow wf_Aceroute_past_due</v>
      </c>
      <c r="Q785" s="105" t="str">
        <f t="shared" si="163"/>
        <v>./pmrep cleardeploymentgroup -p DG_Static_Shared -f ;</v>
      </c>
      <c r="R785" s="106" t="str">
        <f t="shared" si="164"/>
        <v>./pmrep addtodeploymentgroup -p DG_Static_Shared -n wf_Aceroute_past_due -o Workflow -f Miscellaneous -d all ;</v>
      </c>
      <c r="S785" s="105" t="str">
        <f t="shared" si="165"/>
        <v>./pmrep deploydeploymentgroup -p DG_Static_Shared -c  ./DG_Static_Shared.xml -r RAC_prod -n jansaj -X PP -h phvifoapp01 -o 6005 -s Native -l $HOME/scripts/log/dg_SJ_CHG0005718.log ;</v>
      </c>
      <c r="T785" s="106" t="str">
        <f t="shared" si="166"/>
        <v xml:space="preserve">echo '&lt; PRESS ANY KEY TO CONTINUE &gt;'; read c ; </v>
      </c>
      <c r="U785" s="105" t="str">
        <f t="shared" si="167"/>
        <v xml:space="preserve">cat $HOME/scripts/log/dg_SJ_CHG0005718.log ; </v>
      </c>
      <c r="V785" s="106" t="str">
        <f t="shared" si="168"/>
        <v>echo '&lt; PRESS ANY KEY TO CONTINUE &gt;'; read c ;</v>
      </c>
      <c r="W785" s="105" t="str">
        <f t="shared" si="169"/>
        <v xml:space="preserve"> pmd ; </v>
      </c>
      <c r="X785" s="106" t="str">
        <f t="shared" si="172"/>
        <v>ssh -q phvifoapp01 '/home/infa_adm/scripts/ais.sh Miscellaneous wf_Aceroute_past_due Int01_prod'</v>
      </c>
      <c r="Y785" s="107"/>
      <c r="Z785" s="108" t="str">
        <f t="shared" si="170"/>
        <v>./pmrep objectexport -f Miscellaneous -o Workflow -n wf_Aceroute_past_due -m -s -b -r -u wf_Aceroute_past_due.xml</v>
      </c>
      <c r="AA785" s="109" t="str">
        <f t="shared" si="173"/>
        <v>gwd Miscellaneous wf_Aceroute_past_due</v>
      </c>
      <c r="AB785" s="108" t="str">
        <f t="shared" si="174"/>
        <v xml:space="preserve">showvh Miscellaneous wf_Aceroute_past_due ; </v>
      </c>
      <c r="AC785" s="108" t="str">
        <f t="shared" si="171"/>
        <v>showrrh Miscellaneous wf_Aceroute_past_due</v>
      </c>
    </row>
    <row r="786" spans="1:29" x14ac:dyDescent="0.25">
      <c r="A786" s="9">
        <v>42843</v>
      </c>
      <c r="B786" s="6" t="s">
        <v>944</v>
      </c>
      <c r="C786" s="61" t="s">
        <v>1892</v>
      </c>
      <c r="D786" s="61" t="s">
        <v>1864</v>
      </c>
      <c r="E786" s="61" t="s">
        <v>32</v>
      </c>
      <c r="F786" s="61" t="s">
        <v>337</v>
      </c>
      <c r="G786" s="61" t="s">
        <v>335</v>
      </c>
      <c r="H786" s="61" t="s">
        <v>1242</v>
      </c>
      <c r="I786" s="61">
        <v>6005</v>
      </c>
      <c r="J786" s="61" t="s">
        <v>10</v>
      </c>
      <c r="K786" s="61" t="s">
        <v>666</v>
      </c>
      <c r="L786" s="6" t="s">
        <v>326</v>
      </c>
      <c r="M786" s="6" t="s">
        <v>332</v>
      </c>
      <c r="N786" s="6" t="s">
        <v>941</v>
      </c>
      <c r="O786" s="6" t="s">
        <v>2391</v>
      </c>
      <c r="P786" s="104" t="str">
        <f t="shared" si="162"/>
        <v>qc Miscellaneous Workflow wf_Inventory_Revenue</v>
      </c>
      <c r="Q786" s="105" t="str">
        <f t="shared" si="163"/>
        <v>./pmrep cleardeploymentgroup -p DG_Static_Shared -f ;</v>
      </c>
      <c r="R786" s="106" t="str">
        <f t="shared" si="164"/>
        <v>./pmrep addtodeploymentgroup -p DG_Static_Shared -n wf_Inventory_Revenue -o Workflow -f Miscellaneous -d all ;</v>
      </c>
      <c r="S786" s="105" t="str">
        <f t="shared" si="165"/>
        <v>./pmrep deploydeploymentgroup -p DG_Static_Shared -c  ./DG_Static_Shared.xml -r RAC_prod -n jansaj -X PP -h phvifoapp01 -o 6005 -s Native -l $HOME/scripts/log/dg_SJ_CHG0005801.log ;</v>
      </c>
      <c r="T786" s="106" t="str">
        <f t="shared" si="166"/>
        <v xml:space="preserve">echo '&lt; PRESS ANY KEY TO CONTINUE &gt;'; read c ; </v>
      </c>
      <c r="U786" s="105" t="str">
        <f t="shared" si="167"/>
        <v xml:space="preserve">cat $HOME/scripts/log/dg_SJ_CHG0005801.log ; </v>
      </c>
      <c r="V786" s="106" t="str">
        <f t="shared" si="168"/>
        <v>echo '&lt; PRESS ANY KEY TO CONTINUE &gt;'; read c ;</v>
      </c>
      <c r="W786" s="105" t="str">
        <f t="shared" si="169"/>
        <v xml:space="preserve"> pmd ; </v>
      </c>
      <c r="X786" s="106" t="str">
        <f t="shared" si="172"/>
        <v>ssh -q phvifoapp01 '/home/infa_adm/scripts/ais.sh Miscellaneous wf_Inventory_Revenue Int01_prod'</v>
      </c>
      <c r="Y786" s="107"/>
      <c r="Z786" s="108" t="str">
        <f t="shared" si="170"/>
        <v>./pmrep objectexport -f Miscellaneous -o Workflow -n wf_Inventory_Revenue -m -s -b -r -u wf_Inventory_Revenue.xml</v>
      </c>
      <c r="AA786" s="109" t="str">
        <f t="shared" si="173"/>
        <v>gwd Miscellaneous wf_Inventory_Revenue</v>
      </c>
      <c r="AB786" s="108" t="str">
        <f t="shared" si="174"/>
        <v xml:space="preserve">showvh Miscellaneous wf_Inventory_Revenue ; </v>
      </c>
      <c r="AC786" s="108" t="str">
        <f t="shared" si="171"/>
        <v>showrrh Miscellaneous wf_Inventory_Revenue</v>
      </c>
    </row>
    <row r="787" spans="1:29" x14ac:dyDescent="0.25">
      <c r="A787" s="9">
        <v>42843</v>
      </c>
      <c r="B787" s="6" t="s">
        <v>945</v>
      </c>
      <c r="C787" s="61" t="s">
        <v>1892</v>
      </c>
      <c r="D787" s="61" t="s">
        <v>1864</v>
      </c>
      <c r="E787" s="61" t="s">
        <v>32</v>
      </c>
      <c r="F787" s="61" t="s">
        <v>337</v>
      </c>
      <c r="G787" s="61" t="s">
        <v>335</v>
      </c>
      <c r="H787" s="61" t="s">
        <v>1242</v>
      </c>
      <c r="I787" s="61">
        <v>6005</v>
      </c>
      <c r="J787" s="61" t="s">
        <v>10</v>
      </c>
      <c r="K787" s="61" t="s">
        <v>666</v>
      </c>
      <c r="L787" s="6" t="s">
        <v>381</v>
      </c>
      <c r="M787" s="6" t="s">
        <v>332</v>
      </c>
      <c r="N787" s="6" t="s">
        <v>889</v>
      </c>
      <c r="O787" s="6" t="s">
        <v>2392</v>
      </c>
      <c r="P787" s="104" t="str">
        <f t="shared" si="162"/>
        <v>qc DW_MART_LOAD Workflow wf_Merch_Plan_Receipt_Details</v>
      </c>
      <c r="Q787" s="105" t="str">
        <f t="shared" si="163"/>
        <v>./pmrep cleardeploymentgroup -p DG_Static_Shared -f ;</v>
      </c>
      <c r="R787" s="106" t="str">
        <f t="shared" si="164"/>
        <v>./pmrep addtodeploymentgroup -p DG_Static_Shared -n wf_Merch_Plan_Receipt_Details -o Workflow -f DW_MART_LOAD -d all ;</v>
      </c>
      <c r="S787" s="105" t="str">
        <f t="shared" si="165"/>
        <v>./pmrep deploydeploymentgroup -p DG_Static_Shared -c  ./DG_Static_Shared.xml -r RAC_prod -n jansaj -X PP -h phvifoapp01 -o 6005 -s Native -l $HOME/scripts/log/dg_SJ_CHG0005793.log ;</v>
      </c>
      <c r="T787" s="106" t="str">
        <f t="shared" si="166"/>
        <v xml:space="preserve">echo '&lt; PRESS ANY KEY TO CONTINUE &gt;'; read c ; </v>
      </c>
      <c r="U787" s="105" t="str">
        <f t="shared" si="167"/>
        <v xml:space="preserve">cat $HOME/scripts/log/dg_SJ_CHG0005793.log ; </v>
      </c>
      <c r="V787" s="106" t="str">
        <f t="shared" si="168"/>
        <v>echo '&lt; PRESS ANY KEY TO CONTINUE &gt;'; read c ;</v>
      </c>
      <c r="W787" s="105" t="str">
        <f t="shared" si="169"/>
        <v xml:space="preserve"> pmd ; </v>
      </c>
      <c r="X787" s="106" t="str">
        <f t="shared" si="172"/>
        <v>ssh -q phvifoapp01 '/home/infa_adm/scripts/ais.sh DW_MART_LOAD wf_Merch_Plan_Receipt_Details Int01_prod'</v>
      </c>
      <c r="Y787" s="107"/>
      <c r="Z787" s="108" t="str">
        <f t="shared" si="170"/>
        <v>./pmrep objectexport -f DW_MART_LOAD -o Workflow -n wf_Merch_Plan_Receipt_Details -m -s -b -r -u wf_Merch_Plan_Receipt_Details.xml</v>
      </c>
      <c r="AA787" s="109" t="str">
        <f t="shared" si="173"/>
        <v>gwd DW_MART_LOAD wf_Merch_Plan_Receipt_Details</v>
      </c>
      <c r="AB787" s="108" t="str">
        <f t="shared" si="174"/>
        <v xml:space="preserve">showvh DW_MART_LOAD wf_Merch_Plan_Receipt_Details ; </v>
      </c>
      <c r="AC787" s="108" t="str">
        <f t="shared" si="171"/>
        <v>showrrh DW_MART_LOAD wf_Merch_Plan_Receipt_Details</v>
      </c>
    </row>
    <row r="788" spans="1:29" x14ac:dyDescent="0.25">
      <c r="A788" s="9">
        <v>42844</v>
      </c>
      <c r="B788" s="6" t="s">
        <v>17</v>
      </c>
      <c r="C788" s="61" t="s">
        <v>1892</v>
      </c>
      <c r="D788" s="61" t="s">
        <v>1862</v>
      </c>
      <c r="E788" s="61" t="s">
        <v>20</v>
      </c>
      <c r="F788" s="61" t="s">
        <v>342</v>
      </c>
      <c r="G788" s="61" t="s">
        <v>343</v>
      </c>
      <c r="H788" s="61" t="s">
        <v>19</v>
      </c>
      <c r="I788" s="61">
        <v>6005</v>
      </c>
      <c r="J788" s="61" t="s">
        <v>10</v>
      </c>
      <c r="K788" s="61" t="s">
        <v>666</v>
      </c>
      <c r="L788" s="6" t="s">
        <v>402</v>
      </c>
      <c r="M788" s="6" t="s">
        <v>332</v>
      </c>
      <c r="N788" s="6" t="s">
        <v>688</v>
      </c>
      <c r="O788" s="6" t="s">
        <v>2393</v>
      </c>
      <c r="P788" s="104" t="str">
        <f t="shared" si="162"/>
        <v>qc SupplierEDI Workflow wf_SupplierEDI_RAC_Inbound_810_1</v>
      </c>
      <c r="Q788" s="105" t="str">
        <f t="shared" si="163"/>
        <v>./pmrep cleardeploymentgroup -p DG_Static_Shared -f ;</v>
      </c>
      <c r="R788" s="106" t="str">
        <f t="shared" si="164"/>
        <v>./pmrep addtodeploymentgroup -p DG_Static_Shared -n wf_SupplierEDI_RAC_Inbound_810_1 -o Workflow -f SupplierEDI -d all ;</v>
      </c>
      <c r="S788" s="105" t="str">
        <f t="shared" si="165"/>
        <v>echo ;</v>
      </c>
      <c r="T788" s="106" t="str">
        <f t="shared" si="166"/>
        <v>echo ;</v>
      </c>
      <c r="U788" s="105" t="str">
        <f t="shared" si="167"/>
        <v>echo;</v>
      </c>
      <c r="V788" s="106" t="str">
        <f t="shared" si="168"/>
        <v>echo ;</v>
      </c>
      <c r="W788" s="105" t="str">
        <f t="shared" si="169"/>
        <v xml:space="preserve"> echo ; </v>
      </c>
      <c r="X788" s="106" t="str">
        <f t="shared" si="172"/>
        <v>ssh -q qhvifoapp01 '/home/infa_adm/scripts/ais.sh SupplierEDI wf_SupplierEDI_RAC_Inbound_810_1 Int01_qa'</v>
      </c>
      <c r="Y788" s="107"/>
      <c r="Z788" s="108" t="str">
        <f t="shared" si="170"/>
        <v>./pmrep objectexport -f SupplierEDI -o Workflow -n wf_SupplierEDI_RAC_Inbound_810_1 -m -s -b -r -u wf_SupplierEDI_RAC_Inbound_810_1.xml</v>
      </c>
      <c r="AA788" s="109" t="str">
        <f t="shared" si="173"/>
        <v>gwd SupplierEDI wf_SupplierEDI_RAC_Inbound_810_1</v>
      </c>
      <c r="AB788" s="108" t="str">
        <f t="shared" si="174"/>
        <v xml:space="preserve">showvh SupplierEDI wf_SupplierEDI_RAC_Inbound_810_1 ; </v>
      </c>
      <c r="AC788" s="108" t="str">
        <f t="shared" si="171"/>
        <v>showrrh SupplierEDI wf_SupplierEDI_RAC_Inbound_810_1</v>
      </c>
    </row>
    <row r="789" spans="1:29" x14ac:dyDescent="0.25">
      <c r="A789" s="9">
        <v>42844</v>
      </c>
      <c r="B789" s="6" t="s">
        <v>17</v>
      </c>
      <c r="C789" s="61" t="s">
        <v>1892</v>
      </c>
      <c r="D789" s="61" t="s">
        <v>1862</v>
      </c>
      <c r="E789" s="61" t="s">
        <v>20</v>
      </c>
      <c r="F789" s="61" t="s">
        <v>342</v>
      </c>
      <c r="G789" s="61" t="s">
        <v>343</v>
      </c>
      <c r="H789" s="61" t="s">
        <v>19</v>
      </c>
      <c r="I789" s="61">
        <v>6005</v>
      </c>
      <c r="J789" s="61" t="s">
        <v>10</v>
      </c>
      <c r="K789" s="61" t="s">
        <v>666</v>
      </c>
      <c r="L789" s="6" t="s">
        <v>402</v>
      </c>
      <c r="M789" s="6" t="s">
        <v>332</v>
      </c>
      <c r="N789" s="6" t="s">
        <v>689</v>
      </c>
      <c r="O789" s="6" t="s">
        <v>2393</v>
      </c>
      <c r="P789" s="104" t="str">
        <f t="shared" si="162"/>
        <v>qc SupplierEDI Workflow wf_SupplierEDI_RAC_Inbound_810_2</v>
      </c>
      <c r="Q789" s="105" t="str">
        <f t="shared" si="163"/>
        <v>echo ;</v>
      </c>
      <c r="R789" s="106" t="str">
        <f t="shared" si="164"/>
        <v>./pmrep addtodeploymentgroup -p DG_Static_Shared -n wf_SupplierEDI_RAC_Inbound_810_2 -o Workflow -f SupplierEDI -d all ;</v>
      </c>
      <c r="S789" s="105" t="str">
        <f t="shared" si="165"/>
        <v>echo ;</v>
      </c>
      <c r="T789" s="106" t="str">
        <f t="shared" si="166"/>
        <v>echo ;</v>
      </c>
      <c r="U789" s="105" t="str">
        <f t="shared" si="167"/>
        <v>echo;</v>
      </c>
      <c r="V789" s="106" t="str">
        <f t="shared" si="168"/>
        <v>echo ;</v>
      </c>
      <c r="W789" s="105" t="str">
        <f t="shared" si="169"/>
        <v xml:space="preserve"> echo ; </v>
      </c>
      <c r="X789" s="106" t="str">
        <f t="shared" si="172"/>
        <v>ssh -q qhvifoapp01 '/home/infa_adm/scripts/ais.sh SupplierEDI wf_SupplierEDI_RAC_Inbound_810_2 Int01_qa'</v>
      </c>
      <c r="Y789" s="107"/>
      <c r="Z789" s="108" t="str">
        <f t="shared" si="170"/>
        <v>./pmrep objectexport -f SupplierEDI -o Workflow -n wf_SupplierEDI_RAC_Inbound_810_2 -m -s -b -r -u wf_SupplierEDI_RAC_Inbound_810_2.xml</v>
      </c>
      <c r="AA789" s="109" t="str">
        <f t="shared" si="173"/>
        <v>gwd SupplierEDI wf_SupplierEDI_RAC_Inbound_810_2</v>
      </c>
      <c r="AB789" s="108" t="str">
        <f t="shared" si="174"/>
        <v xml:space="preserve">showvh SupplierEDI wf_SupplierEDI_RAC_Inbound_810_2 ; </v>
      </c>
      <c r="AC789" s="108" t="str">
        <f t="shared" si="171"/>
        <v>showrrh SupplierEDI wf_SupplierEDI_RAC_Inbound_810_2</v>
      </c>
    </row>
    <row r="790" spans="1:29" x14ac:dyDescent="0.25">
      <c r="A790" s="9">
        <v>42844</v>
      </c>
      <c r="B790" s="6" t="s">
        <v>17</v>
      </c>
      <c r="C790" s="61" t="s">
        <v>1892</v>
      </c>
      <c r="D790" s="61" t="s">
        <v>1862</v>
      </c>
      <c r="E790" s="61" t="s">
        <v>20</v>
      </c>
      <c r="F790" s="61" t="s">
        <v>342</v>
      </c>
      <c r="G790" s="61" t="s">
        <v>343</v>
      </c>
      <c r="H790" s="61" t="s">
        <v>19</v>
      </c>
      <c r="I790" s="61">
        <v>6005</v>
      </c>
      <c r="J790" s="61" t="s">
        <v>10</v>
      </c>
      <c r="K790" s="61" t="s">
        <v>666</v>
      </c>
      <c r="L790" s="6" t="s">
        <v>402</v>
      </c>
      <c r="M790" s="6" t="s">
        <v>332</v>
      </c>
      <c r="N790" s="6" t="s">
        <v>690</v>
      </c>
      <c r="O790" s="6" t="s">
        <v>2393</v>
      </c>
      <c r="P790" s="104" t="str">
        <f t="shared" si="162"/>
        <v>qc SupplierEDI Workflow wf_SupplierEDI_RAC_Inbound_810_3</v>
      </c>
      <c r="Q790" s="105" t="str">
        <f t="shared" si="163"/>
        <v>echo ;</v>
      </c>
      <c r="R790" s="106" t="str">
        <f t="shared" si="164"/>
        <v>./pmrep addtodeploymentgroup -p DG_Static_Shared -n wf_SupplierEDI_RAC_Inbound_810_3 -o Workflow -f SupplierEDI -d all ;</v>
      </c>
      <c r="S790" s="105" t="str">
        <f t="shared" si="165"/>
        <v>echo ;</v>
      </c>
      <c r="T790" s="106" t="str">
        <f t="shared" si="166"/>
        <v>echo ;</v>
      </c>
      <c r="U790" s="105" t="str">
        <f t="shared" si="167"/>
        <v>echo;</v>
      </c>
      <c r="V790" s="106" t="str">
        <f t="shared" si="168"/>
        <v>echo ;</v>
      </c>
      <c r="W790" s="105" t="str">
        <f t="shared" si="169"/>
        <v xml:space="preserve"> echo ; </v>
      </c>
      <c r="X790" s="106" t="str">
        <f t="shared" si="172"/>
        <v>ssh -q qhvifoapp01 '/home/infa_adm/scripts/ais.sh SupplierEDI wf_SupplierEDI_RAC_Inbound_810_3 Int01_qa'</v>
      </c>
      <c r="Y790" s="107"/>
      <c r="Z790" s="108" t="str">
        <f t="shared" si="170"/>
        <v>./pmrep objectexport -f SupplierEDI -o Workflow -n wf_SupplierEDI_RAC_Inbound_810_3 -m -s -b -r -u wf_SupplierEDI_RAC_Inbound_810_3.xml</v>
      </c>
      <c r="AA790" s="109" t="str">
        <f t="shared" si="173"/>
        <v>gwd SupplierEDI wf_SupplierEDI_RAC_Inbound_810_3</v>
      </c>
      <c r="AB790" s="108" t="str">
        <f t="shared" si="174"/>
        <v xml:space="preserve">showvh SupplierEDI wf_SupplierEDI_RAC_Inbound_810_3 ; </v>
      </c>
      <c r="AC790" s="108" t="str">
        <f t="shared" si="171"/>
        <v>showrrh SupplierEDI wf_SupplierEDI_RAC_Inbound_810_3</v>
      </c>
    </row>
    <row r="791" spans="1:29" x14ac:dyDescent="0.25">
      <c r="A791" s="9">
        <v>42844</v>
      </c>
      <c r="B791" s="6" t="s">
        <v>17</v>
      </c>
      <c r="C791" s="61" t="s">
        <v>1892</v>
      </c>
      <c r="D791" s="61" t="s">
        <v>1862</v>
      </c>
      <c r="E791" s="61" t="s">
        <v>20</v>
      </c>
      <c r="F791" s="61" t="s">
        <v>342</v>
      </c>
      <c r="G791" s="61" t="s">
        <v>343</v>
      </c>
      <c r="H791" s="61" t="s">
        <v>19</v>
      </c>
      <c r="I791" s="61">
        <v>6005</v>
      </c>
      <c r="J791" s="61" t="s">
        <v>10</v>
      </c>
      <c r="K791" s="61" t="s">
        <v>666</v>
      </c>
      <c r="L791" s="6" t="s">
        <v>402</v>
      </c>
      <c r="M791" s="6" t="s">
        <v>332</v>
      </c>
      <c r="N791" s="6" t="s">
        <v>691</v>
      </c>
      <c r="O791" s="6" t="s">
        <v>2393</v>
      </c>
      <c r="P791" s="104" t="str">
        <f t="shared" si="162"/>
        <v>qc SupplierEDI Workflow wf_SupplierEDI_RAC_Inbound_810_4</v>
      </c>
      <c r="Q791" s="105" t="str">
        <f t="shared" si="163"/>
        <v>echo ;</v>
      </c>
      <c r="R791" s="106" t="str">
        <f t="shared" si="164"/>
        <v>./pmrep addtodeploymentgroup -p DG_Static_Shared -n wf_SupplierEDI_RAC_Inbound_810_4 -o Workflow -f SupplierEDI -d all ;</v>
      </c>
      <c r="S791" s="105" t="str">
        <f t="shared" si="165"/>
        <v>echo ;</v>
      </c>
      <c r="T791" s="106" t="str">
        <f t="shared" si="166"/>
        <v>echo ;</v>
      </c>
      <c r="U791" s="105" t="str">
        <f t="shared" si="167"/>
        <v>echo;</v>
      </c>
      <c r="V791" s="106" t="str">
        <f t="shared" si="168"/>
        <v>echo ;</v>
      </c>
      <c r="W791" s="105" t="str">
        <f t="shared" si="169"/>
        <v xml:space="preserve"> echo ; </v>
      </c>
      <c r="X791" s="106" t="str">
        <f t="shared" si="172"/>
        <v>ssh -q qhvifoapp01 '/home/infa_adm/scripts/ais.sh SupplierEDI wf_SupplierEDI_RAC_Inbound_810_4 Int01_qa'</v>
      </c>
      <c r="Y791" s="107"/>
      <c r="Z791" s="108" t="str">
        <f t="shared" si="170"/>
        <v>./pmrep objectexport -f SupplierEDI -o Workflow -n wf_SupplierEDI_RAC_Inbound_810_4 -m -s -b -r -u wf_SupplierEDI_RAC_Inbound_810_4.xml</v>
      </c>
      <c r="AA791" s="109" t="str">
        <f t="shared" si="173"/>
        <v>gwd SupplierEDI wf_SupplierEDI_RAC_Inbound_810_4</v>
      </c>
      <c r="AB791" s="108" t="str">
        <f t="shared" si="174"/>
        <v xml:space="preserve">showvh SupplierEDI wf_SupplierEDI_RAC_Inbound_810_4 ; </v>
      </c>
      <c r="AC791" s="108" t="str">
        <f t="shared" si="171"/>
        <v>showrrh SupplierEDI wf_SupplierEDI_RAC_Inbound_810_4</v>
      </c>
    </row>
    <row r="792" spans="1:29" x14ac:dyDescent="0.25">
      <c r="A792" s="9">
        <v>42844</v>
      </c>
      <c r="B792" s="6" t="s">
        <v>17</v>
      </c>
      <c r="C792" s="61" t="s">
        <v>1892</v>
      </c>
      <c r="D792" s="61" t="s">
        <v>1862</v>
      </c>
      <c r="E792" s="61" t="s">
        <v>20</v>
      </c>
      <c r="F792" s="61" t="s">
        <v>342</v>
      </c>
      <c r="G792" s="61" t="s">
        <v>343</v>
      </c>
      <c r="H792" s="61" t="s">
        <v>19</v>
      </c>
      <c r="I792" s="61">
        <v>6005</v>
      </c>
      <c r="J792" s="61" t="s">
        <v>10</v>
      </c>
      <c r="K792" s="61" t="s">
        <v>666</v>
      </c>
      <c r="L792" s="6" t="s">
        <v>402</v>
      </c>
      <c r="M792" s="6" t="s">
        <v>332</v>
      </c>
      <c r="N792" s="6" t="s">
        <v>692</v>
      </c>
      <c r="O792" s="6" t="s">
        <v>2393</v>
      </c>
      <c r="P792" s="104" t="str">
        <f t="shared" si="162"/>
        <v>qc SupplierEDI Workflow wf_SupplierEDI_RAC_Inbound_810_5</v>
      </c>
      <c r="Q792" s="105" t="str">
        <f t="shared" si="163"/>
        <v>echo ;</v>
      </c>
      <c r="R792" s="106" t="str">
        <f t="shared" si="164"/>
        <v>./pmrep addtodeploymentgroup -p DG_Static_Shared -n wf_SupplierEDI_RAC_Inbound_810_5 -o Workflow -f SupplierEDI -d all ;</v>
      </c>
      <c r="S792" s="105" t="str">
        <f t="shared" si="165"/>
        <v>./pmrep deploydeploymentgroup -p DG_Static_Shared -c  ./DG_Static_Shared.xml -r RAC_qa -n jansaj -X QP -h qhvifoapp01 -o 6005 -s Native -l $HOME/scripts/log/dg_SJ_jaymoh.log ;</v>
      </c>
      <c r="T792" s="106" t="str">
        <f t="shared" si="166"/>
        <v xml:space="preserve">echo '&lt; PRESS ANY KEY TO CONTINUE &gt;'; read c ; </v>
      </c>
      <c r="U792" s="105" t="str">
        <f t="shared" si="167"/>
        <v xml:space="preserve">cat $HOME/scripts/log/dg_SJ_jaymoh.log ; </v>
      </c>
      <c r="V792" s="106" t="str">
        <f t="shared" si="168"/>
        <v>echo '&lt; PRESS ANY KEY TO CONTINUE &gt;'; read c ;</v>
      </c>
      <c r="W792" s="105" t="str">
        <f t="shared" si="169"/>
        <v xml:space="preserve"> pmd ; </v>
      </c>
      <c r="X792" s="106" t="str">
        <f t="shared" si="172"/>
        <v>ssh -q qhvifoapp01 '/home/infa_adm/scripts/ais.sh SupplierEDI wf_SupplierEDI_RAC_Inbound_810_5 Int01_qa'</v>
      </c>
      <c r="Y792" s="107"/>
      <c r="Z792" s="108" t="str">
        <f t="shared" si="170"/>
        <v>./pmrep objectexport -f SupplierEDI -o Workflow -n wf_SupplierEDI_RAC_Inbound_810_5 -m -s -b -r -u wf_SupplierEDI_RAC_Inbound_810_5.xml</v>
      </c>
      <c r="AA792" s="109" t="str">
        <f t="shared" si="173"/>
        <v>gwd SupplierEDI wf_SupplierEDI_RAC_Inbound_810_5</v>
      </c>
      <c r="AB792" s="108" t="str">
        <f t="shared" si="174"/>
        <v xml:space="preserve">showvh SupplierEDI wf_SupplierEDI_RAC_Inbound_810_5 ; </v>
      </c>
      <c r="AC792" s="108" t="str">
        <f t="shared" si="171"/>
        <v>showrrh SupplierEDI wf_SupplierEDI_RAC_Inbound_810_5</v>
      </c>
    </row>
    <row r="793" spans="1:29" x14ac:dyDescent="0.25">
      <c r="A793" s="9">
        <v>42845</v>
      </c>
      <c r="B793" s="6" t="s">
        <v>948</v>
      </c>
      <c r="C793" s="61" t="s">
        <v>1892</v>
      </c>
      <c r="D793" s="61" t="s">
        <v>1864</v>
      </c>
      <c r="E793" s="61" t="s">
        <v>32</v>
      </c>
      <c r="F793" s="61" t="s">
        <v>337</v>
      </c>
      <c r="G793" s="61" t="s">
        <v>335</v>
      </c>
      <c r="H793" s="61" t="s">
        <v>1242</v>
      </c>
      <c r="I793" s="61">
        <v>6005</v>
      </c>
      <c r="J793" s="61" t="s">
        <v>10</v>
      </c>
      <c r="K793" s="61" t="s">
        <v>666</v>
      </c>
      <c r="L793" s="6" t="s">
        <v>320</v>
      </c>
      <c r="M793" s="6" t="s">
        <v>332</v>
      </c>
      <c r="N793" s="6" t="s">
        <v>341</v>
      </c>
      <c r="O793" s="6" t="s">
        <v>2394</v>
      </c>
      <c r="P793" s="104" t="str">
        <f t="shared" si="162"/>
        <v>qc Enterprise_Extract Workflow wf_RMS_SOH_EXPORT</v>
      </c>
      <c r="Q793" s="105" t="str">
        <f t="shared" si="163"/>
        <v>./pmrep cleardeploymentgroup -p DG_Static_Shared -f ;</v>
      </c>
      <c r="R793" s="106" t="str">
        <f t="shared" si="164"/>
        <v>./pmrep addtodeploymentgroup -p DG_Static_Shared -n wf_RMS_SOH_EXPORT -o Workflow -f Enterprise_Extract -d all ;</v>
      </c>
      <c r="S793" s="105" t="str">
        <f t="shared" si="165"/>
        <v>./pmrep deploydeploymentgroup -p DG_Static_Shared -c  ./DG_Static_Shared.xml -r RAC_prod -n jansaj -X PP -h phvifoapp01 -o 6005 -s Native -l $HOME/scripts/log/dg_SJ_CHG0005851.log ;</v>
      </c>
      <c r="T793" s="106" t="str">
        <f t="shared" si="166"/>
        <v xml:space="preserve">echo '&lt; PRESS ANY KEY TO CONTINUE &gt;'; read c ; </v>
      </c>
      <c r="U793" s="105" t="str">
        <f t="shared" si="167"/>
        <v xml:space="preserve">cat $HOME/scripts/log/dg_SJ_CHG0005851.log ; </v>
      </c>
      <c r="V793" s="106" t="str">
        <f t="shared" si="168"/>
        <v>echo '&lt; PRESS ANY KEY TO CONTINUE &gt;'; read c ;</v>
      </c>
      <c r="W793" s="105" t="str">
        <f t="shared" si="169"/>
        <v xml:space="preserve"> pmd ; </v>
      </c>
      <c r="X793" s="106" t="str">
        <f t="shared" si="172"/>
        <v>ssh -q phvifoapp01 '/home/infa_adm/scripts/ais.sh Enterprise_Extract wf_RMS_SOH_EXPORT Int01_prod'</v>
      </c>
      <c r="Y793" s="107"/>
      <c r="Z793" s="108" t="str">
        <f t="shared" si="170"/>
        <v>./pmrep objectexport -f Enterprise_Extract -o Workflow -n wf_RMS_SOH_EXPORT -m -s -b -r -u wf_RMS_SOH_EXPORT.xml</v>
      </c>
      <c r="AA793" s="109" t="str">
        <f t="shared" si="173"/>
        <v>gwd Enterprise_Extract wf_RMS_SOH_EXPORT</v>
      </c>
      <c r="AB793" s="108" t="str">
        <f t="shared" si="174"/>
        <v xml:space="preserve">showvh Enterprise_Extract wf_RMS_SOH_EXPORT ; </v>
      </c>
      <c r="AC793" s="108" t="str">
        <f t="shared" si="171"/>
        <v>showrrh Enterprise_Extract wf_RMS_SOH_EXPORT</v>
      </c>
    </row>
    <row r="794" spans="1:29" x14ac:dyDescent="0.25">
      <c r="A794" s="9">
        <v>42846</v>
      </c>
      <c r="B794" s="6" t="s">
        <v>943</v>
      </c>
      <c r="C794" s="61" t="s">
        <v>1892</v>
      </c>
      <c r="D794" s="61" t="s">
        <v>1864</v>
      </c>
      <c r="E794" s="61" t="s">
        <v>32</v>
      </c>
      <c r="F794" s="61" t="s">
        <v>337</v>
      </c>
      <c r="G794" s="61" t="s">
        <v>335</v>
      </c>
      <c r="H794" s="61" t="s">
        <v>1242</v>
      </c>
      <c r="I794" s="61">
        <v>6005</v>
      </c>
      <c r="J794" s="61" t="s">
        <v>10</v>
      </c>
      <c r="K794" s="61" t="s">
        <v>666</v>
      </c>
      <c r="L794" s="6" t="s">
        <v>326</v>
      </c>
      <c r="M794" s="6" t="s">
        <v>332</v>
      </c>
      <c r="N794" s="6" t="s">
        <v>934</v>
      </c>
      <c r="O794" s="6" t="s">
        <v>2395</v>
      </c>
      <c r="P794" s="104" t="str">
        <f t="shared" si="162"/>
        <v>qc Miscellaneous Workflow wf_Aceroute_past_due</v>
      </c>
      <c r="Q794" s="105" t="str">
        <f t="shared" si="163"/>
        <v>./pmrep cleardeploymentgroup -p DG_Static_Shared -f ;</v>
      </c>
      <c r="R794" s="106" t="str">
        <f t="shared" si="164"/>
        <v>./pmrep addtodeploymentgroup -p DG_Static_Shared -n wf_Aceroute_past_due -o Workflow -f Miscellaneous -d all ;</v>
      </c>
      <c r="S794" s="105" t="str">
        <f t="shared" si="165"/>
        <v>./pmrep deploydeploymentgroup -p DG_Static_Shared -c  ./DG_Static_Shared.xml -r RAC_prod -n jansaj -X PP -h phvifoapp01 -o 6005 -s Native -l $HOME/scripts/log/dg_SJ_CHG0005718.log ;</v>
      </c>
      <c r="T794" s="106" t="str">
        <f t="shared" si="166"/>
        <v xml:space="preserve">echo '&lt; PRESS ANY KEY TO CONTINUE &gt;'; read c ; </v>
      </c>
      <c r="U794" s="105" t="str">
        <f t="shared" si="167"/>
        <v xml:space="preserve">cat $HOME/scripts/log/dg_SJ_CHG0005718.log ; </v>
      </c>
      <c r="V794" s="106" t="str">
        <f t="shared" si="168"/>
        <v>echo '&lt; PRESS ANY KEY TO CONTINUE &gt;'; read c ;</v>
      </c>
      <c r="W794" s="105" t="str">
        <f t="shared" si="169"/>
        <v xml:space="preserve"> pmd ; </v>
      </c>
      <c r="X794" s="106" t="str">
        <f t="shared" si="172"/>
        <v>ssh -q phvifoapp01 '/home/infa_adm/scripts/ais.sh Miscellaneous wf_Aceroute_past_due Int01_prod'</v>
      </c>
      <c r="Y794" s="107"/>
      <c r="Z794" s="108" t="str">
        <f t="shared" si="170"/>
        <v>./pmrep objectexport -f Miscellaneous -o Workflow -n wf_Aceroute_past_due -m -s -b -r -u wf_Aceroute_past_due.xml</v>
      </c>
      <c r="AA794" s="109" t="str">
        <f t="shared" si="173"/>
        <v>gwd Miscellaneous wf_Aceroute_past_due</v>
      </c>
      <c r="AB794" s="108" t="str">
        <f t="shared" si="174"/>
        <v xml:space="preserve">showvh Miscellaneous wf_Aceroute_past_due ; </v>
      </c>
      <c r="AC794" s="108" t="str">
        <f t="shared" si="171"/>
        <v>showrrh Miscellaneous wf_Aceroute_past_due</v>
      </c>
    </row>
    <row r="795" spans="1:29" x14ac:dyDescent="0.25">
      <c r="A795" s="9">
        <v>42846</v>
      </c>
      <c r="B795" s="6" t="s">
        <v>949</v>
      </c>
      <c r="C795" s="61" t="s">
        <v>1892</v>
      </c>
      <c r="D795" s="61" t="s">
        <v>1864</v>
      </c>
      <c r="E795" s="61" t="s">
        <v>32</v>
      </c>
      <c r="F795" s="61" t="s">
        <v>337</v>
      </c>
      <c r="G795" s="61" t="s">
        <v>335</v>
      </c>
      <c r="H795" s="61" t="s">
        <v>1242</v>
      </c>
      <c r="I795" s="61">
        <v>6005</v>
      </c>
      <c r="J795" s="61" t="s">
        <v>10</v>
      </c>
      <c r="K795" s="61" t="s">
        <v>666</v>
      </c>
      <c r="L795" s="6" t="s">
        <v>381</v>
      </c>
      <c r="M795" s="6" t="s">
        <v>332</v>
      </c>
      <c r="N795" s="6" t="s">
        <v>674</v>
      </c>
      <c r="O795" s="55" t="s">
        <v>2396</v>
      </c>
      <c r="P795" s="104" t="str">
        <f t="shared" si="162"/>
        <v>qc DW_MART_LOAD Workflow wf_IM_UNIV_WEEKLY</v>
      </c>
      <c r="Q795" s="105" t="str">
        <f t="shared" si="163"/>
        <v>./pmrep cleardeploymentgroup -p DG_Static_Shared -f ;</v>
      </c>
      <c r="R795" s="106" t="str">
        <f t="shared" si="164"/>
        <v>./pmrep addtodeploymentgroup -p DG_Static_Shared -n wf_IM_UNIV_WEEKLY -o Workflow -f DW_MART_LOAD -d all ;</v>
      </c>
      <c r="S795" s="105" t="str">
        <f t="shared" si="165"/>
        <v>echo ;</v>
      </c>
      <c r="T795" s="106" t="str">
        <f t="shared" si="166"/>
        <v>echo ;</v>
      </c>
      <c r="U795" s="105" t="str">
        <f t="shared" si="167"/>
        <v>echo;</v>
      </c>
      <c r="V795" s="106" t="str">
        <f t="shared" si="168"/>
        <v>echo ;</v>
      </c>
      <c r="W795" s="105" t="str">
        <f t="shared" si="169"/>
        <v xml:space="preserve"> echo ; </v>
      </c>
      <c r="X795" s="106" t="str">
        <f t="shared" si="172"/>
        <v>ssh -q phvifoapp01 '/home/infa_adm/scripts/ais.sh DW_MART_LOAD wf_IM_UNIV_WEEKLY Int01_prod'</v>
      </c>
      <c r="Y795" s="107"/>
      <c r="Z795" s="108" t="str">
        <f t="shared" si="170"/>
        <v>./pmrep objectexport -f DW_MART_LOAD -o Workflow -n wf_IM_UNIV_WEEKLY -m -s -b -r -u wf_IM_UNIV_WEEKLY.xml</v>
      </c>
      <c r="AA795" s="109" t="str">
        <f t="shared" si="173"/>
        <v>gwd DW_MART_LOAD wf_IM_UNIV_WEEKLY</v>
      </c>
      <c r="AB795" s="108" t="str">
        <f t="shared" si="174"/>
        <v xml:space="preserve">showvh DW_MART_LOAD wf_IM_UNIV_WEEKLY ; </v>
      </c>
      <c r="AC795" s="108" t="str">
        <f t="shared" si="171"/>
        <v>showrrh DW_MART_LOAD wf_IM_UNIV_WEEKLY</v>
      </c>
    </row>
    <row r="796" spans="1:29" x14ac:dyDescent="0.25">
      <c r="A796" s="9">
        <v>42846</v>
      </c>
      <c r="B796" s="6" t="s">
        <v>949</v>
      </c>
      <c r="C796" s="61" t="s">
        <v>1892</v>
      </c>
      <c r="D796" s="61" t="s">
        <v>1864</v>
      </c>
      <c r="E796" s="61" t="s">
        <v>32</v>
      </c>
      <c r="F796" s="61" t="s">
        <v>337</v>
      </c>
      <c r="G796" s="61" t="s">
        <v>335</v>
      </c>
      <c r="H796" s="61" t="s">
        <v>1242</v>
      </c>
      <c r="I796" s="61">
        <v>6005</v>
      </c>
      <c r="J796" s="61" t="s">
        <v>10</v>
      </c>
      <c r="K796" s="61" t="s">
        <v>666</v>
      </c>
      <c r="L796" s="6" t="s">
        <v>381</v>
      </c>
      <c r="M796" s="6" t="s">
        <v>332</v>
      </c>
      <c r="N796" s="6" t="s">
        <v>675</v>
      </c>
      <c r="O796" s="6" t="s">
        <v>2396</v>
      </c>
      <c r="P796" s="104" t="str">
        <f t="shared" si="162"/>
        <v>qc DW_MART_LOAD Workflow wf_IM_UNIV_WEEKLY_MART</v>
      </c>
      <c r="Q796" s="105" t="str">
        <f t="shared" si="163"/>
        <v>echo ;</v>
      </c>
      <c r="R796" s="106" t="str">
        <f t="shared" si="164"/>
        <v>./pmrep addtodeploymentgroup -p DG_Static_Shared -n wf_IM_UNIV_WEEKLY_MART -o Workflow -f DW_MART_LOAD -d all ;</v>
      </c>
      <c r="S796" s="105" t="str">
        <f t="shared" si="165"/>
        <v>./pmrep deploydeploymentgroup -p DG_Static_Shared -c  ./DG_Static_Shared.xml -r RAC_prod -n jansaj -X PP -h phvifoapp01 -o 6005 -s Native -l $HOME/scripts/log/dg_SJ_CHG0005833.log ;</v>
      </c>
      <c r="T796" s="106" t="str">
        <f t="shared" si="166"/>
        <v xml:space="preserve">echo '&lt; PRESS ANY KEY TO CONTINUE &gt;'; read c ; </v>
      </c>
      <c r="U796" s="105" t="str">
        <f t="shared" si="167"/>
        <v xml:space="preserve">cat $HOME/scripts/log/dg_SJ_CHG0005833.log ; </v>
      </c>
      <c r="V796" s="106" t="str">
        <f t="shared" si="168"/>
        <v>echo '&lt; PRESS ANY KEY TO CONTINUE &gt;'; read c ;</v>
      </c>
      <c r="W796" s="105" t="str">
        <f t="shared" si="169"/>
        <v xml:space="preserve"> pmd ; </v>
      </c>
      <c r="X796" s="106" t="str">
        <f t="shared" si="172"/>
        <v>ssh -q phvifoapp01 '/home/infa_adm/scripts/ais.sh DW_MART_LOAD wf_IM_UNIV_WEEKLY_MART Int01_prod'</v>
      </c>
      <c r="Y796" s="107"/>
      <c r="Z796" s="108" t="str">
        <f t="shared" si="170"/>
        <v>./pmrep objectexport -f DW_MART_LOAD -o Workflow -n wf_IM_UNIV_WEEKLY_MART -m -s -b -r -u wf_IM_UNIV_WEEKLY_MART.xml</v>
      </c>
      <c r="AA796" s="109" t="str">
        <f t="shared" si="173"/>
        <v>gwd DW_MART_LOAD wf_IM_UNIV_WEEKLY_MART</v>
      </c>
      <c r="AB796" s="108" t="str">
        <f t="shared" si="174"/>
        <v xml:space="preserve">showvh DW_MART_LOAD wf_IM_UNIV_WEEKLY_MART ; </v>
      </c>
      <c r="AC796" s="108" t="str">
        <f t="shared" si="171"/>
        <v>showrrh DW_MART_LOAD wf_IM_UNIV_WEEKLY_MART</v>
      </c>
    </row>
    <row r="797" spans="1:29" x14ac:dyDescent="0.25">
      <c r="A797" s="9">
        <v>42844</v>
      </c>
      <c r="B797" s="6" t="s">
        <v>947</v>
      </c>
      <c r="C797" s="61" t="s">
        <v>1892</v>
      </c>
      <c r="D797" s="61" t="s">
        <v>1864</v>
      </c>
      <c r="E797" s="61" t="s">
        <v>32</v>
      </c>
      <c r="F797" s="61" t="s">
        <v>337</v>
      </c>
      <c r="G797" s="61" t="s">
        <v>335</v>
      </c>
      <c r="H797" s="61" t="s">
        <v>1242</v>
      </c>
      <c r="I797" s="61">
        <v>6005</v>
      </c>
      <c r="J797" s="61" t="s">
        <v>10</v>
      </c>
      <c r="K797" s="61" t="s">
        <v>666</v>
      </c>
      <c r="L797" s="6" t="s">
        <v>326</v>
      </c>
      <c r="M797" s="6" t="s">
        <v>332</v>
      </c>
      <c r="N797" s="6" t="s">
        <v>946</v>
      </c>
      <c r="O797" s="6" t="s">
        <v>2397</v>
      </c>
      <c r="P797" s="104" t="str">
        <f t="shared" si="162"/>
        <v>qc Miscellaneous Workflow wf_compare_route_metrics</v>
      </c>
      <c r="Q797" s="105" t="str">
        <f t="shared" si="163"/>
        <v>./pmrep cleardeploymentgroup -p DG_Static_Shared -f ;</v>
      </c>
      <c r="R797" s="106" t="str">
        <f t="shared" si="164"/>
        <v>./pmrep addtodeploymentgroup -p DG_Static_Shared -n wf_compare_route_metrics -o Workflow -f Miscellaneous -d all ;</v>
      </c>
      <c r="S797" s="105" t="str">
        <f t="shared" si="165"/>
        <v>./pmrep deploydeploymentgroup -p DG_Static_Shared -c  ./DG_Static_Shared.xml -r RAC_prod -n jansaj -X PP -h phvifoapp01 -o 6005 -s Native -l $HOME/scripts/log/dg_SJ_CHG0005808.log ;</v>
      </c>
      <c r="T797" s="106" t="str">
        <f t="shared" si="166"/>
        <v xml:space="preserve">echo '&lt; PRESS ANY KEY TO CONTINUE &gt;'; read c ; </v>
      </c>
      <c r="U797" s="105" t="str">
        <f t="shared" si="167"/>
        <v xml:space="preserve">cat $HOME/scripts/log/dg_SJ_CHG0005808.log ; </v>
      </c>
      <c r="V797" s="106" t="str">
        <f t="shared" si="168"/>
        <v>echo '&lt; PRESS ANY KEY TO CONTINUE &gt;'; read c ;</v>
      </c>
      <c r="W797" s="105" t="str">
        <f t="shared" si="169"/>
        <v xml:space="preserve"> pmd ; </v>
      </c>
      <c r="X797" s="106" t="str">
        <f t="shared" si="172"/>
        <v>ssh -q phvifoapp01 '/home/infa_adm/scripts/ais.sh Miscellaneous wf_compare_route_metrics Int01_prod'</v>
      </c>
      <c r="Y797" s="107"/>
      <c r="Z797" s="108" t="str">
        <f t="shared" si="170"/>
        <v>./pmrep objectexport -f Miscellaneous -o Workflow -n wf_compare_route_metrics -m -s -b -r -u wf_compare_route_metrics.xml</v>
      </c>
      <c r="AA797" s="109" t="str">
        <f t="shared" si="173"/>
        <v>gwd Miscellaneous wf_compare_route_metrics</v>
      </c>
      <c r="AB797" s="108" t="str">
        <f t="shared" si="174"/>
        <v xml:space="preserve">showvh Miscellaneous wf_compare_route_metrics ; </v>
      </c>
      <c r="AC797" s="108" t="str">
        <f t="shared" si="171"/>
        <v>showrrh Miscellaneous wf_compare_route_metrics</v>
      </c>
    </row>
    <row r="798" spans="1:29" x14ac:dyDescent="0.25">
      <c r="A798" s="9">
        <v>42851</v>
      </c>
      <c r="B798" s="6" t="s">
        <v>950</v>
      </c>
      <c r="C798" s="61" t="s">
        <v>1892</v>
      </c>
      <c r="D798" s="61" t="s">
        <v>1864</v>
      </c>
      <c r="E798" s="61" t="s">
        <v>32</v>
      </c>
      <c r="F798" s="61" t="s">
        <v>337</v>
      </c>
      <c r="G798" s="61" t="s">
        <v>335</v>
      </c>
      <c r="H798" s="61" t="s">
        <v>1242</v>
      </c>
      <c r="I798" s="61">
        <v>6005</v>
      </c>
      <c r="J798" s="61" t="s">
        <v>10</v>
      </c>
      <c r="K798" s="61" t="s">
        <v>666</v>
      </c>
      <c r="L798" s="6" t="s">
        <v>295</v>
      </c>
      <c r="M798" s="6" t="s">
        <v>332</v>
      </c>
      <c r="N798" s="6" t="s">
        <v>346</v>
      </c>
      <c r="O798" s="55" t="s">
        <v>2398</v>
      </c>
      <c r="P798" s="104" t="str">
        <f t="shared" si="162"/>
        <v>qc AN_PAYABLES Workflow wf_AN_Payables</v>
      </c>
      <c r="Q798" s="105" t="str">
        <f t="shared" si="163"/>
        <v>./pmrep cleardeploymentgroup -p DG_Static_Shared -f ;</v>
      </c>
      <c r="R798" s="106" t="str">
        <f t="shared" si="164"/>
        <v>./pmrep addtodeploymentgroup -p DG_Static_Shared -n wf_AN_Payables -o Workflow -f AN_PAYABLES -d all ;</v>
      </c>
      <c r="S798" s="105" t="str">
        <f t="shared" si="165"/>
        <v>echo ;</v>
      </c>
      <c r="T798" s="106" t="str">
        <f t="shared" si="166"/>
        <v>echo ;</v>
      </c>
      <c r="U798" s="105" t="str">
        <f t="shared" si="167"/>
        <v>echo;</v>
      </c>
      <c r="V798" s="106" t="str">
        <f t="shared" si="168"/>
        <v>echo ;</v>
      </c>
      <c r="W798" s="105" t="str">
        <f t="shared" si="169"/>
        <v xml:space="preserve"> echo ; </v>
      </c>
      <c r="X798" s="106" t="str">
        <f t="shared" si="172"/>
        <v>ssh -q phvifoapp01 '/home/infa_adm/scripts/ais.sh AN_PAYABLES wf_AN_Payables Int01_prod'</v>
      </c>
      <c r="Y798" s="107"/>
      <c r="Z798" s="108" t="str">
        <f t="shared" si="170"/>
        <v>./pmrep objectexport -f AN_PAYABLES -o Workflow -n wf_AN_Payables -m -s -b -r -u wf_AN_Payables.xml</v>
      </c>
      <c r="AA798" s="109" t="str">
        <f t="shared" si="173"/>
        <v>gwd AN_PAYABLES wf_AN_Payables</v>
      </c>
      <c r="AB798" s="108" t="str">
        <f t="shared" si="174"/>
        <v xml:space="preserve">showvh AN_PAYABLES wf_AN_Payables ; </v>
      </c>
      <c r="AC798" s="108" t="str">
        <f t="shared" si="171"/>
        <v>showrrh AN_PAYABLES wf_AN_Payables</v>
      </c>
    </row>
    <row r="799" spans="1:29" x14ac:dyDescent="0.25">
      <c r="A799" s="9">
        <v>42851</v>
      </c>
      <c r="B799" s="6" t="s">
        <v>950</v>
      </c>
      <c r="C799" s="61" t="s">
        <v>1892</v>
      </c>
      <c r="D799" s="61" t="s">
        <v>1864</v>
      </c>
      <c r="E799" s="61" t="s">
        <v>32</v>
      </c>
      <c r="F799" s="61" t="s">
        <v>337</v>
      </c>
      <c r="G799" s="61" t="s">
        <v>335</v>
      </c>
      <c r="H799" s="61" t="s">
        <v>1242</v>
      </c>
      <c r="I799" s="61">
        <v>6005</v>
      </c>
      <c r="J799" s="61" t="s">
        <v>10</v>
      </c>
      <c r="K799" s="61" t="s">
        <v>666</v>
      </c>
      <c r="L799" s="6" t="s">
        <v>295</v>
      </c>
      <c r="M799" s="6" t="s">
        <v>332</v>
      </c>
      <c r="N799" s="6" t="s">
        <v>616</v>
      </c>
      <c r="O799" s="55" t="s">
        <v>2398</v>
      </c>
      <c r="P799" s="104" t="str">
        <f t="shared" si="162"/>
        <v>qc AN_PAYABLES Workflow wf_AN_Payables_Extractfiles</v>
      </c>
      <c r="Q799" s="105" t="str">
        <f t="shared" si="163"/>
        <v>echo ;</v>
      </c>
      <c r="R799" s="106" t="str">
        <f t="shared" si="164"/>
        <v>./pmrep addtodeploymentgroup -p DG_Static_Shared -n wf_AN_Payables_Extractfiles -o Workflow -f AN_PAYABLES -d all ;</v>
      </c>
      <c r="S799" s="105" t="str">
        <f t="shared" si="165"/>
        <v>./pmrep deploydeploymentgroup -p DG_Static_Shared -c  ./DG_Static_Shared.xml -r RAC_prod -n jansaj -X PP -h phvifoapp01 -o 6005 -s Native -l $HOME/scripts/log/dg_SJ_CHG0005917.log ;</v>
      </c>
      <c r="T799" s="106" t="str">
        <f t="shared" si="166"/>
        <v xml:space="preserve">echo '&lt; PRESS ANY KEY TO CONTINUE &gt;'; read c ; </v>
      </c>
      <c r="U799" s="105" t="str">
        <f t="shared" si="167"/>
        <v xml:space="preserve">cat $HOME/scripts/log/dg_SJ_CHG0005917.log ; </v>
      </c>
      <c r="V799" s="106" t="str">
        <f t="shared" si="168"/>
        <v>echo '&lt; PRESS ANY KEY TO CONTINUE &gt;'; read c ;</v>
      </c>
      <c r="W799" s="105" t="str">
        <f t="shared" si="169"/>
        <v xml:space="preserve"> pmd ; </v>
      </c>
      <c r="X799" s="106" t="str">
        <f t="shared" si="172"/>
        <v>ssh -q phvifoapp01 '/home/infa_adm/scripts/ais.sh AN_PAYABLES wf_AN_Payables_Extractfiles Int01_prod'</v>
      </c>
      <c r="Y799" s="107"/>
      <c r="Z799" s="108" t="str">
        <f t="shared" si="170"/>
        <v>./pmrep objectexport -f AN_PAYABLES -o Workflow -n wf_AN_Payables_Extractfiles -m -s -b -r -u wf_AN_Payables_Extractfiles.xml</v>
      </c>
      <c r="AA799" s="109" t="str">
        <f t="shared" si="173"/>
        <v>gwd AN_PAYABLES wf_AN_Payables_Extractfiles</v>
      </c>
      <c r="AB799" s="108" t="str">
        <f t="shared" si="174"/>
        <v xml:space="preserve">showvh AN_PAYABLES wf_AN_Payables_Extractfiles ; </v>
      </c>
      <c r="AC799" s="108" t="str">
        <f t="shared" si="171"/>
        <v>showrrh AN_PAYABLES wf_AN_Payables_Extractfiles</v>
      </c>
    </row>
    <row r="800" spans="1:29" x14ac:dyDescent="0.25">
      <c r="A800" s="9">
        <v>42852</v>
      </c>
      <c r="B800" s="6" t="s">
        <v>947</v>
      </c>
      <c r="C800" s="61" t="s">
        <v>1892</v>
      </c>
      <c r="D800" s="61" t="s">
        <v>1862</v>
      </c>
      <c r="E800" s="61" t="s">
        <v>20</v>
      </c>
      <c r="F800" s="61" t="s">
        <v>342</v>
      </c>
      <c r="G800" s="61" t="s">
        <v>343</v>
      </c>
      <c r="H800" s="61" t="s">
        <v>19</v>
      </c>
      <c r="I800" s="61">
        <v>6005</v>
      </c>
      <c r="J800" s="61" t="s">
        <v>10</v>
      </c>
      <c r="K800" s="61" t="s">
        <v>666</v>
      </c>
      <c r="L800" s="6" t="s">
        <v>326</v>
      </c>
      <c r="M800" s="6" t="s">
        <v>332</v>
      </c>
      <c r="N800" s="6" t="s">
        <v>946</v>
      </c>
      <c r="O800" s="6" t="s">
        <v>2399</v>
      </c>
      <c r="P800" s="104" t="str">
        <f t="shared" si="162"/>
        <v>qc Miscellaneous Workflow wf_compare_route_metrics</v>
      </c>
      <c r="Q800" s="105" t="str">
        <f t="shared" si="163"/>
        <v>./pmrep cleardeploymentgroup -p DG_Static_Shared -f ;</v>
      </c>
      <c r="R800" s="106" t="str">
        <f t="shared" si="164"/>
        <v>./pmrep addtodeploymentgroup -p DG_Static_Shared -n wf_compare_route_metrics -o Workflow -f Miscellaneous -d all ;</v>
      </c>
      <c r="S800" s="105" t="str">
        <f t="shared" si="165"/>
        <v>./pmrep deploydeploymentgroup -p DG_Static_Shared -c  ./DG_Static_Shared.xml -r RAC_qa -n jansaj -X QP -h qhvifoapp01 -o 6005 -s Native -l $HOME/scripts/log/dg_SJ_CHG0005808.log ;</v>
      </c>
      <c r="T800" s="106" t="str">
        <f t="shared" si="166"/>
        <v xml:space="preserve">echo '&lt; PRESS ANY KEY TO CONTINUE &gt;'; read c ; </v>
      </c>
      <c r="U800" s="105" t="str">
        <f t="shared" si="167"/>
        <v xml:space="preserve">cat $HOME/scripts/log/dg_SJ_CHG0005808.log ; </v>
      </c>
      <c r="V800" s="106" t="str">
        <f t="shared" si="168"/>
        <v>echo '&lt; PRESS ANY KEY TO CONTINUE &gt;'; read c ;</v>
      </c>
      <c r="W800" s="105" t="str">
        <f t="shared" si="169"/>
        <v xml:space="preserve"> pmd ; </v>
      </c>
      <c r="X800" s="106" t="str">
        <f t="shared" si="172"/>
        <v>ssh -q qhvifoapp01 '/home/infa_adm/scripts/ais.sh Miscellaneous wf_compare_route_metrics Int01_qa'</v>
      </c>
      <c r="Y800" s="107"/>
      <c r="Z800" s="108" t="str">
        <f t="shared" si="170"/>
        <v>./pmrep objectexport -f Miscellaneous -o Workflow -n wf_compare_route_metrics -m -s -b -r -u wf_compare_route_metrics.xml</v>
      </c>
      <c r="AA800" s="109" t="str">
        <f t="shared" si="173"/>
        <v>gwd Miscellaneous wf_compare_route_metrics</v>
      </c>
      <c r="AB800" s="108" t="str">
        <f t="shared" si="174"/>
        <v xml:space="preserve">showvh Miscellaneous wf_compare_route_metrics ; </v>
      </c>
      <c r="AC800" s="108" t="str">
        <f t="shared" si="171"/>
        <v>showrrh Miscellaneous wf_compare_route_metrics</v>
      </c>
    </row>
    <row r="801" spans="1:29" x14ac:dyDescent="0.25">
      <c r="A801" s="9">
        <v>42852</v>
      </c>
      <c r="B801" s="6" t="s">
        <v>947</v>
      </c>
      <c r="C801" s="61" t="s">
        <v>1892</v>
      </c>
      <c r="D801" s="61" t="s">
        <v>1864</v>
      </c>
      <c r="E801" s="61" t="s">
        <v>32</v>
      </c>
      <c r="F801" s="61" t="s">
        <v>337</v>
      </c>
      <c r="G801" s="61" t="s">
        <v>335</v>
      </c>
      <c r="H801" s="61" t="s">
        <v>1242</v>
      </c>
      <c r="I801" s="61">
        <v>6005</v>
      </c>
      <c r="J801" s="61" t="s">
        <v>10</v>
      </c>
      <c r="K801" s="61" t="s">
        <v>666</v>
      </c>
      <c r="L801" s="6" t="s">
        <v>326</v>
      </c>
      <c r="M801" s="6" t="s">
        <v>332</v>
      </c>
      <c r="N801" s="6" t="s">
        <v>946</v>
      </c>
      <c r="O801" s="6" t="s">
        <v>2400</v>
      </c>
      <c r="P801" s="104" t="str">
        <f t="shared" si="162"/>
        <v>qc Miscellaneous Workflow wf_compare_route_metrics</v>
      </c>
      <c r="Q801" s="105" t="str">
        <f t="shared" si="163"/>
        <v>./pmrep cleardeploymentgroup -p DG_Static_Shared -f ;</v>
      </c>
      <c r="R801" s="106" t="str">
        <f t="shared" si="164"/>
        <v>./pmrep addtodeploymentgroup -p DG_Static_Shared -n wf_compare_route_metrics -o Workflow -f Miscellaneous -d all ;</v>
      </c>
      <c r="S801" s="105" t="str">
        <f t="shared" si="165"/>
        <v>./pmrep deploydeploymentgroup -p DG_Static_Shared -c  ./DG_Static_Shared.xml -r RAC_prod -n jansaj -X PP -h phvifoapp01 -o 6005 -s Native -l $HOME/scripts/log/dg_SJ_CHG0005808.log ;</v>
      </c>
      <c r="T801" s="106" t="str">
        <f t="shared" si="166"/>
        <v xml:space="preserve">echo '&lt; PRESS ANY KEY TO CONTINUE &gt;'; read c ; </v>
      </c>
      <c r="U801" s="105" t="str">
        <f t="shared" si="167"/>
        <v xml:space="preserve">cat $HOME/scripts/log/dg_SJ_CHG0005808.log ; </v>
      </c>
      <c r="V801" s="106" t="str">
        <f t="shared" si="168"/>
        <v>echo '&lt; PRESS ANY KEY TO CONTINUE &gt;'; read c ;</v>
      </c>
      <c r="W801" s="105" t="str">
        <f t="shared" si="169"/>
        <v xml:space="preserve"> pmd ; </v>
      </c>
      <c r="X801" s="106" t="str">
        <f t="shared" si="172"/>
        <v>ssh -q phvifoapp01 '/home/infa_adm/scripts/ais.sh Miscellaneous wf_compare_route_metrics Int01_prod'</v>
      </c>
      <c r="Y801" s="107"/>
      <c r="Z801" s="108" t="str">
        <f t="shared" si="170"/>
        <v>./pmrep objectexport -f Miscellaneous -o Workflow -n wf_compare_route_metrics -m -s -b -r -u wf_compare_route_metrics.xml</v>
      </c>
      <c r="AA801" s="109" t="str">
        <f t="shared" si="173"/>
        <v>gwd Miscellaneous wf_compare_route_metrics</v>
      </c>
      <c r="AB801" s="108" t="str">
        <f t="shared" si="174"/>
        <v xml:space="preserve">showvh Miscellaneous wf_compare_route_metrics ; </v>
      </c>
      <c r="AC801" s="108" t="str">
        <f t="shared" si="171"/>
        <v>showrrh Miscellaneous wf_compare_route_metrics</v>
      </c>
    </row>
    <row r="802" spans="1:29" x14ac:dyDescent="0.25">
      <c r="A802" s="9">
        <v>42852</v>
      </c>
      <c r="B802" s="6" t="s">
        <v>952</v>
      </c>
      <c r="C802" s="61" t="s">
        <v>1892</v>
      </c>
      <c r="D802" s="61" t="s">
        <v>1864</v>
      </c>
      <c r="E802" s="61" t="s">
        <v>32</v>
      </c>
      <c r="F802" s="61" t="s">
        <v>337</v>
      </c>
      <c r="G802" s="61" t="s">
        <v>335</v>
      </c>
      <c r="H802" s="61" t="s">
        <v>1242</v>
      </c>
      <c r="I802" s="61">
        <v>6005</v>
      </c>
      <c r="J802" s="61" t="s">
        <v>10</v>
      </c>
      <c r="K802" s="61" t="s">
        <v>666</v>
      </c>
      <c r="L802" s="6" t="s">
        <v>289</v>
      </c>
      <c r="M802" s="6" t="s">
        <v>332</v>
      </c>
      <c r="N802" s="6" t="s">
        <v>951</v>
      </c>
      <c r="O802" s="55" t="s">
        <v>2401</v>
      </c>
      <c r="P802" s="104" t="str">
        <f t="shared" si="162"/>
        <v>qc MONTHLY_RECONCILIATION Workflow wf_ANOW_Transfers</v>
      </c>
      <c r="Q802" s="105" t="str">
        <f t="shared" si="163"/>
        <v>./pmrep cleardeploymentgroup -p DG_Static_Shared -f ;</v>
      </c>
      <c r="R802" s="106" t="str">
        <f t="shared" si="164"/>
        <v>./pmrep addtodeploymentgroup -p DG_Static_Shared -n wf_ANOW_Transfers -o Workflow -f MONTHLY_RECONCILIATION -d all ;</v>
      </c>
      <c r="S802" s="105" t="str">
        <f t="shared" si="165"/>
        <v>echo ;</v>
      </c>
      <c r="T802" s="106" t="str">
        <f t="shared" si="166"/>
        <v>echo ;</v>
      </c>
      <c r="U802" s="105" t="str">
        <f t="shared" si="167"/>
        <v>echo;</v>
      </c>
      <c r="V802" s="106" t="str">
        <f t="shared" si="168"/>
        <v>echo ;</v>
      </c>
      <c r="W802" s="105" t="str">
        <f t="shared" si="169"/>
        <v xml:space="preserve"> echo ; </v>
      </c>
      <c r="X802" s="106" t="str">
        <f t="shared" si="172"/>
        <v>ssh -q phvifoapp01 '/home/infa_adm/scripts/ais.sh MONTHLY_RECONCILIATION wf_ANOW_Transfers Int01_prod'</v>
      </c>
      <c r="Y802" s="107"/>
      <c r="Z802" s="108" t="str">
        <f t="shared" si="170"/>
        <v>./pmrep objectexport -f MONTHLY_RECONCILIATION -o Workflow -n wf_ANOW_Transfers -m -s -b -r -u wf_ANOW_Transfers.xml</v>
      </c>
      <c r="AA802" s="109" t="str">
        <f t="shared" si="173"/>
        <v>gwd MONTHLY_RECONCILIATION wf_ANOW_Transfers</v>
      </c>
      <c r="AB802" s="108" t="str">
        <f t="shared" si="174"/>
        <v xml:space="preserve">showvh MONTHLY_RECONCILIATION wf_ANOW_Transfers ; </v>
      </c>
      <c r="AC802" s="108" t="str">
        <f t="shared" si="171"/>
        <v>showrrh MONTHLY_RECONCILIATION wf_ANOW_Transfers</v>
      </c>
    </row>
    <row r="803" spans="1:29" x14ac:dyDescent="0.25">
      <c r="A803" s="9">
        <v>42852</v>
      </c>
      <c r="B803" s="6" t="s">
        <v>952</v>
      </c>
      <c r="C803" s="61" t="s">
        <v>1892</v>
      </c>
      <c r="D803" s="61" t="s">
        <v>1864</v>
      </c>
      <c r="E803" s="61" t="s">
        <v>32</v>
      </c>
      <c r="F803" s="61" t="s">
        <v>337</v>
      </c>
      <c r="G803" s="61" t="s">
        <v>335</v>
      </c>
      <c r="H803" s="61" t="s">
        <v>1242</v>
      </c>
      <c r="I803" s="61">
        <v>6005</v>
      </c>
      <c r="J803" s="61" t="s">
        <v>10</v>
      </c>
      <c r="K803" s="61" t="s">
        <v>666</v>
      </c>
      <c r="L803" s="6" t="s">
        <v>289</v>
      </c>
      <c r="M803" s="6" t="s">
        <v>332</v>
      </c>
      <c r="N803" s="6" t="s">
        <v>907</v>
      </c>
      <c r="O803" s="55" t="s">
        <v>2401</v>
      </c>
      <c r="P803" s="104" t="str">
        <f t="shared" si="162"/>
        <v>qc MONTHLY_RECONCILIATION Workflow wf_Monthly_Reconciliation_STG</v>
      </c>
      <c r="Q803" s="105" t="str">
        <f t="shared" si="163"/>
        <v>echo ;</v>
      </c>
      <c r="R803" s="106" t="str">
        <f t="shared" si="164"/>
        <v>./pmrep addtodeploymentgroup -p DG_Static_Shared -n wf_Monthly_Reconciliation_STG -o Workflow -f MONTHLY_RECONCILIATION -d all ;</v>
      </c>
      <c r="S803" s="105" t="str">
        <f t="shared" si="165"/>
        <v>echo ;</v>
      </c>
      <c r="T803" s="106" t="str">
        <f t="shared" si="166"/>
        <v>echo ;</v>
      </c>
      <c r="U803" s="105" t="str">
        <f t="shared" si="167"/>
        <v>echo;</v>
      </c>
      <c r="V803" s="106" t="str">
        <f t="shared" si="168"/>
        <v>echo ;</v>
      </c>
      <c r="W803" s="105" t="str">
        <f t="shared" si="169"/>
        <v xml:space="preserve"> echo ; </v>
      </c>
      <c r="X803" s="106" t="str">
        <f t="shared" si="172"/>
        <v>ssh -q phvifoapp01 '/home/infa_adm/scripts/ais.sh MONTHLY_RECONCILIATION wf_Monthly_Reconciliation_STG Int01_prod'</v>
      </c>
      <c r="Y803" s="107"/>
      <c r="Z803" s="108" t="str">
        <f t="shared" si="170"/>
        <v>./pmrep objectexport -f MONTHLY_RECONCILIATION -o Workflow -n wf_Monthly_Reconciliation_STG -m -s -b -r -u wf_Monthly_Reconciliation_STG.xml</v>
      </c>
      <c r="AA803" s="109" t="str">
        <f t="shared" si="173"/>
        <v>gwd MONTHLY_RECONCILIATION wf_Monthly_Reconciliation_STG</v>
      </c>
      <c r="AB803" s="108" t="str">
        <f t="shared" si="174"/>
        <v xml:space="preserve">showvh MONTHLY_RECONCILIATION wf_Monthly_Reconciliation_STG ; </v>
      </c>
      <c r="AC803" s="108" t="str">
        <f t="shared" si="171"/>
        <v>showrrh MONTHLY_RECONCILIATION wf_Monthly_Reconciliation_STG</v>
      </c>
    </row>
    <row r="804" spans="1:29" x14ac:dyDescent="0.25">
      <c r="A804" s="9">
        <v>42852</v>
      </c>
      <c r="B804" s="6" t="s">
        <v>952</v>
      </c>
      <c r="C804" s="61" t="s">
        <v>1892</v>
      </c>
      <c r="D804" s="61" t="s">
        <v>1864</v>
      </c>
      <c r="E804" s="61" t="s">
        <v>32</v>
      </c>
      <c r="F804" s="61" t="s">
        <v>337</v>
      </c>
      <c r="G804" s="61" t="s">
        <v>335</v>
      </c>
      <c r="H804" s="61" t="s">
        <v>1242</v>
      </c>
      <c r="I804" s="61">
        <v>6005</v>
      </c>
      <c r="J804" s="61" t="s">
        <v>10</v>
      </c>
      <c r="K804" s="61" t="s">
        <v>666</v>
      </c>
      <c r="L804" s="6" t="s">
        <v>289</v>
      </c>
      <c r="M804" s="6" t="s">
        <v>332</v>
      </c>
      <c r="N804" s="6" t="s">
        <v>908</v>
      </c>
      <c r="O804" s="55" t="s">
        <v>2401</v>
      </c>
      <c r="P804" s="104" t="str">
        <f t="shared" si="162"/>
        <v>qc MONTHLY_RECONCILIATION Workflow wf_Monthly_ArchivalProcess</v>
      </c>
      <c r="Q804" s="105" t="str">
        <f t="shared" si="163"/>
        <v>echo ;</v>
      </c>
      <c r="R804" s="106" t="str">
        <f t="shared" si="164"/>
        <v>./pmrep addtodeploymentgroup -p DG_Static_Shared -n wf_Monthly_ArchivalProcess -o Workflow -f MONTHLY_RECONCILIATION -d all ;</v>
      </c>
      <c r="S804" s="105" t="str">
        <f t="shared" si="165"/>
        <v>./pmrep deploydeploymentgroup -p DG_Static_Shared -c  ./DG_Static_Shared.xml -r RAC_prod -n jansaj -X PP -h phvifoapp01 -o 6005 -s Native -l $HOME/scripts/log/dg_SJ_CHG0005974.log ;</v>
      </c>
      <c r="T804" s="106" t="str">
        <f t="shared" si="166"/>
        <v xml:space="preserve">echo '&lt; PRESS ANY KEY TO CONTINUE &gt;'; read c ; </v>
      </c>
      <c r="U804" s="105" t="str">
        <f t="shared" si="167"/>
        <v xml:space="preserve">cat $HOME/scripts/log/dg_SJ_CHG0005974.log ; </v>
      </c>
      <c r="V804" s="106" t="str">
        <f t="shared" si="168"/>
        <v>echo '&lt; PRESS ANY KEY TO CONTINUE &gt;'; read c ;</v>
      </c>
      <c r="W804" s="105" t="str">
        <f t="shared" si="169"/>
        <v xml:space="preserve"> pmd ; </v>
      </c>
      <c r="X804" s="106" t="str">
        <f t="shared" si="172"/>
        <v>ssh -q phvifoapp01 '/home/infa_adm/scripts/ais.sh MONTHLY_RECONCILIATION wf_Monthly_ArchivalProcess Int01_prod'</v>
      </c>
      <c r="Y804" s="107"/>
      <c r="Z804" s="108" t="str">
        <f t="shared" si="170"/>
        <v>./pmrep objectexport -f MONTHLY_RECONCILIATION -o Workflow -n wf_Monthly_ArchivalProcess -m -s -b -r -u wf_Monthly_ArchivalProcess.xml</v>
      </c>
      <c r="AA804" s="109" t="str">
        <f t="shared" si="173"/>
        <v>gwd MONTHLY_RECONCILIATION wf_Monthly_ArchivalProcess</v>
      </c>
      <c r="AB804" s="108" t="str">
        <f t="shared" si="174"/>
        <v xml:space="preserve">showvh MONTHLY_RECONCILIATION wf_Monthly_ArchivalProcess ; </v>
      </c>
      <c r="AC804" s="108" t="str">
        <f t="shared" si="171"/>
        <v>showrrh MONTHLY_RECONCILIATION wf_Monthly_ArchivalProcess</v>
      </c>
    </row>
    <row r="805" spans="1:29" x14ac:dyDescent="0.25">
      <c r="A805" s="9">
        <v>42858</v>
      </c>
      <c r="B805" s="6" t="s">
        <v>953</v>
      </c>
      <c r="C805" s="61" t="s">
        <v>1892</v>
      </c>
      <c r="D805" s="61" t="s">
        <v>1864</v>
      </c>
      <c r="E805" s="61" t="s">
        <v>32</v>
      </c>
      <c r="F805" s="61" t="s">
        <v>337</v>
      </c>
      <c r="G805" s="61" t="s">
        <v>335</v>
      </c>
      <c r="H805" s="61" t="s">
        <v>1242</v>
      </c>
      <c r="I805" s="61">
        <v>6005</v>
      </c>
      <c r="J805" s="61" t="s">
        <v>10</v>
      </c>
      <c r="K805" s="61" t="s">
        <v>666</v>
      </c>
      <c r="L805" s="6" t="s">
        <v>381</v>
      </c>
      <c r="M805" s="6" t="s">
        <v>332</v>
      </c>
      <c r="N805" s="6" t="s">
        <v>888</v>
      </c>
      <c r="O805" s="23" t="s">
        <v>2402</v>
      </c>
      <c r="P805" s="104" t="str">
        <f t="shared" si="162"/>
        <v>qc DW_MART_LOAD Workflow wf_Merch_Plan_Get_LTD_Values</v>
      </c>
      <c r="Q805" s="105" t="str">
        <f t="shared" si="163"/>
        <v>./pmrep cleardeploymentgroup -p DG_Static_Shared -f ;</v>
      </c>
      <c r="R805" s="106" t="str">
        <f t="shared" si="164"/>
        <v>./pmrep addtodeploymentgroup -p DG_Static_Shared -n wf_Merch_Plan_Get_LTD_Values -o Workflow -f DW_MART_LOAD -d all ;</v>
      </c>
      <c r="S805" s="105" t="str">
        <f t="shared" si="165"/>
        <v>echo ;</v>
      </c>
      <c r="T805" s="106" t="str">
        <f t="shared" si="166"/>
        <v>echo ;</v>
      </c>
      <c r="U805" s="105" t="str">
        <f t="shared" si="167"/>
        <v>echo;</v>
      </c>
      <c r="V805" s="106" t="str">
        <f t="shared" si="168"/>
        <v>echo ;</v>
      </c>
      <c r="W805" s="105" t="str">
        <f t="shared" si="169"/>
        <v xml:space="preserve"> echo ; </v>
      </c>
      <c r="X805" s="106" t="str">
        <f t="shared" si="172"/>
        <v>ssh -q phvifoapp01 '/home/infa_adm/scripts/ais.sh DW_MART_LOAD wf_Merch_Plan_Get_LTD_Values Int01_prod'</v>
      </c>
      <c r="Y805" s="107"/>
      <c r="Z805" s="108" t="str">
        <f t="shared" si="170"/>
        <v>./pmrep objectexport -f DW_MART_LOAD -o Workflow -n wf_Merch_Plan_Get_LTD_Values -m -s -b -r -u wf_Merch_Plan_Get_LTD_Values.xml</v>
      </c>
      <c r="AA805" s="109" t="str">
        <f t="shared" si="173"/>
        <v>gwd DW_MART_LOAD wf_Merch_Plan_Get_LTD_Values</v>
      </c>
      <c r="AB805" s="108" t="str">
        <f t="shared" si="174"/>
        <v xml:space="preserve">showvh DW_MART_LOAD wf_Merch_Plan_Get_LTD_Values ; </v>
      </c>
      <c r="AC805" s="108" t="str">
        <f t="shared" si="171"/>
        <v>showrrh DW_MART_LOAD wf_Merch_Plan_Get_LTD_Values</v>
      </c>
    </row>
    <row r="806" spans="1:29" x14ac:dyDescent="0.25">
      <c r="A806" s="9">
        <v>42858</v>
      </c>
      <c r="B806" s="6" t="s">
        <v>953</v>
      </c>
      <c r="C806" s="61" t="s">
        <v>1892</v>
      </c>
      <c r="D806" s="61" t="s">
        <v>1864</v>
      </c>
      <c r="E806" s="61" t="s">
        <v>32</v>
      </c>
      <c r="F806" s="61" t="s">
        <v>337</v>
      </c>
      <c r="G806" s="61" t="s">
        <v>335</v>
      </c>
      <c r="H806" s="61" t="s">
        <v>1242</v>
      </c>
      <c r="I806" s="61">
        <v>6005</v>
      </c>
      <c r="J806" s="61" t="s">
        <v>10</v>
      </c>
      <c r="K806" s="61" t="s">
        <v>666</v>
      </c>
      <c r="L806" s="6" t="s">
        <v>381</v>
      </c>
      <c r="M806" s="6" t="s">
        <v>332</v>
      </c>
      <c r="N806" s="6" t="s">
        <v>891</v>
      </c>
      <c r="O806" s="23" t="s">
        <v>2402</v>
      </c>
      <c r="P806" s="104" t="str">
        <f t="shared" si="162"/>
        <v>qc DW_MART_LOAD Workflow wf_Merch_Plan_Merge</v>
      </c>
      <c r="Q806" s="105" t="str">
        <f t="shared" si="163"/>
        <v>echo ;</v>
      </c>
      <c r="R806" s="106" t="str">
        <f t="shared" si="164"/>
        <v>./pmrep addtodeploymentgroup -p DG_Static_Shared -n wf_Merch_Plan_Merge -o Workflow -f DW_MART_LOAD -d all ;</v>
      </c>
      <c r="S806" s="105" t="str">
        <f t="shared" si="165"/>
        <v>./pmrep deploydeploymentgroup -p DG_Static_Shared -c  ./DG_Static_Shared.xml -r RAC_prod -n jansaj -X PP -h phvifoapp01 -o 6005 -s Native -l $HOME/scripts/log/dg_SJ_CHG0006095.log ;</v>
      </c>
      <c r="T806" s="106" t="str">
        <f t="shared" si="166"/>
        <v xml:space="preserve">echo '&lt; PRESS ANY KEY TO CONTINUE &gt;'; read c ; </v>
      </c>
      <c r="U806" s="105" t="str">
        <f t="shared" si="167"/>
        <v xml:space="preserve">cat $HOME/scripts/log/dg_SJ_CHG0006095.log ; </v>
      </c>
      <c r="V806" s="106" t="str">
        <f t="shared" si="168"/>
        <v>echo '&lt; PRESS ANY KEY TO CONTINUE &gt;'; read c ;</v>
      </c>
      <c r="W806" s="105" t="str">
        <f t="shared" si="169"/>
        <v xml:space="preserve"> pmd ; </v>
      </c>
      <c r="X806" s="106" t="str">
        <f t="shared" si="172"/>
        <v>ssh -q phvifoapp01 '/home/infa_adm/scripts/ais.sh DW_MART_LOAD wf_Merch_Plan_Merge Int01_prod'</v>
      </c>
      <c r="Y806" s="107"/>
      <c r="Z806" s="108" t="str">
        <f t="shared" si="170"/>
        <v>./pmrep objectexport -f DW_MART_LOAD -o Workflow -n wf_Merch_Plan_Merge -m -s -b -r -u wf_Merch_Plan_Merge.xml</v>
      </c>
      <c r="AA806" s="109" t="str">
        <f t="shared" si="173"/>
        <v>gwd DW_MART_LOAD wf_Merch_Plan_Merge</v>
      </c>
      <c r="AB806" s="108" t="str">
        <f t="shared" si="174"/>
        <v xml:space="preserve">showvh DW_MART_LOAD wf_Merch_Plan_Merge ; </v>
      </c>
      <c r="AC806" s="108" t="str">
        <f t="shared" si="171"/>
        <v>showrrh DW_MART_LOAD wf_Merch_Plan_Merge</v>
      </c>
    </row>
    <row r="807" spans="1:29" x14ac:dyDescent="0.25">
      <c r="A807" s="9">
        <v>42858</v>
      </c>
      <c r="B807" s="6" t="s">
        <v>954</v>
      </c>
      <c r="C807" s="61" t="s">
        <v>1892</v>
      </c>
      <c r="D807" s="61" t="s">
        <v>1864</v>
      </c>
      <c r="E807" s="61" t="s">
        <v>32</v>
      </c>
      <c r="F807" s="61" t="s">
        <v>337</v>
      </c>
      <c r="G807" s="61" t="s">
        <v>335</v>
      </c>
      <c r="H807" s="61" t="s">
        <v>1242</v>
      </c>
      <c r="I807" s="61">
        <v>6005</v>
      </c>
      <c r="J807" s="61" t="s">
        <v>10</v>
      </c>
      <c r="K807" s="61" t="s">
        <v>666</v>
      </c>
      <c r="L807" s="6" t="s">
        <v>326</v>
      </c>
      <c r="M807" s="6" t="s">
        <v>332</v>
      </c>
      <c r="N807" s="6" t="s">
        <v>348</v>
      </c>
      <c r="O807" s="6" t="s">
        <v>2403</v>
      </c>
      <c r="P807" s="104" t="str">
        <f t="shared" si="162"/>
        <v>qc Miscellaneous Workflow wf_SureBill_Outbound</v>
      </c>
      <c r="Q807" s="105" t="str">
        <f t="shared" si="163"/>
        <v>./pmrep cleardeploymentgroup -p DG_Static_Shared -f ;</v>
      </c>
      <c r="R807" s="106" t="str">
        <f t="shared" si="164"/>
        <v>./pmrep addtodeploymentgroup -p DG_Static_Shared -n wf_SureBill_Outbound -o Workflow -f Miscellaneous -d all ;</v>
      </c>
      <c r="S807" s="105" t="str">
        <f t="shared" si="165"/>
        <v>./pmrep deploydeploymentgroup -p DG_Static_Shared -c  ./DG_Static_Shared.xml -r RAC_prod -n jansaj -X PP -h phvifoapp01 -o 6005 -s Native -l $HOME/scripts/log/dg_SJ_CHG0006106.log ;</v>
      </c>
      <c r="T807" s="106" t="str">
        <f t="shared" si="166"/>
        <v xml:space="preserve">echo '&lt; PRESS ANY KEY TO CONTINUE &gt;'; read c ; </v>
      </c>
      <c r="U807" s="105" t="str">
        <f t="shared" si="167"/>
        <v xml:space="preserve">cat $HOME/scripts/log/dg_SJ_CHG0006106.log ; </v>
      </c>
      <c r="V807" s="106" t="str">
        <f t="shared" si="168"/>
        <v>echo '&lt; PRESS ANY KEY TO CONTINUE &gt;'; read c ;</v>
      </c>
      <c r="W807" s="105" t="str">
        <f t="shared" si="169"/>
        <v xml:space="preserve"> pmd ; </v>
      </c>
      <c r="X807" s="106" t="str">
        <f t="shared" si="172"/>
        <v>ssh -q phvifoapp01 '/home/infa_adm/scripts/ais.sh Miscellaneous wf_SureBill_Outbound Int01_prod'</v>
      </c>
      <c r="Y807" s="107"/>
      <c r="Z807" s="108" t="str">
        <f t="shared" si="170"/>
        <v>./pmrep objectexport -f Miscellaneous -o Workflow -n wf_SureBill_Outbound -m -s -b -r -u wf_SureBill_Outbound.xml</v>
      </c>
      <c r="AA807" s="109" t="str">
        <f t="shared" si="173"/>
        <v>gwd Miscellaneous wf_SureBill_Outbound</v>
      </c>
      <c r="AB807" s="108" t="str">
        <f t="shared" si="174"/>
        <v xml:space="preserve">showvh Miscellaneous wf_SureBill_Outbound ; </v>
      </c>
      <c r="AC807" s="108" t="str">
        <f t="shared" si="171"/>
        <v>showrrh Miscellaneous wf_SureBill_Outbound</v>
      </c>
    </row>
    <row r="808" spans="1:29" x14ac:dyDescent="0.25">
      <c r="A808" s="9">
        <v>42859</v>
      </c>
      <c r="B808" s="6" t="s">
        <v>954</v>
      </c>
      <c r="C808" s="61" t="s">
        <v>1892</v>
      </c>
      <c r="D808" s="61" t="s">
        <v>1862</v>
      </c>
      <c r="E808" s="61" t="s">
        <v>20</v>
      </c>
      <c r="F808" s="61" t="s">
        <v>342</v>
      </c>
      <c r="G808" s="61" t="s">
        <v>343</v>
      </c>
      <c r="H808" s="61" t="s">
        <v>19</v>
      </c>
      <c r="I808" s="61">
        <v>6005</v>
      </c>
      <c r="J808" s="61" t="s">
        <v>10</v>
      </c>
      <c r="K808" s="61" t="s">
        <v>666</v>
      </c>
      <c r="L808" s="6" t="s">
        <v>326</v>
      </c>
      <c r="M808" s="6" t="s">
        <v>332</v>
      </c>
      <c r="N808" s="6" t="s">
        <v>348</v>
      </c>
      <c r="O808" s="6" t="s">
        <v>2404</v>
      </c>
      <c r="P808" s="104" t="str">
        <f t="shared" si="162"/>
        <v>qc Miscellaneous Workflow wf_SureBill_Outbound</v>
      </c>
      <c r="Q808" s="105" t="str">
        <f t="shared" si="163"/>
        <v>./pmrep cleardeploymentgroup -p DG_Static_Shared -f ;</v>
      </c>
      <c r="R808" s="106" t="str">
        <f t="shared" si="164"/>
        <v>./pmrep addtodeploymentgroup -p DG_Static_Shared -n wf_SureBill_Outbound -o Workflow -f Miscellaneous -d all ;</v>
      </c>
      <c r="S808" s="105" t="str">
        <f t="shared" si="165"/>
        <v>./pmrep deploydeploymentgroup -p DG_Static_Shared -c  ./DG_Static_Shared.xml -r RAC_qa -n jansaj -X QP -h qhvifoapp01 -o 6005 -s Native -l $HOME/scripts/log/dg_SJ_CHG0006106.log ;</v>
      </c>
      <c r="T808" s="106" t="str">
        <f t="shared" si="166"/>
        <v xml:space="preserve">echo '&lt; PRESS ANY KEY TO CONTINUE &gt;'; read c ; </v>
      </c>
      <c r="U808" s="105" t="str">
        <f t="shared" si="167"/>
        <v xml:space="preserve">cat $HOME/scripts/log/dg_SJ_CHG0006106.log ; </v>
      </c>
      <c r="V808" s="106" t="str">
        <f t="shared" si="168"/>
        <v>echo '&lt; PRESS ANY KEY TO CONTINUE &gt;'; read c ;</v>
      </c>
      <c r="W808" s="105" t="str">
        <f t="shared" si="169"/>
        <v xml:space="preserve"> pmd ; </v>
      </c>
      <c r="X808" s="106" t="str">
        <f t="shared" si="172"/>
        <v>ssh -q qhvifoapp01 '/home/infa_adm/scripts/ais.sh Miscellaneous wf_SureBill_Outbound Int01_qa'</v>
      </c>
      <c r="Y808" s="107"/>
      <c r="Z808" s="108" t="str">
        <f t="shared" si="170"/>
        <v>./pmrep objectexport -f Miscellaneous -o Workflow -n wf_SureBill_Outbound -m -s -b -r -u wf_SureBill_Outbound.xml</v>
      </c>
      <c r="AA808" s="109" t="str">
        <f t="shared" si="173"/>
        <v>gwd Miscellaneous wf_SureBill_Outbound</v>
      </c>
      <c r="AB808" s="108" t="str">
        <f t="shared" si="174"/>
        <v xml:space="preserve">showvh Miscellaneous wf_SureBill_Outbound ; </v>
      </c>
      <c r="AC808" s="108" t="str">
        <f t="shared" si="171"/>
        <v>showrrh Miscellaneous wf_SureBill_Outbound</v>
      </c>
    </row>
    <row r="809" spans="1:29" x14ac:dyDescent="0.25">
      <c r="A809" s="9">
        <v>42859</v>
      </c>
      <c r="B809" s="6" t="s">
        <v>954</v>
      </c>
      <c r="C809" s="61" t="s">
        <v>1892</v>
      </c>
      <c r="D809" s="61" t="s">
        <v>1864</v>
      </c>
      <c r="E809" s="61" t="s">
        <v>32</v>
      </c>
      <c r="F809" s="61" t="s">
        <v>337</v>
      </c>
      <c r="G809" s="61" t="s">
        <v>335</v>
      </c>
      <c r="H809" s="61" t="s">
        <v>1242</v>
      </c>
      <c r="I809" s="61">
        <v>6005</v>
      </c>
      <c r="J809" s="61" t="s">
        <v>10</v>
      </c>
      <c r="K809" s="61" t="s">
        <v>666</v>
      </c>
      <c r="L809" s="6" t="s">
        <v>326</v>
      </c>
      <c r="M809" s="6" t="s">
        <v>332</v>
      </c>
      <c r="N809" s="6" t="s">
        <v>348</v>
      </c>
      <c r="O809" s="6" t="s">
        <v>2405</v>
      </c>
      <c r="P809" s="104" t="str">
        <f t="shared" si="162"/>
        <v>qc Miscellaneous Workflow wf_SureBill_Outbound</v>
      </c>
      <c r="Q809" s="105" t="str">
        <f t="shared" si="163"/>
        <v>./pmrep cleardeploymentgroup -p DG_Static_Shared -f ;</v>
      </c>
      <c r="R809" s="106" t="str">
        <f t="shared" si="164"/>
        <v>./pmrep addtodeploymentgroup -p DG_Static_Shared -n wf_SureBill_Outbound -o Workflow -f Miscellaneous -d all ;</v>
      </c>
      <c r="S809" s="105" t="str">
        <f t="shared" si="165"/>
        <v>./pmrep deploydeploymentgroup -p DG_Static_Shared -c  ./DG_Static_Shared.xml -r RAC_prod -n jansaj -X PP -h phvifoapp01 -o 6005 -s Native -l $HOME/scripts/log/dg_SJ_CHG0006106.log ;</v>
      </c>
      <c r="T809" s="106" t="str">
        <f t="shared" si="166"/>
        <v xml:space="preserve">echo '&lt; PRESS ANY KEY TO CONTINUE &gt;'; read c ; </v>
      </c>
      <c r="U809" s="105" t="str">
        <f t="shared" si="167"/>
        <v xml:space="preserve">cat $HOME/scripts/log/dg_SJ_CHG0006106.log ; </v>
      </c>
      <c r="V809" s="106" t="str">
        <f t="shared" si="168"/>
        <v>echo '&lt; PRESS ANY KEY TO CONTINUE &gt;'; read c ;</v>
      </c>
      <c r="W809" s="105" t="str">
        <f t="shared" si="169"/>
        <v xml:space="preserve"> pmd ; </v>
      </c>
      <c r="X809" s="106" t="str">
        <f t="shared" si="172"/>
        <v>ssh -q phvifoapp01 '/home/infa_adm/scripts/ais.sh Miscellaneous wf_SureBill_Outbound Int01_prod'</v>
      </c>
      <c r="Y809" s="107"/>
      <c r="Z809" s="108" t="str">
        <f t="shared" si="170"/>
        <v>./pmrep objectexport -f Miscellaneous -o Workflow -n wf_SureBill_Outbound -m -s -b -r -u wf_SureBill_Outbound.xml</v>
      </c>
      <c r="AA809" s="109" t="str">
        <f t="shared" si="173"/>
        <v>gwd Miscellaneous wf_SureBill_Outbound</v>
      </c>
      <c r="AB809" s="108" t="str">
        <f t="shared" si="174"/>
        <v xml:space="preserve">showvh Miscellaneous wf_SureBill_Outbound ; </v>
      </c>
      <c r="AC809" s="108" t="str">
        <f t="shared" si="171"/>
        <v>showrrh Miscellaneous wf_SureBill_Outbound</v>
      </c>
    </row>
    <row r="810" spans="1:29" x14ac:dyDescent="0.25">
      <c r="A810" s="9">
        <v>42859</v>
      </c>
      <c r="B810" s="6" t="s">
        <v>953</v>
      </c>
      <c r="C810" s="61" t="s">
        <v>1892</v>
      </c>
      <c r="D810" s="61" t="s">
        <v>1864</v>
      </c>
      <c r="E810" s="61" t="s">
        <v>32</v>
      </c>
      <c r="F810" s="61" t="s">
        <v>337</v>
      </c>
      <c r="G810" s="61" t="s">
        <v>335</v>
      </c>
      <c r="H810" s="61" t="s">
        <v>1242</v>
      </c>
      <c r="I810" s="61">
        <v>6005</v>
      </c>
      <c r="J810" s="61" t="s">
        <v>10</v>
      </c>
      <c r="K810" s="61" t="s">
        <v>666</v>
      </c>
      <c r="L810" s="6" t="s">
        <v>381</v>
      </c>
      <c r="M810" s="6" t="s">
        <v>332</v>
      </c>
      <c r="N810" s="6" t="s">
        <v>955</v>
      </c>
      <c r="O810" s="23" t="s">
        <v>2406</v>
      </c>
      <c r="P810" s="104" t="str">
        <f t="shared" si="162"/>
        <v>qc DW_MART_LOAD Workflow wf_Merch_Plan_Boe_Stage_Merge</v>
      </c>
      <c r="Q810" s="105" t="str">
        <f t="shared" si="163"/>
        <v>./pmrep cleardeploymentgroup -p DG_Static_Shared -f ;</v>
      </c>
      <c r="R810" s="106" t="str">
        <f t="shared" si="164"/>
        <v>./pmrep addtodeploymentgroup -p DG_Static_Shared -n wf_Merch_Plan_Boe_Stage_Merge -o Workflow -f DW_MART_LOAD -d all ;</v>
      </c>
      <c r="S810" s="105" t="str">
        <f t="shared" si="165"/>
        <v>echo ;</v>
      </c>
      <c r="T810" s="106" t="str">
        <f t="shared" si="166"/>
        <v>echo ;</v>
      </c>
      <c r="U810" s="105" t="str">
        <f t="shared" si="167"/>
        <v>echo;</v>
      </c>
      <c r="V810" s="106" t="str">
        <f t="shared" si="168"/>
        <v>echo ;</v>
      </c>
      <c r="W810" s="105" t="str">
        <f t="shared" si="169"/>
        <v xml:space="preserve"> echo ; </v>
      </c>
      <c r="X810" s="106" t="str">
        <f t="shared" si="172"/>
        <v>ssh -q phvifoapp01 '/home/infa_adm/scripts/ais.sh DW_MART_LOAD wf_Merch_Plan_Boe_Stage_Merge Int01_prod'</v>
      </c>
      <c r="Y810" s="107"/>
      <c r="Z810" s="108" t="str">
        <f t="shared" si="170"/>
        <v>./pmrep objectexport -f DW_MART_LOAD -o Workflow -n wf_Merch_Plan_Boe_Stage_Merge -m -s -b -r -u wf_Merch_Plan_Boe_Stage_Merge.xml</v>
      </c>
      <c r="AA810" s="109" t="str">
        <f t="shared" si="173"/>
        <v>gwd DW_MART_LOAD wf_Merch_Plan_Boe_Stage_Merge</v>
      </c>
      <c r="AB810" s="108" t="str">
        <f t="shared" si="174"/>
        <v xml:space="preserve">showvh DW_MART_LOAD wf_Merch_Plan_Boe_Stage_Merge ; </v>
      </c>
      <c r="AC810" s="108" t="str">
        <f t="shared" si="171"/>
        <v>showrrh DW_MART_LOAD wf_Merch_Plan_Boe_Stage_Merge</v>
      </c>
    </row>
    <row r="811" spans="1:29" x14ac:dyDescent="0.25">
      <c r="A811" s="9">
        <v>42859</v>
      </c>
      <c r="B811" s="6" t="s">
        <v>953</v>
      </c>
      <c r="C811" s="61" t="s">
        <v>1892</v>
      </c>
      <c r="D811" s="61" t="s">
        <v>1864</v>
      </c>
      <c r="E811" s="61" t="s">
        <v>32</v>
      </c>
      <c r="F811" s="61" t="s">
        <v>337</v>
      </c>
      <c r="G811" s="61" t="s">
        <v>335</v>
      </c>
      <c r="H811" s="61" t="s">
        <v>1242</v>
      </c>
      <c r="I811" s="61">
        <v>6005</v>
      </c>
      <c r="J811" s="61" t="s">
        <v>10</v>
      </c>
      <c r="K811" s="61" t="s">
        <v>666</v>
      </c>
      <c r="L811" s="6" t="s">
        <v>381</v>
      </c>
      <c r="M811" s="6" t="s">
        <v>332</v>
      </c>
      <c r="N811" s="6" t="s">
        <v>887</v>
      </c>
      <c r="O811" s="23" t="s">
        <v>2406</v>
      </c>
      <c r="P811" s="104" t="str">
        <f t="shared" si="162"/>
        <v>qc DW_MART_LOAD Workflow wf_Merch_Plan_Get_Inv_Details_And_Rates</v>
      </c>
      <c r="Q811" s="105" t="str">
        <f t="shared" si="163"/>
        <v>echo ;</v>
      </c>
      <c r="R811" s="106" t="str">
        <f t="shared" si="164"/>
        <v>./pmrep addtodeploymentgroup -p DG_Static_Shared -n wf_Merch_Plan_Get_Inv_Details_And_Rates -o Workflow -f DW_MART_LOAD -d all ;</v>
      </c>
      <c r="S811" s="105" t="str">
        <f t="shared" si="165"/>
        <v>./pmrep deploydeploymentgroup -p DG_Static_Shared -c  ./DG_Static_Shared.xml -r RAC_prod -n jansaj -X PP -h phvifoapp01 -o 6005 -s Native -l $HOME/scripts/log/dg_SJ_CHG0006095.log ;</v>
      </c>
      <c r="T811" s="106" t="str">
        <f t="shared" si="166"/>
        <v xml:space="preserve">echo '&lt; PRESS ANY KEY TO CONTINUE &gt;'; read c ; </v>
      </c>
      <c r="U811" s="105" t="str">
        <f t="shared" si="167"/>
        <v xml:space="preserve">cat $HOME/scripts/log/dg_SJ_CHG0006095.log ; </v>
      </c>
      <c r="V811" s="106" t="str">
        <f t="shared" si="168"/>
        <v>echo '&lt; PRESS ANY KEY TO CONTINUE &gt;'; read c ;</v>
      </c>
      <c r="W811" s="105" t="str">
        <f t="shared" si="169"/>
        <v xml:space="preserve"> pmd ; </v>
      </c>
      <c r="X811" s="106" t="str">
        <f t="shared" si="172"/>
        <v>ssh -q phvifoapp01 '/home/infa_adm/scripts/ais.sh DW_MART_LOAD wf_Merch_Plan_Get_Inv_Details_And_Rates Int01_prod'</v>
      </c>
      <c r="Y811" s="107"/>
      <c r="Z811" s="108" t="str">
        <f t="shared" si="170"/>
        <v>./pmrep objectexport -f DW_MART_LOAD -o Workflow -n wf_Merch_Plan_Get_Inv_Details_And_Rates -m -s -b -r -u wf_Merch_Plan_Get_Inv_Details_And_Rates.xml</v>
      </c>
      <c r="AA811" s="109" t="str">
        <f t="shared" si="173"/>
        <v>gwd DW_MART_LOAD wf_Merch_Plan_Get_Inv_Details_And_Rates</v>
      </c>
      <c r="AB811" s="108" t="str">
        <f t="shared" si="174"/>
        <v xml:space="preserve">showvh DW_MART_LOAD wf_Merch_Plan_Get_Inv_Details_And_Rates ; </v>
      </c>
      <c r="AC811" s="108" t="str">
        <f t="shared" si="171"/>
        <v>showrrh DW_MART_LOAD wf_Merch_Plan_Get_Inv_Details_And_Rates</v>
      </c>
    </row>
    <row r="812" spans="1:29" ht="25.5" x14ac:dyDescent="0.25">
      <c r="A812" s="9">
        <v>42859</v>
      </c>
      <c r="B812" s="6" t="s">
        <v>956</v>
      </c>
      <c r="C812" s="61" t="s">
        <v>1892</v>
      </c>
      <c r="D812" s="61" t="s">
        <v>1862</v>
      </c>
      <c r="E812" s="61" t="s">
        <v>20</v>
      </c>
      <c r="F812" s="61" t="s">
        <v>342</v>
      </c>
      <c r="G812" s="61" t="s">
        <v>343</v>
      </c>
      <c r="H812" s="61" t="s">
        <v>19</v>
      </c>
      <c r="I812" s="61">
        <v>6005</v>
      </c>
      <c r="J812" s="61" t="s">
        <v>10</v>
      </c>
      <c r="K812" s="61" t="s">
        <v>666</v>
      </c>
      <c r="L812" s="6" t="s">
        <v>326</v>
      </c>
      <c r="M812" s="6" t="s">
        <v>332</v>
      </c>
      <c r="N812" s="6" t="s">
        <v>957</v>
      </c>
      <c r="O812" s="56" t="s">
        <v>2407</v>
      </c>
      <c r="P812" s="104" t="str">
        <f t="shared" si="162"/>
        <v>qc Miscellaneous Workflow wf_ecm_wh_store_assign</v>
      </c>
      <c r="Q812" s="105" t="str">
        <f t="shared" si="163"/>
        <v>./pmrep cleardeploymentgroup -p DG_Static_Shared -f ;</v>
      </c>
      <c r="R812" s="106" t="str">
        <f t="shared" si="164"/>
        <v>./pmrep addtodeploymentgroup -p DG_Static_Shared -n wf_ecm_wh_store_assign -o Workflow -f Miscellaneous -d all ;</v>
      </c>
      <c r="S812" s="105" t="str">
        <f t="shared" si="165"/>
        <v>./pmrep deploydeploymentgroup -p DG_Static_Shared -c  ./DG_Static_Shared.xml -r RAC_qa -n jansaj -X QP -h qhvifoapp01 -o 6005 -s Native -l $HOME/scripts/log/dg_SJ_CHG0006117.log ;</v>
      </c>
      <c r="T812" s="106" t="str">
        <f t="shared" si="166"/>
        <v xml:space="preserve">echo '&lt; PRESS ANY KEY TO CONTINUE &gt;'; read c ; </v>
      </c>
      <c r="U812" s="105" t="str">
        <f t="shared" si="167"/>
        <v xml:space="preserve">cat $HOME/scripts/log/dg_SJ_CHG0006117.log ; </v>
      </c>
      <c r="V812" s="106" t="str">
        <f t="shared" si="168"/>
        <v>echo '&lt; PRESS ANY KEY TO CONTINUE &gt;'; read c ;</v>
      </c>
      <c r="W812" s="105" t="str">
        <f t="shared" si="169"/>
        <v xml:space="preserve"> pmd ; </v>
      </c>
      <c r="X812" s="106" t="str">
        <f t="shared" si="172"/>
        <v>ssh -q qhvifoapp01 '/home/infa_adm/scripts/ais.sh Miscellaneous wf_ecm_wh_store_assign Int01_qa'</v>
      </c>
      <c r="Y812" s="107"/>
      <c r="Z812" s="108" t="str">
        <f t="shared" si="170"/>
        <v>./pmrep objectexport -f Miscellaneous -o Workflow -n wf_ecm_wh_store_assign -m -s -b -r -u wf_ecm_wh_store_assign.xml</v>
      </c>
      <c r="AA812" s="109" t="str">
        <f t="shared" si="173"/>
        <v>gwd Miscellaneous wf_ecm_wh_store_assign</v>
      </c>
      <c r="AB812" s="108" t="str">
        <f t="shared" si="174"/>
        <v xml:space="preserve">showvh Miscellaneous wf_ecm_wh_store_assign ; </v>
      </c>
      <c r="AC812" s="108" t="str">
        <f t="shared" si="171"/>
        <v>showrrh Miscellaneous wf_ecm_wh_store_assign</v>
      </c>
    </row>
    <row r="813" spans="1:29" ht="25.5" x14ac:dyDescent="0.25">
      <c r="A813" s="9">
        <v>42859</v>
      </c>
      <c r="B813" s="6" t="s">
        <v>956</v>
      </c>
      <c r="C813" s="61" t="s">
        <v>1892</v>
      </c>
      <c r="D813" s="61" t="s">
        <v>1864</v>
      </c>
      <c r="E813" s="61" t="s">
        <v>32</v>
      </c>
      <c r="F813" s="61" t="s">
        <v>337</v>
      </c>
      <c r="G813" s="61" t="s">
        <v>335</v>
      </c>
      <c r="H813" s="61" t="s">
        <v>1242</v>
      </c>
      <c r="I813" s="61">
        <v>6005</v>
      </c>
      <c r="J813" s="61" t="s">
        <v>10</v>
      </c>
      <c r="K813" s="61" t="s">
        <v>666</v>
      </c>
      <c r="L813" s="6" t="s">
        <v>326</v>
      </c>
      <c r="M813" s="6" t="s">
        <v>332</v>
      </c>
      <c r="N813" s="6" t="s">
        <v>957</v>
      </c>
      <c r="O813" s="56" t="s">
        <v>2408</v>
      </c>
      <c r="P813" s="104" t="str">
        <f t="shared" si="162"/>
        <v>qc Miscellaneous Workflow wf_ecm_wh_store_assign</v>
      </c>
      <c r="Q813" s="105" t="str">
        <f t="shared" si="163"/>
        <v>./pmrep cleardeploymentgroup -p DG_Static_Shared -f ;</v>
      </c>
      <c r="R813" s="106" t="str">
        <f t="shared" si="164"/>
        <v>./pmrep addtodeploymentgroup -p DG_Static_Shared -n wf_ecm_wh_store_assign -o Workflow -f Miscellaneous -d all ;</v>
      </c>
      <c r="S813" s="105" t="str">
        <f t="shared" si="165"/>
        <v>./pmrep deploydeploymentgroup -p DG_Static_Shared -c  ./DG_Static_Shared.xml -r RAC_prod -n jansaj -X PP -h phvifoapp01 -o 6005 -s Native -l $HOME/scripts/log/dg_SJ_CHG0006117.log ;</v>
      </c>
      <c r="T813" s="106" t="str">
        <f t="shared" si="166"/>
        <v xml:space="preserve">echo '&lt; PRESS ANY KEY TO CONTINUE &gt;'; read c ; </v>
      </c>
      <c r="U813" s="105" t="str">
        <f t="shared" si="167"/>
        <v xml:space="preserve">cat $HOME/scripts/log/dg_SJ_CHG0006117.log ; </v>
      </c>
      <c r="V813" s="106" t="str">
        <f t="shared" si="168"/>
        <v>echo '&lt; PRESS ANY KEY TO CONTINUE &gt;'; read c ;</v>
      </c>
      <c r="W813" s="105" t="str">
        <f t="shared" si="169"/>
        <v xml:space="preserve"> pmd ; </v>
      </c>
      <c r="X813" s="106" t="str">
        <f t="shared" si="172"/>
        <v>ssh -q phvifoapp01 '/home/infa_adm/scripts/ais.sh Miscellaneous wf_ecm_wh_store_assign Int01_prod'</v>
      </c>
      <c r="Y813" s="107"/>
      <c r="Z813" s="108" t="str">
        <f t="shared" si="170"/>
        <v>./pmrep objectexport -f Miscellaneous -o Workflow -n wf_ecm_wh_store_assign -m -s -b -r -u wf_ecm_wh_store_assign.xml</v>
      </c>
      <c r="AA813" s="109" t="str">
        <f t="shared" si="173"/>
        <v>gwd Miscellaneous wf_ecm_wh_store_assign</v>
      </c>
      <c r="AB813" s="108" t="str">
        <f t="shared" si="174"/>
        <v xml:space="preserve">showvh Miscellaneous wf_ecm_wh_store_assign ; </v>
      </c>
      <c r="AC813" s="108" t="str">
        <f t="shared" si="171"/>
        <v>showrrh Miscellaneous wf_ecm_wh_store_assign</v>
      </c>
    </row>
    <row r="814" spans="1:29" x14ac:dyDescent="0.25">
      <c r="A814" s="9">
        <v>42866</v>
      </c>
      <c r="B814" s="6" t="s">
        <v>958</v>
      </c>
      <c r="C814" s="61" t="s">
        <v>1892</v>
      </c>
      <c r="D814" s="61" t="s">
        <v>1864</v>
      </c>
      <c r="E814" s="61" t="s">
        <v>32</v>
      </c>
      <c r="F814" s="61" t="s">
        <v>337</v>
      </c>
      <c r="G814" s="61" t="s">
        <v>335</v>
      </c>
      <c r="H814" s="61" t="s">
        <v>1242</v>
      </c>
      <c r="I814" s="61">
        <v>6005</v>
      </c>
      <c r="J814" s="61" t="s">
        <v>10</v>
      </c>
      <c r="K814" s="61" t="s">
        <v>666</v>
      </c>
      <c r="L814" s="6" t="s">
        <v>320</v>
      </c>
      <c r="M814" s="6" t="s">
        <v>332</v>
      </c>
      <c r="N814" s="6" t="s">
        <v>959</v>
      </c>
      <c r="O814" s="6" t="s">
        <v>2409</v>
      </c>
      <c r="P814" s="104" t="str">
        <f t="shared" si="162"/>
        <v>qc Enterprise_Extract Workflow wf_Sutherland_PHASE2</v>
      </c>
      <c r="Q814" s="105" t="str">
        <f t="shared" si="163"/>
        <v>./pmrep cleardeploymentgroup -p DG_Static_Shared -f ;</v>
      </c>
      <c r="R814" s="106" t="str">
        <f t="shared" si="164"/>
        <v>./pmrep addtodeploymentgroup -p DG_Static_Shared -n wf_Sutherland_PHASE2 -o Workflow -f Enterprise_Extract -d all ;</v>
      </c>
      <c r="S814" s="105" t="str">
        <f t="shared" si="165"/>
        <v>./pmrep deploydeploymentgroup -p DG_Static_Shared -c  ./DG_Static_Shared.xml -r RAC_prod -n jansaj -X PP -h phvifoapp01 -o 6005 -s Native -l $HOME/scripts/log/dg_SJ_CHG0006243.log ;</v>
      </c>
      <c r="T814" s="106" t="str">
        <f t="shared" si="166"/>
        <v xml:space="preserve">echo '&lt; PRESS ANY KEY TO CONTINUE &gt;'; read c ; </v>
      </c>
      <c r="U814" s="105" t="str">
        <f t="shared" si="167"/>
        <v xml:space="preserve">cat $HOME/scripts/log/dg_SJ_CHG0006243.log ; </v>
      </c>
      <c r="V814" s="106" t="str">
        <f t="shared" si="168"/>
        <v>echo '&lt; PRESS ANY KEY TO CONTINUE &gt;'; read c ;</v>
      </c>
      <c r="W814" s="105" t="str">
        <f t="shared" si="169"/>
        <v xml:space="preserve"> pmd ; </v>
      </c>
      <c r="X814" s="106" t="str">
        <f t="shared" si="172"/>
        <v>ssh -q phvifoapp01 '/home/infa_adm/scripts/ais.sh Enterprise_Extract wf_Sutherland_PHASE2 Int01_prod'</v>
      </c>
      <c r="Y814" s="107"/>
      <c r="Z814" s="108" t="str">
        <f t="shared" si="170"/>
        <v>./pmrep objectexport -f Enterprise_Extract -o Workflow -n wf_Sutherland_PHASE2 -m -s -b -r -u wf_Sutherland_PHASE2.xml</v>
      </c>
      <c r="AA814" s="109" t="str">
        <f t="shared" si="173"/>
        <v>gwd Enterprise_Extract wf_Sutherland_PHASE2</v>
      </c>
      <c r="AB814" s="108" t="str">
        <f t="shared" si="174"/>
        <v xml:space="preserve">showvh Enterprise_Extract wf_Sutherland_PHASE2 ; </v>
      </c>
      <c r="AC814" s="108" t="str">
        <f t="shared" si="171"/>
        <v>showrrh Enterprise_Extract wf_Sutherland_PHASE2</v>
      </c>
    </row>
    <row r="815" spans="1:29" x14ac:dyDescent="0.25">
      <c r="A815" s="9">
        <v>42877</v>
      </c>
      <c r="B815" s="6" t="s">
        <v>960</v>
      </c>
      <c r="C815" s="61" t="s">
        <v>1892</v>
      </c>
      <c r="D815" s="61" t="s">
        <v>1864</v>
      </c>
      <c r="E815" s="61" t="s">
        <v>32</v>
      </c>
      <c r="F815" s="61" t="s">
        <v>337</v>
      </c>
      <c r="G815" s="61" t="s">
        <v>335</v>
      </c>
      <c r="H815" s="61" t="s">
        <v>1242</v>
      </c>
      <c r="I815" s="61">
        <v>6005</v>
      </c>
      <c r="J815" s="61" t="s">
        <v>10</v>
      </c>
      <c r="K815" s="61" t="s">
        <v>666</v>
      </c>
      <c r="L815" s="6" t="s">
        <v>326</v>
      </c>
      <c r="M815" s="6" t="s">
        <v>332</v>
      </c>
      <c r="N815" s="6" t="s">
        <v>934</v>
      </c>
      <c r="O815" s="6" t="s">
        <v>2410</v>
      </c>
      <c r="P815" s="104" t="str">
        <f t="shared" si="162"/>
        <v>qc Miscellaneous Workflow wf_Aceroute_past_due</v>
      </c>
      <c r="Q815" s="105" t="str">
        <f t="shared" si="163"/>
        <v>./pmrep cleardeploymentgroup -p DG_Static_Shared -f ;</v>
      </c>
      <c r="R815" s="106" t="str">
        <f t="shared" si="164"/>
        <v>./pmrep addtodeploymentgroup -p DG_Static_Shared -n wf_Aceroute_past_due -o Workflow -f Miscellaneous -d all ;</v>
      </c>
      <c r="S815" s="105" t="str">
        <f t="shared" si="165"/>
        <v>./pmrep deploydeploymentgroup -p DG_Static_Shared -c  ./DG_Static_Shared.xml -r RAC_prod -n jansaj -X PP -h phvifoapp01 -o 6005 -s Native -l $HOME/scripts/log/dg_SJ_CHG0006367.log ;</v>
      </c>
      <c r="T815" s="106" t="str">
        <f t="shared" si="166"/>
        <v xml:space="preserve">echo '&lt; PRESS ANY KEY TO CONTINUE &gt;'; read c ; </v>
      </c>
      <c r="U815" s="105" t="str">
        <f t="shared" si="167"/>
        <v xml:space="preserve">cat $HOME/scripts/log/dg_SJ_CHG0006367.log ; </v>
      </c>
      <c r="V815" s="106" t="str">
        <f t="shared" si="168"/>
        <v>echo '&lt; PRESS ANY KEY TO CONTINUE &gt;'; read c ;</v>
      </c>
      <c r="W815" s="105" t="str">
        <f t="shared" si="169"/>
        <v xml:space="preserve"> pmd ; </v>
      </c>
      <c r="X815" s="106" t="str">
        <f t="shared" si="172"/>
        <v>ssh -q phvifoapp01 '/home/infa_adm/scripts/ais.sh Miscellaneous wf_Aceroute_past_due Int01_prod'</v>
      </c>
      <c r="Y815" s="107"/>
      <c r="Z815" s="108" t="str">
        <f t="shared" si="170"/>
        <v>./pmrep objectexport -f Miscellaneous -o Workflow -n wf_Aceroute_past_due -m -s -b -r -u wf_Aceroute_past_due.xml</v>
      </c>
      <c r="AA815" s="109" t="str">
        <f t="shared" si="173"/>
        <v>gwd Miscellaneous wf_Aceroute_past_due</v>
      </c>
      <c r="AB815" s="108" t="str">
        <f t="shared" si="174"/>
        <v xml:space="preserve">showvh Miscellaneous wf_Aceroute_past_due ; </v>
      </c>
      <c r="AC815" s="108" t="str">
        <f t="shared" si="171"/>
        <v>showrrh Miscellaneous wf_Aceroute_past_due</v>
      </c>
    </row>
    <row r="816" spans="1:29" x14ac:dyDescent="0.25">
      <c r="A816" s="9">
        <v>42879</v>
      </c>
      <c r="B816" s="6" t="s">
        <v>960</v>
      </c>
      <c r="C816" s="61" t="s">
        <v>1892</v>
      </c>
      <c r="D816" s="61" t="s">
        <v>1862</v>
      </c>
      <c r="E816" s="61" t="s">
        <v>20</v>
      </c>
      <c r="F816" s="61" t="s">
        <v>342</v>
      </c>
      <c r="G816" s="61" t="s">
        <v>343</v>
      </c>
      <c r="H816" s="61" t="s">
        <v>19</v>
      </c>
      <c r="I816" s="61">
        <v>6005</v>
      </c>
      <c r="J816" s="61" t="s">
        <v>10</v>
      </c>
      <c r="K816" s="61" t="s">
        <v>666</v>
      </c>
      <c r="L816" s="6" t="s">
        <v>326</v>
      </c>
      <c r="M816" s="6" t="s">
        <v>332</v>
      </c>
      <c r="N816" s="6" t="s">
        <v>934</v>
      </c>
      <c r="O816" s="6" t="s">
        <v>2411</v>
      </c>
      <c r="P816" s="104" t="str">
        <f t="shared" si="162"/>
        <v>qc Miscellaneous Workflow wf_Aceroute_past_due</v>
      </c>
      <c r="Q816" s="105" t="str">
        <f t="shared" si="163"/>
        <v>./pmrep cleardeploymentgroup -p DG_Static_Shared -f ;</v>
      </c>
      <c r="R816" s="106" t="str">
        <f t="shared" si="164"/>
        <v>./pmrep addtodeploymentgroup -p DG_Static_Shared -n wf_Aceroute_past_due -o Workflow -f Miscellaneous -d all ;</v>
      </c>
      <c r="S816" s="105" t="str">
        <f t="shared" si="165"/>
        <v>./pmrep deploydeploymentgroup -p DG_Static_Shared -c  ./DG_Static_Shared.xml -r RAC_qa -n jansaj -X QP -h qhvifoapp01 -o 6005 -s Native -l $HOME/scripts/log/dg_SJ_CHG0006367.log ;</v>
      </c>
      <c r="T816" s="106" t="str">
        <f t="shared" si="166"/>
        <v xml:space="preserve">echo '&lt; PRESS ANY KEY TO CONTINUE &gt;'; read c ; </v>
      </c>
      <c r="U816" s="105" t="str">
        <f t="shared" si="167"/>
        <v xml:space="preserve">cat $HOME/scripts/log/dg_SJ_CHG0006367.log ; </v>
      </c>
      <c r="V816" s="106" t="str">
        <f t="shared" si="168"/>
        <v>echo '&lt; PRESS ANY KEY TO CONTINUE &gt;'; read c ;</v>
      </c>
      <c r="W816" s="105" t="str">
        <f t="shared" si="169"/>
        <v xml:space="preserve"> pmd ; </v>
      </c>
      <c r="X816" s="106" t="str">
        <f t="shared" si="172"/>
        <v>ssh -q qhvifoapp01 '/home/infa_adm/scripts/ais.sh Miscellaneous wf_Aceroute_past_due Int01_qa'</v>
      </c>
      <c r="Y816" s="107"/>
      <c r="Z816" s="108" t="str">
        <f t="shared" si="170"/>
        <v>./pmrep objectexport -f Miscellaneous -o Workflow -n wf_Aceroute_past_due -m -s -b -r -u wf_Aceroute_past_due.xml</v>
      </c>
      <c r="AA816" s="109" t="str">
        <f t="shared" si="173"/>
        <v>gwd Miscellaneous wf_Aceroute_past_due</v>
      </c>
      <c r="AB816" s="108" t="str">
        <f t="shared" si="174"/>
        <v xml:space="preserve">showvh Miscellaneous wf_Aceroute_past_due ; </v>
      </c>
      <c r="AC816" s="108" t="str">
        <f t="shared" si="171"/>
        <v>showrrh Miscellaneous wf_Aceroute_past_due</v>
      </c>
    </row>
    <row r="817" spans="1:29" x14ac:dyDescent="0.25">
      <c r="A817" s="9">
        <v>42879</v>
      </c>
      <c r="B817" s="6" t="s">
        <v>960</v>
      </c>
      <c r="C817" s="61" t="s">
        <v>1892</v>
      </c>
      <c r="D817" s="61" t="s">
        <v>1864</v>
      </c>
      <c r="E817" s="61" t="s">
        <v>32</v>
      </c>
      <c r="F817" s="61" t="s">
        <v>337</v>
      </c>
      <c r="G817" s="61" t="s">
        <v>335</v>
      </c>
      <c r="H817" s="61" t="s">
        <v>1242</v>
      </c>
      <c r="I817" s="61">
        <v>6005</v>
      </c>
      <c r="J817" s="61" t="s">
        <v>10</v>
      </c>
      <c r="K817" s="61" t="s">
        <v>666</v>
      </c>
      <c r="L817" s="6" t="s">
        <v>326</v>
      </c>
      <c r="M817" s="6" t="s">
        <v>332</v>
      </c>
      <c r="N817" s="6" t="s">
        <v>934</v>
      </c>
      <c r="O817" s="6" t="s">
        <v>2412</v>
      </c>
      <c r="P817" s="104" t="str">
        <f t="shared" si="162"/>
        <v>qc Miscellaneous Workflow wf_Aceroute_past_due</v>
      </c>
      <c r="Q817" s="105" t="str">
        <f t="shared" si="163"/>
        <v>./pmrep cleardeploymentgroup -p DG_Static_Shared -f ;</v>
      </c>
      <c r="R817" s="106" t="str">
        <f t="shared" si="164"/>
        <v>./pmrep addtodeploymentgroup -p DG_Static_Shared -n wf_Aceroute_past_due -o Workflow -f Miscellaneous -d all ;</v>
      </c>
      <c r="S817" s="105" t="str">
        <f t="shared" si="165"/>
        <v>./pmrep deploydeploymentgroup -p DG_Static_Shared -c  ./DG_Static_Shared.xml -r RAC_prod -n jansaj -X PP -h phvifoapp01 -o 6005 -s Native -l $HOME/scripts/log/dg_SJ_CHG0006367.log ;</v>
      </c>
      <c r="T817" s="106" t="str">
        <f t="shared" si="166"/>
        <v xml:space="preserve">echo '&lt; PRESS ANY KEY TO CONTINUE &gt;'; read c ; </v>
      </c>
      <c r="U817" s="105" t="str">
        <f t="shared" si="167"/>
        <v xml:space="preserve">cat $HOME/scripts/log/dg_SJ_CHG0006367.log ; </v>
      </c>
      <c r="V817" s="106" t="str">
        <f t="shared" si="168"/>
        <v>echo '&lt; PRESS ANY KEY TO CONTINUE &gt;'; read c ;</v>
      </c>
      <c r="W817" s="105" t="str">
        <f t="shared" si="169"/>
        <v xml:space="preserve"> pmd ; </v>
      </c>
      <c r="X817" s="106" t="str">
        <f t="shared" si="172"/>
        <v>ssh -q phvifoapp01 '/home/infa_adm/scripts/ais.sh Miscellaneous wf_Aceroute_past_due Int01_prod'</v>
      </c>
      <c r="Y817" s="107"/>
      <c r="Z817" s="108" t="str">
        <f t="shared" si="170"/>
        <v>./pmrep objectexport -f Miscellaneous -o Workflow -n wf_Aceroute_past_due -m -s -b -r -u wf_Aceroute_past_due.xml</v>
      </c>
      <c r="AA817" s="109" t="str">
        <f t="shared" si="173"/>
        <v>gwd Miscellaneous wf_Aceroute_past_due</v>
      </c>
      <c r="AB817" s="108" t="str">
        <f t="shared" si="174"/>
        <v xml:space="preserve">showvh Miscellaneous wf_Aceroute_past_due ; </v>
      </c>
      <c r="AC817" s="108" t="str">
        <f t="shared" si="171"/>
        <v>showrrh Miscellaneous wf_Aceroute_past_due</v>
      </c>
    </row>
    <row r="818" spans="1:29" x14ac:dyDescent="0.25">
      <c r="A818" s="9">
        <v>42891</v>
      </c>
      <c r="B818" s="6" t="s">
        <v>961</v>
      </c>
      <c r="C818" s="61" t="s">
        <v>1892</v>
      </c>
      <c r="D818" s="61" t="s">
        <v>1864</v>
      </c>
      <c r="E818" s="61" t="s">
        <v>32</v>
      </c>
      <c r="F818" s="61" t="s">
        <v>337</v>
      </c>
      <c r="G818" s="61" t="s">
        <v>335</v>
      </c>
      <c r="H818" s="61" t="s">
        <v>1242</v>
      </c>
      <c r="I818" s="61">
        <v>6005</v>
      </c>
      <c r="J818" s="61" t="s">
        <v>10</v>
      </c>
      <c r="K818" s="61" t="s">
        <v>666</v>
      </c>
      <c r="L818" s="6" t="s">
        <v>326</v>
      </c>
      <c r="M818" s="6" t="s">
        <v>332</v>
      </c>
      <c r="N818" s="6" t="s">
        <v>962</v>
      </c>
      <c r="O818" s="6" t="s">
        <v>2413</v>
      </c>
      <c r="P818" s="104" t="str">
        <f t="shared" si="162"/>
        <v>qc Miscellaneous Workflow wf_return_conversion</v>
      </c>
      <c r="Q818" s="105" t="str">
        <f t="shared" si="163"/>
        <v>./pmrep cleardeploymentgroup -p DG_Static_Shared -f ;</v>
      </c>
      <c r="R818" s="106" t="str">
        <f t="shared" si="164"/>
        <v>./pmrep addtodeploymentgroup -p DG_Static_Shared -n wf_return_conversion -o Workflow -f Miscellaneous -d all ;</v>
      </c>
      <c r="S818" s="105" t="str">
        <f t="shared" si="165"/>
        <v>./pmrep deploydeploymentgroup -p DG_Static_Shared -c  ./DG_Static_Shared.xml -r RAC_prod -n jansaj -X PP -h phvifoapp01 -o 6005 -s Native -l $HOME/scripts/log/dg_SJ_CHG0006613.log ;</v>
      </c>
      <c r="T818" s="106" t="str">
        <f t="shared" si="166"/>
        <v xml:space="preserve">echo '&lt; PRESS ANY KEY TO CONTINUE &gt;'; read c ; </v>
      </c>
      <c r="U818" s="105" t="str">
        <f t="shared" si="167"/>
        <v xml:space="preserve">cat $HOME/scripts/log/dg_SJ_CHG0006613.log ; </v>
      </c>
      <c r="V818" s="106" t="str">
        <f t="shared" si="168"/>
        <v>echo '&lt; PRESS ANY KEY TO CONTINUE &gt;'; read c ;</v>
      </c>
      <c r="W818" s="105" t="str">
        <f t="shared" si="169"/>
        <v xml:space="preserve"> pmd ; </v>
      </c>
      <c r="X818" s="106" t="str">
        <f t="shared" si="172"/>
        <v>ssh -q phvifoapp01 '/home/infa_adm/scripts/ais.sh Miscellaneous wf_return_conversion Int01_prod'</v>
      </c>
      <c r="Y818" s="107"/>
      <c r="Z818" s="108" t="str">
        <f t="shared" si="170"/>
        <v>./pmrep objectexport -f Miscellaneous -o Workflow -n wf_return_conversion -m -s -b -r -u wf_return_conversion.xml</v>
      </c>
      <c r="AA818" s="109" t="str">
        <f t="shared" si="173"/>
        <v>gwd Miscellaneous wf_return_conversion</v>
      </c>
      <c r="AB818" s="108" t="str">
        <f t="shared" si="174"/>
        <v xml:space="preserve">showvh Miscellaneous wf_return_conversion ; </v>
      </c>
      <c r="AC818" s="108" t="str">
        <f t="shared" si="171"/>
        <v>showrrh Miscellaneous wf_return_conversion</v>
      </c>
    </row>
    <row r="819" spans="1:29" x14ac:dyDescent="0.25">
      <c r="A819" s="9">
        <v>42892</v>
      </c>
      <c r="B819" s="6" t="s">
        <v>963</v>
      </c>
      <c r="C819" s="61" t="s">
        <v>1892</v>
      </c>
      <c r="D819" s="61" t="s">
        <v>1864</v>
      </c>
      <c r="E819" s="61" t="s">
        <v>32</v>
      </c>
      <c r="F819" s="61" t="s">
        <v>337</v>
      </c>
      <c r="G819" s="61" t="s">
        <v>335</v>
      </c>
      <c r="H819" s="61" t="s">
        <v>1242</v>
      </c>
      <c r="I819" s="61">
        <v>6005</v>
      </c>
      <c r="J819" s="61" t="s">
        <v>10</v>
      </c>
      <c r="K819" s="61" t="s">
        <v>666</v>
      </c>
      <c r="L819" s="6" t="s">
        <v>381</v>
      </c>
      <c r="M819" s="6" t="s">
        <v>354</v>
      </c>
      <c r="N819" s="6" t="s">
        <v>473</v>
      </c>
      <c r="O819" s="41" t="s">
        <v>2414</v>
      </c>
      <c r="P819" s="104" t="str">
        <f t="shared" si="162"/>
        <v>qc DW_MART_LOAD Session s_u_asr_category_item_balance</v>
      </c>
      <c r="Q819" s="105" t="str">
        <f t="shared" si="163"/>
        <v>./pmrep cleardeploymentgroup -p DG_Static_Shared -f ;</v>
      </c>
      <c r="R819" s="106" t="str">
        <f t="shared" si="164"/>
        <v>./pmrep addtodeploymentgroup -p DG_Static_Shared -n s_u_asr_category_item_balance -o Session -f DW_MART_LOAD -d all ;</v>
      </c>
      <c r="S819" s="105" t="str">
        <f t="shared" si="165"/>
        <v>echo ;</v>
      </c>
      <c r="T819" s="106" t="str">
        <f t="shared" si="166"/>
        <v>echo ;</v>
      </c>
      <c r="U819" s="105" t="str">
        <f t="shared" si="167"/>
        <v>echo;</v>
      </c>
      <c r="V819" s="106" t="str">
        <f t="shared" si="168"/>
        <v>echo ;</v>
      </c>
      <c r="W819" s="105" t="str">
        <f t="shared" si="169"/>
        <v xml:space="preserve"> echo ; </v>
      </c>
      <c r="X819" s="106" t="str">
        <f t="shared" si="172"/>
        <v xml:space="preserve"> # n/a</v>
      </c>
      <c r="Y819" s="107"/>
      <c r="Z819" s="108" t="str">
        <f t="shared" si="170"/>
        <v>./pmrep objectexport -f DW_MART_LOAD -o Session -n s_u_asr_category_item_balance -m -s -b -r -u s_u_asr_category_item_balance.xml</v>
      </c>
      <c r="AA819" s="109" t="str">
        <f t="shared" si="173"/>
        <v xml:space="preserve"> # n/a</v>
      </c>
      <c r="AB819" s="108" t="str">
        <f t="shared" si="174"/>
        <v xml:space="preserve">showvh DW_MART_LOAD s_u_asr_category_item_balance ; </v>
      </c>
      <c r="AC819" s="108" t="str">
        <f t="shared" si="171"/>
        <v>showrrh DW_MART_LOAD s_u_asr_category_item_balance</v>
      </c>
    </row>
    <row r="820" spans="1:29" x14ac:dyDescent="0.25">
      <c r="A820" s="9">
        <v>42892</v>
      </c>
      <c r="B820" s="6" t="s">
        <v>963</v>
      </c>
      <c r="C820" s="61" t="s">
        <v>1892</v>
      </c>
      <c r="D820" s="61" t="s">
        <v>1864</v>
      </c>
      <c r="E820" s="61" t="s">
        <v>32</v>
      </c>
      <c r="F820" s="61" t="s">
        <v>337</v>
      </c>
      <c r="G820" s="61" t="s">
        <v>335</v>
      </c>
      <c r="H820" s="61" t="s">
        <v>1242</v>
      </c>
      <c r="I820" s="61">
        <v>6005</v>
      </c>
      <c r="J820" s="61" t="s">
        <v>10</v>
      </c>
      <c r="K820" s="61" t="s">
        <v>666</v>
      </c>
      <c r="L820" s="6" t="s">
        <v>381</v>
      </c>
      <c r="M820" s="6" t="s">
        <v>354</v>
      </c>
      <c r="N820" s="6" t="s">
        <v>662</v>
      </c>
      <c r="O820" s="41" t="s">
        <v>2414</v>
      </c>
      <c r="P820" s="104" t="str">
        <f t="shared" si="162"/>
        <v>qc DW_MART_LOAD Session s_u_asr_category_item_invs</v>
      </c>
      <c r="Q820" s="105" t="str">
        <f t="shared" si="163"/>
        <v>echo ;</v>
      </c>
      <c r="R820" s="106" t="str">
        <f t="shared" si="164"/>
        <v>./pmrep addtodeploymentgroup -p DG_Static_Shared -n s_u_asr_category_item_invs -o Session -f DW_MART_LOAD -d all ;</v>
      </c>
      <c r="S820" s="105" t="str">
        <f t="shared" si="165"/>
        <v>./pmrep deploydeploymentgroup -p DG_Static_Shared -c  ./DG_Static_Shared.xml -r RAC_prod -n jansaj -X PP -h phvifoapp01 -o 6005 -s Native -l $HOME/scripts/log/dg_SJ_CHG0006651.log ;</v>
      </c>
      <c r="T820" s="106" t="str">
        <f t="shared" si="166"/>
        <v xml:space="preserve">echo '&lt; PRESS ANY KEY TO CONTINUE &gt;'; read c ; </v>
      </c>
      <c r="U820" s="105" t="str">
        <f t="shared" si="167"/>
        <v xml:space="preserve">cat $HOME/scripts/log/dg_SJ_CHG0006651.log ; </v>
      </c>
      <c r="V820" s="106" t="str">
        <f t="shared" si="168"/>
        <v>echo '&lt; PRESS ANY KEY TO CONTINUE &gt;'; read c ;</v>
      </c>
      <c r="W820" s="105" t="str">
        <f t="shared" si="169"/>
        <v xml:space="preserve"> pmd ; </v>
      </c>
      <c r="X820" s="106" t="str">
        <f t="shared" si="172"/>
        <v xml:space="preserve"> # n/a</v>
      </c>
      <c r="Y820" s="107"/>
      <c r="Z820" s="108" t="str">
        <f t="shared" si="170"/>
        <v>./pmrep objectexport -f DW_MART_LOAD -o Session -n s_u_asr_category_item_invs -m -s -b -r -u s_u_asr_category_item_invs.xml</v>
      </c>
      <c r="AA820" s="109" t="str">
        <f t="shared" si="173"/>
        <v xml:space="preserve"> # n/a</v>
      </c>
      <c r="AB820" s="108" t="str">
        <f t="shared" si="174"/>
        <v xml:space="preserve">showvh DW_MART_LOAD s_u_asr_category_item_invs ; </v>
      </c>
      <c r="AC820" s="108" t="str">
        <f t="shared" si="171"/>
        <v>showrrh DW_MART_LOAD s_u_asr_category_item_invs</v>
      </c>
    </row>
    <row r="821" spans="1:29" x14ac:dyDescent="0.25">
      <c r="A821" s="9">
        <v>42901</v>
      </c>
      <c r="B821" s="6" t="s">
        <v>964</v>
      </c>
      <c r="C821" s="61" t="s">
        <v>1892</v>
      </c>
      <c r="D821" s="61" t="s">
        <v>1864</v>
      </c>
      <c r="E821" s="61" t="s">
        <v>32</v>
      </c>
      <c r="F821" s="61" t="s">
        <v>337</v>
      </c>
      <c r="G821" s="61" t="s">
        <v>335</v>
      </c>
      <c r="H821" s="61" t="s">
        <v>1242</v>
      </c>
      <c r="I821" s="61">
        <v>6005</v>
      </c>
      <c r="J821" s="61" t="s">
        <v>10</v>
      </c>
      <c r="K821" s="61" t="s">
        <v>666</v>
      </c>
      <c r="L821" s="6" t="s">
        <v>381</v>
      </c>
      <c r="M821" s="6" t="s">
        <v>332</v>
      </c>
      <c r="N821" s="6" t="s">
        <v>955</v>
      </c>
      <c r="O821" s="57" t="s">
        <v>2415</v>
      </c>
      <c r="P821" s="104" t="str">
        <f t="shared" si="162"/>
        <v>qc DW_MART_LOAD Workflow wf_Merch_Plan_Boe_Stage_Merge</v>
      </c>
      <c r="Q821" s="105" t="str">
        <f t="shared" si="163"/>
        <v>./pmrep cleardeploymentgroup -p DG_Static_Shared -f ;</v>
      </c>
      <c r="R821" s="106" t="str">
        <f t="shared" si="164"/>
        <v>./pmrep addtodeploymentgroup -p DG_Static_Shared -n wf_Merch_Plan_Boe_Stage_Merge -o Workflow -f DW_MART_LOAD -d all ;</v>
      </c>
      <c r="S821" s="105" t="str">
        <f t="shared" si="165"/>
        <v>echo ;</v>
      </c>
      <c r="T821" s="106" t="str">
        <f t="shared" si="166"/>
        <v>echo ;</v>
      </c>
      <c r="U821" s="105" t="str">
        <f t="shared" si="167"/>
        <v>echo;</v>
      </c>
      <c r="V821" s="106" t="str">
        <f t="shared" si="168"/>
        <v>echo ;</v>
      </c>
      <c r="W821" s="105" t="str">
        <f t="shared" si="169"/>
        <v xml:space="preserve"> echo ; </v>
      </c>
      <c r="X821" s="106" t="str">
        <f t="shared" si="172"/>
        <v>ssh -q phvifoapp01 '/home/infa_adm/scripts/ais.sh DW_MART_LOAD wf_Merch_Plan_Boe_Stage_Merge Int01_prod'</v>
      </c>
      <c r="Y821" s="107"/>
      <c r="Z821" s="108" t="str">
        <f t="shared" si="170"/>
        <v>./pmrep objectexport -f DW_MART_LOAD -o Workflow -n wf_Merch_Plan_Boe_Stage_Merge -m -s -b -r -u wf_Merch_Plan_Boe_Stage_Merge.xml</v>
      </c>
      <c r="AA821" s="109" t="str">
        <f t="shared" si="173"/>
        <v>gwd DW_MART_LOAD wf_Merch_Plan_Boe_Stage_Merge</v>
      </c>
      <c r="AB821" s="108" t="str">
        <f t="shared" si="174"/>
        <v xml:space="preserve">showvh DW_MART_LOAD wf_Merch_Plan_Boe_Stage_Merge ; </v>
      </c>
      <c r="AC821" s="108" t="str">
        <f t="shared" si="171"/>
        <v>showrrh DW_MART_LOAD wf_Merch_Plan_Boe_Stage_Merge</v>
      </c>
    </row>
    <row r="822" spans="1:29" x14ac:dyDescent="0.25">
      <c r="A822" s="9">
        <v>42901</v>
      </c>
      <c r="B822" s="6" t="s">
        <v>964</v>
      </c>
      <c r="C822" s="61" t="s">
        <v>1892</v>
      </c>
      <c r="D822" s="61" t="s">
        <v>1864</v>
      </c>
      <c r="E822" s="61" t="s">
        <v>32</v>
      </c>
      <c r="F822" s="61" t="s">
        <v>337</v>
      </c>
      <c r="G822" s="61" t="s">
        <v>335</v>
      </c>
      <c r="H822" s="61" t="s">
        <v>1242</v>
      </c>
      <c r="I822" s="61">
        <v>6005</v>
      </c>
      <c r="J822" s="61" t="s">
        <v>10</v>
      </c>
      <c r="K822" s="61" t="s">
        <v>666</v>
      </c>
      <c r="L822" s="6" t="s">
        <v>381</v>
      </c>
      <c r="M822" s="6" t="s">
        <v>332</v>
      </c>
      <c r="N822" s="6" t="s">
        <v>885</v>
      </c>
      <c r="O822" s="57" t="s">
        <v>2415</v>
      </c>
      <c r="P822" s="104" t="str">
        <f t="shared" si="162"/>
        <v>qc DW_MART_LOAD Workflow wf_Merch_Plan_Get_Agreements</v>
      </c>
      <c r="Q822" s="105" t="str">
        <f t="shared" si="163"/>
        <v>echo ;</v>
      </c>
      <c r="R822" s="106" t="str">
        <f t="shared" si="164"/>
        <v>./pmrep addtodeploymentgroup -p DG_Static_Shared -n wf_Merch_Plan_Get_Agreements -o Workflow -f DW_MART_LOAD -d all ;</v>
      </c>
      <c r="S822" s="105" t="str">
        <f t="shared" si="165"/>
        <v>echo ;</v>
      </c>
      <c r="T822" s="106" t="str">
        <f t="shared" si="166"/>
        <v>echo ;</v>
      </c>
      <c r="U822" s="105" t="str">
        <f t="shared" si="167"/>
        <v>echo;</v>
      </c>
      <c r="V822" s="106" t="str">
        <f t="shared" si="168"/>
        <v>echo ;</v>
      </c>
      <c r="W822" s="105" t="str">
        <f t="shared" si="169"/>
        <v xml:space="preserve"> echo ; </v>
      </c>
      <c r="X822" s="106" t="str">
        <f t="shared" si="172"/>
        <v>ssh -q phvifoapp01 '/home/infa_adm/scripts/ais.sh DW_MART_LOAD wf_Merch_Plan_Get_Agreements Int01_prod'</v>
      </c>
      <c r="Y822" s="107"/>
      <c r="Z822" s="108" t="str">
        <f t="shared" si="170"/>
        <v>./pmrep objectexport -f DW_MART_LOAD -o Workflow -n wf_Merch_Plan_Get_Agreements -m -s -b -r -u wf_Merch_Plan_Get_Agreements.xml</v>
      </c>
      <c r="AA822" s="109" t="str">
        <f t="shared" si="173"/>
        <v>gwd DW_MART_LOAD wf_Merch_Plan_Get_Agreements</v>
      </c>
      <c r="AB822" s="108" t="str">
        <f t="shared" si="174"/>
        <v xml:space="preserve">showvh DW_MART_LOAD wf_Merch_Plan_Get_Agreements ; </v>
      </c>
      <c r="AC822" s="108" t="str">
        <f t="shared" si="171"/>
        <v>showrrh DW_MART_LOAD wf_Merch_Plan_Get_Agreements</v>
      </c>
    </row>
    <row r="823" spans="1:29" x14ac:dyDescent="0.25">
      <c r="A823" s="9">
        <v>42901</v>
      </c>
      <c r="B823" s="6" t="s">
        <v>964</v>
      </c>
      <c r="C823" s="61" t="s">
        <v>1892</v>
      </c>
      <c r="D823" s="61" t="s">
        <v>1864</v>
      </c>
      <c r="E823" s="61" t="s">
        <v>32</v>
      </c>
      <c r="F823" s="61" t="s">
        <v>337</v>
      </c>
      <c r="G823" s="61" t="s">
        <v>335</v>
      </c>
      <c r="H823" s="61" t="s">
        <v>1242</v>
      </c>
      <c r="I823" s="61">
        <v>6005</v>
      </c>
      <c r="J823" s="61" t="s">
        <v>10</v>
      </c>
      <c r="K823" s="61" t="s">
        <v>666</v>
      </c>
      <c r="L823" s="6" t="s">
        <v>381</v>
      </c>
      <c r="M823" s="6" t="s">
        <v>332</v>
      </c>
      <c r="N823" s="6" t="s">
        <v>886</v>
      </c>
      <c r="O823" s="57" t="s">
        <v>2415</v>
      </c>
      <c r="P823" s="104" t="str">
        <f t="shared" si="162"/>
        <v>qc DW_MART_LOAD Workflow wf_Merch_Plan_Get_All_Statuses_And_Events</v>
      </c>
      <c r="Q823" s="105" t="str">
        <f t="shared" si="163"/>
        <v>echo ;</v>
      </c>
      <c r="R823" s="106" t="str">
        <f t="shared" si="164"/>
        <v>./pmrep addtodeploymentgroup -p DG_Static_Shared -n wf_Merch_Plan_Get_All_Statuses_And_Events -o Workflow -f DW_MART_LOAD -d all ;</v>
      </c>
      <c r="S823" s="105" t="str">
        <f t="shared" si="165"/>
        <v>echo ;</v>
      </c>
      <c r="T823" s="106" t="str">
        <f t="shared" si="166"/>
        <v>echo ;</v>
      </c>
      <c r="U823" s="105" t="str">
        <f t="shared" si="167"/>
        <v>echo;</v>
      </c>
      <c r="V823" s="106" t="str">
        <f t="shared" si="168"/>
        <v>echo ;</v>
      </c>
      <c r="W823" s="105" t="str">
        <f t="shared" si="169"/>
        <v xml:space="preserve"> echo ; </v>
      </c>
      <c r="X823" s="106" t="str">
        <f t="shared" si="172"/>
        <v>ssh -q phvifoapp01 '/home/infa_adm/scripts/ais.sh DW_MART_LOAD wf_Merch_Plan_Get_All_Statuses_And_Events Int01_prod'</v>
      </c>
      <c r="Y823" s="107"/>
      <c r="Z823" s="108" t="str">
        <f t="shared" si="170"/>
        <v>./pmrep objectexport -f DW_MART_LOAD -o Workflow -n wf_Merch_Plan_Get_All_Statuses_And_Events -m -s -b -r -u wf_Merch_Plan_Get_All_Statuses_And_Events.xml</v>
      </c>
      <c r="AA823" s="109" t="str">
        <f t="shared" si="173"/>
        <v>gwd DW_MART_LOAD wf_Merch_Plan_Get_All_Statuses_And_Events</v>
      </c>
      <c r="AB823" s="108" t="str">
        <f t="shared" si="174"/>
        <v xml:space="preserve">showvh DW_MART_LOAD wf_Merch_Plan_Get_All_Statuses_And_Events ; </v>
      </c>
      <c r="AC823" s="108" t="str">
        <f t="shared" si="171"/>
        <v>showrrh DW_MART_LOAD wf_Merch_Plan_Get_All_Statuses_And_Events</v>
      </c>
    </row>
    <row r="824" spans="1:29" x14ac:dyDescent="0.25">
      <c r="A824" s="9">
        <v>42901</v>
      </c>
      <c r="B824" s="6" t="s">
        <v>964</v>
      </c>
      <c r="C824" s="61" t="s">
        <v>1892</v>
      </c>
      <c r="D824" s="61" t="s">
        <v>1864</v>
      </c>
      <c r="E824" s="61" t="s">
        <v>32</v>
      </c>
      <c r="F824" s="61" t="s">
        <v>337</v>
      </c>
      <c r="G824" s="61" t="s">
        <v>335</v>
      </c>
      <c r="H824" s="61" t="s">
        <v>1242</v>
      </c>
      <c r="I824" s="61">
        <v>6005</v>
      </c>
      <c r="J824" s="61" t="s">
        <v>10</v>
      </c>
      <c r="K824" s="61" t="s">
        <v>666</v>
      </c>
      <c r="L824" s="6" t="s">
        <v>381</v>
      </c>
      <c r="M824" s="6" t="s">
        <v>332</v>
      </c>
      <c r="N824" s="6" t="s">
        <v>887</v>
      </c>
      <c r="O824" s="57" t="s">
        <v>2415</v>
      </c>
      <c r="P824" s="104" t="str">
        <f t="shared" si="162"/>
        <v>qc DW_MART_LOAD Workflow wf_Merch_Plan_Get_Inv_Details_And_Rates</v>
      </c>
      <c r="Q824" s="105" t="str">
        <f t="shared" si="163"/>
        <v>echo ;</v>
      </c>
      <c r="R824" s="106" t="str">
        <f t="shared" si="164"/>
        <v>./pmrep addtodeploymentgroup -p DG_Static_Shared -n wf_Merch_Plan_Get_Inv_Details_And_Rates -o Workflow -f DW_MART_LOAD -d all ;</v>
      </c>
      <c r="S824" s="105" t="str">
        <f t="shared" si="165"/>
        <v>echo ;</v>
      </c>
      <c r="T824" s="106" t="str">
        <f t="shared" si="166"/>
        <v>echo ;</v>
      </c>
      <c r="U824" s="105" t="str">
        <f t="shared" si="167"/>
        <v>echo;</v>
      </c>
      <c r="V824" s="106" t="str">
        <f t="shared" si="168"/>
        <v>echo ;</v>
      </c>
      <c r="W824" s="105" t="str">
        <f t="shared" si="169"/>
        <v xml:space="preserve"> echo ; </v>
      </c>
      <c r="X824" s="106" t="str">
        <f t="shared" si="172"/>
        <v>ssh -q phvifoapp01 '/home/infa_adm/scripts/ais.sh DW_MART_LOAD wf_Merch_Plan_Get_Inv_Details_And_Rates Int01_prod'</v>
      </c>
      <c r="Y824" s="107"/>
      <c r="Z824" s="108" t="str">
        <f t="shared" si="170"/>
        <v>./pmrep objectexport -f DW_MART_LOAD -o Workflow -n wf_Merch_Plan_Get_Inv_Details_And_Rates -m -s -b -r -u wf_Merch_Plan_Get_Inv_Details_And_Rates.xml</v>
      </c>
      <c r="AA824" s="109" t="str">
        <f t="shared" si="173"/>
        <v>gwd DW_MART_LOAD wf_Merch_Plan_Get_Inv_Details_And_Rates</v>
      </c>
      <c r="AB824" s="108" t="str">
        <f t="shared" si="174"/>
        <v xml:space="preserve">showvh DW_MART_LOAD wf_Merch_Plan_Get_Inv_Details_And_Rates ; </v>
      </c>
      <c r="AC824" s="108" t="str">
        <f t="shared" si="171"/>
        <v>showrrh DW_MART_LOAD wf_Merch_Plan_Get_Inv_Details_And_Rates</v>
      </c>
    </row>
    <row r="825" spans="1:29" x14ac:dyDescent="0.25">
      <c r="A825" s="9">
        <v>42901</v>
      </c>
      <c r="B825" s="6" t="s">
        <v>964</v>
      </c>
      <c r="C825" s="61" t="s">
        <v>1892</v>
      </c>
      <c r="D825" s="61" t="s">
        <v>1864</v>
      </c>
      <c r="E825" s="61" t="s">
        <v>32</v>
      </c>
      <c r="F825" s="61" t="s">
        <v>337</v>
      </c>
      <c r="G825" s="61" t="s">
        <v>335</v>
      </c>
      <c r="H825" s="61" t="s">
        <v>1242</v>
      </c>
      <c r="I825" s="61">
        <v>6005</v>
      </c>
      <c r="J825" s="61" t="s">
        <v>10</v>
      </c>
      <c r="K825" s="61" t="s">
        <v>666</v>
      </c>
      <c r="L825" s="6" t="s">
        <v>381</v>
      </c>
      <c r="M825" s="6" t="s">
        <v>332</v>
      </c>
      <c r="N825" s="6" t="s">
        <v>884</v>
      </c>
      <c r="O825" s="57" t="s">
        <v>2415</v>
      </c>
      <c r="P825" s="104" t="str">
        <f t="shared" si="162"/>
        <v>qc DW_MART_LOAD Workflow wf_Merch_Plan_Get_Inventories</v>
      </c>
      <c r="Q825" s="105" t="str">
        <f t="shared" si="163"/>
        <v>echo ;</v>
      </c>
      <c r="R825" s="106" t="str">
        <f t="shared" si="164"/>
        <v>./pmrep addtodeploymentgroup -p DG_Static_Shared -n wf_Merch_Plan_Get_Inventories -o Workflow -f DW_MART_LOAD -d all ;</v>
      </c>
      <c r="S825" s="105" t="str">
        <f t="shared" si="165"/>
        <v>echo ;</v>
      </c>
      <c r="T825" s="106" t="str">
        <f t="shared" si="166"/>
        <v>echo ;</v>
      </c>
      <c r="U825" s="105" t="str">
        <f t="shared" si="167"/>
        <v>echo;</v>
      </c>
      <c r="V825" s="106" t="str">
        <f t="shared" si="168"/>
        <v>echo ;</v>
      </c>
      <c r="W825" s="105" t="str">
        <f t="shared" si="169"/>
        <v xml:space="preserve"> echo ; </v>
      </c>
      <c r="X825" s="106" t="str">
        <f t="shared" si="172"/>
        <v>ssh -q phvifoapp01 '/home/infa_adm/scripts/ais.sh DW_MART_LOAD wf_Merch_Plan_Get_Inventories Int01_prod'</v>
      </c>
      <c r="Y825" s="107"/>
      <c r="Z825" s="108" t="str">
        <f t="shared" si="170"/>
        <v>./pmrep objectexport -f DW_MART_LOAD -o Workflow -n wf_Merch_Plan_Get_Inventories -m -s -b -r -u wf_Merch_Plan_Get_Inventories.xml</v>
      </c>
      <c r="AA825" s="109" t="str">
        <f t="shared" si="173"/>
        <v>gwd DW_MART_LOAD wf_Merch_Plan_Get_Inventories</v>
      </c>
      <c r="AB825" s="108" t="str">
        <f t="shared" si="174"/>
        <v xml:space="preserve">showvh DW_MART_LOAD wf_Merch_Plan_Get_Inventories ; </v>
      </c>
      <c r="AC825" s="108" t="str">
        <f t="shared" si="171"/>
        <v>showrrh DW_MART_LOAD wf_Merch_Plan_Get_Inventories</v>
      </c>
    </row>
    <row r="826" spans="1:29" x14ac:dyDescent="0.25">
      <c r="A826" s="9">
        <v>42901</v>
      </c>
      <c r="B826" s="6" t="s">
        <v>964</v>
      </c>
      <c r="C826" s="61" t="s">
        <v>1892</v>
      </c>
      <c r="D826" s="61" t="s">
        <v>1864</v>
      </c>
      <c r="E826" s="61" t="s">
        <v>32</v>
      </c>
      <c r="F826" s="61" t="s">
        <v>337</v>
      </c>
      <c r="G826" s="61" t="s">
        <v>335</v>
      </c>
      <c r="H826" s="61" t="s">
        <v>1242</v>
      </c>
      <c r="I826" s="61">
        <v>6005</v>
      </c>
      <c r="J826" s="61" t="s">
        <v>10</v>
      </c>
      <c r="K826" s="61" t="s">
        <v>666</v>
      </c>
      <c r="L826" s="6" t="s">
        <v>381</v>
      </c>
      <c r="M826" s="6" t="s">
        <v>332</v>
      </c>
      <c r="N826" s="6" t="s">
        <v>888</v>
      </c>
      <c r="O826" s="57" t="s">
        <v>2415</v>
      </c>
      <c r="P826" s="104" t="str">
        <f t="shared" si="162"/>
        <v>qc DW_MART_LOAD Workflow wf_Merch_Plan_Get_LTD_Values</v>
      </c>
      <c r="Q826" s="105" t="str">
        <f t="shared" si="163"/>
        <v>echo ;</v>
      </c>
      <c r="R826" s="106" t="str">
        <f t="shared" si="164"/>
        <v>./pmrep addtodeploymentgroup -p DG_Static_Shared -n wf_Merch_Plan_Get_LTD_Values -o Workflow -f DW_MART_LOAD -d all ;</v>
      </c>
      <c r="S826" s="105" t="str">
        <f t="shared" si="165"/>
        <v>echo ;</v>
      </c>
      <c r="T826" s="106" t="str">
        <f t="shared" si="166"/>
        <v>echo ;</v>
      </c>
      <c r="U826" s="105" t="str">
        <f t="shared" si="167"/>
        <v>echo;</v>
      </c>
      <c r="V826" s="106" t="str">
        <f t="shared" si="168"/>
        <v>echo ;</v>
      </c>
      <c r="W826" s="105" t="str">
        <f t="shared" si="169"/>
        <v xml:space="preserve"> echo ; </v>
      </c>
      <c r="X826" s="106" t="str">
        <f t="shared" si="172"/>
        <v>ssh -q phvifoapp01 '/home/infa_adm/scripts/ais.sh DW_MART_LOAD wf_Merch_Plan_Get_LTD_Values Int01_prod'</v>
      </c>
      <c r="Y826" s="107"/>
      <c r="Z826" s="108" t="str">
        <f t="shared" si="170"/>
        <v>./pmrep objectexport -f DW_MART_LOAD -o Workflow -n wf_Merch_Plan_Get_LTD_Values -m -s -b -r -u wf_Merch_Plan_Get_LTD_Values.xml</v>
      </c>
      <c r="AA826" s="109" t="str">
        <f t="shared" si="173"/>
        <v>gwd DW_MART_LOAD wf_Merch_Plan_Get_LTD_Values</v>
      </c>
      <c r="AB826" s="108" t="str">
        <f t="shared" si="174"/>
        <v xml:space="preserve">showvh DW_MART_LOAD wf_Merch_Plan_Get_LTD_Values ; </v>
      </c>
      <c r="AC826" s="108" t="str">
        <f t="shared" si="171"/>
        <v>showrrh DW_MART_LOAD wf_Merch_Plan_Get_LTD_Values</v>
      </c>
    </row>
    <row r="827" spans="1:29" x14ac:dyDescent="0.25">
      <c r="A827" s="9">
        <v>42901</v>
      </c>
      <c r="B827" s="6" t="s">
        <v>964</v>
      </c>
      <c r="C827" s="61" t="s">
        <v>1892</v>
      </c>
      <c r="D827" s="61" t="s">
        <v>1864</v>
      </c>
      <c r="E827" s="61" t="s">
        <v>32</v>
      </c>
      <c r="F827" s="61" t="s">
        <v>337</v>
      </c>
      <c r="G827" s="61" t="s">
        <v>335</v>
      </c>
      <c r="H827" s="61" t="s">
        <v>1242</v>
      </c>
      <c r="I827" s="61">
        <v>6005</v>
      </c>
      <c r="J827" s="61" t="s">
        <v>10</v>
      </c>
      <c r="K827" s="61" t="s">
        <v>666</v>
      </c>
      <c r="L827" s="6" t="s">
        <v>381</v>
      </c>
      <c r="M827" s="6" t="s">
        <v>332</v>
      </c>
      <c r="N827" s="6" t="s">
        <v>891</v>
      </c>
      <c r="O827" s="57" t="s">
        <v>2415</v>
      </c>
      <c r="P827" s="104" t="str">
        <f t="shared" si="162"/>
        <v>qc DW_MART_LOAD Workflow wf_Merch_Plan_Merge</v>
      </c>
      <c r="Q827" s="105" t="str">
        <f t="shared" si="163"/>
        <v>echo ;</v>
      </c>
      <c r="R827" s="106" t="str">
        <f t="shared" si="164"/>
        <v>./pmrep addtodeploymentgroup -p DG_Static_Shared -n wf_Merch_Plan_Merge -o Workflow -f DW_MART_LOAD -d all ;</v>
      </c>
      <c r="S827" s="105" t="str">
        <f t="shared" si="165"/>
        <v>echo ;</v>
      </c>
      <c r="T827" s="106" t="str">
        <f t="shared" si="166"/>
        <v>echo ;</v>
      </c>
      <c r="U827" s="105" t="str">
        <f t="shared" si="167"/>
        <v>echo;</v>
      </c>
      <c r="V827" s="106" t="str">
        <f t="shared" si="168"/>
        <v>echo ;</v>
      </c>
      <c r="W827" s="105" t="str">
        <f t="shared" si="169"/>
        <v xml:space="preserve"> echo ; </v>
      </c>
      <c r="X827" s="106" t="str">
        <f t="shared" si="172"/>
        <v>ssh -q phvifoapp01 '/home/infa_adm/scripts/ais.sh DW_MART_LOAD wf_Merch_Plan_Merge Int01_prod'</v>
      </c>
      <c r="Y827" s="107"/>
      <c r="Z827" s="108" t="str">
        <f t="shared" si="170"/>
        <v>./pmrep objectexport -f DW_MART_LOAD -o Workflow -n wf_Merch_Plan_Merge -m -s -b -r -u wf_Merch_Plan_Merge.xml</v>
      </c>
      <c r="AA827" s="109" t="str">
        <f t="shared" si="173"/>
        <v>gwd DW_MART_LOAD wf_Merch_Plan_Merge</v>
      </c>
      <c r="AB827" s="108" t="str">
        <f t="shared" si="174"/>
        <v xml:space="preserve">showvh DW_MART_LOAD wf_Merch_Plan_Merge ; </v>
      </c>
      <c r="AC827" s="108" t="str">
        <f t="shared" si="171"/>
        <v>showrrh DW_MART_LOAD wf_Merch_Plan_Merge</v>
      </c>
    </row>
    <row r="828" spans="1:29" x14ac:dyDescent="0.25">
      <c r="A828" s="9">
        <v>42901</v>
      </c>
      <c r="B828" s="6" t="s">
        <v>964</v>
      </c>
      <c r="C828" s="61" t="s">
        <v>1892</v>
      </c>
      <c r="D828" s="61" t="s">
        <v>1864</v>
      </c>
      <c r="E828" s="61" t="s">
        <v>32</v>
      </c>
      <c r="F828" s="61" t="s">
        <v>337</v>
      </c>
      <c r="G828" s="61" t="s">
        <v>335</v>
      </c>
      <c r="H828" s="61" t="s">
        <v>1242</v>
      </c>
      <c r="I828" s="61">
        <v>6005</v>
      </c>
      <c r="J828" s="61" t="s">
        <v>10</v>
      </c>
      <c r="K828" s="61" t="s">
        <v>666</v>
      </c>
      <c r="L828" s="6" t="s">
        <v>381</v>
      </c>
      <c r="M828" s="6" t="s">
        <v>332</v>
      </c>
      <c r="N828" s="6" t="s">
        <v>889</v>
      </c>
      <c r="O828" s="57" t="s">
        <v>2415</v>
      </c>
      <c r="P828" s="104" t="str">
        <f t="shared" si="162"/>
        <v>qc DW_MART_LOAD Workflow wf_Merch_Plan_Receipt_Details</v>
      </c>
      <c r="Q828" s="105" t="str">
        <f t="shared" si="163"/>
        <v>echo ;</v>
      </c>
      <c r="R828" s="106" t="str">
        <f t="shared" si="164"/>
        <v>./pmrep addtodeploymentgroup -p DG_Static_Shared -n wf_Merch_Plan_Receipt_Details -o Workflow -f DW_MART_LOAD -d all ;</v>
      </c>
      <c r="S828" s="105" t="str">
        <f t="shared" si="165"/>
        <v>echo ;</v>
      </c>
      <c r="T828" s="106" t="str">
        <f t="shared" si="166"/>
        <v>echo ;</v>
      </c>
      <c r="U828" s="105" t="str">
        <f t="shared" si="167"/>
        <v>echo;</v>
      </c>
      <c r="V828" s="106" t="str">
        <f t="shared" si="168"/>
        <v>echo ;</v>
      </c>
      <c r="W828" s="105" t="str">
        <f t="shared" si="169"/>
        <v xml:space="preserve"> echo ; </v>
      </c>
      <c r="X828" s="106" t="str">
        <f t="shared" si="172"/>
        <v>ssh -q phvifoapp01 '/home/infa_adm/scripts/ais.sh DW_MART_LOAD wf_Merch_Plan_Receipt_Details Int01_prod'</v>
      </c>
      <c r="Y828" s="107"/>
      <c r="Z828" s="108" t="str">
        <f t="shared" si="170"/>
        <v>./pmrep objectexport -f DW_MART_LOAD -o Workflow -n wf_Merch_Plan_Receipt_Details -m -s -b -r -u wf_Merch_Plan_Receipt_Details.xml</v>
      </c>
      <c r="AA828" s="109" t="str">
        <f t="shared" si="173"/>
        <v>gwd DW_MART_LOAD wf_Merch_Plan_Receipt_Details</v>
      </c>
      <c r="AB828" s="108" t="str">
        <f t="shared" si="174"/>
        <v xml:space="preserve">showvh DW_MART_LOAD wf_Merch_Plan_Receipt_Details ; </v>
      </c>
      <c r="AC828" s="108" t="str">
        <f t="shared" si="171"/>
        <v>showrrh DW_MART_LOAD wf_Merch_Plan_Receipt_Details</v>
      </c>
    </row>
    <row r="829" spans="1:29" x14ac:dyDescent="0.25">
      <c r="A829" s="9">
        <v>42901</v>
      </c>
      <c r="B829" s="6" t="s">
        <v>964</v>
      </c>
      <c r="C829" s="61" t="s">
        <v>1892</v>
      </c>
      <c r="D829" s="61" t="s">
        <v>1864</v>
      </c>
      <c r="E829" s="61" t="s">
        <v>32</v>
      </c>
      <c r="F829" s="61" t="s">
        <v>337</v>
      </c>
      <c r="G829" s="61" t="s">
        <v>335</v>
      </c>
      <c r="H829" s="61" t="s">
        <v>1242</v>
      </c>
      <c r="I829" s="61">
        <v>6005</v>
      </c>
      <c r="J829" s="61" t="s">
        <v>10</v>
      </c>
      <c r="K829" s="61" t="s">
        <v>666</v>
      </c>
      <c r="L829" s="6" t="s">
        <v>381</v>
      </c>
      <c r="M829" s="6" t="s">
        <v>332</v>
      </c>
      <c r="N829" s="6" t="s">
        <v>890</v>
      </c>
      <c r="O829" s="57" t="s">
        <v>2415</v>
      </c>
      <c r="P829" s="104" t="str">
        <f t="shared" si="162"/>
        <v>qc DW_MART_LOAD Workflow wf_MERCH_PLAN_REMAINING_DEPRECIAITON_VALUE</v>
      </c>
      <c r="Q829" s="105" t="str">
        <f t="shared" si="163"/>
        <v>echo ;</v>
      </c>
      <c r="R829" s="106" t="str">
        <f t="shared" si="164"/>
        <v>./pmrep addtodeploymentgroup -p DG_Static_Shared -n wf_MERCH_PLAN_REMAINING_DEPRECIAITON_VALUE -o Workflow -f DW_MART_LOAD -d all ;</v>
      </c>
      <c r="S829" s="105" t="str">
        <f t="shared" si="165"/>
        <v>echo ;</v>
      </c>
      <c r="T829" s="106" t="str">
        <f t="shared" si="166"/>
        <v>echo ;</v>
      </c>
      <c r="U829" s="105" t="str">
        <f t="shared" si="167"/>
        <v>echo;</v>
      </c>
      <c r="V829" s="106" t="str">
        <f t="shared" si="168"/>
        <v>echo ;</v>
      </c>
      <c r="W829" s="105" t="str">
        <f t="shared" si="169"/>
        <v xml:space="preserve"> echo ; </v>
      </c>
      <c r="X829" s="106" t="str">
        <f t="shared" si="172"/>
        <v>ssh -q phvifoapp01 '/home/infa_adm/scripts/ais.sh DW_MART_LOAD wf_MERCH_PLAN_REMAINING_DEPRECIAITON_VALUE Int01_prod'</v>
      </c>
      <c r="Y829" s="107"/>
      <c r="Z829" s="108" t="str">
        <f t="shared" si="170"/>
        <v>./pmrep objectexport -f DW_MART_LOAD -o Workflow -n wf_MERCH_PLAN_REMAINING_DEPRECIAITON_VALUE -m -s -b -r -u wf_MERCH_PLAN_REMAINING_DEPRECIAITON_VALUE.xml</v>
      </c>
      <c r="AA829" s="109" t="str">
        <f t="shared" si="173"/>
        <v>gwd DW_MART_LOAD wf_MERCH_PLAN_REMAINING_DEPRECIAITON_VALUE</v>
      </c>
      <c r="AB829" s="108" t="str">
        <f t="shared" si="174"/>
        <v xml:space="preserve">showvh DW_MART_LOAD wf_MERCH_PLAN_REMAINING_DEPRECIAITON_VALUE ; </v>
      </c>
      <c r="AC829" s="108" t="str">
        <f t="shared" si="171"/>
        <v>showrrh DW_MART_LOAD wf_MERCH_PLAN_REMAINING_DEPRECIAITON_VALUE</v>
      </c>
    </row>
    <row r="830" spans="1:29" x14ac:dyDescent="0.25">
      <c r="A830" s="9">
        <v>42901</v>
      </c>
      <c r="B830" s="6" t="s">
        <v>964</v>
      </c>
      <c r="C830" s="61" t="s">
        <v>1892</v>
      </c>
      <c r="D830" s="61" t="s">
        <v>1864</v>
      </c>
      <c r="E830" s="61" t="s">
        <v>32</v>
      </c>
      <c r="F830" s="61" t="s">
        <v>337</v>
      </c>
      <c r="G830" s="61" t="s">
        <v>335</v>
      </c>
      <c r="H830" s="61" t="s">
        <v>1242</v>
      </c>
      <c r="I830" s="61">
        <v>6005</v>
      </c>
      <c r="J830" s="61" t="s">
        <v>10</v>
      </c>
      <c r="K830" s="61" t="s">
        <v>666</v>
      </c>
      <c r="L830" s="6" t="s">
        <v>381</v>
      </c>
      <c r="M830" s="6" t="s">
        <v>332</v>
      </c>
      <c r="N830" s="6" t="s">
        <v>896</v>
      </c>
      <c r="O830" s="57" t="s">
        <v>2415</v>
      </c>
      <c r="P830" s="104" t="str">
        <f t="shared" si="162"/>
        <v>qc DW_MART_LOAD Workflow wf_Merch_Plan_Set_Dates</v>
      </c>
      <c r="Q830" s="105" t="str">
        <f t="shared" si="163"/>
        <v>echo ;</v>
      </c>
      <c r="R830" s="106" t="str">
        <f t="shared" si="164"/>
        <v>./pmrep addtodeploymentgroup -p DG_Static_Shared -n wf_Merch_Plan_Set_Dates -o Workflow -f DW_MART_LOAD -d all ;</v>
      </c>
      <c r="S830" s="105" t="str">
        <f t="shared" si="165"/>
        <v>./pmrep deploydeploymentgroup -p DG_Static_Shared -c  ./DG_Static_Shared.xml -r RAC_prod -n jansaj -X PP -h phvifoapp01 -o 6005 -s Native -l $HOME/scripts/log/dg_SJ_CHG0006839.log ;</v>
      </c>
      <c r="T830" s="106" t="str">
        <f t="shared" si="166"/>
        <v xml:space="preserve">echo '&lt; PRESS ANY KEY TO CONTINUE &gt;'; read c ; </v>
      </c>
      <c r="U830" s="105" t="str">
        <f t="shared" si="167"/>
        <v xml:space="preserve">cat $HOME/scripts/log/dg_SJ_CHG0006839.log ; </v>
      </c>
      <c r="V830" s="106" t="str">
        <f t="shared" si="168"/>
        <v>echo '&lt; PRESS ANY KEY TO CONTINUE &gt;'; read c ;</v>
      </c>
      <c r="W830" s="105" t="str">
        <f t="shared" si="169"/>
        <v xml:space="preserve"> pmd ; </v>
      </c>
      <c r="X830" s="106" t="str">
        <f t="shared" si="172"/>
        <v>ssh -q phvifoapp01 '/home/infa_adm/scripts/ais.sh DW_MART_LOAD wf_Merch_Plan_Set_Dates Int01_prod'</v>
      </c>
      <c r="Y830" s="107"/>
      <c r="Z830" s="108" t="str">
        <f t="shared" si="170"/>
        <v>./pmrep objectexport -f DW_MART_LOAD -o Workflow -n wf_Merch_Plan_Set_Dates -m -s -b -r -u wf_Merch_Plan_Set_Dates.xml</v>
      </c>
      <c r="AA830" s="109" t="str">
        <f t="shared" si="173"/>
        <v>gwd DW_MART_LOAD wf_Merch_Plan_Set_Dates</v>
      </c>
      <c r="AB830" s="108" t="str">
        <f t="shared" si="174"/>
        <v xml:space="preserve">showvh DW_MART_LOAD wf_Merch_Plan_Set_Dates ; </v>
      </c>
      <c r="AC830" s="108" t="str">
        <f t="shared" si="171"/>
        <v>showrrh DW_MART_LOAD wf_Merch_Plan_Set_Dates</v>
      </c>
    </row>
    <row r="831" spans="1:29" x14ac:dyDescent="0.25">
      <c r="A831" s="9">
        <v>42902</v>
      </c>
      <c r="B831" s="6" t="s">
        <v>965</v>
      </c>
      <c r="C831" s="61" t="s">
        <v>1892</v>
      </c>
      <c r="D831" s="61" t="s">
        <v>1864</v>
      </c>
      <c r="E831" s="61" t="s">
        <v>32</v>
      </c>
      <c r="F831" s="61" t="s">
        <v>337</v>
      </c>
      <c r="G831" s="61" t="s">
        <v>335</v>
      </c>
      <c r="H831" s="61" t="s">
        <v>1242</v>
      </c>
      <c r="I831" s="61">
        <v>6005</v>
      </c>
      <c r="J831" s="61" t="s">
        <v>10</v>
      </c>
      <c r="K831" s="61" t="s">
        <v>666</v>
      </c>
      <c r="L831" s="6" t="s">
        <v>15</v>
      </c>
      <c r="M831" s="6" t="s">
        <v>332</v>
      </c>
      <c r="N831" s="6" t="s">
        <v>417</v>
      </c>
      <c r="O831" s="6" t="s">
        <v>2416</v>
      </c>
      <c r="P831" s="104" t="str">
        <f t="shared" si="162"/>
        <v>qc 3PL_Integration Workflow wf_3PL_RAC_Outbound_940</v>
      </c>
      <c r="Q831" s="105" t="str">
        <f t="shared" si="163"/>
        <v>./pmrep cleardeploymentgroup -p DG_Static_Shared -f ;</v>
      </c>
      <c r="R831" s="106" t="str">
        <f t="shared" si="164"/>
        <v>./pmrep addtodeploymentgroup -p DG_Static_Shared -n wf_3PL_RAC_Outbound_940 -o Workflow -f 3PL_Integration -d all ;</v>
      </c>
      <c r="S831" s="105" t="str">
        <f t="shared" si="165"/>
        <v>./pmrep deploydeploymentgroup -p DG_Static_Shared -c  ./DG_Static_Shared.xml -r RAC_prod -n jansaj -X PP -h phvifoapp01 -o 6005 -s Native -l $HOME/scripts/log/dg_SJ_CHG0006882.log ;</v>
      </c>
      <c r="T831" s="106" t="str">
        <f t="shared" si="166"/>
        <v xml:space="preserve">echo '&lt; PRESS ANY KEY TO CONTINUE &gt;'; read c ; </v>
      </c>
      <c r="U831" s="105" t="str">
        <f t="shared" si="167"/>
        <v xml:space="preserve">cat $HOME/scripts/log/dg_SJ_CHG0006882.log ; </v>
      </c>
      <c r="V831" s="106" t="str">
        <f t="shared" si="168"/>
        <v>echo '&lt; PRESS ANY KEY TO CONTINUE &gt;'; read c ;</v>
      </c>
      <c r="W831" s="105" t="str">
        <f t="shared" si="169"/>
        <v xml:space="preserve"> pmd ; </v>
      </c>
      <c r="X831" s="106" t="str">
        <f t="shared" si="172"/>
        <v>ssh -q phvifoapp01 '/home/infa_adm/scripts/ais.sh 3PL_Integration wf_3PL_RAC_Outbound_940 Int01_prod'</v>
      </c>
      <c r="Y831" s="107"/>
      <c r="Z831" s="108" t="str">
        <f t="shared" si="170"/>
        <v>./pmrep objectexport -f 3PL_Integration -o Workflow -n wf_3PL_RAC_Outbound_940 -m -s -b -r -u wf_3PL_RAC_Outbound_940.xml</v>
      </c>
      <c r="AA831" s="109" t="str">
        <f t="shared" si="173"/>
        <v>gwd 3PL_Integration wf_3PL_RAC_Outbound_940</v>
      </c>
      <c r="AB831" s="108" t="str">
        <f t="shared" si="174"/>
        <v xml:space="preserve">showvh 3PL_Integration wf_3PL_RAC_Outbound_940 ; </v>
      </c>
      <c r="AC831" s="108" t="str">
        <f t="shared" si="171"/>
        <v>showrrh 3PL_Integration wf_3PL_RAC_Outbound_940</v>
      </c>
    </row>
    <row r="832" spans="1:29" x14ac:dyDescent="0.25">
      <c r="A832" s="9">
        <v>42905</v>
      </c>
      <c r="B832" s="6" t="s">
        <v>966</v>
      </c>
      <c r="C832" s="61" t="s">
        <v>1892</v>
      </c>
      <c r="D832" s="61" t="s">
        <v>1864</v>
      </c>
      <c r="E832" s="61" t="s">
        <v>32</v>
      </c>
      <c r="F832" s="61" t="s">
        <v>337</v>
      </c>
      <c r="G832" s="61" t="s">
        <v>335</v>
      </c>
      <c r="H832" s="61" t="s">
        <v>1242</v>
      </c>
      <c r="I832" s="61">
        <v>6005</v>
      </c>
      <c r="J832" s="61" t="s">
        <v>10</v>
      </c>
      <c r="K832" s="61" t="s">
        <v>666</v>
      </c>
      <c r="L832" s="6" t="s">
        <v>381</v>
      </c>
      <c r="M832" s="6" t="s">
        <v>332</v>
      </c>
      <c r="N832" s="6" t="s">
        <v>955</v>
      </c>
      <c r="O832" s="57" t="s">
        <v>2417</v>
      </c>
      <c r="P832" s="104" t="str">
        <f t="shared" si="162"/>
        <v>qc DW_MART_LOAD Workflow wf_Merch_Plan_Boe_Stage_Merge</v>
      </c>
      <c r="Q832" s="105" t="str">
        <f t="shared" si="163"/>
        <v>./pmrep cleardeploymentgroup -p DG_Static_Shared -f ;</v>
      </c>
      <c r="R832" s="106" t="str">
        <f t="shared" si="164"/>
        <v>./pmrep addtodeploymentgroup -p DG_Static_Shared -n wf_Merch_Plan_Boe_Stage_Merge -o Workflow -f DW_MART_LOAD -d all ;</v>
      </c>
      <c r="S832" s="105" t="str">
        <f t="shared" si="165"/>
        <v>echo ;</v>
      </c>
      <c r="T832" s="106" t="str">
        <f t="shared" si="166"/>
        <v>echo ;</v>
      </c>
      <c r="U832" s="105" t="str">
        <f t="shared" si="167"/>
        <v>echo;</v>
      </c>
      <c r="V832" s="106" t="str">
        <f t="shared" si="168"/>
        <v>echo ;</v>
      </c>
      <c r="W832" s="105" t="str">
        <f t="shared" si="169"/>
        <v xml:space="preserve"> echo ; </v>
      </c>
      <c r="X832" s="106" t="str">
        <f t="shared" si="172"/>
        <v>ssh -q phvifoapp01 '/home/infa_adm/scripts/ais.sh DW_MART_LOAD wf_Merch_Plan_Boe_Stage_Merge Int01_prod'</v>
      </c>
      <c r="Y832" s="107"/>
      <c r="Z832" s="108" t="str">
        <f t="shared" si="170"/>
        <v>./pmrep objectexport -f DW_MART_LOAD -o Workflow -n wf_Merch_Plan_Boe_Stage_Merge -m -s -b -r -u wf_Merch_Plan_Boe_Stage_Merge.xml</v>
      </c>
      <c r="AA832" s="109" t="str">
        <f t="shared" si="173"/>
        <v>gwd DW_MART_LOAD wf_Merch_Plan_Boe_Stage_Merge</v>
      </c>
      <c r="AB832" s="108" t="str">
        <f t="shared" si="174"/>
        <v xml:space="preserve">showvh DW_MART_LOAD wf_Merch_Plan_Boe_Stage_Merge ; </v>
      </c>
      <c r="AC832" s="108" t="str">
        <f t="shared" si="171"/>
        <v>showrrh DW_MART_LOAD wf_Merch_Plan_Boe_Stage_Merge</v>
      </c>
    </row>
    <row r="833" spans="1:29" x14ac:dyDescent="0.25">
      <c r="A833" s="9">
        <v>42905</v>
      </c>
      <c r="B833" s="6" t="s">
        <v>966</v>
      </c>
      <c r="C833" s="61" t="s">
        <v>1892</v>
      </c>
      <c r="D833" s="61" t="s">
        <v>1864</v>
      </c>
      <c r="E833" s="61" t="s">
        <v>32</v>
      </c>
      <c r="F833" s="61" t="s">
        <v>337</v>
      </c>
      <c r="G833" s="61" t="s">
        <v>335</v>
      </c>
      <c r="H833" s="61" t="s">
        <v>1242</v>
      </c>
      <c r="I833" s="61">
        <v>6005</v>
      </c>
      <c r="J833" s="61" t="s">
        <v>10</v>
      </c>
      <c r="K833" s="61" t="s">
        <v>666</v>
      </c>
      <c r="L833" s="6" t="s">
        <v>381</v>
      </c>
      <c r="M833" s="6" t="s">
        <v>332</v>
      </c>
      <c r="N833" s="6" t="s">
        <v>885</v>
      </c>
      <c r="O833" s="57" t="s">
        <v>2417</v>
      </c>
      <c r="P833" s="104" t="str">
        <f t="shared" si="162"/>
        <v>qc DW_MART_LOAD Workflow wf_Merch_Plan_Get_Agreements</v>
      </c>
      <c r="Q833" s="105" t="str">
        <f t="shared" si="163"/>
        <v>echo ;</v>
      </c>
      <c r="R833" s="106" t="str">
        <f t="shared" si="164"/>
        <v>./pmrep addtodeploymentgroup -p DG_Static_Shared -n wf_Merch_Plan_Get_Agreements -o Workflow -f DW_MART_LOAD -d all ;</v>
      </c>
      <c r="S833" s="105" t="str">
        <f t="shared" si="165"/>
        <v>echo ;</v>
      </c>
      <c r="T833" s="106" t="str">
        <f t="shared" si="166"/>
        <v>echo ;</v>
      </c>
      <c r="U833" s="105" t="str">
        <f t="shared" si="167"/>
        <v>echo;</v>
      </c>
      <c r="V833" s="106" t="str">
        <f t="shared" si="168"/>
        <v>echo ;</v>
      </c>
      <c r="W833" s="105" t="str">
        <f t="shared" si="169"/>
        <v xml:space="preserve"> echo ; </v>
      </c>
      <c r="X833" s="106" t="str">
        <f t="shared" si="172"/>
        <v>ssh -q phvifoapp01 '/home/infa_adm/scripts/ais.sh DW_MART_LOAD wf_Merch_Plan_Get_Agreements Int01_prod'</v>
      </c>
      <c r="Y833" s="107"/>
      <c r="Z833" s="108" t="str">
        <f t="shared" si="170"/>
        <v>./pmrep objectexport -f DW_MART_LOAD -o Workflow -n wf_Merch_Plan_Get_Agreements -m -s -b -r -u wf_Merch_Plan_Get_Agreements.xml</v>
      </c>
      <c r="AA833" s="109" t="str">
        <f t="shared" si="173"/>
        <v>gwd DW_MART_LOAD wf_Merch_Plan_Get_Agreements</v>
      </c>
      <c r="AB833" s="108" t="str">
        <f t="shared" si="174"/>
        <v xml:space="preserve">showvh DW_MART_LOAD wf_Merch_Plan_Get_Agreements ; </v>
      </c>
      <c r="AC833" s="108" t="str">
        <f t="shared" si="171"/>
        <v>showrrh DW_MART_LOAD wf_Merch_Plan_Get_Agreements</v>
      </c>
    </row>
    <row r="834" spans="1:29" x14ac:dyDescent="0.25">
      <c r="A834" s="9">
        <v>42905</v>
      </c>
      <c r="B834" s="6" t="s">
        <v>966</v>
      </c>
      <c r="C834" s="61" t="s">
        <v>1892</v>
      </c>
      <c r="D834" s="61" t="s">
        <v>1864</v>
      </c>
      <c r="E834" s="61" t="s">
        <v>32</v>
      </c>
      <c r="F834" s="61" t="s">
        <v>337</v>
      </c>
      <c r="G834" s="61" t="s">
        <v>335</v>
      </c>
      <c r="H834" s="61" t="s">
        <v>1242</v>
      </c>
      <c r="I834" s="61">
        <v>6005</v>
      </c>
      <c r="J834" s="61" t="s">
        <v>10</v>
      </c>
      <c r="K834" s="61" t="s">
        <v>666</v>
      </c>
      <c r="L834" s="6" t="s">
        <v>381</v>
      </c>
      <c r="M834" s="6" t="s">
        <v>332</v>
      </c>
      <c r="N834" s="6" t="s">
        <v>886</v>
      </c>
      <c r="O834" s="57" t="s">
        <v>2417</v>
      </c>
      <c r="P834" s="104" t="str">
        <f t="shared" ref="P834:P897" si="175">CONCATENATE("qc ",L834," ",M834," ",N834)</f>
        <v>qc DW_MART_LOAD Workflow wf_Merch_Plan_Get_All_Statuses_And_Events</v>
      </c>
      <c r="Q834" s="105" t="str">
        <f t="shared" ref="Q834:Q897" si="176">IF(AND(B834=B833,F834=F833),"echo ;",CONCATENATE("./pmrep cleardeploymentgroup -p ",dgnm," -f ;"))</f>
        <v>echo ;</v>
      </c>
      <c r="R834" s="106" t="str">
        <f t="shared" ref="R834:R897" si="177">CONCATENATE("./pmrep addtodeploymentgroup -p ",dgnm," -n ",N834," -o ",M834, " -f ",L834," -d ",K834, " ;")</f>
        <v>./pmrep addtodeploymentgroup -p DG_Static_Shared -n wf_Merch_Plan_Get_All_Statuses_And_Events -o Workflow -f DW_MART_LOAD -d all ;</v>
      </c>
      <c r="S834" s="105" t="str">
        <f t="shared" ref="S834:S897" si="178">IF(AND(B834=B835,F834=F835),"echo ;",CONCATENATE("./pmrep deploydeploymentgroup -p ",dgnm, " -c ",dgxml," -r ",E834," -n ",IF(LEFT(F834,1)="B","ritbil","jansaj")," -X ",F834, " -h ",G834," -o ",I834, " -s ",J834, " -l $HOME/scripts/log/dg_",C834,"_",B834,".log ;"))</f>
        <v>echo ;</v>
      </c>
      <c r="T834" s="106" t="str">
        <f t="shared" ref="T834:T897" si="179">IF(AND(B834=B835,F834=F835), "echo ;","echo '&lt; PRESS ANY KEY TO CONTINUE &gt;'; read c ; ")</f>
        <v>echo ;</v>
      </c>
      <c r="U834" s="105" t="str">
        <f t="shared" ref="U834:U897" si="180">IF(AND(B834=B835,F834=F835),"echo;",CONCATENATE("cat $HOME/scripts/log/dg_",C834,"_",B834,".log ; "))</f>
        <v>echo;</v>
      </c>
      <c r="V834" s="106" t="str">
        <f t="shared" ref="V834:V897" si="181">IF(AND(B834=B835,F834=F835), "echo ;","echo '&lt; PRESS ANY KEY TO CONTINUE &gt;'; read c ;")</f>
        <v>echo ;</v>
      </c>
      <c r="W834" s="105" t="str">
        <f t="shared" ref="W834:W897" si="182">IF(LEFT(U834,3)="cat"," pmd ; "," echo ; ")</f>
        <v xml:space="preserve"> echo ; </v>
      </c>
      <c r="X834" s="106" t="str">
        <f t="shared" si="172"/>
        <v>ssh -q phvifoapp01 '/home/infa_adm/scripts/ais.sh DW_MART_LOAD wf_Merch_Plan_Get_All_Statuses_And_Events Int01_prod'</v>
      </c>
      <c r="Y834" s="107"/>
      <c r="Z834" s="108" t="str">
        <f t="shared" ref="Z834:Z897" si="183">CONCATENATE("./pmrep objectexport -f ",L834," -o ",M834," -n ",N834," -m -s -b -r -u ",N834,".xml")</f>
        <v>./pmrep objectexport -f DW_MART_LOAD -o Workflow -n wf_Merch_Plan_Get_All_Statuses_And_Events -m -s -b -r -u wf_Merch_Plan_Get_All_Statuses_And_Events.xml</v>
      </c>
      <c r="AA834" s="109" t="str">
        <f t="shared" si="173"/>
        <v>gwd DW_MART_LOAD wf_Merch_Plan_Get_All_Statuses_And_Events</v>
      </c>
      <c r="AB834" s="108" t="str">
        <f t="shared" si="174"/>
        <v xml:space="preserve">showvh DW_MART_LOAD wf_Merch_Plan_Get_All_Statuses_And_Events ; </v>
      </c>
      <c r="AC834" s="108" t="str">
        <f t="shared" ref="AC834:AC897" si="184">CONCATENATE("showrrh ",L834," ",N834)</f>
        <v>showrrh DW_MART_LOAD wf_Merch_Plan_Get_All_Statuses_And_Events</v>
      </c>
    </row>
    <row r="835" spans="1:29" x14ac:dyDescent="0.25">
      <c r="A835" s="9">
        <v>42905</v>
      </c>
      <c r="B835" s="6" t="s">
        <v>966</v>
      </c>
      <c r="C835" s="61" t="s">
        <v>1892</v>
      </c>
      <c r="D835" s="61" t="s">
        <v>1864</v>
      </c>
      <c r="E835" s="61" t="s">
        <v>32</v>
      </c>
      <c r="F835" s="61" t="s">
        <v>337</v>
      </c>
      <c r="G835" s="61" t="s">
        <v>335</v>
      </c>
      <c r="H835" s="61" t="s">
        <v>1242</v>
      </c>
      <c r="I835" s="61">
        <v>6005</v>
      </c>
      <c r="J835" s="61" t="s">
        <v>10</v>
      </c>
      <c r="K835" s="61" t="s">
        <v>666</v>
      </c>
      <c r="L835" s="6" t="s">
        <v>381</v>
      </c>
      <c r="M835" s="6" t="s">
        <v>332</v>
      </c>
      <c r="N835" s="6" t="s">
        <v>887</v>
      </c>
      <c r="O835" s="57" t="s">
        <v>2417</v>
      </c>
      <c r="P835" s="104" t="str">
        <f t="shared" si="175"/>
        <v>qc DW_MART_LOAD Workflow wf_Merch_Plan_Get_Inv_Details_And_Rates</v>
      </c>
      <c r="Q835" s="105" t="str">
        <f t="shared" si="176"/>
        <v>echo ;</v>
      </c>
      <c r="R835" s="106" t="str">
        <f t="shared" si="177"/>
        <v>./pmrep addtodeploymentgroup -p DG_Static_Shared -n wf_Merch_Plan_Get_Inv_Details_And_Rates -o Workflow -f DW_MART_LOAD -d all ;</v>
      </c>
      <c r="S835" s="105" t="str">
        <f t="shared" si="178"/>
        <v>echo ;</v>
      </c>
      <c r="T835" s="106" t="str">
        <f t="shared" si="179"/>
        <v>echo ;</v>
      </c>
      <c r="U835" s="105" t="str">
        <f t="shared" si="180"/>
        <v>echo;</v>
      </c>
      <c r="V835" s="106" t="str">
        <f t="shared" si="181"/>
        <v>echo ;</v>
      </c>
      <c r="W835" s="105" t="str">
        <f t="shared" si="182"/>
        <v xml:space="preserve"> echo ; </v>
      </c>
      <c r="X835" s="106" t="str">
        <f t="shared" ref="X835:X898" si="185">IF(M835="Workflow",CONCATENATE("ssh -q ",G835, " '/home/infa_adm/scripts/ais.sh ",L835," ",N835," ",H835,"'")," # n/a")</f>
        <v>ssh -q phvifoapp01 '/home/infa_adm/scripts/ais.sh DW_MART_LOAD wf_Merch_Plan_Get_Inv_Details_And_Rates Int01_prod'</v>
      </c>
      <c r="Y835" s="107"/>
      <c r="Z835" s="108" t="str">
        <f t="shared" si="183"/>
        <v>./pmrep objectexport -f DW_MART_LOAD -o Workflow -n wf_Merch_Plan_Get_Inv_Details_And_Rates -m -s -b -r -u wf_Merch_Plan_Get_Inv_Details_And_Rates.xml</v>
      </c>
      <c r="AA835" s="109" t="str">
        <f t="shared" ref="AA835:AA898" si="186">IF(M835="Workflow",CONCATENATE("gwd ",L835," ",N835)," # n/a")</f>
        <v>gwd DW_MART_LOAD wf_Merch_Plan_Get_Inv_Details_And_Rates</v>
      </c>
      <c r="AB835" s="108" t="str">
        <f t="shared" ref="AB835:AB898" si="187">CONCATENATE("showvh ",L835," ",N835," ; ")</f>
        <v xml:space="preserve">showvh DW_MART_LOAD wf_Merch_Plan_Get_Inv_Details_And_Rates ; </v>
      </c>
      <c r="AC835" s="108" t="str">
        <f t="shared" si="184"/>
        <v>showrrh DW_MART_LOAD wf_Merch_Plan_Get_Inv_Details_And_Rates</v>
      </c>
    </row>
    <row r="836" spans="1:29" x14ac:dyDescent="0.25">
      <c r="A836" s="9">
        <v>42905</v>
      </c>
      <c r="B836" s="6" t="s">
        <v>966</v>
      </c>
      <c r="C836" s="61" t="s">
        <v>1892</v>
      </c>
      <c r="D836" s="61" t="s">
        <v>1864</v>
      </c>
      <c r="E836" s="61" t="s">
        <v>32</v>
      </c>
      <c r="F836" s="61" t="s">
        <v>337</v>
      </c>
      <c r="G836" s="61" t="s">
        <v>335</v>
      </c>
      <c r="H836" s="61" t="s">
        <v>1242</v>
      </c>
      <c r="I836" s="61">
        <v>6005</v>
      </c>
      <c r="J836" s="61" t="s">
        <v>10</v>
      </c>
      <c r="K836" s="61" t="s">
        <v>666</v>
      </c>
      <c r="L836" s="6" t="s">
        <v>381</v>
      </c>
      <c r="M836" s="6" t="s">
        <v>332</v>
      </c>
      <c r="N836" s="6" t="s">
        <v>884</v>
      </c>
      <c r="O836" s="57" t="s">
        <v>2417</v>
      </c>
      <c r="P836" s="104" t="str">
        <f t="shared" si="175"/>
        <v>qc DW_MART_LOAD Workflow wf_Merch_Plan_Get_Inventories</v>
      </c>
      <c r="Q836" s="105" t="str">
        <f t="shared" si="176"/>
        <v>echo ;</v>
      </c>
      <c r="R836" s="106" t="str">
        <f t="shared" si="177"/>
        <v>./pmrep addtodeploymentgroup -p DG_Static_Shared -n wf_Merch_Plan_Get_Inventories -o Workflow -f DW_MART_LOAD -d all ;</v>
      </c>
      <c r="S836" s="105" t="str">
        <f t="shared" si="178"/>
        <v>echo ;</v>
      </c>
      <c r="T836" s="106" t="str">
        <f t="shared" si="179"/>
        <v>echo ;</v>
      </c>
      <c r="U836" s="105" t="str">
        <f t="shared" si="180"/>
        <v>echo;</v>
      </c>
      <c r="V836" s="106" t="str">
        <f t="shared" si="181"/>
        <v>echo ;</v>
      </c>
      <c r="W836" s="105" t="str">
        <f t="shared" si="182"/>
        <v xml:space="preserve"> echo ; </v>
      </c>
      <c r="X836" s="106" t="str">
        <f t="shared" si="185"/>
        <v>ssh -q phvifoapp01 '/home/infa_adm/scripts/ais.sh DW_MART_LOAD wf_Merch_Plan_Get_Inventories Int01_prod'</v>
      </c>
      <c r="Y836" s="107"/>
      <c r="Z836" s="108" t="str">
        <f t="shared" si="183"/>
        <v>./pmrep objectexport -f DW_MART_LOAD -o Workflow -n wf_Merch_Plan_Get_Inventories -m -s -b -r -u wf_Merch_Plan_Get_Inventories.xml</v>
      </c>
      <c r="AA836" s="109" t="str">
        <f t="shared" si="186"/>
        <v>gwd DW_MART_LOAD wf_Merch_Plan_Get_Inventories</v>
      </c>
      <c r="AB836" s="108" t="str">
        <f t="shared" si="187"/>
        <v xml:space="preserve">showvh DW_MART_LOAD wf_Merch_Plan_Get_Inventories ; </v>
      </c>
      <c r="AC836" s="108" t="str">
        <f t="shared" si="184"/>
        <v>showrrh DW_MART_LOAD wf_Merch_Plan_Get_Inventories</v>
      </c>
    </row>
    <row r="837" spans="1:29" x14ac:dyDescent="0.25">
      <c r="A837" s="9">
        <v>42905</v>
      </c>
      <c r="B837" s="6" t="s">
        <v>966</v>
      </c>
      <c r="C837" s="61" t="s">
        <v>1892</v>
      </c>
      <c r="D837" s="61" t="s">
        <v>1864</v>
      </c>
      <c r="E837" s="61" t="s">
        <v>32</v>
      </c>
      <c r="F837" s="61" t="s">
        <v>337</v>
      </c>
      <c r="G837" s="61" t="s">
        <v>335</v>
      </c>
      <c r="H837" s="61" t="s">
        <v>1242</v>
      </c>
      <c r="I837" s="61">
        <v>6005</v>
      </c>
      <c r="J837" s="61" t="s">
        <v>10</v>
      </c>
      <c r="K837" s="61" t="s">
        <v>666</v>
      </c>
      <c r="L837" s="6" t="s">
        <v>381</v>
      </c>
      <c r="M837" s="6" t="s">
        <v>332</v>
      </c>
      <c r="N837" s="6" t="s">
        <v>888</v>
      </c>
      <c r="O837" s="57" t="s">
        <v>2417</v>
      </c>
      <c r="P837" s="104" t="str">
        <f t="shared" si="175"/>
        <v>qc DW_MART_LOAD Workflow wf_Merch_Plan_Get_LTD_Values</v>
      </c>
      <c r="Q837" s="105" t="str">
        <f t="shared" si="176"/>
        <v>echo ;</v>
      </c>
      <c r="R837" s="106" t="str">
        <f t="shared" si="177"/>
        <v>./pmrep addtodeploymentgroup -p DG_Static_Shared -n wf_Merch_Plan_Get_LTD_Values -o Workflow -f DW_MART_LOAD -d all ;</v>
      </c>
      <c r="S837" s="105" t="str">
        <f t="shared" si="178"/>
        <v>echo ;</v>
      </c>
      <c r="T837" s="106" t="str">
        <f t="shared" si="179"/>
        <v>echo ;</v>
      </c>
      <c r="U837" s="105" t="str">
        <f t="shared" si="180"/>
        <v>echo;</v>
      </c>
      <c r="V837" s="106" t="str">
        <f t="shared" si="181"/>
        <v>echo ;</v>
      </c>
      <c r="W837" s="105" t="str">
        <f t="shared" si="182"/>
        <v xml:space="preserve"> echo ; </v>
      </c>
      <c r="X837" s="106" t="str">
        <f t="shared" si="185"/>
        <v>ssh -q phvifoapp01 '/home/infa_adm/scripts/ais.sh DW_MART_LOAD wf_Merch_Plan_Get_LTD_Values Int01_prod'</v>
      </c>
      <c r="Y837" s="107"/>
      <c r="Z837" s="108" t="str">
        <f t="shared" si="183"/>
        <v>./pmrep objectexport -f DW_MART_LOAD -o Workflow -n wf_Merch_Plan_Get_LTD_Values -m -s -b -r -u wf_Merch_Plan_Get_LTD_Values.xml</v>
      </c>
      <c r="AA837" s="109" t="str">
        <f t="shared" si="186"/>
        <v>gwd DW_MART_LOAD wf_Merch_Plan_Get_LTD_Values</v>
      </c>
      <c r="AB837" s="108" t="str">
        <f t="shared" si="187"/>
        <v xml:space="preserve">showvh DW_MART_LOAD wf_Merch_Plan_Get_LTD_Values ; </v>
      </c>
      <c r="AC837" s="108" t="str">
        <f t="shared" si="184"/>
        <v>showrrh DW_MART_LOAD wf_Merch_Plan_Get_LTD_Values</v>
      </c>
    </row>
    <row r="838" spans="1:29" x14ac:dyDescent="0.25">
      <c r="A838" s="9">
        <v>42905</v>
      </c>
      <c r="B838" s="6" t="s">
        <v>966</v>
      </c>
      <c r="C838" s="61" t="s">
        <v>1892</v>
      </c>
      <c r="D838" s="61" t="s">
        <v>1864</v>
      </c>
      <c r="E838" s="61" t="s">
        <v>32</v>
      </c>
      <c r="F838" s="61" t="s">
        <v>337</v>
      </c>
      <c r="G838" s="61" t="s">
        <v>335</v>
      </c>
      <c r="H838" s="61" t="s">
        <v>1242</v>
      </c>
      <c r="I838" s="61">
        <v>6005</v>
      </c>
      <c r="J838" s="61" t="s">
        <v>10</v>
      </c>
      <c r="K838" s="61" t="s">
        <v>666</v>
      </c>
      <c r="L838" s="6" t="s">
        <v>381</v>
      </c>
      <c r="M838" s="6" t="s">
        <v>332</v>
      </c>
      <c r="N838" s="6" t="s">
        <v>891</v>
      </c>
      <c r="O838" s="57" t="s">
        <v>2417</v>
      </c>
      <c r="P838" s="104" t="str">
        <f t="shared" si="175"/>
        <v>qc DW_MART_LOAD Workflow wf_Merch_Plan_Merge</v>
      </c>
      <c r="Q838" s="105" t="str">
        <f t="shared" si="176"/>
        <v>echo ;</v>
      </c>
      <c r="R838" s="106" t="str">
        <f t="shared" si="177"/>
        <v>./pmrep addtodeploymentgroup -p DG_Static_Shared -n wf_Merch_Plan_Merge -o Workflow -f DW_MART_LOAD -d all ;</v>
      </c>
      <c r="S838" s="105" t="str">
        <f t="shared" si="178"/>
        <v>echo ;</v>
      </c>
      <c r="T838" s="106" t="str">
        <f t="shared" si="179"/>
        <v>echo ;</v>
      </c>
      <c r="U838" s="105" t="str">
        <f t="shared" si="180"/>
        <v>echo;</v>
      </c>
      <c r="V838" s="106" t="str">
        <f t="shared" si="181"/>
        <v>echo ;</v>
      </c>
      <c r="W838" s="105" t="str">
        <f t="shared" si="182"/>
        <v xml:space="preserve"> echo ; </v>
      </c>
      <c r="X838" s="106" t="str">
        <f t="shared" si="185"/>
        <v>ssh -q phvifoapp01 '/home/infa_adm/scripts/ais.sh DW_MART_LOAD wf_Merch_Plan_Merge Int01_prod'</v>
      </c>
      <c r="Y838" s="107"/>
      <c r="Z838" s="108" t="str">
        <f t="shared" si="183"/>
        <v>./pmrep objectexport -f DW_MART_LOAD -o Workflow -n wf_Merch_Plan_Merge -m -s -b -r -u wf_Merch_Plan_Merge.xml</v>
      </c>
      <c r="AA838" s="109" t="str">
        <f t="shared" si="186"/>
        <v>gwd DW_MART_LOAD wf_Merch_Plan_Merge</v>
      </c>
      <c r="AB838" s="108" t="str">
        <f t="shared" si="187"/>
        <v xml:space="preserve">showvh DW_MART_LOAD wf_Merch_Plan_Merge ; </v>
      </c>
      <c r="AC838" s="108" t="str">
        <f t="shared" si="184"/>
        <v>showrrh DW_MART_LOAD wf_Merch_Plan_Merge</v>
      </c>
    </row>
    <row r="839" spans="1:29" x14ac:dyDescent="0.25">
      <c r="A839" s="9">
        <v>42905</v>
      </c>
      <c r="B839" s="6" t="s">
        <v>966</v>
      </c>
      <c r="C839" s="61" t="s">
        <v>1892</v>
      </c>
      <c r="D839" s="61" t="s">
        <v>1864</v>
      </c>
      <c r="E839" s="61" t="s">
        <v>32</v>
      </c>
      <c r="F839" s="61" t="s">
        <v>337</v>
      </c>
      <c r="G839" s="61" t="s">
        <v>335</v>
      </c>
      <c r="H839" s="61" t="s">
        <v>1242</v>
      </c>
      <c r="I839" s="61">
        <v>6005</v>
      </c>
      <c r="J839" s="61" t="s">
        <v>10</v>
      </c>
      <c r="K839" s="61" t="s">
        <v>666</v>
      </c>
      <c r="L839" s="6" t="s">
        <v>381</v>
      </c>
      <c r="M839" s="6" t="s">
        <v>332</v>
      </c>
      <c r="N839" s="6" t="s">
        <v>889</v>
      </c>
      <c r="O839" s="57" t="s">
        <v>2417</v>
      </c>
      <c r="P839" s="104" t="str">
        <f t="shared" si="175"/>
        <v>qc DW_MART_LOAD Workflow wf_Merch_Plan_Receipt_Details</v>
      </c>
      <c r="Q839" s="105" t="str">
        <f t="shared" si="176"/>
        <v>echo ;</v>
      </c>
      <c r="R839" s="106" t="str">
        <f t="shared" si="177"/>
        <v>./pmrep addtodeploymentgroup -p DG_Static_Shared -n wf_Merch_Plan_Receipt_Details -o Workflow -f DW_MART_LOAD -d all ;</v>
      </c>
      <c r="S839" s="105" t="str">
        <f t="shared" si="178"/>
        <v>echo ;</v>
      </c>
      <c r="T839" s="106" t="str">
        <f t="shared" si="179"/>
        <v>echo ;</v>
      </c>
      <c r="U839" s="105" t="str">
        <f t="shared" si="180"/>
        <v>echo;</v>
      </c>
      <c r="V839" s="106" t="str">
        <f t="shared" si="181"/>
        <v>echo ;</v>
      </c>
      <c r="W839" s="105" t="str">
        <f t="shared" si="182"/>
        <v xml:space="preserve"> echo ; </v>
      </c>
      <c r="X839" s="106" t="str">
        <f t="shared" si="185"/>
        <v>ssh -q phvifoapp01 '/home/infa_adm/scripts/ais.sh DW_MART_LOAD wf_Merch_Plan_Receipt_Details Int01_prod'</v>
      </c>
      <c r="Y839" s="107"/>
      <c r="Z839" s="108" t="str">
        <f t="shared" si="183"/>
        <v>./pmrep objectexport -f DW_MART_LOAD -o Workflow -n wf_Merch_Plan_Receipt_Details -m -s -b -r -u wf_Merch_Plan_Receipt_Details.xml</v>
      </c>
      <c r="AA839" s="109" t="str">
        <f t="shared" si="186"/>
        <v>gwd DW_MART_LOAD wf_Merch_Plan_Receipt_Details</v>
      </c>
      <c r="AB839" s="108" t="str">
        <f t="shared" si="187"/>
        <v xml:space="preserve">showvh DW_MART_LOAD wf_Merch_Plan_Receipt_Details ; </v>
      </c>
      <c r="AC839" s="108" t="str">
        <f t="shared" si="184"/>
        <v>showrrh DW_MART_LOAD wf_Merch_Plan_Receipt_Details</v>
      </c>
    </row>
    <row r="840" spans="1:29" x14ac:dyDescent="0.25">
      <c r="A840" s="9">
        <v>42905</v>
      </c>
      <c r="B840" s="6" t="s">
        <v>966</v>
      </c>
      <c r="C840" s="61" t="s">
        <v>1892</v>
      </c>
      <c r="D840" s="61" t="s">
        <v>1864</v>
      </c>
      <c r="E840" s="61" t="s">
        <v>32</v>
      </c>
      <c r="F840" s="61" t="s">
        <v>337</v>
      </c>
      <c r="G840" s="61" t="s">
        <v>335</v>
      </c>
      <c r="H840" s="61" t="s">
        <v>1242</v>
      </c>
      <c r="I840" s="61">
        <v>6005</v>
      </c>
      <c r="J840" s="61" t="s">
        <v>10</v>
      </c>
      <c r="K840" s="61" t="s">
        <v>666</v>
      </c>
      <c r="L840" s="6" t="s">
        <v>381</v>
      </c>
      <c r="M840" s="6" t="s">
        <v>332</v>
      </c>
      <c r="N840" s="6" t="s">
        <v>890</v>
      </c>
      <c r="O840" s="57" t="s">
        <v>2417</v>
      </c>
      <c r="P840" s="104" t="str">
        <f t="shared" si="175"/>
        <v>qc DW_MART_LOAD Workflow wf_MERCH_PLAN_REMAINING_DEPRECIAITON_VALUE</v>
      </c>
      <c r="Q840" s="105" t="str">
        <f t="shared" si="176"/>
        <v>echo ;</v>
      </c>
      <c r="R840" s="106" t="str">
        <f t="shared" si="177"/>
        <v>./pmrep addtodeploymentgroup -p DG_Static_Shared -n wf_MERCH_PLAN_REMAINING_DEPRECIAITON_VALUE -o Workflow -f DW_MART_LOAD -d all ;</v>
      </c>
      <c r="S840" s="105" t="str">
        <f t="shared" si="178"/>
        <v>echo ;</v>
      </c>
      <c r="T840" s="106" t="str">
        <f t="shared" si="179"/>
        <v>echo ;</v>
      </c>
      <c r="U840" s="105" t="str">
        <f t="shared" si="180"/>
        <v>echo;</v>
      </c>
      <c r="V840" s="106" t="str">
        <f t="shared" si="181"/>
        <v>echo ;</v>
      </c>
      <c r="W840" s="105" t="str">
        <f t="shared" si="182"/>
        <v xml:space="preserve"> echo ; </v>
      </c>
      <c r="X840" s="106" t="str">
        <f t="shared" si="185"/>
        <v>ssh -q phvifoapp01 '/home/infa_adm/scripts/ais.sh DW_MART_LOAD wf_MERCH_PLAN_REMAINING_DEPRECIAITON_VALUE Int01_prod'</v>
      </c>
      <c r="Y840" s="107"/>
      <c r="Z840" s="108" t="str">
        <f t="shared" si="183"/>
        <v>./pmrep objectexport -f DW_MART_LOAD -o Workflow -n wf_MERCH_PLAN_REMAINING_DEPRECIAITON_VALUE -m -s -b -r -u wf_MERCH_PLAN_REMAINING_DEPRECIAITON_VALUE.xml</v>
      </c>
      <c r="AA840" s="109" t="str">
        <f t="shared" si="186"/>
        <v>gwd DW_MART_LOAD wf_MERCH_PLAN_REMAINING_DEPRECIAITON_VALUE</v>
      </c>
      <c r="AB840" s="108" t="str">
        <f t="shared" si="187"/>
        <v xml:space="preserve">showvh DW_MART_LOAD wf_MERCH_PLAN_REMAINING_DEPRECIAITON_VALUE ; </v>
      </c>
      <c r="AC840" s="108" t="str">
        <f t="shared" si="184"/>
        <v>showrrh DW_MART_LOAD wf_MERCH_PLAN_REMAINING_DEPRECIAITON_VALUE</v>
      </c>
    </row>
    <row r="841" spans="1:29" x14ac:dyDescent="0.25">
      <c r="A841" s="9">
        <v>42905</v>
      </c>
      <c r="B841" s="6" t="s">
        <v>966</v>
      </c>
      <c r="C841" s="61" t="s">
        <v>1892</v>
      </c>
      <c r="D841" s="61" t="s">
        <v>1864</v>
      </c>
      <c r="E841" s="61" t="s">
        <v>32</v>
      </c>
      <c r="F841" s="61" t="s">
        <v>337</v>
      </c>
      <c r="G841" s="61" t="s">
        <v>335</v>
      </c>
      <c r="H841" s="61" t="s">
        <v>1242</v>
      </c>
      <c r="I841" s="61">
        <v>6005</v>
      </c>
      <c r="J841" s="61" t="s">
        <v>10</v>
      </c>
      <c r="K841" s="61" t="s">
        <v>666</v>
      </c>
      <c r="L841" s="6" t="s">
        <v>381</v>
      </c>
      <c r="M841" s="6" t="s">
        <v>332</v>
      </c>
      <c r="N841" s="6" t="s">
        <v>896</v>
      </c>
      <c r="O841" s="57" t="s">
        <v>2417</v>
      </c>
      <c r="P841" s="104" t="str">
        <f t="shared" si="175"/>
        <v>qc DW_MART_LOAD Workflow wf_Merch_Plan_Set_Dates</v>
      </c>
      <c r="Q841" s="105" t="str">
        <f t="shared" si="176"/>
        <v>echo ;</v>
      </c>
      <c r="R841" s="106" t="str">
        <f t="shared" si="177"/>
        <v>./pmrep addtodeploymentgroup -p DG_Static_Shared -n wf_Merch_Plan_Set_Dates -o Workflow -f DW_MART_LOAD -d all ;</v>
      </c>
      <c r="S841" s="105" t="str">
        <f t="shared" si="178"/>
        <v>./pmrep deploydeploymentgroup -p DG_Static_Shared -c  ./DG_Static_Shared.xml -r RAC_prod -n jansaj -X PP -h phvifoapp01 -o 6005 -s Native -l $HOME/scripts/log/dg_SJ_CHG0006897.log ;</v>
      </c>
      <c r="T841" s="106" t="str">
        <f t="shared" si="179"/>
        <v xml:space="preserve">echo '&lt; PRESS ANY KEY TO CONTINUE &gt;'; read c ; </v>
      </c>
      <c r="U841" s="105" t="str">
        <f t="shared" si="180"/>
        <v xml:space="preserve">cat $HOME/scripts/log/dg_SJ_CHG0006897.log ; </v>
      </c>
      <c r="V841" s="106" t="str">
        <f t="shared" si="181"/>
        <v>echo '&lt; PRESS ANY KEY TO CONTINUE &gt;'; read c ;</v>
      </c>
      <c r="W841" s="105" t="str">
        <f t="shared" si="182"/>
        <v xml:space="preserve"> pmd ; </v>
      </c>
      <c r="X841" s="106" t="str">
        <f t="shared" si="185"/>
        <v>ssh -q phvifoapp01 '/home/infa_adm/scripts/ais.sh DW_MART_LOAD wf_Merch_Plan_Set_Dates Int01_prod'</v>
      </c>
      <c r="Y841" s="107"/>
      <c r="Z841" s="108" t="str">
        <f t="shared" si="183"/>
        <v>./pmrep objectexport -f DW_MART_LOAD -o Workflow -n wf_Merch_Plan_Set_Dates -m -s -b -r -u wf_Merch_Plan_Set_Dates.xml</v>
      </c>
      <c r="AA841" s="109" t="str">
        <f t="shared" si="186"/>
        <v>gwd DW_MART_LOAD wf_Merch_Plan_Set_Dates</v>
      </c>
      <c r="AB841" s="108" t="str">
        <f t="shared" si="187"/>
        <v xml:space="preserve">showvh DW_MART_LOAD wf_Merch_Plan_Set_Dates ; </v>
      </c>
      <c r="AC841" s="108" t="str">
        <f t="shared" si="184"/>
        <v>showrrh DW_MART_LOAD wf_Merch_Plan_Set_Dates</v>
      </c>
    </row>
    <row r="842" spans="1:29" x14ac:dyDescent="0.25">
      <c r="A842" s="9">
        <v>42905</v>
      </c>
      <c r="B842" s="6" t="s">
        <v>968</v>
      </c>
      <c r="C842" s="61" t="s">
        <v>1892</v>
      </c>
      <c r="D842" s="61" t="s">
        <v>1864</v>
      </c>
      <c r="E842" s="61" t="s">
        <v>32</v>
      </c>
      <c r="F842" s="61" t="s">
        <v>337</v>
      </c>
      <c r="G842" s="61" t="s">
        <v>335</v>
      </c>
      <c r="H842" s="61" t="s">
        <v>1242</v>
      </c>
      <c r="I842" s="61">
        <v>6005</v>
      </c>
      <c r="J842" s="61" t="s">
        <v>10</v>
      </c>
      <c r="K842" s="61" t="s">
        <v>666</v>
      </c>
      <c r="L842" s="6" t="s">
        <v>293</v>
      </c>
      <c r="M842" s="6" t="s">
        <v>332</v>
      </c>
      <c r="N842" s="6" t="s">
        <v>967</v>
      </c>
      <c r="O842" s="41" t="s">
        <v>2418</v>
      </c>
      <c r="P842" s="104" t="str">
        <f t="shared" si="175"/>
        <v>qc eCommerce Workflow wf_Create_Available_Stock_Null_Records</v>
      </c>
      <c r="Q842" s="105" t="str">
        <f t="shared" si="176"/>
        <v>./pmrep cleardeploymentgroup -p DG_Static_Shared -f ;</v>
      </c>
      <c r="R842" s="106" t="str">
        <f t="shared" si="177"/>
        <v>./pmrep addtodeploymentgroup -p DG_Static_Shared -n wf_Create_Available_Stock_Null_Records -o Workflow -f eCommerce -d all ;</v>
      </c>
      <c r="S842" s="105" t="str">
        <f t="shared" si="178"/>
        <v>echo ;</v>
      </c>
      <c r="T842" s="106" t="str">
        <f t="shared" si="179"/>
        <v>echo ;</v>
      </c>
      <c r="U842" s="105" t="str">
        <f t="shared" si="180"/>
        <v>echo;</v>
      </c>
      <c r="V842" s="106" t="str">
        <f t="shared" si="181"/>
        <v>echo ;</v>
      </c>
      <c r="W842" s="105" t="str">
        <f t="shared" si="182"/>
        <v xml:space="preserve"> echo ; </v>
      </c>
      <c r="X842" s="106" t="str">
        <f t="shared" si="185"/>
        <v>ssh -q phvifoapp01 '/home/infa_adm/scripts/ais.sh eCommerce wf_Create_Available_Stock_Null_Records Int01_prod'</v>
      </c>
      <c r="Y842" s="107"/>
      <c r="Z842" s="108" t="str">
        <f t="shared" si="183"/>
        <v>./pmrep objectexport -f eCommerce -o Workflow -n wf_Create_Available_Stock_Null_Records -m -s -b -r -u wf_Create_Available_Stock_Null_Records.xml</v>
      </c>
      <c r="AA842" s="109" t="str">
        <f t="shared" si="186"/>
        <v>gwd eCommerce wf_Create_Available_Stock_Null_Records</v>
      </c>
      <c r="AB842" s="108" t="str">
        <f t="shared" si="187"/>
        <v xml:space="preserve">showvh eCommerce wf_Create_Available_Stock_Null_Records ; </v>
      </c>
      <c r="AC842" s="108" t="str">
        <f t="shared" si="184"/>
        <v>showrrh eCommerce wf_Create_Available_Stock_Null_Records</v>
      </c>
    </row>
    <row r="843" spans="1:29" x14ac:dyDescent="0.25">
      <c r="A843" s="9">
        <v>42905</v>
      </c>
      <c r="B843" s="6" t="s">
        <v>968</v>
      </c>
      <c r="C843" s="61" t="s">
        <v>1892</v>
      </c>
      <c r="D843" s="61" t="s">
        <v>1864</v>
      </c>
      <c r="E843" s="61" t="s">
        <v>32</v>
      </c>
      <c r="F843" s="61" t="s">
        <v>337</v>
      </c>
      <c r="G843" s="61" t="s">
        <v>335</v>
      </c>
      <c r="H843" s="61" t="s">
        <v>1242</v>
      </c>
      <c r="I843" s="61">
        <v>6005</v>
      </c>
      <c r="J843" s="61" t="s">
        <v>10</v>
      </c>
      <c r="K843" s="61" t="s">
        <v>666</v>
      </c>
      <c r="L843" s="6" t="s">
        <v>293</v>
      </c>
      <c r="M843" s="6" t="s">
        <v>332</v>
      </c>
      <c r="N843" s="6" t="s">
        <v>833</v>
      </c>
      <c r="O843" s="41" t="s">
        <v>2418</v>
      </c>
      <c r="P843" s="104" t="str">
        <f t="shared" si="175"/>
        <v>qc eCommerce Workflow wf_Get_Cost_And_Inv_From_RMS</v>
      </c>
      <c r="Q843" s="105" t="str">
        <f t="shared" si="176"/>
        <v>echo ;</v>
      </c>
      <c r="R843" s="106" t="str">
        <f t="shared" si="177"/>
        <v>./pmrep addtodeploymentgroup -p DG_Static_Shared -n wf_Get_Cost_And_Inv_From_RMS -o Workflow -f eCommerce -d all ;</v>
      </c>
      <c r="S843" s="105" t="str">
        <f t="shared" si="178"/>
        <v>echo ;</v>
      </c>
      <c r="T843" s="106" t="str">
        <f t="shared" si="179"/>
        <v>echo ;</v>
      </c>
      <c r="U843" s="105" t="str">
        <f t="shared" si="180"/>
        <v>echo;</v>
      </c>
      <c r="V843" s="106" t="str">
        <f t="shared" si="181"/>
        <v>echo ;</v>
      </c>
      <c r="W843" s="105" t="str">
        <f t="shared" si="182"/>
        <v xml:space="preserve"> echo ; </v>
      </c>
      <c r="X843" s="106" t="str">
        <f t="shared" si="185"/>
        <v>ssh -q phvifoapp01 '/home/infa_adm/scripts/ais.sh eCommerce wf_Get_Cost_And_Inv_From_RMS Int01_prod'</v>
      </c>
      <c r="Y843" s="107"/>
      <c r="Z843" s="108" t="str">
        <f t="shared" si="183"/>
        <v>./pmrep objectexport -f eCommerce -o Workflow -n wf_Get_Cost_And_Inv_From_RMS -m -s -b -r -u wf_Get_Cost_And_Inv_From_RMS.xml</v>
      </c>
      <c r="AA843" s="109" t="str">
        <f t="shared" si="186"/>
        <v>gwd eCommerce wf_Get_Cost_And_Inv_From_RMS</v>
      </c>
      <c r="AB843" s="108" t="str">
        <f t="shared" si="187"/>
        <v xml:space="preserve">showvh eCommerce wf_Get_Cost_And_Inv_From_RMS ; </v>
      </c>
      <c r="AC843" s="108" t="str">
        <f t="shared" si="184"/>
        <v>showrrh eCommerce wf_Get_Cost_And_Inv_From_RMS</v>
      </c>
    </row>
    <row r="844" spans="1:29" x14ac:dyDescent="0.25">
      <c r="A844" s="9">
        <v>42905</v>
      </c>
      <c r="B844" s="6" t="s">
        <v>968</v>
      </c>
      <c r="C844" s="61" t="s">
        <v>1892</v>
      </c>
      <c r="D844" s="61" t="s">
        <v>1864</v>
      </c>
      <c r="E844" s="61" t="s">
        <v>32</v>
      </c>
      <c r="F844" s="61" t="s">
        <v>337</v>
      </c>
      <c r="G844" s="61" t="s">
        <v>335</v>
      </c>
      <c r="H844" s="61" t="s">
        <v>1242</v>
      </c>
      <c r="I844" s="61">
        <v>6005</v>
      </c>
      <c r="J844" s="61" t="s">
        <v>10</v>
      </c>
      <c r="K844" s="61" t="s">
        <v>666</v>
      </c>
      <c r="L844" s="6" t="s">
        <v>293</v>
      </c>
      <c r="M844" s="6" t="s">
        <v>332</v>
      </c>
      <c r="N844" s="6" t="s">
        <v>338</v>
      </c>
      <c r="O844" s="41" t="s">
        <v>2418</v>
      </c>
      <c r="P844" s="104" t="str">
        <f t="shared" si="175"/>
        <v>qc eCommerce Workflow wf_Load_ODS_Inventory_Master</v>
      </c>
      <c r="Q844" s="105" t="str">
        <f t="shared" si="176"/>
        <v>echo ;</v>
      </c>
      <c r="R844" s="106" t="str">
        <f t="shared" si="177"/>
        <v>./pmrep addtodeploymentgroup -p DG_Static_Shared -n wf_Load_ODS_Inventory_Master -o Workflow -f eCommerce -d all ;</v>
      </c>
      <c r="S844" s="105" t="str">
        <f t="shared" si="178"/>
        <v>./pmrep deploydeploymentgroup -p DG_Static_Shared -c  ./DG_Static_Shared.xml -r RAC_prod -n jansaj -X PP -h phvifoapp01 -o 6005 -s Native -l $HOME/scripts/log/dg_SJ_CHG0006865.log ;</v>
      </c>
      <c r="T844" s="106" t="str">
        <f t="shared" si="179"/>
        <v xml:space="preserve">echo '&lt; PRESS ANY KEY TO CONTINUE &gt;'; read c ; </v>
      </c>
      <c r="U844" s="105" t="str">
        <f t="shared" si="180"/>
        <v xml:space="preserve">cat $HOME/scripts/log/dg_SJ_CHG0006865.log ; </v>
      </c>
      <c r="V844" s="106" t="str">
        <f t="shared" si="181"/>
        <v>echo '&lt; PRESS ANY KEY TO CONTINUE &gt;'; read c ;</v>
      </c>
      <c r="W844" s="105" t="str">
        <f t="shared" si="182"/>
        <v xml:space="preserve"> pmd ; </v>
      </c>
      <c r="X844" s="106" t="str">
        <f t="shared" si="185"/>
        <v>ssh -q phvifoapp01 '/home/infa_adm/scripts/ais.sh eCommerce wf_Load_ODS_Inventory_Master Int01_prod'</v>
      </c>
      <c r="Y844" s="107"/>
      <c r="Z844" s="108" t="str">
        <f t="shared" si="183"/>
        <v>./pmrep objectexport -f eCommerce -o Workflow -n wf_Load_ODS_Inventory_Master -m -s -b -r -u wf_Load_ODS_Inventory_Master.xml</v>
      </c>
      <c r="AA844" s="109" t="str">
        <f t="shared" si="186"/>
        <v>gwd eCommerce wf_Load_ODS_Inventory_Master</v>
      </c>
      <c r="AB844" s="108" t="str">
        <f t="shared" si="187"/>
        <v xml:space="preserve">showvh eCommerce wf_Load_ODS_Inventory_Master ; </v>
      </c>
      <c r="AC844" s="108" t="str">
        <f t="shared" si="184"/>
        <v>showrrh eCommerce wf_Load_ODS_Inventory_Master</v>
      </c>
    </row>
    <row r="845" spans="1:29" x14ac:dyDescent="0.25">
      <c r="A845" s="9">
        <v>42906</v>
      </c>
      <c r="B845" s="6" t="s">
        <v>969</v>
      </c>
      <c r="C845" s="61" t="s">
        <v>1892</v>
      </c>
      <c r="D845" s="61" t="s">
        <v>1864</v>
      </c>
      <c r="E845" s="61" t="s">
        <v>32</v>
      </c>
      <c r="F845" s="61" t="s">
        <v>337</v>
      </c>
      <c r="G845" s="61" t="s">
        <v>335</v>
      </c>
      <c r="H845" s="61" t="s">
        <v>1242</v>
      </c>
      <c r="I845" s="61">
        <v>6005</v>
      </c>
      <c r="J845" s="61" t="s">
        <v>10</v>
      </c>
      <c r="K845" s="61" t="s">
        <v>666</v>
      </c>
      <c r="L845" s="6" t="s">
        <v>322</v>
      </c>
      <c r="M845" s="6" t="s">
        <v>332</v>
      </c>
      <c r="N845" s="6" t="s">
        <v>686</v>
      </c>
      <c r="O845" s="57" t="s">
        <v>2419</v>
      </c>
      <c r="P845" s="104" t="str">
        <f t="shared" si="175"/>
        <v>qc MDM Workflow wf_MDM2CRM_ParameterFile_Creation</v>
      </c>
      <c r="Q845" s="105" t="str">
        <f t="shared" si="176"/>
        <v>./pmrep cleardeploymentgroup -p DG_Static_Shared -f ;</v>
      </c>
      <c r="R845" s="106" t="str">
        <f t="shared" si="177"/>
        <v>./pmrep addtodeploymentgroup -p DG_Static_Shared -n wf_MDM2CRM_ParameterFile_Creation -o Workflow -f MDM -d all ;</v>
      </c>
      <c r="S845" s="105" t="str">
        <f t="shared" si="178"/>
        <v>echo ;</v>
      </c>
      <c r="T845" s="106" t="str">
        <f t="shared" si="179"/>
        <v>echo ;</v>
      </c>
      <c r="U845" s="105" t="str">
        <f t="shared" si="180"/>
        <v>echo;</v>
      </c>
      <c r="V845" s="106" t="str">
        <f t="shared" si="181"/>
        <v>echo ;</v>
      </c>
      <c r="W845" s="105" t="str">
        <f t="shared" si="182"/>
        <v xml:space="preserve"> echo ; </v>
      </c>
      <c r="X845" s="106" t="str">
        <f t="shared" si="185"/>
        <v>ssh -q phvifoapp01 '/home/infa_adm/scripts/ais.sh MDM wf_MDM2CRM_ParameterFile_Creation Int01_prod'</v>
      </c>
      <c r="Y845" s="107"/>
      <c r="Z845" s="108" t="str">
        <f t="shared" si="183"/>
        <v>./pmrep objectexport -f MDM -o Workflow -n wf_MDM2CRM_ParameterFile_Creation -m -s -b -r -u wf_MDM2CRM_ParameterFile_Creation.xml</v>
      </c>
      <c r="AA845" s="109" t="str">
        <f t="shared" si="186"/>
        <v>gwd MDM wf_MDM2CRM_ParameterFile_Creation</v>
      </c>
      <c r="AB845" s="108" t="str">
        <f t="shared" si="187"/>
        <v xml:space="preserve">showvh MDM wf_MDM2CRM_ParameterFile_Creation ; </v>
      </c>
      <c r="AC845" s="108" t="str">
        <f t="shared" si="184"/>
        <v>showrrh MDM wf_MDM2CRM_ParameterFile_Creation</v>
      </c>
    </row>
    <row r="846" spans="1:29" x14ac:dyDescent="0.25">
      <c r="A846" s="9">
        <v>42906</v>
      </c>
      <c r="B846" s="6" t="s">
        <v>969</v>
      </c>
      <c r="C846" s="61" t="s">
        <v>1892</v>
      </c>
      <c r="D846" s="61" t="s">
        <v>1864</v>
      </c>
      <c r="E846" s="61" t="s">
        <v>32</v>
      </c>
      <c r="F846" s="61" t="s">
        <v>337</v>
      </c>
      <c r="G846" s="61" t="s">
        <v>335</v>
      </c>
      <c r="H846" s="61" t="s">
        <v>1242</v>
      </c>
      <c r="I846" s="61">
        <v>6005</v>
      </c>
      <c r="J846" s="61" t="s">
        <v>10</v>
      </c>
      <c r="K846" s="61" t="s">
        <v>666</v>
      </c>
      <c r="L846" s="6" t="s">
        <v>322</v>
      </c>
      <c r="M846" s="6" t="s">
        <v>332</v>
      </c>
      <c r="N846" s="6" t="s">
        <v>694</v>
      </c>
      <c r="O846" s="57" t="s">
        <v>2419</v>
      </c>
      <c r="P846" s="104" t="str">
        <f t="shared" si="175"/>
        <v>qc MDM Workflow wf_MDM2CRM_StoreAlignment</v>
      </c>
      <c r="Q846" s="105" t="str">
        <f t="shared" si="176"/>
        <v>echo ;</v>
      </c>
      <c r="R846" s="106" t="str">
        <f t="shared" si="177"/>
        <v>./pmrep addtodeploymentgroup -p DG_Static_Shared -n wf_MDM2CRM_StoreAlignment -o Workflow -f MDM -d all ;</v>
      </c>
      <c r="S846" s="105" t="str">
        <f t="shared" si="178"/>
        <v>./pmrep deploydeploymentgroup -p DG_Static_Shared -c  ./DG_Static_Shared.xml -r RAC_prod -n jansaj -X PP -h phvifoapp01 -o 6005 -s Native -l $HOME/scripts/log/dg_SJ_CHG0006861.log ;</v>
      </c>
      <c r="T846" s="106" t="str">
        <f t="shared" si="179"/>
        <v xml:space="preserve">echo '&lt; PRESS ANY KEY TO CONTINUE &gt;'; read c ; </v>
      </c>
      <c r="U846" s="105" t="str">
        <f t="shared" si="180"/>
        <v xml:space="preserve">cat $HOME/scripts/log/dg_SJ_CHG0006861.log ; </v>
      </c>
      <c r="V846" s="106" t="str">
        <f t="shared" si="181"/>
        <v>echo '&lt; PRESS ANY KEY TO CONTINUE &gt;'; read c ;</v>
      </c>
      <c r="W846" s="105" t="str">
        <f t="shared" si="182"/>
        <v xml:space="preserve"> pmd ; </v>
      </c>
      <c r="X846" s="106" t="str">
        <f t="shared" si="185"/>
        <v>ssh -q phvifoapp01 '/home/infa_adm/scripts/ais.sh MDM wf_MDM2CRM_StoreAlignment Int01_prod'</v>
      </c>
      <c r="Y846" s="107"/>
      <c r="Z846" s="108" t="str">
        <f t="shared" si="183"/>
        <v>./pmrep objectexport -f MDM -o Workflow -n wf_MDM2CRM_StoreAlignment -m -s -b -r -u wf_MDM2CRM_StoreAlignment.xml</v>
      </c>
      <c r="AA846" s="109" t="str">
        <f t="shared" si="186"/>
        <v>gwd MDM wf_MDM2CRM_StoreAlignment</v>
      </c>
      <c r="AB846" s="108" t="str">
        <f t="shared" si="187"/>
        <v xml:space="preserve">showvh MDM wf_MDM2CRM_StoreAlignment ; </v>
      </c>
      <c r="AC846" s="108" t="str">
        <f t="shared" si="184"/>
        <v>showrrh MDM wf_MDM2CRM_StoreAlignment</v>
      </c>
    </row>
    <row r="847" spans="1:29" x14ac:dyDescent="0.25">
      <c r="A847" s="9">
        <v>42906</v>
      </c>
      <c r="B847" s="6" t="s">
        <v>971</v>
      </c>
      <c r="C847" s="61" t="s">
        <v>1892</v>
      </c>
      <c r="D847" s="61" t="s">
        <v>1864</v>
      </c>
      <c r="E847" s="61" t="s">
        <v>32</v>
      </c>
      <c r="F847" s="61" t="s">
        <v>337</v>
      </c>
      <c r="G847" s="61" t="s">
        <v>335</v>
      </c>
      <c r="H847" s="61" t="s">
        <v>1242</v>
      </c>
      <c r="I847" s="61">
        <v>6005</v>
      </c>
      <c r="J847" s="61" t="s">
        <v>10</v>
      </c>
      <c r="K847" s="61" t="s">
        <v>666</v>
      </c>
      <c r="L847" s="6" t="s">
        <v>322</v>
      </c>
      <c r="M847" s="6" t="s">
        <v>332</v>
      </c>
      <c r="N847" s="6" t="s">
        <v>970</v>
      </c>
      <c r="O847" s="6" t="s">
        <v>2420</v>
      </c>
      <c r="P847" s="104" t="str">
        <f t="shared" si="175"/>
        <v>qc MDM Workflow wf_MDM_Alignment_To_RMS</v>
      </c>
      <c r="Q847" s="105" t="str">
        <f t="shared" si="176"/>
        <v>./pmrep cleardeploymentgroup -p DG_Static_Shared -f ;</v>
      </c>
      <c r="R847" s="106" t="str">
        <f t="shared" si="177"/>
        <v>./pmrep addtodeploymentgroup -p DG_Static_Shared -n wf_MDM_Alignment_To_RMS -o Workflow -f MDM -d all ;</v>
      </c>
      <c r="S847" s="105" t="str">
        <f t="shared" si="178"/>
        <v>./pmrep deploydeploymentgroup -p DG_Static_Shared -c  ./DG_Static_Shared.xml -r RAC_prod -n jansaj -X PP -h phvifoapp01 -o 6005 -s Native -l $HOME/scripts/log/dg_SJ_CHG0006907.log ;</v>
      </c>
      <c r="T847" s="106" t="str">
        <f t="shared" si="179"/>
        <v xml:space="preserve">echo '&lt; PRESS ANY KEY TO CONTINUE &gt;'; read c ; </v>
      </c>
      <c r="U847" s="105" t="str">
        <f t="shared" si="180"/>
        <v xml:space="preserve">cat $HOME/scripts/log/dg_SJ_CHG0006907.log ; </v>
      </c>
      <c r="V847" s="106" t="str">
        <f t="shared" si="181"/>
        <v>echo '&lt; PRESS ANY KEY TO CONTINUE &gt;'; read c ;</v>
      </c>
      <c r="W847" s="105" t="str">
        <f t="shared" si="182"/>
        <v xml:space="preserve"> pmd ; </v>
      </c>
      <c r="X847" s="106" t="str">
        <f t="shared" si="185"/>
        <v>ssh -q phvifoapp01 '/home/infa_adm/scripts/ais.sh MDM wf_MDM_Alignment_To_RMS Int01_prod'</v>
      </c>
      <c r="Y847" s="107"/>
      <c r="Z847" s="108" t="str">
        <f t="shared" si="183"/>
        <v>./pmrep objectexport -f MDM -o Workflow -n wf_MDM_Alignment_To_RMS -m -s -b -r -u wf_MDM_Alignment_To_RMS.xml</v>
      </c>
      <c r="AA847" s="109" t="str">
        <f t="shared" si="186"/>
        <v>gwd MDM wf_MDM_Alignment_To_RMS</v>
      </c>
      <c r="AB847" s="108" t="str">
        <f t="shared" si="187"/>
        <v xml:space="preserve">showvh MDM wf_MDM_Alignment_To_RMS ; </v>
      </c>
      <c r="AC847" s="108" t="str">
        <f t="shared" si="184"/>
        <v>showrrh MDM wf_MDM_Alignment_To_RMS</v>
      </c>
    </row>
    <row r="848" spans="1:29" x14ac:dyDescent="0.25">
      <c r="A848" s="9">
        <v>42906</v>
      </c>
      <c r="B848" s="6" t="s">
        <v>974</v>
      </c>
      <c r="C848" s="61" t="s">
        <v>1892</v>
      </c>
      <c r="D848" s="61" t="s">
        <v>1864</v>
      </c>
      <c r="E848" s="61" t="s">
        <v>32</v>
      </c>
      <c r="F848" s="61" t="s">
        <v>337</v>
      </c>
      <c r="G848" s="61" t="s">
        <v>335</v>
      </c>
      <c r="H848" s="61" t="s">
        <v>1242</v>
      </c>
      <c r="I848" s="61">
        <v>6005</v>
      </c>
      <c r="J848" s="61" t="s">
        <v>10</v>
      </c>
      <c r="K848" s="61" t="s">
        <v>666</v>
      </c>
      <c r="L848" s="6" t="s">
        <v>322</v>
      </c>
      <c r="M848" s="6" t="s">
        <v>332</v>
      </c>
      <c r="N848" s="6" t="s">
        <v>972</v>
      </c>
      <c r="O848" s="41" t="s">
        <v>2421</v>
      </c>
      <c r="P848" s="104" t="str">
        <f t="shared" si="175"/>
        <v>qc MDM Workflow wf_MDM2Enterprise_HostVendor_Services_ParamFile</v>
      </c>
      <c r="Q848" s="105" t="str">
        <f t="shared" si="176"/>
        <v>./pmrep cleardeploymentgroup -p DG_Static_Shared -f ;</v>
      </c>
      <c r="R848" s="106" t="str">
        <f t="shared" si="177"/>
        <v>./pmrep addtodeploymentgroup -p DG_Static_Shared -n wf_MDM2Enterprise_HostVendor_Services_ParamFile -o Workflow -f MDM -d all ;</v>
      </c>
      <c r="S848" s="105" t="str">
        <f t="shared" si="178"/>
        <v>echo ;</v>
      </c>
      <c r="T848" s="106" t="str">
        <f t="shared" si="179"/>
        <v>echo ;</v>
      </c>
      <c r="U848" s="105" t="str">
        <f t="shared" si="180"/>
        <v>echo;</v>
      </c>
      <c r="V848" s="106" t="str">
        <f t="shared" si="181"/>
        <v>echo ;</v>
      </c>
      <c r="W848" s="105" t="str">
        <f t="shared" si="182"/>
        <v xml:space="preserve"> echo ; </v>
      </c>
      <c r="X848" s="106" t="str">
        <f t="shared" si="185"/>
        <v>ssh -q phvifoapp01 '/home/infa_adm/scripts/ais.sh MDM wf_MDM2Enterprise_HostVendor_Services_ParamFile Int01_prod'</v>
      </c>
      <c r="Y848" s="107"/>
      <c r="Z848" s="108" t="str">
        <f t="shared" si="183"/>
        <v>./pmrep objectexport -f MDM -o Workflow -n wf_MDM2Enterprise_HostVendor_Services_ParamFile -m -s -b -r -u wf_MDM2Enterprise_HostVendor_Services_ParamFile.xml</v>
      </c>
      <c r="AA848" s="109" t="str">
        <f t="shared" si="186"/>
        <v>gwd MDM wf_MDM2Enterprise_HostVendor_Services_ParamFile</v>
      </c>
      <c r="AB848" s="108" t="str">
        <f t="shared" si="187"/>
        <v xml:space="preserve">showvh MDM wf_MDM2Enterprise_HostVendor_Services_ParamFile ; </v>
      </c>
      <c r="AC848" s="108" t="str">
        <f t="shared" si="184"/>
        <v>showrrh MDM wf_MDM2Enterprise_HostVendor_Services_ParamFile</v>
      </c>
    </row>
    <row r="849" spans="1:29" x14ac:dyDescent="0.25">
      <c r="A849" s="9">
        <v>42906</v>
      </c>
      <c r="B849" s="6" t="s">
        <v>974</v>
      </c>
      <c r="C849" s="61" t="s">
        <v>1892</v>
      </c>
      <c r="D849" s="61" t="s">
        <v>1864</v>
      </c>
      <c r="E849" s="61" t="s">
        <v>32</v>
      </c>
      <c r="F849" s="61" t="s">
        <v>337</v>
      </c>
      <c r="G849" s="61" t="s">
        <v>335</v>
      </c>
      <c r="H849" s="61" t="s">
        <v>1242</v>
      </c>
      <c r="I849" s="61">
        <v>6005</v>
      </c>
      <c r="J849" s="61" t="s">
        <v>10</v>
      </c>
      <c r="K849" s="61" t="s">
        <v>666</v>
      </c>
      <c r="L849" s="6" t="s">
        <v>322</v>
      </c>
      <c r="M849" s="6" t="s">
        <v>332</v>
      </c>
      <c r="N849" s="6" t="s">
        <v>973</v>
      </c>
      <c r="O849" s="41" t="s">
        <v>2421</v>
      </c>
      <c r="P849" s="104" t="str">
        <f t="shared" si="175"/>
        <v>qc MDM Workflow wf_MDM2Enterprise_HostVendor_Services</v>
      </c>
      <c r="Q849" s="105" t="str">
        <f t="shared" si="176"/>
        <v>echo ;</v>
      </c>
      <c r="R849" s="106" t="str">
        <f t="shared" si="177"/>
        <v>./pmrep addtodeploymentgroup -p DG_Static_Shared -n wf_MDM2Enterprise_HostVendor_Services -o Workflow -f MDM -d all ;</v>
      </c>
      <c r="S849" s="105" t="str">
        <f t="shared" si="178"/>
        <v>./pmrep deploydeploymentgroup -p DG_Static_Shared -c  ./DG_Static_Shared.xml -r RAC_prod -n jansaj -X PP -h phvifoapp01 -o 6005 -s Native -l $HOME/scripts/log/dg_SJ_CHG0006917.log ;</v>
      </c>
      <c r="T849" s="106" t="str">
        <f t="shared" si="179"/>
        <v xml:space="preserve">echo '&lt; PRESS ANY KEY TO CONTINUE &gt;'; read c ; </v>
      </c>
      <c r="U849" s="105" t="str">
        <f t="shared" si="180"/>
        <v xml:space="preserve">cat $HOME/scripts/log/dg_SJ_CHG0006917.log ; </v>
      </c>
      <c r="V849" s="106" t="str">
        <f t="shared" si="181"/>
        <v>echo '&lt; PRESS ANY KEY TO CONTINUE &gt;'; read c ;</v>
      </c>
      <c r="W849" s="105" t="str">
        <f t="shared" si="182"/>
        <v xml:space="preserve"> pmd ; </v>
      </c>
      <c r="X849" s="106" t="str">
        <f t="shared" si="185"/>
        <v>ssh -q phvifoapp01 '/home/infa_adm/scripts/ais.sh MDM wf_MDM2Enterprise_HostVendor_Services Int01_prod'</v>
      </c>
      <c r="Y849" s="107"/>
      <c r="Z849" s="108" t="str">
        <f t="shared" si="183"/>
        <v>./pmrep objectexport -f MDM -o Workflow -n wf_MDM2Enterprise_HostVendor_Services -m -s -b -r -u wf_MDM2Enterprise_HostVendor_Services.xml</v>
      </c>
      <c r="AA849" s="109" t="str">
        <f t="shared" si="186"/>
        <v>gwd MDM wf_MDM2Enterprise_HostVendor_Services</v>
      </c>
      <c r="AB849" s="108" t="str">
        <f t="shared" si="187"/>
        <v xml:space="preserve">showvh MDM wf_MDM2Enterprise_HostVendor_Services ; </v>
      </c>
      <c r="AC849" s="108" t="str">
        <f t="shared" si="184"/>
        <v>showrrh MDM wf_MDM2Enterprise_HostVendor_Services</v>
      </c>
    </row>
    <row r="850" spans="1:29" x14ac:dyDescent="0.25">
      <c r="A850" s="9">
        <v>42906</v>
      </c>
      <c r="B850" s="6" t="s">
        <v>976</v>
      </c>
      <c r="C850" s="61" t="s">
        <v>1892</v>
      </c>
      <c r="D850" s="61" t="s">
        <v>1864</v>
      </c>
      <c r="E850" s="61" t="s">
        <v>32</v>
      </c>
      <c r="F850" s="61" t="s">
        <v>337</v>
      </c>
      <c r="G850" s="61" t="s">
        <v>335</v>
      </c>
      <c r="H850" s="61" t="s">
        <v>1242</v>
      </c>
      <c r="I850" s="61">
        <v>6005</v>
      </c>
      <c r="J850" s="61" t="s">
        <v>10</v>
      </c>
      <c r="K850" s="61" t="s">
        <v>666</v>
      </c>
      <c r="L850" s="6" t="s">
        <v>322</v>
      </c>
      <c r="M850" s="6" t="s">
        <v>332</v>
      </c>
      <c r="N850" s="6" t="s">
        <v>668</v>
      </c>
      <c r="O850" s="57" t="s">
        <v>2422</v>
      </c>
      <c r="P850" s="104" t="str">
        <f t="shared" si="175"/>
        <v>qc MDM Workflow wf_mdm_store_location_feed</v>
      </c>
      <c r="Q850" s="105" t="str">
        <f t="shared" si="176"/>
        <v>./pmrep cleardeploymentgroup -p DG_Static_Shared -f ;</v>
      </c>
      <c r="R850" s="106" t="str">
        <f t="shared" si="177"/>
        <v>./pmrep addtodeploymentgroup -p DG_Static_Shared -n wf_mdm_store_location_feed -o Workflow -f MDM -d all ;</v>
      </c>
      <c r="S850" s="105" t="str">
        <f t="shared" si="178"/>
        <v>echo ;</v>
      </c>
      <c r="T850" s="106" t="str">
        <f t="shared" si="179"/>
        <v>echo ;</v>
      </c>
      <c r="U850" s="105" t="str">
        <f t="shared" si="180"/>
        <v>echo;</v>
      </c>
      <c r="V850" s="106" t="str">
        <f t="shared" si="181"/>
        <v>echo ;</v>
      </c>
      <c r="W850" s="105" t="str">
        <f t="shared" si="182"/>
        <v xml:space="preserve"> echo ; </v>
      </c>
      <c r="X850" s="106" t="str">
        <f t="shared" si="185"/>
        <v>ssh -q phvifoapp01 '/home/infa_adm/scripts/ais.sh MDM wf_mdm_store_location_feed Int01_prod'</v>
      </c>
      <c r="Y850" s="107"/>
      <c r="Z850" s="108" t="str">
        <f t="shared" si="183"/>
        <v>./pmrep objectexport -f MDM -o Workflow -n wf_mdm_store_location_feed -m -s -b -r -u wf_mdm_store_location_feed.xml</v>
      </c>
      <c r="AA850" s="109" t="str">
        <f t="shared" si="186"/>
        <v>gwd MDM wf_mdm_store_location_feed</v>
      </c>
      <c r="AB850" s="108" t="str">
        <f t="shared" si="187"/>
        <v xml:space="preserve">showvh MDM wf_mdm_store_location_feed ; </v>
      </c>
      <c r="AC850" s="108" t="str">
        <f t="shared" si="184"/>
        <v>showrrh MDM wf_mdm_store_location_feed</v>
      </c>
    </row>
    <row r="851" spans="1:29" x14ac:dyDescent="0.25">
      <c r="A851" s="9">
        <v>42906</v>
      </c>
      <c r="B851" s="6" t="s">
        <v>976</v>
      </c>
      <c r="C851" s="61" t="s">
        <v>1892</v>
      </c>
      <c r="D851" s="61" t="s">
        <v>1864</v>
      </c>
      <c r="E851" s="61" t="s">
        <v>32</v>
      </c>
      <c r="F851" s="61" t="s">
        <v>337</v>
      </c>
      <c r="G851" s="61" t="s">
        <v>335</v>
      </c>
      <c r="H851" s="61" t="s">
        <v>1242</v>
      </c>
      <c r="I851" s="61">
        <v>6005</v>
      </c>
      <c r="J851" s="61" t="s">
        <v>10</v>
      </c>
      <c r="K851" s="61" t="s">
        <v>666</v>
      </c>
      <c r="L851" s="6" t="s">
        <v>322</v>
      </c>
      <c r="M851" s="6" t="s">
        <v>332</v>
      </c>
      <c r="N851" s="6" t="s">
        <v>497</v>
      </c>
      <c r="O851" s="57" t="s">
        <v>2422</v>
      </c>
      <c r="P851" s="104" t="str">
        <f t="shared" si="175"/>
        <v>qc MDM Workflow wf_mdm_ecom_product_dailyfeed</v>
      </c>
      <c r="Q851" s="105" t="str">
        <f t="shared" si="176"/>
        <v>echo ;</v>
      </c>
      <c r="R851" s="106" t="str">
        <f t="shared" si="177"/>
        <v>./pmrep addtodeploymentgroup -p DG_Static_Shared -n wf_mdm_ecom_product_dailyfeed -o Workflow -f MDM -d all ;</v>
      </c>
      <c r="S851" s="105" t="str">
        <f t="shared" si="178"/>
        <v>echo ;</v>
      </c>
      <c r="T851" s="106" t="str">
        <f t="shared" si="179"/>
        <v>echo ;</v>
      </c>
      <c r="U851" s="105" t="str">
        <f t="shared" si="180"/>
        <v>echo;</v>
      </c>
      <c r="V851" s="106" t="str">
        <f t="shared" si="181"/>
        <v>echo ;</v>
      </c>
      <c r="W851" s="105" t="str">
        <f t="shared" si="182"/>
        <v xml:space="preserve"> echo ; </v>
      </c>
      <c r="X851" s="106" t="str">
        <f t="shared" si="185"/>
        <v>ssh -q phvifoapp01 '/home/infa_adm/scripts/ais.sh MDM wf_mdm_ecom_product_dailyfeed Int01_prod'</v>
      </c>
      <c r="Y851" s="107"/>
      <c r="Z851" s="108" t="str">
        <f t="shared" si="183"/>
        <v>./pmrep objectexport -f MDM -o Workflow -n wf_mdm_ecom_product_dailyfeed -m -s -b -r -u wf_mdm_ecom_product_dailyfeed.xml</v>
      </c>
      <c r="AA851" s="109" t="str">
        <f t="shared" si="186"/>
        <v>gwd MDM wf_mdm_ecom_product_dailyfeed</v>
      </c>
      <c r="AB851" s="108" t="str">
        <f t="shared" si="187"/>
        <v xml:space="preserve">showvh MDM wf_mdm_ecom_product_dailyfeed ; </v>
      </c>
      <c r="AC851" s="108" t="str">
        <f t="shared" si="184"/>
        <v>showrrh MDM wf_mdm_ecom_product_dailyfeed</v>
      </c>
    </row>
    <row r="852" spans="1:29" x14ac:dyDescent="0.25">
      <c r="A852" s="9">
        <v>42906</v>
      </c>
      <c r="B852" s="6" t="s">
        <v>976</v>
      </c>
      <c r="C852" s="61" t="s">
        <v>1892</v>
      </c>
      <c r="D852" s="61" t="s">
        <v>1864</v>
      </c>
      <c r="E852" s="61" t="s">
        <v>32</v>
      </c>
      <c r="F852" s="61" t="s">
        <v>337</v>
      </c>
      <c r="G852" s="61" t="s">
        <v>335</v>
      </c>
      <c r="H852" s="61" t="s">
        <v>1242</v>
      </c>
      <c r="I852" s="61">
        <v>6005</v>
      </c>
      <c r="J852" s="61" t="s">
        <v>10</v>
      </c>
      <c r="K852" s="61" t="s">
        <v>666</v>
      </c>
      <c r="L852" s="6" t="s">
        <v>322</v>
      </c>
      <c r="M852" s="6" t="s">
        <v>332</v>
      </c>
      <c r="N852" s="6" t="s">
        <v>975</v>
      </c>
      <c r="O852" s="57" t="s">
        <v>2422</v>
      </c>
      <c r="P852" s="104" t="str">
        <f t="shared" si="175"/>
        <v>qc MDM Workflow wf_mdm_ecom_product_deleteflag</v>
      </c>
      <c r="Q852" s="105" t="str">
        <f t="shared" si="176"/>
        <v>echo ;</v>
      </c>
      <c r="R852" s="106" t="str">
        <f t="shared" si="177"/>
        <v>./pmrep addtodeploymentgroup -p DG_Static_Shared -n wf_mdm_ecom_product_deleteflag -o Workflow -f MDM -d all ;</v>
      </c>
      <c r="S852" s="105" t="str">
        <f t="shared" si="178"/>
        <v>echo ;</v>
      </c>
      <c r="T852" s="106" t="str">
        <f t="shared" si="179"/>
        <v>echo ;</v>
      </c>
      <c r="U852" s="105" t="str">
        <f t="shared" si="180"/>
        <v>echo;</v>
      </c>
      <c r="V852" s="106" t="str">
        <f t="shared" si="181"/>
        <v>echo ;</v>
      </c>
      <c r="W852" s="105" t="str">
        <f t="shared" si="182"/>
        <v xml:space="preserve"> echo ; </v>
      </c>
      <c r="X852" s="106" t="str">
        <f t="shared" si="185"/>
        <v>ssh -q phvifoapp01 '/home/infa_adm/scripts/ais.sh MDM wf_mdm_ecom_product_deleteflag Int01_prod'</v>
      </c>
      <c r="Y852" s="107"/>
      <c r="Z852" s="108" t="str">
        <f t="shared" si="183"/>
        <v>./pmrep objectexport -f MDM -o Workflow -n wf_mdm_ecom_product_deleteflag -m -s -b -r -u wf_mdm_ecom_product_deleteflag.xml</v>
      </c>
      <c r="AA852" s="109" t="str">
        <f t="shared" si="186"/>
        <v>gwd MDM wf_mdm_ecom_product_deleteflag</v>
      </c>
      <c r="AB852" s="108" t="str">
        <f t="shared" si="187"/>
        <v xml:space="preserve">showvh MDM wf_mdm_ecom_product_deleteflag ; </v>
      </c>
      <c r="AC852" s="108" t="str">
        <f t="shared" si="184"/>
        <v>showrrh MDM wf_mdm_ecom_product_deleteflag</v>
      </c>
    </row>
    <row r="853" spans="1:29" x14ac:dyDescent="0.25">
      <c r="A853" s="9">
        <v>42906</v>
      </c>
      <c r="B853" s="6" t="s">
        <v>976</v>
      </c>
      <c r="C853" s="61" t="s">
        <v>1892</v>
      </c>
      <c r="D853" s="61" t="s">
        <v>1864</v>
      </c>
      <c r="E853" s="61" t="s">
        <v>32</v>
      </c>
      <c r="F853" s="61" t="s">
        <v>337</v>
      </c>
      <c r="G853" s="61" t="s">
        <v>335</v>
      </c>
      <c r="H853" s="61" t="s">
        <v>1242</v>
      </c>
      <c r="I853" s="61">
        <v>6005</v>
      </c>
      <c r="J853" s="61" t="s">
        <v>10</v>
      </c>
      <c r="K853" s="61" t="s">
        <v>666</v>
      </c>
      <c r="L853" s="6" t="s">
        <v>322</v>
      </c>
      <c r="M853" s="6" t="s">
        <v>332</v>
      </c>
      <c r="N853" s="6" t="s">
        <v>380</v>
      </c>
      <c r="O853" s="57" t="s">
        <v>2422</v>
      </c>
      <c r="P853" s="104" t="str">
        <f t="shared" si="175"/>
        <v>qc MDM Workflow wf_FlatFile2XML</v>
      </c>
      <c r="Q853" s="105" t="str">
        <f t="shared" si="176"/>
        <v>echo ;</v>
      </c>
      <c r="R853" s="106" t="str">
        <f t="shared" si="177"/>
        <v>./pmrep addtodeploymentgroup -p DG_Static_Shared -n wf_FlatFile2XML -o Workflow -f MDM -d all ;</v>
      </c>
      <c r="S853" s="105" t="str">
        <f t="shared" si="178"/>
        <v>./pmrep deploydeploymentgroup -p DG_Static_Shared -c  ./DG_Static_Shared.xml -r RAC_prod -n jansaj -X PP -h phvifoapp01 -o 6005 -s Native -l $HOME/scripts/log/dg_SJ_CHG0006891.log ;</v>
      </c>
      <c r="T853" s="106" t="str">
        <f t="shared" si="179"/>
        <v xml:space="preserve">echo '&lt; PRESS ANY KEY TO CONTINUE &gt;'; read c ; </v>
      </c>
      <c r="U853" s="105" t="str">
        <f t="shared" si="180"/>
        <v xml:space="preserve">cat $HOME/scripts/log/dg_SJ_CHG0006891.log ; </v>
      </c>
      <c r="V853" s="106" t="str">
        <f t="shared" si="181"/>
        <v>echo '&lt; PRESS ANY KEY TO CONTINUE &gt;'; read c ;</v>
      </c>
      <c r="W853" s="105" t="str">
        <f t="shared" si="182"/>
        <v xml:space="preserve"> pmd ; </v>
      </c>
      <c r="X853" s="106" t="str">
        <f t="shared" si="185"/>
        <v>ssh -q phvifoapp01 '/home/infa_adm/scripts/ais.sh MDM wf_FlatFile2XML Int01_prod'</v>
      </c>
      <c r="Y853" s="107"/>
      <c r="Z853" s="108" t="str">
        <f t="shared" si="183"/>
        <v>./pmrep objectexport -f MDM -o Workflow -n wf_FlatFile2XML -m -s -b -r -u wf_FlatFile2XML.xml</v>
      </c>
      <c r="AA853" s="109" t="str">
        <f t="shared" si="186"/>
        <v>gwd MDM wf_FlatFile2XML</v>
      </c>
      <c r="AB853" s="108" t="str">
        <f t="shared" si="187"/>
        <v xml:space="preserve">showvh MDM wf_FlatFile2XML ; </v>
      </c>
      <c r="AC853" s="108" t="str">
        <f t="shared" si="184"/>
        <v>showrrh MDM wf_FlatFile2XML</v>
      </c>
    </row>
    <row r="854" spans="1:29" x14ac:dyDescent="0.25">
      <c r="A854" s="9">
        <v>42912</v>
      </c>
      <c r="B854" s="6" t="s">
        <v>979</v>
      </c>
      <c r="C854" s="61" t="s">
        <v>1892</v>
      </c>
      <c r="D854" s="61" t="s">
        <v>1864</v>
      </c>
      <c r="E854" s="61" t="s">
        <v>32</v>
      </c>
      <c r="F854" s="61" t="s">
        <v>337</v>
      </c>
      <c r="G854" s="61" t="s">
        <v>335</v>
      </c>
      <c r="H854" s="61" t="s">
        <v>1242</v>
      </c>
      <c r="I854" s="61">
        <v>6005</v>
      </c>
      <c r="J854" s="61" t="s">
        <v>10</v>
      </c>
      <c r="K854" s="61" t="s">
        <v>666</v>
      </c>
      <c r="L854" s="6" t="s">
        <v>289</v>
      </c>
      <c r="M854" s="6" t="s">
        <v>332</v>
      </c>
      <c r="N854" s="6" t="s">
        <v>951</v>
      </c>
      <c r="O854" s="50" t="s">
        <v>2423</v>
      </c>
      <c r="P854" s="104" t="str">
        <f t="shared" si="175"/>
        <v>qc MONTHLY_RECONCILIATION Workflow wf_ANOW_Transfers</v>
      </c>
      <c r="Q854" s="105" t="str">
        <f t="shared" si="176"/>
        <v>./pmrep cleardeploymentgroup -p DG_Static_Shared -f ;</v>
      </c>
      <c r="R854" s="106" t="str">
        <f t="shared" si="177"/>
        <v>./pmrep addtodeploymentgroup -p DG_Static_Shared -n wf_ANOW_Transfers -o Workflow -f MONTHLY_RECONCILIATION -d all ;</v>
      </c>
      <c r="S854" s="105" t="str">
        <f t="shared" si="178"/>
        <v>echo ;</v>
      </c>
      <c r="T854" s="106" t="str">
        <f t="shared" si="179"/>
        <v>echo ;</v>
      </c>
      <c r="U854" s="105" t="str">
        <f t="shared" si="180"/>
        <v>echo;</v>
      </c>
      <c r="V854" s="106" t="str">
        <f t="shared" si="181"/>
        <v>echo ;</v>
      </c>
      <c r="W854" s="105" t="str">
        <f t="shared" si="182"/>
        <v xml:space="preserve"> echo ; </v>
      </c>
      <c r="X854" s="106" t="str">
        <f t="shared" si="185"/>
        <v>ssh -q phvifoapp01 '/home/infa_adm/scripts/ais.sh MONTHLY_RECONCILIATION wf_ANOW_Transfers Int01_prod'</v>
      </c>
      <c r="Y854" s="107"/>
      <c r="Z854" s="108" t="str">
        <f t="shared" si="183"/>
        <v>./pmrep objectexport -f MONTHLY_RECONCILIATION -o Workflow -n wf_ANOW_Transfers -m -s -b -r -u wf_ANOW_Transfers.xml</v>
      </c>
      <c r="AA854" s="109" t="str">
        <f t="shared" si="186"/>
        <v>gwd MONTHLY_RECONCILIATION wf_ANOW_Transfers</v>
      </c>
      <c r="AB854" s="108" t="str">
        <f t="shared" si="187"/>
        <v xml:space="preserve">showvh MONTHLY_RECONCILIATION wf_ANOW_Transfers ; </v>
      </c>
      <c r="AC854" s="108" t="str">
        <f t="shared" si="184"/>
        <v>showrrh MONTHLY_RECONCILIATION wf_ANOW_Transfers</v>
      </c>
    </row>
    <row r="855" spans="1:29" x14ac:dyDescent="0.25">
      <c r="A855" s="9">
        <v>42912</v>
      </c>
      <c r="B855" s="6" t="s">
        <v>979</v>
      </c>
      <c r="C855" s="61" t="s">
        <v>1892</v>
      </c>
      <c r="D855" s="61" t="s">
        <v>1864</v>
      </c>
      <c r="E855" s="61" t="s">
        <v>32</v>
      </c>
      <c r="F855" s="61" t="s">
        <v>337</v>
      </c>
      <c r="G855" s="61" t="s">
        <v>335</v>
      </c>
      <c r="H855" s="61" t="s">
        <v>1242</v>
      </c>
      <c r="I855" s="61">
        <v>6005</v>
      </c>
      <c r="J855" s="61" t="s">
        <v>10</v>
      </c>
      <c r="K855" s="61" t="s">
        <v>666</v>
      </c>
      <c r="L855" s="6" t="s">
        <v>289</v>
      </c>
      <c r="M855" s="6" t="s">
        <v>526</v>
      </c>
      <c r="N855" s="6" t="s">
        <v>981</v>
      </c>
      <c r="O855" s="50" t="s">
        <v>2423</v>
      </c>
      <c r="P855" s="104" t="str">
        <f t="shared" si="175"/>
        <v>qc MONTHLY_RECONCILIATION Mapping m_MonthlyRecon_ItemType_ItemSubType_STG</v>
      </c>
      <c r="Q855" s="105" t="str">
        <f t="shared" si="176"/>
        <v>echo ;</v>
      </c>
      <c r="R855" s="106" t="str">
        <f t="shared" si="177"/>
        <v>./pmrep addtodeploymentgroup -p DG_Static_Shared -n m_MonthlyRecon_ItemType_ItemSubType_STG -o Mapping -f MONTHLY_RECONCILIATION -d all ;</v>
      </c>
      <c r="S855" s="105" t="str">
        <f t="shared" si="178"/>
        <v>echo ;</v>
      </c>
      <c r="T855" s="106" t="str">
        <f t="shared" si="179"/>
        <v>echo ;</v>
      </c>
      <c r="U855" s="105" t="str">
        <f t="shared" si="180"/>
        <v>echo;</v>
      </c>
      <c r="V855" s="106" t="str">
        <f t="shared" si="181"/>
        <v>echo ;</v>
      </c>
      <c r="W855" s="105" t="str">
        <f t="shared" si="182"/>
        <v xml:space="preserve"> echo ; </v>
      </c>
      <c r="X855" s="106" t="str">
        <f t="shared" si="185"/>
        <v xml:space="preserve"> # n/a</v>
      </c>
      <c r="Y855" s="107"/>
      <c r="Z855" s="108" t="str">
        <f t="shared" si="183"/>
        <v>./pmrep objectexport -f MONTHLY_RECONCILIATION -o Mapping -n m_MonthlyRecon_ItemType_ItemSubType_STG -m -s -b -r -u m_MonthlyRecon_ItemType_ItemSubType_STG.xml</v>
      </c>
      <c r="AA855" s="109" t="str">
        <f t="shared" si="186"/>
        <v xml:space="preserve"> # n/a</v>
      </c>
      <c r="AB855" s="108" t="str">
        <f t="shared" si="187"/>
        <v xml:space="preserve">showvh MONTHLY_RECONCILIATION m_MonthlyRecon_ItemType_ItemSubType_STG ; </v>
      </c>
      <c r="AC855" s="108" t="str">
        <f t="shared" si="184"/>
        <v>showrrh MONTHLY_RECONCILIATION m_MonthlyRecon_ItemType_ItemSubType_STG</v>
      </c>
    </row>
    <row r="856" spans="1:29" x14ac:dyDescent="0.25">
      <c r="A856" s="9">
        <v>42912</v>
      </c>
      <c r="B856" s="6" t="s">
        <v>979</v>
      </c>
      <c r="C856" s="61" t="s">
        <v>1892</v>
      </c>
      <c r="D856" s="61" t="s">
        <v>1864</v>
      </c>
      <c r="E856" s="61" t="s">
        <v>32</v>
      </c>
      <c r="F856" s="61" t="s">
        <v>337</v>
      </c>
      <c r="G856" s="61" t="s">
        <v>335</v>
      </c>
      <c r="H856" s="61" t="s">
        <v>1242</v>
      </c>
      <c r="I856" s="61">
        <v>6005</v>
      </c>
      <c r="J856" s="61" t="s">
        <v>10</v>
      </c>
      <c r="K856" s="61" t="s">
        <v>666</v>
      </c>
      <c r="L856" s="6" t="s">
        <v>289</v>
      </c>
      <c r="M856" s="6" t="s">
        <v>526</v>
      </c>
      <c r="N856" s="6" t="s">
        <v>982</v>
      </c>
      <c r="O856" s="50" t="s">
        <v>2423</v>
      </c>
      <c r="P856" s="104" t="str">
        <f t="shared" si="175"/>
        <v>qc MONTHLY_RECONCILIATION Mapping m_MonthlyRecon_STORE_DISTRICT_REGION_STG</v>
      </c>
      <c r="Q856" s="105" t="str">
        <f t="shared" si="176"/>
        <v>echo ;</v>
      </c>
      <c r="R856" s="106" t="str">
        <f t="shared" si="177"/>
        <v>./pmrep addtodeploymentgroup -p DG_Static_Shared -n m_MonthlyRecon_STORE_DISTRICT_REGION_STG -o Mapping -f MONTHLY_RECONCILIATION -d all ;</v>
      </c>
      <c r="S856" s="105" t="str">
        <f t="shared" si="178"/>
        <v>echo ;</v>
      </c>
      <c r="T856" s="106" t="str">
        <f t="shared" si="179"/>
        <v>echo ;</v>
      </c>
      <c r="U856" s="105" t="str">
        <f t="shared" si="180"/>
        <v>echo;</v>
      </c>
      <c r="V856" s="106" t="str">
        <f t="shared" si="181"/>
        <v>echo ;</v>
      </c>
      <c r="W856" s="105" t="str">
        <f t="shared" si="182"/>
        <v xml:space="preserve"> echo ; </v>
      </c>
      <c r="X856" s="106" t="str">
        <f t="shared" si="185"/>
        <v xml:space="preserve"> # n/a</v>
      </c>
      <c r="Y856" s="107"/>
      <c r="Z856" s="108" t="str">
        <f t="shared" si="183"/>
        <v>./pmrep objectexport -f MONTHLY_RECONCILIATION -o Mapping -n m_MonthlyRecon_STORE_DISTRICT_REGION_STG -m -s -b -r -u m_MonthlyRecon_STORE_DISTRICT_REGION_STG.xml</v>
      </c>
      <c r="AA856" s="109" t="str">
        <f t="shared" si="186"/>
        <v xml:space="preserve"> # n/a</v>
      </c>
      <c r="AB856" s="108" t="str">
        <f t="shared" si="187"/>
        <v xml:space="preserve">showvh MONTHLY_RECONCILIATION m_MonthlyRecon_STORE_DISTRICT_REGION_STG ; </v>
      </c>
      <c r="AC856" s="108" t="str">
        <f t="shared" si="184"/>
        <v>showrrh MONTHLY_RECONCILIATION m_MonthlyRecon_STORE_DISTRICT_REGION_STG</v>
      </c>
    </row>
    <row r="857" spans="1:29" x14ac:dyDescent="0.25">
      <c r="A857" s="9">
        <v>42912</v>
      </c>
      <c r="B857" s="6" t="s">
        <v>979</v>
      </c>
      <c r="C857" s="61" t="s">
        <v>1892</v>
      </c>
      <c r="D857" s="61" t="s">
        <v>1864</v>
      </c>
      <c r="E857" s="61" t="s">
        <v>32</v>
      </c>
      <c r="F857" s="61" t="s">
        <v>337</v>
      </c>
      <c r="G857" s="61" t="s">
        <v>335</v>
      </c>
      <c r="H857" s="61" t="s">
        <v>1242</v>
      </c>
      <c r="I857" s="61">
        <v>6005</v>
      </c>
      <c r="J857" s="61" t="s">
        <v>10</v>
      </c>
      <c r="K857" s="61" t="s">
        <v>666</v>
      </c>
      <c r="L857" s="6" t="s">
        <v>289</v>
      </c>
      <c r="M857" s="6" t="s">
        <v>526</v>
      </c>
      <c r="N857" s="6" t="s">
        <v>980</v>
      </c>
      <c r="O857" s="50" t="s">
        <v>2423</v>
      </c>
      <c r="P857" s="104" t="str">
        <f t="shared" si="175"/>
        <v>qc MONTHLY_RECONCILIATION Mapping m_MonthlyRecon_Inventory_STG</v>
      </c>
      <c r="Q857" s="105" t="str">
        <f t="shared" si="176"/>
        <v>echo ;</v>
      </c>
      <c r="R857" s="106" t="str">
        <f t="shared" si="177"/>
        <v>./pmrep addtodeploymentgroup -p DG_Static_Shared -n m_MonthlyRecon_Inventory_STG -o Mapping -f MONTHLY_RECONCILIATION -d all ;</v>
      </c>
      <c r="S857" s="105" t="str">
        <f t="shared" si="178"/>
        <v>./pmrep deploydeploymentgroup -p DG_Static_Shared -c  ./DG_Static_Shared.xml -r RAC_prod -n jansaj -X PP -h phvifoapp01 -o 6005 -s Native -l $HOME/scripts/log/dg_SJ_CHG0007018.log ;</v>
      </c>
      <c r="T857" s="106" t="str">
        <f t="shared" si="179"/>
        <v xml:space="preserve">echo '&lt; PRESS ANY KEY TO CONTINUE &gt;'; read c ; </v>
      </c>
      <c r="U857" s="105" t="str">
        <f t="shared" si="180"/>
        <v xml:space="preserve">cat $HOME/scripts/log/dg_SJ_CHG0007018.log ; </v>
      </c>
      <c r="V857" s="106" t="str">
        <f t="shared" si="181"/>
        <v>echo '&lt; PRESS ANY KEY TO CONTINUE &gt;'; read c ;</v>
      </c>
      <c r="W857" s="105" t="str">
        <f t="shared" si="182"/>
        <v xml:space="preserve"> pmd ; </v>
      </c>
      <c r="X857" s="106" t="str">
        <f t="shared" si="185"/>
        <v xml:space="preserve"> # n/a</v>
      </c>
      <c r="Y857" s="107"/>
      <c r="Z857" s="108" t="str">
        <f t="shared" si="183"/>
        <v>./pmrep objectexport -f MONTHLY_RECONCILIATION -o Mapping -n m_MonthlyRecon_Inventory_STG -m -s -b -r -u m_MonthlyRecon_Inventory_STG.xml</v>
      </c>
      <c r="AA857" s="109" t="str">
        <f t="shared" si="186"/>
        <v xml:space="preserve"> # n/a</v>
      </c>
      <c r="AB857" s="108" t="str">
        <f t="shared" si="187"/>
        <v xml:space="preserve">showvh MONTHLY_RECONCILIATION m_MonthlyRecon_Inventory_STG ; </v>
      </c>
      <c r="AC857" s="108" t="str">
        <f t="shared" si="184"/>
        <v>showrrh MONTHLY_RECONCILIATION m_MonthlyRecon_Inventory_STG</v>
      </c>
    </row>
    <row r="858" spans="1:29" x14ac:dyDescent="0.25">
      <c r="A858" s="9">
        <v>42912</v>
      </c>
      <c r="B858" s="6" t="s">
        <v>983</v>
      </c>
      <c r="C858" s="61" t="s">
        <v>1892</v>
      </c>
      <c r="D858" s="61" t="s">
        <v>1864</v>
      </c>
      <c r="E858" s="61" t="s">
        <v>32</v>
      </c>
      <c r="F858" s="61" t="s">
        <v>337</v>
      </c>
      <c r="G858" s="61" t="s">
        <v>335</v>
      </c>
      <c r="H858" s="61" t="s">
        <v>1242</v>
      </c>
      <c r="I858" s="61">
        <v>6005</v>
      </c>
      <c r="J858" s="61" t="s">
        <v>10</v>
      </c>
      <c r="K858" s="61" t="s">
        <v>666</v>
      </c>
      <c r="L858" s="6" t="s">
        <v>381</v>
      </c>
      <c r="M858" s="6" t="s">
        <v>332</v>
      </c>
      <c r="N858" s="6" t="s">
        <v>389</v>
      </c>
      <c r="O858" s="6" t="s">
        <v>2424</v>
      </c>
      <c r="P858" s="104" t="str">
        <f t="shared" si="175"/>
        <v>qc DW_MART_LOAD Workflow wf_ASR_CAT_ITEM</v>
      </c>
      <c r="Q858" s="105" t="str">
        <f t="shared" si="176"/>
        <v>./pmrep cleardeploymentgroup -p DG_Static_Shared -f ;</v>
      </c>
      <c r="R858" s="106" t="str">
        <f t="shared" si="177"/>
        <v>./pmrep addtodeploymentgroup -p DG_Static_Shared -n wf_ASR_CAT_ITEM -o Workflow -f DW_MART_LOAD -d all ;</v>
      </c>
      <c r="S858" s="105" t="str">
        <f t="shared" si="178"/>
        <v>./pmrep deploydeploymentgroup -p DG_Static_Shared -c  ./DG_Static_Shared.xml -r RAC_prod -n jansaj -X PP -h phvifoapp01 -o 6005 -s Native -l $HOME/scripts/log/dg_SJ_CHG0007062.log ;</v>
      </c>
      <c r="T858" s="106" t="str">
        <f t="shared" si="179"/>
        <v xml:space="preserve">echo '&lt; PRESS ANY KEY TO CONTINUE &gt;'; read c ; </v>
      </c>
      <c r="U858" s="105" t="str">
        <f t="shared" si="180"/>
        <v xml:space="preserve">cat $HOME/scripts/log/dg_SJ_CHG0007062.log ; </v>
      </c>
      <c r="V858" s="106" t="str">
        <f t="shared" si="181"/>
        <v>echo '&lt; PRESS ANY KEY TO CONTINUE &gt;'; read c ;</v>
      </c>
      <c r="W858" s="105" t="str">
        <f t="shared" si="182"/>
        <v xml:space="preserve"> pmd ; </v>
      </c>
      <c r="X858" s="106" t="str">
        <f t="shared" si="185"/>
        <v>ssh -q phvifoapp01 '/home/infa_adm/scripts/ais.sh DW_MART_LOAD wf_ASR_CAT_ITEM Int01_prod'</v>
      </c>
      <c r="Y858" s="107"/>
      <c r="Z858" s="108" t="str">
        <f t="shared" si="183"/>
        <v>./pmrep objectexport -f DW_MART_LOAD -o Workflow -n wf_ASR_CAT_ITEM -m -s -b -r -u wf_ASR_CAT_ITEM.xml</v>
      </c>
      <c r="AA858" s="109" t="str">
        <f t="shared" si="186"/>
        <v>gwd DW_MART_LOAD wf_ASR_CAT_ITEM</v>
      </c>
      <c r="AB858" s="108" t="str">
        <f t="shared" si="187"/>
        <v xml:space="preserve">showvh DW_MART_LOAD wf_ASR_CAT_ITEM ; </v>
      </c>
      <c r="AC858" s="108" t="str">
        <f t="shared" si="184"/>
        <v>showrrh DW_MART_LOAD wf_ASR_CAT_ITEM</v>
      </c>
    </row>
    <row r="859" spans="1:29" x14ac:dyDescent="0.25">
      <c r="A859" s="9">
        <v>42923</v>
      </c>
      <c r="B859" s="6" t="s">
        <v>985</v>
      </c>
      <c r="C859" s="61" t="s">
        <v>1892</v>
      </c>
      <c r="D859" s="61" t="s">
        <v>1864</v>
      </c>
      <c r="E859" s="61" t="s">
        <v>32</v>
      </c>
      <c r="F859" s="61" t="s">
        <v>337</v>
      </c>
      <c r="G859" s="61" t="s">
        <v>335</v>
      </c>
      <c r="H859" s="61" t="s">
        <v>1242</v>
      </c>
      <c r="I859" s="61">
        <v>6005</v>
      </c>
      <c r="J859" s="61" t="s">
        <v>10</v>
      </c>
      <c r="K859" s="61" t="s">
        <v>666</v>
      </c>
      <c r="L859" s="6" t="s">
        <v>381</v>
      </c>
      <c r="M859" s="6" t="s">
        <v>332</v>
      </c>
      <c r="N859" s="6" t="s">
        <v>887</v>
      </c>
      <c r="O859" s="57" t="s">
        <v>2425</v>
      </c>
      <c r="P859" s="104" t="str">
        <f t="shared" si="175"/>
        <v>qc DW_MART_LOAD Workflow wf_Merch_Plan_Get_Inv_Details_And_Rates</v>
      </c>
      <c r="Q859" s="105" t="str">
        <f t="shared" si="176"/>
        <v>./pmrep cleardeploymentgroup -p DG_Static_Shared -f ;</v>
      </c>
      <c r="R859" s="106" t="str">
        <f t="shared" si="177"/>
        <v>./pmrep addtodeploymentgroup -p DG_Static_Shared -n wf_Merch_Plan_Get_Inv_Details_And_Rates -o Workflow -f DW_MART_LOAD -d all ;</v>
      </c>
      <c r="S859" s="105" t="str">
        <f t="shared" si="178"/>
        <v>echo ;</v>
      </c>
      <c r="T859" s="106" t="str">
        <f t="shared" si="179"/>
        <v>echo ;</v>
      </c>
      <c r="U859" s="105" t="str">
        <f t="shared" si="180"/>
        <v>echo;</v>
      </c>
      <c r="V859" s="106" t="str">
        <f t="shared" si="181"/>
        <v>echo ;</v>
      </c>
      <c r="W859" s="105" t="str">
        <f t="shared" si="182"/>
        <v xml:space="preserve"> echo ; </v>
      </c>
      <c r="X859" s="106" t="str">
        <f t="shared" si="185"/>
        <v>ssh -q phvifoapp01 '/home/infa_adm/scripts/ais.sh DW_MART_LOAD wf_Merch_Plan_Get_Inv_Details_And_Rates Int01_prod'</v>
      </c>
      <c r="Y859" s="107"/>
      <c r="Z859" s="108" t="str">
        <f t="shared" si="183"/>
        <v>./pmrep objectexport -f DW_MART_LOAD -o Workflow -n wf_Merch_Plan_Get_Inv_Details_And_Rates -m -s -b -r -u wf_Merch_Plan_Get_Inv_Details_And_Rates.xml</v>
      </c>
      <c r="AA859" s="109" t="str">
        <f t="shared" si="186"/>
        <v>gwd DW_MART_LOAD wf_Merch_Plan_Get_Inv_Details_And_Rates</v>
      </c>
      <c r="AB859" s="108" t="str">
        <f t="shared" si="187"/>
        <v xml:space="preserve">showvh DW_MART_LOAD wf_Merch_Plan_Get_Inv_Details_And_Rates ; </v>
      </c>
      <c r="AC859" s="108" t="str">
        <f t="shared" si="184"/>
        <v>showrrh DW_MART_LOAD wf_Merch_Plan_Get_Inv_Details_And_Rates</v>
      </c>
    </row>
    <row r="860" spans="1:29" x14ac:dyDescent="0.25">
      <c r="A860" s="9">
        <v>42923</v>
      </c>
      <c r="B860" s="6" t="s">
        <v>985</v>
      </c>
      <c r="C860" s="61" t="s">
        <v>1892</v>
      </c>
      <c r="D860" s="61" t="s">
        <v>1864</v>
      </c>
      <c r="E860" s="61" t="s">
        <v>32</v>
      </c>
      <c r="F860" s="61" t="s">
        <v>337</v>
      </c>
      <c r="G860" s="61" t="s">
        <v>335</v>
      </c>
      <c r="H860" s="61" t="s">
        <v>1242</v>
      </c>
      <c r="I860" s="61">
        <v>6005</v>
      </c>
      <c r="J860" s="61" t="s">
        <v>10</v>
      </c>
      <c r="K860" s="61" t="s">
        <v>666</v>
      </c>
      <c r="L860" s="6" t="s">
        <v>381</v>
      </c>
      <c r="M860" s="6" t="s">
        <v>332</v>
      </c>
      <c r="N860" s="6" t="s">
        <v>891</v>
      </c>
      <c r="O860" s="57" t="s">
        <v>2425</v>
      </c>
      <c r="P860" s="104" t="str">
        <f t="shared" si="175"/>
        <v>qc DW_MART_LOAD Workflow wf_Merch_Plan_Merge</v>
      </c>
      <c r="Q860" s="105" t="str">
        <f t="shared" si="176"/>
        <v>echo ;</v>
      </c>
      <c r="R860" s="106" t="str">
        <f t="shared" si="177"/>
        <v>./pmrep addtodeploymentgroup -p DG_Static_Shared -n wf_Merch_Plan_Merge -o Workflow -f DW_MART_LOAD -d all ;</v>
      </c>
      <c r="S860" s="105" t="str">
        <f t="shared" si="178"/>
        <v>echo ;</v>
      </c>
      <c r="T860" s="106" t="str">
        <f t="shared" si="179"/>
        <v>echo ;</v>
      </c>
      <c r="U860" s="105" t="str">
        <f t="shared" si="180"/>
        <v>echo;</v>
      </c>
      <c r="V860" s="106" t="str">
        <f t="shared" si="181"/>
        <v>echo ;</v>
      </c>
      <c r="W860" s="105" t="str">
        <f t="shared" si="182"/>
        <v xml:space="preserve"> echo ; </v>
      </c>
      <c r="X860" s="106" t="str">
        <f t="shared" si="185"/>
        <v>ssh -q phvifoapp01 '/home/infa_adm/scripts/ais.sh DW_MART_LOAD wf_Merch_Plan_Merge Int01_prod'</v>
      </c>
      <c r="Y860" s="107"/>
      <c r="Z860" s="108" t="str">
        <f t="shared" si="183"/>
        <v>./pmrep objectexport -f DW_MART_LOAD -o Workflow -n wf_Merch_Plan_Merge -m -s -b -r -u wf_Merch_Plan_Merge.xml</v>
      </c>
      <c r="AA860" s="109" t="str">
        <f t="shared" si="186"/>
        <v>gwd DW_MART_LOAD wf_Merch_Plan_Merge</v>
      </c>
      <c r="AB860" s="108" t="str">
        <f t="shared" si="187"/>
        <v xml:space="preserve">showvh DW_MART_LOAD wf_Merch_Plan_Merge ; </v>
      </c>
      <c r="AC860" s="108" t="str">
        <f t="shared" si="184"/>
        <v>showrrh DW_MART_LOAD wf_Merch_Plan_Merge</v>
      </c>
    </row>
    <row r="861" spans="1:29" x14ac:dyDescent="0.25">
      <c r="A861" s="9">
        <v>42923</v>
      </c>
      <c r="B861" s="6" t="s">
        <v>985</v>
      </c>
      <c r="C861" s="61" t="s">
        <v>1892</v>
      </c>
      <c r="D861" s="61" t="s">
        <v>1864</v>
      </c>
      <c r="E861" s="61" t="s">
        <v>32</v>
      </c>
      <c r="F861" s="61" t="s">
        <v>337</v>
      </c>
      <c r="G861" s="61" t="s">
        <v>335</v>
      </c>
      <c r="H861" s="61" t="s">
        <v>1242</v>
      </c>
      <c r="I861" s="61">
        <v>6005</v>
      </c>
      <c r="J861" s="61" t="s">
        <v>10</v>
      </c>
      <c r="K861" s="61" t="s">
        <v>666</v>
      </c>
      <c r="L861" s="6" t="s">
        <v>381</v>
      </c>
      <c r="M861" s="6" t="s">
        <v>332</v>
      </c>
      <c r="N861" s="6" t="s">
        <v>886</v>
      </c>
      <c r="O861" s="57" t="s">
        <v>2425</v>
      </c>
      <c r="P861" s="104" t="str">
        <f t="shared" si="175"/>
        <v>qc DW_MART_LOAD Workflow wf_Merch_Plan_Get_All_Statuses_And_Events</v>
      </c>
      <c r="Q861" s="105" t="str">
        <f t="shared" si="176"/>
        <v>echo ;</v>
      </c>
      <c r="R861" s="106" t="str">
        <f t="shared" si="177"/>
        <v>./pmrep addtodeploymentgroup -p DG_Static_Shared -n wf_Merch_Plan_Get_All_Statuses_And_Events -o Workflow -f DW_MART_LOAD -d all ;</v>
      </c>
      <c r="S861" s="105" t="str">
        <f t="shared" si="178"/>
        <v>echo ;</v>
      </c>
      <c r="T861" s="106" t="str">
        <f t="shared" si="179"/>
        <v>echo ;</v>
      </c>
      <c r="U861" s="105" t="str">
        <f t="shared" si="180"/>
        <v>echo;</v>
      </c>
      <c r="V861" s="106" t="str">
        <f t="shared" si="181"/>
        <v>echo ;</v>
      </c>
      <c r="W861" s="105" t="str">
        <f t="shared" si="182"/>
        <v xml:space="preserve"> echo ; </v>
      </c>
      <c r="X861" s="106" t="str">
        <f t="shared" si="185"/>
        <v>ssh -q phvifoapp01 '/home/infa_adm/scripts/ais.sh DW_MART_LOAD wf_Merch_Plan_Get_All_Statuses_And_Events Int01_prod'</v>
      </c>
      <c r="Y861" s="107"/>
      <c r="Z861" s="108" t="str">
        <f t="shared" si="183"/>
        <v>./pmrep objectexport -f DW_MART_LOAD -o Workflow -n wf_Merch_Plan_Get_All_Statuses_And_Events -m -s -b -r -u wf_Merch_Plan_Get_All_Statuses_And_Events.xml</v>
      </c>
      <c r="AA861" s="109" t="str">
        <f t="shared" si="186"/>
        <v>gwd DW_MART_LOAD wf_Merch_Plan_Get_All_Statuses_And_Events</v>
      </c>
      <c r="AB861" s="108" t="str">
        <f t="shared" si="187"/>
        <v xml:space="preserve">showvh DW_MART_LOAD wf_Merch_Plan_Get_All_Statuses_And_Events ; </v>
      </c>
      <c r="AC861" s="108" t="str">
        <f t="shared" si="184"/>
        <v>showrrh DW_MART_LOAD wf_Merch_Plan_Get_All_Statuses_And_Events</v>
      </c>
    </row>
    <row r="862" spans="1:29" x14ac:dyDescent="0.25">
      <c r="A862" s="9">
        <v>42923</v>
      </c>
      <c r="B862" s="6" t="s">
        <v>985</v>
      </c>
      <c r="C862" s="61" t="s">
        <v>1892</v>
      </c>
      <c r="D862" s="61" t="s">
        <v>1864</v>
      </c>
      <c r="E862" s="61" t="s">
        <v>32</v>
      </c>
      <c r="F862" s="61" t="s">
        <v>337</v>
      </c>
      <c r="G862" s="61" t="s">
        <v>335</v>
      </c>
      <c r="H862" s="61" t="s">
        <v>1242</v>
      </c>
      <c r="I862" s="61">
        <v>6005</v>
      </c>
      <c r="J862" s="61" t="s">
        <v>10</v>
      </c>
      <c r="K862" s="61" t="s">
        <v>666</v>
      </c>
      <c r="L862" s="6" t="s">
        <v>381</v>
      </c>
      <c r="M862" s="6" t="s">
        <v>332</v>
      </c>
      <c r="N862" s="6" t="s">
        <v>884</v>
      </c>
      <c r="O862" s="57" t="s">
        <v>2425</v>
      </c>
      <c r="P862" s="104" t="str">
        <f t="shared" si="175"/>
        <v>qc DW_MART_LOAD Workflow wf_Merch_Plan_Get_Inventories</v>
      </c>
      <c r="Q862" s="105" t="str">
        <f t="shared" si="176"/>
        <v>echo ;</v>
      </c>
      <c r="R862" s="106" t="str">
        <f t="shared" si="177"/>
        <v>./pmrep addtodeploymentgroup -p DG_Static_Shared -n wf_Merch_Plan_Get_Inventories -o Workflow -f DW_MART_LOAD -d all ;</v>
      </c>
      <c r="S862" s="105" t="str">
        <f t="shared" si="178"/>
        <v>./pmrep deploydeploymentgroup -p DG_Static_Shared -c  ./DG_Static_Shared.xml -r RAC_prod -n jansaj -X PP -h phvifoapp01 -o 6005 -s Native -l $HOME/scripts/log/dg_SJ_CHG0007285.log ;</v>
      </c>
      <c r="T862" s="106" t="str">
        <f t="shared" si="179"/>
        <v xml:space="preserve">echo '&lt; PRESS ANY KEY TO CONTINUE &gt;'; read c ; </v>
      </c>
      <c r="U862" s="105" t="str">
        <f t="shared" si="180"/>
        <v xml:space="preserve">cat $HOME/scripts/log/dg_SJ_CHG0007285.log ; </v>
      </c>
      <c r="V862" s="106" t="str">
        <f t="shared" si="181"/>
        <v>echo '&lt; PRESS ANY KEY TO CONTINUE &gt;'; read c ;</v>
      </c>
      <c r="W862" s="105" t="str">
        <f t="shared" si="182"/>
        <v xml:space="preserve"> pmd ; </v>
      </c>
      <c r="X862" s="106" t="str">
        <f t="shared" si="185"/>
        <v>ssh -q phvifoapp01 '/home/infa_adm/scripts/ais.sh DW_MART_LOAD wf_Merch_Plan_Get_Inventories Int01_prod'</v>
      </c>
      <c r="Y862" s="107"/>
      <c r="Z862" s="108" t="str">
        <f t="shared" si="183"/>
        <v>./pmrep objectexport -f DW_MART_LOAD -o Workflow -n wf_Merch_Plan_Get_Inventories -m -s -b -r -u wf_Merch_Plan_Get_Inventories.xml</v>
      </c>
      <c r="AA862" s="109" t="str">
        <f t="shared" si="186"/>
        <v>gwd DW_MART_LOAD wf_Merch_Plan_Get_Inventories</v>
      </c>
      <c r="AB862" s="108" t="str">
        <f t="shared" si="187"/>
        <v xml:space="preserve">showvh DW_MART_LOAD wf_Merch_Plan_Get_Inventories ; </v>
      </c>
      <c r="AC862" s="108" t="str">
        <f t="shared" si="184"/>
        <v>showrrh DW_MART_LOAD wf_Merch_Plan_Get_Inventories</v>
      </c>
    </row>
    <row r="863" spans="1:29" x14ac:dyDescent="0.25">
      <c r="A863" s="9">
        <v>42926</v>
      </c>
      <c r="B863" s="6" t="s">
        <v>986</v>
      </c>
      <c r="C863" s="61" t="s">
        <v>1892</v>
      </c>
      <c r="D863" s="61" t="s">
        <v>1864</v>
      </c>
      <c r="E863" s="61" t="s">
        <v>32</v>
      </c>
      <c r="F863" s="61" t="s">
        <v>337</v>
      </c>
      <c r="G863" s="61" t="s">
        <v>335</v>
      </c>
      <c r="H863" s="61" t="s">
        <v>1242</v>
      </c>
      <c r="I863" s="61">
        <v>6005</v>
      </c>
      <c r="J863" s="61" t="s">
        <v>10</v>
      </c>
      <c r="K863" s="61" t="s">
        <v>666</v>
      </c>
      <c r="L863" s="6" t="s">
        <v>295</v>
      </c>
      <c r="M863" s="6" t="s">
        <v>332</v>
      </c>
      <c r="N863" s="6" t="s">
        <v>984</v>
      </c>
      <c r="O863" s="6" t="s">
        <v>2426</v>
      </c>
      <c r="P863" s="104" t="str">
        <f t="shared" si="175"/>
        <v>qc AN_PAYABLES Workflow wf_AN_Payables_Invoice</v>
      </c>
      <c r="Q863" s="105" t="str">
        <f t="shared" si="176"/>
        <v>./pmrep cleardeploymentgroup -p DG_Static_Shared -f ;</v>
      </c>
      <c r="R863" s="106" t="str">
        <f t="shared" si="177"/>
        <v>./pmrep addtodeploymentgroup -p DG_Static_Shared -n wf_AN_Payables_Invoice -o Workflow -f AN_PAYABLES -d all ;</v>
      </c>
      <c r="S863" s="105" t="str">
        <f t="shared" si="178"/>
        <v>./pmrep deploydeploymentgroup -p DG_Static_Shared -c  ./DG_Static_Shared.xml -r RAC_prod -n jansaj -X PP -h phvifoapp01 -o 6005 -s Native -l $HOME/scripts/log/dg_SJ_CHG0007238.log ;</v>
      </c>
      <c r="T863" s="106" t="str">
        <f t="shared" si="179"/>
        <v xml:space="preserve">echo '&lt; PRESS ANY KEY TO CONTINUE &gt;'; read c ; </v>
      </c>
      <c r="U863" s="105" t="str">
        <f t="shared" si="180"/>
        <v xml:space="preserve">cat $HOME/scripts/log/dg_SJ_CHG0007238.log ; </v>
      </c>
      <c r="V863" s="106" t="str">
        <f t="shared" si="181"/>
        <v>echo '&lt; PRESS ANY KEY TO CONTINUE &gt;'; read c ;</v>
      </c>
      <c r="W863" s="105" t="str">
        <f t="shared" si="182"/>
        <v xml:space="preserve"> pmd ; </v>
      </c>
      <c r="X863" s="106" t="str">
        <f t="shared" si="185"/>
        <v>ssh -q phvifoapp01 '/home/infa_adm/scripts/ais.sh AN_PAYABLES wf_AN_Payables_Invoice Int01_prod'</v>
      </c>
      <c r="Y863" s="107"/>
      <c r="Z863" s="108" t="str">
        <f t="shared" si="183"/>
        <v>./pmrep objectexport -f AN_PAYABLES -o Workflow -n wf_AN_Payables_Invoice -m -s -b -r -u wf_AN_Payables_Invoice.xml</v>
      </c>
      <c r="AA863" s="109" t="str">
        <f t="shared" si="186"/>
        <v>gwd AN_PAYABLES wf_AN_Payables_Invoice</v>
      </c>
      <c r="AB863" s="108" t="str">
        <f t="shared" si="187"/>
        <v xml:space="preserve">showvh AN_PAYABLES wf_AN_Payables_Invoice ; </v>
      </c>
      <c r="AC863" s="108" t="str">
        <f t="shared" si="184"/>
        <v>showrrh AN_PAYABLES wf_AN_Payables_Invoice</v>
      </c>
    </row>
    <row r="864" spans="1:29" x14ac:dyDescent="0.25">
      <c r="A864" s="9">
        <v>42928</v>
      </c>
      <c r="B864" s="6" t="s">
        <v>987</v>
      </c>
      <c r="C864" s="61" t="s">
        <v>1892</v>
      </c>
      <c r="D864" s="61" t="s">
        <v>1864</v>
      </c>
      <c r="E864" s="61" t="s">
        <v>32</v>
      </c>
      <c r="F864" s="61" t="s">
        <v>337</v>
      </c>
      <c r="G864" s="61" t="s">
        <v>335</v>
      </c>
      <c r="H864" s="61" t="s">
        <v>1242</v>
      </c>
      <c r="I864" s="61">
        <v>6005</v>
      </c>
      <c r="J864" s="61" t="s">
        <v>10</v>
      </c>
      <c r="K864" s="61" t="s">
        <v>666</v>
      </c>
      <c r="L864" s="6" t="s">
        <v>381</v>
      </c>
      <c r="M864" s="6" t="s">
        <v>332</v>
      </c>
      <c r="N864" s="6" t="s">
        <v>886</v>
      </c>
      <c r="O864" s="41" t="s">
        <v>2427</v>
      </c>
      <c r="P864" s="104" t="str">
        <f t="shared" si="175"/>
        <v>qc DW_MART_LOAD Workflow wf_Merch_Plan_Get_All_Statuses_And_Events</v>
      </c>
      <c r="Q864" s="105" t="str">
        <f t="shared" si="176"/>
        <v>./pmrep cleardeploymentgroup -p DG_Static_Shared -f ;</v>
      </c>
      <c r="R864" s="106" t="str">
        <f t="shared" si="177"/>
        <v>./pmrep addtodeploymentgroup -p DG_Static_Shared -n wf_Merch_Plan_Get_All_Statuses_And_Events -o Workflow -f DW_MART_LOAD -d all ;</v>
      </c>
      <c r="S864" s="105" t="str">
        <f t="shared" si="178"/>
        <v>echo ;</v>
      </c>
      <c r="T864" s="106" t="str">
        <f t="shared" si="179"/>
        <v>echo ;</v>
      </c>
      <c r="U864" s="105" t="str">
        <f t="shared" si="180"/>
        <v>echo;</v>
      </c>
      <c r="V864" s="106" t="str">
        <f t="shared" si="181"/>
        <v>echo ;</v>
      </c>
      <c r="W864" s="105" t="str">
        <f t="shared" si="182"/>
        <v xml:space="preserve"> echo ; </v>
      </c>
      <c r="X864" s="106" t="str">
        <f t="shared" si="185"/>
        <v>ssh -q phvifoapp01 '/home/infa_adm/scripts/ais.sh DW_MART_LOAD wf_Merch_Plan_Get_All_Statuses_And_Events Int01_prod'</v>
      </c>
      <c r="Y864" s="107"/>
      <c r="Z864" s="108" t="str">
        <f t="shared" si="183"/>
        <v>./pmrep objectexport -f DW_MART_LOAD -o Workflow -n wf_Merch_Plan_Get_All_Statuses_And_Events -m -s -b -r -u wf_Merch_Plan_Get_All_Statuses_And_Events.xml</v>
      </c>
      <c r="AA864" s="109" t="str">
        <f t="shared" si="186"/>
        <v>gwd DW_MART_LOAD wf_Merch_Plan_Get_All_Statuses_And_Events</v>
      </c>
      <c r="AB864" s="108" t="str">
        <f t="shared" si="187"/>
        <v xml:space="preserve">showvh DW_MART_LOAD wf_Merch_Plan_Get_All_Statuses_And_Events ; </v>
      </c>
      <c r="AC864" s="108" t="str">
        <f t="shared" si="184"/>
        <v>showrrh DW_MART_LOAD wf_Merch_Plan_Get_All_Statuses_And_Events</v>
      </c>
    </row>
    <row r="865" spans="1:29" x14ac:dyDescent="0.25">
      <c r="A865" s="9">
        <v>42928</v>
      </c>
      <c r="B865" s="6" t="s">
        <v>987</v>
      </c>
      <c r="C865" s="61" t="s">
        <v>1892</v>
      </c>
      <c r="D865" s="61" t="s">
        <v>1864</v>
      </c>
      <c r="E865" s="61" t="s">
        <v>32</v>
      </c>
      <c r="F865" s="61" t="s">
        <v>337</v>
      </c>
      <c r="G865" s="61" t="s">
        <v>335</v>
      </c>
      <c r="H865" s="61" t="s">
        <v>1242</v>
      </c>
      <c r="I865" s="61">
        <v>6005</v>
      </c>
      <c r="J865" s="61" t="s">
        <v>10</v>
      </c>
      <c r="K865" s="61" t="s">
        <v>666</v>
      </c>
      <c r="L865" s="6" t="s">
        <v>381</v>
      </c>
      <c r="M865" s="6" t="s">
        <v>332</v>
      </c>
      <c r="N865" s="6" t="s">
        <v>891</v>
      </c>
      <c r="O865" s="41" t="s">
        <v>2427</v>
      </c>
      <c r="P865" s="104" t="str">
        <f t="shared" si="175"/>
        <v>qc DW_MART_LOAD Workflow wf_Merch_Plan_Merge</v>
      </c>
      <c r="Q865" s="105" t="str">
        <f t="shared" si="176"/>
        <v>echo ;</v>
      </c>
      <c r="R865" s="106" t="str">
        <f t="shared" si="177"/>
        <v>./pmrep addtodeploymentgroup -p DG_Static_Shared -n wf_Merch_Plan_Merge -o Workflow -f DW_MART_LOAD -d all ;</v>
      </c>
      <c r="S865" s="105" t="str">
        <f t="shared" si="178"/>
        <v>echo ;</v>
      </c>
      <c r="T865" s="106" t="str">
        <f t="shared" si="179"/>
        <v>echo ;</v>
      </c>
      <c r="U865" s="105" t="str">
        <f t="shared" si="180"/>
        <v>echo;</v>
      </c>
      <c r="V865" s="106" t="str">
        <f t="shared" si="181"/>
        <v>echo ;</v>
      </c>
      <c r="W865" s="105" t="str">
        <f t="shared" si="182"/>
        <v xml:space="preserve"> echo ; </v>
      </c>
      <c r="X865" s="106" t="str">
        <f t="shared" si="185"/>
        <v>ssh -q phvifoapp01 '/home/infa_adm/scripts/ais.sh DW_MART_LOAD wf_Merch_Plan_Merge Int01_prod'</v>
      </c>
      <c r="Y865" s="107"/>
      <c r="Z865" s="108" t="str">
        <f t="shared" si="183"/>
        <v>./pmrep objectexport -f DW_MART_LOAD -o Workflow -n wf_Merch_Plan_Merge -m -s -b -r -u wf_Merch_Plan_Merge.xml</v>
      </c>
      <c r="AA865" s="109" t="str">
        <f t="shared" si="186"/>
        <v>gwd DW_MART_LOAD wf_Merch_Plan_Merge</v>
      </c>
      <c r="AB865" s="108" t="str">
        <f t="shared" si="187"/>
        <v xml:space="preserve">showvh DW_MART_LOAD wf_Merch_Plan_Merge ; </v>
      </c>
      <c r="AC865" s="108" t="str">
        <f t="shared" si="184"/>
        <v>showrrh DW_MART_LOAD wf_Merch_Plan_Merge</v>
      </c>
    </row>
    <row r="866" spans="1:29" x14ac:dyDescent="0.25">
      <c r="A866" s="9">
        <v>42928</v>
      </c>
      <c r="B866" s="6" t="s">
        <v>987</v>
      </c>
      <c r="C866" s="61" t="s">
        <v>1892</v>
      </c>
      <c r="D866" s="61" t="s">
        <v>1864</v>
      </c>
      <c r="E866" s="61" t="s">
        <v>32</v>
      </c>
      <c r="F866" s="61" t="s">
        <v>337</v>
      </c>
      <c r="G866" s="61" t="s">
        <v>335</v>
      </c>
      <c r="H866" s="61" t="s">
        <v>1242</v>
      </c>
      <c r="I866" s="61">
        <v>6005</v>
      </c>
      <c r="J866" s="61" t="s">
        <v>10</v>
      </c>
      <c r="K866" s="61" t="s">
        <v>666</v>
      </c>
      <c r="L866" s="6" t="s">
        <v>381</v>
      </c>
      <c r="M866" s="6" t="s">
        <v>332</v>
      </c>
      <c r="N866" s="6" t="s">
        <v>884</v>
      </c>
      <c r="O866" s="41" t="s">
        <v>2427</v>
      </c>
      <c r="P866" s="104" t="str">
        <f t="shared" si="175"/>
        <v>qc DW_MART_LOAD Workflow wf_Merch_Plan_Get_Inventories</v>
      </c>
      <c r="Q866" s="105" t="str">
        <f t="shared" si="176"/>
        <v>echo ;</v>
      </c>
      <c r="R866" s="106" t="str">
        <f t="shared" si="177"/>
        <v>./pmrep addtodeploymentgroup -p DG_Static_Shared -n wf_Merch_Plan_Get_Inventories -o Workflow -f DW_MART_LOAD -d all ;</v>
      </c>
      <c r="S866" s="105" t="str">
        <f t="shared" si="178"/>
        <v>./pmrep deploydeploymentgroup -p DG_Static_Shared -c  ./DG_Static_Shared.xml -r RAC_prod -n jansaj -X PP -h phvifoapp01 -o 6005 -s Native -l $HOME/scripts/log/dg_SJ_CHG0007354.log ;</v>
      </c>
      <c r="T866" s="106" t="str">
        <f t="shared" si="179"/>
        <v xml:space="preserve">echo '&lt; PRESS ANY KEY TO CONTINUE &gt;'; read c ; </v>
      </c>
      <c r="U866" s="105" t="str">
        <f t="shared" si="180"/>
        <v xml:space="preserve">cat $HOME/scripts/log/dg_SJ_CHG0007354.log ; </v>
      </c>
      <c r="V866" s="106" t="str">
        <f t="shared" si="181"/>
        <v>echo '&lt; PRESS ANY KEY TO CONTINUE &gt;'; read c ;</v>
      </c>
      <c r="W866" s="105" t="str">
        <f t="shared" si="182"/>
        <v xml:space="preserve"> pmd ; </v>
      </c>
      <c r="X866" s="106" t="str">
        <f t="shared" si="185"/>
        <v>ssh -q phvifoapp01 '/home/infa_adm/scripts/ais.sh DW_MART_LOAD wf_Merch_Plan_Get_Inventories Int01_prod'</v>
      </c>
      <c r="Y866" s="107"/>
      <c r="Z866" s="108" t="str">
        <f t="shared" si="183"/>
        <v>./pmrep objectexport -f DW_MART_LOAD -o Workflow -n wf_Merch_Plan_Get_Inventories -m -s -b -r -u wf_Merch_Plan_Get_Inventories.xml</v>
      </c>
      <c r="AA866" s="109" t="str">
        <f t="shared" si="186"/>
        <v>gwd DW_MART_LOAD wf_Merch_Plan_Get_Inventories</v>
      </c>
      <c r="AB866" s="108" t="str">
        <f t="shared" si="187"/>
        <v xml:space="preserve">showvh DW_MART_LOAD wf_Merch_Plan_Get_Inventories ; </v>
      </c>
      <c r="AC866" s="108" t="str">
        <f t="shared" si="184"/>
        <v>showrrh DW_MART_LOAD wf_Merch_Plan_Get_Inventories</v>
      </c>
    </row>
    <row r="867" spans="1:29" x14ac:dyDescent="0.25">
      <c r="A867" s="9">
        <v>42928</v>
      </c>
      <c r="B867" s="6" t="s">
        <v>988</v>
      </c>
      <c r="C867" s="61" t="s">
        <v>1892</v>
      </c>
      <c r="D867" s="61" t="s">
        <v>1864</v>
      </c>
      <c r="E867" s="61" t="s">
        <v>32</v>
      </c>
      <c r="F867" s="61" t="s">
        <v>337</v>
      </c>
      <c r="G867" s="61" t="s">
        <v>335</v>
      </c>
      <c r="H867" s="61" t="s">
        <v>1242</v>
      </c>
      <c r="I867" s="61">
        <v>6005</v>
      </c>
      <c r="J867" s="61" t="s">
        <v>10</v>
      </c>
      <c r="K867" s="61" t="s">
        <v>666</v>
      </c>
      <c r="L867" s="6" t="s">
        <v>402</v>
      </c>
      <c r="M867" s="6" t="s">
        <v>332</v>
      </c>
      <c r="N867" s="6" t="s">
        <v>688</v>
      </c>
      <c r="O867" s="57" t="s">
        <v>2428</v>
      </c>
      <c r="P867" s="104" t="str">
        <f t="shared" si="175"/>
        <v>qc SupplierEDI Workflow wf_SupplierEDI_RAC_Inbound_810_1</v>
      </c>
      <c r="Q867" s="105" t="str">
        <f t="shared" si="176"/>
        <v>./pmrep cleardeploymentgroup -p DG_Static_Shared -f ;</v>
      </c>
      <c r="R867" s="106" t="str">
        <f t="shared" si="177"/>
        <v>./pmrep addtodeploymentgroup -p DG_Static_Shared -n wf_SupplierEDI_RAC_Inbound_810_1 -o Workflow -f SupplierEDI -d all ;</v>
      </c>
      <c r="S867" s="105" t="str">
        <f t="shared" si="178"/>
        <v>echo ;</v>
      </c>
      <c r="T867" s="106" t="str">
        <f t="shared" si="179"/>
        <v>echo ;</v>
      </c>
      <c r="U867" s="105" t="str">
        <f t="shared" si="180"/>
        <v>echo;</v>
      </c>
      <c r="V867" s="106" t="str">
        <f t="shared" si="181"/>
        <v>echo ;</v>
      </c>
      <c r="W867" s="105" t="str">
        <f t="shared" si="182"/>
        <v xml:space="preserve"> echo ; </v>
      </c>
      <c r="X867" s="106" t="str">
        <f t="shared" si="185"/>
        <v>ssh -q phvifoapp01 '/home/infa_adm/scripts/ais.sh SupplierEDI wf_SupplierEDI_RAC_Inbound_810_1 Int01_prod'</v>
      </c>
      <c r="Y867" s="107"/>
      <c r="Z867" s="108" t="str">
        <f t="shared" si="183"/>
        <v>./pmrep objectexport -f SupplierEDI -o Workflow -n wf_SupplierEDI_RAC_Inbound_810_1 -m -s -b -r -u wf_SupplierEDI_RAC_Inbound_810_1.xml</v>
      </c>
      <c r="AA867" s="109" t="str">
        <f t="shared" si="186"/>
        <v>gwd SupplierEDI wf_SupplierEDI_RAC_Inbound_810_1</v>
      </c>
      <c r="AB867" s="108" t="str">
        <f t="shared" si="187"/>
        <v xml:space="preserve">showvh SupplierEDI wf_SupplierEDI_RAC_Inbound_810_1 ; </v>
      </c>
      <c r="AC867" s="108" t="str">
        <f t="shared" si="184"/>
        <v>showrrh SupplierEDI wf_SupplierEDI_RAC_Inbound_810_1</v>
      </c>
    </row>
    <row r="868" spans="1:29" x14ac:dyDescent="0.25">
      <c r="A868" s="9">
        <v>42928</v>
      </c>
      <c r="B868" s="6" t="s">
        <v>988</v>
      </c>
      <c r="C868" s="61" t="s">
        <v>1892</v>
      </c>
      <c r="D868" s="61" t="s">
        <v>1864</v>
      </c>
      <c r="E868" s="61" t="s">
        <v>32</v>
      </c>
      <c r="F868" s="61" t="s">
        <v>337</v>
      </c>
      <c r="G868" s="61" t="s">
        <v>335</v>
      </c>
      <c r="H868" s="61" t="s">
        <v>1242</v>
      </c>
      <c r="I868" s="61">
        <v>6005</v>
      </c>
      <c r="J868" s="61" t="s">
        <v>10</v>
      </c>
      <c r="K868" s="61" t="s">
        <v>666</v>
      </c>
      <c r="L868" s="6" t="s">
        <v>402</v>
      </c>
      <c r="M868" s="6" t="s">
        <v>332</v>
      </c>
      <c r="N868" s="6" t="s">
        <v>689</v>
      </c>
      <c r="O868" s="57" t="s">
        <v>2428</v>
      </c>
      <c r="P868" s="104" t="str">
        <f t="shared" si="175"/>
        <v>qc SupplierEDI Workflow wf_SupplierEDI_RAC_Inbound_810_2</v>
      </c>
      <c r="Q868" s="105" t="str">
        <f t="shared" si="176"/>
        <v>echo ;</v>
      </c>
      <c r="R868" s="106" t="str">
        <f t="shared" si="177"/>
        <v>./pmrep addtodeploymentgroup -p DG_Static_Shared -n wf_SupplierEDI_RAC_Inbound_810_2 -o Workflow -f SupplierEDI -d all ;</v>
      </c>
      <c r="S868" s="105" t="str">
        <f t="shared" si="178"/>
        <v>echo ;</v>
      </c>
      <c r="T868" s="106" t="str">
        <f t="shared" si="179"/>
        <v>echo ;</v>
      </c>
      <c r="U868" s="105" t="str">
        <f t="shared" si="180"/>
        <v>echo;</v>
      </c>
      <c r="V868" s="106" t="str">
        <f t="shared" si="181"/>
        <v>echo ;</v>
      </c>
      <c r="W868" s="105" t="str">
        <f t="shared" si="182"/>
        <v xml:space="preserve"> echo ; </v>
      </c>
      <c r="X868" s="106" t="str">
        <f t="shared" si="185"/>
        <v>ssh -q phvifoapp01 '/home/infa_adm/scripts/ais.sh SupplierEDI wf_SupplierEDI_RAC_Inbound_810_2 Int01_prod'</v>
      </c>
      <c r="Y868" s="107"/>
      <c r="Z868" s="108" t="str">
        <f t="shared" si="183"/>
        <v>./pmrep objectexport -f SupplierEDI -o Workflow -n wf_SupplierEDI_RAC_Inbound_810_2 -m -s -b -r -u wf_SupplierEDI_RAC_Inbound_810_2.xml</v>
      </c>
      <c r="AA868" s="109" t="str">
        <f t="shared" si="186"/>
        <v>gwd SupplierEDI wf_SupplierEDI_RAC_Inbound_810_2</v>
      </c>
      <c r="AB868" s="108" t="str">
        <f t="shared" si="187"/>
        <v xml:space="preserve">showvh SupplierEDI wf_SupplierEDI_RAC_Inbound_810_2 ; </v>
      </c>
      <c r="AC868" s="108" t="str">
        <f t="shared" si="184"/>
        <v>showrrh SupplierEDI wf_SupplierEDI_RAC_Inbound_810_2</v>
      </c>
    </row>
    <row r="869" spans="1:29" x14ac:dyDescent="0.25">
      <c r="A869" s="9">
        <v>42928</v>
      </c>
      <c r="B869" s="6" t="s">
        <v>988</v>
      </c>
      <c r="C869" s="61" t="s">
        <v>1892</v>
      </c>
      <c r="D869" s="61" t="s">
        <v>1864</v>
      </c>
      <c r="E869" s="61" t="s">
        <v>32</v>
      </c>
      <c r="F869" s="61" t="s">
        <v>337</v>
      </c>
      <c r="G869" s="61" t="s">
        <v>335</v>
      </c>
      <c r="H869" s="61" t="s">
        <v>1242</v>
      </c>
      <c r="I869" s="61">
        <v>6005</v>
      </c>
      <c r="J869" s="61" t="s">
        <v>10</v>
      </c>
      <c r="K869" s="61" t="s">
        <v>666</v>
      </c>
      <c r="L869" s="6" t="s">
        <v>402</v>
      </c>
      <c r="M869" s="6" t="s">
        <v>332</v>
      </c>
      <c r="N869" s="6" t="s">
        <v>690</v>
      </c>
      <c r="O869" s="57" t="s">
        <v>2428</v>
      </c>
      <c r="P869" s="104" t="str">
        <f t="shared" si="175"/>
        <v>qc SupplierEDI Workflow wf_SupplierEDI_RAC_Inbound_810_3</v>
      </c>
      <c r="Q869" s="105" t="str">
        <f t="shared" si="176"/>
        <v>echo ;</v>
      </c>
      <c r="R869" s="106" t="str">
        <f t="shared" si="177"/>
        <v>./pmrep addtodeploymentgroup -p DG_Static_Shared -n wf_SupplierEDI_RAC_Inbound_810_3 -o Workflow -f SupplierEDI -d all ;</v>
      </c>
      <c r="S869" s="105" t="str">
        <f t="shared" si="178"/>
        <v>echo ;</v>
      </c>
      <c r="T869" s="106" t="str">
        <f t="shared" si="179"/>
        <v>echo ;</v>
      </c>
      <c r="U869" s="105" t="str">
        <f t="shared" si="180"/>
        <v>echo;</v>
      </c>
      <c r="V869" s="106" t="str">
        <f t="shared" si="181"/>
        <v>echo ;</v>
      </c>
      <c r="W869" s="105" t="str">
        <f t="shared" si="182"/>
        <v xml:space="preserve"> echo ; </v>
      </c>
      <c r="X869" s="106" t="str">
        <f t="shared" si="185"/>
        <v>ssh -q phvifoapp01 '/home/infa_adm/scripts/ais.sh SupplierEDI wf_SupplierEDI_RAC_Inbound_810_3 Int01_prod'</v>
      </c>
      <c r="Y869" s="107"/>
      <c r="Z869" s="108" t="str">
        <f t="shared" si="183"/>
        <v>./pmrep objectexport -f SupplierEDI -o Workflow -n wf_SupplierEDI_RAC_Inbound_810_3 -m -s -b -r -u wf_SupplierEDI_RAC_Inbound_810_3.xml</v>
      </c>
      <c r="AA869" s="109" t="str">
        <f t="shared" si="186"/>
        <v>gwd SupplierEDI wf_SupplierEDI_RAC_Inbound_810_3</v>
      </c>
      <c r="AB869" s="108" t="str">
        <f t="shared" si="187"/>
        <v xml:space="preserve">showvh SupplierEDI wf_SupplierEDI_RAC_Inbound_810_3 ; </v>
      </c>
      <c r="AC869" s="108" t="str">
        <f t="shared" si="184"/>
        <v>showrrh SupplierEDI wf_SupplierEDI_RAC_Inbound_810_3</v>
      </c>
    </row>
    <row r="870" spans="1:29" x14ac:dyDescent="0.25">
      <c r="A870" s="9">
        <v>42928</v>
      </c>
      <c r="B870" s="6" t="s">
        <v>988</v>
      </c>
      <c r="C870" s="61" t="s">
        <v>1892</v>
      </c>
      <c r="D870" s="61" t="s">
        <v>1864</v>
      </c>
      <c r="E870" s="61" t="s">
        <v>32</v>
      </c>
      <c r="F870" s="61" t="s">
        <v>337</v>
      </c>
      <c r="G870" s="61" t="s">
        <v>335</v>
      </c>
      <c r="H870" s="61" t="s">
        <v>1242</v>
      </c>
      <c r="I870" s="61">
        <v>6005</v>
      </c>
      <c r="J870" s="61" t="s">
        <v>10</v>
      </c>
      <c r="K870" s="61" t="s">
        <v>666</v>
      </c>
      <c r="L870" s="6" t="s">
        <v>402</v>
      </c>
      <c r="M870" s="6" t="s">
        <v>332</v>
      </c>
      <c r="N870" s="6" t="s">
        <v>691</v>
      </c>
      <c r="O870" s="57" t="s">
        <v>2428</v>
      </c>
      <c r="P870" s="104" t="str">
        <f t="shared" si="175"/>
        <v>qc SupplierEDI Workflow wf_SupplierEDI_RAC_Inbound_810_4</v>
      </c>
      <c r="Q870" s="105" t="str">
        <f t="shared" si="176"/>
        <v>echo ;</v>
      </c>
      <c r="R870" s="106" t="str">
        <f t="shared" si="177"/>
        <v>./pmrep addtodeploymentgroup -p DG_Static_Shared -n wf_SupplierEDI_RAC_Inbound_810_4 -o Workflow -f SupplierEDI -d all ;</v>
      </c>
      <c r="S870" s="105" t="str">
        <f t="shared" si="178"/>
        <v>echo ;</v>
      </c>
      <c r="T870" s="106" t="str">
        <f t="shared" si="179"/>
        <v>echo ;</v>
      </c>
      <c r="U870" s="105" t="str">
        <f t="shared" si="180"/>
        <v>echo;</v>
      </c>
      <c r="V870" s="106" t="str">
        <f t="shared" si="181"/>
        <v>echo ;</v>
      </c>
      <c r="W870" s="105" t="str">
        <f t="shared" si="182"/>
        <v xml:space="preserve"> echo ; </v>
      </c>
      <c r="X870" s="106" t="str">
        <f t="shared" si="185"/>
        <v>ssh -q phvifoapp01 '/home/infa_adm/scripts/ais.sh SupplierEDI wf_SupplierEDI_RAC_Inbound_810_4 Int01_prod'</v>
      </c>
      <c r="Y870" s="107"/>
      <c r="Z870" s="108" t="str">
        <f t="shared" si="183"/>
        <v>./pmrep objectexport -f SupplierEDI -o Workflow -n wf_SupplierEDI_RAC_Inbound_810_4 -m -s -b -r -u wf_SupplierEDI_RAC_Inbound_810_4.xml</v>
      </c>
      <c r="AA870" s="109" t="str">
        <f t="shared" si="186"/>
        <v>gwd SupplierEDI wf_SupplierEDI_RAC_Inbound_810_4</v>
      </c>
      <c r="AB870" s="108" t="str">
        <f t="shared" si="187"/>
        <v xml:space="preserve">showvh SupplierEDI wf_SupplierEDI_RAC_Inbound_810_4 ; </v>
      </c>
      <c r="AC870" s="108" t="str">
        <f t="shared" si="184"/>
        <v>showrrh SupplierEDI wf_SupplierEDI_RAC_Inbound_810_4</v>
      </c>
    </row>
    <row r="871" spans="1:29" x14ac:dyDescent="0.25">
      <c r="A871" s="9">
        <v>42928</v>
      </c>
      <c r="B871" s="6" t="s">
        <v>988</v>
      </c>
      <c r="C871" s="61" t="s">
        <v>1892</v>
      </c>
      <c r="D871" s="61" t="s">
        <v>1864</v>
      </c>
      <c r="E871" s="61" t="s">
        <v>32</v>
      </c>
      <c r="F871" s="61" t="s">
        <v>337</v>
      </c>
      <c r="G871" s="61" t="s">
        <v>335</v>
      </c>
      <c r="H871" s="61" t="s">
        <v>1242</v>
      </c>
      <c r="I871" s="61">
        <v>6005</v>
      </c>
      <c r="J871" s="61" t="s">
        <v>10</v>
      </c>
      <c r="K871" s="61" t="s">
        <v>666</v>
      </c>
      <c r="L871" s="6" t="s">
        <v>402</v>
      </c>
      <c r="M871" s="6" t="s">
        <v>332</v>
      </c>
      <c r="N871" s="6" t="s">
        <v>692</v>
      </c>
      <c r="O871" s="57" t="s">
        <v>2428</v>
      </c>
      <c r="P871" s="104" t="str">
        <f t="shared" si="175"/>
        <v>qc SupplierEDI Workflow wf_SupplierEDI_RAC_Inbound_810_5</v>
      </c>
      <c r="Q871" s="105" t="str">
        <f t="shared" si="176"/>
        <v>echo ;</v>
      </c>
      <c r="R871" s="106" t="str">
        <f t="shared" si="177"/>
        <v>./pmrep addtodeploymentgroup -p DG_Static_Shared -n wf_SupplierEDI_RAC_Inbound_810_5 -o Workflow -f SupplierEDI -d all ;</v>
      </c>
      <c r="S871" s="105" t="str">
        <f t="shared" si="178"/>
        <v>./pmrep deploydeploymentgroup -p DG_Static_Shared -c  ./DG_Static_Shared.xml -r RAC_prod -n jansaj -X PP -h phvifoapp01 -o 6005 -s Native -l $HOME/scripts/log/dg_SJ_CHG0007372.log ;</v>
      </c>
      <c r="T871" s="106" t="str">
        <f t="shared" si="179"/>
        <v xml:space="preserve">echo '&lt; PRESS ANY KEY TO CONTINUE &gt;'; read c ; </v>
      </c>
      <c r="U871" s="105" t="str">
        <f t="shared" si="180"/>
        <v xml:space="preserve">cat $HOME/scripts/log/dg_SJ_CHG0007372.log ; </v>
      </c>
      <c r="V871" s="106" t="str">
        <f t="shared" si="181"/>
        <v>echo '&lt; PRESS ANY KEY TO CONTINUE &gt;'; read c ;</v>
      </c>
      <c r="W871" s="105" t="str">
        <f t="shared" si="182"/>
        <v xml:space="preserve"> pmd ; </v>
      </c>
      <c r="X871" s="106" t="str">
        <f t="shared" si="185"/>
        <v>ssh -q phvifoapp01 '/home/infa_adm/scripts/ais.sh SupplierEDI wf_SupplierEDI_RAC_Inbound_810_5 Int01_prod'</v>
      </c>
      <c r="Y871" s="107"/>
      <c r="Z871" s="108" t="str">
        <f t="shared" si="183"/>
        <v>./pmrep objectexport -f SupplierEDI -o Workflow -n wf_SupplierEDI_RAC_Inbound_810_5 -m -s -b -r -u wf_SupplierEDI_RAC_Inbound_810_5.xml</v>
      </c>
      <c r="AA871" s="109" t="str">
        <f t="shared" si="186"/>
        <v>gwd SupplierEDI wf_SupplierEDI_RAC_Inbound_810_5</v>
      </c>
      <c r="AB871" s="108" t="str">
        <f t="shared" si="187"/>
        <v xml:space="preserve">showvh SupplierEDI wf_SupplierEDI_RAC_Inbound_810_5 ; </v>
      </c>
      <c r="AC871" s="108" t="str">
        <f t="shared" si="184"/>
        <v>showrrh SupplierEDI wf_SupplierEDI_RAC_Inbound_810_5</v>
      </c>
    </row>
    <row r="872" spans="1:29" x14ac:dyDescent="0.25">
      <c r="A872" s="9">
        <v>42929</v>
      </c>
      <c r="B872" s="6" t="s">
        <v>993</v>
      </c>
      <c r="C872" s="61" t="s">
        <v>1892</v>
      </c>
      <c r="D872" s="61" t="s">
        <v>1864</v>
      </c>
      <c r="E872" s="61" t="s">
        <v>32</v>
      </c>
      <c r="F872" s="61" t="s">
        <v>337</v>
      </c>
      <c r="G872" s="61" t="s">
        <v>335</v>
      </c>
      <c r="H872" s="61" t="s">
        <v>1242</v>
      </c>
      <c r="I872" s="61">
        <v>6005</v>
      </c>
      <c r="J872" s="61" t="s">
        <v>10</v>
      </c>
      <c r="K872" s="61" t="s">
        <v>666</v>
      </c>
      <c r="L872" s="6" t="s">
        <v>381</v>
      </c>
      <c r="M872" s="6" t="s">
        <v>332</v>
      </c>
      <c r="N872" s="6" t="s">
        <v>989</v>
      </c>
      <c r="O872" s="41" t="s">
        <v>2429</v>
      </c>
      <c r="P872" s="104" t="str">
        <f t="shared" si="175"/>
        <v>qc DW_MART_LOAD Workflow wf_IM_Overrides</v>
      </c>
      <c r="Q872" s="105" t="str">
        <f t="shared" si="176"/>
        <v>./pmrep cleardeploymentgroup -p DG_Static_Shared -f ;</v>
      </c>
      <c r="R872" s="106" t="str">
        <f t="shared" si="177"/>
        <v>./pmrep addtodeploymentgroup -p DG_Static_Shared -n wf_IM_Overrides -o Workflow -f DW_MART_LOAD -d all ;</v>
      </c>
      <c r="S872" s="105" t="str">
        <f t="shared" si="178"/>
        <v>echo ;</v>
      </c>
      <c r="T872" s="106" t="str">
        <f t="shared" si="179"/>
        <v>echo ;</v>
      </c>
      <c r="U872" s="105" t="str">
        <f t="shared" si="180"/>
        <v>echo;</v>
      </c>
      <c r="V872" s="106" t="str">
        <f t="shared" si="181"/>
        <v>echo ;</v>
      </c>
      <c r="W872" s="105" t="str">
        <f t="shared" si="182"/>
        <v xml:space="preserve"> echo ; </v>
      </c>
      <c r="X872" s="106" t="str">
        <f t="shared" si="185"/>
        <v>ssh -q phvifoapp01 '/home/infa_adm/scripts/ais.sh DW_MART_LOAD wf_IM_Overrides Int01_prod'</v>
      </c>
      <c r="Y872" s="107"/>
      <c r="Z872" s="108" t="str">
        <f t="shared" si="183"/>
        <v>./pmrep objectexport -f DW_MART_LOAD -o Workflow -n wf_IM_Overrides -m -s -b -r -u wf_IM_Overrides.xml</v>
      </c>
      <c r="AA872" s="109" t="str">
        <f t="shared" si="186"/>
        <v>gwd DW_MART_LOAD wf_IM_Overrides</v>
      </c>
      <c r="AB872" s="108" t="str">
        <f t="shared" si="187"/>
        <v xml:space="preserve">showvh DW_MART_LOAD wf_IM_Overrides ; </v>
      </c>
      <c r="AC872" s="108" t="str">
        <f t="shared" si="184"/>
        <v>showrrh DW_MART_LOAD wf_IM_Overrides</v>
      </c>
    </row>
    <row r="873" spans="1:29" x14ac:dyDescent="0.25">
      <c r="A873" s="9">
        <v>42929</v>
      </c>
      <c r="B873" s="6" t="s">
        <v>993</v>
      </c>
      <c r="C873" s="61" t="s">
        <v>1892</v>
      </c>
      <c r="D873" s="61" t="s">
        <v>1864</v>
      </c>
      <c r="E873" s="61" t="s">
        <v>32</v>
      </c>
      <c r="F873" s="61" t="s">
        <v>337</v>
      </c>
      <c r="G873" s="61" t="s">
        <v>335</v>
      </c>
      <c r="H873" s="61" t="s">
        <v>1242</v>
      </c>
      <c r="I873" s="61">
        <v>6005</v>
      </c>
      <c r="J873" s="61" t="s">
        <v>10</v>
      </c>
      <c r="K873" s="61" t="s">
        <v>666</v>
      </c>
      <c r="L873" s="6" t="s">
        <v>381</v>
      </c>
      <c r="M873" s="6" t="s">
        <v>332</v>
      </c>
      <c r="N873" s="6" t="s">
        <v>990</v>
      </c>
      <c r="O873" s="41" t="s">
        <v>2429</v>
      </c>
      <c r="P873" s="104" t="str">
        <f t="shared" si="175"/>
        <v>qc DW_MART_LOAD Workflow wf_IM_WEEKLY_TSF_RECEIVE_WRK</v>
      </c>
      <c r="Q873" s="105" t="str">
        <f t="shared" si="176"/>
        <v>echo ;</v>
      </c>
      <c r="R873" s="106" t="str">
        <f t="shared" si="177"/>
        <v>./pmrep addtodeploymentgroup -p DG_Static_Shared -n wf_IM_WEEKLY_TSF_RECEIVE_WRK -o Workflow -f DW_MART_LOAD -d all ;</v>
      </c>
      <c r="S873" s="105" t="str">
        <f t="shared" si="178"/>
        <v>echo ;</v>
      </c>
      <c r="T873" s="106" t="str">
        <f t="shared" si="179"/>
        <v>echo ;</v>
      </c>
      <c r="U873" s="105" t="str">
        <f t="shared" si="180"/>
        <v>echo;</v>
      </c>
      <c r="V873" s="106" t="str">
        <f t="shared" si="181"/>
        <v>echo ;</v>
      </c>
      <c r="W873" s="105" t="str">
        <f t="shared" si="182"/>
        <v xml:space="preserve"> echo ; </v>
      </c>
      <c r="X873" s="106" t="str">
        <f t="shared" si="185"/>
        <v>ssh -q phvifoapp01 '/home/infa_adm/scripts/ais.sh DW_MART_LOAD wf_IM_WEEKLY_TSF_RECEIVE_WRK Int01_prod'</v>
      </c>
      <c r="Y873" s="107"/>
      <c r="Z873" s="108" t="str">
        <f t="shared" si="183"/>
        <v>./pmrep objectexport -f DW_MART_LOAD -o Workflow -n wf_IM_WEEKLY_TSF_RECEIVE_WRK -m -s -b -r -u wf_IM_WEEKLY_TSF_RECEIVE_WRK.xml</v>
      </c>
      <c r="AA873" s="109" t="str">
        <f t="shared" si="186"/>
        <v>gwd DW_MART_LOAD wf_IM_WEEKLY_TSF_RECEIVE_WRK</v>
      </c>
      <c r="AB873" s="108" t="str">
        <f t="shared" si="187"/>
        <v xml:space="preserve">showvh DW_MART_LOAD wf_IM_WEEKLY_TSF_RECEIVE_WRK ; </v>
      </c>
      <c r="AC873" s="108" t="str">
        <f t="shared" si="184"/>
        <v>showrrh DW_MART_LOAD wf_IM_WEEKLY_TSF_RECEIVE_WRK</v>
      </c>
    </row>
    <row r="874" spans="1:29" x14ac:dyDescent="0.25">
      <c r="A874" s="9">
        <v>42929</v>
      </c>
      <c r="B874" s="6" t="s">
        <v>993</v>
      </c>
      <c r="C874" s="61" t="s">
        <v>1892</v>
      </c>
      <c r="D874" s="61" t="s">
        <v>1864</v>
      </c>
      <c r="E874" s="61" t="s">
        <v>32</v>
      </c>
      <c r="F874" s="61" t="s">
        <v>337</v>
      </c>
      <c r="G874" s="61" t="s">
        <v>335</v>
      </c>
      <c r="H874" s="61" t="s">
        <v>1242</v>
      </c>
      <c r="I874" s="61">
        <v>6005</v>
      </c>
      <c r="J874" s="61" t="s">
        <v>10</v>
      </c>
      <c r="K874" s="61" t="s">
        <v>666</v>
      </c>
      <c r="L874" s="6" t="s">
        <v>381</v>
      </c>
      <c r="M874" s="6" t="s">
        <v>332</v>
      </c>
      <c r="N874" s="6" t="s">
        <v>991</v>
      </c>
      <c r="O874" s="41" t="s">
        <v>2429</v>
      </c>
      <c r="P874" s="104" t="str">
        <f t="shared" si="175"/>
        <v>qc DW_MART_LOAD Workflow wf_IM_UNIV_WEEKLY_PRICING</v>
      </c>
      <c r="Q874" s="105" t="str">
        <f t="shared" si="176"/>
        <v>echo ;</v>
      </c>
      <c r="R874" s="106" t="str">
        <f t="shared" si="177"/>
        <v>./pmrep addtodeploymentgroup -p DG_Static_Shared -n wf_IM_UNIV_WEEKLY_PRICING -o Workflow -f DW_MART_LOAD -d all ;</v>
      </c>
      <c r="S874" s="105" t="str">
        <f t="shared" si="178"/>
        <v>echo ;</v>
      </c>
      <c r="T874" s="106" t="str">
        <f t="shared" si="179"/>
        <v>echo ;</v>
      </c>
      <c r="U874" s="105" t="str">
        <f t="shared" si="180"/>
        <v>echo;</v>
      </c>
      <c r="V874" s="106" t="str">
        <f t="shared" si="181"/>
        <v>echo ;</v>
      </c>
      <c r="W874" s="105" t="str">
        <f t="shared" si="182"/>
        <v xml:space="preserve"> echo ; </v>
      </c>
      <c r="X874" s="106" t="str">
        <f t="shared" si="185"/>
        <v>ssh -q phvifoapp01 '/home/infa_adm/scripts/ais.sh DW_MART_LOAD wf_IM_UNIV_WEEKLY_PRICING Int01_prod'</v>
      </c>
      <c r="Y874" s="107"/>
      <c r="Z874" s="108" t="str">
        <f t="shared" si="183"/>
        <v>./pmrep objectexport -f DW_MART_LOAD -o Workflow -n wf_IM_UNIV_WEEKLY_PRICING -m -s -b -r -u wf_IM_UNIV_WEEKLY_PRICING.xml</v>
      </c>
      <c r="AA874" s="109" t="str">
        <f t="shared" si="186"/>
        <v>gwd DW_MART_LOAD wf_IM_UNIV_WEEKLY_PRICING</v>
      </c>
      <c r="AB874" s="108" t="str">
        <f t="shared" si="187"/>
        <v xml:space="preserve">showvh DW_MART_LOAD wf_IM_UNIV_WEEKLY_PRICING ; </v>
      </c>
      <c r="AC874" s="108" t="str">
        <f t="shared" si="184"/>
        <v>showrrh DW_MART_LOAD wf_IM_UNIV_WEEKLY_PRICING</v>
      </c>
    </row>
    <row r="875" spans="1:29" x14ac:dyDescent="0.25">
      <c r="A875" s="9">
        <v>42929</v>
      </c>
      <c r="B875" s="6" t="s">
        <v>993</v>
      </c>
      <c r="C875" s="61" t="s">
        <v>1892</v>
      </c>
      <c r="D875" s="61" t="s">
        <v>1864</v>
      </c>
      <c r="E875" s="61" t="s">
        <v>32</v>
      </c>
      <c r="F875" s="61" t="s">
        <v>337</v>
      </c>
      <c r="G875" s="61" t="s">
        <v>335</v>
      </c>
      <c r="H875" s="61" t="s">
        <v>1242</v>
      </c>
      <c r="I875" s="61">
        <v>6005</v>
      </c>
      <c r="J875" s="61" t="s">
        <v>10</v>
      </c>
      <c r="K875" s="61" t="s">
        <v>666</v>
      </c>
      <c r="L875" s="6" t="s">
        <v>381</v>
      </c>
      <c r="M875" s="6" t="s">
        <v>332</v>
      </c>
      <c r="N875" s="6" t="s">
        <v>675</v>
      </c>
      <c r="O875" s="41" t="s">
        <v>2429</v>
      </c>
      <c r="P875" s="104" t="str">
        <f t="shared" si="175"/>
        <v>qc DW_MART_LOAD Workflow wf_IM_UNIV_WEEKLY_MART</v>
      </c>
      <c r="Q875" s="105" t="str">
        <f t="shared" si="176"/>
        <v>echo ;</v>
      </c>
      <c r="R875" s="106" t="str">
        <f t="shared" si="177"/>
        <v>./pmrep addtodeploymentgroup -p DG_Static_Shared -n wf_IM_UNIV_WEEKLY_MART -o Workflow -f DW_MART_LOAD -d all ;</v>
      </c>
      <c r="S875" s="105" t="str">
        <f t="shared" si="178"/>
        <v>echo ;</v>
      </c>
      <c r="T875" s="106" t="str">
        <f t="shared" si="179"/>
        <v>echo ;</v>
      </c>
      <c r="U875" s="105" t="str">
        <f t="shared" si="180"/>
        <v>echo;</v>
      </c>
      <c r="V875" s="106" t="str">
        <f t="shared" si="181"/>
        <v>echo ;</v>
      </c>
      <c r="W875" s="105" t="str">
        <f t="shared" si="182"/>
        <v xml:space="preserve"> echo ; </v>
      </c>
      <c r="X875" s="106" t="str">
        <f t="shared" si="185"/>
        <v>ssh -q phvifoapp01 '/home/infa_adm/scripts/ais.sh DW_MART_LOAD wf_IM_UNIV_WEEKLY_MART Int01_prod'</v>
      </c>
      <c r="Y875" s="107"/>
      <c r="Z875" s="108" t="str">
        <f t="shared" si="183"/>
        <v>./pmrep objectexport -f DW_MART_LOAD -o Workflow -n wf_IM_UNIV_WEEKLY_MART -m -s -b -r -u wf_IM_UNIV_WEEKLY_MART.xml</v>
      </c>
      <c r="AA875" s="109" t="str">
        <f t="shared" si="186"/>
        <v>gwd DW_MART_LOAD wf_IM_UNIV_WEEKLY_MART</v>
      </c>
      <c r="AB875" s="108" t="str">
        <f t="shared" si="187"/>
        <v xml:space="preserve">showvh DW_MART_LOAD wf_IM_UNIV_WEEKLY_MART ; </v>
      </c>
      <c r="AC875" s="108" t="str">
        <f t="shared" si="184"/>
        <v>showrrh DW_MART_LOAD wf_IM_UNIV_WEEKLY_MART</v>
      </c>
    </row>
    <row r="876" spans="1:29" x14ac:dyDescent="0.25">
      <c r="A876" s="9">
        <v>42929</v>
      </c>
      <c r="B876" s="6" t="s">
        <v>993</v>
      </c>
      <c r="C876" s="61" t="s">
        <v>1892</v>
      </c>
      <c r="D876" s="61" t="s">
        <v>1864</v>
      </c>
      <c r="E876" s="61" t="s">
        <v>32</v>
      </c>
      <c r="F876" s="61" t="s">
        <v>337</v>
      </c>
      <c r="G876" s="61" t="s">
        <v>335</v>
      </c>
      <c r="H876" s="61" t="s">
        <v>1242</v>
      </c>
      <c r="I876" s="61">
        <v>6005</v>
      </c>
      <c r="J876" s="61" t="s">
        <v>10</v>
      </c>
      <c r="K876" s="61" t="s">
        <v>666</v>
      </c>
      <c r="L876" s="6" t="s">
        <v>381</v>
      </c>
      <c r="M876" s="6" t="s">
        <v>354</v>
      </c>
      <c r="N876" s="6" t="s">
        <v>881</v>
      </c>
      <c r="O876" s="41" t="s">
        <v>2429</v>
      </c>
      <c r="P876" s="104" t="str">
        <f t="shared" si="175"/>
        <v>qc DW_MART_LOAD Session s_u_asr_category_item_receive</v>
      </c>
      <c r="Q876" s="105" t="str">
        <f t="shared" si="176"/>
        <v>echo ;</v>
      </c>
      <c r="R876" s="106" t="str">
        <f t="shared" si="177"/>
        <v>./pmrep addtodeploymentgroup -p DG_Static_Shared -n s_u_asr_category_item_receive -o Session -f DW_MART_LOAD -d all ;</v>
      </c>
      <c r="S876" s="105" t="str">
        <f t="shared" si="178"/>
        <v>echo ;</v>
      </c>
      <c r="T876" s="106" t="str">
        <f t="shared" si="179"/>
        <v>echo ;</v>
      </c>
      <c r="U876" s="105" t="str">
        <f t="shared" si="180"/>
        <v>echo;</v>
      </c>
      <c r="V876" s="106" t="str">
        <f t="shared" si="181"/>
        <v>echo ;</v>
      </c>
      <c r="W876" s="105" t="str">
        <f t="shared" si="182"/>
        <v xml:space="preserve"> echo ; </v>
      </c>
      <c r="X876" s="106" t="str">
        <f t="shared" si="185"/>
        <v xml:space="preserve"> # n/a</v>
      </c>
      <c r="Y876" s="107"/>
      <c r="Z876" s="108" t="str">
        <f t="shared" si="183"/>
        <v>./pmrep objectexport -f DW_MART_LOAD -o Session -n s_u_asr_category_item_receive -m -s -b -r -u s_u_asr_category_item_receive.xml</v>
      </c>
      <c r="AA876" s="109" t="str">
        <f t="shared" si="186"/>
        <v xml:space="preserve"> # n/a</v>
      </c>
      <c r="AB876" s="108" t="str">
        <f t="shared" si="187"/>
        <v xml:space="preserve">showvh DW_MART_LOAD s_u_asr_category_item_receive ; </v>
      </c>
      <c r="AC876" s="108" t="str">
        <f t="shared" si="184"/>
        <v>showrrh DW_MART_LOAD s_u_asr_category_item_receive</v>
      </c>
    </row>
    <row r="877" spans="1:29" ht="25.5" x14ac:dyDescent="0.25">
      <c r="A877" s="9">
        <v>42929</v>
      </c>
      <c r="B877" s="6" t="s">
        <v>993</v>
      </c>
      <c r="C877" s="61" t="s">
        <v>1892</v>
      </c>
      <c r="D877" s="61" t="s">
        <v>1864</v>
      </c>
      <c r="E877" s="61" t="s">
        <v>32</v>
      </c>
      <c r="F877" s="61" t="s">
        <v>337</v>
      </c>
      <c r="G877" s="61" t="s">
        <v>335</v>
      </c>
      <c r="H877" s="61" t="s">
        <v>1242</v>
      </c>
      <c r="I877" s="61">
        <v>6005</v>
      </c>
      <c r="J877" s="61" t="s">
        <v>10</v>
      </c>
      <c r="K877" s="61" t="s">
        <v>666</v>
      </c>
      <c r="L877" s="6" t="s">
        <v>381</v>
      </c>
      <c r="M877" s="6" t="s">
        <v>354</v>
      </c>
      <c r="N877" s="6" t="s">
        <v>992</v>
      </c>
      <c r="O877" s="43" t="s">
        <v>2430</v>
      </c>
      <c r="P877" s="104" t="str">
        <f t="shared" si="175"/>
        <v>qc DW_MART_LOAD Session s_u_asr_category_item_transfers</v>
      </c>
      <c r="Q877" s="105" t="str">
        <f t="shared" si="176"/>
        <v>echo ;</v>
      </c>
      <c r="R877" s="106" t="str">
        <f t="shared" si="177"/>
        <v>./pmrep addtodeploymentgroup -p DG_Static_Shared -n s_u_asr_category_item_transfers -o Session -f DW_MART_LOAD -d all ;</v>
      </c>
      <c r="S877" s="105" t="str">
        <f t="shared" si="178"/>
        <v>./pmrep deploydeploymentgroup -p DG_Static_Shared -c  ./DG_Static_Shared.xml -r RAC_prod -n jansaj -X PP -h phvifoapp01 -o 6005 -s Native -l $HOME/scripts/log/dg_SJ_CHG0007391.log ;</v>
      </c>
      <c r="T877" s="106" t="str">
        <f t="shared" si="179"/>
        <v xml:space="preserve">echo '&lt; PRESS ANY KEY TO CONTINUE &gt;'; read c ; </v>
      </c>
      <c r="U877" s="105" t="str">
        <f t="shared" si="180"/>
        <v xml:space="preserve">cat $HOME/scripts/log/dg_SJ_CHG0007391.log ; </v>
      </c>
      <c r="V877" s="106" t="str">
        <f t="shared" si="181"/>
        <v>echo '&lt; PRESS ANY KEY TO CONTINUE &gt;'; read c ;</v>
      </c>
      <c r="W877" s="105" t="str">
        <f t="shared" si="182"/>
        <v xml:space="preserve"> pmd ; </v>
      </c>
      <c r="X877" s="106" t="str">
        <f t="shared" si="185"/>
        <v xml:space="preserve"> # n/a</v>
      </c>
      <c r="Y877" s="107"/>
      <c r="Z877" s="108" t="str">
        <f t="shared" si="183"/>
        <v>./pmrep objectexport -f DW_MART_LOAD -o Session -n s_u_asr_category_item_transfers -m -s -b -r -u s_u_asr_category_item_transfers.xml</v>
      </c>
      <c r="AA877" s="109" t="str">
        <f t="shared" si="186"/>
        <v xml:space="preserve"> # n/a</v>
      </c>
      <c r="AB877" s="108" t="str">
        <f t="shared" si="187"/>
        <v xml:space="preserve">showvh DW_MART_LOAD s_u_asr_category_item_transfers ; </v>
      </c>
      <c r="AC877" s="108" t="str">
        <f t="shared" si="184"/>
        <v>showrrh DW_MART_LOAD s_u_asr_category_item_transfers</v>
      </c>
    </row>
    <row r="878" spans="1:29" ht="25.5" x14ac:dyDescent="0.25">
      <c r="A878" s="9">
        <v>42933</v>
      </c>
      <c r="B878" s="6" t="s">
        <v>994</v>
      </c>
      <c r="C878" s="61" t="s">
        <v>1892</v>
      </c>
      <c r="D878" s="61" t="s">
        <v>1864</v>
      </c>
      <c r="E878" s="61" t="s">
        <v>32</v>
      </c>
      <c r="F878" s="61" t="s">
        <v>337</v>
      </c>
      <c r="G878" s="61" t="s">
        <v>335</v>
      </c>
      <c r="H878" s="61" t="s">
        <v>1242</v>
      </c>
      <c r="I878" s="61">
        <v>6005</v>
      </c>
      <c r="J878" s="61" t="s">
        <v>10</v>
      </c>
      <c r="K878" s="61" t="s">
        <v>666</v>
      </c>
      <c r="L878" s="6" t="s">
        <v>322</v>
      </c>
      <c r="M878" s="6" t="s">
        <v>332</v>
      </c>
      <c r="N878" s="6" t="s">
        <v>694</v>
      </c>
      <c r="O878" s="7" t="s">
        <v>2431</v>
      </c>
      <c r="P878" s="104" t="str">
        <f t="shared" si="175"/>
        <v>qc MDM Workflow wf_MDM2CRM_StoreAlignment</v>
      </c>
      <c r="Q878" s="105" t="str">
        <f t="shared" si="176"/>
        <v>./pmrep cleardeploymentgroup -p DG_Static_Shared -f ;</v>
      </c>
      <c r="R878" s="106" t="str">
        <f t="shared" si="177"/>
        <v>./pmrep addtodeploymentgroup -p DG_Static_Shared -n wf_MDM2CRM_StoreAlignment -o Workflow -f MDM -d all ;</v>
      </c>
      <c r="S878" s="105" t="str">
        <f t="shared" si="178"/>
        <v>./pmrep deploydeploymentgroup -p DG_Static_Shared -c  ./DG_Static_Shared.xml -r RAC_prod -n jansaj -X PP -h phvifoapp01 -o 6005 -s Native -l $HOME/scripts/log/dg_SJ_CHG0007465.log ;</v>
      </c>
      <c r="T878" s="106" t="str">
        <f t="shared" si="179"/>
        <v xml:space="preserve">echo '&lt; PRESS ANY KEY TO CONTINUE &gt;'; read c ; </v>
      </c>
      <c r="U878" s="105" t="str">
        <f t="shared" si="180"/>
        <v xml:space="preserve">cat $HOME/scripts/log/dg_SJ_CHG0007465.log ; </v>
      </c>
      <c r="V878" s="106" t="str">
        <f t="shared" si="181"/>
        <v>echo '&lt; PRESS ANY KEY TO CONTINUE &gt;'; read c ;</v>
      </c>
      <c r="W878" s="105" t="str">
        <f t="shared" si="182"/>
        <v xml:space="preserve"> pmd ; </v>
      </c>
      <c r="X878" s="106" t="str">
        <f t="shared" si="185"/>
        <v>ssh -q phvifoapp01 '/home/infa_adm/scripts/ais.sh MDM wf_MDM2CRM_StoreAlignment Int01_prod'</v>
      </c>
      <c r="Y878" s="107"/>
      <c r="Z878" s="108" t="str">
        <f t="shared" si="183"/>
        <v>./pmrep objectexport -f MDM -o Workflow -n wf_MDM2CRM_StoreAlignment -m -s -b -r -u wf_MDM2CRM_StoreAlignment.xml</v>
      </c>
      <c r="AA878" s="109" t="str">
        <f t="shared" si="186"/>
        <v>gwd MDM wf_MDM2CRM_StoreAlignment</v>
      </c>
      <c r="AB878" s="108" t="str">
        <f t="shared" si="187"/>
        <v xml:space="preserve">showvh MDM wf_MDM2CRM_StoreAlignment ; </v>
      </c>
      <c r="AC878" s="108" t="str">
        <f t="shared" si="184"/>
        <v>showrrh MDM wf_MDM2CRM_StoreAlignment</v>
      </c>
    </row>
    <row r="879" spans="1:29" x14ac:dyDescent="0.25">
      <c r="A879" s="9">
        <v>42933</v>
      </c>
      <c r="B879" s="6" t="s">
        <v>995</v>
      </c>
      <c r="C879" s="61" t="s">
        <v>1892</v>
      </c>
      <c r="D879" s="61" t="s">
        <v>1864</v>
      </c>
      <c r="E879" s="61" t="s">
        <v>32</v>
      </c>
      <c r="F879" s="61" t="s">
        <v>337</v>
      </c>
      <c r="G879" s="61" t="s">
        <v>335</v>
      </c>
      <c r="H879" s="61" t="s">
        <v>1242</v>
      </c>
      <c r="I879" s="61">
        <v>6005</v>
      </c>
      <c r="J879" s="61" t="s">
        <v>10</v>
      </c>
      <c r="K879" s="61" t="s">
        <v>666</v>
      </c>
      <c r="L879" s="6" t="s">
        <v>381</v>
      </c>
      <c r="M879" s="6" t="s">
        <v>332</v>
      </c>
      <c r="N879" s="6" t="s">
        <v>884</v>
      </c>
      <c r="O879" s="6" t="s">
        <v>2432</v>
      </c>
      <c r="P879" s="104" t="str">
        <f t="shared" si="175"/>
        <v>qc DW_MART_LOAD Workflow wf_Merch_Plan_Get_Inventories</v>
      </c>
      <c r="Q879" s="105" t="str">
        <f t="shared" si="176"/>
        <v>./pmrep cleardeploymentgroup -p DG_Static_Shared -f ;</v>
      </c>
      <c r="R879" s="106" t="str">
        <f t="shared" si="177"/>
        <v>./pmrep addtodeploymentgroup -p DG_Static_Shared -n wf_Merch_Plan_Get_Inventories -o Workflow -f DW_MART_LOAD -d all ;</v>
      </c>
      <c r="S879" s="105" t="str">
        <f t="shared" si="178"/>
        <v>./pmrep deploydeploymentgroup -p DG_Static_Shared -c  ./DG_Static_Shared.xml -r RAC_prod -n jansaj -X PP -h phvifoapp01 -o 6005 -s Native -l $HOME/scripts/log/dg_SJ_CHG0007464.log ;</v>
      </c>
      <c r="T879" s="106" t="str">
        <f t="shared" si="179"/>
        <v xml:space="preserve">echo '&lt; PRESS ANY KEY TO CONTINUE &gt;'; read c ; </v>
      </c>
      <c r="U879" s="105" t="str">
        <f t="shared" si="180"/>
        <v xml:space="preserve">cat $HOME/scripts/log/dg_SJ_CHG0007464.log ; </v>
      </c>
      <c r="V879" s="106" t="str">
        <f t="shared" si="181"/>
        <v>echo '&lt; PRESS ANY KEY TO CONTINUE &gt;'; read c ;</v>
      </c>
      <c r="W879" s="105" t="str">
        <f t="shared" si="182"/>
        <v xml:space="preserve"> pmd ; </v>
      </c>
      <c r="X879" s="106" t="str">
        <f t="shared" si="185"/>
        <v>ssh -q phvifoapp01 '/home/infa_adm/scripts/ais.sh DW_MART_LOAD wf_Merch_Plan_Get_Inventories Int01_prod'</v>
      </c>
      <c r="Y879" s="107"/>
      <c r="Z879" s="108" t="str">
        <f t="shared" si="183"/>
        <v>./pmrep objectexport -f DW_MART_LOAD -o Workflow -n wf_Merch_Plan_Get_Inventories -m -s -b -r -u wf_Merch_Plan_Get_Inventories.xml</v>
      </c>
      <c r="AA879" s="109" t="str">
        <f t="shared" si="186"/>
        <v>gwd DW_MART_LOAD wf_Merch_Plan_Get_Inventories</v>
      </c>
      <c r="AB879" s="108" t="str">
        <f t="shared" si="187"/>
        <v xml:space="preserve">showvh DW_MART_LOAD wf_Merch_Plan_Get_Inventories ; </v>
      </c>
      <c r="AC879" s="108" t="str">
        <f t="shared" si="184"/>
        <v>showrrh DW_MART_LOAD wf_Merch_Plan_Get_Inventories</v>
      </c>
    </row>
    <row r="880" spans="1:29" x14ac:dyDescent="0.25">
      <c r="A880" s="9">
        <v>42934</v>
      </c>
      <c r="B880" s="6" t="s">
        <v>993</v>
      </c>
      <c r="C880" s="61" t="s">
        <v>1892</v>
      </c>
      <c r="D880" s="61" t="s">
        <v>1864</v>
      </c>
      <c r="E880" s="61" t="s">
        <v>32</v>
      </c>
      <c r="F880" s="61" t="s">
        <v>337</v>
      </c>
      <c r="G880" s="61" t="s">
        <v>335</v>
      </c>
      <c r="H880" s="61" t="s">
        <v>1242</v>
      </c>
      <c r="I880" s="61">
        <v>6005</v>
      </c>
      <c r="J880" s="61" t="s">
        <v>10</v>
      </c>
      <c r="K880" s="61" t="s">
        <v>666</v>
      </c>
      <c r="L880" s="6" t="s">
        <v>381</v>
      </c>
      <c r="M880" s="6" t="s">
        <v>332</v>
      </c>
      <c r="N880" s="6" t="s">
        <v>991</v>
      </c>
      <c r="O880" s="6" t="s">
        <v>2433</v>
      </c>
      <c r="P880" s="104" t="str">
        <f t="shared" si="175"/>
        <v>qc DW_MART_LOAD Workflow wf_IM_UNIV_WEEKLY_PRICING</v>
      </c>
      <c r="Q880" s="105" t="str">
        <f t="shared" si="176"/>
        <v>./pmrep cleardeploymentgroup -p DG_Static_Shared -f ;</v>
      </c>
      <c r="R880" s="106" t="str">
        <f t="shared" si="177"/>
        <v>./pmrep addtodeploymentgroup -p DG_Static_Shared -n wf_IM_UNIV_WEEKLY_PRICING -o Workflow -f DW_MART_LOAD -d all ;</v>
      </c>
      <c r="S880" s="105" t="str">
        <f t="shared" si="178"/>
        <v>./pmrep deploydeploymentgroup -p DG_Static_Shared -c  ./DG_Static_Shared.xml -r RAC_prod -n jansaj -X PP -h phvifoapp01 -o 6005 -s Native -l $HOME/scripts/log/dg_SJ_CHG0007391.log ;</v>
      </c>
      <c r="T880" s="106" t="str">
        <f t="shared" si="179"/>
        <v xml:space="preserve">echo '&lt; PRESS ANY KEY TO CONTINUE &gt;'; read c ; </v>
      </c>
      <c r="U880" s="105" t="str">
        <f t="shared" si="180"/>
        <v xml:space="preserve">cat $HOME/scripts/log/dg_SJ_CHG0007391.log ; </v>
      </c>
      <c r="V880" s="106" t="str">
        <f t="shared" si="181"/>
        <v>echo '&lt; PRESS ANY KEY TO CONTINUE &gt;'; read c ;</v>
      </c>
      <c r="W880" s="105" t="str">
        <f t="shared" si="182"/>
        <v xml:space="preserve"> pmd ; </v>
      </c>
      <c r="X880" s="106" t="str">
        <f t="shared" si="185"/>
        <v>ssh -q phvifoapp01 '/home/infa_adm/scripts/ais.sh DW_MART_LOAD wf_IM_UNIV_WEEKLY_PRICING Int01_prod'</v>
      </c>
      <c r="Y880" s="107"/>
      <c r="Z880" s="108" t="str">
        <f t="shared" si="183"/>
        <v>./pmrep objectexport -f DW_MART_LOAD -o Workflow -n wf_IM_UNIV_WEEKLY_PRICING -m -s -b -r -u wf_IM_UNIV_WEEKLY_PRICING.xml</v>
      </c>
      <c r="AA880" s="109" t="str">
        <f t="shared" si="186"/>
        <v>gwd DW_MART_LOAD wf_IM_UNIV_WEEKLY_PRICING</v>
      </c>
      <c r="AB880" s="108" t="str">
        <f t="shared" si="187"/>
        <v xml:space="preserve">showvh DW_MART_LOAD wf_IM_UNIV_WEEKLY_PRICING ; </v>
      </c>
      <c r="AC880" s="108" t="str">
        <f t="shared" si="184"/>
        <v>showrrh DW_MART_LOAD wf_IM_UNIV_WEEKLY_PRICING</v>
      </c>
    </row>
    <row r="881" spans="1:29" ht="38.25" x14ac:dyDescent="0.25">
      <c r="A881" s="9">
        <v>42940</v>
      </c>
      <c r="B881" s="6" t="s">
        <v>997</v>
      </c>
      <c r="C881" s="61" t="s">
        <v>1892</v>
      </c>
      <c r="D881" s="61" t="s">
        <v>1864</v>
      </c>
      <c r="E881" s="61" t="s">
        <v>32</v>
      </c>
      <c r="F881" s="61" t="s">
        <v>337</v>
      </c>
      <c r="G881" s="61" t="s">
        <v>335</v>
      </c>
      <c r="H881" s="61" t="s">
        <v>1242</v>
      </c>
      <c r="I881" s="61">
        <v>6005</v>
      </c>
      <c r="J881" s="61" t="s">
        <v>10</v>
      </c>
      <c r="K881" s="61" t="s">
        <v>666</v>
      </c>
      <c r="L881" s="6" t="s">
        <v>30</v>
      </c>
      <c r="M881" s="6" t="s">
        <v>332</v>
      </c>
      <c r="N881" s="6" t="s">
        <v>996</v>
      </c>
      <c r="O881" s="56" t="s">
        <v>2434</v>
      </c>
      <c r="P881" s="104" t="str">
        <f t="shared" si="175"/>
        <v>qc RACFI Workflow wf_Extract_Customer_CYN</v>
      </c>
      <c r="Q881" s="105" t="str">
        <f t="shared" si="176"/>
        <v>./pmrep cleardeploymentgroup -p DG_Static_Shared -f ;</v>
      </c>
      <c r="R881" s="106" t="str">
        <f t="shared" si="177"/>
        <v>./pmrep addtodeploymentgroup -p DG_Static_Shared -n wf_Extract_Customer_CYN -o Workflow -f RACFI -d all ;</v>
      </c>
      <c r="S881" s="105" t="str">
        <f t="shared" si="178"/>
        <v>./pmrep deploydeploymentgroup -p DG_Static_Shared -c  ./DG_Static_Shared.xml -r RAC_prod -n jansaj -X PP -h phvifoapp01 -o 6005 -s Native -l $HOME/scripts/log/dg_SJ_CHG0007597.log ;</v>
      </c>
      <c r="T881" s="106" t="str">
        <f t="shared" si="179"/>
        <v xml:space="preserve">echo '&lt; PRESS ANY KEY TO CONTINUE &gt;'; read c ; </v>
      </c>
      <c r="U881" s="105" t="str">
        <f t="shared" si="180"/>
        <v xml:space="preserve">cat $HOME/scripts/log/dg_SJ_CHG0007597.log ; </v>
      </c>
      <c r="V881" s="106" t="str">
        <f t="shared" si="181"/>
        <v>echo '&lt; PRESS ANY KEY TO CONTINUE &gt;'; read c ;</v>
      </c>
      <c r="W881" s="105" t="str">
        <f t="shared" si="182"/>
        <v xml:space="preserve"> pmd ; </v>
      </c>
      <c r="X881" s="106" t="str">
        <f t="shared" si="185"/>
        <v>ssh -q phvifoapp01 '/home/infa_adm/scripts/ais.sh RACFI wf_Extract_Customer_CYN Int01_prod'</v>
      </c>
      <c r="Y881" s="107"/>
      <c r="Z881" s="108" t="str">
        <f t="shared" si="183"/>
        <v>./pmrep objectexport -f RACFI -o Workflow -n wf_Extract_Customer_CYN -m -s -b -r -u wf_Extract_Customer_CYN.xml</v>
      </c>
      <c r="AA881" s="109" t="str">
        <f t="shared" si="186"/>
        <v>gwd RACFI wf_Extract_Customer_CYN</v>
      </c>
      <c r="AB881" s="108" t="str">
        <f t="shared" si="187"/>
        <v xml:space="preserve">showvh RACFI wf_Extract_Customer_CYN ; </v>
      </c>
      <c r="AC881" s="108" t="str">
        <f t="shared" si="184"/>
        <v>showrrh RACFI wf_Extract_Customer_CYN</v>
      </c>
    </row>
    <row r="882" spans="1:29" x14ac:dyDescent="0.25">
      <c r="A882" s="9">
        <v>42940</v>
      </c>
      <c r="B882" s="6" t="s">
        <v>1000</v>
      </c>
      <c r="C882" s="61" t="s">
        <v>1892</v>
      </c>
      <c r="D882" s="61" t="s">
        <v>1864</v>
      </c>
      <c r="E882" s="61" t="s">
        <v>32</v>
      </c>
      <c r="F882" s="61" t="s">
        <v>337</v>
      </c>
      <c r="G882" s="61" t="s">
        <v>335</v>
      </c>
      <c r="H882" s="61" t="s">
        <v>1242</v>
      </c>
      <c r="I882" s="61">
        <v>6005</v>
      </c>
      <c r="J882" s="61" t="s">
        <v>10</v>
      </c>
      <c r="K882" s="61" t="s">
        <v>666</v>
      </c>
      <c r="L882" s="6" t="s">
        <v>30</v>
      </c>
      <c r="M882" s="6" t="s">
        <v>332</v>
      </c>
      <c r="N882" s="6" t="s">
        <v>999</v>
      </c>
      <c r="O882" s="41" t="s">
        <v>2435</v>
      </c>
      <c r="P882" s="104" t="str">
        <f t="shared" si="175"/>
        <v>qc RACFI Workflow wf_tran_customer_cyn</v>
      </c>
      <c r="Q882" s="105" t="str">
        <f t="shared" si="176"/>
        <v>./pmrep cleardeploymentgroup -p DG_Static_Shared -f ;</v>
      </c>
      <c r="R882" s="106" t="str">
        <f t="shared" si="177"/>
        <v>./pmrep addtodeploymentgroup -p DG_Static_Shared -n wf_tran_customer_cyn -o Workflow -f RACFI -d all ;</v>
      </c>
      <c r="S882" s="105" t="str">
        <f t="shared" si="178"/>
        <v>echo ;</v>
      </c>
      <c r="T882" s="106" t="str">
        <f t="shared" si="179"/>
        <v>echo ;</v>
      </c>
      <c r="U882" s="105" t="str">
        <f t="shared" si="180"/>
        <v>echo;</v>
      </c>
      <c r="V882" s="106" t="str">
        <f t="shared" si="181"/>
        <v>echo ;</v>
      </c>
      <c r="W882" s="105" t="str">
        <f t="shared" si="182"/>
        <v xml:space="preserve"> echo ; </v>
      </c>
      <c r="X882" s="106" t="str">
        <f t="shared" si="185"/>
        <v>ssh -q phvifoapp01 '/home/infa_adm/scripts/ais.sh RACFI wf_tran_customer_cyn Int01_prod'</v>
      </c>
      <c r="Y882" s="107"/>
      <c r="Z882" s="108" t="str">
        <f t="shared" si="183"/>
        <v>./pmrep objectexport -f RACFI -o Workflow -n wf_tran_customer_cyn -m -s -b -r -u wf_tran_customer_cyn.xml</v>
      </c>
      <c r="AA882" s="109" t="str">
        <f t="shared" si="186"/>
        <v>gwd RACFI wf_tran_customer_cyn</v>
      </c>
      <c r="AB882" s="108" t="str">
        <f t="shared" si="187"/>
        <v xml:space="preserve">showvh RACFI wf_tran_customer_cyn ; </v>
      </c>
      <c r="AC882" s="108" t="str">
        <f t="shared" si="184"/>
        <v>showrrh RACFI wf_tran_customer_cyn</v>
      </c>
    </row>
    <row r="883" spans="1:29" x14ac:dyDescent="0.25">
      <c r="A883" s="9">
        <v>42940</v>
      </c>
      <c r="B883" s="6" t="s">
        <v>1000</v>
      </c>
      <c r="C883" s="61" t="s">
        <v>1892</v>
      </c>
      <c r="D883" s="61" t="s">
        <v>1864</v>
      </c>
      <c r="E883" s="61" t="s">
        <v>32</v>
      </c>
      <c r="F883" s="61" t="s">
        <v>337</v>
      </c>
      <c r="G883" s="61" t="s">
        <v>335</v>
      </c>
      <c r="H883" s="61" t="s">
        <v>1242</v>
      </c>
      <c r="I883" s="61">
        <v>6005</v>
      </c>
      <c r="J883" s="61" t="s">
        <v>10</v>
      </c>
      <c r="K883" s="61" t="s">
        <v>666</v>
      </c>
      <c r="L883" s="6" t="s">
        <v>30</v>
      </c>
      <c r="M883" s="6" t="s">
        <v>332</v>
      </c>
      <c r="N883" s="6" t="s">
        <v>998</v>
      </c>
      <c r="O883" s="41" t="s">
        <v>2435</v>
      </c>
      <c r="P883" s="104" t="str">
        <f t="shared" si="175"/>
        <v>qc RACFI Workflow wf_tran_inventory_cyn</v>
      </c>
      <c r="Q883" s="105" t="str">
        <f t="shared" si="176"/>
        <v>echo ;</v>
      </c>
      <c r="R883" s="106" t="str">
        <f t="shared" si="177"/>
        <v>./pmrep addtodeploymentgroup -p DG_Static_Shared -n wf_tran_inventory_cyn -o Workflow -f RACFI -d all ;</v>
      </c>
      <c r="S883" s="105" t="str">
        <f t="shared" si="178"/>
        <v>./pmrep deploydeploymentgroup -p DG_Static_Shared -c  ./DG_Static_Shared.xml -r RAC_prod -n jansaj -X PP -h phvifoapp01 -o 6005 -s Native -l $HOME/scripts/log/dg_SJ_CHG0007608.log ;</v>
      </c>
      <c r="T883" s="106" t="str">
        <f t="shared" si="179"/>
        <v xml:space="preserve">echo '&lt; PRESS ANY KEY TO CONTINUE &gt;'; read c ; </v>
      </c>
      <c r="U883" s="105" t="str">
        <f t="shared" si="180"/>
        <v xml:space="preserve">cat $HOME/scripts/log/dg_SJ_CHG0007608.log ; </v>
      </c>
      <c r="V883" s="106" t="str">
        <f t="shared" si="181"/>
        <v>echo '&lt; PRESS ANY KEY TO CONTINUE &gt;'; read c ;</v>
      </c>
      <c r="W883" s="105" t="str">
        <f t="shared" si="182"/>
        <v xml:space="preserve"> pmd ; </v>
      </c>
      <c r="X883" s="106" t="str">
        <f t="shared" si="185"/>
        <v>ssh -q phvifoapp01 '/home/infa_adm/scripts/ais.sh RACFI wf_tran_inventory_cyn Int01_prod'</v>
      </c>
      <c r="Y883" s="107"/>
      <c r="Z883" s="108" t="str">
        <f t="shared" si="183"/>
        <v>./pmrep objectexport -f RACFI -o Workflow -n wf_tran_inventory_cyn -m -s -b -r -u wf_tran_inventory_cyn.xml</v>
      </c>
      <c r="AA883" s="109" t="str">
        <f t="shared" si="186"/>
        <v>gwd RACFI wf_tran_inventory_cyn</v>
      </c>
      <c r="AB883" s="108" t="str">
        <f t="shared" si="187"/>
        <v xml:space="preserve">showvh RACFI wf_tran_inventory_cyn ; </v>
      </c>
      <c r="AC883" s="108" t="str">
        <f t="shared" si="184"/>
        <v>showrrh RACFI wf_tran_inventory_cyn</v>
      </c>
    </row>
    <row r="884" spans="1:29" x14ac:dyDescent="0.25">
      <c r="A884" s="9">
        <v>42940</v>
      </c>
      <c r="B884" s="6" t="s">
        <v>1002</v>
      </c>
      <c r="C884" s="61" t="s">
        <v>1892</v>
      </c>
      <c r="D884" s="61" t="s">
        <v>1864</v>
      </c>
      <c r="E884" s="61" t="s">
        <v>32</v>
      </c>
      <c r="F884" s="61" t="s">
        <v>337</v>
      </c>
      <c r="G884" s="61" t="s">
        <v>335</v>
      </c>
      <c r="H884" s="61" t="s">
        <v>1242</v>
      </c>
      <c r="I884" s="61">
        <v>6005</v>
      </c>
      <c r="J884" s="61" t="s">
        <v>10</v>
      </c>
      <c r="K884" s="61" t="s">
        <v>666</v>
      </c>
      <c r="L884" s="6" t="s">
        <v>30</v>
      </c>
      <c r="M884" s="6" t="s">
        <v>332</v>
      </c>
      <c r="N884" s="6" t="s">
        <v>1004</v>
      </c>
      <c r="O884" s="57" t="s">
        <v>2436</v>
      </c>
      <c r="P884" s="104" t="str">
        <f t="shared" si="175"/>
        <v>qc RACFI Workflow wf_P_HT_STORE_Customer_Cynergi</v>
      </c>
      <c r="Q884" s="105" t="str">
        <f t="shared" si="176"/>
        <v>./pmrep cleardeploymentgroup -p DG_Static_Shared -f ;</v>
      </c>
      <c r="R884" s="106" t="str">
        <f t="shared" si="177"/>
        <v>./pmrep addtodeploymentgroup -p DG_Static_Shared -n wf_P_HT_STORE_Customer_Cynergi -o Workflow -f RACFI -d all ;</v>
      </c>
      <c r="S884" s="105" t="str">
        <f t="shared" si="178"/>
        <v>echo ;</v>
      </c>
      <c r="T884" s="106" t="str">
        <f t="shared" si="179"/>
        <v>echo ;</v>
      </c>
      <c r="U884" s="105" t="str">
        <f t="shared" si="180"/>
        <v>echo;</v>
      </c>
      <c r="V884" s="106" t="str">
        <f t="shared" si="181"/>
        <v>echo ;</v>
      </c>
      <c r="W884" s="105" t="str">
        <f t="shared" si="182"/>
        <v xml:space="preserve"> echo ; </v>
      </c>
      <c r="X884" s="106" t="str">
        <f t="shared" si="185"/>
        <v>ssh -q phvifoapp01 '/home/infa_adm/scripts/ais.sh RACFI wf_P_HT_STORE_Customer_Cynergi Int01_prod'</v>
      </c>
      <c r="Y884" s="107"/>
      <c r="Z884" s="108" t="str">
        <f t="shared" si="183"/>
        <v>./pmrep objectexport -f RACFI -o Workflow -n wf_P_HT_STORE_Customer_Cynergi -m -s -b -r -u wf_P_HT_STORE_Customer_Cynergi.xml</v>
      </c>
      <c r="AA884" s="109" t="str">
        <f t="shared" si="186"/>
        <v>gwd RACFI wf_P_HT_STORE_Customer_Cynergi</v>
      </c>
      <c r="AB884" s="108" t="str">
        <f t="shared" si="187"/>
        <v xml:space="preserve">showvh RACFI wf_P_HT_STORE_Customer_Cynergi ; </v>
      </c>
      <c r="AC884" s="108" t="str">
        <f t="shared" si="184"/>
        <v>showrrh RACFI wf_P_HT_STORE_Customer_Cynergi</v>
      </c>
    </row>
    <row r="885" spans="1:29" x14ac:dyDescent="0.25">
      <c r="A885" s="9">
        <v>42940</v>
      </c>
      <c r="B885" s="6" t="s">
        <v>1002</v>
      </c>
      <c r="C885" s="61" t="s">
        <v>1892</v>
      </c>
      <c r="D885" s="61" t="s">
        <v>1864</v>
      </c>
      <c r="E885" s="61" t="s">
        <v>32</v>
      </c>
      <c r="F885" s="61" t="s">
        <v>337</v>
      </c>
      <c r="G885" s="61" t="s">
        <v>335</v>
      </c>
      <c r="H885" s="61" t="s">
        <v>1242</v>
      </c>
      <c r="I885" s="61">
        <v>6005</v>
      </c>
      <c r="J885" s="61" t="s">
        <v>10</v>
      </c>
      <c r="K885" s="61" t="s">
        <v>666</v>
      </c>
      <c r="L885" s="6" t="s">
        <v>30</v>
      </c>
      <c r="M885" s="6" t="s">
        <v>332</v>
      </c>
      <c r="N885" s="6" t="s">
        <v>1125</v>
      </c>
      <c r="O885" s="57" t="s">
        <v>2436</v>
      </c>
      <c r="P885" s="104" t="str">
        <f t="shared" si="175"/>
        <v>qc RACFI Workflow wf_inventory_extract_Cynergi</v>
      </c>
      <c r="Q885" s="105" t="str">
        <f t="shared" si="176"/>
        <v>echo ;</v>
      </c>
      <c r="R885" s="106" t="str">
        <f t="shared" si="177"/>
        <v>./pmrep addtodeploymentgroup -p DG_Static_Shared -n wf_inventory_extract_Cynergi -o Workflow -f RACFI -d all ;</v>
      </c>
      <c r="S885" s="105" t="str">
        <f t="shared" si="178"/>
        <v>echo ;</v>
      </c>
      <c r="T885" s="106" t="str">
        <f t="shared" si="179"/>
        <v>echo ;</v>
      </c>
      <c r="U885" s="105" t="str">
        <f t="shared" si="180"/>
        <v>echo;</v>
      </c>
      <c r="V885" s="106" t="str">
        <f t="shared" si="181"/>
        <v>echo ;</v>
      </c>
      <c r="W885" s="105" t="str">
        <f t="shared" si="182"/>
        <v xml:space="preserve"> echo ; </v>
      </c>
      <c r="X885" s="106" t="str">
        <f t="shared" si="185"/>
        <v>ssh -q phvifoapp01 '/home/infa_adm/scripts/ais.sh RACFI wf_inventory_extract_Cynergi Int01_prod'</v>
      </c>
      <c r="Y885" s="107"/>
      <c r="Z885" s="108" t="str">
        <f t="shared" si="183"/>
        <v>./pmrep objectexport -f RACFI -o Workflow -n wf_inventory_extract_Cynergi -m -s -b -r -u wf_inventory_extract_Cynergi.xml</v>
      </c>
      <c r="AA885" s="109" t="str">
        <f t="shared" si="186"/>
        <v>gwd RACFI wf_inventory_extract_Cynergi</v>
      </c>
      <c r="AB885" s="108" t="str">
        <f t="shared" si="187"/>
        <v xml:space="preserve">showvh RACFI wf_inventory_extract_Cynergi ; </v>
      </c>
      <c r="AC885" s="108" t="str">
        <f t="shared" si="184"/>
        <v>showrrh RACFI wf_inventory_extract_Cynergi</v>
      </c>
    </row>
    <row r="886" spans="1:29" x14ac:dyDescent="0.25">
      <c r="A886" s="9">
        <v>42940</v>
      </c>
      <c r="B886" s="6" t="s">
        <v>1002</v>
      </c>
      <c r="C886" s="61" t="s">
        <v>1892</v>
      </c>
      <c r="D886" s="61" t="s">
        <v>1864</v>
      </c>
      <c r="E886" s="61" t="s">
        <v>32</v>
      </c>
      <c r="F886" s="61" t="s">
        <v>337</v>
      </c>
      <c r="G886" s="61" t="s">
        <v>335</v>
      </c>
      <c r="H886" s="61" t="s">
        <v>1242</v>
      </c>
      <c r="I886" s="61">
        <v>6005</v>
      </c>
      <c r="J886" s="61" t="s">
        <v>10</v>
      </c>
      <c r="K886" s="61" t="s">
        <v>666</v>
      </c>
      <c r="L886" s="6" t="s">
        <v>30</v>
      </c>
      <c r="M886" s="6" t="s">
        <v>332</v>
      </c>
      <c r="N886" s="6" t="s">
        <v>1001</v>
      </c>
      <c r="O886" s="57" t="s">
        <v>2436</v>
      </c>
      <c r="P886" s="104" t="str">
        <f t="shared" si="175"/>
        <v>qc RACFI Workflow wf_tran_rece_hist_cyn</v>
      </c>
      <c r="Q886" s="105" t="str">
        <f t="shared" si="176"/>
        <v>echo ;</v>
      </c>
      <c r="R886" s="106" t="str">
        <f t="shared" si="177"/>
        <v>./pmrep addtodeploymentgroup -p DG_Static_Shared -n wf_tran_rece_hist_cyn -o Workflow -f RACFI -d all ;</v>
      </c>
      <c r="S886" s="105" t="str">
        <f t="shared" si="178"/>
        <v>echo ;</v>
      </c>
      <c r="T886" s="106" t="str">
        <f t="shared" si="179"/>
        <v>echo ;</v>
      </c>
      <c r="U886" s="105" t="str">
        <f t="shared" si="180"/>
        <v>echo;</v>
      </c>
      <c r="V886" s="106" t="str">
        <f t="shared" si="181"/>
        <v>echo ;</v>
      </c>
      <c r="W886" s="105" t="str">
        <f t="shared" si="182"/>
        <v xml:space="preserve"> echo ; </v>
      </c>
      <c r="X886" s="106" t="str">
        <f t="shared" si="185"/>
        <v>ssh -q phvifoapp01 '/home/infa_adm/scripts/ais.sh RACFI wf_tran_rece_hist_cyn Int01_prod'</v>
      </c>
      <c r="Y886" s="107"/>
      <c r="Z886" s="108" t="str">
        <f t="shared" si="183"/>
        <v>./pmrep objectexport -f RACFI -o Workflow -n wf_tran_rece_hist_cyn -m -s -b -r -u wf_tran_rece_hist_cyn.xml</v>
      </c>
      <c r="AA886" s="109" t="str">
        <f t="shared" si="186"/>
        <v>gwd RACFI wf_tran_rece_hist_cyn</v>
      </c>
      <c r="AB886" s="108" t="str">
        <f t="shared" si="187"/>
        <v xml:space="preserve">showvh RACFI wf_tran_rece_hist_cyn ; </v>
      </c>
      <c r="AC886" s="108" t="str">
        <f t="shared" si="184"/>
        <v>showrrh RACFI wf_tran_rece_hist_cyn</v>
      </c>
    </row>
    <row r="887" spans="1:29" x14ac:dyDescent="0.25">
      <c r="A887" s="9">
        <v>42940</v>
      </c>
      <c r="B887" s="6" t="s">
        <v>1002</v>
      </c>
      <c r="C887" s="61" t="s">
        <v>1892</v>
      </c>
      <c r="D887" s="61" t="s">
        <v>1864</v>
      </c>
      <c r="E887" s="61" t="s">
        <v>32</v>
      </c>
      <c r="F887" s="61" t="s">
        <v>337</v>
      </c>
      <c r="G887" s="61" t="s">
        <v>335</v>
      </c>
      <c r="H887" s="61" t="s">
        <v>1242</v>
      </c>
      <c r="I887" s="61">
        <v>6005</v>
      </c>
      <c r="J887" s="61" t="s">
        <v>10</v>
      </c>
      <c r="K887" s="61" t="s">
        <v>666</v>
      </c>
      <c r="L887" s="6" t="s">
        <v>30</v>
      </c>
      <c r="M887" s="6" t="s">
        <v>332</v>
      </c>
      <c r="N887" s="6" t="s">
        <v>1003</v>
      </c>
      <c r="O887" s="57" t="s">
        <v>2436</v>
      </c>
      <c r="P887" s="104" t="str">
        <f t="shared" si="175"/>
        <v>qc RACFI Workflow wf_trans_rental_agreement_cyn</v>
      </c>
      <c r="Q887" s="105" t="str">
        <f t="shared" si="176"/>
        <v>echo ;</v>
      </c>
      <c r="R887" s="106" t="str">
        <f t="shared" si="177"/>
        <v>./pmrep addtodeploymentgroup -p DG_Static_Shared -n wf_trans_rental_agreement_cyn -o Workflow -f RACFI -d all ;</v>
      </c>
      <c r="S887" s="105" t="str">
        <f t="shared" si="178"/>
        <v>./pmrep deploydeploymentgroup -p DG_Static_Shared -c  ./DG_Static_Shared.xml -r RAC_prod -n jansaj -X PP -h phvifoapp01 -o 6005 -s Native -l $HOME/scripts/log/dg_SJ_CHG0007607.log ;</v>
      </c>
      <c r="T887" s="106" t="str">
        <f t="shared" si="179"/>
        <v xml:space="preserve">echo '&lt; PRESS ANY KEY TO CONTINUE &gt;'; read c ; </v>
      </c>
      <c r="U887" s="105" t="str">
        <f t="shared" si="180"/>
        <v xml:space="preserve">cat $HOME/scripts/log/dg_SJ_CHG0007607.log ; </v>
      </c>
      <c r="V887" s="106" t="str">
        <f t="shared" si="181"/>
        <v>echo '&lt; PRESS ANY KEY TO CONTINUE &gt;'; read c ;</v>
      </c>
      <c r="W887" s="105" t="str">
        <f t="shared" si="182"/>
        <v xml:space="preserve"> pmd ; </v>
      </c>
      <c r="X887" s="106" t="str">
        <f t="shared" si="185"/>
        <v>ssh -q phvifoapp01 '/home/infa_adm/scripts/ais.sh RACFI wf_trans_rental_agreement_cyn Int01_prod'</v>
      </c>
      <c r="Y887" s="107"/>
      <c r="Z887" s="108" t="str">
        <f t="shared" si="183"/>
        <v>./pmrep objectexport -f RACFI -o Workflow -n wf_trans_rental_agreement_cyn -m -s -b -r -u wf_trans_rental_agreement_cyn.xml</v>
      </c>
      <c r="AA887" s="109" t="str">
        <f t="shared" si="186"/>
        <v>gwd RACFI wf_trans_rental_agreement_cyn</v>
      </c>
      <c r="AB887" s="108" t="str">
        <f t="shared" si="187"/>
        <v xml:space="preserve">showvh RACFI wf_trans_rental_agreement_cyn ; </v>
      </c>
      <c r="AC887" s="108" t="str">
        <f t="shared" si="184"/>
        <v>showrrh RACFI wf_trans_rental_agreement_cyn</v>
      </c>
    </row>
    <row r="888" spans="1:29" x14ac:dyDescent="0.25">
      <c r="A888" s="9">
        <v>42940</v>
      </c>
      <c r="B888" s="6" t="s">
        <v>1006</v>
      </c>
      <c r="C888" s="61" t="s">
        <v>1892</v>
      </c>
      <c r="D888" s="61" t="s">
        <v>1864</v>
      </c>
      <c r="E888" s="61" t="s">
        <v>32</v>
      </c>
      <c r="F888" s="61" t="s">
        <v>337</v>
      </c>
      <c r="G888" s="61" t="s">
        <v>335</v>
      </c>
      <c r="H888" s="61" t="s">
        <v>1242</v>
      </c>
      <c r="I888" s="61">
        <v>6005</v>
      </c>
      <c r="J888" s="61" t="s">
        <v>10</v>
      </c>
      <c r="K888" s="61" t="s">
        <v>666</v>
      </c>
      <c r="L888" s="6" t="s">
        <v>30</v>
      </c>
      <c r="M888" s="6" t="s">
        <v>332</v>
      </c>
      <c r="N888" s="6" t="s">
        <v>1005</v>
      </c>
      <c r="O888" s="6" t="s">
        <v>2437</v>
      </c>
      <c r="P888" s="104" t="str">
        <f t="shared" si="175"/>
        <v>qc RACFI Workflow wf_rental_agreement_extract_cynergi</v>
      </c>
      <c r="Q888" s="105" t="str">
        <f t="shared" si="176"/>
        <v>./pmrep cleardeploymentgroup -p DG_Static_Shared -f ;</v>
      </c>
      <c r="R888" s="106" t="str">
        <f t="shared" si="177"/>
        <v>./pmrep addtodeploymentgroup -p DG_Static_Shared -n wf_rental_agreement_extract_cynergi -o Workflow -f RACFI -d all ;</v>
      </c>
      <c r="S888" s="105" t="str">
        <f t="shared" si="178"/>
        <v>./pmrep deploydeploymentgroup -p DG_Static_Shared -c  ./DG_Static_Shared.xml -r RAC_prod -n jansaj -X PP -h phvifoapp01 -o 6005 -s Native -l $HOME/scripts/log/dg_SJ_CHG0007595.log ;</v>
      </c>
      <c r="T888" s="106" t="str">
        <f t="shared" si="179"/>
        <v xml:space="preserve">echo '&lt; PRESS ANY KEY TO CONTINUE &gt;'; read c ; </v>
      </c>
      <c r="U888" s="105" t="str">
        <f t="shared" si="180"/>
        <v xml:space="preserve">cat $HOME/scripts/log/dg_SJ_CHG0007595.log ; </v>
      </c>
      <c r="V888" s="106" t="str">
        <f t="shared" si="181"/>
        <v>echo '&lt; PRESS ANY KEY TO CONTINUE &gt;'; read c ;</v>
      </c>
      <c r="W888" s="105" t="str">
        <f t="shared" si="182"/>
        <v xml:space="preserve"> pmd ; </v>
      </c>
      <c r="X888" s="106" t="str">
        <f t="shared" si="185"/>
        <v>ssh -q phvifoapp01 '/home/infa_adm/scripts/ais.sh RACFI wf_rental_agreement_extract_cynergi Int01_prod'</v>
      </c>
      <c r="Y888" s="107"/>
      <c r="Z888" s="108" t="str">
        <f t="shared" si="183"/>
        <v>./pmrep objectexport -f RACFI -o Workflow -n wf_rental_agreement_extract_cynergi -m -s -b -r -u wf_rental_agreement_extract_cynergi.xml</v>
      </c>
      <c r="AA888" s="109" t="str">
        <f t="shared" si="186"/>
        <v>gwd RACFI wf_rental_agreement_extract_cynergi</v>
      </c>
      <c r="AB888" s="108" t="str">
        <f t="shared" si="187"/>
        <v xml:space="preserve">showvh RACFI wf_rental_agreement_extract_cynergi ; </v>
      </c>
      <c r="AC888" s="108" t="str">
        <f t="shared" si="184"/>
        <v>showrrh RACFI wf_rental_agreement_extract_cynergi</v>
      </c>
    </row>
    <row r="889" spans="1:29" x14ac:dyDescent="0.25">
      <c r="A889" s="9">
        <v>42941</v>
      </c>
      <c r="B889" s="6" t="s">
        <v>1009</v>
      </c>
      <c r="C889" s="61" t="s">
        <v>1892</v>
      </c>
      <c r="D889" s="61" t="s">
        <v>1864</v>
      </c>
      <c r="E889" s="61" t="s">
        <v>32</v>
      </c>
      <c r="F889" s="61" t="s">
        <v>337</v>
      </c>
      <c r="G889" s="61" t="s">
        <v>335</v>
      </c>
      <c r="H889" s="61" t="s">
        <v>1242</v>
      </c>
      <c r="I889" s="61">
        <v>6005</v>
      </c>
      <c r="J889" s="61" t="s">
        <v>10</v>
      </c>
      <c r="K889" s="61" t="s">
        <v>666</v>
      </c>
      <c r="L889" s="6" t="s">
        <v>30</v>
      </c>
      <c r="M889" s="6" t="s">
        <v>354</v>
      </c>
      <c r="N889" s="6" t="s">
        <v>1007</v>
      </c>
      <c r="O889" s="41" t="s">
        <v>2438</v>
      </c>
      <c r="P889" s="104" t="str">
        <f t="shared" si="175"/>
        <v>qc RACFI Session s_m_trans_rental_agreement_cyn</v>
      </c>
      <c r="Q889" s="105" t="str">
        <f t="shared" si="176"/>
        <v>./pmrep cleardeploymentgroup -p DG_Static_Shared -f ;</v>
      </c>
      <c r="R889" s="106" t="str">
        <f t="shared" si="177"/>
        <v>./pmrep addtodeploymentgroup -p DG_Static_Shared -n s_m_trans_rental_agreement_cyn -o Session -f RACFI -d all ;</v>
      </c>
      <c r="S889" s="105" t="str">
        <f t="shared" si="178"/>
        <v>echo ;</v>
      </c>
      <c r="T889" s="106" t="str">
        <f t="shared" si="179"/>
        <v>echo ;</v>
      </c>
      <c r="U889" s="105" t="str">
        <f t="shared" si="180"/>
        <v>echo;</v>
      </c>
      <c r="V889" s="106" t="str">
        <f t="shared" si="181"/>
        <v>echo ;</v>
      </c>
      <c r="W889" s="105" t="str">
        <f t="shared" si="182"/>
        <v xml:space="preserve"> echo ; </v>
      </c>
      <c r="X889" s="106" t="str">
        <f t="shared" si="185"/>
        <v xml:space="preserve"> # n/a</v>
      </c>
      <c r="Y889" s="107"/>
      <c r="Z889" s="108" t="str">
        <f t="shared" si="183"/>
        <v>./pmrep objectexport -f RACFI -o Session -n s_m_trans_rental_agreement_cyn -m -s -b -r -u s_m_trans_rental_agreement_cyn.xml</v>
      </c>
      <c r="AA889" s="109" t="str">
        <f t="shared" si="186"/>
        <v xml:space="preserve"> # n/a</v>
      </c>
      <c r="AB889" s="108" t="str">
        <f t="shared" si="187"/>
        <v xml:space="preserve">showvh RACFI s_m_trans_rental_agreement_cyn ; </v>
      </c>
      <c r="AC889" s="108" t="str">
        <f t="shared" si="184"/>
        <v>showrrh RACFI s_m_trans_rental_agreement_cyn</v>
      </c>
    </row>
    <row r="890" spans="1:29" x14ac:dyDescent="0.25">
      <c r="A890" s="9">
        <v>42941</v>
      </c>
      <c r="B890" s="6" t="s">
        <v>1009</v>
      </c>
      <c r="C890" s="61" t="s">
        <v>1892</v>
      </c>
      <c r="D890" s="61" t="s">
        <v>1864</v>
      </c>
      <c r="E890" s="61" t="s">
        <v>32</v>
      </c>
      <c r="F890" s="61" t="s">
        <v>337</v>
      </c>
      <c r="G890" s="61" t="s">
        <v>335</v>
      </c>
      <c r="H890" s="61" t="s">
        <v>1242</v>
      </c>
      <c r="I890" s="61">
        <v>6005</v>
      </c>
      <c r="J890" s="61" t="s">
        <v>10</v>
      </c>
      <c r="K890" s="61" t="s">
        <v>666</v>
      </c>
      <c r="L890" s="6" t="s">
        <v>30</v>
      </c>
      <c r="M890" s="6" t="s">
        <v>354</v>
      </c>
      <c r="N890" s="6" t="s">
        <v>1008</v>
      </c>
      <c r="O890" s="41" t="s">
        <v>2438</v>
      </c>
      <c r="P890" s="104" t="str">
        <f t="shared" si="175"/>
        <v>qc RACFI Session s_m_tran_rece_hist_cyn</v>
      </c>
      <c r="Q890" s="105" t="str">
        <f t="shared" si="176"/>
        <v>echo ;</v>
      </c>
      <c r="R890" s="106" t="str">
        <f t="shared" si="177"/>
        <v>./pmrep addtodeploymentgroup -p DG_Static_Shared -n s_m_tran_rece_hist_cyn -o Session -f RACFI -d all ;</v>
      </c>
      <c r="S890" s="105" t="str">
        <f t="shared" si="178"/>
        <v>./pmrep deploydeploymentgroup -p DG_Static_Shared -c  ./DG_Static_Shared.xml -r RAC_prod -n jansaj -X PP -h phvifoapp01 -o 6005 -s Native -l $HOME/scripts/log/dg_SJ_CHG0007644.log ;</v>
      </c>
      <c r="T890" s="106" t="str">
        <f t="shared" si="179"/>
        <v xml:space="preserve">echo '&lt; PRESS ANY KEY TO CONTINUE &gt;'; read c ; </v>
      </c>
      <c r="U890" s="105" t="str">
        <f t="shared" si="180"/>
        <v xml:space="preserve">cat $HOME/scripts/log/dg_SJ_CHG0007644.log ; </v>
      </c>
      <c r="V890" s="106" t="str">
        <f t="shared" si="181"/>
        <v>echo '&lt; PRESS ANY KEY TO CONTINUE &gt;'; read c ;</v>
      </c>
      <c r="W890" s="105" t="str">
        <f t="shared" si="182"/>
        <v xml:space="preserve"> pmd ; </v>
      </c>
      <c r="X890" s="106" t="str">
        <f t="shared" si="185"/>
        <v xml:space="preserve"> # n/a</v>
      </c>
      <c r="Y890" s="107"/>
      <c r="Z890" s="108" t="str">
        <f t="shared" si="183"/>
        <v>./pmrep objectexport -f RACFI -o Session -n s_m_tran_rece_hist_cyn -m -s -b -r -u s_m_tran_rece_hist_cyn.xml</v>
      </c>
      <c r="AA890" s="109" t="str">
        <f t="shared" si="186"/>
        <v xml:space="preserve"> # n/a</v>
      </c>
      <c r="AB890" s="108" t="str">
        <f t="shared" si="187"/>
        <v xml:space="preserve">showvh RACFI s_m_tran_rece_hist_cyn ; </v>
      </c>
      <c r="AC890" s="108" t="str">
        <f t="shared" si="184"/>
        <v>showrrh RACFI s_m_tran_rece_hist_cyn</v>
      </c>
    </row>
    <row r="891" spans="1:29" x14ac:dyDescent="0.25">
      <c r="A891" s="9">
        <v>42942</v>
      </c>
      <c r="B891" s="6" t="s">
        <v>1010</v>
      </c>
      <c r="C891" s="61" t="s">
        <v>1892</v>
      </c>
      <c r="D891" s="61" t="s">
        <v>1864</v>
      </c>
      <c r="E891" s="61" t="s">
        <v>32</v>
      </c>
      <c r="F891" s="61" t="s">
        <v>337</v>
      </c>
      <c r="G891" s="61" t="s">
        <v>335</v>
      </c>
      <c r="H891" s="61" t="s">
        <v>1242</v>
      </c>
      <c r="I891" s="61">
        <v>6005</v>
      </c>
      <c r="J891" s="61" t="s">
        <v>10</v>
      </c>
      <c r="K891" s="61" t="s">
        <v>666</v>
      </c>
      <c r="L891" s="6" t="s">
        <v>295</v>
      </c>
      <c r="M891" s="6" t="s">
        <v>332</v>
      </c>
      <c r="N891" s="6" t="s">
        <v>984</v>
      </c>
      <c r="O891" s="6" t="s">
        <v>2439</v>
      </c>
      <c r="P891" s="104" t="str">
        <f t="shared" si="175"/>
        <v>qc AN_PAYABLES Workflow wf_AN_Payables_Invoice</v>
      </c>
      <c r="Q891" s="105" t="str">
        <f t="shared" si="176"/>
        <v>./pmrep cleardeploymentgroup -p DG_Static_Shared -f ;</v>
      </c>
      <c r="R891" s="106" t="str">
        <f t="shared" si="177"/>
        <v>./pmrep addtodeploymentgroup -p DG_Static_Shared -n wf_AN_Payables_Invoice -o Workflow -f AN_PAYABLES -d all ;</v>
      </c>
      <c r="S891" s="105" t="str">
        <f t="shared" si="178"/>
        <v>./pmrep deploydeploymentgroup -p DG_Static_Shared -c  ./DG_Static_Shared.xml -r RAC_prod -n jansaj -X PP -h phvifoapp01 -o 6005 -s Native -l $HOME/scripts/log/dg_SJ_CHG0007670.log ;</v>
      </c>
      <c r="T891" s="106" t="str">
        <f t="shared" si="179"/>
        <v xml:space="preserve">echo '&lt; PRESS ANY KEY TO CONTINUE &gt;'; read c ; </v>
      </c>
      <c r="U891" s="105" t="str">
        <f t="shared" si="180"/>
        <v xml:space="preserve">cat $HOME/scripts/log/dg_SJ_CHG0007670.log ; </v>
      </c>
      <c r="V891" s="106" t="str">
        <f t="shared" si="181"/>
        <v>echo '&lt; PRESS ANY KEY TO CONTINUE &gt;'; read c ;</v>
      </c>
      <c r="W891" s="105" t="str">
        <f t="shared" si="182"/>
        <v xml:space="preserve"> pmd ; </v>
      </c>
      <c r="X891" s="106" t="str">
        <f t="shared" si="185"/>
        <v>ssh -q phvifoapp01 '/home/infa_adm/scripts/ais.sh AN_PAYABLES wf_AN_Payables_Invoice Int01_prod'</v>
      </c>
      <c r="Y891" s="107"/>
      <c r="Z891" s="108" t="str">
        <f t="shared" si="183"/>
        <v>./pmrep objectexport -f AN_PAYABLES -o Workflow -n wf_AN_Payables_Invoice -m -s -b -r -u wf_AN_Payables_Invoice.xml</v>
      </c>
      <c r="AA891" s="109" t="str">
        <f t="shared" si="186"/>
        <v>gwd AN_PAYABLES wf_AN_Payables_Invoice</v>
      </c>
      <c r="AB891" s="108" t="str">
        <f t="shared" si="187"/>
        <v xml:space="preserve">showvh AN_PAYABLES wf_AN_Payables_Invoice ; </v>
      </c>
      <c r="AC891" s="108" t="str">
        <f t="shared" si="184"/>
        <v>showrrh AN_PAYABLES wf_AN_Payables_Invoice</v>
      </c>
    </row>
    <row r="892" spans="1:29" x14ac:dyDescent="0.25">
      <c r="A892" s="9">
        <v>42942</v>
      </c>
      <c r="B892" s="6" t="s">
        <v>1011</v>
      </c>
      <c r="C892" s="61" t="s">
        <v>1892</v>
      </c>
      <c r="D892" s="61" t="s">
        <v>1864</v>
      </c>
      <c r="E892" s="61" t="s">
        <v>32</v>
      </c>
      <c r="F892" s="61" t="s">
        <v>337</v>
      </c>
      <c r="G892" s="61" t="s">
        <v>335</v>
      </c>
      <c r="H892" s="61" t="s">
        <v>1242</v>
      </c>
      <c r="I892" s="61">
        <v>6005</v>
      </c>
      <c r="J892" s="61" t="s">
        <v>10</v>
      </c>
      <c r="K892" s="61" t="s">
        <v>666</v>
      </c>
      <c r="L892" s="6" t="s">
        <v>30</v>
      </c>
      <c r="M892" s="6" t="s">
        <v>354</v>
      </c>
      <c r="N892" s="6" t="s">
        <v>1007</v>
      </c>
      <c r="O892" s="57" t="s">
        <v>2440</v>
      </c>
      <c r="P892" s="104" t="str">
        <f t="shared" si="175"/>
        <v>qc RACFI Session s_m_trans_rental_agreement_cyn</v>
      </c>
      <c r="Q892" s="105" t="str">
        <f t="shared" si="176"/>
        <v>./pmrep cleardeploymentgroup -p DG_Static_Shared -f ;</v>
      </c>
      <c r="R892" s="106" t="str">
        <f t="shared" si="177"/>
        <v>./pmrep addtodeploymentgroup -p DG_Static_Shared -n s_m_trans_rental_agreement_cyn -o Session -f RACFI -d all ;</v>
      </c>
      <c r="S892" s="105" t="str">
        <f t="shared" si="178"/>
        <v>echo ;</v>
      </c>
      <c r="T892" s="106" t="str">
        <f t="shared" si="179"/>
        <v>echo ;</v>
      </c>
      <c r="U892" s="105" t="str">
        <f t="shared" si="180"/>
        <v>echo;</v>
      </c>
      <c r="V892" s="106" t="str">
        <f t="shared" si="181"/>
        <v>echo ;</v>
      </c>
      <c r="W892" s="105" t="str">
        <f t="shared" si="182"/>
        <v xml:space="preserve"> echo ; </v>
      </c>
      <c r="X892" s="106" t="str">
        <f t="shared" si="185"/>
        <v xml:space="preserve"> # n/a</v>
      </c>
      <c r="Y892" s="107"/>
      <c r="Z892" s="108" t="str">
        <f t="shared" si="183"/>
        <v>./pmrep objectexport -f RACFI -o Session -n s_m_trans_rental_agreement_cyn -m -s -b -r -u s_m_trans_rental_agreement_cyn.xml</v>
      </c>
      <c r="AA892" s="109" t="str">
        <f t="shared" si="186"/>
        <v xml:space="preserve"> # n/a</v>
      </c>
      <c r="AB892" s="108" t="str">
        <f t="shared" si="187"/>
        <v xml:space="preserve">showvh RACFI s_m_trans_rental_agreement_cyn ; </v>
      </c>
      <c r="AC892" s="108" t="str">
        <f t="shared" si="184"/>
        <v>showrrh RACFI s_m_trans_rental_agreement_cyn</v>
      </c>
    </row>
    <row r="893" spans="1:29" x14ac:dyDescent="0.25">
      <c r="A893" s="9">
        <v>42942</v>
      </c>
      <c r="B893" s="6" t="s">
        <v>1011</v>
      </c>
      <c r="C893" s="61" t="s">
        <v>1892</v>
      </c>
      <c r="D893" s="61" t="s">
        <v>1864</v>
      </c>
      <c r="E893" s="61" t="s">
        <v>32</v>
      </c>
      <c r="F893" s="61" t="s">
        <v>337</v>
      </c>
      <c r="G893" s="61" t="s">
        <v>335</v>
      </c>
      <c r="H893" s="61" t="s">
        <v>1242</v>
      </c>
      <c r="I893" s="61">
        <v>6005</v>
      </c>
      <c r="J893" s="61" t="s">
        <v>10</v>
      </c>
      <c r="K893" s="61" t="s">
        <v>666</v>
      </c>
      <c r="L893" s="6" t="s">
        <v>30</v>
      </c>
      <c r="M893" s="6" t="s">
        <v>354</v>
      </c>
      <c r="N893" s="6" t="s">
        <v>1008</v>
      </c>
      <c r="O893" s="57" t="s">
        <v>2440</v>
      </c>
      <c r="P893" s="104" t="str">
        <f t="shared" si="175"/>
        <v>qc RACFI Session s_m_tran_rece_hist_cyn</v>
      </c>
      <c r="Q893" s="105" t="str">
        <f t="shared" si="176"/>
        <v>echo ;</v>
      </c>
      <c r="R893" s="106" t="str">
        <f t="shared" si="177"/>
        <v>./pmrep addtodeploymentgroup -p DG_Static_Shared -n s_m_tran_rece_hist_cyn -o Session -f RACFI -d all ;</v>
      </c>
      <c r="S893" s="105" t="str">
        <f t="shared" si="178"/>
        <v>./pmrep deploydeploymentgroup -p DG_Static_Shared -c  ./DG_Static_Shared.xml -r RAC_prod -n jansaj -X PP -h phvifoapp01 -o 6005 -s Native -l $HOME/scripts/log/dg_SJ_CHG0007674.log ;</v>
      </c>
      <c r="T893" s="106" t="str">
        <f t="shared" si="179"/>
        <v xml:space="preserve">echo '&lt; PRESS ANY KEY TO CONTINUE &gt;'; read c ; </v>
      </c>
      <c r="U893" s="105" t="str">
        <f t="shared" si="180"/>
        <v xml:space="preserve">cat $HOME/scripts/log/dg_SJ_CHG0007674.log ; </v>
      </c>
      <c r="V893" s="106" t="str">
        <f t="shared" si="181"/>
        <v>echo '&lt; PRESS ANY KEY TO CONTINUE &gt;'; read c ;</v>
      </c>
      <c r="W893" s="105" t="str">
        <f t="shared" si="182"/>
        <v xml:space="preserve"> pmd ; </v>
      </c>
      <c r="X893" s="106" t="str">
        <f t="shared" si="185"/>
        <v xml:space="preserve"> # n/a</v>
      </c>
      <c r="Y893" s="107"/>
      <c r="Z893" s="108" t="str">
        <f t="shared" si="183"/>
        <v>./pmrep objectexport -f RACFI -o Session -n s_m_tran_rece_hist_cyn -m -s -b -r -u s_m_tran_rece_hist_cyn.xml</v>
      </c>
      <c r="AA893" s="109" t="str">
        <f t="shared" si="186"/>
        <v xml:space="preserve"> # n/a</v>
      </c>
      <c r="AB893" s="108" t="str">
        <f t="shared" si="187"/>
        <v xml:space="preserve">showvh RACFI s_m_tran_rece_hist_cyn ; </v>
      </c>
      <c r="AC893" s="108" t="str">
        <f t="shared" si="184"/>
        <v>showrrh RACFI s_m_tran_rece_hist_cyn</v>
      </c>
    </row>
    <row r="894" spans="1:29" ht="38.25" x14ac:dyDescent="0.25">
      <c r="A894" s="9">
        <v>42942</v>
      </c>
      <c r="B894" s="6" t="s">
        <v>1013</v>
      </c>
      <c r="C894" s="61" t="s">
        <v>1892</v>
      </c>
      <c r="D894" s="61" t="s">
        <v>1864</v>
      </c>
      <c r="E894" s="61" t="s">
        <v>32</v>
      </c>
      <c r="F894" s="61" t="s">
        <v>337</v>
      </c>
      <c r="G894" s="61" t="s">
        <v>335</v>
      </c>
      <c r="H894" s="61" t="s">
        <v>1242</v>
      </c>
      <c r="I894" s="61">
        <v>6005</v>
      </c>
      <c r="J894" s="61" t="s">
        <v>10</v>
      </c>
      <c r="K894" s="61" t="s">
        <v>666</v>
      </c>
      <c r="L894" s="6" t="s">
        <v>326</v>
      </c>
      <c r="M894" s="6" t="s">
        <v>332</v>
      </c>
      <c r="N894" s="6" t="s">
        <v>1012</v>
      </c>
      <c r="O894" s="7" t="s">
        <v>2441</v>
      </c>
      <c r="P894" s="104" t="str">
        <f t="shared" si="175"/>
        <v>qc Miscellaneous Workflow wf_Extract_and_Load_SIMS_Service_Ticket_MULE</v>
      </c>
      <c r="Q894" s="105" t="str">
        <f t="shared" si="176"/>
        <v>./pmrep cleardeploymentgroup -p DG_Static_Shared -f ;</v>
      </c>
      <c r="R894" s="106" t="str">
        <f t="shared" si="177"/>
        <v>./pmrep addtodeploymentgroup -p DG_Static_Shared -n wf_Extract_and_Load_SIMS_Service_Ticket_MULE -o Workflow -f Miscellaneous -d all ;</v>
      </c>
      <c r="S894" s="105" t="str">
        <f t="shared" si="178"/>
        <v>./pmrep deploydeploymentgroup -p DG_Static_Shared -c  ./DG_Static_Shared.xml -r RAC_prod -n jansaj -X PP -h phvifoapp01 -o 6005 -s Native -l $HOME/scripts/log/dg_SJ_CHG0007688.log ;</v>
      </c>
      <c r="T894" s="106" t="str">
        <f t="shared" si="179"/>
        <v xml:space="preserve">echo '&lt; PRESS ANY KEY TO CONTINUE &gt;'; read c ; </v>
      </c>
      <c r="U894" s="105" t="str">
        <f t="shared" si="180"/>
        <v xml:space="preserve">cat $HOME/scripts/log/dg_SJ_CHG0007688.log ; </v>
      </c>
      <c r="V894" s="106" t="str">
        <f t="shared" si="181"/>
        <v>echo '&lt; PRESS ANY KEY TO CONTINUE &gt;'; read c ;</v>
      </c>
      <c r="W894" s="105" t="str">
        <f t="shared" si="182"/>
        <v xml:space="preserve"> pmd ; </v>
      </c>
      <c r="X894" s="106" t="str">
        <f t="shared" si="185"/>
        <v>ssh -q phvifoapp01 '/home/infa_adm/scripts/ais.sh Miscellaneous wf_Extract_and_Load_SIMS_Service_Ticket_MULE Int01_prod'</v>
      </c>
      <c r="Y894" s="107"/>
      <c r="Z894" s="108" t="str">
        <f t="shared" si="183"/>
        <v>./pmrep objectexport -f Miscellaneous -o Workflow -n wf_Extract_and_Load_SIMS_Service_Ticket_MULE -m -s -b -r -u wf_Extract_and_Load_SIMS_Service_Ticket_MULE.xml</v>
      </c>
      <c r="AA894" s="109" t="str">
        <f t="shared" si="186"/>
        <v>gwd Miscellaneous wf_Extract_and_Load_SIMS_Service_Ticket_MULE</v>
      </c>
      <c r="AB894" s="108" t="str">
        <f t="shared" si="187"/>
        <v xml:space="preserve">showvh Miscellaneous wf_Extract_and_Load_SIMS_Service_Ticket_MULE ; </v>
      </c>
      <c r="AC894" s="108" t="str">
        <f t="shared" si="184"/>
        <v>showrrh Miscellaneous wf_Extract_and_Load_SIMS_Service_Ticket_MULE</v>
      </c>
    </row>
    <row r="895" spans="1:29" ht="25.5" x14ac:dyDescent="0.25">
      <c r="A895" s="9">
        <v>42943</v>
      </c>
      <c r="B895" s="6" t="s">
        <v>1015</v>
      </c>
      <c r="C895" s="61" t="s">
        <v>1892</v>
      </c>
      <c r="D895" s="61" t="s">
        <v>1864</v>
      </c>
      <c r="E895" s="61" t="s">
        <v>32</v>
      </c>
      <c r="F895" s="61" t="s">
        <v>337</v>
      </c>
      <c r="G895" s="61" t="s">
        <v>335</v>
      </c>
      <c r="H895" s="61" t="s">
        <v>1242</v>
      </c>
      <c r="I895" s="61">
        <v>6005</v>
      </c>
      <c r="J895" s="61" t="s">
        <v>10</v>
      </c>
      <c r="K895" s="61" t="s">
        <v>666</v>
      </c>
      <c r="L895" s="6" t="s">
        <v>329</v>
      </c>
      <c r="M895" s="6" t="s">
        <v>332</v>
      </c>
      <c r="N895" s="6" t="s">
        <v>1014</v>
      </c>
      <c r="O895" s="53" t="s">
        <v>2442</v>
      </c>
      <c r="P895" s="104" t="str">
        <f t="shared" si="175"/>
        <v>qc SIMS_Statistics Workflow wf_free_time_stats</v>
      </c>
      <c r="Q895" s="105" t="str">
        <f t="shared" si="176"/>
        <v>./pmrep cleardeploymentgroup -p DG_Static_Shared -f ;</v>
      </c>
      <c r="R895" s="106" t="str">
        <f t="shared" si="177"/>
        <v>./pmrep addtodeploymentgroup -p DG_Static_Shared -n wf_free_time_stats -o Workflow -f SIMS_Statistics -d all ;</v>
      </c>
      <c r="S895" s="105" t="str">
        <f t="shared" si="178"/>
        <v>./pmrep deploydeploymentgroup -p DG_Static_Shared -c  ./DG_Static_Shared.xml -r RAC_prod -n jansaj -X PP -h phvifoapp01 -o 6005 -s Native -l $HOME/scripts/log/dg_SJ_CHG0007692.log ;</v>
      </c>
      <c r="T895" s="106" t="str">
        <f t="shared" si="179"/>
        <v xml:space="preserve">echo '&lt; PRESS ANY KEY TO CONTINUE &gt;'; read c ; </v>
      </c>
      <c r="U895" s="105" t="str">
        <f t="shared" si="180"/>
        <v xml:space="preserve">cat $HOME/scripts/log/dg_SJ_CHG0007692.log ; </v>
      </c>
      <c r="V895" s="106" t="str">
        <f t="shared" si="181"/>
        <v>echo '&lt; PRESS ANY KEY TO CONTINUE &gt;'; read c ;</v>
      </c>
      <c r="W895" s="105" t="str">
        <f t="shared" si="182"/>
        <v xml:space="preserve"> pmd ; </v>
      </c>
      <c r="X895" s="106" t="str">
        <f t="shared" si="185"/>
        <v>ssh -q phvifoapp01 '/home/infa_adm/scripts/ais.sh SIMS_Statistics wf_free_time_stats Int01_prod'</v>
      </c>
      <c r="Y895" s="107"/>
      <c r="Z895" s="108" t="str">
        <f t="shared" si="183"/>
        <v>./pmrep objectexport -f SIMS_Statistics -o Workflow -n wf_free_time_stats -m -s -b -r -u wf_free_time_stats.xml</v>
      </c>
      <c r="AA895" s="109" t="str">
        <f t="shared" si="186"/>
        <v>gwd SIMS_Statistics wf_free_time_stats</v>
      </c>
      <c r="AB895" s="108" t="str">
        <f t="shared" si="187"/>
        <v xml:space="preserve">showvh SIMS_Statistics wf_free_time_stats ; </v>
      </c>
      <c r="AC895" s="108" t="str">
        <f t="shared" si="184"/>
        <v>showrrh SIMS_Statistics wf_free_time_stats</v>
      </c>
    </row>
    <row r="896" spans="1:29" x14ac:dyDescent="0.25">
      <c r="A896" s="9">
        <v>42944</v>
      </c>
      <c r="B896" s="6" t="s">
        <v>1018</v>
      </c>
      <c r="C896" s="61" t="s">
        <v>1892</v>
      </c>
      <c r="D896" s="61" t="s">
        <v>1864</v>
      </c>
      <c r="E896" s="61" t="s">
        <v>32</v>
      </c>
      <c r="F896" s="61" t="s">
        <v>337</v>
      </c>
      <c r="G896" s="61" t="s">
        <v>335</v>
      </c>
      <c r="H896" s="61" t="s">
        <v>1242</v>
      </c>
      <c r="I896" s="61">
        <v>6005</v>
      </c>
      <c r="J896" s="61" t="s">
        <v>10</v>
      </c>
      <c r="K896" s="61" t="s">
        <v>666</v>
      </c>
      <c r="L896" s="6" t="s">
        <v>295</v>
      </c>
      <c r="M896" s="6" t="s">
        <v>332</v>
      </c>
      <c r="N896" s="6" t="s">
        <v>984</v>
      </c>
      <c r="O896" s="6" t="s">
        <v>2443</v>
      </c>
      <c r="P896" s="104" t="str">
        <f t="shared" si="175"/>
        <v>qc AN_PAYABLES Workflow wf_AN_Payables_Invoice</v>
      </c>
      <c r="Q896" s="105" t="str">
        <f t="shared" si="176"/>
        <v>./pmrep cleardeploymentgroup -p DG_Static_Shared -f ;</v>
      </c>
      <c r="R896" s="106" t="str">
        <f t="shared" si="177"/>
        <v>./pmrep addtodeploymentgroup -p DG_Static_Shared -n wf_AN_Payables_Invoice -o Workflow -f AN_PAYABLES -d all ;</v>
      </c>
      <c r="S896" s="105" t="str">
        <f t="shared" si="178"/>
        <v>./pmrep deploydeploymentgroup -p DG_Static_Shared -c  ./DG_Static_Shared.xml -r RAC_prod -n jansaj -X PP -h phvifoapp01 -o 6005 -s Native -l $HOME/scripts/log/dg_SJ_CHG0007731.log ;</v>
      </c>
      <c r="T896" s="106" t="str">
        <f t="shared" si="179"/>
        <v xml:space="preserve">echo '&lt; PRESS ANY KEY TO CONTINUE &gt;'; read c ; </v>
      </c>
      <c r="U896" s="105" t="str">
        <f t="shared" si="180"/>
        <v xml:space="preserve">cat $HOME/scripts/log/dg_SJ_CHG0007731.log ; </v>
      </c>
      <c r="V896" s="106" t="str">
        <f t="shared" si="181"/>
        <v>echo '&lt; PRESS ANY KEY TO CONTINUE &gt;'; read c ;</v>
      </c>
      <c r="W896" s="105" t="str">
        <f t="shared" si="182"/>
        <v xml:space="preserve"> pmd ; </v>
      </c>
      <c r="X896" s="106" t="str">
        <f t="shared" si="185"/>
        <v>ssh -q phvifoapp01 '/home/infa_adm/scripts/ais.sh AN_PAYABLES wf_AN_Payables_Invoice Int01_prod'</v>
      </c>
      <c r="Y896" s="107"/>
      <c r="Z896" s="108" t="str">
        <f t="shared" si="183"/>
        <v>./pmrep objectexport -f AN_PAYABLES -o Workflow -n wf_AN_Payables_Invoice -m -s -b -r -u wf_AN_Payables_Invoice.xml</v>
      </c>
      <c r="AA896" s="109" t="str">
        <f t="shared" si="186"/>
        <v>gwd AN_PAYABLES wf_AN_Payables_Invoice</v>
      </c>
      <c r="AB896" s="108" t="str">
        <f t="shared" si="187"/>
        <v xml:space="preserve">showvh AN_PAYABLES wf_AN_Payables_Invoice ; </v>
      </c>
      <c r="AC896" s="108" t="str">
        <f t="shared" si="184"/>
        <v>showrrh AN_PAYABLES wf_AN_Payables_Invoice</v>
      </c>
    </row>
    <row r="897" spans="1:29" x14ac:dyDescent="0.25">
      <c r="A897" s="9">
        <v>42944</v>
      </c>
      <c r="B897" s="6" t="s">
        <v>1019</v>
      </c>
      <c r="C897" s="61" t="s">
        <v>1892</v>
      </c>
      <c r="D897" s="61" t="s">
        <v>1864</v>
      </c>
      <c r="E897" s="61" t="s">
        <v>32</v>
      </c>
      <c r="F897" s="61" t="s">
        <v>337</v>
      </c>
      <c r="G897" s="61" t="s">
        <v>335</v>
      </c>
      <c r="H897" s="61" t="s">
        <v>1242</v>
      </c>
      <c r="I897" s="61">
        <v>6005</v>
      </c>
      <c r="J897" s="61" t="s">
        <v>10</v>
      </c>
      <c r="K897" s="61" t="s">
        <v>666</v>
      </c>
      <c r="L897" s="6" t="s">
        <v>326</v>
      </c>
      <c r="M897" s="6" t="s">
        <v>332</v>
      </c>
      <c r="N897" s="6" t="s">
        <v>934</v>
      </c>
      <c r="O897" s="6" t="s">
        <v>2444</v>
      </c>
      <c r="P897" s="104" t="str">
        <f t="shared" si="175"/>
        <v>qc Miscellaneous Workflow wf_Aceroute_past_due</v>
      </c>
      <c r="Q897" s="105" t="str">
        <f t="shared" si="176"/>
        <v>./pmrep cleardeploymentgroup -p DG_Static_Shared -f ;</v>
      </c>
      <c r="R897" s="106" t="str">
        <f t="shared" si="177"/>
        <v>./pmrep addtodeploymentgroup -p DG_Static_Shared -n wf_Aceroute_past_due -o Workflow -f Miscellaneous -d all ;</v>
      </c>
      <c r="S897" s="105" t="str">
        <f t="shared" si="178"/>
        <v>./pmrep deploydeploymentgroup -p DG_Static_Shared -c  ./DG_Static_Shared.xml -r RAC_prod -n jansaj -X PP -h phvifoapp01 -o 6005 -s Native -l $HOME/scripts/log/dg_SJ_CHG0007734.log ;</v>
      </c>
      <c r="T897" s="106" t="str">
        <f t="shared" si="179"/>
        <v xml:space="preserve">echo '&lt; PRESS ANY KEY TO CONTINUE &gt;'; read c ; </v>
      </c>
      <c r="U897" s="105" t="str">
        <f t="shared" si="180"/>
        <v xml:space="preserve">cat $HOME/scripts/log/dg_SJ_CHG0007734.log ; </v>
      </c>
      <c r="V897" s="106" t="str">
        <f t="shared" si="181"/>
        <v>echo '&lt; PRESS ANY KEY TO CONTINUE &gt;'; read c ;</v>
      </c>
      <c r="W897" s="105" t="str">
        <f t="shared" si="182"/>
        <v xml:space="preserve"> pmd ; </v>
      </c>
      <c r="X897" s="106" t="str">
        <f t="shared" si="185"/>
        <v>ssh -q phvifoapp01 '/home/infa_adm/scripts/ais.sh Miscellaneous wf_Aceroute_past_due Int01_prod'</v>
      </c>
      <c r="Y897" s="107"/>
      <c r="Z897" s="108" t="str">
        <f t="shared" si="183"/>
        <v>./pmrep objectexport -f Miscellaneous -o Workflow -n wf_Aceroute_past_due -m -s -b -r -u wf_Aceroute_past_due.xml</v>
      </c>
      <c r="AA897" s="109" t="str">
        <f t="shared" si="186"/>
        <v>gwd Miscellaneous wf_Aceroute_past_due</v>
      </c>
      <c r="AB897" s="108" t="str">
        <f t="shared" si="187"/>
        <v xml:space="preserve">showvh Miscellaneous wf_Aceroute_past_due ; </v>
      </c>
      <c r="AC897" s="108" t="str">
        <f t="shared" si="184"/>
        <v>showrrh Miscellaneous wf_Aceroute_past_due</v>
      </c>
    </row>
    <row r="898" spans="1:29" x14ac:dyDescent="0.25">
      <c r="A898" s="9">
        <v>42947</v>
      </c>
      <c r="B898" s="6" t="s">
        <v>1020</v>
      </c>
      <c r="C898" s="61" t="s">
        <v>1892</v>
      </c>
      <c r="D898" s="61" t="s">
        <v>1864</v>
      </c>
      <c r="E898" s="61" t="s">
        <v>32</v>
      </c>
      <c r="F898" s="61" t="s">
        <v>337</v>
      </c>
      <c r="G898" s="61" t="s">
        <v>335</v>
      </c>
      <c r="H898" s="61" t="s">
        <v>1242</v>
      </c>
      <c r="I898" s="61">
        <v>6005</v>
      </c>
      <c r="J898" s="61" t="s">
        <v>10</v>
      </c>
      <c r="K898" s="61" t="s">
        <v>666</v>
      </c>
      <c r="L898" s="6" t="s">
        <v>326</v>
      </c>
      <c r="M898" s="6" t="s">
        <v>332</v>
      </c>
      <c r="N898" s="6" t="s">
        <v>1012</v>
      </c>
      <c r="O898" s="6" t="s">
        <v>2445</v>
      </c>
      <c r="P898" s="104" t="str">
        <f t="shared" ref="P898:P920" si="188">CONCATENATE("qc ",L898," ",M898," ",N898)</f>
        <v>qc Miscellaneous Workflow wf_Extract_and_Load_SIMS_Service_Ticket_MULE</v>
      </c>
      <c r="Q898" s="105" t="str">
        <f t="shared" ref="Q898:Q919" si="189">IF(AND(B898=B897,F898=F897),"echo ;",CONCATENATE("./pmrep cleardeploymentgroup -p ",dgnm," -f ;"))</f>
        <v>./pmrep cleardeploymentgroup -p DG_Static_Shared -f ;</v>
      </c>
      <c r="R898" s="106" t="str">
        <f t="shared" ref="R898:R920" si="190">CONCATENATE("./pmrep addtodeploymentgroup -p ",dgnm," -n ",N898," -o ",M898, " -f ",L898," -d ",K898, " ;")</f>
        <v>./pmrep addtodeploymentgroup -p DG_Static_Shared -n wf_Extract_and_Load_SIMS_Service_Ticket_MULE -o Workflow -f Miscellaneous -d all ;</v>
      </c>
      <c r="S898" s="105" t="str">
        <f t="shared" ref="S898:S961" si="191">IF(AND(B898=B899,F898=F899),"echo ;",CONCATENATE("./pmrep deploydeploymentgroup -p ",dgnm, " -c ",dgxml," -r ",E898," -n ",IF(LEFT(F898,1)="B","ritbil","jansaj")," -X ",F898, " -h ",G898," -o ",I898, " -s ",J898, " -l $HOME/scripts/log/dg_",C898,"_",B898,".log ;"))</f>
        <v>./pmrep deploydeploymentgroup -p DG_Static_Shared -c  ./DG_Static_Shared.xml -r RAC_prod -n jansaj -X PP -h phvifoapp01 -o 6005 -s Native -l $HOME/scripts/log/dg_SJ_CHG0007758.log ;</v>
      </c>
      <c r="T898" s="106" t="str">
        <f t="shared" ref="T898:T961" si="192">IF(AND(B898=B899,F898=F899), "echo ;","echo '&lt; PRESS ANY KEY TO CONTINUE &gt;'; read c ; ")</f>
        <v xml:space="preserve">echo '&lt; PRESS ANY KEY TO CONTINUE &gt;'; read c ; </v>
      </c>
      <c r="U898" s="105" t="str">
        <f t="shared" ref="U898:U961" si="193">IF(AND(B898=B899,F898=F899),"echo;",CONCATENATE("cat $HOME/scripts/log/dg_",C898,"_",B898,".log ; "))</f>
        <v xml:space="preserve">cat $HOME/scripts/log/dg_SJ_CHG0007758.log ; </v>
      </c>
      <c r="V898" s="106" t="str">
        <f t="shared" ref="V898:V961" si="194">IF(AND(B898=B899,F898=F899), "echo ;","echo '&lt; PRESS ANY KEY TO CONTINUE &gt;'; read c ;")</f>
        <v>echo '&lt; PRESS ANY KEY TO CONTINUE &gt;'; read c ;</v>
      </c>
      <c r="W898" s="105" t="str">
        <f t="shared" ref="W898:W920" si="195">IF(LEFT(U898,3)="cat"," pmd ; "," echo ; ")</f>
        <v xml:space="preserve"> pmd ; </v>
      </c>
      <c r="X898" s="106" t="str">
        <f t="shared" si="185"/>
        <v>ssh -q phvifoapp01 '/home/infa_adm/scripts/ais.sh Miscellaneous wf_Extract_and_Load_SIMS_Service_Ticket_MULE Int01_prod'</v>
      </c>
      <c r="Y898" s="107"/>
      <c r="Z898" s="108" t="str">
        <f t="shared" ref="Z898:Z920" si="196">CONCATENATE("./pmrep objectexport -f ",L898," -o ",M898," -n ",N898," -m -s -b -r -u ",N898,".xml")</f>
        <v>./pmrep objectexport -f Miscellaneous -o Workflow -n wf_Extract_and_Load_SIMS_Service_Ticket_MULE -m -s -b -r -u wf_Extract_and_Load_SIMS_Service_Ticket_MULE.xml</v>
      </c>
      <c r="AA898" s="109" t="str">
        <f t="shared" si="186"/>
        <v>gwd Miscellaneous wf_Extract_and_Load_SIMS_Service_Ticket_MULE</v>
      </c>
      <c r="AB898" s="108" t="str">
        <f t="shared" si="187"/>
        <v xml:space="preserve">showvh Miscellaneous wf_Extract_and_Load_SIMS_Service_Ticket_MULE ; </v>
      </c>
      <c r="AC898" s="108" t="str">
        <f t="shared" ref="AC898:AC961" si="197">CONCATENATE("showrrh ",L898," ",N898)</f>
        <v>showrrh Miscellaneous wf_Extract_and_Load_SIMS_Service_Ticket_MULE</v>
      </c>
    </row>
    <row r="899" spans="1:29" x14ac:dyDescent="0.25">
      <c r="A899" s="9">
        <v>42948</v>
      </c>
      <c r="B899" s="6" t="s">
        <v>1022</v>
      </c>
      <c r="C899" s="61" t="s">
        <v>1892</v>
      </c>
      <c r="D899" s="61" t="s">
        <v>1864</v>
      </c>
      <c r="E899" s="61" t="s">
        <v>32</v>
      </c>
      <c r="F899" s="61" t="s">
        <v>337</v>
      </c>
      <c r="G899" s="61" t="s">
        <v>335</v>
      </c>
      <c r="H899" s="61" t="s">
        <v>1242</v>
      </c>
      <c r="I899" s="61">
        <v>6005</v>
      </c>
      <c r="J899" s="61" t="s">
        <v>10</v>
      </c>
      <c r="K899" s="61" t="s">
        <v>666</v>
      </c>
      <c r="L899" s="6" t="s">
        <v>295</v>
      </c>
      <c r="M899" s="6" t="s">
        <v>332</v>
      </c>
      <c r="N899" s="6" t="s">
        <v>351</v>
      </c>
      <c r="O899" s="41" t="s">
        <v>2446</v>
      </c>
      <c r="P899" s="104" t="str">
        <f t="shared" si="188"/>
        <v>qc AN_PAYABLES Workflow wf_AN_Payables_ExtractFiles</v>
      </c>
      <c r="Q899" s="105" t="str">
        <f t="shared" si="189"/>
        <v>./pmrep cleardeploymentgroup -p DG_Static_Shared -f ;</v>
      </c>
      <c r="R899" s="106" t="str">
        <f t="shared" si="190"/>
        <v>./pmrep addtodeploymentgroup -p DG_Static_Shared -n wf_AN_Payables_ExtractFiles -o Workflow -f AN_PAYABLES -d all ;</v>
      </c>
      <c r="S899" s="105" t="str">
        <f t="shared" si="191"/>
        <v>echo ;</v>
      </c>
      <c r="T899" s="106" t="str">
        <f t="shared" si="192"/>
        <v>echo ;</v>
      </c>
      <c r="U899" s="105" t="str">
        <f t="shared" si="193"/>
        <v>echo;</v>
      </c>
      <c r="V899" s="106" t="str">
        <f t="shared" si="194"/>
        <v>echo ;</v>
      </c>
      <c r="W899" s="105" t="str">
        <f t="shared" si="195"/>
        <v xml:space="preserve"> echo ; </v>
      </c>
      <c r="X899" s="106" t="str">
        <f t="shared" ref="X899:X962" si="198">IF(M899="Workflow",CONCATENATE("ssh -q ",G899, " '/home/infa_adm/scripts/ais.sh ",L899," ",N899," ",H899,"'")," # n/a")</f>
        <v>ssh -q phvifoapp01 '/home/infa_adm/scripts/ais.sh AN_PAYABLES wf_AN_Payables_ExtractFiles Int01_prod'</v>
      </c>
      <c r="Y899" s="107"/>
      <c r="Z899" s="108" t="str">
        <f t="shared" si="196"/>
        <v>./pmrep objectexport -f AN_PAYABLES -o Workflow -n wf_AN_Payables_ExtractFiles -m -s -b -r -u wf_AN_Payables_ExtractFiles.xml</v>
      </c>
      <c r="AA899" s="109" t="str">
        <f t="shared" ref="AA899:AA920" si="199">IF(M899="Workflow",CONCATENATE("gwd ",L899," ",N899)," # n/a")</f>
        <v>gwd AN_PAYABLES wf_AN_Payables_ExtractFiles</v>
      </c>
      <c r="AB899" s="108" t="str">
        <f t="shared" ref="AB899:AB962" si="200">CONCATENATE("showvh ",L899," ",N899," ; ")</f>
        <v xml:space="preserve">showvh AN_PAYABLES wf_AN_Payables_ExtractFiles ; </v>
      </c>
      <c r="AC899" s="108" t="str">
        <f t="shared" si="197"/>
        <v>showrrh AN_PAYABLES wf_AN_Payables_ExtractFiles</v>
      </c>
    </row>
    <row r="900" spans="1:29" x14ac:dyDescent="0.25">
      <c r="A900" s="9">
        <v>42948</v>
      </c>
      <c r="B900" s="6" t="s">
        <v>1022</v>
      </c>
      <c r="C900" s="61" t="s">
        <v>1892</v>
      </c>
      <c r="D900" s="61" t="s">
        <v>1864</v>
      </c>
      <c r="E900" s="61" t="s">
        <v>32</v>
      </c>
      <c r="F900" s="61" t="s">
        <v>337</v>
      </c>
      <c r="G900" s="61" t="s">
        <v>335</v>
      </c>
      <c r="H900" s="61" t="s">
        <v>1242</v>
      </c>
      <c r="I900" s="61">
        <v>6005</v>
      </c>
      <c r="J900" s="61" t="s">
        <v>10</v>
      </c>
      <c r="K900" s="61" t="s">
        <v>666</v>
      </c>
      <c r="L900" s="6" t="s">
        <v>295</v>
      </c>
      <c r="M900" s="6" t="s">
        <v>332</v>
      </c>
      <c r="N900" s="6" t="s">
        <v>1021</v>
      </c>
      <c r="O900" s="41" t="s">
        <v>2446</v>
      </c>
      <c r="P900" s="104" t="str">
        <f t="shared" si="188"/>
        <v>qc AN_PAYABLES Workflow wf_AN_Payables_Approvaldetails</v>
      </c>
      <c r="Q900" s="105" t="str">
        <f t="shared" si="189"/>
        <v>echo ;</v>
      </c>
      <c r="R900" s="106" t="str">
        <f t="shared" si="190"/>
        <v>./pmrep addtodeploymentgroup -p DG_Static_Shared -n wf_AN_Payables_Approvaldetails -o Workflow -f AN_PAYABLES -d all ;</v>
      </c>
      <c r="S900" s="105" t="str">
        <f t="shared" si="191"/>
        <v>./pmrep deploydeploymentgroup -p DG_Static_Shared -c  ./DG_Static_Shared.xml -r RAC_prod -n jansaj -X PP -h phvifoapp01 -o 6005 -s Native -l $HOME/scripts/log/dg_SJ_CHG0007677.log ;</v>
      </c>
      <c r="T900" s="106" t="str">
        <f t="shared" si="192"/>
        <v xml:space="preserve">echo '&lt; PRESS ANY KEY TO CONTINUE &gt;'; read c ; </v>
      </c>
      <c r="U900" s="105" t="str">
        <f t="shared" si="193"/>
        <v xml:space="preserve">cat $HOME/scripts/log/dg_SJ_CHG0007677.log ; </v>
      </c>
      <c r="V900" s="106" t="str">
        <f t="shared" si="194"/>
        <v>echo '&lt; PRESS ANY KEY TO CONTINUE &gt;'; read c ;</v>
      </c>
      <c r="W900" s="105" t="str">
        <f t="shared" si="195"/>
        <v xml:space="preserve"> pmd ; </v>
      </c>
      <c r="X900" s="106" t="str">
        <f t="shared" si="198"/>
        <v>ssh -q phvifoapp01 '/home/infa_adm/scripts/ais.sh AN_PAYABLES wf_AN_Payables_Approvaldetails Int01_prod'</v>
      </c>
      <c r="Y900" s="107"/>
      <c r="Z900" s="108" t="str">
        <f t="shared" si="196"/>
        <v>./pmrep objectexport -f AN_PAYABLES -o Workflow -n wf_AN_Payables_Approvaldetails -m -s -b -r -u wf_AN_Payables_Approvaldetails.xml</v>
      </c>
      <c r="AA900" s="109" t="str">
        <f t="shared" si="199"/>
        <v>gwd AN_PAYABLES wf_AN_Payables_Approvaldetails</v>
      </c>
      <c r="AB900" s="108" t="str">
        <f t="shared" si="200"/>
        <v xml:space="preserve">showvh AN_PAYABLES wf_AN_Payables_Approvaldetails ; </v>
      </c>
      <c r="AC900" s="108" t="str">
        <f t="shared" si="197"/>
        <v>showrrh AN_PAYABLES wf_AN_Payables_Approvaldetails</v>
      </c>
    </row>
    <row r="901" spans="1:29" x14ac:dyDescent="0.25">
      <c r="A901" s="9">
        <v>42948</v>
      </c>
      <c r="B901" s="6" t="s">
        <v>1023</v>
      </c>
      <c r="C901" s="61" t="s">
        <v>1892</v>
      </c>
      <c r="D901" s="61" t="s">
        <v>1864</v>
      </c>
      <c r="E901" s="61" t="s">
        <v>32</v>
      </c>
      <c r="F901" s="61" t="s">
        <v>337</v>
      </c>
      <c r="G901" s="61" t="s">
        <v>335</v>
      </c>
      <c r="H901" s="61" t="s">
        <v>1242</v>
      </c>
      <c r="I901" s="61">
        <v>6005</v>
      </c>
      <c r="J901" s="61" t="s">
        <v>10</v>
      </c>
      <c r="K901" s="61" t="s">
        <v>666</v>
      </c>
      <c r="L901" s="6" t="s">
        <v>329</v>
      </c>
      <c r="M901" s="6" t="s">
        <v>332</v>
      </c>
      <c r="N901" s="6" t="s">
        <v>1014</v>
      </c>
      <c r="O901" s="6" t="s">
        <v>2447</v>
      </c>
      <c r="P901" s="104" t="str">
        <f t="shared" si="188"/>
        <v>qc SIMS_Statistics Workflow wf_free_time_stats</v>
      </c>
      <c r="Q901" s="105" t="str">
        <f t="shared" si="189"/>
        <v>./pmrep cleardeploymentgroup -p DG_Static_Shared -f ;</v>
      </c>
      <c r="R901" s="106" t="str">
        <f t="shared" si="190"/>
        <v>./pmrep addtodeploymentgroup -p DG_Static_Shared -n wf_free_time_stats -o Workflow -f SIMS_Statistics -d all ;</v>
      </c>
      <c r="S901" s="105" t="str">
        <f t="shared" si="191"/>
        <v>./pmrep deploydeploymentgroup -p DG_Static_Shared -c  ./DG_Static_Shared.xml -r RAC_prod -n jansaj -X PP -h phvifoapp01 -o 6005 -s Native -l $HOME/scripts/log/dg_SJ_CHG0007784.log ;</v>
      </c>
      <c r="T901" s="106" t="str">
        <f t="shared" si="192"/>
        <v xml:space="preserve">echo '&lt; PRESS ANY KEY TO CONTINUE &gt;'; read c ; </v>
      </c>
      <c r="U901" s="105" t="str">
        <f t="shared" si="193"/>
        <v xml:space="preserve">cat $HOME/scripts/log/dg_SJ_CHG0007784.log ; </v>
      </c>
      <c r="V901" s="106" t="str">
        <f t="shared" si="194"/>
        <v>echo '&lt; PRESS ANY KEY TO CONTINUE &gt;'; read c ;</v>
      </c>
      <c r="W901" s="105" t="str">
        <f t="shared" si="195"/>
        <v xml:space="preserve"> pmd ; </v>
      </c>
      <c r="X901" s="106" t="str">
        <f t="shared" si="198"/>
        <v>ssh -q phvifoapp01 '/home/infa_adm/scripts/ais.sh SIMS_Statistics wf_free_time_stats Int01_prod'</v>
      </c>
      <c r="Y901" s="107"/>
      <c r="Z901" s="108" t="str">
        <f t="shared" si="196"/>
        <v>./pmrep objectexport -f SIMS_Statistics -o Workflow -n wf_free_time_stats -m -s -b -r -u wf_free_time_stats.xml</v>
      </c>
      <c r="AA901" s="109" t="str">
        <f t="shared" si="199"/>
        <v>gwd SIMS_Statistics wf_free_time_stats</v>
      </c>
      <c r="AB901" s="108" t="str">
        <f t="shared" si="200"/>
        <v xml:space="preserve">showvh SIMS_Statistics wf_free_time_stats ; </v>
      </c>
      <c r="AC901" s="108" t="str">
        <f t="shared" si="197"/>
        <v>showrrh SIMS_Statistics wf_free_time_stats</v>
      </c>
    </row>
    <row r="902" spans="1:29" ht="25.5" x14ac:dyDescent="0.25">
      <c r="A902" s="9">
        <v>42949</v>
      </c>
      <c r="B902" s="6" t="s">
        <v>1028</v>
      </c>
      <c r="C902" s="61" t="s">
        <v>1892</v>
      </c>
      <c r="D902" s="61" t="s">
        <v>1864</v>
      </c>
      <c r="E902" s="61" t="s">
        <v>32</v>
      </c>
      <c r="F902" s="61" t="s">
        <v>337</v>
      </c>
      <c r="G902" s="61" t="s">
        <v>335</v>
      </c>
      <c r="H902" s="61" t="s">
        <v>1242</v>
      </c>
      <c r="I902" s="61">
        <v>6005</v>
      </c>
      <c r="J902" s="61" t="s">
        <v>10</v>
      </c>
      <c r="K902" s="61" t="s">
        <v>666</v>
      </c>
      <c r="L902" s="6" t="s">
        <v>320</v>
      </c>
      <c r="M902" s="6" t="s">
        <v>332</v>
      </c>
      <c r="N902" s="6" t="s">
        <v>1024</v>
      </c>
      <c r="O902" s="56" t="s">
        <v>2448</v>
      </c>
      <c r="P902" s="104" t="str">
        <f t="shared" si="188"/>
        <v>qc Enterprise_Extract Workflow wf_store_key_metrics_for_good_data</v>
      </c>
      <c r="Q902" s="105" t="str">
        <f t="shared" si="189"/>
        <v>./pmrep cleardeploymentgroup -p DG_Static_Shared -f ;</v>
      </c>
      <c r="R902" s="106" t="str">
        <f t="shared" si="190"/>
        <v>./pmrep addtodeploymentgroup -p DG_Static_Shared -n wf_store_key_metrics_for_good_data -o Workflow -f Enterprise_Extract -d all ;</v>
      </c>
      <c r="S902" s="105" t="str">
        <f t="shared" si="191"/>
        <v>echo ;</v>
      </c>
      <c r="T902" s="106" t="str">
        <f t="shared" si="192"/>
        <v>echo ;</v>
      </c>
      <c r="U902" s="105" t="str">
        <f t="shared" si="193"/>
        <v>echo;</v>
      </c>
      <c r="V902" s="106" t="str">
        <f t="shared" si="194"/>
        <v>echo ;</v>
      </c>
      <c r="W902" s="105" t="str">
        <f t="shared" si="195"/>
        <v xml:space="preserve"> echo ; </v>
      </c>
      <c r="X902" s="106" t="str">
        <f t="shared" si="198"/>
        <v>ssh -q phvifoapp01 '/home/infa_adm/scripts/ais.sh Enterprise_Extract wf_store_key_metrics_for_good_data Int01_prod'</v>
      </c>
      <c r="Y902" s="107"/>
      <c r="Z902" s="108" t="str">
        <f t="shared" si="196"/>
        <v>./pmrep objectexport -f Enterprise_Extract -o Workflow -n wf_store_key_metrics_for_good_data -m -s -b -r -u wf_store_key_metrics_for_good_data.xml</v>
      </c>
      <c r="AA902" s="109" t="str">
        <f t="shared" si="199"/>
        <v>gwd Enterprise_Extract wf_store_key_metrics_for_good_data</v>
      </c>
      <c r="AB902" s="108" t="str">
        <f t="shared" si="200"/>
        <v xml:space="preserve">showvh Enterprise_Extract wf_store_key_metrics_for_good_data ; </v>
      </c>
      <c r="AC902" s="108" t="str">
        <f t="shared" si="197"/>
        <v>showrrh Enterprise_Extract wf_store_key_metrics_for_good_data</v>
      </c>
    </row>
    <row r="903" spans="1:29" ht="25.5" x14ac:dyDescent="0.25">
      <c r="A903" s="9">
        <v>42949</v>
      </c>
      <c r="B903" s="6" t="s">
        <v>1028</v>
      </c>
      <c r="C903" s="61" t="s">
        <v>1892</v>
      </c>
      <c r="D903" s="61" t="s">
        <v>1864</v>
      </c>
      <c r="E903" s="61" t="s">
        <v>32</v>
      </c>
      <c r="F903" s="61" t="s">
        <v>337</v>
      </c>
      <c r="G903" s="61" t="s">
        <v>335</v>
      </c>
      <c r="H903" s="61" t="s">
        <v>1242</v>
      </c>
      <c r="I903" s="61">
        <v>6005</v>
      </c>
      <c r="J903" s="61" t="s">
        <v>10</v>
      </c>
      <c r="K903" s="61" t="s">
        <v>666</v>
      </c>
      <c r="L903" s="6" t="s">
        <v>320</v>
      </c>
      <c r="M903" s="6" t="s">
        <v>332</v>
      </c>
      <c r="N903" s="6" t="s">
        <v>1025</v>
      </c>
      <c r="O903" s="56" t="s">
        <v>2448</v>
      </c>
      <c r="P903" s="104" t="str">
        <f t="shared" si="188"/>
        <v>qc Enterprise_Extract Workflow wf_store_hirearchy_good_data</v>
      </c>
      <c r="Q903" s="105" t="str">
        <f t="shared" si="189"/>
        <v>echo ;</v>
      </c>
      <c r="R903" s="106" t="str">
        <f t="shared" si="190"/>
        <v>./pmrep addtodeploymentgroup -p DG_Static_Shared -n wf_store_hirearchy_good_data -o Workflow -f Enterprise_Extract -d all ;</v>
      </c>
      <c r="S903" s="105" t="str">
        <f t="shared" si="191"/>
        <v>echo ;</v>
      </c>
      <c r="T903" s="106" t="str">
        <f t="shared" si="192"/>
        <v>echo ;</v>
      </c>
      <c r="U903" s="105" t="str">
        <f t="shared" si="193"/>
        <v>echo;</v>
      </c>
      <c r="V903" s="106" t="str">
        <f t="shared" si="194"/>
        <v>echo ;</v>
      </c>
      <c r="W903" s="105" t="str">
        <f t="shared" si="195"/>
        <v xml:space="preserve"> echo ; </v>
      </c>
      <c r="X903" s="106" t="str">
        <f t="shared" si="198"/>
        <v>ssh -q phvifoapp01 '/home/infa_adm/scripts/ais.sh Enterprise_Extract wf_store_hirearchy_good_data Int01_prod'</v>
      </c>
      <c r="Y903" s="107"/>
      <c r="Z903" s="108" t="str">
        <f t="shared" si="196"/>
        <v>./pmrep objectexport -f Enterprise_Extract -o Workflow -n wf_store_hirearchy_good_data -m -s -b -r -u wf_store_hirearchy_good_data.xml</v>
      </c>
      <c r="AA903" s="109" t="str">
        <f t="shared" si="199"/>
        <v>gwd Enterprise_Extract wf_store_hirearchy_good_data</v>
      </c>
      <c r="AB903" s="108" t="str">
        <f t="shared" si="200"/>
        <v xml:space="preserve">showvh Enterprise_Extract wf_store_hirearchy_good_data ; </v>
      </c>
      <c r="AC903" s="108" t="str">
        <f t="shared" si="197"/>
        <v>showrrh Enterprise_Extract wf_store_hirearchy_good_data</v>
      </c>
    </row>
    <row r="904" spans="1:29" x14ac:dyDescent="0.25">
      <c r="A904" s="9">
        <v>42949</v>
      </c>
      <c r="B904" s="6" t="s">
        <v>1028</v>
      </c>
      <c r="C904" s="61" t="s">
        <v>1892</v>
      </c>
      <c r="D904" s="61" t="s">
        <v>1864</v>
      </c>
      <c r="E904" s="61" t="s">
        <v>32</v>
      </c>
      <c r="F904" s="61" t="s">
        <v>337</v>
      </c>
      <c r="G904" s="61" t="s">
        <v>335</v>
      </c>
      <c r="H904" s="61" t="s">
        <v>1242</v>
      </c>
      <c r="I904" s="61">
        <v>6005</v>
      </c>
      <c r="J904" s="61" t="s">
        <v>10</v>
      </c>
      <c r="K904" s="61" t="s">
        <v>666</v>
      </c>
      <c r="L904" s="6" t="s">
        <v>320</v>
      </c>
      <c r="M904" s="6" t="s">
        <v>332</v>
      </c>
      <c r="N904" s="6" t="s">
        <v>1026</v>
      </c>
      <c r="O904" s="57" t="s">
        <v>2449</v>
      </c>
      <c r="P904" s="104" t="str">
        <f t="shared" si="188"/>
        <v>qc Enterprise_Extract Workflow wf_store_info_good_data</v>
      </c>
      <c r="Q904" s="105" t="str">
        <f t="shared" si="189"/>
        <v>echo ;</v>
      </c>
      <c r="R904" s="106" t="str">
        <f t="shared" si="190"/>
        <v>./pmrep addtodeploymentgroup -p DG_Static_Shared -n wf_store_info_good_data -o Workflow -f Enterprise_Extract -d all ;</v>
      </c>
      <c r="S904" s="105" t="str">
        <f t="shared" si="191"/>
        <v>echo ;</v>
      </c>
      <c r="T904" s="106" t="str">
        <f t="shared" si="192"/>
        <v>echo ;</v>
      </c>
      <c r="U904" s="105" t="str">
        <f t="shared" si="193"/>
        <v>echo;</v>
      </c>
      <c r="V904" s="106" t="str">
        <f t="shared" si="194"/>
        <v>echo ;</v>
      </c>
      <c r="W904" s="105" t="str">
        <f t="shared" si="195"/>
        <v xml:space="preserve"> echo ; </v>
      </c>
      <c r="X904" s="106" t="str">
        <f t="shared" si="198"/>
        <v>ssh -q phvifoapp01 '/home/infa_adm/scripts/ais.sh Enterprise_Extract wf_store_info_good_data Int01_prod'</v>
      </c>
      <c r="Y904" s="107"/>
      <c r="Z904" s="108" t="str">
        <f t="shared" si="196"/>
        <v>./pmrep objectexport -f Enterprise_Extract -o Workflow -n wf_store_info_good_data -m -s -b -r -u wf_store_info_good_data.xml</v>
      </c>
      <c r="AA904" s="109" t="str">
        <f t="shared" si="199"/>
        <v>gwd Enterprise_Extract wf_store_info_good_data</v>
      </c>
      <c r="AB904" s="108" t="str">
        <f t="shared" si="200"/>
        <v xml:space="preserve">showvh Enterprise_Extract wf_store_info_good_data ; </v>
      </c>
      <c r="AC904" s="108" t="str">
        <f t="shared" si="197"/>
        <v>showrrh Enterprise_Extract wf_store_info_good_data</v>
      </c>
    </row>
    <row r="905" spans="1:29" ht="25.5" x14ac:dyDescent="0.25">
      <c r="A905" s="9">
        <v>42949</v>
      </c>
      <c r="B905" s="6" t="s">
        <v>1028</v>
      </c>
      <c r="C905" s="61" t="s">
        <v>1892</v>
      </c>
      <c r="D905" s="61" t="s">
        <v>1864</v>
      </c>
      <c r="E905" s="61" t="s">
        <v>32</v>
      </c>
      <c r="F905" s="61" t="s">
        <v>337</v>
      </c>
      <c r="G905" s="61" t="s">
        <v>335</v>
      </c>
      <c r="H905" s="61" t="s">
        <v>1242</v>
      </c>
      <c r="I905" s="61">
        <v>6005</v>
      </c>
      <c r="J905" s="61" t="s">
        <v>10</v>
      </c>
      <c r="K905" s="61" t="s">
        <v>666</v>
      </c>
      <c r="L905" s="6" t="s">
        <v>320</v>
      </c>
      <c r="M905" s="6" t="s">
        <v>332</v>
      </c>
      <c r="N905" s="6" t="s">
        <v>1027</v>
      </c>
      <c r="O905" s="56" t="s">
        <v>2448</v>
      </c>
      <c r="P905" s="104" t="str">
        <f t="shared" si="188"/>
        <v>qc Enterprise_Extract Workflow wf_store_users_good_data</v>
      </c>
      <c r="Q905" s="105" t="str">
        <f t="shared" si="189"/>
        <v>echo ;</v>
      </c>
      <c r="R905" s="106" t="str">
        <f t="shared" si="190"/>
        <v>./pmrep addtodeploymentgroup -p DG_Static_Shared -n wf_store_users_good_data -o Workflow -f Enterprise_Extract -d all ;</v>
      </c>
      <c r="S905" s="105" t="str">
        <f t="shared" si="191"/>
        <v>./pmrep deploydeploymentgroup -p DG_Static_Shared -c  ./DG_Static_Shared.xml -r RAC_prod -n jansaj -X PP -h phvifoapp01 -o 6005 -s Native -l $HOME/scripts/log/dg_SJ_CHG0007791.log ;</v>
      </c>
      <c r="T905" s="106" t="str">
        <f t="shared" si="192"/>
        <v xml:space="preserve">echo '&lt; PRESS ANY KEY TO CONTINUE &gt;'; read c ; </v>
      </c>
      <c r="U905" s="105" t="str">
        <f t="shared" si="193"/>
        <v xml:space="preserve">cat $HOME/scripts/log/dg_SJ_CHG0007791.log ; </v>
      </c>
      <c r="V905" s="106" t="str">
        <f t="shared" si="194"/>
        <v>echo '&lt; PRESS ANY KEY TO CONTINUE &gt;'; read c ;</v>
      </c>
      <c r="W905" s="105" t="str">
        <f t="shared" si="195"/>
        <v xml:space="preserve"> pmd ; </v>
      </c>
      <c r="X905" s="106" t="str">
        <f t="shared" si="198"/>
        <v>ssh -q phvifoapp01 '/home/infa_adm/scripts/ais.sh Enterprise_Extract wf_store_users_good_data Int01_prod'</v>
      </c>
      <c r="Y905" s="107"/>
      <c r="Z905" s="108" t="str">
        <f t="shared" si="196"/>
        <v>./pmrep objectexport -f Enterprise_Extract -o Workflow -n wf_store_users_good_data -m -s -b -r -u wf_store_users_good_data.xml</v>
      </c>
      <c r="AA905" s="109" t="str">
        <f t="shared" si="199"/>
        <v>gwd Enterprise_Extract wf_store_users_good_data</v>
      </c>
      <c r="AB905" s="108" t="str">
        <f t="shared" si="200"/>
        <v xml:space="preserve">showvh Enterprise_Extract wf_store_users_good_data ; </v>
      </c>
      <c r="AC905" s="108" t="str">
        <f t="shared" si="197"/>
        <v>showrrh Enterprise_Extract wf_store_users_good_data</v>
      </c>
    </row>
    <row r="906" spans="1:29" x14ac:dyDescent="0.25">
      <c r="A906" s="9">
        <v>42949</v>
      </c>
      <c r="B906" s="6" t="s">
        <v>1020</v>
      </c>
      <c r="C906" s="61" t="s">
        <v>1892</v>
      </c>
      <c r="D906" s="61" t="s">
        <v>1864</v>
      </c>
      <c r="E906" s="61" t="s">
        <v>32</v>
      </c>
      <c r="F906" s="61" t="s">
        <v>337</v>
      </c>
      <c r="G906" s="61" t="s">
        <v>335</v>
      </c>
      <c r="H906" s="61" t="s">
        <v>1242</v>
      </c>
      <c r="I906" s="61">
        <v>6005</v>
      </c>
      <c r="J906" s="61" t="s">
        <v>10</v>
      </c>
      <c r="K906" s="61" t="s">
        <v>666</v>
      </c>
      <c r="L906" s="6" t="s">
        <v>326</v>
      </c>
      <c r="M906" s="6" t="s">
        <v>332</v>
      </c>
      <c r="N906" s="6" t="s">
        <v>1012</v>
      </c>
      <c r="O906" s="6" t="s">
        <v>2450</v>
      </c>
      <c r="P906" s="104" t="str">
        <f t="shared" si="188"/>
        <v>qc Miscellaneous Workflow wf_Extract_and_Load_SIMS_Service_Ticket_MULE</v>
      </c>
      <c r="Q906" s="105" t="str">
        <f t="shared" si="189"/>
        <v>./pmrep cleardeploymentgroup -p DG_Static_Shared -f ;</v>
      </c>
      <c r="R906" s="106" t="str">
        <f t="shared" si="190"/>
        <v>./pmrep addtodeploymentgroup -p DG_Static_Shared -n wf_Extract_and_Load_SIMS_Service_Ticket_MULE -o Workflow -f Miscellaneous -d all ;</v>
      </c>
      <c r="S906" s="105" t="str">
        <f t="shared" si="191"/>
        <v>./pmrep deploydeploymentgroup -p DG_Static_Shared -c  ./DG_Static_Shared.xml -r RAC_prod -n jansaj -X PP -h phvifoapp01 -o 6005 -s Native -l $HOME/scripts/log/dg_SJ_CHG0007758.log ;</v>
      </c>
      <c r="T906" s="106" t="str">
        <f t="shared" si="192"/>
        <v xml:space="preserve">echo '&lt; PRESS ANY KEY TO CONTINUE &gt;'; read c ; </v>
      </c>
      <c r="U906" s="105" t="str">
        <f t="shared" si="193"/>
        <v xml:space="preserve">cat $HOME/scripts/log/dg_SJ_CHG0007758.log ; </v>
      </c>
      <c r="V906" s="106" t="str">
        <f t="shared" si="194"/>
        <v>echo '&lt; PRESS ANY KEY TO CONTINUE &gt;'; read c ;</v>
      </c>
      <c r="W906" s="105" t="str">
        <f t="shared" si="195"/>
        <v xml:space="preserve"> pmd ; </v>
      </c>
      <c r="X906" s="106" t="str">
        <f t="shared" si="198"/>
        <v>ssh -q phvifoapp01 '/home/infa_adm/scripts/ais.sh Miscellaneous wf_Extract_and_Load_SIMS_Service_Ticket_MULE Int01_prod'</v>
      </c>
      <c r="Y906" s="107"/>
      <c r="Z906" s="108" t="str">
        <f t="shared" si="196"/>
        <v>./pmrep objectexport -f Miscellaneous -o Workflow -n wf_Extract_and_Load_SIMS_Service_Ticket_MULE -m -s -b -r -u wf_Extract_and_Load_SIMS_Service_Ticket_MULE.xml</v>
      </c>
      <c r="AA906" s="109" t="str">
        <f t="shared" si="199"/>
        <v>gwd Miscellaneous wf_Extract_and_Load_SIMS_Service_Ticket_MULE</v>
      </c>
      <c r="AB906" s="108" t="str">
        <f t="shared" si="200"/>
        <v xml:space="preserve">showvh Miscellaneous wf_Extract_and_Load_SIMS_Service_Ticket_MULE ; </v>
      </c>
      <c r="AC906" s="108" t="str">
        <f t="shared" si="197"/>
        <v>showrrh Miscellaneous wf_Extract_and_Load_SIMS_Service_Ticket_MULE</v>
      </c>
    </row>
    <row r="907" spans="1:29" x14ac:dyDescent="0.25">
      <c r="A907" s="9">
        <v>42949</v>
      </c>
      <c r="B907" s="6" t="s">
        <v>1028</v>
      </c>
      <c r="C907" s="61" t="s">
        <v>1892</v>
      </c>
      <c r="D907" s="61" t="s">
        <v>1864</v>
      </c>
      <c r="E907" s="61" t="s">
        <v>32</v>
      </c>
      <c r="F907" s="61" t="s">
        <v>337</v>
      </c>
      <c r="G907" s="61" t="s">
        <v>335</v>
      </c>
      <c r="H907" s="61" t="s">
        <v>1242</v>
      </c>
      <c r="I907" s="61">
        <v>6005</v>
      </c>
      <c r="J907" s="61" t="s">
        <v>10</v>
      </c>
      <c r="K907" s="61" t="s">
        <v>666</v>
      </c>
      <c r="L907" s="6" t="s">
        <v>320</v>
      </c>
      <c r="M907" s="6" t="s">
        <v>332</v>
      </c>
      <c r="N907" s="6" t="s">
        <v>1029</v>
      </c>
      <c r="O907" s="41" t="s">
        <v>2451</v>
      </c>
      <c r="P907" s="104" t="str">
        <f t="shared" si="188"/>
        <v>qc Enterprise_Extract Workflow wf_process_current_queue_eod_good_data</v>
      </c>
      <c r="Q907" s="105" t="str">
        <f t="shared" si="189"/>
        <v>./pmrep cleardeploymentgroup -p DG_Static_Shared -f ;</v>
      </c>
      <c r="R907" s="106" t="str">
        <f t="shared" si="190"/>
        <v>./pmrep addtodeploymentgroup -p DG_Static_Shared -n wf_process_current_queue_eod_good_data -o Workflow -f Enterprise_Extract -d all ;</v>
      </c>
      <c r="S907" s="105" t="str">
        <f t="shared" si="191"/>
        <v>echo ;</v>
      </c>
      <c r="T907" s="106" t="str">
        <f t="shared" si="192"/>
        <v>echo ;</v>
      </c>
      <c r="U907" s="105" t="str">
        <f t="shared" si="193"/>
        <v>echo;</v>
      </c>
      <c r="V907" s="106" t="str">
        <f t="shared" si="194"/>
        <v>echo ;</v>
      </c>
      <c r="W907" s="105" t="str">
        <f t="shared" si="195"/>
        <v xml:space="preserve"> echo ; </v>
      </c>
      <c r="X907" s="106" t="str">
        <f t="shared" si="198"/>
        <v>ssh -q phvifoapp01 '/home/infa_adm/scripts/ais.sh Enterprise_Extract wf_process_current_queue_eod_good_data Int01_prod'</v>
      </c>
      <c r="Y907" s="107"/>
      <c r="Z907" s="108" t="str">
        <f t="shared" si="196"/>
        <v>./pmrep objectexport -f Enterprise_Extract -o Workflow -n wf_process_current_queue_eod_good_data -m -s -b -r -u wf_process_current_queue_eod_good_data.xml</v>
      </c>
      <c r="AA907" s="109" t="str">
        <f t="shared" si="199"/>
        <v>gwd Enterprise_Extract wf_process_current_queue_eod_good_data</v>
      </c>
      <c r="AB907" s="108" t="str">
        <f t="shared" si="200"/>
        <v xml:space="preserve">showvh Enterprise_Extract wf_process_current_queue_eod_good_data ; </v>
      </c>
      <c r="AC907" s="108" t="str">
        <f t="shared" si="197"/>
        <v>showrrh Enterprise_Extract wf_process_current_queue_eod_good_data</v>
      </c>
    </row>
    <row r="908" spans="1:29" x14ac:dyDescent="0.25">
      <c r="A908" s="9">
        <v>42949</v>
      </c>
      <c r="B908" s="6" t="s">
        <v>1028</v>
      </c>
      <c r="C908" s="61" t="s">
        <v>1892</v>
      </c>
      <c r="D908" s="61" t="s">
        <v>1864</v>
      </c>
      <c r="E908" s="61" t="s">
        <v>32</v>
      </c>
      <c r="F908" s="61" t="s">
        <v>337</v>
      </c>
      <c r="G908" s="61" t="s">
        <v>335</v>
      </c>
      <c r="H908" s="61" t="s">
        <v>1242</v>
      </c>
      <c r="I908" s="61">
        <v>6005</v>
      </c>
      <c r="J908" s="61" t="s">
        <v>10</v>
      </c>
      <c r="K908" s="61" t="s">
        <v>666</v>
      </c>
      <c r="L908" s="6" t="s">
        <v>320</v>
      </c>
      <c r="M908" s="6" t="s">
        <v>332</v>
      </c>
      <c r="N908" s="6" t="s">
        <v>1030</v>
      </c>
      <c r="O908" s="41" t="s">
        <v>2451</v>
      </c>
      <c r="P908" s="104" t="str">
        <f t="shared" si="188"/>
        <v>qc Enterprise_Extract Workflow wf_process_current_queue_non_eod_good_data</v>
      </c>
      <c r="Q908" s="105" t="str">
        <f t="shared" si="189"/>
        <v>echo ;</v>
      </c>
      <c r="R908" s="106" t="str">
        <f t="shared" si="190"/>
        <v>./pmrep addtodeploymentgroup -p DG_Static_Shared -n wf_process_current_queue_non_eod_good_data -o Workflow -f Enterprise_Extract -d all ;</v>
      </c>
      <c r="S908" s="105" t="str">
        <f t="shared" si="191"/>
        <v>./pmrep deploydeploymentgroup -p DG_Static_Shared -c  ./DG_Static_Shared.xml -r RAC_prod -n jansaj -X PP -h phvifoapp01 -o 6005 -s Native -l $HOME/scripts/log/dg_SJ_CHG0007791.log ;</v>
      </c>
      <c r="T908" s="106" t="str">
        <f t="shared" si="192"/>
        <v xml:space="preserve">echo '&lt; PRESS ANY KEY TO CONTINUE &gt;'; read c ; </v>
      </c>
      <c r="U908" s="105" t="str">
        <f t="shared" si="193"/>
        <v xml:space="preserve">cat $HOME/scripts/log/dg_SJ_CHG0007791.log ; </v>
      </c>
      <c r="V908" s="106" t="str">
        <f t="shared" si="194"/>
        <v>echo '&lt; PRESS ANY KEY TO CONTINUE &gt;'; read c ;</v>
      </c>
      <c r="W908" s="105" t="str">
        <f t="shared" si="195"/>
        <v xml:space="preserve"> pmd ; </v>
      </c>
      <c r="X908" s="106" t="str">
        <f t="shared" si="198"/>
        <v>ssh -q phvifoapp01 '/home/infa_adm/scripts/ais.sh Enterprise_Extract wf_process_current_queue_non_eod_good_data Int01_prod'</v>
      </c>
      <c r="Y908" s="107"/>
      <c r="Z908" s="108" t="str">
        <f t="shared" si="196"/>
        <v>./pmrep objectexport -f Enterprise_Extract -o Workflow -n wf_process_current_queue_non_eod_good_data -m -s -b -r -u wf_process_current_queue_non_eod_good_data.xml</v>
      </c>
      <c r="AA908" s="109" t="str">
        <f t="shared" si="199"/>
        <v>gwd Enterprise_Extract wf_process_current_queue_non_eod_good_data</v>
      </c>
      <c r="AB908" s="108" t="str">
        <f t="shared" si="200"/>
        <v xml:space="preserve">showvh Enterprise_Extract wf_process_current_queue_non_eod_good_data ; </v>
      </c>
      <c r="AC908" s="108" t="str">
        <f t="shared" si="197"/>
        <v>showrrh Enterprise_Extract wf_process_current_queue_non_eod_good_data</v>
      </c>
    </row>
    <row r="909" spans="1:29" x14ac:dyDescent="0.25">
      <c r="A909" s="9">
        <v>42951</v>
      </c>
      <c r="B909" s="6" t="s">
        <v>1031</v>
      </c>
      <c r="C909" s="61" t="s">
        <v>1892</v>
      </c>
      <c r="D909" s="61" t="s">
        <v>1864</v>
      </c>
      <c r="E909" s="61" t="s">
        <v>32</v>
      </c>
      <c r="F909" s="61" t="s">
        <v>337</v>
      </c>
      <c r="G909" s="61" t="s">
        <v>335</v>
      </c>
      <c r="H909" s="61" t="s">
        <v>1242</v>
      </c>
      <c r="I909" s="61">
        <v>6005</v>
      </c>
      <c r="J909" s="61" t="s">
        <v>10</v>
      </c>
      <c r="K909" s="61" t="s">
        <v>666</v>
      </c>
      <c r="L909" s="6" t="s">
        <v>294</v>
      </c>
      <c r="M909" s="6" t="s">
        <v>332</v>
      </c>
      <c r="N909" s="6" t="s">
        <v>545</v>
      </c>
      <c r="O909" s="57" t="s">
        <v>2452</v>
      </c>
      <c r="P909" s="104" t="str">
        <f t="shared" si="188"/>
        <v>qc RTO_MART Workflow wf_RTO_MARTS_LOAD_04_50</v>
      </c>
      <c r="Q909" s="105" t="str">
        <f t="shared" si="189"/>
        <v>./pmrep cleardeploymentgroup -p DG_Static_Shared -f ;</v>
      </c>
      <c r="R909" s="106" t="str">
        <f t="shared" si="190"/>
        <v>./pmrep addtodeploymentgroup -p DG_Static_Shared -n wf_RTO_MARTS_LOAD_04_50 -o Workflow -f RTO_MART -d all ;</v>
      </c>
      <c r="S909" s="105" t="str">
        <f t="shared" si="191"/>
        <v>echo ;</v>
      </c>
      <c r="T909" s="106" t="str">
        <f t="shared" si="192"/>
        <v>echo ;</v>
      </c>
      <c r="U909" s="105" t="str">
        <f t="shared" si="193"/>
        <v>echo;</v>
      </c>
      <c r="V909" s="106" t="str">
        <f t="shared" si="194"/>
        <v>echo ;</v>
      </c>
      <c r="W909" s="105" t="str">
        <f t="shared" si="195"/>
        <v xml:space="preserve"> echo ; </v>
      </c>
      <c r="X909" s="106" t="str">
        <f t="shared" si="198"/>
        <v>ssh -q phvifoapp01 '/home/infa_adm/scripts/ais.sh RTO_MART wf_RTO_MARTS_LOAD_04_50 Int01_prod'</v>
      </c>
      <c r="Y909" s="107"/>
      <c r="Z909" s="108" t="str">
        <f t="shared" si="196"/>
        <v>./pmrep objectexport -f RTO_MART -o Workflow -n wf_RTO_MARTS_LOAD_04_50 -m -s -b -r -u wf_RTO_MARTS_LOAD_04_50.xml</v>
      </c>
      <c r="AA909" s="109" t="str">
        <f t="shared" si="199"/>
        <v>gwd RTO_MART wf_RTO_MARTS_LOAD_04_50</v>
      </c>
      <c r="AB909" s="108" t="str">
        <f t="shared" si="200"/>
        <v xml:space="preserve">showvh RTO_MART wf_RTO_MARTS_LOAD_04_50 ; </v>
      </c>
      <c r="AC909" s="108" t="str">
        <f t="shared" si="197"/>
        <v>showrrh RTO_MART wf_RTO_MARTS_LOAD_04_50</v>
      </c>
    </row>
    <row r="910" spans="1:29" ht="25.5" x14ac:dyDescent="0.25">
      <c r="A910" s="9">
        <v>42951</v>
      </c>
      <c r="B910" s="6" t="s">
        <v>1031</v>
      </c>
      <c r="C910" s="61" t="s">
        <v>1892</v>
      </c>
      <c r="D910" s="61" t="s">
        <v>1864</v>
      </c>
      <c r="E910" s="61" t="s">
        <v>32</v>
      </c>
      <c r="F910" s="61" t="s">
        <v>337</v>
      </c>
      <c r="G910" s="61" t="s">
        <v>335</v>
      </c>
      <c r="H910" s="61" t="s">
        <v>1242</v>
      </c>
      <c r="I910" s="61">
        <v>6005</v>
      </c>
      <c r="J910" s="61" t="s">
        <v>10</v>
      </c>
      <c r="K910" s="61" t="s">
        <v>666</v>
      </c>
      <c r="L910" s="6" t="s">
        <v>294</v>
      </c>
      <c r="M910" s="6" t="s">
        <v>332</v>
      </c>
      <c r="N910" s="6" t="s">
        <v>859</v>
      </c>
      <c r="O910" s="56" t="s">
        <v>2453</v>
      </c>
      <c r="P910" s="104" t="str">
        <f t="shared" si="188"/>
        <v>qc RTO_MART Workflow wf_RTO_MARTS_LOAD_FACT_DAY</v>
      </c>
      <c r="Q910" s="105" t="str">
        <f t="shared" si="189"/>
        <v>echo ;</v>
      </c>
      <c r="R910" s="106" t="str">
        <f t="shared" si="190"/>
        <v>./pmrep addtodeploymentgroup -p DG_Static_Shared -n wf_RTO_MARTS_LOAD_FACT_DAY -o Workflow -f RTO_MART -d all ;</v>
      </c>
      <c r="S910" s="105" t="str">
        <f t="shared" si="191"/>
        <v>echo ;</v>
      </c>
      <c r="T910" s="106" t="str">
        <f t="shared" si="192"/>
        <v>echo ;</v>
      </c>
      <c r="U910" s="105" t="str">
        <f t="shared" si="193"/>
        <v>echo;</v>
      </c>
      <c r="V910" s="106" t="str">
        <f t="shared" si="194"/>
        <v>echo ;</v>
      </c>
      <c r="W910" s="105" t="str">
        <f t="shared" si="195"/>
        <v xml:space="preserve"> echo ; </v>
      </c>
      <c r="X910" s="106" t="str">
        <f t="shared" si="198"/>
        <v>ssh -q phvifoapp01 '/home/infa_adm/scripts/ais.sh RTO_MART wf_RTO_MARTS_LOAD_FACT_DAY Int01_prod'</v>
      </c>
      <c r="Y910" s="107"/>
      <c r="Z910" s="108" t="str">
        <f t="shared" si="196"/>
        <v>./pmrep objectexport -f RTO_MART -o Workflow -n wf_RTO_MARTS_LOAD_FACT_DAY -m -s -b -r -u wf_RTO_MARTS_LOAD_FACT_DAY.xml</v>
      </c>
      <c r="AA910" s="109" t="str">
        <f t="shared" si="199"/>
        <v>gwd RTO_MART wf_RTO_MARTS_LOAD_FACT_DAY</v>
      </c>
      <c r="AB910" s="108" t="str">
        <f t="shared" si="200"/>
        <v xml:space="preserve">showvh RTO_MART wf_RTO_MARTS_LOAD_FACT_DAY ; </v>
      </c>
      <c r="AC910" s="108" t="str">
        <f t="shared" si="197"/>
        <v>showrrh RTO_MART wf_RTO_MARTS_LOAD_FACT_DAY</v>
      </c>
    </row>
    <row r="911" spans="1:29" ht="25.5" x14ac:dyDescent="0.25">
      <c r="A911" s="9">
        <v>42951</v>
      </c>
      <c r="B911" s="6" t="s">
        <v>1031</v>
      </c>
      <c r="C911" s="61" t="s">
        <v>1892</v>
      </c>
      <c r="D911" s="61" t="s">
        <v>1864</v>
      </c>
      <c r="E911" s="61" t="s">
        <v>32</v>
      </c>
      <c r="F911" s="61" t="s">
        <v>337</v>
      </c>
      <c r="G911" s="61" t="s">
        <v>335</v>
      </c>
      <c r="H911" s="61" t="s">
        <v>1242</v>
      </c>
      <c r="I911" s="61">
        <v>6005</v>
      </c>
      <c r="J911" s="61" t="s">
        <v>10</v>
      </c>
      <c r="K911" s="61" t="s">
        <v>666</v>
      </c>
      <c r="L911" s="6" t="s">
        <v>294</v>
      </c>
      <c r="M911" s="6" t="s">
        <v>332</v>
      </c>
      <c r="N911" s="6" t="s">
        <v>857</v>
      </c>
      <c r="O911" s="56" t="s">
        <v>2453</v>
      </c>
      <c r="P911" s="104" t="str">
        <f t="shared" si="188"/>
        <v>qc RTO_MART Workflow WF_RTO_MARTS_LOAD_WEEK</v>
      </c>
      <c r="Q911" s="105" t="str">
        <f t="shared" si="189"/>
        <v>echo ;</v>
      </c>
      <c r="R911" s="106" t="str">
        <f t="shared" si="190"/>
        <v>./pmrep addtodeploymentgroup -p DG_Static_Shared -n WF_RTO_MARTS_LOAD_WEEK -o Workflow -f RTO_MART -d all ;</v>
      </c>
      <c r="S911" s="105" t="str">
        <f t="shared" si="191"/>
        <v>echo ;</v>
      </c>
      <c r="T911" s="106" t="str">
        <f t="shared" si="192"/>
        <v>echo ;</v>
      </c>
      <c r="U911" s="105" t="str">
        <f t="shared" si="193"/>
        <v>echo;</v>
      </c>
      <c r="V911" s="106" t="str">
        <f t="shared" si="194"/>
        <v>echo ;</v>
      </c>
      <c r="W911" s="105" t="str">
        <f t="shared" si="195"/>
        <v xml:space="preserve"> echo ; </v>
      </c>
      <c r="X911" s="106" t="str">
        <f t="shared" si="198"/>
        <v>ssh -q phvifoapp01 '/home/infa_adm/scripts/ais.sh RTO_MART WF_RTO_MARTS_LOAD_WEEK Int01_prod'</v>
      </c>
      <c r="Y911" s="107"/>
      <c r="Z911" s="108" t="str">
        <f t="shared" si="196"/>
        <v>./pmrep objectexport -f RTO_MART -o Workflow -n WF_RTO_MARTS_LOAD_WEEK -m -s -b -r -u WF_RTO_MARTS_LOAD_WEEK.xml</v>
      </c>
      <c r="AA911" s="109" t="str">
        <f t="shared" si="199"/>
        <v>gwd RTO_MART WF_RTO_MARTS_LOAD_WEEK</v>
      </c>
      <c r="AB911" s="108" t="str">
        <f t="shared" si="200"/>
        <v xml:space="preserve">showvh RTO_MART WF_RTO_MARTS_LOAD_WEEK ; </v>
      </c>
      <c r="AC911" s="108" t="str">
        <f t="shared" si="197"/>
        <v>showrrh RTO_MART WF_RTO_MARTS_LOAD_WEEK</v>
      </c>
    </row>
    <row r="912" spans="1:29" x14ac:dyDescent="0.25">
      <c r="A912" s="9">
        <v>42951</v>
      </c>
      <c r="B912" s="6" t="s">
        <v>1031</v>
      </c>
      <c r="C912" s="61" t="s">
        <v>1892</v>
      </c>
      <c r="D912" s="61" t="s">
        <v>1864</v>
      </c>
      <c r="E912" s="61" t="s">
        <v>32</v>
      </c>
      <c r="F912" s="61" t="s">
        <v>337</v>
      </c>
      <c r="G912" s="61" t="s">
        <v>335</v>
      </c>
      <c r="H912" s="61" t="s">
        <v>1242</v>
      </c>
      <c r="I912" s="61">
        <v>6005</v>
      </c>
      <c r="J912" s="61" t="s">
        <v>10</v>
      </c>
      <c r="K912" s="61" t="s">
        <v>666</v>
      </c>
      <c r="L912" s="6" t="s">
        <v>294</v>
      </c>
      <c r="M912" s="6" t="s">
        <v>332</v>
      </c>
      <c r="N912" s="6" t="s">
        <v>858</v>
      </c>
      <c r="O912" s="57" t="s">
        <v>2452</v>
      </c>
      <c r="P912" s="104" t="str">
        <f t="shared" si="188"/>
        <v>qc RTO_MART Workflow wf_RTO_MARTS_LOAD_FACT_MONTH</v>
      </c>
      <c r="Q912" s="105" t="str">
        <f t="shared" si="189"/>
        <v>echo ;</v>
      </c>
      <c r="R912" s="106" t="str">
        <f t="shared" si="190"/>
        <v>./pmrep addtodeploymentgroup -p DG_Static_Shared -n wf_RTO_MARTS_LOAD_FACT_MONTH -o Workflow -f RTO_MART -d all ;</v>
      </c>
      <c r="S912" s="105" t="str">
        <f t="shared" si="191"/>
        <v>./pmrep deploydeploymentgroup -p DG_Static_Shared -c  ./DG_Static_Shared.xml -r RAC_prod -n jansaj -X PP -h phvifoapp01 -o 6005 -s Native -l $HOME/scripts/log/dg_SJ_CHG0007841.log ;</v>
      </c>
      <c r="T912" s="106" t="str">
        <f t="shared" si="192"/>
        <v xml:space="preserve">echo '&lt; PRESS ANY KEY TO CONTINUE &gt;'; read c ; </v>
      </c>
      <c r="U912" s="105" t="str">
        <f t="shared" si="193"/>
        <v xml:space="preserve">cat $HOME/scripts/log/dg_SJ_CHG0007841.log ; </v>
      </c>
      <c r="V912" s="106" t="str">
        <f t="shared" si="194"/>
        <v>echo '&lt; PRESS ANY KEY TO CONTINUE &gt;'; read c ;</v>
      </c>
      <c r="W912" s="105" t="str">
        <f t="shared" si="195"/>
        <v xml:space="preserve"> pmd ; </v>
      </c>
      <c r="X912" s="106" t="str">
        <f t="shared" si="198"/>
        <v>ssh -q phvifoapp01 '/home/infa_adm/scripts/ais.sh RTO_MART wf_RTO_MARTS_LOAD_FACT_MONTH Int01_prod'</v>
      </c>
      <c r="Y912" s="107"/>
      <c r="Z912" s="108" t="str">
        <f t="shared" si="196"/>
        <v>./pmrep objectexport -f RTO_MART -o Workflow -n wf_RTO_MARTS_LOAD_FACT_MONTH -m -s -b -r -u wf_RTO_MARTS_LOAD_FACT_MONTH.xml</v>
      </c>
      <c r="AA912" s="109" t="str">
        <f t="shared" si="199"/>
        <v>gwd RTO_MART wf_RTO_MARTS_LOAD_FACT_MONTH</v>
      </c>
      <c r="AB912" s="108" t="str">
        <f t="shared" si="200"/>
        <v xml:space="preserve">showvh RTO_MART wf_RTO_MARTS_LOAD_FACT_MONTH ; </v>
      </c>
      <c r="AC912" s="108" t="str">
        <f t="shared" si="197"/>
        <v>showrrh RTO_MART wf_RTO_MARTS_LOAD_FACT_MONTH</v>
      </c>
    </row>
    <row r="913" spans="1:29" x14ac:dyDescent="0.25">
      <c r="A913" s="9">
        <v>42951</v>
      </c>
      <c r="B913" s="6" t="s">
        <v>1034</v>
      </c>
      <c r="C913" s="61" t="s">
        <v>1892</v>
      </c>
      <c r="D913" s="61" t="s">
        <v>1864</v>
      </c>
      <c r="E913" s="61" t="s">
        <v>32</v>
      </c>
      <c r="F913" s="61" t="s">
        <v>337</v>
      </c>
      <c r="G913" s="61" t="s">
        <v>335</v>
      </c>
      <c r="H913" s="61" t="s">
        <v>1242</v>
      </c>
      <c r="I913" s="61">
        <v>6005</v>
      </c>
      <c r="J913" s="61" t="s">
        <v>10</v>
      </c>
      <c r="K913" s="61" t="s">
        <v>666</v>
      </c>
      <c r="L913" s="6" t="s">
        <v>381</v>
      </c>
      <c r="M913" s="6" t="s">
        <v>332</v>
      </c>
      <c r="N913" s="6" t="s">
        <v>1032</v>
      </c>
      <c r="O913" s="41" t="s">
        <v>2454</v>
      </c>
      <c r="P913" s="104" t="str">
        <f t="shared" si="188"/>
        <v>qc DW_MART_LOAD Workflow 	wf_IM_WEEKLY_TSF_RECEIVE_WRK</v>
      </c>
      <c r="Q913" s="105" t="str">
        <f t="shared" si="189"/>
        <v>./pmrep cleardeploymentgroup -p DG_Static_Shared -f ;</v>
      </c>
      <c r="R913" s="106" t="str">
        <f t="shared" si="190"/>
        <v>./pmrep addtodeploymentgroup -p DG_Static_Shared -n 	wf_IM_WEEKLY_TSF_RECEIVE_WRK -o Workflow -f DW_MART_LOAD -d all ;</v>
      </c>
      <c r="S913" s="105" t="str">
        <f t="shared" si="191"/>
        <v>echo ;</v>
      </c>
      <c r="T913" s="106" t="str">
        <f t="shared" si="192"/>
        <v>echo ;</v>
      </c>
      <c r="U913" s="105" t="str">
        <f t="shared" si="193"/>
        <v>echo;</v>
      </c>
      <c r="V913" s="106" t="str">
        <f t="shared" si="194"/>
        <v>echo ;</v>
      </c>
      <c r="W913" s="105" t="str">
        <f t="shared" si="195"/>
        <v xml:space="preserve"> echo ; </v>
      </c>
      <c r="X913" s="106" t="str">
        <f t="shared" si="198"/>
        <v>ssh -q phvifoapp01 '/home/infa_adm/scripts/ais.sh DW_MART_LOAD 	wf_IM_WEEKLY_TSF_RECEIVE_WRK Int01_prod'</v>
      </c>
      <c r="Y913" s="107"/>
      <c r="Z913" s="108" t="str">
        <f t="shared" si="196"/>
        <v>./pmrep objectexport -f DW_MART_LOAD -o Workflow -n 	wf_IM_WEEKLY_TSF_RECEIVE_WRK -m -s -b -r -u 	wf_IM_WEEKLY_TSF_RECEIVE_WRK.xml</v>
      </c>
      <c r="AA913" s="109" t="str">
        <f t="shared" si="199"/>
        <v>gwd DW_MART_LOAD 	wf_IM_WEEKLY_TSF_RECEIVE_WRK</v>
      </c>
      <c r="AB913" s="108" t="str">
        <f t="shared" si="200"/>
        <v xml:space="preserve">showvh DW_MART_LOAD 	wf_IM_WEEKLY_TSF_RECEIVE_WRK ; </v>
      </c>
      <c r="AC913" s="108" t="str">
        <f t="shared" si="197"/>
        <v>showrrh DW_MART_LOAD 	wf_IM_WEEKLY_TSF_RECEIVE_WRK</v>
      </c>
    </row>
    <row r="914" spans="1:29" x14ac:dyDescent="0.25">
      <c r="A914" s="9">
        <v>42951</v>
      </c>
      <c r="B914" s="6" t="s">
        <v>1034</v>
      </c>
      <c r="C914" s="61" t="s">
        <v>1892</v>
      </c>
      <c r="D914" s="61" t="s">
        <v>1864</v>
      </c>
      <c r="E914" s="61" t="s">
        <v>32</v>
      </c>
      <c r="F914" s="61" t="s">
        <v>337</v>
      </c>
      <c r="G914" s="61" t="s">
        <v>335</v>
      </c>
      <c r="H914" s="61" t="s">
        <v>1242</v>
      </c>
      <c r="I914" s="61">
        <v>6005</v>
      </c>
      <c r="J914" s="61" t="s">
        <v>10</v>
      </c>
      <c r="K914" s="61" t="s">
        <v>666</v>
      </c>
      <c r="L914" s="6" t="s">
        <v>381</v>
      </c>
      <c r="M914" s="6" t="s">
        <v>332</v>
      </c>
      <c r="N914" s="6" t="s">
        <v>1033</v>
      </c>
      <c r="O914" s="41" t="s">
        <v>2454</v>
      </c>
      <c r="P914" s="104" t="str">
        <f t="shared" si="188"/>
        <v>qc DW_MART_LOAD Workflow 	wf_IM_Overrides</v>
      </c>
      <c r="Q914" s="105" t="str">
        <f t="shared" si="189"/>
        <v>echo ;</v>
      </c>
      <c r="R914" s="106" t="str">
        <f t="shared" si="190"/>
        <v>./pmrep addtodeploymentgroup -p DG_Static_Shared -n 	wf_IM_Overrides -o Workflow -f DW_MART_LOAD -d all ;</v>
      </c>
      <c r="S914" s="105" t="str">
        <f t="shared" si="191"/>
        <v>echo ;</v>
      </c>
      <c r="T914" s="106" t="str">
        <f t="shared" si="192"/>
        <v>echo ;</v>
      </c>
      <c r="U914" s="105" t="str">
        <f t="shared" si="193"/>
        <v>echo;</v>
      </c>
      <c r="V914" s="106" t="str">
        <f t="shared" si="194"/>
        <v>echo ;</v>
      </c>
      <c r="W914" s="105" t="str">
        <f t="shared" si="195"/>
        <v xml:space="preserve"> echo ; </v>
      </c>
      <c r="X914" s="106" t="str">
        <f t="shared" si="198"/>
        <v>ssh -q phvifoapp01 '/home/infa_adm/scripts/ais.sh DW_MART_LOAD 	wf_IM_Overrides Int01_prod'</v>
      </c>
      <c r="Y914" s="107"/>
      <c r="Z914" s="108" t="str">
        <f t="shared" si="196"/>
        <v>./pmrep objectexport -f DW_MART_LOAD -o Workflow -n 	wf_IM_Overrides -m -s -b -r -u 	wf_IM_Overrides.xml</v>
      </c>
      <c r="AA914" s="109" t="str">
        <f t="shared" si="199"/>
        <v>gwd DW_MART_LOAD 	wf_IM_Overrides</v>
      </c>
      <c r="AB914" s="108" t="str">
        <f t="shared" si="200"/>
        <v xml:space="preserve">showvh DW_MART_LOAD 	wf_IM_Overrides ; </v>
      </c>
      <c r="AC914" s="108" t="str">
        <f t="shared" si="197"/>
        <v>showrrh DW_MART_LOAD 	wf_IM_Overrides</v>
      </c>
    </row>
    <row r="915" spans="1:29" x14ac:dyDescent="0.25">
      <c r="A915" s="9">
        <v>42951</v>
      </c>
      <c r="B915" s="6" t="s">
        <v>1034</v>
      </c>
      <c r="C915" s="61" t="s">
        <v>1892</v>
      </c>
      <c r="D915" s="61" t="s">
        <v>1864</v>
      </c>
      <c r="E915" s="61" t="s">
        <v>32</v>
      </c>
      <c r="F915" s="61" t="s">
        <v>337</v>
      </c>
      <c r="G915" s="61" t="s">
        <v>335</v>
      </c>
      <c r="H915" s="61" t="s">
        <v>1242</v>
      </c>
      <c r="I915" s="61">
        <v>6005</v>
      </c>
      <c r="J915" s="61" t="s">
        <v>10</v>
      </c>
      <c r="K915" s="61" t="s">
        <v>666</v>
      </c>
      <c r="L915" s="6" t="s">
        <v>381</v>
      </c>
      <c r="M915" s="6" t="s">
        <v>354</v>
      </c>
      <c r="N915" s="6" t="s">
        <v>685</v>
      </c>
      <c r="O915" s="57" t="s">
        <v>2455</v>
      </c>
      <c r="P915" s="104" t="str">
        <f t="shared" si="188"/>
        <v>qc DW_MART_LOAD Session s_IM_UNIV_WEEKLY_MART</v>
      </c>
      <c r="Q915" s="105" t="str">
        <f t="shared" si="189"/>
        <v>echo ;</v>
      </c>
      <c r="R915" s="106" t="str">
        <f t="shared" si="190"/>
        <v>./pmrep addtodeploymentgroup -p DG_Static_Shared -n s_IM_UNIV_WEEKLY_MART -o Session -f DW_MART_LOAD -d all ;</v>
      </c>
      <c r="S915" s="105" t="str">
        <f t="shared" si="191"/>
        <v>./pmrep deploydeploymentgroup -p DG_Static_Shared -c  ./DG_Static_Shared.xml -r RAC_prod -n jansaj -X PP -h phvifoapp01 -o 6005 -s Native -l $HOME/scripts/log/dg_SJ_CHG0007844.log ;</v>
      </c>
      <c r="T915" s="106" t="str">
        <f t="shared" si="192"/>
        <v xml:space="preserve">echo '&lt; PRESS ANY KEY TO CONTINUE &gt;'; read c ; </v>
      </c>
      <c r="U915" s="105" t="str">
        <f t="shared" si="193"/>
        <v xml:space="preserve">cat $HOME/scripts/log/dg_SJ_CHG0007844.log ; </v>
      </c>
      <c r="V915" s="106" t="str">
        <f t="shared" si="194"/>
        <v>echo '&lt; PRESS ANY KEY TO CONTINUE &gt;'; read c ;</v>
      </c>
      <c r="W915" s="105" t="str">
        <f t="shared" si="195"/>
        <v xml:space="preserve"> pmd ; </v>
      </c>
      <c r="X915" s="106" t="str">
        <f t="shared" si="198"/>
        <v xml:space="preserve"> # n/a</v>
      </c>
      <c r="Y915" s="107"/>
      <c r="Z915" s="108" t="str">
        <f t="shared" si="196"/>
        <v>./pmrep objectexport -f DW_MART_LOAD -o Session -n s_IM_UNIV_WEEKLY_MART -m -s -b -r -u s_IM_UNIV_WEEKLY_MART.xml</v>
      </c>
      <c r="AA915" s="109" t="str">
        <f t="shared" si="199"/>
        <v xml:space="preserve"> # n/a</v>
      </c>
      <c r="AB915" s="108" t="str">
        <f t="shared" si="200"/>
        <v xml:space="preserve">showvh DW_MART_LOAD s_IM_UNIV_WEEKLY_MART ; </v>
      </c>
      <c r="AC915" s="108" t="str">
        <f t="shared" si="197"/>
        <v>showrrh DW_MART_LOAD s_IM_UNIV_WEEKLY_MART</v>
      </c>
    </row>
    <row r="916" spans="1:29" x14ac:dyDescent="0.25">
      <c r="A916" s="9">
        <v>42954</v>
      </c>
      <c r="B916" s="6" t="s">
        <v>1035</v>
      </c>
      <c r="C916" s="61" t="s">
        <v>1892</v>
      </c>
      <c r="D916" s="61" t="s">
        <v>1864</v>
      </c>
      <c r="E916" s="61" t="s">
        <v>32</v>
      </c>
      <c r="F916" s="61" t="s">
        <v>337</v>
      </c>
      <c r="G916" s="61" t="s">
        <v>335</v>
      </c>
      <c r="H916" s="61" t="s">
        <v>1242</v>
      </c>
      <c r="I916" s="61">
        <v>6005</v>
      </c>
      <c r="J916" s="61" t="s">
        <v>10</v>
      </c>
      <c r="K916" s="61" t="s">
        <v>666</v>
      </c>
      <c r="L916" s="6" t="s">
        <v>295</v>
      </c>
      <c r="M916" s="6" t="s">
        <v>332</v>
      </c>
      <c r="N916" s="6" t="s">
        <v>1021</v>
      </c>
      <c r="O916" s="6" t="s">
        <v>2456</v>
      </c>
      <c r="P916" s="104" t="str">
        <f t="shared" si="188"/>
        <v>qc AN_PAYABLES Workflow wf_AN_Payables_Approvaldetails</v>
      </c>
      <c r="Q916" s="105" t="str">
        <f t="shared" si="189"/>
        <v>./pmrep cleardeploymentgroup -p DG_Static_Shared -f ;</v>
      </c>
      <c r="R916" s="106" t="str">
        <f t="shared" si="190"/>
        <v>./pmrep addtodeploymentgroup -p DG_Static_Shared -n wf_AN_Payables_Approvaldetails -o Workflow -f AN_PAYABLES -d all ;</v>
      </c>
      <c r="S916" s="105" t="str">
        <f t="shared" si="191"/>
        <v>./pmrep deploydeploymentgroup -p DG_Static_Shared -c  ./DG_Static_Shared.xml -r RAC_prod -n jansaj -X PP -h phvifoapp01 -o 6005 -s Native -l $HOME/scripts/log/dg_SJ_CHG0007872.log ;</v>
      </c>
      <c r="T916" s="106" t="str">
        <f t="shared" si="192"/>
        <v xml:space="preserve">echo '&lt; PRESS ANY KEY TO CONTINUE &gt;'; read c ; </v>
      </c>
      <c r="U916" s="105" t="str">
        <f t="shared" si="193"/>
        <v xml:space="preserve">cat $HOME/scripts/log/dg_SJ_CHG0007872.log ; </v>
      </c>
      <c r="V916" s="106" t="str">
        <f t="shared" si="194"/>
        <v>echo '&lt; PRESS ANY KEY TO CONTINUE &gt;'; read c ;</v>
      </c>
      <c r="W916" s="105" t="str">
        <f t="shared" si="195"/>
        <v xml:space="preserve"> pmd ; </v>
      </c>
      <c r="X916" s="106" t="str">
        <f t="shared" si="198"/>
        <v>ssh -q phvifoapp01 '/home/infa_adm/scripts/ais.sh AN_PAYABLES wf_AN_Payables_Approvaldetails Int01_prod'</v>
      </c>
      <c r="Y916" s="107"/>
      <c r="Z916" s="108" t="str">
        <f t="shared" si="196"/>
        <v>./pmrep objectexport -f AN_PAYABLES -o Workflow -n wf_AN_Payables_Approvaldetails -m -s -b -r -u wf_AN_Payables_Approvaldetails.xml</v>
      </c>
      <c r="AA916" s="109" t="str">
        <f t="shared" si="199"/>
        <v>gwd AN_PAYABLES wf_AN_Payables_Approvaldetails</v>
      </c>
      <c r="AB916" s="108" t="str">
        <f t="shared" si="200"/>
        <v xml:space="preserve">showvh AN_PAYABLES wf_AN_Payables_Approvaldetails ; </v>
      </c>
      <c r="AC916" s="108" t="str">
        <f t="shared" si="197"/>
        <v>showrrh AN_PAYABLES wf_AN_Payables_Approvaldetails</v>
      </c>
    </row>
    <row r="917" spans="1:29" x14ac:dyDescent="0.25">
      <c r="A917" s="9">
        <v>42954</v>
      </c>
      <c r="B917" s="6" t="s">
        <v>1036</v>
      </c>
      <c r="C917" s="61" t="s">
        <v>1892</v>
      </c>
      <c r="D917" s="61" t="s">
        <v>1864</v>
      </c>
      <c r="E917" s="61" t="s">
        <v>32</v>
      </c>
      <c r="F917" s="61" t="s">
        <v>337</v>
      </c>
      <c r="G917" s="61" t="s">
        <v>335</v>
      </c>
      <c r="H917" s="61" t="s">
        <v>1242</v>
      </c>
      <c r="I917" s="61">
        <v>6005</v>
      </c>
      <c r="J917" s="61" t="s">
        <v>10</v>
      </c>
      <c r="K917" s="61" t="s">
        <v>666</v>
      </c>
      <c r="L917" s="6" t="s">
        <v>329</v>
      </c>
      <c r="M917" s="6" t="s">
        <v>332</v>
      </c>
      <c r="N917" s="6" t="s">
        <v>721</v>
      </c>
      <c r="O917" s="6" t="s">
        <v>2457</v>
      </c>
      <c r="P917" s="104" t="str">
        <f t="shared" si="188"/>
        <v>qc SIMS_Statistics Workflow wf_store_income_statistics</v>
      </c>
      <c r="Q917" s="105" t="str">
        <f t="shared" si="189"/>
        <v>./pmrep cleardeploymentgroup -p DG_Static_Shared -f ;</v>
      </c>
      <c r="R917" s="106" t="str">
        <f t="shared" si="190"/>
        <v>./pmrep addtodeploymentgroup -p DG_Static_Shared -n wf_store_income_statistics -o Workflow -f SIMS_Statistics -d all ;</v>
      </c>
      <c r="S917" s="105" t="str">
        <f t="shared" si="191"/>
        <v>./pmrep deploydeploymentgroup -p DG_Static_Shared -c  ./DG_Static_Shared.xml -r RAC_prod -n jansaj -X PP -h phvifoapp01 -o 6005 -s Native -l $HOME/scripts/log/dg_SJ_CHG0007904.log ;</v>
      </c>
      <c r="T917" s="106" t="str">
        <f t="shared" si="192"/>
        <v xml:space="preserve">echo '&lt; PRESS ANY KEY TO CONTINUE &gt;'; read c ; </v>
      </c>
      <c r="U917" s="105" t="str">
        <f t="shared" si="193"/>
        <v xml:space="preserve">cat $HOME/scripts/log/dg_SJ_CHG0007904.log ; </v>
      </c>
      <c r="V917" s="106" t="str">
        <f t="shared" si="194"/>
        <v>echo '&lt; PRESS ANY KEY TO CONTINUE &gt;'; read c ;</v>
      </c>
      <c r="W917" s="105" t="str">
        <f t="shared" si="195"/>
        <v xml:space="preserve"> pmd ; </v>
      </c>
      <c r="X917" s="106" t="str">
        <f t="shared" si="198"/>
        <v>ssh -q phvifoapp01 '/home/infa_adm/scripts/ais.sh SIMS_Statistics wf_store_income_statistics Int01_prod'</v>
      </c>
      <c r="Y917" s="107"/>
      <c r="Z917" s="108" t="str">
        <f t="shared" si="196"/>
        <v>./pmrep objectexport -f SIMS_Statistics -o Workflow -n wf_store_income_statistics -m -s -b -r -u wf_store_income_statistics.xml</v>
      </c>
      <c r="AA917" s="109" t="str">
        <f t="shared" si="199"/>
        <v>gwd SIMS_Statistics wf_store_income_statistics</v>
      </c>
      <c r="AB917" s="108" t="str">
        <f t="shared" si="200"/>
        <v xml:space="preserve">showvh SIMS_Statistics wf_store_income_statistics ; </v>
      </c>
      <c r="AC917" s="108" t="str">
        <f t="shared" si="197"/>
        <v>showrrh SIMS_Statistics wf_store_income_statistics</v>
      </c>
    </row>
    <row r="918" spans="1:29" x14ac:dyDescent="0.25">
      <c r="A918" s="9">
        <v>42957</v>
      </c>
      <c r="B918" s="6" t="s">
        <v>1037</v>
      </c>
      <c r="C918" s="61" t="s">
        <v>1892</v>
      </c>
      <c r="D918" s="61" t="s">
        <v>1864</v>
      </c>
      <c r="E918" s="61" t="s">
        <v>32</v>
      </c>
      <c r="F918" s="61" t="s">
        <v>337</v>
      </c>
      <c r="G918" s="61" t="s">
        <v>335</v>
      </c>
      <c r="H918" s="61" t="s">
        <v>1242</v>
      </c>
      <c r="I918" s="61">
        <v>6005</v>
      </c>
      <c r="J918" s="61" t="s">
        <v>10</v>
      </c>
      <c r="K918" s="61" t="s">
        <v>666</v>
      </c>
      <c r="L918" s="6" t="s">
        <v>326</v>
      </c>
      <c r="M918" s="6" t="s">
        <v>332</v>
      </c>
      <c r="N918" s="6" t="s">
        <v>569</v>
      </c>
      <c r="O918" s="6" t="s">
        <v>2458</v>
      </c>
      <c r="P918" s="104" t="str">
        <f t="shared" si="188"/>
        <v>qc Miscellaneous Workflow wf_SIMS_DW_AGREEMENT_PROMOTION</v>
      </c>
      <c r="Q918" s="105" t="str">
        <f t="shared" si="189"/>
        <v>./pmrep cleardeploymentgroup -p DG_Static_Shared -f ;</v>
      </c>
      <c r="R918" s="106" t="str">
        <f t="shared" si="190"/>
        <v>./pmrep addtodeploymentgroup -p DG_Static_Shared -n wf_SIMS_DW_AGREEMENT_PROMOTION -o Workflow -f Miscellaneous -d all ;</v>
      </c>
      <c r="S918" s="105" t="str">
        <f t="shared" si="191"/>
        <v>./pmrep deploydeploymentgroup -p DG_Static_Shared -c  ./DG_Static_Shared.xml -r RAC_prod -n jansaj -X PP -h phvifoapp01 -o 6005 -s Native -l $HOME/scripts/log/dg_SJ_CHG0007977.log ;</v>
      </c>
      <c r="T918" s="106" t="str">
        <f t="shared" si="192"/>
        <v xml:space="preserve">echo '&lt; PRESS ANY KEY TO CONTINUE &gt;'; read c ; </v>
      </c>
      <c r="U918" s="105" t="str">
        <f t="shared" si="193"/>
        <v xml:space="preserve">cat $HOME/scripts/log/dg_SJ_CHG0007977.log ; </v>
      </c>
      <c r="V918" s="106" t="str">
        <f t="shared" si="194"/>
        <v>echo '&lt; PRESS ANY KEY TO CONTINUE &gt;'; read c ;</v>
      </c>
      <c r="W918" s="105" t="str">
        <f t="shared" si="195"/>
        <v xml:space="preserve"> pmd ; </v>
      </c>
      <c r="X918" s="106" t="str">
        <f t="shared" si="198"/>
        <v>ssh -q phvifoapp01 '/home/infa_adm/scripts/ais.sh Miscellaneous wf_SIMS_DW_AGREEMENT_PROMOTION Int01_prod'</v>
      </c>
      <c r="Y918" s="107"/>
      <c r="Z918" s="108" t="str">
        <f t="shared" si="196"/>
        <v>./pmrep objectexport -f Miscellaneous -o Workflow -n wf_SIMS_DW_AGREEMENT_PROMOTION -m -s -b -r -u wf_SIMS_DW_AGREEMENT_PROMOTION.xml</v>
      </c>
      <c r="AA918" s="109" t="str">
        <f t="shared" si="199"/>
        <v>gwd Miscellaneous wf_SIMS_DW_AGREEMENT_PROMOTION</v>
      </c>
      <c r="AB918" s="108" t="str">
        <f t="shared" si="200"/>
        <v xml:space="preserve">showvh Miscellaneous wf_SIMS_DW_AGREEMENT_PROMOTION ; </v>
      </c>
      <c r="AC918" s="108" t="str">
        <f t="shared" si="197"/>
        <v>showrrh Miscellaneous wf_SIMS_DW_AGREEMENT_PROMOTION</v>
      </c>
    </row>
    <row r="919" spans="1:29" x14ac:dyDescent="0.25">
      <c r="A919" s="9">
        <v>42957</v>
      </c>
      <c r="B919" s="6" t="s">
        <v>1038</v>
      </c>
      <c r="C919" s="61" t="s">
        <v>1892</v>
      </c>
      <c r="D919" s="61" t="s">
        <v>1864</v>
      </c>
      <c r="E919" s="61" t="s">
        <v>32</v>
      </c>
      <c r="F919" s="61" t="s">
        <v>337</v>
      </c>
      <c r="G919" s="61" t="s">
        <v>335</v>
      </c>
      <c r="H919" s="61" t="s">
        <v>1242</v>
      </c>
      <c r="I919" s="61">
        <v>6005</v>
      </c>
      <c r="J919" s="61" t="s">
        <v>10</v>
      </c>
      <c r="K919" s="61" t="s">
        <v>666</v>
      </c>
      <c r="L919" s="6" t="s">
        <v>15</v>
      </c>
      <c r="M919" s="6" t="s">
        <v>332</v>
      </c>
      <c r="N919" s="6" t="s">
        <v>417</v>
      </c>
      <c r="O919" s="6" t="s">
        <v>2459</v>
      </c>
      <c r="P919" s="104" t="str">
        <f t="shared" si="188"/>
        <v>qc 3PL_Integration Workflow wf_3PL_RAC_Outbound_940</v>
      </c>
      <c r="Q919" s="105" t="str">
        <f t="shared" si="189"/>
        <v>./pmrep cleardeploymentgroup -p DG_Static_Shared -f ;</v>
      </c>
      <c r="R919" s="106" t="str">
        <f t="shared" si="190"/>
        <v>./pmrep addtodeploymentgroup -p DG_Static_Shared -n wf_3PL_RAC_Outbound_940 -o Workflow -f 3PL_Integration -d all ;</v>
      </c>
      <c r="S919" s="105" t="str">
        <f t="shared" si="191"/>
        <v>./pmrep deploydeploymentgroup -p DG_Static_Shared -c  ./DG_Static_Shared.xml -r RAC_prod -n jansaj -X PP -h phvifoapp01 -o 6005 -s Native -l $HOME/scripts/log/dg_SJ_CHG0007934.log ;</v>
      </c>
      <c r="T919" s="106" t="str">
        <f t="shared" si="192"/>
        <v xml:space="preserve">echo '&lt; PRESS ANY KEY TO CONTINUE &gt;'; read c ; </v>
      </c>
      <c r="U919" s="105" t="str">
        <f t="shared" si="193"/>
        <v xml:space="preserve">cat $HOME/scripts/log/dg_SJ_CHG0007934.log ; </v>
      </c>
      <c r="V919" s="106" t="str">
        <f t="shared" si="194"/>
        <v>echo '&lt; PRESS ANY KEY TO CONTINUE &gt;'; read c ;</v>
      </c>
      <c r="W919" s="105" t="str">
        <f t="shared" si="195"/>
        <v xml:space="preserve"> pmd ; </v>
      </c>
      <c r="X919" s="106" t="str">
        <f t="shared" si="198"/>
        <v>ssh -q phvifoapp01 '/home/infa_adm/scripts/ais.sh 3PL_Integration wf_3PL_RAC_Outbound_940 Int01_prod'</v>
      </c>
      <c r="Y919" s="107"/>
      <c r="Z919" s="108" t="str">
        <f t="shared" si="196"/>
        <v>./pmrep objectexport -f 3PL_Integration -o Workflow -n wf_3PL_RAC_Outbound_940 -m -s -b -r -u wf_3PL_RAC_Outbound_940.xml</v>
      </c>
      <c r="AA919" s="109" t="str">
        <f t="shared" si="199"/>
        <v>gwd 3PL_Integration wf_3PL_RAC_Outbound_940</v>
      </c>
      <c r="AB919" s="108" t="str">
        <f t="shared" si="200"/>
        <v xml:space="preserve">showvh 3PL_Integration wf_3PL_RAC_Outbound_940 ; </v>
      </c>
      <c r="AC919" s="108" t="str">
        <f t="shared" si="197"/>
        <v>showrrh 3PL_Integration wf_3PL_RAC_Outbound_940</v>
      </c>
    </row>
    <row r="920" spans="1:29" x14ac:dyDescent="0.25">
      <c r="A920" s="9">
        <v>42961</v>
      </c>
      <c r="B920" s="6" t="s">
        <v>1039</v>
      </c>
      <c r="C920" s="61" t="s">
        <v>1892</v>
      </c>
      <c r="D920" s="61" t="s">
        <v>1864</v>
      </c>
      <c r="E920" s="100" t="str">
        <f t="shared" ref="E920:E983" si="201">IF(D920="q1",rep_q,IF(OR(D920="u1",D920="u2"),rep_u,IF(OR(D920="p1",D920="p2"),rep_p," ** ERROR **")))</f>
        <v>RAC_prod</v>
      </c>
      <c r="F920" s="115" t="str">
        <f t="shared" ref="F920:F983" si="202">IF(D920="q1",pswd_sj_q,IF(OR(D920="u1",D920="u2"),pswd_sj_u,IF(OR(D920="p1",D920="p2"),pswd_sj_p," ** ERROR **")))</f>
        <v>PP</v>
      </c>
      <c r="G920" s="100" t="str">
        <f t="shared" ref="G920:G983" si="203">IF(D920="q1",host_q,IF(OR(D920="u1",D920="u2"),host_u,IF(OR(D920="p1",D920="p2"),host_p," ** ERROR **")))</f>
        <v>phvifoapp04</v>
      </c>
      <c r="H920" s="115" t="str">
        <f t="shared" ref="H920:H983" si="204">IF(D920="q1",int_q1,IF(D920="u1",int_u1,IF(D920="u2",int_u2,IF(D920="p1",int_p1,IF(D920="p2",int_p2," ** ERROR **")))))</f>
        <v>Int01_prod</v>
      </c>
      <c r="I920" s="100" t="str">
        <f t="shared" ref="I920:I983" si="205">IF(D920="","n/a","6005")</f>
        <v>6005</v>
      </c>
      <c r="J920" s="115" t="str">
        <f t="shared" ref="J920:J983" si="206">IF(D920="","n/a","Native")</f>
        <v>Native</v>
      </c>
      <c r="K920" s="100" t="str">
        <f t="shared" ref="K920:K983" si="207">IF(D920="","n/a","all")</f>
        <v>all</v>
      </c>
      <c r="L920" s="6" t="s">
        <v>381</v>
      </c>
      <c r="M920" s="6" t="s">
        <v>354</v>
      </c>
      <c r="N920" s="6" t="s">
        <v>992</v>
      </c>
      <c r="O920" s="6" t="s">
        <v>2460</v>
      </c>
      <c r="P920" s="11" t="str">
        <f t="shared" si="188"/>
        <v>qc DW_MART_LOAD Session s_u_asr_category_item_transfers</v>
      </c>
      <c r="Q920" s="12" t="str">
        <f>IF(AND(B920=B919,F920=F919),"echo ;",CONCATENATE("./pmrep cleardeploymentgroup -p ",dgnm," -f ;"))</f>
        <v>./pmrep cleardeploymentgroup -p DG_Static_Shared -f ;</v>
      </c>
      <c r="R920" s="13" t="str">
        <f t="shared" si="190"/>
        <v>./pmrep addtodeploymentgroup -p DG_Static_Shared -n s_u_asr_category_item_transfers -o Session -f DW_MART_LOAD -d all ;</v>
      </c>
      <c r="S920" s="12" t="str">
        <f t="shared" si="191"/>
        <v>./pmrep deploydeploymentgroup -p DG_Static_Shared -c  ./DG_Static_Shared.xml -r RAC_prod -n jansaj -X PP -h phvifoapp04 -o 6005 -s Native -l $HOME/scripts/log/dg_SJ_CHG0008052.log ;</v>
      </c>
      <c r="T920" s="13" t="str">
        <f t="shared" si="192"/>
        <v xml:space="preserve">echo '&lt; PRESS ANY KEY TO CONTINUE &gt;'; read c ; </v>
      </c>
      <c r="U920" s="12" t="str">
        <f t="shared" si="193"/>
        <v xml:space="preserve">cat $HOME/scripts/log/dg_SJ_CHG0008052.log ; </v>
      </c>
      <c r="V920" s="13" t="str">
        <f t="shared" si="194"/>
        <v>echo '&lt; PRESS ANY KEY TO CONTINUE &gt;'; read c ;</v>
      </c>
      <c r="W920" s="14" t="str">
        <f t="shared" si="195"/>
        <v xml:space="preserve"> pmd ; </v>
      </c>
      <c r="X920" s="13" t="str">
        <f t="shared" si="198"/>
        <v xml:space="preserve"> # n/a</v>
      </c>
      <c r="Y920" s="15"/>
      <c r="Z920" s="60" t="str">
        <f t="shared" si="196"/>
        <v>./pmrep objectexport -f DW_MART_LOAD -o Session -n s_u_asr_category_item_transfers -m -s -b -r -u s_u_asr_category_item_transfers.xml</v>
      </c>
      <c r="AA920" s="63" t="str">
        <f t="shared" si="199"/>
        <v xml:space="preserve"> # n/a</v>
      </c>
      <c r="AB920" s="60" t="str">
        <f t="shared" si="200"/>
        <v xml:space="preserve">showvh DW_MART_LOAD s_u_asr_category_item_transfers ; </v>
      </c>
      <c r="AC920" s="60" t="str">
        <f t="shared" si="197"/>
        <v>showrrh DW_MART_LOAD s_u_asr_category_item_transfers</v>
      </c>
    </row>
    <row r="921" spans="1:29" x14ac:dyDescent="0.25">
      <c r="A921" s="9">
        <v>42962</v>
      </c>
      <c r="B921" s="6" t="s">
        <v>1041</v>
      </c>
      <c r="C921" s="61" t="s">
        <v>1892</v>
      </c>
      <c r="D921" s="61" t="s">
        <v>1864</v>
      </c>
      <c r="E921" s="100" t="str">
        <f t="shared" si="201"/>
        <v>RAC_prod</v>
      </c>
      <c r="F921" s="115" t="str">
        <f t="shared" si="202"/>
        <v>PP</v>
      </c>
      <c r="G921" s="100" t="str">
        <f t="shared" si="203"/>
        <v>phvifoapp04</v>
      </c>
      <c r="H921" s="115" t="str">
        <f t="shared" si="204"/>
        <v>Int01_prod</v>
      </c>
      <c r="I921" s="100" t="str">
        <f t="shared" si="205"/>
        <v>6005</v>
      </c>
      <c r="J921" s="115" t="str">
        <f t="shared" si="206"/>
        <v>Native</v>
      </c>
      <c r="K921" s="100" t="str">
        <f t="shared" si="207"/>
        <v>all</v>
      </c>
      <c r="L921" s="6" t="s">
        <v>294</v>
      </c>
      <c r="M921" s="6" t="s">
        <v>332</v>
      </c>
      <c r="N921" s="6" t="s">
        <v>545</v>
      </c>
      <c r="O921" s="54" t="s">
        <v>2461</v>
      </c>
      <c r="P921" s="11" t="str">
        <f t="shared" ref="P921:P984" si="208">CONCATENATE("qc ",L921," ",M921," ",N921)</f>
        <v>qc RTO_MART Workflow wf_RTO_MARTS_LOAD_04_50</v>
      </c>
      <c r="Q921" s="12" t="str">
        <f t="shared" ref="Q921:Q984" si="209">IF(AND(B921=B920,F921=F920),"echo ;",CONCATENATE("./pmrep cleardeploymentgroup -p ",dgnm," -f ;"))</f>
        <v>./pmrep cleardeploymentgroup -p DG_Static_Shared -f ;</v>
      </c>
      <c r="R921" s="13" t="str">
        <f t="shared" ref="R921:R984" si="210">CONCATENATE("./pmrep addtodeploymentgroup -p ",dgnm," -n ",N921," -o ",M921, " -f ",L921," -d ",K921, " ;")</f>
        <v>./pmrep addtodeploymentgroup -p DG_Static_Shared -n wf_RTO_MARTS_LOAD_04_50 -o Workflow -f RTO_MART -d all ;</v>
      </c>
      <c r="S921" s="12" t="str">
        <f t="shared" si="191"/>
        <v>./pmrep deploydeploymentgroup -p DG_Static_Shared -c  ./DG_Static_Shared.xml -r RAC_prod -n jansaj -X PP -h phvifoapp04 -o 6005 -s Native -l $HOME/scripts/log/dg_SJ_CHG0008037.log ;</v>
      </c>
      <c r="T921" s="13" t="str">
        <f t="shared" si="192"/>
        <v xml:space="preserve">echo '&lt; PRESS ANY KEY TO CONTINUE &gt;'; read c ; </v>
      </c>
      <c r="U921" s="12" t="str">
        <f t="shared" si="193"/>
        <v xml:space="preserve">cat $HOME/scripts/log/dg_SJ_CHG0008037.log ; </v>
      </c>
      <c r="V921" s="13" t="str">
        <f t="shared" si="194"/>
        <v>echo '&lt; PRESS ANY KEY TO CONTINUE &gt;'; read c ;</v>
      </c>
      <c r="W921" s="14" t="str">
        <f t="shared" ref="W921:W984" si="211">IF(LEFT(U921,3)="cat"," pmd ; "," echo ; ")</f>
        <v xml:space="preserve"> pmd ; </v>
      </c>
      <c r="X921" s="13" t="str">
        <f t="shared" si="198"/>
        <v>ssh -q phvifoapp04 '/home/infa_adm/scripts/ais.sh RTO_MART wf_RTO_MARTS_LOAD_04_50 Int01_prod'</v>
      </c>
      <c r="Y921" s="15"/>
      <c r="Z921" s="60" t="str">
        <f t="shared" ref="Z921:Z984" si="212">CONCATENATE("./pmrep objectexport -f ",L921," -o ",M921," -n ",N921," -m -s -b -r -u ",N921,".xml")</f>
        <v>./pmrep objectexport -f RTO_MART -o Workflow -n wf_RTO_MARTS_LOAD_04_50 -m -s -b -r -u wf_RTO_MARTS_LOAD_04_50.xml</v>
      </c>
      <c r="AA921" s="63" t="str">
        <f t="shared" ref="AA921:AA984" si="213">IF(M921="Workflow",CONCATENATE("gwd ",L921," ",N921)," # n/a")</f>
        <v>gwd RTO_MART wf_RTO_MARTS_LOAD_04_50</v>
      </c>
      <c r="AB921" s="60" t="str">
        <f t="shared" si="200"/>
        <v xml:space="preserve">showvh RTO_MART wf_RTO_MARTS_LOAD_04_50 ; </v>
      </c>
      <c r="AC921" s="60" t="str">
        <f t="shared" si="197"/>
        <v>showrrh RTO_MART wf_RTO_MARTS_LOAD_04_50</v>
      </c>
    </row>
    <row r="922" spans="1:29" x14ac:dyDescent="0.25">
      <c r="A922" s="9">
        <v>42962</v>
      </c>
      <c r="B922" s="6" t="s">
        <v>1042</v>
      </c>
      <c r="C922" s="61" t="s">
        <v>1892</v>
      </c>
      <c r="D922" s="61" t="s">
        <v>1864</v>
      </c>
      <c r="E922" s="100" t="str">
        <f t="shared" si="201"/>
        <v>RAC_prod</v>
      </c>
      <c r="F922" s="115" t="str">
        <f t="shared" si="202"/>
        <v>PP</v>
      </c>
      <c r="G922" s="100" t="str">
        <f t="shared" si="203"/>
        <v>phvifoapp04</v>
      </c>
      <c r="H922" s="115" t="str">
        <f t="shared" si="204"/>
        <v>Int01_prod</v>
      </c>
      <c r="I922" s="100" t="str">
        <f t="shared" si="205"/>
        <v>6005</v>
      </c>
      <c r="J922" s="115" t="str">
        <f t="shared" si="206"/>
        <v>Native</v>
      </c>
      <c r="K922" s="100" t="str">
        <f t="shared" si="207"/>
        <v>all</v>
      </c>
      <c r="L922" s="6" t="s">
        <v>326</v>
      </c>
      <c r="M922" s="6" t="s">
        <v>332</v>
      </c>
      <c r="N922" s="6" t="s">
        <v>1012</v>
      </c>
      <c r="O922" s="6" t="s">
        <v>2462</v>
      </c>
      <c r="P922" s="11" t="str">
        <f t="shared" si="208"/>
        <v>qc Miscellaneous Workflow wf_Extract_and_Load_SIMS_Service_Ticket_MULE</v>
      </c>
      <c r="Q922" s="12" t="str">
        <f t="shared" si="209"/>
        <v>./pmrep cleardeploymentgroup -p DG_Static_Shared -f ;</v>
      </c>
      <c r="R922" s="13" t="str">
        <f t="shared" si="210"/>
        <v>./pmrep addtodeploymentgroup -p DG_Static_Shared -n wf_Extract_and_Load_SIMS_Service_Ticket_MULE -o Workflow -f Miscellaneous -d all ;</v>
      </c>
      <c r="S922" s="12" t="str">
        <f t="shared" si="191"/>
        <v>./pmrep deploydeploymentgroup -p DG_Static_Shared -c  ./DG_Static_Shared.xml -r RAC_prod -n jansaj -X PP -h phvifoapp04 -o 6005 -s Native -l $HOME/scripts/log/dg_SJ_CHG0008059.log ;</v>
      </c>
      <c r="T922" s="13" t="str">
        <f t="shared" si="192"/>
        <v xml:space="preserve">echo '&lt; PRESS ANY KEY TO CONTINUE &gt;'; read c ; </v>
      </c>
      <c r="U922" s="12" t="str">
        <f t="shared" si="193"/>
        <v xml:space="preserve">cat $HOME/scripts/log/dg_SJ_CHG0008059.log ; </v>
      </c>
      <c r="V922" s="13" t="str">
        <f t="shared" si="194"/>
        <v>echo '&lt; PRESS ANY KEY TO CONTINUE &gt;'; read c ;</v>
      </c>
      <c r="W922" s="14" t="str">
        <f t="shared" si="211"/>
        <v xml:space="preserve"> pmd ; </v>
      </c>
      <c r="X922" s="13" t="str">
        <f t="shared" si="198"/>
        <v>ssh -q phvifoapp04 '/home/infa_adm/scripts/ais.sh Miscellaneous wf_Extract_and_Load_SIMS_Service_Ticket_MULE Int01_prod'</v>
      </c>
      <c r="Y922" s="15"/>
      <c r="Z922" s="60" t="str">
        <f t="shared" si="212"/>
        <v>./pmrep objectexport -f Miscellaneous -o Workflow -n wf_Extract_and_Load_SIMS_Service_Ticket_MULE -m -s -b -r -u wf_Extract_and_Load_SIMS_Service_Ticket_MULE.xml</v>
      </c>
      <c r="AA922" s="63" t="str">
        <f t="shared" si="213"/>
        <v>gwd Miscellaneous wf_Extract_and_Load_SIMS_Service_Ticket_MULE</v>
      </c>
      <c r="AB922" s="60" t="str">
        <f t="shared" si="200"/>
        <v xml:space="preserve">showvh Miscellaneous wf_Extract_and_Load_SIMS_Service_Ticket_MULE ; </v>
      </c>
      <c r="AC922" s="60" t="str">
        <f t="shared" si="197"/>
        <v>showrrh Miscellaneous wf_Extract_and_Load_SIMS_Service_Ticket_MULE</v>
      </c>
    </row>
    <row r="923" spans="1:29" x14ac:dyDescent="0.25">
      <c r="A923" s="9">
        <v>42962</v>
      </c>
      <c r="B923" s="6" t="s">
        <v>1043</v>
      </c>
      <c r="C923" s="61" t="s">
        <v>1892</v>
      </c>
      <c r="D923" s="61" t="s">
        <v>1864</v>
      </c>
      <c r="E923" s="100" t="str">
        <f t="shared" si="201"/>
        <v>RAC_prod</v>
      </c>
      <c r="F923" s="115" t="str">
        <f t="shared" si="202"/>
        <v>PP</v>
      </c>
      <c r="G923" s="100" t="str">
        <f t="shared" si="203"/>
        <v>phvifoapp04</v>
      </c>
      <c r="H923" s="115" t="str">
        <f t="shared" si="204"/>
        <v>Int01_prod</v>
      </c>
      <c r="I923" s="100" t="str">
        <f t="shared" si="205"/>
        <v>6005</v>
      </c>
      <c r="J923" s="115" t="str">
        <f t="shared" si="206"/>
        <v>Native</v>
      </c>
      <c r="K923" s="100" t="str">
        <f t="shared" si="207"/>
        <v>all</v>
      </c>
      <c r="L923" s="6" t="s">
        <v>30</v>
      </c>
      <c r="M923" s="6" t="s">
        <v>332</v>
      </c>
      <c r="N923" s="6" t="s">
        <v>1005</v>
      </c>
      <c r="O923" s="6" t="s">
        <v>2463</v>
      </c>
      <c r="P923" s="11" t="str">
        <f t="shared" si="208"/>
        <v>qc RACFI Workflow wf_rental_agreement_extract_cynergi</v>
      </c>
      <c r="Q923" s="12" t="str">
        <f t="shared" si="209"/>
        <v>./pmrep cleardeploymentgroup -p DG_Static_Shared -f ;</v>
      </c>
      <c r="R923" s="13" t="str">
        <f t="shared" si="210"/>
        <v>./pmrep addtodeploymentgroup -p DG_Static_Shared -n wf_rental_agreement_extract_cynergi -o Workflow -f RACFI -d all ;</v>
      </c>
      <c r="S923" s="12" t="str">
        <f t="shared" si="191"/>
        <v>./pmrep deploydeploymentgroup -p DG_Static_Shared -c  ./DG_Static_Shared.xml -r RAC_prod -n jansaj -X PP -h phvifoapp04 -o 6005 -s Native -l $HOME/scripts/log/dg_SJ_CHG0008077.log ;</v>
      </c>
      <c r="T923" s="13" t="str">
        <f t="shared" si="192"/>
        <v xml:space="preserve">echo '&lt; PRESS ANY KEY TO CONTINUE &gt;'; read c ; </v>
      </c>
      <c r="U923" s="12" t="str">
        <f t="shared" si="193"/>
        <v xml:space="preserve">cat $HOME/scripts/log/dg_SJ_CHG0008077.log ; </v>
      </c>
      <c r="V923" s="13" t="str">
        <f t="shared" si="194"/>
        <v>echo '&lt; PRESS ANY KEY TO CONTINUE &gt;'; read c ;</v>
      </c>
      <c r="W923" s="14" t="str">
        <f t="shared" si="211"/>
        <v xml:space="preserve"> pmd ; </v>
      </c>
      <c r="X923" s="13" t="str">
        <f t="shared" si="198"/>
        <v>ssh -q phvifoapp04 '/home/infa_adm/scripts/ais.sh RACFI wf_rental_agreement_extract_cynergi Int01_prod'</v>
      </c>
      <c r="Y923" s="15"/>
      <c r="Z923" s="60" t="str">
        <f t="shared" si="212"/>
        <v>./pmrep objectexport -f RACFI -o Workflow -n wf_rental_agreement_extract_cynergi -m -s -b -r -u wf_rental_agreement_extract_cynergi.xml</v>
      </c>
      <c r="AA923" s="63" t="str">
        <f t="shared" si="213"/>
        <v>gwd RACFI wf_rental_agreement_extract_cynergi</v>
      </c>
      <c r="AB923" s="60" t="str">
        <f t="shared" si="200"/>
        <v xml:space="preserve">showvh RACFI wf_rental_agreement_extract_cynergi ; </v>
      </c>
      <c r="AC923" s="60" t="str">
        <f t="shared" si="197"/>
        <v>showrrh RACFI wf_rental_agreement_extract_cynergi</v>
      </c>
    </row>
    <row r="924" spans="1:29" x14ac:dyDescent="0.25">
      <c r="A924" s="9">
        <v>42963</v>
      </c>
      <c r="B924" s="6" t="s">
        <v>1044</v>
      </c>
      <c r="C924" s="61" t="s">
        <v>1892</v>
      </c>
      <c r="D924" s="61" t="s">
        <v>1864</v>
      </c>
      <c r="E924" s="100" t="str">
        <f t="shared" si="201"/>
        <v>RAC_prod</v>
      </c>
      <c r="F924" s="115" t="str">
        <f t="shared" si="202"/>
        <v>PP</v>
      </c>
      <c r="G924" s="100" t="str">
        <f t="shared" si="203"/>
        <v>phvifoapp04</v>
      </c>
      <c r="H924" s="115" t="str">
        <f t="shared" si="204"/>
        <v>Int01_prod</v>
      </c>
      <c r="I924" s="100" t="str">
        <f t="shared" si="205"/>
        <v>6005</v>
      </c>
      <c r="J924" s="115" t="str">
        <f t="shared" si="206"/>
        <v>Native</v>
      </c>
      <c r="K924" s="100" t="str">
        <f t="shared" si="207"/>
        <v>all</v>
      </c>
      <c r="L924" s="6" t="s">
        <v>295</v>
      </c>
      <c r="M924" s="6" t="s">
        <v>332</v>
      </c>
      <c r="N924" s="6" t="s">
        <v>984</v>
      </c>
      <c r="O924" s="6" t="s">
        <v>2464</v>
      </c>
      <c r="P924" s="11" t="str">
        <f t="shared" si="208"/>
        <v>qc AN_PAYABLES Workflow wf_AN_Payables_Invoice</v>
      </c>
      <c r="Q924" s="12" t="str">
        <f t="shared" si="209"/>
        <v>./pmrep cleardeploymentgroup -p DG_Static_Shared -f ;</v>
      </c>
      <c r="R924" s="13" t="str">
        <f t="shared" si="210"/>
        <v>./pmrep addtodeploymentgroup -p DG_Static_Shared -n wf_AN_Payables_Invoice -o Workflow -f AN_PAYABLES -d all ;</v>
      </c>
      <c r="S924" s="12" t="str">
        <f t="shared" si="191"/>
        <v>./pmrep deploydeploymentgroup -p DG_Static_Shared -c  ./DG_Static_Shared.xml -r RAC_prod -n jansaj -X PP -h phvifoapp04 -o 6005 -s Native -l $HOME/scripts/log/dg_SJ_CHG0008092.log ;</v>
      </c>
      <c r="T924" s="13" t="str">
        <f t="shared" si="192"/>
        <v xml:space="preserve">echo '&lt; PRESS ANY KEY TO CONTINUE &gt;'; read c ; </v>
      </c>
      <c r="U924" s="12" t="str">
        <f t="shared" si="193"/>
        <v xml:space="preserve">cat $HOME/scripts/log/dg_SJ_CHG0008092.log ; </v>
      </c>
      <c r="V924" s="13" t="str">
        <f t="shared" si="194"/>
        <v>echo '&lt; PRESS ANY KEY TO CONTINUE &gt;'; read c ;</v>
      </c>
      <c r="W924" s="14" t="str">
        <f t="shared" si="211"/>
        <v xml:space="preserve"> pmd ; </v>
      </c>
      <c r="X924" s="13" t="str">
        <f t="shared" si="198"/>
        <v>ssh -q phvifoapp04 '/home/infa_adm/scripts/ais.sh AN_PAYABLES wf_AN_Payables_Invoice Int01_prod'</v>
      </c>
      <c r="Y924" s="15"/>
      <c r="Z924" s="60" t="str">
        <f t="shared" si="212"/>
        <v>./pmrep objectexport -f AN_PAYABLES -o Workflow -n wf_AN_Payables_Invoice -m -s -b -r -u wf_AN_Payables_Invoice.xml</v>
      </c>
      <c r="AA924" s="63" t="str">
        <f t="shared" si="213"/>
        <v>gwd AN_PAYABLES wf_AN_Payables_Invoice</v>
      </c>
      <c r="AB924" s="60" t="str">
        <f t="shared" si="200"/>
        <v xml:space="preserve">showvh AN_PAYABLES wf_AN_Payables_Invoice ; </v>
      </c>
      <c r="AC924" s="60" t="str">
        <f t="shared" si="197"/>
        <v>showrrh AN_PAYABLES wf_AN_Payables_Invoice</v>
      </c>
    </row>
    <row r="925" spans="1:29" x14ac:dyDescent="0.25">
      <c r="A925" s="9">
        <v>42964</v>
      </c>
      <c r="B925" s="6" t="s">
        <v>1045</v>
      </c>
      <c r="C925" s="61" t="s">
        <v>1892</v>
      </c>
      <c r="D925" s="61" t="s">
        <v>1864</v>
      </c>
      <c r="E925" s="100" t="str">
        <f t="shared" si="201"/>
        <v>RAC_prod</v>
      </c>
      <c r="F925" s="115" t="str">
        <f t="shared" si="202"/>
        <v>PP</v>
      </c>
      <c r="G925" s="100" t="str">
        <f t="shared" si="203"/>
        <v>phvifoapp04</v>
      </c>
      <c r="H925" s="115" t="str">
        <f t="shared" si="204"/>
        <v>Int01_prod</v>
      </c>
      <c r="I925" s="100" t="str">
        <f t="shared" si="205"/>
        <v>6005</v>
      </c>
      <c r="J925" s="115" t="str">
        <f t="shared" si="206"/>
        <v>Native</v>
      </c>
      <c r="K925" s="100" t="str">
        <f t="shared" si="207"/>
        <v>all</v>
      </c>
      <c r="L925" s="6" t="s">
        <v>920</v>
      </c>
      <c r="M925" s="6" t="s">
        <v>332</v>
      </c>
      <c r="N925" s="6" t="s">
        <v>929</v>
      </c>
      <c r="O925" s="58" t="s">
        <v>1357</v>
      </c>
      <c r="P925" s="11" t="str">
        <f t="shared" si="208"/>
        <v>qc LAWSON Workflow wf_m_Lawson_CRM_Employee</v>
      </c>
      <c r="Q925" s="12" t="str">
        <f t="shared" si="209"/>
        <v>./pmrep cleardeploymentgroup -p DG_Static_Shared -f ;</v>
      </c>
      <c r="R925" s="13" t="str">
        <f t="shared" si="210"/>
        <v>./pmrep addtodeploymentgroup -p DG_Static_Shared -n wf_m_Lawson_CRM_Employee -o Workflow -f LAWSON -d all ;</v>
      </c>
      <c r="S925" s="12" t="str">
        <f t="shared" si="191"/>
        <v>./pmrep deploydeploymentgroup -p DG_Static_Shared -c  ./DG_Static_Shared.xml -r RAC_prod -n jansaj -X PP -h phvifoapp04 -o 6005 -s Native -l $HOME/scripts/log/dg_SJ_CHG0008073.log ;</v>
      </c>
      <c r="T925" s="13" t="str">
        <f t="shared" si="192"/>
        <v xml:space="preserve">echo '&lt; PRESS ANY KEY TO CONTINUE &gt;'; read c ; </v>
      </c>
      <c r="U925" s="12" t="str">
        <f t="shared" si="193"/>
        <v xml:space="preserve">cat $HOME/scripts/log/dg_SJ_CHG0008073.log ; </v>
      </c>
      <c r="V925" s="13" t="str">
        <f t="shared" si="194"/>
        <v>echo '&lt; PRESS ANY KEY TO CONTINUE &gt;'; read c ;</v>
      </c>
      <c r="W925" s="14" t="str">
        <f t="shared" si="211"/>
        <v xml:space="preserve"> pmd ; </v>
      </c>
      <c r="X925" s="13" t="str">
        <f t="shared" si="198"/>
        <v>ssh -q phvifoapp04 '/home/infa_adm/scripts/ais.sh LAWSON wf_m_Lawson_CRM_Employee Int01_prod'</v>
      </c>
      <c r="Y925" s="15"/>
      <c r="Z925" s="60" t="str">
        <f t="shared" si="212"/>
        <v>./pmrep objectexport -f LAWSON -o Workflow -n wf_m_Lawson_CRM_Employee -m -s -b -r -u wf_m_Lawson_CRM_Employee.xml</v>
      </c>
      <c r="AA925" s="63" t="str">
        <f t="shared" si="213"/>
        <v>gwd LAWSON wf_m_Lawson_CRM_Employee</v>
      </c>
      <c r="AB925" s="60" t="str">
        <f t="shared" si="200"/>
        <v xml:space="preserve">showvh LAWSON wf_m_Lawson_CRM_Employee ; </v>
      </c>
      <c r="AC925" s="60" t="str">
        <f t="shared" si="197"/>
        <v>showrrh LAWSON wf_m_Lawson_CRM_Employee</v>
      </c>
    </row>
    <row r="926" spans="1:29" ht="25.5" x14ac:dyDescent="0.25">
      <c r="A926" s="9">
        <v>42965</v>
      </c>
      <c r="B926" s="6" t="s">
        <v>1046</v>
      </c>
      <c r="C926" s="61" t="s">
        <v>1892</v>
      </c>
      <c r="D926" s="61" t="s">
        <v>1864</v>
      </c>
      <c r="E926" s="100" t="str">
        <f t="shared" si="201"/>
        <v>RAC_prod</v>
      </c>
      <c r="F926" s="115" t="str">
        <f t="shared" si="202"/>
        <v>PP</v>
      </c>
      <c r="G926" s="100" t="str">
        <f t="shared" si="203"/>
        <v>phvifoapp04</v>
      </c>
      <c r="H926" s="115" t="str">
        <f t="shared" si="204"/>
        <v>Int01_prod</v>
      </c>
      <c r="I926" s="100" t="str">
        <f t="shared" si="205"/>
        <v>6005</v>
      </c>
      <c r="J926" s="115" t="str">
        <f t="shared" si="206"/>
        <v>Native</v>
      </c>
      <c r="K926" s="100" t="str">
        <f t="shared" si="207"/>
        <v>all</v>
      </c>
      <c r="L926" s="6" t="s">
        <v>381</v>
      </c>
      <c r="M926" s="6" t="s">
        <v>354</v>
      </c>
      <c r="N926" s="6" t="s">
        <v>685</v>
      </c>
      <c r="O926" s="7" t="s">
        <v>2465</v>
      </c>
      <c r="P926" s="11" t="str">
        <f t="shared" si="208"/>
        <v>qc DW_MART_LOAD Session s_IM_UNIV_WEEKLY_MART</v>
      </c>
      <c r="Q926" s="12" t="str">
        <f t="shared" si="209"/>
        <v>./pmrep cleardeploymentgroup -p DG_Static_Shared -f ;</v>
      </c>
      <c r="R926" s="13" t="str">
        <f t="shared" si="210"/>
        <v>./pmrep addtodeploymentgroup -p DG_Static_Shared -n s_IM_UNIV_WEEKLY_MART -o Session -f DW_MART_LOAD -d all ;</v>
      </c>
      <c r="S926" s="12" t="str">
        <f t="shared" si="191"/>
        <v>./pmrep deploydeploymentgroup -p DG_Static_Shared -c  ./DG_Static_Shared.xml -r RAC_prod -n jansaj -X PP -h phvifoapp04 -o 6005 -s Native -l $HOME/scripts/log/dg_SJ_CHG0008152.log ;</v>
      </c>
      <c r="T926" s="13" t="str">
        <f t="shared" si="192"/>
        <v xml:space="preserve">echo '&lt; PRESS ANY KEY TO CONTINUE &gt;'; read c ; </v>
      </c>
      <c r="U926" s="12" t="str">
        <f t="shared" si="193"/>
        <v xml:space="preserve">cat $HOME/scripts/log/dg_SJ_CHG0008152.log ; </v>
      </c>
      <c r="V926" s="13" t="str">
        <f t="shared" si="194"/>
        <v>echo '&lt; PRESS ANY KEY TO CONTINUE &gt;'; read c ;</v>
      </c>
      <c r="W926" s="14" t="str">
        <f t="shared" si="211"/>
        <v xml:space="preserve"> pmd ; </v>
      </c>
      <c r="X926" s="13" t="str">
        <f t="shared" si="198"/>
        <v xml:space="preserve"> # n/a</v>
      </c>
      <c r="Y926" s="15"/>
      <c r="Z926" s="60" t="str">
        <f t="shared" si="212"/>
        <v>./pmrep objectexport -f DW_MART_LOAD -o Session -n s_IM_UNIV_WEEKLY_MART -m -s -b -r -u s_IM_UNIV_WEEKLY_MART.xml</v>
      </c>
      <c r="AA926" s="63" t="str">
        <f t="shared" si="213"/>
        <v xml:space="preserve"> # n/a</v>
      </c>
      <c r="AB926" s="60" t="str">
        <f t="shared" si="200"/>
        <v xml:space="preserve">showvh DW_MART_LOAD s_IM_UNIV_WEEKLY_MART ; </v>
      </c>
      <c r="AC926" s="60" t="str">
        <f t="shared" si="197"/>
        <v>showrrh DW_MART_LOAD s_IM_UNIV_WEEKLY_MART</v>
      </c>
    </row>
    <row r="927" spans="1:29" x14ac:dyDescent="0.25">
      <c r="A927" s="9">
        <v>42965</v>
      </c>
      <c r="B927" s="6" t="s">
        <v>1047</v>
      </c>
      <c r="C927" s="61" t="s">
        <v>1892</v>
      </c>
      <c r="D927" s="61" t="s">
        <v>1864</v>
      </c>
      <c r="E927" s="100" t="str">
        <f t="shared" si="201"/>
        <v>RAC_prod</v>
      </c>
      <c r="F927" s="115" t="str">
        <f t="shared" si="202"/>
        <v>PP</v>
      </c>
      <c r="G927" s="100" t="str">
        <f t="shared" si="203"/>
        <v>phvifoapp04</v>
      </c>
      <c r="H927" s="115" t="str">
        <f t="shared" si="204"/>
        <v>Int01_prod</v>
      </c>
      <c r="I927" s="100" t="str">
        <f t="shared" si="205"/>
        <v>6005</v>
      </c>
      <c r="J927" s="115" t="str">
        <f t="shared" si="206"/>
        <v>Native</v>
      </c>
      <c r="K927" s="100" t="str">
        <f t="shared" si="207"/>
        <v>all</v>
      </c>
      <c r="L927" s="6" t="s">
        <v>15</v>
      </c>
      <c r="M927" s="6" t="s">
        <v>332</v>
      </c>
      <c r="N927" s="6" t="s">
        <v>794</v>
      </c>
      <c r="O927" s="6" t="s">
        <v>2466</v>
      </c>
      <c r="P927" s="11" t="str">
        <f t="shared" si="208"/>
        <v>qc 3PL_Integration Workflow wf_3PL_RAC_Inbound_846</v>
      </c>
      <c r="Q927" s="12" t="str">
        <f t="shared" si="209"/>
        <v>./pmrep cleardeploymentgroup -p DG_Static_Shared -f ;</v>
      </c>
      <c r="R927" s="13" t="str">
        <f t="shared" si="210"/>
        <v>./pmrep addtodeploymentgroup -p DG_Static_Shared -n wf_3PL_RAC_Inbound_846 -o Workflow -f 3PL_Integration -d all ;</v>
      </c>
      <c r="S927" s="12" t="str">
        <f t="shared" si="191"/>
        <v>./pmrep deploydeploymentgroup -p DG_Static_Shared -c  ./DG_Static_Shared.xml -r RAC_prod -n jansaj -X PP -h phvifoapp04 -o 6005 -s Native -l $HOME/scripts/log/dg_SJ_CHG0008146.log ;</v>
      </c>
      <c r="T927" s="13" t="str">
        <f t="shared" si="192"/>
        <v xml:space="preserve">echo '&lt; PRESS ANY KEY TO CONTINUE &gt;'; read c ; </v>
      </c>
      <c r="U927" s="12" t="str">
        <f t="shared" si="193"/>
        <v xml:space="preserve">cat $HOME/scripts/log/dg_SJ_CHG0008146.log ; </v>
      </c>
      <c r="V927" s="13" t="str">
        <f t="shared" si="194"/>
        <v>echo '&lt; PRESS ANY KEY TO CONTINUE &gt;'; read c ;</v>
      </c>
      <c r="W927" s="14" t="str">
        <f t="shared" si="211"/>
        <v xml:space="preserve"> pmd ; </v>
      </c>
      <c r="X927" s="13" t="str">
        <f t="shared" si="198"/>
        <v>ssh -q phvifoapp04 '/home/infa_adm/scripts/ais.sh 3PL_Integration wf_3PL_RAC_Inbound_846 Int01_prod'</v>
      </c>
      <c r="Y927" s="15"/>
      <c r="Z927" s="60" t="str">
        <f t="shared" si="212"/>
        <v>./pmrep objectexport -f 3PL_Integration -o Workflow -n wf_3PL_RAC_Inbound_846 -m -s -b -r -u wf_3PL_RAC_Inbound_846.xml</v>
      </c>
      <c r="AA927" s="63" t="str">
        <f t="shared" si="213"/>
        <v>gwd 3PL_Integration wf_3PL_RAC_Inbound_846</v>
      </c>
      <c r="AB927" s="60" t="str">
        <f t="shared" si="200"/>
        <v xml:space="preserve">showvh 3PL_Integration wf_3PL_RAC_Inbound_846 ; </v>
      </c>
      <c r="AC927" s="60" t="str">
        <f t="shared" si="197"/>
        <v>showrrh 3PL_Integration wf_3PL_RAC_Inbound_846</v>
      </c>
    </row>
    <row r="928" spans="1:29" x14ac:dyDescent="0.25">
      <c r="A928" s="9">
        <v>42969</v>
      </c>
      <c r="B928" s="6" t="s">
        <v>1048</v>
      </c>
      <c r="C928" s="61" t="s">
        <v>1892</v>
      </c>
      <c r="D928" s="61" t="s">
        <v>1864</v>
      </c>
      <c r="E928" s="100" t="str">
        <f t="shared" si="201"/>
        <v>RAC_prod</v>
      </c>
      <c r="F928" s="115" t="str">
        <f t="shared" si="202"/>
        <v>PP</v>
      </c>
      <c r="G928" s="100" t="str">
        <f t="shared" si="203"/>
        <v>phvifoapp04</v>
      </c>
      <c r="H928" s="115" t="str">
        <f t="shared" si="204"/>
        <v>Int01_prod</v>
      </c>
      <c r="I928" s="100" t="str">
        <f t="shared" si="205"/>
        <v>6005</v>
      </c>
      <c r="J928" s="115" t="str">
        <f t="shared" si="206"/>
        <v>Native</v>
      </c>
      <c r="K928" s="100" t="str">
        <f t="shared" si="207"/>
        <v>all</v>
      </c>
      <c r="L928" s="6" t="s">
        <v>15</v>
      </c>
      <c r="M928" s="6" t="s">
        <v>332</v>
      </c>
      <c r="N928" s="6" t="s">
        <v>802</v>
      </c>
      <c r="O928" s="6" t="s">
        <v>2467</v>
      </c>
      <c r="P928" s="11" t="str">
        <f t="shared" si="208"/>
        <v>qc 3PL_Integration Workflow wf_3PL_RAC_Outbound_856</v>
      </c>
      <c r="Q928" s="12" t="str">
        <f t="shared" si="209"/>
        <v>./pmrep cleardeploymentgroup -p DG_Static_Shared -f ;</v>
      </c>
      <c r="R928" s="13" t="str">
        <f t="shared" si="210"/>
        <v>./pmrep addtodeploymentgroup -p DG_Static_Shared -n wf_3PL_RAC_Outbound_856 -o Workflow -f 3PL_Integration -d all ;</v>
      </c>
      <c r="S928" s="12" t="str">
        <f t="shared" si="191"/>
        <v>./pmrep deploydeploymentgroup -p DG_Static_Shared -c  ./DG_Static_Shared.xml -r RAC_prod -n jansaj -X PP -h phvifoapp04 -o 6005 -s Native -l $HOME/scripts/log/dg_SJ_CHG0008193.log ;</v>
      </c>
      <c r="T928" s="13" t="str">
        <f t="shared" si="192"/>
        <v xml:space="preserve">echo '&lt; PRESS ANY KEY TO CONTINUE &gt;'; read c ; </v>
      </c>
      <c r="U928" s="12" t="str">
        <f t="shared" si="193"/>
        <v xml:space="preserve">cat $HOME/scripts/log/dg_SJ_CHG0008193.log ; </v>
      </c>
      <c r="V928" s="13" t="str">
        <f t="shared" si="194"/>
        <v>echo '&lt; PRESS ANY KEY TO CONTINUE &gt;'; read c ;</v>
      </c>
      <c r="W928" s="14" t="str">
        <f t="shared" si="211"/>
        <v xml:space="preserve"> pmd ; </v>
      </c>
      <c r="X928" s="13" t="str">
        <f t="shared" si="198"/>
        <v>ssh -q phvifoapp04 '/home/infa_adm/scripts/ais.sh 3PL_Integration wf_3PL_RAC_Outbound_856 Int01_prod'</v>
      </c>
      <c r="Y928" s="15"/>
      <c r="Z928" s="60" t="str">
        <f t="shared" si="212"/>
        <v>./pmrep objectexport -f 3PL_Integration -o Workflow -n wf_3PL_RAC_Outbound_856 -m -s -b -r -u wf_3PL_RAC_Outbound_856.xml</v>
      </c>
      <c r="AA928" s="63" t="str">
        <f t="shared" si="213"/>
        <v>gwd 3PL_Integration wf_3PL_RAC_Outbound_856</v>
      </c>
      <c r="AB928" s="60" t="str">
        <f t="shared" si="200"/>
        <v xml:space="preserve">showvh 3PL_Integration wf_3PL_RAC_Outbound_856 ; </v>
      </c>
      <c r="AC928" s="60" t="str">
        <f t="shared" si="197"/>
        <v>showrrh 3PL_Integration wf_3PL_RAC_Outbound_856</v>
      </c>
    </row>
    <row r="929" spans="1:29" x14ac:dyDescent="0.25">
      <c r="A929" s="9">
        <v>42969</v>
      </c>
      <c r="B929" s="6" t="s">
        <v>1049</v>
      </c>
      <c r="C929" s="61" t="s">
        <v>1892</v>
      </c>
      <c r="D929" s="61" t="s">
        <v>1864</v>
      </c>
      <c r="E929" s="100" t="str">
        <f t="shared" si="201"/>
        <v>RAC_prod</v>
      </c>
      <c r="F929" s="115" t="str">
        <f t="shared" si="202"/>
        <v>PP</v>
      </c>
      <c r="G929" s="100" t="str">
        <f t="shared" si="203"/>
        <v>phvifoapp04</v>
      </c>
      <c r="H929" s="115" t="str">
        <f t="shared" si="204"/>
        <v>Int01_prod</v>
      </c>
      <c r="I929" s="100" t="str">
        <f t="shared" si="205"/>
        <v>6005</v>
      </c>
      <c r="J929" s="115" t="str">
        <f t="shared" si="206"/>
        <v>Native</v>
      </c>
      <c r="K929" s="100" t="str">
        <f t="shared" si="207"/>
        <v>all</v>
      </c>
      <c r="L929" s="6" t="s">
        <v>402</v>
      </c>
      <c r="M929" s="6" t="s">
        <v>332</v>
      </c>
      <c r="N929" s="6" t="s">
        <v>643</v>
      </c>
      <c r="O929" s="57" t="s">
        <v>2468</v>
      </c>
      <c r="P929" s="11" t="str">
        <f t="shared" si="208"/>
        <v>qc SupplierEDI Workflow wf_SupplierEDI_RAC_Inbound_855_1</v>
      </c>
      <c r="Q929" s="12" t="str">
        <f t="shared" si="209"/>
        <v>./pmrep cleardeploymentgroup -p DG_Static_Shared -f ;</v>
      </c>
      <c r="R929" s="13" t="str">
        <f t="shared" si="210"/>
        <v>./pmrep addtodeploymentgroup -p DG_Static_Shared -n wf_SupplierEDI_RAC_Inbound_855_1 -o Workflow -f SupplierEDI -d all ;</v>
      </c>
      <c r="S929" s="12" t="str">
        <f t="shared" si="191"/>
        <v>echo ;</v>
      </c>
      <c r="T929" s="13" t="str">
        <f t="shared" si="192"/>
        <v>echo ;</v>
      </c>
      <c r="U929" s="12" t="str">
        <f t="shared" si="193"/>
        <v>echo;</v>
      </c>
      <c r="V929" s="13" t="str">
        <f t="shared" si="194"/>
        <v>echo ;</v>
      </c>
      <c r="W929" s="14" t="str">
        <f t="shared" si="211"/>
        <v xml:space="preserve"> echo ; </v>
      </c>
      <c r="X929" s="13" t="str">
        <f t="shared" si="198"/>
        <v>ssh -q phvifoapp04 '/home/infa_adm/scripts/ais.sh SupplierEDI wf_SupplierEDI_RAC_Inbound_855_1 Int01_prod'</v>
      </c>
      <c r="Y929" s="15"/>
      <c r="Z929" s="60" t="str">
        <f t="shared" si="212"/>
        <v>./pmrep objectexport -f SupplierEDI -o Workflow -n wf_SupplierEDI_RAC_Inbound_855_1 -m -s -b -r -u wf_SupplierEDI_RAC_Inbound_855_1.xml</v>
      </c>
      <c r="AA929" s="63" t="str">
        <f t="shared" si="213"/>
        <v>gwd SupplierEDI wf_SupplierEDI_RAC_Inbound_855_1</v>
      </c>
      <c r="AB929" s="60" t="str">
        <f t="shared" si="200"/>
        <v xml:space="preserve">showvh SupplierEDI wf_SupplierEDI_RAC_Inbound_855_1 ; </v>
      </c>
      <c r="AC929" s="60" t="str">
        <f t="shared" si="197"/>
        <v>showrrh SupplierEDI wf_SupplierEDI_RAC_Inbound_855_1</v>
      </c>
    </row>
    <row r="930" spans="1:29" x14ac:dyDescent="0.25">
      <c r="A930" s="9">
        <v>42969</v>
      </c>
      <c r="B930" s="6" t="s">
        <v>1049</v>
      </c>
      <c r="C930" s="61" t="s">
        <v>1892</v>
      </c>
      <c r="D930" s="61" t="s">
        <v>1864</v>
      </c>
      <c r="E930" s="100" t="str">
        <f t="shared" si="201"/>
        <v>RAC_prod</v>
      </c>
      <c r="F930" s="115" t="str">
        <f t="shared" si="202"/>
        <v>PP</v>
      </c>
      <c r="G930" s="100" t="str">
        <f t="shared" si="203"/>
        <v>phvifoapp04</v>
      </c>
      <c r="H930" s="115" t="str">
        <f t="shared" si="204"/>
        <v>Int01_prod</v>
      </c>
      <c r="I930" s="100" t="str">
        <f t="shared" si="205"/>
        <v>6005</v>
      </c>
      <c r="J930" s="115" t="str">
        <f t="shared" si="206"/>
        <v>Native</v>
      </c>
      <c r="K930" s="100" t="str">
        <f t="shared" si="207"/>
        <v>all</v>
      </c>
      <c r="L930" s="6" t="s">
        <v>402</v>
      </c>
      <c r="M930" s="6" t="s">
        <v>332</v>
      </c>
      <c r="N930" s="6" t="s">
        <v>644</v>
      </c>
      <c r="O930" s="57" t="s">
        <v>2468</v>
      </c>
      <c r="P930" s="11" t="str">
        <f t="shared" si="208"/>
        <v>qc SupplierEDI Workflow wf_SupplierEDI_RAC_Inbound_855_2</v>
      </c>
      <c r="Q930" s="12" t="str">
        <f t="shared" si="209"/>
        <v>echo ;</v>
      </c>
      <c r="R930" s="13" t="str">
        <f t="shared" si="210"/>
        <v>./pmrep addtodeploymentgroup -p DG_Static_Shared -n wf_SupplierEDI_RAC_Inbound_855_2 -o Workflow -f SupplierEDI -d all ;</v>
      </c>
      <c r="S930" s="12" t="str">
        <f t="shared" si="191"/>
        <v>echo ;</v>
      </c>
      <c r="T930" s="13" t="str">
        <f t="shared" si="192"/>
        <v>echo ;</v>
      </c>
      <c r="U930" s="12" t="str">
        <f t="shared" si="193"/>
        <v>echo;</v>
      </c>
      <c r="V930" s="13" t="str">
        <f t="shared" si="194"/>
        <v>echo ;</v>
      </c>
      <c r="W930" s="14" t="str">
        <f t="shared" si="211"/>
        <v xml:space="preserve"> echo ; </v>
      </c>
      <c r="X930" s="13" t="str">
        <f t="shared" si="198"/>
        <v>ssh -q phvifoapp04 '/home/infa_adm/scripts/ais.sh SupplierEDI wf_SupplierEDI_RAC_Inbound_855_2 Int01_prod'</v>
      </c>
      <c r="Y930" s="15"/>
      <c r="Z930" s="60" t="str">
        <f t="shared" si="212"/>
        <v>./pmrep objectexport -f SupplierEDI -o Workflow -n wf_SupplierEDI_RAC_Inbound_855_2 -m -s -b -r -u wf_SupplierEDI_RAC_Inbound_855_2.xml</v>
      </c>
      <c r="AA930" s="63" t="str">
        <f t="shared" si="213"/>
        <v>gwd SupplierEDI wf_SupplierEDI_RAC_Inbound_855_2</v>
      </c>
      <c r="AB930" s="60" t="str">
        <f t="shared" si="200"/>
        <v xml:space="preserve">showvh SupplierEDI wf_SupplierEDI_RAC_Inbound_855_2 ; </v>
      </c>
      <c r="AC930" s="60" t="str">
        <f t="shared" si="197"/>
        <v>showrrh SupplierEDI wf_SupplierEDI_RAC_Inbound_855_2</v>
      </c>
    </row>
    <row r="931" spans="1:29" ht="25.5" x14ac:dyDescent="0.25">
      <c r="A931" s="9">
        <v>42969</v>
      </c>
      <c r="B931" s="6" t="s">
        <v>1049</v>
      </c>
      <c r="C931" s="61" t="s">
        <v>1892</v>
      </c>
      <c r="D931" s="61" t="s">
        <v>1864</v>
      </c>
      <c r="E931" s="100" t="str">
        <f t="shared" si="201"/>
        <v>RAC_prod</v>
      </c>
      <c r="F931" s="115" t="str">
        <f t="shared" si="202"/>
        <v>PP</v>
      </c>
      <c r="G931" s="100" t="str">
        <f t="shared" si="203"/>
        <v>phvifoapp04</v>
      </c>
      <c r="H931" s="115" t="str">
        <f t="shared" si="204"/>
        <v>Int01_prod</v>
      </c>
      <c r="I931" s="100" t="str">
        <f t="shared" si="205"/>
        <v>6005</v>
      </c>
      <c r="J931" s="115" t="str">
        <f t="shared" si="206"/>
        <v>Native</v>
      </c>
      <c r="K931" s="100" t="str">
        <f t="shared" si="207"/>
        <v>all</v>
      </c>
      <c r="L931" s="6" t="s">
        <v>402</v>
      </c>
      <c r="M931" s="6" t="s">
        <v>332</v>
      </c>
      <c r="N931" s="6" t="s">
        <v>645</v>
      </c>
      <c r="O931" s="56" t="s">
        <v>2469</v>
      </c>
      <c r="P931" s="11" t="str">
        <f t="shared" si="208"/>
        <v>qc SupplierEDI Workflow wf_SupplierEDI_RAC_Inbound_855_3</v>
      </c>
      <c r="Q931" s="12" t="str">
        <f t="shared" si="209"/>
        <v>echo ;</v>
      </c>
      <c r="R931" s="13" t="str">
        <f t="shared" si="210"/>
        <v>./pmrep addtodeploymentgroup -p DG_Static_Shared -n wf_SupplierEDI_RAC_Inbound_855_3 -o Workflow -f SupplierEDI -d all ;</v>
      </c>
      <c r="S931" s="12" t="str">
        <f t="shared" si="191"/>
        <v>echo ;</v>
      </c>
      <c r="T931" s="13" t="str">
        <f t="shared" si="192"/>
        <v>echo ;</v>
      </c>
      <c r="U931" s="12" t="str">
        <f t="shared" si="193"/>
        <v>echo;</v>
      </c>
      <c r="V931" s="13" t="str">
        <f t="shared" si="194"/>
        <v>echo ;</v>
      </c>
      <c r="W931" s="14" t="str">
        <f t="shared" si="211"/>
        <v xml:space="preserve"> echo ; </v>
      </c>
      <c r="X931" s="13" t="str">
        <f t="shared" si="198"/>
        <v>ssh -q phvifoapp04 '/home/infa_adm/scripts/ais.sh SupplierEDI wf_SupplierEDI_RAC_Inbound_855_3 Int01_prod'</v>
      </c>
      <c r="Y931" s="15"/>
      <c r="Z931" s="60" t="str">
        <f t="shared" si="212"/>
        <v>./pmrep objectexport -f SupplierEDI -o Workflow -n wf_SupplierEDI_RAC_Inbound_855_3 -m -s -b -r -u wf_SupplierEDI_RAC_Inbound_855_3.xml</v>
      </c>
      <c r="AA931" s="63" t="str">
        <f t="shared" si="213"/>
        <v>gwd SupplierEDI wf_SupplierEDI_RAC_Inbound_855_3</v>
      </c>
      <c r="AB931" s="60" t="str">
        <f t="shared" si="200"/>
        <v xml:space="preserve">showvh SupplierEDI wf_SupplierEDI_RAC_Inbound_855_3 ; </v>
      </c>
      <c r="AC931" s="60" t="str">
        <f t="shared" si="197"/>
        <v>showrrh SupplierEDI wf_SupplierEDI_RAC_Inbound_855_3</v>
      </c>
    </row>
    <row r="932" spans="1:29" x14ac:dyDescent="0.25">
      <c r="A932" s="9">
        <v>42969</v>
      </c>
      <c r="B932" s="6" t="s">
        <v>1049</v>
      </c>
      <c r="C932" s="61" t="s">
        <v>1892</v>
      </c>
      <c r="D932" s="61" t="s">
        <v>1864</v>
      </c>
      <c r="E932" s="100" t="str">
        <f t="shared" si="201"/>
        <v>RAC_prod</v>
      </c>
      <c r="F932" s="115" t="str">
        <f t="shared" si="202"/>
        <v>PP</v>
      </c>
      <c r="G932" s="100" t="str">
        <f t="shared" si="203"/>
        <v>phvifoapp04</v>
      </c>
      <c r="H932" s="115" t="str">
        <f t="shared" si="204"/>
        <v>Int01_prod</v>
      </c>
      <c r="I932" s="100" t="str">
        <f t="shared" si="205"/>
        <v>6005</v>
      </c>
      <c r="J932" s="115" t="str">
        <f t="shared" si="206"/>
        <v>Native</v>
      </c>
      <c r="K932" s="100" t="str">
        <f t="shared" si="207"/>
        <v>all</v>
      </c>
      <c r="L932" s="6" t="s">
        <v>402</v>
      </c>
      <c r="M932" s="6" t="s">
        <v>332</v>
      </c>
      <c r="N932" s="6" t="s">
        <v>646</v>
      </c>
      <c r="O932" s="57" t="s">
        <v>2468</v>
      </c>
      <c r="P932" s="11" t="str">
        <f t="shared" si="208"/>
        <v>qc SupplierEDI Workflow wf_SupplierEDI_RAC_Inbound_855_4</v>
      </c>
      <c r="Q932" s="12" t="str">
        <f t="shared" si="209"/>
        <v>echo ;</v>
      </c>
      <c r="R932" s="13" t="str">
        <f t="shared" si="210"/>
        <v>./pmrep addtodeploymentgroup -p DG_Static_Shared -n wf_SupplierEDI_RAC_Inbound_855_4 -o Workflow -f SupplierEDI -d all ;</v>
      </c>
      <c r="S932" s="12" t="str">
        <f t="shared" si="191"/>
        <v>echo ;</v>
      </c>
      <c r="T932" s="13" t="str">
        <f t="shared" si="192"/>
        <v>echo ;</v>
      </c>
      <c r="U932" s="12" t="str">
        <f t="shared" si="193"/>
        <v>echo;</v>
      </c>
      <c r="V932" s="13" t="str">
        <f t="shared" si="194"/>
        <v>echo ;</v>
      </c>
      <c r="W932" s="14" t="str">
        <f t="shared" si="211"/>
        <v xml:space="preserve"> echo ; </v>
      </c>
      <c r="X932" s="13" t="str">
        <f t="shared" si="198"/>
        <v>ssh -q phvifoapp04 '/home/infa_adm/scripts/ais.sh SupplierEDI wf_SupplierEDI_RAC_Inbound_855_4 Int01_prod'</v>
      </c>
      <c r="Y932" s="15"/>
      <c r="Z932" s="60" t="str">
        <f t="shared" si="212"/>
        <v>./pmrep objectexport -f SupplierEDI -o Workflow -n wf_SupplierEDI_RAC_Inbound_855_4 -m -s -b -r -u wf_SupplierEDI_RAC_Inbound_855_4.xml</v>
      </c>
      <c r="AA932" s="63" t="str">
        <f t="shared" si="213"/>
        <v>gwd SupplierEDI wf_SupplierEDI_RAC_Inbound_855_4</v>
      </c>
      <c r="AB932" s="60" t="str">
        <f t="shared" si="200"/>
        <v xml:space="preserve">showvh SupplierEDI wf_SupplierEDI_RAC_Inbound_855_4 ; </v>
      </c>
      <c r="AC932" s="60" t="str">
        <f t="shared" si="197"/>
        <v>showrrh SupplierEDI wf_SupplierEDI_RAC_Inbound_855_4</v>
      </c>
    </row>
    <row r="933" spans="1:29" x14ac:dyDescent="0.25">
      <c r="A933" s="9">
        <v>42969</v>
      </c>
      <c r="B933" s="6" t="s">
        <v>1049</v>
      </c>
      <c r="C933" s="61" t="s">
        <v>1892</v>
      </c>
      <c r="D933" s="61" t="s">
        <v>1864</v>
      </c>
      <c r="E933" s="100" t="str">
        <f t="shared" si="201"/>
        <v>RAC_prod</v>
      </c>
      <c r="F933" s="115" t="str">
        <f t="shared" si="202"/>
        <v>PP</v>
      </c>
      <c r="G933" s="100" t="str">
        <f t="shared" si="203"/>
        <v>phvifoapp04</v>
      </c>
      <c r="H933" s="115" t="str">
        <f t="shared" si="204"/>
        <v>Int01_prod</v>
      </c>
      <c r="I933" s="100" t="str">
        <f t="shared" si="205"/>
        <v>6005</v>
      </c>
      <c r="J933" s="115" t="str">
        <f t="shared" si="206"/>
        <v>Native</v>
      </c>
      <c r="K933" s="100" t="str">
        <f t="shared" si="207"/>
        <v>all</v>
      </c>
      <c r="L933" s="6" t="s">
        <v>402</v>
      </c>
      <c r="M933" s="6" t="s">
        <v>332</v>
      </c>
      <c r="N933" s="6" t="s">
        <v>647</v>
      </c>
      <c r="O933" s="57" t="s">
        <v>2468</v>
      </c>
      <c r="P933" s="11" t="str">
        <f t="shared" si="208"/>
        <v>qc SupplierEDI Workflow wf_SupplierEDI_RAC_Inbound_855_5</v>
      </c>
      <c r="Q933" s="12" t="str">
        <f t="shared" si="209"/>
        <v>echo ;</v>
      </c>
      <c r="R933" s="13" t="str">
        <f t="shared" si="210"/>
        <v>./pmrep addtodeploymentgroup -p DG_Static_Shared -n wf_SupplierEDI_RAC_Inbound_855_5 -o Workflow -f SupplierEDI -d all ;</v>
      </c>
      <c r="S933" s="12" t="str">
        <f t="shared" si="191"/>
        <v>./pmrep deploydeploymentgroup -p DG_Static_Shared -c  ./DG_Static_Shared.xml -r RAC_prod -n jansaj -X PP -h phvifoapp04 -o 6005 -s Native -l $HOME/scripts/log/dg_SJ_CHG0008218.log ;</v>
      </c>
      <c r="T933" s="13" t="str">
        <f t="shared" si="192"/>
        <v xml:space="preserve">echo '&lt; PRESS ANY KEY TO CONTINUE &gt;'; read c ; </v>
      </c>
      <c r="U933" s="12" t="str">
        <f t="shared" si="193"/>
        <v xml:space="preserve">cat $HOME/scripts/log/dg_SJ_CHG0008218.log ; </v>
      </c>
      <c r="V933" s="13" t="str">
        <f t="shared" si="194"/>
        <v>echo '&lt; PRESS ANY KEY TO CONTINUE &gt;'; read c ;</v>
      </c>
      <c r="W933" s="14" t="str">
        <f t="shared" si="211"/>
        <v xml:space="preserve"> pmd ; </v>
      </c>
      <c r="X933" s="13" t="str">
        <f t="shared" si="198"/>
        <v>ssh -q phvifoapp04 '/home/infa_adm/scripts/ais.sh SupplierEDI wf_SupplierEDI_RAC_Inbound_855_5 Int01_prod'</v>
      </c>
      <c r="Y933" s="15"/>
      <c r="Z933" s="60" t="str">
        <f t="shared" si="212"/>
        <v>./pmrep objectexport -f SupplierEDI -o Workflow -n wf_SupplierEDI_RAC_Inbound_855_5 -m -s -b -r -u wf_SupplierEDI_RAC_Inbound_855_5.xml</v>
      </c>
      <c r="AA933" s="63" t="str">
        <f t="shared" si="213"/>
        <v>gwd SupplierEDI wf_SupplierEDI_RAC_Inbound_855_5</v>
      </c>
      <c r="AB933" s="60" t="str">
        <f t="shared" si="200"/>
        <v xml:space="preserve">showvh SupplierEDI wf_SupplierEDI_RAC_Inbound_855_5 ; </v>
      </c>
      <c r="AC933" s="60" t="str">
        <f t="shared" si="197"/>
        <v>showrrh SupplierEDI wf_SupplierEDI_RAC_Inbound_855_5</v>
      </c>
    </row>
    <row r="934" spans="1:29" x14ac:dyDescent="0.25">
      <c r="A934" s="9">
        <v>42976</v>
      </c>
      <c r="B934" s="6" t="s">
        <v>1050</v>
      </c>
      <c r="C934" s="61" t="s">
        <v>1892</v>
      </c>
      <c r="D934" s="61" t="s">
        <v>1864</v>
      </c>
      <c r="E934" s="100" t="str">
        <f t="shared" si="201"/>
        <v>RAC_prod</v>
      </c>
      <c r="F934" s="115" t="str">
        <f t="shared" si="202"/>
        <v>PP</v>
      </c>
      <c r="G934" s="100" t="str">
        <f t="shared" si="203"/>
        <v>phvifoapp04</v>
      </c>
      <c r="H934" s="115" t="str">
        <f t="shared" si="204"/>
        <v>Int01_prod</v>
      </c>
      <c r="I934" s="100" t="str">
        <f t="shared" si="205"/>
        <v>6005</v>
      </c>
      <c r="J934" s="115" t="str">
        <f t="shared" si="206"/>
        <v>Native</v>
      </c>
      <c r="K934" s="100" t="str">
        <f t="shared" si="207"/>
        <v>all</v>
      </c>
      <c r="L934" s="6" t="s">
        <v>402</v>
      </c>
      <c r="M934" s="6" t="s">
        <v>332</v>
      </c>
      <c r="N934" s="6" t="s">
        <v>679</v>
      </c>
      <c r="O934" s="41" t="s">
        <v>2470</v>
      </c>
      <c r="P934" s="11" t="str">
        <f t="shared" si="208"/>
        <v>qc SupplierEDI Workflow wf_SupplierEDI_RAC_Inbound_856_1</v>
      </c>
      <c r="Q934" s="12" t="str">
        <f t="shared" si="209"/>
        <v>./pmrep cleardeploymentgroup -p DG_Static_Shared -f ;</v>
      </c>
      <c r="R934" s="13" t="str">
        <f t="shared" si="210"/>
        <v>./pmrep addtodeploymentgroup -p DG_Static_Shared -n wf_SupplierEDI_RAC_Inbound_856_1 -o Workflow -f SupplierEDI -d all ;</v>
      </c>
      <c r="S934" s="12" t="str">
        <f t="shared" si="191"/>
        <v>echo ;</v>
      </c>
      <c r="T934" s="13" t="str">
        <f t="shared" si="192"/>
        <v>echo ;</v>
      </c>
      <c r="U934" s="12" t="str">
        <f t="shared" si="193"/>
        <v>echo;</v>
      </c>
      <c r="V934" s="13" t="str">
        <f t="shared" si="194"/>
        <v>echo ;</v>
      </c>
      <c r="W934" s="14" t="str">
        <f t="shared" si="211"/>
        <v xml:space="preserve"> echo ; </v>
      </c>
      <c r="X934" s="13" t="str">
        <f t="shared" si="198"/>
        <v>ssh -q phvifoapp04 '/home/infa_adm/scripts/ais.sh SupplierEDI wf_SupplierEDI_RAC_Inbound_856_1 Int01_prod'</v>
      </c>
      <c r="Y934" s="15"/>
      <c r="Z934" s="60" t="str">
        <f t="shared" si="212"/>
        <v>./pmrep objectexport -f SupplierEDI -o Workflow -n wf_SupplierEDI_RAC_Inbound_856_1 -m -s -b -r -u wf_SupplierEDI_RAC_Inbound_856_1.xml</v>
      </c>
      <c r="AA934" s="63" t="str">
        <f t="shared" si="213"/>
        <v>gwd SupplierEDI wf_SupplierEDI_RAC_Inbound_856_1</v>
      </c>
      <c r="AB934" s="60" t="str">
        <f t="shared" si="200"/>
        <v xml:space="preserve">showvh SupplierEDI wf_SupplierEDI_RAC_Inbound_856_1 ; </v>
      </c>
      <c r="AC934" s="60" t="str">
        <f t="shared" si="197"/>
        <v>showrrh SupplierEDI wf_SupplierEDI_RAC_Inbound_856_1</v>
      </c>
    </row>
    <row r="935" spans="1:29" x14ac:dyDescent="0.25">
      <c r="A935" s="9">
        <v>42976</v>
      </c>
      <c r="B935" s="6" t="s">
        <v>1050</v>
      </c>
      <c r="C935" s="61" t="s">
        <v>1892</v>
      </c>
      <c r="D935" s="61" t="s">
        <v>1864</v>
      </c>
      <c r="E935" s="100" t="str">
        <f t="shared" si="201"/>
        <v>RAC_prod</v>
      </c>
      <c r="F935" s="115" t="str">
        <f t="shared" si="202"/>
        <v>PP</v>
      </c>
      <c r="G935" s="100" t="str">
        <f t="shared" si="203"/>
        <v>phvifoapp04</v>
      </c>
      <c r="H935" s="115" t="str">
        <f t="shared" si="204"/>
        <v>Int01_prod</v>
      </c>
      <c r="I935" s="100" t="str">
        <f t="shared" si="205"/>
        <v>6005</v>
      </c>
      <c r="J935" s="115" t="str">
        <f t="shared" si="206"/>
        <v>Native</v>
      </c>
      <c r="K935" s="100" t="str">
        <f t="shared" si="207"/>
        <v>all</v>
      </c>
      <c r="L935" s="6" t="s">
        <v>402</v>
      </c>
      <c r="M935" s="6" t="s">
        <v>332</v>
      </c>
      <c r="N935" s="6" t="s">
        <v>680</v>
      </c>
      <c r="O935" s="41" t="s">
        <v>2470</v>
      </c>
      <c r="P935" s="11" t="str">
        <f t="shared" si="208"/>
        <v>qc SupplierEDI Workflow wf_SupplierEDI_RAC_Inbound_856_2</v>
      </c>
      <c r="Q935" s="12" t="str">
        <f t="shared" si="209"/>
        <v>echo ;</v>
      </c>
      <c r="R935" s="13" t="str">
        <f t="shared" si="210"/>
        <v>./pmrep addtodeploymentgroup -p DG_Static_Shared -n wf_SupplierEDI_RAC_Inbound_856_2 -o Workflow -f SupplierEDI -d all ;</v>
      </c>
      <c r="S935" s="12" t="str">
        <f t="shared" si="191"/>
        <v>echo ;</v>
      </c>
      <c r="T935" s="13" t="str">
        <f t="shared" si="192"/>
        <v>echo ;</v>
      </c>
      <c r="U935" s="12" t="str">
        <f t="shared" si="193"/>
        <v>echo;</v>
      </c>
      <c r="V935" s="13" t="str">
        <f t="shared" si="194"/>
        <v>echo ;</v>
      </c>
      <c r="W935" s="14" t="str">
        <f t="shared" si="211"/>
        <v xml:space="preserve"> echo ; </v>
      </c>
      <c r="X935" s="13" t="str">
        <f t="shared" si="198"/>
        <v>ssh -q phvifoapp04 '/home/infa_adm/scripts/ais.sh SupplierEDI wf_SupplierEDI_RAC_Inbound_856_2 Int01_prod'</v>
      </c>
      <c r="Y935" s="15"/>
      <c r="Z935" s="60" t="str">
        <f t="shared" si="212"/>
        <v>./pmrep objectexport -f SupplierEDI -o Workflow -n wf_SupplierEDI_RAC_Inbound_856_2 -m -s -b -r -u wf_SupplierEDI_RAC_Inbound_856_2.xml</v>
      </c>
      <c r="AA935" s="63" t="str">
        <f t="shared" si="213"/>
        <v>gwd SupplierEDI wf_SupplierEDI_RAC_Inbound_856_2</v>
      </c>
      <c r="AB935" s="60" t="str">
        <f t="shared" si="200"/>
        <v xml:space="preserve">showvh SupplierEDI wf_SupplierEDI_RAC_Inbound_856_2 ; </v>
      </c>
      <c r="AC935" s="60" t="str">
        <f t="shared" si="197"/>
        <v>showrrh SupplierEDI wf_SupplierEDI_RAC_Inbound_856_2</v>
      </c>
    </row>
    <row r="936" spans="1:29" x14ac:dyDescent="0.25">
      <c r="A936" s="9">
        <v>42976</v>
      </c>
      <c r="B936" s="6" t="s">
        <v>1050</v>
      </c>
      <c r="C936" s="61" t="s">
        <v>1892</v>
      </c>
      <c r="D936" s="61" t="s">
        <v>1864</v>
      </c>
      <c r="E936" s="100" t="str">
        <f t="shared" si="201"/>
        <v>RAC_prod</v>
      </c>
      <c r="F936" s="115" t="str">
        <f t="shared" si="202"/>
        <v>PP</v>
      </c>
      <c r="G936" s="100" t="str">
        <f t="shared" si="203"/>
        <v>phvifoapp04</v>
      </c>
      <c r="H936" s="115" t="str">
        <f t="shared" si="204"/>
        <v>Int01_prod</v>
      </c>
      <c r="I936" s="100" t="str">
        <f t="shared" si="205"/>
        <v>6005</v>
      </c>
      <c r="J936" s="115" t="str">
        <f t="shared" si="206"/>
        <v>Native</v>
      </c>
      <c r="K936" s="100" t="str">
        <f t="shared" si="207"/>
        <v>all</v>
      </c>
      <c r="L936" s="6" t="s">
        <v>402</v>
      </c>
      <c r="M936" s="6" t="s">
        <v>332</v>
      </c>
      <c r="N936" s="6" t="s">
        <v>681</v>
      </c>
      <c r="O936" s="41" t="s">
        <v>2470</v>
      </c>
      <c r="P936" s="11" t="str">
        <f t="shared" si="208"/>
        <v>qc SupplierEDI Workflow wf_SupplierEDI_RAC_Inbound_856_3</v>
      </c>
      <c r="Q936" s="12" t="str">
        <f t="shared" si="209"/>
        <v>echo ;</v>
      </c>
      <c r="R936" s="13" t="str">
        <f t="shared" si="210"/>
        <v>./pmrep addtodeploymentgroup -p DG_Static_Shared -n wf_SupplierEDI_RAC_Inbound_856_3 -o Workflow -f SupplierEDI -d all ;</v>
      </c>
      <c r="S936" s="12" t="str">
        <f t="shared" si="191"/>
        <v>echo ;</v>
      </c>
      <c r="T936" s="13" t="str">
        <f t="shared" si="192"/>
        <v>echo ;</v>
      </c>
      <c r="U936" s="12" t="str">
        <f t="shared" si="193"/>
        <v>echo;</v>
      </c>
      <c r="V936" s="13" t="str">
        <f t="shared" si="194"/>
        <v>echo ;</v>
      </c>
      <c r="W936" s="14" t="str">
        <f t="shared" si="211"/>
        <v xml:space="preserve"> echo ; </v>
      </c>
      <c r="X936" s="13" t="str">
        <f t="shared" si="198"/>
        <v>ssh -q phvifoapp04 '/home/infa_adm/scripts/ais.sh SupplierEDI wf_SupplierEDI_RAC_Inbound_856_3 Int01_prod'</v>
      </c>
      <c r="Y936" s="15"/>
      <c r="Z936" s="60" t="str">
        <f t="shared" si="212"/>
        <v>./pmrep objectexport -f SupplierEDI -o Workflow -n wf_SupplierEDI_RAC_Inbound_856_3 -m -s -b -r -u wf_SupplierEDI_RAC_Inbound_856_3.xml</v>
      </c>
      <c r="AA936" s="63" t="str">
        <f t="shared" si="213"/>
        <v>gwd SupplierEDI wf_SupplierEDI_RAC_Inbound_856_3</v>
      </c>
      <c r="AB936" s="60" t="str">
        <f t="shared" si="200"/>
        <v xml:space="preserve">showvh SupplierEDI wf_SupplierEDI_RAC_Inbound_856_3 ; </v>
      </c>
      <c r="AC936" s="60" t="str">
        <f t="shared" si="197"/>
        <v>showrrh SupplierEDI wf_SupplierEDI_RAC_Inbound_856_3</v>
      </c>
    </row>
    <row r="937" spans="1:29" x14ac:dyDescent="0.25">
      <c r="A937" s="9">
        <v>42976</v>
      </c>
      <c r="B937" s="6" t="s">
        <v>1050</v>
      </c>
      <c r="C937" s="61" t="s">
        <v>1892</v>
      </c>
      <c r="D937" s="61" t="s">
        <v>1864</v>
      </c>
      <c r="E937" s="100" t="str">
        <f t="shared" si="201"/>
        <v>RAC_prod</v>
      </c>
      <c r="F937" s="115" t="str">
        <f t="shared" si="202"/>
        <v>PP</v>
      </c>
      <c r="G937" s="100" t="str">
        <f t="shared" si="203"/>
        <v>phvifoapp04</v>
      </c>
      <c r="H937" s="115" t="str">
        <f t="shared" si="204"/>
        <v>Int01_prod</v>
      </c>
      <c r="I937" s="100" t="str">
        <f t="shared" si="205"/>
        <v>6005</v>
      </c>
      <c r="J937" s="115" t="str">
        <f t="shared" si="206"/>
        <v>Native</v>
      </c>
      <c r="K937" s="100" t="str">
        <f t="shared" si="207"/>
        <v>all</v>
      </c>
      <c r="L937" s="6" t="s">
        <v>402</v>
      </c>
      <c r="M937" s="6" t="s">
        <v>332</v>
      </c>
      <c r="N937" s="6" t="s">
        <v>682</v>
      </c>
      <c r="O937" s="41" t="s">
        <v>2470</v>
      </c>
      <c r="P937" s="11" t="str">
        <f t="shared" si="208"/>
        <v>qc SupplierEDI Workflow wf_SupplierEDI_RAC_Inbound_856_4</v>
      </c>
      <c r="Q937" s="12" t="str">
        <f t="shared" si="209"/>
        <v>echo ;</v>
      </c>
      <c r="R937" s="13" t="str">
        <f t="shared" si="210"/>
        <v>./pmrep addtodeploymentgroup -p DG_Static_Shared -n wf_SupplierEDI_RAC_Inbound_856_4 -o Workflow -f SupplierEDI -d all ;</v>
      </c>
      <c r="S937" s="12" t="str">
        <f t="shared" si="191"/>
        <v>echo ;</v>
      </c>
      <c r="T937" s="13" t="str">
        <f t="shared" si="192"/>
        <v>echo ;</v>
      </c>
      <c r="U937" s="12" t="str">
        <f t="shared" si="193"/>
        <v>echo;</v>
      </c>
      <c r="V937" s="13" t="str">
        <f t="shared" si="194"/>
        <v>echo ;</v>
      </c>
      <c r="W937" s="14" t="str">
        <f t="shared" si="211"/>
        <v xml:space="preserve"> echo ; </v>
      </c>
      <c r="X937" s="13" t="str">
        <f t="shared" si="198"/>
        <v>ssh -q phvifoapp04 '/home/infa_adm/scripts/ais.sh SupplierEDI wf_SupplierEDI_RAC_Inbound_856_4 Int01_prod'</v>
      </c>
      <c r="Y937" s="15"/>
      <c r="Z937" s="60" t="str">
        <f t="shared" si="212"/>
        <v>./pmrep objectexport -f SupplierEDI -o Workflow -n wf_SupplierEDI_RAC_Inbound_856_4 -m -s -b -r -u wf_SupplierEDI_RAC_Inbound_856_4.xml</v>
      </c>
      <c r="AA937" s="63" t="str">
        <f t="shared" si="213"/>
        <v>gwd SupplierEDI wf_SupplierEDI_RAC_Inbound_856_4</v>
      </c>
      <c r="AB937" s="60" t="str">
        <f t="shared" si="200"/>
        <v xml:space="preserve">showvh SupplierEDI wf_SupplierEDI_RAC_Inbound_856_4 ; </v>
      </c>
      <c r="AC937" s="60" t="str">
        <f t="shared" si="197"/>
        <v>showrrh SupplierEDI wf_SupplierEDI_RAC_Inbound_856_4</v>
      </c>
    </row>
    <row r="938" spans="1:29" x14ac:dyDescent="0.25">
      <c r="A938" s="9">
        <v>42976</v>
      </c>
      <c r="B938" s="6" t="s">
        <v>1050</v>
      </c>
      <c r="C938" s="61" t="s">
        <v>1892</v>
      </c>
      <c r="D938" s="61" t="s">
        <v>1864</v>
      </c>
      <c r="E938" s="100" t="str">
        <f t="shared" si="201"/>
        <v>RAC_prod</v>
      </c>
      <c r="F938" s="115" t="str">
        <f t="shared" si="202"/>
        <v>PP</v>
      </c>
      <c r="G938" s="100" t="str">
        <f t="shared" si="203"/>
        <v>phvifoapp04</v>
      </c>
      <c r="H938" s="115" t="str">
        <f t="shared" si="204"/>
        <v>Int01_prod</v>
      </c>
      <c r="I938" s="100" t="str">
        <f t="shared" si="205"/>
        <v>6005</v>
      </c>
      <c r="J938" s="115" t="str">
        <f t="shared" si="206"/>
        <v>Native</v>
      </c>
      <c r="K938" s="100" t="str">
        <f t="shared" si="207"/>
        <v>all</v>
      </c>
      <c r="L938" s="6" t="s">
        <v>402</v>
      </c>
      <c r="M938" s="6" t="s">
        <v>332</v>
      </c>
      <c r="N938" s="6" t="s">
        <v>683</v>
      </c>
      <c r="O938" s="41" t="s">
        <v>2470</v>
      </c>
      <c r="P938" s="11" t="str">
        <f t="shared" si="208"/>
        <v>qc SupplierEDI Workflow wf_SupplierEDI_RAC_Inbound_856_5</v>
      </c>
      <c r="Q938" s="12" t="str">
        <f t="shared" si="209"/>
        <v>echo ;</v>
      </c>
      <c r="R938" s="13" t="str">
        <f t="shared" si="210"/>
        <v>./pmrep addtodeploymentgroup -p DG_Static_Shared -n wf_SupplierEDI_RAC_Inbound_856_5 -o Workflow -f SupplierEDI -d all ;</v>
      </c>
      <c r="S938" s="12" t="str">
        <f t="shared" si="191"/>
        <v>./pmrep deploydeploymentgroup -p DG_Static_Shared -c  ./DG_Static_Shared.xml -r RAC_prod -n jansaj -X PP -h phvifoapp04 -o 6005 -s Native -l $HOME/scripts/log/dg_SJ_CHG0008247.log ;</v>
      </c>
      <c r="T938" s="13" t="str">
        <f t="shared" si="192"/>
        <v xml:space="preserve">echo '&lt; PRESS ANY KEY TO CONTINUE &gt;'; read c ; </v>
      </c>
      <c r="U938" s="12" t="str">
        <f t="shared" si="193"/>
        <v xml:space="preserve">cat $HOME/scripts/log/dg_SJ_CHG0008247.log ; </v>
      </c>
      <c r="V938" s="13" t="str">
        <f t="shared" si="194"/>
        <v>echo '&lt; PRESS ANY KEY TO CONTINUE &gt;'; read c ;</v>
      </c>
      <c r="W938" s="14" t="str">
        <f t="shared" si="211"/>
        <v xml:space="preserve"> pmd ; </v>
      </c>
      <c r="X938" s="13" t="str">
        <f t="shared" si="198"/>
        <v>ssh -q phvifoapp04 '/home/infa_adm/scripts/ais.sh SupplierEDI wf_SupplierEDI_RAC_Inbound_856_5 Int01_prod'</v>
      </c>
      <c r="Y938" s="15"/>
      <c r="Z938" s="60" t="str">
        <f t="shared" si="212"/>
        <v>./pmrep objectexport -f SupplierEDI -o Workflow -n wf_SupplierEDI_RAC_Inbound_856_5 -m -s -b -r -u wf_SupplierEDI_RAC_Inbound_856_5.xml</v>
      </c>
      <c r="AA938" s="63" t="str">
        <f t="shared" si="213"/>
        <v>gwd SupplierEDI wf_SupplierEDI_RAC_Inbound_856_5</v>
      </c>
      <c r="AB938" s="60" t="str">
        <f t="shared" si="200"/>
        <v xml:space="preserve">showvh SupplierEDI wf_SupplierEDI_RAC_Inbound_856_5 ; </v>
      </c>
      <c r="AC938" s="60" t="str">
        <f t="shared" si="197"/>
        <v>showrrh SupplierEDI wf_SupplierEDI_RAC_Inbound_856_5</v>
      </c>
    </row>
    <row r="939" spans="1:29" x14ac:dyDescent="0.25">
      <c r="A939" s="9">
        <v>42976</v>
      </c>
      <c r="B939" s="6" t="s">
        <v>1051</v>
      </c>
      <c r="C939" s="61" t="s">
        <v>1892</v>
      </c>
      <c r="D939" s="61" t="s">
        <v>1864</v>
      </c>
      <c r="E939" s="100" t="str">
        <f t="shared" si="201"/>
        <v>RAC_prod</v>
      </c>
      <c r="F939" s="115" t="str">
        <f t="shared" si="202"/>
        <v>PP</v>
      </c>
      <c r="G939" s="100" t="str">
        <f t="shared" si="203"/>
        <v>phvifoapp04</v>
      </c>
      <c r="H939" s="115" t="str">
        <f t="shared" si="204"/>
        <v>Int01_prod</v>
      </c>
      <c r="I939" s="100" t="str">
        <f t="shared" si="205"/>
        <v>6005</v>
      </c>
      <c r="J939" s="115" t="str">
        <f t="shared" si="206"/>
        <v>Native</v>
      </c>
      <c r="K939" s="100" t="str">
        <f t="shared" si="207"/>
        <v>all</v>
      </c>
      <c r="L939" s="6" t="s">
        <v>326</v>
      </c>
      <c r="M939" s="6" t="s">
        <v>332</v>
      </c>
      <c r="N939" s="6" t="s">
        <v>1052</v>
      </c>
      <c r="O939" s="6" t="s">
        <v>2471</v>
      </c>
      <c r="P939" s="11" t="str">
        <f t="shared" si="208"/>
        <v>qc Miscellaneous Workflow wf_m_RMS_Lawson_GL</v>
      </c>
      <c r="Q939" s="12" t="str">
        <f t="shared" si="209"/>
        <v>./pmrep cleardeploymentgroup -p DG_Static_Shared -f ;</v>
      </c>
      <c r="R939" s="13" t="str">
        <f t="shared" si="210"/>
        <v>./pmrep addtodeploymentgroup -p DG_Static_Shared -n wf_m_RMS_Lawson_GL -o Workflow -f Miscellaneous -d all ;</v>
      </c>
      <c r="S939" s="12" t="str">
        <f t="shared" si="191"/>
        <v>./pmrep deploydeploymentgroup -p DG_Static_Shared -c  ./DG_Static_Shared.xml -r RAC_prod -n jansaj -X PP -h phvifoapp04 -o 6005 -s Native -l $HOME/scripts/log/dg_SJ_CHG0008300.log ;</v>
      </c>
      <c r="T939" s="13" t="str">
        <f t="shared" si="192"/>
        <v xml:space="preserve">echo '&lt; PRESS ANY KEY TO CONTINUE &gt;'; read c ; </v>
      </c>
      <c r="U939" s="12" t="str">
        <f t="shared" si="193"/>
        <v xml:space="preserve">cat $HOME/scripts/log/dg_SJ_CHG0008300.log ; </v>
      </c>
      <c r="V939" s="13" t="str">
        <f t="shared" si="194"/>
        <v>echo '&lt; PRESS ANY KEY TO CONTINUE &gt;'; read c ;</v>
      </c>
      <c r="W939" s="14" t="str">
        <f t="shared" si="211"/>
        <v xml:space="preserve"> pmd ; </v>
      </c>
      <c r="X939" s="13" t="str">
        <f t="shared" si="198"/>
        <v>ssh -q phvifoapp04 '/home/infa_adm/scripts/ais.sh Miscellaneous wf_m_RMS_Lawson_GL Int01_prod'</v>
      </c>
      <c r="Y939" s="15"/>
      <c r="Z939" s="60" t="str">
        <f t="shared" si="212"/>
        <v>./pmrep objectexport -f Miscellaneous -o Workflow -n wf_m_RMS_Lawson_GL -m -s -b -r -u wf_m_RMS_Lawson_GL.xml</v>
      </c>
      <c r="AA939" s="63" t="str">
        <f t="shared" si="213"/>
        <v>gwd Miscellaneous wf_m_RMS_Lawson_GL</v>
      </c>
      <c r="AB939" s="60" t="str">
        <f t="shared" si="200"/>
        <v xml:space="preserve">showvh Miscellaneous wf_m_RMS_Lawson_GL ; </v>
      </c>
      <c r="AC939" s="60" t="str">
        <f t="shared" si="197"/>
        <v>showrrh Miscellaneous wf_m_RMS_Lawson_GL</v>
      </c>
    </row>
    <row r="940" spans="1:29" x14ac:dyDescent="0.25">
      <c r="A940" s="9">
        <v>42976</v>
      </c>
      <c r="B940" s="6" t="s">
        <v>1053</v>
      </c>
      <c r="C940" s="61" t="s">
        <v>1892</v>
      </c>
      <c r="D940" s="61" t="s">
        <v>1864</v>
      </c>
      <c r="E940" s="100" t="str">
        <f t="shared" si="201"/>
        <v>RAC_prod</v>
      </c>
      <c r="F940" s="115" t="str">
        <f t="shared" si="202"/>
        <v>PP</v>
      </c>
      <c r="G940" s="100" t="str">
        <f t="shared" si="203"/>
        <v>phvifoapp04</v>
      </c>
      <c r="H940" s="115" t="str">
        <f t="shared" si="204"/>
        <v>Int01_prod</v>
      </c>
      <c r="I940" s="100" t="str">
        <f t="shared" si="205"/>
        <v>6005</v>
      </c>
      <c r="J940" s="115" t="str">
        <f t="shared" si="206"/>
        <v>Native</v>
      </c>
      <c r="K940" s="100" t="str">
        <f t="shared" si="207"/>
        <v>all</v>
      </c>
      <c r="L940" s="6" t="s">
        <v>320</v>
      </c>
      <c r="M940" s="6" t="s">
        <v>332</v>
      </c>
      <c r="N940" s="6" t="s">
        <v>959</v>
      </c>
      <c r="O940" s="6" t="s">
        <v>1358</v>
      </c>
      <c r="P940" s="11" t="str">
        <f t="shared" si="208"/>
        <v>qc Enterprise_Extract Workflow wf_Sutherland_PHASE2</v>
      </c>
      <c r="Q940" s="12" t="str">
        <f t="shared" si="209"/>
        <v>./pmrep cleardeploymentgroup -p DG_Static_Shared -f ;</v>
      </c>
      <c r="R940" s="13" t="str">
        <f t="shared" si="210"/>
        <v>./pmrep addtodeploymentgroup -p DG_Static_Shared -n wf_Sutherland_PHASE2 -o Workflow -f Enterprise_Extract -d all ;</v>
      </c>
      <c r="S940" s="12" t="str">
        <f t="shared" si="191"/>
        <v>./pmrep deploydeploymentgroup -p DG_Static_Shared -c  ./DG_Static_Shared.xml -r RAC_prod -n jansaj -X PP -h phvifoapp04 -o 6005 -s Native -l $HOME/scripts/log/dg_SJ_CHG0008347.log ;</v>
      </c>
      <c r="T940" s="13" t="str">
        <f t="shared" si="192"/>
        <v xml:space="preserve">echo '&lt; PRESS ANY KEY TO CONTINUE &gt;'; read c ; </v>
      </c>
      <c r="U940" s="12" t="str">
        <f t="shared" si="193"/>
        <v xml:space="preserve">cat $HOME/scripts/log/dg_SJ_CHG0008347.log ; </v>
      </c>
      <c r="V940" s="13" t="str">
        <f t="shared" si="194"/>
        <v>echo '&lt; PRESS ANY KEY TO CONTINUE &gt;'; read c ;</v>
      </c>
      <c r="W940" s="14" t="str">
        <f t="shared" si="211"/>
        <v xml:space="preserve"> pmd ; </v>
      </c>
      <c r="X940" s="13" t="str">
        <f t="shared" si="198"/>
        <v>ssh -q phvifoapp04 '/home/infa_adm/scripts/ais.sh Enterprise_Extract wf_Sutherland_PHASE2 Int01_prod'</v>
      </c>
      <c r="Y940" s="15"/>
      <c r="Z940" s="60" t="str">
        <f t="shared" si="212"/>
        <v>./pmrep objectexport -f Enterprise_Extract -o Workflow -n wf_Sutherland_PHASE2 -m -s -b -r -u wf_Sutherland_PHASE2.xml</v>
      </c>
      <c r="AA940" s="63" t="str">
        <f t="shared" si="213"/>
        <v>gwd Enterprise_Extract wf_Sutherland_PHASE2</v>
      </c>
      <c r="AB940" s="60" t="str">
        <f t="shared" si="200"/>
        <v xml:space="preserve">showvh Enterprise_Extract wf_Sutherland_PHASE2 ; </v>
      </c>
      <c r="AC940" s="60" t="str">
        <f t="shared" si="197"/>
        <v>showrrh Enterprise_Extract wf_Sutherland_PHASE2</v>
      </c>
    </row>
    <row r="941" spans="1:29" x14ac:dyDescent="0.25">
      <c r="A941" s="9">
        <v>42977</v>
      </c>
      <c r="B941" s="6" t="s">
        <v>1056</v>
      </c>
      <c r="C941" s="61" t="s">
        <v>1892</v>
      </c>
      <c r="D941" s="61" t="s">
        <v>1864</v>
      </c>
      <c r="E941" s="100" t="str">
        <f t="shared" si="201"/>
        <v>RAC_prod</v>
      </c>
      <c r="F941" s="115" t="str">
        <f t="shared" si="202"/>
        <v>PP</v>
      </c>
      <c r="G941" s="100" t="str">
        <f t="shared" si="203"/>
        <v>phvifoapp04</v>
      </c>
      <c r="H941" s="115" t="str">
        <f t="shared" si="204"/>
        <v>Int01_prod</v>
      </c>
      <c r="I941" s="100" t="str">
        <f t="shared" si="205"/>
        <v>6005</v>
      </c>
      <c r="J941" s="115" t="str">
        <f t="shared" si="206"/>
        <v>Native</v>
      </c>
      <c r="K941" s="100" t="str">
        <f t="shared" si="207"/>
        <v>all</v>
      </c>
      <c r="L941" s="6" t="s">
        <v>30</v>
      </c>
      <c r="M941" s="6" t="s">
        <v>332</v>
      </c>
      <c r="N941" s="6" t="s">
        <v>410</v>
      </c>
      <c r="O941" s="6" t="s">
        <v>2472</v>
      </c>
      <c r="P941" s="11" t="str">
        <f t="shared" si="208"/>
        <v>qc RACFI Workflow wf_Extract_Customer</v>
      </c>
      <c r="Q941" s="12" t="str">
        <f t="shared" si="209"/>
        <v>./pmrep cleardeploymentgroup -p DG_Static_Shared -f ;</v>
      </c>
      <c r="R941" s="13" t="str">
        <f t="shared" si="210"/>
        <v>./pmrep addtodeploymentgroup -p DG_Static_Shared -n wf_Extract_Customer -o Workflow -f RACFI -d all ;</v>
      </c>
      <c r="S941" s="12" t="str">
        <f t="shared" si="191"/>
        <v>echo ;</v>
      </c>
      <c r="T941" s="13" t="str">
        <f t="shared" si="192"/>
        <v>echo ;</v>
      </c>
      <c r="U941" s="12" t="str">
        <f t="shared" si="193"/>
        <v>echo;</v>
      </c>
      <c r="V941" s="13" t="str">
        <f t="shared" si="194"/>
        <v>echo ;</v>
      </c>
      <c r="W941" s="14" t="str">
        <f t="shared" si="211"/>
        <v xml:space="preserve"> echo ; </v>
      </c>
      <c r="X941" s="13" t="str">
        <f t="shared" si="198"/>
        <v>ssh -q phvifoapp04 '/home/infa_adm/scripts/ais.sh RACFI wf_Extract_Customer Int01_prod'</v>
      </c>
      <c r="Y941" s="15"/>
      <c r="Z941" s="60" t="str">
        <f t="shared" si="212"/>
        <v>./pmrep objectexport -f RACFI -o Workflow -n wf_Extract_Customer -m -s -b -r -u wf_Extract_Customer.xml</v>
      </c>
      <c r="AA941" s="63" t="str">
        <f t="shared" si="213"/>
        <v>gwd RACFI wf_Extract_Customer</v>
      </c>
      <c r="AB941" s="60" t="str">
        <f t="shared" si="200"/>
        <v xml:space="preserve">showvh RACFI wf_Extract_Customer ; </v>
      </c>
      <c r="AC941" s="60" t="str">
        <f t="shared" si="197"/>
        <v>showrrh RACFI wf_Extract_Customer</v>
      </c>
    </row>
    <row r="942" spans="1:29" x14ac:dyDescent="0.25">
      <c r="A942" s="9">
        <v>42977</v>
      </c>
      <c r="B942" s="6" t="s">
        <v>1056</v>
      </c>
      <c r="C942" s="61" t="s">
        <v>1892</v>
      </c>
      <c r="D942" s="61" t="s">
        <v>1864</v>
      </c>
      <c r="E942" s="100" t="str">
        <f t="shared" si="201"/>
        <v>RAC_prod</v>
      </c>
      <c r="F942" s="115" t="str">
        <f t="shared" si="202"/>
        <v>PP</v>
      </c>
      <c r="G942" s="100" t="str">
        <f t="shared" si="203"/>
        <v>phvifoapp04</v>
      </c>
      <c r="H942" s="115" t="str">
        <f t="shared" si="204"/>
        <v>Int01_prod</v>
      </c>
      <c r="I942" s="100" t="str">
        <f t="shared" si="205"/>
        <v>6005</v>
      </c>
      <c r="J942" s="115" t="str">
        <f t="shared" si="206"/>
        <v>Native</v>
      </c>
      <c r="K942" s="100" t="str">
        <f t="shared" si="207"/>
        <v>all</v>
      </c>
      <c r="L942" s="6" t="s">
        <v>30</v>
      </c>
      <c r="M942" s="6" t="s">
        <v>332</v>
      </c>
      <c r="N942" s="6" t="s">
        <v>996</v>
      </c>
      <c r="O942" s="6" t="s">
        <v>2472</v>
      </c>
      <c r="P942" s="11" t="str">
        <f t="shared" si="208"/>
        <v>qc RACFI Workflow wf_Extract_Customer_CYN</v>
      </c>
      <c r="Q942" s="12" t="str">
        <f t="shared" si="209"/>
        <v>echo ;</v>
      </c>
      <c r="R942" s="13" t="str">
        <f t="shared" si="210"/>
        <v>./pmrep addtodeploymentgroup -p DG_Static_Shared -n wf_Extract_Customer_CYN -o Workflow -f RACFI -d all ;</v>
      </c>
      <c r="S942" s="12" t="str">
        <f t="shared" si="191"/>
        <v>./pmrep deploydeploymentgroup -p DG_Static_Shared -c  ./DG_Static_Shared.xml -r RAC_prod -n jansaj -X PP -h phvifoapp04 -o 6005 -s Native -l $HOME/scripts/log/dg_SJ_CHG0008366.log ;</v>
      </c>
      <c r="T942" s="13" t="str">
        <f t="shared" si="192"/>
        <v xml:space="preserve">echo '&lt; PRESS ANY KEY TO CONTINUE &gt;'; read c ; </v>
      </c>
      <c r="U942" s="12" t="str">
        <f t="shared" si="193"/>
        <v xml:space="preserve">cat $HOME/scripts/log/dg_SJ_CHG0008366.log ; </v>
      </c>
      <c r="V942" s="13" t="str">
        <f t="shared" si="194"/>
        <v>echo '&lt; PRESS ANY KEY TO CONTINUE &gt;'; read c ;</v>
      </c>
      <c r="W942" s="14" t="str">
        <f t="shared" si="211"/>
        <v xml:space="preserve"> pmd ; </v>
      </c>
      <c r="X942" s="13" t="str">
        <f t="shared" si="198"/>
        <v>ssh -q phvifoapp04 '/home/infa_adm/scripts/ais.sh RACFI wf_Extract_Customer_CYN Int01_prod'</v>
      </c>
      <c r="Y942" s="15"/>
      <c r="Z942" s="60" t="str">
        <f t="shared" si="212"/>
        <v>./pmrep objectexport -f RACFI -o Workflow -n wf_Extract_Customer_CYN -m -s -b -r -u wf_Extract_Customer_CYN.xml</v>
      </c>
      <c r="AA942" s="63" t="str">
        <f t="shared" si="213"/>
        <v>gwd RACFI wf_Extract_Customer_CYN</v>
      </c>
      <c r="AB942" s="60" t="str">
        <f t="shared" si="200"/>
        <v xml:space="preserve">showvh RACFI wf_Extract_Customer_CYN ; </v>
      </c>
      <c r="AC942" s="60" t="str">
        <f t="shared" si="197"/>
        <v>showrrh RACFI wf_Extract_Customer_CYN</v>
      </c>
    </row>
    <row r="943" spans="1:29" x14ac:dyDescent="0.25">
      <c r="A943" s="9">
        <v>42977</v>
      </c>
      <c r="B943" s="6" t="s">
        <v>1057</v>
      </c>
      <c r="C943" s="61" t="s">
        <v>1892</v>
      </c>
      <c r="D943" s="61" t="s">
        <v>1864</v>
      </c>
      <c r="E943" s="100" t="str">
        <f t="shared" si="201"/>
        <v>RAC_prod</v>
      </c>
      <c r="F943" s="115" t="str">
        <f t="shared" si="202"/>
        <v>PP</v>
      </c>
      <c r="G943" s="100" t="str">
        <f t="shared" si="203"/>
        <v>phvifoapp04</v>
      </c>
      <c r="H943" s="115" t="str">
        <f t="shared" si="204"/>
        <v>Int01_prod</v>
      </c>
      <c r="I943" s="100" t="str">
        <f t="shared" si="205"/>
        <v>6005</v>
      </c>
      <c r="J943" s="115" t="str">
        <f t="shared" si="206"/>
        <v>Native</v>
      </c>
      <c r="K943" s="100" t="str">
        <f t="shared" si="207"/>
        <v>all</v>
      </c>
      <c r="L943" s="6" t="s">
        <v>15</v>
      </c>
      <c r="M943" s="6" t="s">
        <v>332</v>
      </c>
      <c r="N943" s="6" t="s">
        <v>523</v>
      </c>
      <c r="O943" s="6" t="s">
        <v>2473</v>
      </c>
      <c r="P943" s="11" t="str">
        <f t="shared" si="208"/>
        <v>qc 3PL_Integration Workflow wf_3PL_EDI_POLL_SHARED</v>
      </c>
      <c r="Q943" s="12" t="str">
        <f t="shared" si="209"/>
        <v>./pmrep cleardeploymentgroup -p DG_Static_Shared -f ;</v>
      </c>
      <c r="R943" s="13" t="str">
        <f t="shared" si="210"/>
        <v>./pmrep addtodeploymentgroup -p DG_Static_Shared -n wf_3PL_EDI_POLL_SHARED -o Workflow -f 3PL_Integration -d all ;</v>
      </c>
      <c r="S943" s="12" t="str">
        <f t="shared" si="191"/>
        <v>echo ;</v>
      </c>
      <c r="T943" s="13" t="str">
        <f t="shared" si="192"/>
        <v>echo ;</v>
      </c>
      <c r="U943" s="12" t="str">
        <f t="shared" si="193"/>
        <v>echo;</v>
      </c>
      <c r="V943" s="13" t="str">
        <f t="shared" si="194"/>
        <v>echo ;</v>
      </c>
      <c r="W943" s="14" t="str">
        <f t="shared" si="211"/>
        <v xml:space="preserve"> echo ; </v>
      </c>
      <c r="X943" s="13" t="str">
        <f t="shared" si="198"/>
        <v>ssh -q phvifoapp04 '/home/infa_adm/scripts/ais.sh 3PL_Integration wf_3PL_EDI_POLL_SHARED Int01_prod'</v>
      </c>
      <c r="Y943" s="15"/>
      <c r="Z943" s="60" t="str">
        <f t="shared" si="212"/>
        <v>./pmrep objectexport -f 3PL_Integration -o Workflow -n wf_3PL_EDI_POLL_SHARED -m -s -b -r -u wf_3PL_EDI_POLL_SHARED.xml</v>
      </c>
      <c r="AA943" s="63" t="str">
        <f t="shared" si="213"/>
        <v>gwd 3PL_Integration wf_3PL_EDI_POLL_SHARED</v>
      </c>
      <c r="AB943" s="60" t="str">
        <f t="shared" si="200"/>
        <v xml:space="preserve">showvh 3PL_Integration wf_3PL_EDI_POLL_SHARED ; </v>
      </c>
      <c r="AC943" s="60" t="str">
        <f t="shared" si="197"/>
        <v>showrrh 3PL_Integration wf_3PL_EDI_POLL_SHARED</v>
      </c>
    </row>
    <row r="944" spans="1:29" x14ac:dyDescent="0.25">
      <c r="A944" s="9">
        <v>42977</v>
      </c>
      <c r="B944" s="6" t="s">
        <v>1057</v>
      </c>
      <c r="C944" s="61" t="s">
        <v>1892</v>
      </c>
      <c r="D944" s="61" t="s">
        <v>1864</v>
      </c>
      <c r="E944" s="100" t="str">
        <f t="shared" si="201"/>
        <v>RAC_prod</v>
      </c>
      <c r="F944" s="115" t="str">
        <f t="shared" si="202"/>
        <v>PP</v>
      </c>
      <c r="G944" s="100" t="str">
        <f t="shared" si="203"/>
        <v>phvifoapp04</v>
      </c>
      <c r="H944" s="115" t="str">
        <f t="shared" si="204"/>
        <v>Int01_prod</v>
      </c>
      <c r="I944" s="100" t="str">
        <f t="shared" si="205"/>
        <v>6005</v>
      </c>
      <c r="J944" s="115" t="str">
        <f t="shared" si="206"/>
        <v>Native</v>
      </c>
      <c r="K944" s="100" t="str">
        <f t="shared" si="207"/>
        <v>all</v>
      </c>
      <c r="L944" s="6" t="s">
        <v>402</v>
      </c>
      <c r="M944" s="6" t="s">
        <v>332</v>
      </c>
      <c r="N944" s="6" t="s">
        <v>403</v>
      </c>
      <c r="O944" s="23" t="s">
        <v>2474</v>
      </c>
      <c r="P944" s="11" t="str">
        <f t="shared" si="208"/>
        <v>qc SupplierEDI Workflow wf_SupplierEDI_RAC_Outbound_850</v>
      </c>
      <c r="Q944" s="12" t="str">
        <f t="shared" si="209"/>
        <v>echo ;</v>
      </c>
      <c r="R944" s="13" t="str">
        <f t="shared" si="210"/>
        <v>./pmrep addtodeploymentgroup -p DG_Static_Shared -n wf_SupplierEDI_RAC_Outbound_850 -o Workflow -f SupplierEDI -d all ;</v>
      </c>
      <c r="S944" s="12" t="str">
        <f t="shared" si="191"/>
        <v>echo ;</v>
      </c>
      <c r="T944" s="13" t="str">
        <f t="shared" si="192"/>
        <v>echo ;</v>
      </c>
      <c r="U944" s="12" t="str">
        <f t="shared" si="193"/>
        <v>echo;</v>
      </c>
      <c r="V944" s="13" t="str">
        <f t="shared" si="194"/>
        <v>echo ;</v>
      </c>
      <c r="W944" s="14" t="str">
        <f t="shared" si="211"/>
        <v xml:space="preserve"> echo ; </v>
      </c>
      <c r="X944" s="13" t="str">
        <f t="shared" si="198"/>
        <v>ssh -q phvifoapp04 '/home/infa_adm/scripts/ais.sh SupplierEDI wf_SupplierEDI_RAC_Outbound_850 Int01_prod'</v>
      </c>
      <c r="Y944" s="15"/>
      <c r="Z944" s="60" t="str">
        <f t="shared" si="212"/>
        <v>./pmrep objectexport -f SupplierEDI -o Workflow -n wf_SupplierEDI_RAC_Outbound_850 -m -s -b -r -u wf_SupplierEDI_RAC_Outbound_850.xml</v>
      </c>
      <c r="AA944" s="63" t="str">
        <f t="shared" si="213"/>
        <v>gwd SupplierEDI wf_SupplierEDI_RAC_Outbound_850</v>
      </c>
      <c r="AB944" s="60" t="str">
        <f t="shared" si="200"/>
        <v xml:space="preserve">showvh SupplierEDI wf_SupplierEDI_RAC_Outbound_850 ; </v>
      </c>
      <c r="AC944" s="60" t="str">
        <f t="shared" si="197"/>
        <v>showrrh SupplierEDI wf_SupplierEDI_RAC_Outbound_850</v>
      </c>
    </row>
    <row r="945" spans="1:29" x14ac:dyDescent="0.25">
      <c r="A945" s="9">
        <v>42977</v>
      </c>
      <c r="B945" s="6" t="s">
        <v>1057</v>
      </c>
      <c r="C945" s="61" t="s">
        <v>1892</v>
      </c>
      <c r="D945" s="61" t="s">
        <v>1864</v>
      </c>
      <c r="E945" s="100" t="str">
        <f t="shared" si="201"/>
        <v>RAC_prod</v>
      </c>
      <c r="F945" s="115" t="str">
        <f t="shared" si="202"/>
        <v>PP</v>
      </c>
      <c r="G945" s="100" t="str">
        <f t="shared" si="203"/>
        <v>phvifoapp04</v>
      </c>
      <c r="H945" s="115" t="str">
        <f t="shared" si="204"/>
        <v>Int01_prod</v>
      </c>
      <c r="I945" s="100" t="str">
        <f t="shared" si="205"/>
        <v>6005</v>
      </c>
      <c r="J945" s="115" t="str">
        <f t="shared" si="206"/>
        <v>Native</v>
      </c>
      <c r="K945" s="100" t="str">
        <f t="shared" si="207"/>
        <v>all</v>
      </c>
      <c r="L945" s="6" t="s">
        <v>402</v>
      </c>
      <c r="M945" s="6" t="s">
        <v>332</v>
      </c>
      <c r="N945" s="6" t="s">
        <v>404</v>
      </c>
      <c r="O945" s="23" t="s">
        <v>2474</v>
      </c>
      <c r="P945" s="11" t="str">
        <f t="shared" si="208"/>
        <v>qc SupplierEDI Workflow wf_SupplierEDI_RAC_Outbound_860</v>
      </c>
      <c r="Q945" s="12" t="str">
        <f t="shared" si="209"/>
        <v>echo ;</v>
      </c>
      <c r="R945" s="13" t="str">
        <f t="shared" si="210"/>
        <v>./pmrep addtodeploymentgroup -p DG_Static_Shared -n wf_SupplierEDI_RAC_Outbound_860 -o Workflow -f SupplierEDI -d all ;</v>
      </c>
      <c r="S945" s="12" t="str">
        <f t="shared" si="191"/>
        <v>echo ;</v>
      </c>
      <c r="T945" s="13" t="str">
        <f t="shared" si="192"/>
        <v>echo ;</v>
      </c>
      <c r="U945" s="12" t="str">
        <f t="shared" si="193"/>
        <v>echo;</v>
      </c>
      <c r="V945" s="13" t="str">
        <f t="shared" si="194"/>
        <v>echo ;</v>
      </c>
      <c r="W945" s="14" t="str">
        <f t="shared" si="211"/>
        <v xml:space="preserve"> echo ; </v>
      </c>
      <c r="X945" s="13" t="str">
        <f t="shared" si="198"/>
        <v>ssh -q phvifoapp04 '/home/infa_adm/scripts/ais.sh SupplierEDI wf_SupplierEDI_RAC_Outbound_860 Int01_prod'</v>
      </c>
      <c r="Y945" s="15"/>
      <c r="Z945" s="60" t="str">
        <f t="shared" si="212"/>
        <v>./pmrep objectexport -f SupplierEDI -o Workflow -n wf_SupplierEDI_RAC_Outbound_860 -m -s -b -r -u wf_SupplierEDI_RAC_Outbound_860.xml</v>
      </c>
      <c r="AA945" s="63" t="str">
        <f t="shared" si="213"/>
        <v>gwd SupplierEDI wf_SupplierEDI_RAC_Outbound_860</v>
      </c>
      <c r="AB945" s="60" t="str">
        <f t="shared" si="200"/>
        <v xml:space="preserve">showvh SupplierEDI wf_SupplierEDI_RAC_Outbound_860 ; </v>
      </c>
      <c r="AC945" s="60" t="str">
        <f t="shared" si="197"/>
        <v>showrrh SupplierEDI wf_SupplierEDI_RAC_Outbound_860</v>
      </c>
    </row>
    <row r="946" spans="1:29" x14ac:dyDescent="0.25">
      <c r="A946" s="9">
        <v>42977</v>
      </c>
      <c r="B946" s="6" t="s">
        <v>1057</v>
      </c>
      <c r="C946" s="61" t="s">
        <v>1892</v>
      </c>
      <c r="D946" s="61" t="s">
        <v>1864</v>
      </c>
      <c r="E946" s="100" t="str">
        <f t="shared" si="201"/>
        <v>RAC_prod</v>
      </c>
      <c r="F946" s="115" t="str">
        <f t="shared" si="202"/>
        <v>PP</v>
      </c>
      <c r="G946" s="100" t="str">
        <f t="shared" si="203"/>
        <v>phvifoapp04</v>
      </c>
      <c r="H946" s="115" t="str">
        <f t="shared" si="204"/>
        <v>Int01_prod</v>
      </c>
      <c r="I946" s="100" t="str">
        <f t="shared" si="205"/>
        <v>6005</v>
      </c>
      <c r="J946" s="115" t="str">
        <f t="shared" si="206"/>
        <v>Native</v>
      </c>
      <c r="K946" s="100" t="str">
        <f t="shared" si="207"/>
        <v>all</v>
      </c>
      <c r="L946" s="6" t="s">
        <v>402</v>
      </c>
      <c r="M946" s="6" t="s">
        <v>332</v>
      </c>
      <c r="N946" s="6" t="s">
        <v>1058</v>
      </c>
      <c r="O946" s="23" t="s">
        <v>2474</v>
      </c>
      <c r="P946" s="11" t="str">
        <f t="shared" si="208"/>
        <v>qc SupplierEDI Workflow wf_SupplierEDI_RAC_Inbound_865_1</v>
      </c>
      <c r="Q946" s="12" t="str">
        <f t="shared" si="209"/>
        <v>echo ;</v>
      </c>
      <c r="R946" s="13" t="str">
        <f t="shared" si="210"/>
        <v>./pmrep addtodeploymentgroup -p DG_Static_Shared -n wf_SupplierEDI_RAC_Inbound_865_1 -o Workflow -f SupplierEDI -d all ;</v>
      </c>
      <c r="S946" s="12" t="str">
        <f t="shared" si="191"/>
        <v>./pmrep deploydeploymentgroup -p DG_Static_Shared -c  ./DG_Static_Shared.xml -r RAC_prod -n jansaj -X PP -h phvifoapp04 -o 6005 -s Native -l $HOME/scripts/log/dg_SJ_CHG0008357.log ;</v>
      </c>
      <c r="T946" s="13" t="str">
        <f t="shared" si="192"/>
        <v xml:space="preserve">echo '&lt; PRESS ANY KEY TO CONTINUE &gt;'; read c ; </v>
      </c>
      <c r="U946" s="12" t="str">
        <f t="shared" si="193"/>
        <v xml:space="preserve">cat $HOME/scripts/log/dg_SJ_CHG0008357.log ; </v>
      </c>
      <c r="V946" s="13" t="str">
        <f t="shared" si="194"/>
        <v>echo '&lt; PRESS ANY KEY TO CONTINUE &gt;'; read c ;</v>
      </c>
      <c r="W946" s="14" t="str">
        <f t="shared" si="211"/>
        <v xml:space="preserve"> pmd ; </v>
      </c>
      <c r="X946" s="13" t="str">
        <f t="shared" si="198"/>
        <v>ssh -q phvifoapp04 '/home/infa_adm/scripts/ais.sh SupplierEDI wf_SupplierEDI_RAC_Inbound_865_1 Int01_prod'</v>
      </c>
      <c r="Y946" s="15"/>
      <c r="Z946" s="60" t="str">
        <f t="shared" si="212"/>
        <v>./pmrep objectexport -f SupplierEDI -o Workflow -n wf_SupplierEDI_RAC_Inbound_865_1 -m -s -b -r -u wf_SupplierEDI_RAC_Inbound_865_1.xml</v>
      </c>
      <c r="AA946" s="63" t="str">
        <f t="shared" si="213"/>
        <v>gwd SupplierEDI wf_SupplierEDI_RAC_Inbound_865_1</v>
      </c>
      <c r="AB946" s="60" t="str">
        <f t="shared" si="200"/>
        <v xml:space="preserve">showvh SupplierEDI wf_SupplierEDI_RAC_Inbound_865_1 ; </v>
      </c>
      <c r="AC946" s="60" t="str">
        <f t="shared" si="197"/>
        <v>showrrh SupplierEDI wf_SupplierEDI_RAC_Inbound_865_1</v>
      </c>
    </row>
    <row r="947" spans="1:29" x14ac:dyDescent="0.25">
      <c r="A947" s="9">
        <v>42983</v>
      </c>
      <c r="B947" s="6" t="s">
        <v>1062</v>
      </c>
      <c r="C947" s="61" t="s">
        <v>1892</v>
      </c>
      <c r="D947" s="61" t="s">
        <v>1864</v>
      </c>
      <c r="E947" s="100" t="str">
        <f t="shared" si="201"/>
        <v>RAC_prod</v>
      </c>
      <c r="F947" s="115" t="str">
        <f t="shared" si="202"/>
        <v>PP</v>
      </c>
      <c r="G947" s="100" t="str">
        <f t="shared" si="203"/>
        <v>phvifoapp04</v>
      </c>
      <c r="H947" s="115" t="str">
        <f t="shared" si="204"/>
        <v>Int01_prod</v>
      </c>
      <c r="I947" s="100" t="str">
        <f t="shared" si="205"/>
        <v>6005</v>
      </c>
      <c r="J947" s="115" t="str">
        <f t="shared" si="206"/>
        <v>Native</v>
      </c>
      <c r="K947" s="100" t="str">
        <f t="shared" si="207"/>
        <v>all</v>
      </c>
      <c r="L947" s="6" t="s">
        <v>322</v>
      </c>
      <c r="M947" s="6" t="s">
        <v>332</v>
      </c>
      <c r="N947" s="6" t="s">
        <v>668</v>
      </c>
      <c r="O947" s="57" t="s">
        <v>2475</v>
      </c>
      <c r="P947" s="11" t="str">
        <f t="shared" si="208"/>
        <v>qc MDM Workflow wf_mdm_store_location_feed</v>
      </c>
      <c r="Q947" s="12" t="str">
        <f t="shared" si="209"/>
        <v>./pmrep cleardeploymentgroup -p DG_Static_Shared -f ;</v>
      </c>
      <c r="R947" s="13" t="str">
        <f t="shared" si="210"/>
        <v>./pmrep addtodeploymentgroup -p DG_Static_Shared -n wf_mdm_store_location_feed -o Workflow -f MDM -d all ;</v>
      </c>
      <c r="S947" s="12" t="str">
        <f t="shared" si="191"/>
        <v>echo ;</v>
      </c>
      <c r="T947" s="13" t="str">
        <f t="shared" si="192"/>
        <v>echo ;</v>
      </c>
      <c r="U947" s="12" t="str">
        <f t="shared" si="193"/>
        <v>echo;</v>
      </c>
      <c r="V947" s="13" t="str">
        <f t="shared" si="194"/>
        <v>echo ;</v>
      </c>
      <c r="W947" s="14" t="str">
        <f t="shared" si="211"/>
        <v xml:space="preserve"> echo ; </v>
      </c>
      <c r="X947" s="13" t="str">
        <f t="shared" si="198"/>
        <v>ssh -q phvifoapp04 '/home/infa_adm/scripts/ais.sh MDM wf_mdm_store_location_feed Int01_prod'</v>
      </c>
      <c r="Y947" s="15"/>
      <c r="Z947" s="60" t="str">
        <f t="shared" si="212"/>
        <v>./pmrep objectexport -f MDM -o Workflow -n wf_mdm_store_location_feed -m -s -b -r -u wf_mdm_store_location_feed.xml</v>
      </c>
      <c r="AA947" s="63" t="str">
        <f t="shared" si="213"/>
        <v>gwd MDM wf_mdm_store_location_feed</v>
      </c>
      <c r="AB947" s="60" t="str">
        <f t="shared" si="200"/>
        <v xml:space="preserve">showvh MDM wf_mdm_store_location_feed ; </v>
      </c>
      <c r="AC947" s="60" t="str">
        <f t="shared" si="197"/>
        <v>showrrh MDM wf_mdm_store_location_feed</v>
      </c>
    </row>
    <row r="948" spans="1:29" x14ac:dyDescent="0.25">
      <c r="A948" s="9">
        <v>42983</v>
      </c>
      <c r="B948" s="6" t="s">
        <v>1062</v>
      </c>
      <c r="C948" s="61" t="s">
        <v>1892</v>
      </c>
      <c r="D948" s="61" t="s">
        <v>1864</v>
      </c>
      <c r="E948" s="100" t="str">
        <f t="shared" si="201"/>
        <v>RAC_prod</v>
      </c>
      <c r="F948" s="115" t="str">
        <f t="shared" si="202"/>
        <v>PP</v>
      </c>
      <c r="G948" s="100" t="str">
        <f t="shared" si="203"/>
        <v>phvifoapp04</v>
      </c>
      <c r="H948" s="115" t="str">
        <f t="shared" si="204"/>
        <v>Int01_prod</v>
      </c>
      <c r="I948" s="100" t="str">
        <f t="shared" si="205"/>
        <v>6005</v>
      </c>
      <c r="J948" s="115" t="str">
        <f t="shared" si="206"/>
        <v>Native</v>
      </c>
      <c r="K948" s="100" t="str">
        <f t="shared" si="207"/>
        <v>all</v>
      </c>
      <c r="L948" s="6" t="s">
        <v>322</v>
      </c>
      <c r="M948" s="6" t="s">
        <v>332</v>
      </c>
      <c r="N948" s="6" t="s">
        <v>497</v>
      </c>
      <c r="O948" s="57" t="s">
        <v>2475</v>
      </c>
      <c r="P948" s="11" t="str">
        <f t="shared" si="208"/>
        <v>qc MDM Workflow wf_mdm_ecom_product_dailyfeed</v>
      </c>
      <c r="Q948" s="12" t="str">
        <f t="shared" si="209"/>
        <v>echo ;</v>
      </c>
      <c r="R948" s="13" t="str">
        <f t="shared" si="210"/>
        <v>./pmrep addtodeploymentgroup -p DG_Static_Shared -n wf_mdm_ecom_product_dailyfeed -o Workflow -f MDM -d all ;</v>
      </c>
      <c r="S948" s="12" t="str">
        <f t="shared" si="191"/>
        <v>echo ;</v>
      </c>
      <c r="T948" s="13" t="str">
        <f t="shared" si="192"/>
        <v>echo ;</v>
      </c>
      <c r="U948" s="12" t="str">
        <f t="shared" si="193"/>
        <v>echo;</v>
      </c>
      <c r="V948" s="13" t="str">
        <f t="shared" si="194"/>
        <v>echo ;</v>
      </c>
      <c r="W948" s="14" t="str">
        <f t="shared" si="211"/>
        <v xml:space="preserve"> echo ; </v>
      </c>
      <c r="X948" s="13" t="str">
        <f t="shared" si="198"/>
        <v>ssh -q phvifoapp04 '/home/infa_adm/scripts/ais.sh MDM wf_mdm_ecom_product_dailyfeed Int01_prod'</v>
      </c>
      <c r="Y948" s="15"/>
      <c r="Z948" s="60" t="str">
        <f t="shared" si="212"/>
        <v>./pmrep objectexport -f MDM -o Workflow -n wf_mdm_ecom_product_dailyfeed -m -s -b -r -u wf_mdm_ecom_product_dailyfeed.xml</v>
      </c>
      <c r="AA948" s="63" t="str">
        <f t="shared" si="213"/>
        <v>gwd MDM wf_mdm_ecom_product_dailyfeed</v>
      </c>
      <c r="AB948" s="60" t="str">
        <f t="shared" si="200"/>
        <v xml:space="preserve">showvh MDM wf_mdm_ecom_product_dailyfeed ; </v>
      </c>
      <c r="AC948" s="60" t="str">
        <f t="shared" si="197"/>
        <v>showrrh MDM wf_mdm_ecom_product_dailyfeed</v>
      </c>
    </row>
    <row r="949" spans="1:29" x14ac:dyDescent="0.25">
      <c r="A949" s="9">
        <v>42983</v>
      </c>
      <c r="B949" s="6" t="s">
        <v>1062</v>
      </c>
      <c r="C949" s="61" t="s">
        <v>1892</v>
      </c>
      <c r="D949" s="61" t="s">
        <v>1864</v>
      </c>
      <c r="E949" s="100" t="str">
        <f t="shared" si="201"/>
        <v>RAC_prod</v>
      </c>
      <c r="F949" s="115" t="str">
        <f t="shared" si="202"/>
        <v>PP</v>
      </c>
      <c r="G949" s="100" t="str">
        <f t="shared" si="203"/>
        <v>phvifoapp04</v>
      </c>
      <c r="H949" s="115" t="str">
        <f t="shared" si="204"/>
        <v>Int01_prod</v>
      </c>
      <c r="I949" s="100" t="str">
        <f t="shared" si="205"/>
        <v>6005</v>
      </c>
      <c r="J949" s="115" t="str">
        <f t="shared" si="206"/>
        <v>Native</v>
      </c>
      <c r="K949" s="100" t="str">
        <f t="shared" si="207"/>
        <v>all</v>
      </c>
      <c r="L949" s="6" t="s">
        <v>322</v>
      </c>
      <c r="M949" s="6" t="s">
        <v>332</v>
      </c>
      <c r="N949" s="6" t="s">
        <v>975</v>
      </c>
      <c r="O949" s="57" t="s">
        <v>2475</v>
      </c>
      <c r="P949" s="11" t="str">
        <f t="shared" si="208"/>
        <v>qc MDM Workflow wf_mdm_ecom_product_deleteflag</v>
      </c>
      <c r="Q949" s="12" t="str">
        <f t="shared" si="209"/>
        <v>echo ;</v>
      </c>
      <c r="R949" s="13" t="str">
        <f t="shared" si="210"/>
        <v>./pmrep addtodeploymentgroup -p DG_Static_Shared -n wf_mdm_ecom_product_deleteflag -o Workflow -f MDM -d all ;</v>
      </c>
      <c r="S949" s="12" t="str">
        <f t="shared" si="191"/>
        <v>echo ;</v>
      </c>
      <c r="T949" s="13" t="str">
        <f t="shared" si="192"/>
        <v>echo ;</v>
      </c>
      <c r="U949" s="12" t="str">
        <f t="shared" si="193"/>
        <v>echo;</v>
      </c>
      <c r="V949" s="13" t="str">
        <f t="shared" si="194"/>
        <v>echo ;</v>
      </c>
      <c r="W949" s="14" t="str">
        <f t="shared" si="211"/>
        <v xml:space="preserve"> echo ; </v>
      </c>
      <c r="X949" s="13" t="str">
        <f t="shared" si="198"/>
        <v>ssh -q phvifoapp04 '/home/infa_adm/scripts/ais.sh MDM wf_mdm_ecom_product_deleteflag Int01_prod'</v>
      </c>
      <c r="Y949" s="15"/>
      <c r="Z949" s="60" t="str">
        <f t="shared" si="212"/>
        <v>./pmrep objectexport -f MDM -o Workflow -n wf_mdm_ecom_product_deleteflag -m -s -b -r -u wf_mdm_ecom_product_deleteflag.xml</v>
      </c>
      <c r="AA949" s="63" t="str">
        <f t="shared" si="213"/>
        <v>gwd MDM wf_mdm_ecom_product_deleteflag</v>
      </c>
      <c r="AB949" s="60" t="str">
        <f t="shared" si="200"/>
        <v xml:space="preserve">showvh MDM wf_mdm_ecom_product_deleteflag ; </v>
      </c>
      <c r="AC949" s="60" t="str">
        <f t="shared" si="197"/>
        <v>showrrh MDM wf_mdm_ecom_product_deleteflag</v>
      </c>
    </row>
    <row r="950" spans="1:29" x14ac:dyDescent="0.25">
      <c r="A950" s="9">
        <v>42983</v>
      </c>
      <c r="B950" s="6" t="s">
        <v>1062</v>
      </c>
      <c r="C950" s="61" t="s">
        <v>1892</v>
      </c>
      <c r="D950" s="61" t="s">
        <v>1864</v>
      </c>
      <c r="E950" s="100" t="str">
        <f t="shared" si="201"/>
        <v>RAC_prod</v>
      </c>
      <c r="F950" s="115" t="str">
        <f t="shared" si="202"/>
        <v>PP</v>
      </c>
      <c r="G950" s="100" t="str">
        <f t="shared" si="203"/>
        <v>phvifoapp04</v>
      </c>
      <c r="H950" s="115" t="str">
        <f t="shared" si="204"/>
        <v>Int01_prod</v>
      </c>
      <c r="I950" s="100" t="str">
        <f t="shared" si="205"/>
        <v>6005</v>
      </c>
      <c r="J950" s="115" t="str">
        <f t="shared" si="206"/>
        <v>Native</v>
      </c>
      <c r="K950" s="100" t="str">
        <f t="shared" si="207"/>
        <v>all</v>
      </c>
      <c r="L950" s="6" t="s">
        <v>322</v>
      </c>
      <c r="M950" s="6" t="s">
        <v>332</v>
      </c>
      <c r="N950" s="6" t="s">
        <v>380</v>
      </c>
      <c r="O950" s="57" t="s">
        <v>2475</v>
      </c>
      <c r="P950" s="11" t="str">
        <f t="shared" si="208"/>
        <v>qc MDM Workflow wf_FlatFile2XML</v>
      </c>
      <c r="Q950" s="12" t="str">
        <f t="shared" si="209"/>
        <v>echo ;</v>
      </c>
      <c r="R950" s="13" t="str">
        <f t="shared" si="210"/>
        <v>./pmrep addtodeploymentgroup -p DG_Static_Shared -n wf_FlatFile2XML -o Workflow -f MDM -d all ;</v>
      </c>
      <c r="S950" s="12" t="str">
        <f t="shared" si="191"/>
        <v>echo ;</v>
      </c>
      <c r="T950" s="13" t="str">
        <f t="shared" si="192"/>
        <v>echo ;</v>
      </c>
      <c r="U950" s="12" t="str">
        <f t="shared" si="193"/>
        <v>echo;</v>
      </c>
      <c r="V950" s="13" t="str">
        <f t="shared" si="194"/>
        <v>echo ;</v>
      </c>
      <c r="W950" s="14" t="str">
        <f t="shared" si="211"/>
        <v xml:space="preserve"> echo ; </v>
      </c>
      <c r="X950" s="13" t="str">
        <f t="shared" si="198"/>
        <v>ssh -q phvifoapp04 '/home/infa_adm/scripts/ais.sh MDM wf_FlatFile2XML Int01_prod'</v>
      </c>
      <c r="Y950" s="15"/>
      <c r="Z950" s="60" t="str">
        <f t="shared" si="212"/>
        <v>./pmrep objectexport -f MDM -o Workflow -n wf_FlatFile2XML -m -s -b -r -u wf_FlatFile2XML.xml</v>
      </c>
      <c r="AA950" s="63" t="str">
        <f t="shared" si="213"/>
        <v>gwd MDM wf_FlatFile2XML</v>
      </c>
      <c r="AB950" s="60" t="str">
        <f t="shared" si="200"/>
        <v xml:space="preserve">showvh MDM wf_FlatFile2XML ; </v>
      </c>
      <c r="AC950" s="60" t="str">
        <f t="shared" si="197"/>
        <v>showrrh MDM wf_FlatFile2XML</v>
      </c>
    </row>
    <row r="951" spans="1:29" x14ac:dyDescent="0.25">
      <c r="A951" s="9">
        <v>42983</v>
      </c>
      <c r="B951" s="6" t="s">
        <v>1062</v>
      </c>
      <c r="C951" s="61" t="s">
        <v>1892</v>
      </c>
      <c r="D951" s="61" t="s">
        <v>1864</v>
      </c>
      <c r="E951" s="100" t="str">
        <f t="shared" si="201"/>
        <v>RAC_prod</v>
      </c>
      <c r="F951" s="115" t="str">
        <f t="shared" si="202"/>
        <v>PP</v>
      </c>
      <c r="G951" s="100" t="str">
        <f t="shared" si="203"/>
        <v>phvifoapp04</v>
      </c>
      <c r="H951" s="115" t="str">
        <f t="shared" si="204"/>
        <v>Int01_prod</v>
      </c>
      <c r="I951" s="100" t="str">
        <f t="shared" si="205"/>
        <v>6005</v>
      </c>
      <c r="J951" s="115" t="str">
        <f t="shared" si="206"/>
        <v>Native</v>
      </c>
      <c r="K951" s="100" t="str">
        <f t="shared" si="207"/>
        <v>all</v>
      </c>
      <c r="L951" s="6" t="s">
        <v>322</v>
      </c>
      <c r="M951" s="6" t="s">
        <v>332</v>
      </c>
      <c r="N951" s="6" t="s">
        <v>970</v>
      </c>
      <c r="O951" s="57" t="s">
        <v>2475</v>
      </c>
      <c r="P951" s="11" t="str">
        <f t="shared" si="208"/>
        <v>qc MDM Workflow wf_MDM_Alignment_To_RMS</v>
      </c>
      <c r="Q951" s="12" t="str">
        <f t="shared" si="209"/>
        <v>echo ;</v>
      </c>
      <c r="R951" s="13" t="str">
        <f t="shared" si="210"/>
        <v>./pmrep addtodeploymentgroup -p DG_Static_Shared -n wf_MDM_Alignment_To_RMS -o Workflow -f MDM -d all ;</v>
      </c>
      <c r="S951" s="12" t="str">
        <f t="shared" si="191"/>
        <v>./pmrep deploydeploymentgroup -p DG_Static_Shared -c  ./DG_Static_Shared.xml -r RAC_prod -n jansaj -X PP -h phvifoapp04 -o 6005 -s Native -l $HOME/scripts/log/dg_SJ_CHG0008207.log ;</v>
      </c>
      <c r="T951" s="13" t="str">
        <f t="shared" si="192"/>
        <v xml:space="preserve">echo '&lt; PRESS ANY KEY TO CONTINUE &gt;'; read c ; </v>
      </c>
      <c r="U951" s="12" t="str">
        <f t="shared" si="193"/>
        <v xml:space="preserve">cat $HOME/scripts/log/dg_SJ_CHG0008207.log ; </v>
      </c>
      <c r="V951" s="13" t="str">
        <f t="shared" si="194"/>
        <v>echo '&lt; PRESS ANY KEY TO CONTINUE &gt;'; read c ;</v>
      </c>
      <c r="W951" s="14" t="str">
        <f t="shared" si="211"/>
        <v xml:space="preserve"> pmd ; </v>
      </c>
      <c r="X951" s="13" t="str">
        <f t="shared" si="198"/>
        <v>ssh -q phvifoapp04 '/home/infa_adm/scripts/ais.sh MDM wf_MDM_Alignment_To_RMS Int01_prod'</v>
      </c>
      <c r="Y951" s="15"/>
      <c r="Z951" s="60" t="str">
        <f t="shared" si="212"/>
        <v>./pmrep objectexport -f MDM -o Workflow -n wf_MDM_Alignment_To_RMS -m -s -b -r -u wf_MDM_Alignment_To_RMS.xml</v>
      </c>
      <c r="AA951" s="63" t="str">
        <f t="shared" si="213"/>
        <v>gwd MDM wf_MDM_Alignment_To_RMS</v>
      </c>
      <c r="AB951" s="60" t="str">
        <f t="shared" si="200"/>
        <v xml:space="preserve">showvh MDM wf_MDM_Alignment_To_RMS ; </v>
      </c>
      <c r="AC951" s="60" t="str">
        <f t="shared" si="197"/>
        <v>showrrh MDM wf_MDM_Alignment_To_RMS</v>
      </c>
    </row>
    <row r="952" spans="1:29" x14ac:dyDescent="0.25">
      <c r="A952" s="9">
        <v>42984</v>
      </c>
      <c r="B952" s="6" t="s">
        <v>1067</v>
      </c>
      <c r="C952" s="61" t="s">
        <v>1892</v>
      </c>
      <c r="D952" s="61" t="s">
        <v>1864</v>
      </c>
      <c r="E952" s="100" t="str">
        <f t="shared" si="201"/>
        <v>RAC_prod</v>
      </c>
      <c r="F952" s="115" t="str">
        <f t="shared" si="202"/>
        <v>PP</v>
      </c>
      <c r="G952" s="100" t="str">
        <f t="shared" si="203"/>
        <v>phvifoapp04</v>
      </c>
      <c r="H952" s="115" t="str">
        <f t="shared" si="204"/>
        <v>Int01_prod</v>
      </c>
      <c r="I952" s="100" t="str">
        <f t="shared" si="205"/>
        <v>6005</v>
      </c>
      <c r="J952" s="115" t="str">
        <f t="shared" si="206"/>
        <v>Native</v>
      </c>
      <c r="K952" s="100" t="str">
        <f t="shared" si="207"/>
        <v>all</v>
      </c>
      <c r="L952" s="6" t="s">
        <v>293</v>
      </c>
      <c r="M952" s="6" t="s">
        <v>332</v>
      </c>
      <c r="N952" s="6" t="s">
        <v>638</v>
      </c>
      <c r="O952" s="23" t="s">
        <v>1359</v>
      </c>
      <c r="P952" s="11" t="str">
        <f t="shared" si="208"/>
        <v>qc eCommerce Workflow wf_Hybris_Web_Service_Call</v>
      </c>
      <c r="Q952" s="12" t="str">
        <f t="shared" si="209"/>
        <v>./pmrep cleardeploymentgroup -p DG_Static_Shared -f ;</v>
      </c>
      <c r="R952" s="13" t="str">
        <f t="shared" si="210"/>
        <v>./pmrep addtodeploymentgroup -p DG_Static_Shared -n wf_Hybris_Web_Service_Call -o Workflow -f eCommerce -d all ;</v>
      </c>
      <c r="S952" s="12" t="str">
        <f t="shared" si="191"/>
        <v>echo ;</v>
      </c>
      <c r="T952" s="13" t="str">
        <f t="shared" si="192"/>
        <v>echo ;</v>
      </c>
      <c r="U952" s="12" t="str">
        <f t="shared" si="193"/>
        <v>echo;</v>
      </c>
      <c r="V952" s="13" t="str">
        <f t="shared" si="194"/>
        <v>echo ;</v>
      </c>
      <c r="W952" s="14" t="str">
        <f t="shared" si="211"/>
        <v xml:space="preserve"> echo ; </v>
      </c>
      <c r="X952" s="13" t="str">
        <f t="shared" si="198"/>
        <v>ssh -q phvifoapp04 '/home/infa_adm/scripts/ais.sh eCommerce wf_Hybris_Web_Service_Call Int01_prod'</v>
      </c>
      <c r="Y952" s="15"/>
      <c r="Z952" s="60" t="str">
        <f t="shared" si="212"/>
        <v>./pmrep objectexport -f eCommerce -o Workflow -n wf_Hybris_Web_Service_Call -m -s -b -r -u wf_Hybris_Web_Service_Call.xml</v>
      </c>
      <c r="AA952" s="63" t="str">
        <f t="shared" si="213"/>
        <v>gwd eCommerce wf_Hybris_Web_Service_Call</v>
      </c>
      <c r="AB952" s="60" t="str">
        <f t="shared" si="200"/>
        <v xml:space="preserve">showvh eCommerce wf_Hybris_Web_Service_Call ; </v>
      </c>
      <c r="AC952" s="60" t="str">
        <f t="shared" si="197"/>
        <v>showrrh eCommerce wf_Hybris_Web_Service_Call</v>
      </c>
    </row>
    <row r="953" spans="1:29" x14ac:dyDescent="0.25">
      <c r="A953" s="9">
        <v>42984</v>
      </c>
      <c r="B953" s="6" t="s">
        <v>1067</v>
      </c>
      <c r="C953" s="61" t="s">
        <v>1892</v>
      </c>
      <c r="D953" s="61" t="s">
        <v>1864</v>
      </c>
      <c r="E953" s="100" t="str">
        <f t="shared" si="201"/>
        <v>RAC_prod</v>
      </c>
      <c r="F953" s="115" t="str">
        <f t="shared" si="202"/>
        <v>PP</v>
      </c>
      <c r="G953" s="100" t="str">
        <f t="shared" si="203"/>
        <v>phvifoapp04</v>
      </c>
      <c r="H953" s="115" t="str">
        <f t="shared" si="204"/>
        <v>Int01_prod</v>
      </c>
      <c r="I953" s="100" t="str">
        <f t="shared" si="205"/>
        <v>6005</v>
      </c>
      <c r="J953" s="115" t="str">
        <f t="shared" si="206"/>
        <v>Native</v>
      </c>
      <c r="K953" s="100" t="str">
        <f t="shared" si="207"/>
        <v>all</v>
      </c>
      <c r="L953" s="6" t="s">
        <v>293</v>
      </c>
      <c r="M953" s="6" t="s">
        <v>332</v>
      </c>
      <c r="N953" s="6" t="s">
        <v>833</v>
      </c>
      <c r="O953" s="23" t="s">
        <v>1359</v>
      </c>
      <c r="P953" s="11" t="str">
        <f t="shared" si="208"/>
        <v>qc eCommerce Workflow wf_Get_Cost_And_Inv_From_RMS</v>
      </c>
      <c r="Q953" s="12" t="str">
        <f t="shared" si="209"/>
        <v>echo ;</v>
      </c>
      <c r="R953" s="13" t="str">
        <f t="shared" si="210"/>
        <v>./pmrep addtodeploymentgroup -p DG_Static_Shared -n wf_Get_Cost_And_Inv_From_RMS -o Workflow -f eCommerce -d all ;</v>
      </c>
      <c r="S953" s="12" t="str">
        <f t="shared" si="191"/>
        <v>echo ;</v>
      </c>
      <c r="T953" s="13" t="str">
        <f t="shared" si="192"/>
        <v>echo ;</v>
      </c>
      <c r="U953" s="12" t="str">
        <f t="shared" si="193"/>
        <v>echo;</v>
      </c>
      <c r="V953" s="13" t="str">
        <f t="shared" si="194"/>
        <v>echo ;</v>
      </c>
      <c r="W953" s="14" t="str">
        <f t="shared" si="211"/>
        <v xml:space="preserve"> echo ; </v>
      </c>
      <c r="X953" s="13" t="str">
        <f t="shared" si="198"/>
        <v>ssh -q phvifoapp04 '/home/infa_adm/scripts/ais.sh eCommerce wf_Get_Cost_And_Inv_From_RMS Int01_prod'</v>
      </c>
      <c r="Y953" s="15"/>
      <c r="Z953" s="60" t="str">
        <f t="shared" si="212"/>
        <v>./pmrep objectexport -f eCommerce -o Workflow -n wf_Get_Cost_And_Inv_From_RMS -m -s -b -r -u wf_Get_Cost_And_Inv_From_RMS.xml</v>
      </c>
      <c r="AA953" s="63" t="str">
        <f t="shared" si="213"/>
        <v>gwd eCommerce wf_Get_Cost_And_Inv_From_RMS</v>
      </c>
      <c r="AB953" s="60" t="str">
        <f t="shared" si="200"/>
        <v xml:space="preserve">showvh eCommerce wf_Get_Cost_And_Inv_From_RMS ; </v>
      </c>
      <c r="AC953" s="60" t="str">
        <f t="shared" si="197"/>
        <v>showrrh eCommerce wf_Get_Cost_And_Inv_From_RMS</v>
      </c>
    </row>
    <row r="954" spans="1:29" x14ac:dyDescent="0.25">
      <c r="A954" s="9">
        <v>42984</v>
      </c>
      <c r="B954" s="6" t="s">
        <v>1067</v>
      </c>
      <c r="C954" s="61" t="s">
        <v>1892</v>
      </c>
      <c r="D954" s="61" t="s">
        <v>1864</v>
      </c>
      <c r="E954" s="100" t="str">
        <f t="shared" si="201"/>
        <v>RAC_prod</v>
      </c>
      <c r="F954" s="115" t="str">
        <f t="shared" si="202"/>
        <v>PP</v>
      </c>
      <c r="G954" s="100" t="str">
        <f t="shared" si="203"/>
        <v>phvifoapp04</v>
      </c>
      <c r="H954" s="115" t="str">
        <f t="shared" si="204"/>
        <v>Int01_prod</v>
      </c>
      <c r="I954" s="100" t="str">
        <f t="shared" si="205"/>
        <v>6005</v>
      </c>
      <c r="J954" s="115" t="str">
        <f t="shared" si="206"/>
        <v>Native</v>
      </c>
      <c r="K954" s="100" t="str">
        <f t="shared" si="207"/>
        <v>all</v>
      </c>
      <c r="L954" s="6" t="s">
        <v>293</v>
      </c>
      <c r="M954" s="6" t="s">
        <v>332</v>
      </c>
      <c r="N954" s="6" t="s">
        <v>338</v>
      </c>
      <c r="O954" s="23" t="s">
        <v>1359</v>
      </c>
      <c r="P954" s="11" t="str">
        <f t="shared" si="208"/>
        <v>qc eCommerce Workflow wf_Load_ODS_Inventory_Master</v>
      </c>
      <c r="Q954" s="12" t="str">
        <f t="shared" si="209"/>
        <v>echo ;</v>
      </c>
      <c r="R954" s="13" t="str">
        <f t="shared" si="210"/>
        <v>./pmrep addtodeploymentgroup -p DG_Static_Shared -n wf_Load_ODS_Inventory_Master -o Workflow -f eCommerce -d all ;</v>
      </c>
      <c r="S954" s="12" t="str">
        <f t="shared" si="191"/>
        <v>echo ;</v>
      </c>
      <c r="T954" s="13" t="str">
        <f t="shared" si="192"/>
        <v>echo ;</v>
      </c>
      <c r="U954" s="12" t="str">
        <f t="shared" si="193"/>
        <v>echo;</v>
      </c>
      <c r="V954" s="13" t="str">
        <f t="shared" si="194"/>
        <v>echo ;</v>
      </c>
      <c r="W954" s="14" t="str">
        <f t="shared" si="211"/>
        <v xml:space="preserve"> echo ; </v>
      </c>
      <c r="X954" s="13" t="str">
        <f t="shared" si="198"/>
        <v>ssh -q phvifoapp04 '/home/infa_adm/scripts/ais.sh eCommerce wf_Load_ODS_Inventory_Master Int01_prod'</v>
      </c>
      <c r="Y954" s="15"/>
      <c r="Z954" s="60" t="str">
        <f t="shared" si="212"/>
        <v>./pmrep objectexport -f eCommerce -o Workflow -n wf_Load_ODS_Inventory_Master -m -s -b -r -u wf_Load_ODS_Inventory_Master.xml</v>
      </c>
      <c r="AA954" s="63" t="str">
        <f t="shared" si="213"/>
        <v>gwd eCommerce wf_Load_ODS_Inventory_Master</v>
      </c>
      <c r="AB954" s="60" t="str">
        <f t="shared" si="200"/>
        <v xml:space="preserve">showvh eCommerce wf_Load_ODS_Inventory_Master ; </v>
      </c>
      <c r="AC954" s="60" t="str">
        <f t="shared" si="197"/>
        <v>showrrh eCommerce wf_Load_ODS_Inventory_Master</v>
      </c>
    </row>
    <row r="955" spans="1:29" x14ac:dyDescent="0.25">
      <c r="A955" s="9">
        <v>42984</v>
      </c>
      <c r="B955" s="6" t="s">
        <v>1067</v>
      </c>
      <c r="C955" s="61" t="s">
        <v>1892</v>
      </c>
      <c r="D955" s="61" t="s">
        <v>1864</v>
      </c>
      <c r="E955" s="100" t="str">
        <f t="shared" si="201"/>
        <v>RAC_prod</v>
      </c>
      <c r="F955" s="115" t="str">
        <f t="shared" si="202"/>
        <v>PP</v>
      </c>
      <c r="G955" s="100" t="str">
        <f t="shared" si="203"/>
        <v>phvifoapp04</v>
      </c>
      <c r="H955" s="115" t="str">
        <f t="shared" si="204"/>
        <v>Int01_prod</v>
      </c>
      <c r="I955" s="100" t="str">
        <f t="shared" si="205"/>
        <v>6005</v>
      </c>
      <c r="J955" s="115" t="str">
        <f t="shared" si="206"/>
        <v>Native</v>
      </c>
      <c r="K955" s="100" t="str">
        <f t="shared" si="207"/>
        <v>all</v>
      </c>
      <c r="L955" s="6" t="s">
        <v>293</v>
      </c>
      <c r="M955" s="6" t="s">
        <v>332</v>
      </c>
      <c r="N955" s="6" t="s">
        <v>414</v>
      </c>
      <c r="O955" s="23" t="s">
        <v>1359</v>
      </c>
      <c r="P955" s="11" t="str">
        <f t="shared" si="208"/>
        <v>qc eCommerce Workflow wf_Find_Pricing_Deltas</v>
      </c>
      <c r="Q955" s="12" t="str">
        <f t="shared" si="209"/>
        <v>echo ;</v>
      </c>
      <c r="R955" s="13" t="str">
        <f t="shared" si="210"/>
        <v>./pmrep addtodeploymentgroup -p DG_Static_Shared -n wf_Find_Pricing_Deltas -o Workflow -f eCommerce -d all ;</v>
      </c>
      <c r="S955" s="12" t="str">
        <f t="shared" si="191"/>
        <v>echo ;</v>
      </c>
      <c r="T955" s="13" t="str">
        <f t="shared" si="192"/>
        <v>echo ;</v>
      </c>
      <c r="U955" s="12" t="str">
        <f t="shared" si="193"/>
        <v>echo;</v>
      </c>
      <c r="V955" s="13" t="str">
        <f t="shared" si="194"/>
        <v>echo ;</v>
      </c>
      <c r="W955" s="14" t="str">
        <f t="shared" si="211"/>
        <v xml:space="preserve"> echo ; </v>
      </c>
      <c r="X955" s="13" t="str">
        <f t="shared" si="198"/>
        <v>ssh -q phvifoapp04 '/home/infa_adm/scripts/ais.sh eCommerce wf_Find_Pricing_Deltas Int01_prod'</v>
      </c>
      <c r="Y955" s="15"/>
      <c r="Z955" s="60" t="str">
        <f t="shared" si="212"/>
        <v>./pmrep objectexport -f eCommerce -o Workflow -n wf_Find_Pricing_Deltas -m -s -b -r -u wf_Find_Pricing_Deltas.xml</v>
      </c>
      <c r="AA955" s="63" t="str">
        <f t="shared" si="213"/>
        <v>gwd eCommerce wf_Find_Pricing_Deltas</v>
      </c>
      <c r="AB955" s="60" t="str">
        <f t="shared" si="200"/>
        <v xml:space="preserve">showvh eCommerce wf_Find_Pricing_Deltas ; </v>
      </c>
      <c r="AC955" s="60" t="str">
        <f t="shared" si="197"/>
        <v>showrrh eCommerce wf_Find_Pricing_Deltas</v>
      </c>
    </row>
    <row r="956" spans="1:29" x14ac:dyDescent="0.25">
      <c r="A956" s="9">
        <v>42984</v>
      </c>
      <c r="B956" s="6" t="s">
        <v>1067</v>
      </c>
      <c r="C956" s="61" t="s">
        <v>1892</v>
      </c>
      <c r="D956" s="61" t="s">
        <v>1864</v>
      </c>
      <c r="E956" s="100" t="str">
        <f t="shared" si="201"/>
        <v>RAC_prod</v>
      </c>
      <c r="F956" s="115" t="str">
        <f t="shared" si="202"/>
        <v>PP</v>
      </c>
      <c r="G956" s="100" t="str">
        <f t="shared" si="203"/>
        <v>phvifoapp04</v>
      </c>
      <c r="H956" s="115" t="str">
        <f t="shared" si="204"/>
        <v>Int01_prod</v>
      </c>
      <c r="I956" s="100" t="str">
        <f t="shared" si="205"/>
        <v>6005</v>
      </c>
      <c r="J956" s="115" t="str">
        <f t="shared" si="206"/>
        <v>Native</v>
      </c>
      <c r="K956" s="100" t="str">
        <f t="shared" si="207"/>
        <v>all</v>
      </c>
      <c r="L956" s="6" t="s">
        <v>293</v>
      </c>
      <c r="M956" s="6" t="s">
        <v>332</v>
      </c>
      <c r="N956" s="6" t="s">
        <v>838</v>
      </c>
      <c r="O956" s="23" t="s">
        <v>1359</v>
      </c>
      <c r="P956" s="11" t="str">
        <f t="shared" si="208"/>
        <v>qc eCommerce Workflow wf_Update_WH_Info_In_Str_Deltas_Table</v>
      </c>
      <c r="Q956" s="12" t="str">
        <f t="shared" si="209"/>
        <v>echo ;</v>
      </c>
      <c r="R956" s="13" t="str">
        <f t="shared" si="210"/>
        <v>./pmrep addtodeploymentgroup -p DG_Static_Shared -n wf_Update_WH_Info_In_Str_Deltas_Table -o Workflow -f eCommerce -d all ;</v>
      </c>
      <c r="S956" s="12" t="str">
        <f t="shared" si="191"/>
        <v>echo ;</v>
      </c>
      <c r="T956" s="13" t="str">
        <f t="shared" si="192"/>
        <v>echo ;</v>
      </c>
      <c r="U956" s="12" t="str">
        <f t="shared" si="193"/>
        <v>echo;</v>
      </c>
      <c r="V956" s="13" t="str">
        <f t="shared" si="194"/>
        <v>echo ;</v>
      </c>
      <c r="W956" s="14" t="str">
        <f t="shared" si="211"/>
        <v xml:space="preserve"> echo ; </v>
      </c>
      <c r="X956" s="13" t="str">
        <f t="shared" si="198"/>
        <v>ssh -q phvifoapp04 '/home/infa_adm/scripts/ais.sh eCommerce wf_Update_WH_Info_In_Str_Deltas_Table Int01_prod'</v>
      </c>
      <c r="Y956" s="15"/>
      <c r="Z956" s="60" t="str">
        <f t="shared" si="212"/>
        <v>./pmrep objectexport -f eCommerce -o Workflow -n wf_Update_WH_Info_In_Str_Deltas_Table -m -s -b -r -u wf_Update_WH_Info_In_Str_Deltas_Table.xml</v>
      </c>
      <c r="AA956" s="63" t="str">
        <f t="shared" si="213"/>
        <v>gwd eCommerce wf_Update_WH_Info_In_Str_Deltas_Table</v>
      </c>
      <c r="AB956" s="60" t="str">
        <f t="shared" si="200"/>
        <v xml:space="preserve">showvh eCommerce wf_Update_WH_Info_In_Str_Deltas_Table ; </v>
      </c>
      <c r="AC956" s="60" t="str">
        <f t="shared" si="197"/>
        <v>showrrh eCommerce wf_Update_WH_Info_In_Str_Deltas_Table</v>
      </c>
    </row>
    <row r="957" spans="1:29" x14ac:dyDescent="0.25">
      <c r="A957" s="9">
        <v>42984</v>
      </c>
      <c r="B957" s="6" t="s">
        <v>1067</v>
      </c>
      <c r="C957" s="61" t="s">
        <v>1892</v>
      </c>
      <c r="D957" s="61" t="s">
        <v>1864</v>
      </c>
      <c r="E957" s="100" t="str">
        <f t="shared" si="201"/>
        <v>RAC_prod</v>
      </c>
      <c r="F957" s="115" t="str">
        <f t="shared" si="202"/>
        <v>PP</v>
      </c>
      <c r="G957" s="100" t="str">
        <f t="shared" si="203"/>
        <v>phvifoapp04</v>
      </c>
      <c r="H957" s="115" t="str">
        <f t="shared" si="204"/>
        <v>Int01_prod</v>
      </c>
      <c r="I957" s="100" t="str">
        <f t="shared" si="205"/>
        <v>6005</v>
      </c>
      <c r="J957" s="115" t="str">
        <f t="shared" si="206"/>
        <v>Native</v>
      </c>
      <c r="K957" s="100" t="str">
        <f t="shared" si="207"/>
        <v>all</v>
      </c>
      <c r="L957" s="6" t="s">
        <v>293</v>
      </c>
      <c r="M957" s="6" t="s">
        <v>332</v>
      </c>
      <c r="N957" s="6" t="s">
        <v>358</v>
      </c>
      <c r="O957" s="23" t="s">
        <v>1359</v>
      </c>
      <c r="P957" s="11" t="str">
        <f t="shared" si="208"/>
        <v>qc eCommerce Workflow wf_Call_Pricing_Service</v>
      </c>
      <c r="Q957" s="12" t="str">
        <f t="shared" si="209"/>
        <v>echo ;</v>
      </c>
      <c r="R957" s="13" t="str">
        <f t="shared" si="210"/>
        <v>./pmrep addtodeploymentgroup -p DG_Static_Shared -n wf_Call_Pricing_Service -o Workflow -f eCommerce -d all ;</v>
      </c>
      <c r="S957" s="12" t="str">
        <f t="shared" si="191"/>
        <v>echo ;</v>
      </c>
      <c r="T957" s="13" t="str">
        <f t="shared" si="192"/>
        <v>echo ;</v>
      </c>
      <c r="U957" s="12" t="str">
        <f t="shared" si="193"/>
        <v>echo;</v>
      </c>
      <c r="V957" s="13" t="str">
        <f t="shared" si="194"/>
        <v>echo ;</v>
      </c>
      <c r="W957" s="14" t="str">
        <f t="shared" si="211"/>
        <v xml:space="preserve"> echo ; </v>
      </c>
      <c r="X957" s="13" t="str">
        <f t="shared" si="198"/>
        <v>ssh -q phvifoapp04 '/home/infa_adm/scripts/ais.sh eCommerce wf_Call_Pricing_Service Int01_prod'</v>
      </c>
      <c r="Y957" s="15"/>
      <c r="Z957" s="60" t="str">
        <f t="shared" si="212"/>
        <v>./pmrep objectexport -f eCommerce -o Workflow -n wf_Call_Pricing_Service -m -s -b -r -u wf_Call_Pricing_Service.xml</v>
      </c>
      <c r="AA957" s="63" t="str">
        <f t="shared" si="213"/>
        <v>gwd eCommerce wf_Call_Pricing_Service</v>
      </c>
      <c r="AB957" s="60" t="str">
        <f t="shared" si="200"/>
        <v xml:space="preserve">showvh eCommerce wf_Call_Pricing_Service ; </v>
      </c>
      <c r="AC957" s="60" t="str">
        <f t="shared" si="197"/>
        <v>showrrh eCommerce wf_Call_Pricing_Service</v>
      </c>
    </row>
    <row r="958" spans="1:29" x14ac:dyDescent="0.25">
      <c r="A958" s="9">
        <v>42984</v>
      </c>
      <c r="B958" s="6" t="s">
        <v>1067</v>
      </c>
      <c r="C958" s="61" t="s">
        <v>1892</v>
      </c>
      <c r="D958" s="61" t="s">
        <v>1864</v>
      </c>
      <c r="E958" s="100" t="str">
        <f t="shared" si="201"/>
        <v>RAC_prod</v>
      </c>
      <c r="F958" s="115" t="str">
        <f t="shared" si="202"/>
        <v>PP</v>
      </c>
      <c r="G958" s="100" t="str">
        <f t="shared" si="203"/>
        <v>phvifoapp04</v>
      </c>
      <c r="H958" s="115" t="str">
        <f t="shared" si="204"/>
        <v>Int01_prod</v>
      </c>
      <c r="I958" s="100" t="str">
        <f t="shared" si="205"/>
        <v>6005</v>
      </c>
      <c r="J958" s="115" t="str">
        <f t="shared" si="206"/>
        <v>Native</v>
      </c>
      <c r="K958" s="100" t="str">
        <f t="shared" si="207"/>
        <v>all</v>
      </c>
      <c r="L958" s="6" t="s">
        <v>293</v>
      </c>
      <c r="M958" s="6" t="s">
        <v>332</v>
      </c>
      <c r="N958" s="6" t="s">
        <v>1063</v>
      </c>
      <c r="O958" s="23" t="s">
        <v>1359</v>
      </c>
      <c r="P958" s="11" t="str">
        <f t="shared" si="208"/>
        <v>qc eCommerce Workflow wf_Call_Hybris_End_Point_Pricing</v>
      </c>
      <c r="Q958" s="12" t="str">
        <f t="shared" si="209"/>
        <v>echo ;</v>
      </c>
      <c r="R958" s="13" t="str">
        <f t="shared" si="210"/>
        <v>./pmrep addtodeploymentgroup -p DG_Static_Shared -n wf_Call_Hybris_End_Point_Pricing -o Workflow -f eCommerce -d all ;</v>
      </c>
      <c r="S958" s="12" t="str">
        <f t="shared" si="191"/>
        <v>echo ;</v>
      </c>
      <c r="T958" s="13" t="str">
        <f t="shared" si="192"/>
        <v>echo ;</v>
      </c>
      <c r="U958" s="12" t="str">
        <f t="shared" si="193"/>
        <v>echo;</v>
      </c>
      <c r="V958" s="13" t="str">
        <f t="shared" si="194"/>
        <v>echo ;</v>
      </c>
      <c r="W958" s="14" t="str">
        <f t="shared" si="211"/>
        <v xml:space="preserve"> echo ; </v>
      </c>
      <c r="X958" s="13" t="str">
        <f t="shared" si="198"/>
        <v>ssh -q phvifoapp04 '/home/infa_adm/scripts/ais.sh eCommerce wf_Call_Hybris_End_Point_Pricing Int01_prod'</v>
      </c>
      <c r="Y958" s="15"/>
      <c r="Z958" s="60" t="str">
        <f t="shared" si="212"/>
        <v>./pmrep objectexport -f eCommerce -o Workflow -n wf_Call_Hybris_End_Point_Pricing -m -s -b -r -u wf_Call_Hybris_End_Point_Pricing.xml</v>
      </c>
      <c r="AA958" s="63" t="str">
        <f t="shared" si="213"/>
        <v>gwd eCommerce wf_Call_Hybris_End_Point_Pricing</v>
      </c>
      <c r="AB958" s="60" t="str">
        <f t="shared" si="200"/>
        <v xml:space="preserve">showvh eCommerce wf_Call_Hybris_End_Point_Pricing ; </v>
      </c>
      <c r="AC958" s="60" t="str">
        <f t="shared" si="197"/>
        <v>showrrh eCommerce wf_Call_Hybris_End_Point_Pricing</v>
      </c>
    </row>
    <row r="959" spans="1:29" x14ac:dyDescent="0.25">
      <c r="A959" s="9">
        <v>42984</v>
      </c>
      <c r="B959" s="6" t="s">
        <v>1067</v>
      </c>
      <c r="C959" s="61" t="s">
        <v>1892</v>
      </c>
      <c r="D959" s="61" t="s">
        <v>1864</v>
      </c>
      <c r="E959" s="100" t="str">
        <f t="shared" si="201"/>
        <v>RAC_prod</v>
      </c>
      <c r="F959" s="115" t="str">
        <f t="shared" si="202"/>
        <v>PP</v>
      </c>
      <c r="G959" s="100" t="str">
        <f t="shared" si="203"/>
        <v>phvifoapp04</v>
      </c>
      <c r="H959" s="115" t="str">
        <f t="shared" si="204"/>
        <v>Int01_prod</v>
      </c>
      <c r="I959" s="100" t="str">
        <f t="shared" si="205"/>
        <v>6005</v>
      </c>
      <c r="J959" s="115" t="str">
        <f t="shared" si="206"/>
        <v>Native</v>
      </c>
      <c r="K959" s="100" t="str">
        <f t="shared" si="207"/>
        <v>all</v>
      </c>
      <c r="L959" s="6" t="s">
        <v>293</v>
      </c>
      <c r="M959" s="6" t="s">
        <v>332</v>
      </c>
      <c r="N959" s="6" t="s">
        <v>1064</v>
      </c>
      <c r="O959" s="23" t="s">
        <v>1359</v>
      </c>
      <c r="P959" s="11" t="str">
        <f t="shared" si="208"/>
        <v>qc eCommerce Workflow wf_Call_Hybris_End_Point_Inventory</v>
      </c>
      <c r="Q959" s="12" t="str">
        <f t="shared" si="209"/>
        <v>echo ;</v>
      </c>
      <c r="R959" s="13" t="str">
        <f t="shared" si="210"/>
        <v>./pmrep addtodeploymentgroup -p DG_Static_Shared -n wf_Call_Hybris_End_Point_Inventory -o Workflow -f eCommerce -d all ;</v>
      </c>
      <c r="S959" s="12" t="str">
        <f t="shared" si="191"/>
        <v>echo ;</v>
      </c>
      <c r="T959" s="13" t="str">
        <f t="shared" si="192"/>
        <v>echo ;</v>
      </c>
      <c r="U959" s="12" t="str">
        <f t="shared" si="193"/>
        <v>echo;</v>
      </c>
      <c r="V959" s="13" t="str">
        <f t="shared" si="194"/>
        <v>echo ;</v>
      </c>
      <c r="W959" s="14" t="str">
        <f t="shared" si="211"/>
        <v xml:space="preserve"> echo ; </v>
      </c>
      <c r="X959" s="13" t="str">
        <f t="shared" si="198"/>
        <v>ssh -q phvifoapp04 '/home/infa_adm/scripts/ais.sh eCommerce wf_Call_Hybris_End_Point_Inventory Int01_prod'</v>
      </c>
      <c r="Y959" s="15"/>
      <c r="Z959" s="60" t="str">
        <f t="shared" si="212"/>
        <v>./pmrep objectexport -f eCommerce -o Workflow -n wf_Call_Hybris_End_Point_Inventory -m -s -b -r -u wf_Call_Hybris_End_Point_Inventory.xml</v>
      </c>
      <c r="AA959" s="63" t="str">
        <f t="shared" si="213"/>
        <v>gwd eCommerce wf_Call_Hybris_End_Point_Inventory</v>
      </c>
      <c r="AB959" s="60" t="str">
        <f t="shared" si="200"/>
        <v xml:space="preserve">showvh eCommerce wf_Call_Hybris_End_Point_Inventory ; </v>
      </c>
      <c r="AC959" s="60" t="str">
        <f t="shared" si="197"/>
        <v>showrrh eCommerce wf_Call_Hybris_End_Point_Inventory</v>
      </c>
    </row>
    <row r="960" spans="1:29" x14ac:dyDescent="0.25">
      <c r="A960" s="9">
        <v>42984</v>
      </c>
      <c r="B960" s="6" t="s">
        <v>1067</v>
      </c>
      <c r="C960" s="61" t="s">
        <v>1892</v>
      </c>
      <c r="D960" s="61" t="s">
        <v>1864</v>
      </c>
      <c r="E960" s="100" t="str">
        <f t="shared" si="201"/>
        <v>RAC_prod</v>
      </c>
      <c r="F960" s="115" t="str">
        <f t="shared" si="202"/>
        <v>PP</v>
      </c>
      <c r="G960" s="100" t="str">
        <f t="shared" si="203"/>
        <v>phvifoapp04</v>
      </c>
      <c r="H960" s="115" t="str">
        <f t="shared" si="204"/>
        <v>Int01_prod</v>
      </c>
      <c r="I960" s="100" t="str">
        <f t="shared" si="205"/>
        <v>6005</v>
      </c>
      <c r="J960" s="115" t="str">
        <f t="shared" si="206"/>
        <v>Native</v>
      </c>
      <c r="K960" s="100" t="str">
        <f t="shared" si="207"/>
        <v>all</v>
      </c>
      <c r="L960" s="6" t="s">
        <v>293</v>
      </c>
      <c r="M960" s="6" t="s">
        <v>332</v>
      </c>
      <c r="N960" s="6" t="s">
        <v>1065</v>
      </c>
      <c r="O960" s="23" t="s">
        <v>1359</v>
      </c>
      <c r="P960" s="11" t="str">
        <f t="shared" si="208"/>
        <v>qc eCommerce Workflow wf_Archive_Ecomm_Files_Pricing</v>
      </c>
      <c r="Q960" s="12" t="str">
        <f t="shared" si="209"/>
        <v>echo ;</v>
      </c>
      <c r="R960" s="13" t="str">
        <f t="shared" si="210"/>
        <v>./pmrep addtodeploymentgroup -p DG_Static_Shared -n wf_Archive_Ecomm_Files_Pricing -o Workflow -f eCommerce -d all ;</v>
      </c>
      <c r="S960" s="12" t="str">
        <f t="shared" si="191"/>
        <v>echo ;</v>
      </c>
      <c r="T960" s="13" t="str">
        <f t="shared" si="192"/>
        <v>echo ;</v>
      </c>
      <c r="U960" s="12" t="str">
        <f t="shared" si="193"/>
        <v>echo;</v>
      </c>
      <c r="V960" s="13" t="str">
        <f t="shared" si="194"/>
        <v>echo ;</v>
      </c>
      <c r="W960" s="14" t="str">
        <f t="shared" si="211"/>
        <v xml:space="preserve"> echo ; </v>
      </c>
      <c r="X960" s="13" t="str">
        <f t="shared" si="198"/>
        <v>ssh -q phvifoapp04 '/home/infa_adm/scripts/ais.sh eCommerce wf_Archive_Ecomm_Files_Pricing Int01_prod'</v>
      </c>
      <c r="Y960" s="15"/>
      <c r="Z960" s="60" t="str">
        <f t="shared" si="212"/>
        <v>./pmrep objectexport -f eCommerce -o Workflow -n wf_Archive_Ecomm_Files_Pricing -m -s -b -r -u wf_Archive_Ecomm_Files_Pricing.xml</v>
      </c>
      <c r="AA960" s="63" t="str">
        <f t="shared" si="213"/>
        <v>gwd eCommerce wf_Archive_Ecomm_Files_Pricing</v>
      </c>
      <c r="AB960" s="60" t="str">
        <f t="shared" si="200"/>
        <v xml:space="preserve">showvh eCommerce wf_Archive_Ecomm_Files_Pricing ; </v>
      </c>
      <c r="AC960" s="60" t="str">
        <f t="shared" si="197"/>
        <v>showrrh eCommerce wf_Archive_Ecomm_Files_Pricing</v>
      </c>
    </row>
    <row r="961" spans="1:29" x14ac:dyDescent="0.25">
      <c r="A961" s="9">
        <v>42984</v>
      </c>
      <c r="B961" s="6" t="s">
        <v>1067</v>
      </c>
      <c r="C961" s="61" t="s">
        <v>1892</v>
      </c>
      <c r="D961" s="61" t="s">
        <v>1864</v>
      </c>
      <c r="E961" s="100" t="str">
        <f t="shared" si="201"/>
        <v>RAC_prod</v>
      </c>
      <c r="F961" s="115" t="str">
        <f t="shared" si="202"/>
        <v>PP</v>
      </c>
      <c r="G961" s="100" t="str">
        <f t="shared" si="203"/>
        <v>phvifoapp04</v>
      </c>
      <c r="H961" s="115" t="str">
        <f t="shared" si="204"/>
        <v>Int01_prod</v>
      </c>
      <c r="I961" s="100" t="str">
        <f t="shared" si="205"/>
        <v>6005</v>
      </c>
      <c r="J961" s="115" t="str">
        <f t="shared" si="206"/>
        <v>Native</v>
      </c>
      <c r="K961" s="100" t="str">
        <f t="shared" si="207"/>
        <v>all</v>
      </c>
      <c r="L961" s="6" t="s">
        <v>293</v>
      </c>
      <c r="M961" s="6" t="s">
        <v>332</v>
      </c>
      <c r="N961" s="6" t="s">
        <v>1066</v>
      </c>
      <c r="O961" s="23" t="s">
        <v>1359</v>
      </c>
      <c r="P961" s="11" t="str">
        <f t="shared" si="208"/>
        <v>qc eCommerce Workflow wf_Archive_Ecomm_Files_Inventory</v>
      </c>
      <c r="Q961" s="12" t="str">
        <f t="shared" si="209"/>
        <v>echo ;</v>
      </c>
      <c r="R961" s="13" t="str">
        <f t="shared" si="210"/>
        <v>./pmrep addtodeploymentgroup -p DG_Static_Shared -n wf_Archive_Ecomm_Files_Inventory -o Workflow -f eCommerce -d all ;</v>
      </c>
      <c r="S961" s="12" t="str">
        <f t="shared" si="191"/>
        <v>./pmrep deploydeploymentgroup -p DG_Static_Shared -c  ./DG_Static_Shared.xml -r RAC_prod -n jansaj -X PP -h phvifoapp04 -o 6005 -s Native -l $HOME/scripts/log/dg_SJ_CHG0008239.log ;</v>
      </c>
      <c r="T961" s="13" t="str">
        <f t="shared" si="192"/>
        <v xml:space="preserve">echo '&lt; PRESS ANY KEY TO CONTINUE &gt;'; read c ; </v>
      </c>
      <c r="U961" s="12" t="str">
        <f t="shared" si="193"/>
        <v xml:space="preserve">cat $HOME/scripts/log/dg_SJ_CHG0008239.log ; </v>
      </c>
      <c r="V961" s="13" t="str">
        <f t="shared" si="194"/>
        <v>echo '&lt; PRESS ANY KEY TO CONTINUE &gt;'; read c ;</v>
      </c>
      <c r="W961" s="14" t="str">
        <f t="shared" si="211"/>
        <v xml:space="preserve"> pmd ; </v>
      </c>
      <c r="X961" s="13" t="str">
        <f t="shared" si="198"/>
        <v>ssh -q phvifoapp04 '/home/infa_adm/scripts/ais.sh eCommerce wf_Archive_Ecomm_Files_Inventory Int01_prod'</v>
      </c>
      <c r="Y961" s="15"/>
      <c r="Z961" s="60" t="str">
        <f t="shared" si="212"/>
        <v>./pmrep objectexport -f eCommerce -o Workflow -n wf_Archive_Ecomm_Files_Inventory -m -s -b -r -u wf_Archive_Ecomm_Files_Inventory.xml</v>
      </c>
      <c r="AA961" s="63" t="str">
        <f t="shared" si="213"/>
        <v>gwd eCommerce wf_Archive_Ecomm_Files_Inventory</v>
      </c>
      <c r="AB961" s="60" t="str">
        <f t="shared" si="200"/>
        <v xml:space="preserve">showvh eCommerce wf_Archive_Ecomm_Files_Inventory ; </v>
      </c>
      <c r="AC961" s="60" t="str">
        <f t="shared" si="197"/>
        <v>showrrh eCommerce wf_Archive_Ecomm_Files_Inventory</v>
      </c>
    </row>
    <row r="962" spans="1:29" x14ac:dyDescent="0.25">
      <c r="A962" s="9">
        <v>42984</v>
      </c>
      <c r="B962" s="6" t="s">
        <v>1055</v>
      </c>
      <c r="C962" s="61" t="s">
        <v>1892</v>
      </c>
      <c r="D962" s="61" t="s">
        <v>1864</v>
      </c>
      <c r="E962" s="100" t="str">
        <f t="shared" si="201"/>
        <v>RAC_prod</v>
      </c>
      <c r="F962" s="115" t="str">
        <f t="shared" si="202"/>
        <v>PP</v>
      </c>
      <c r="G962" s="100" t="str">
        <f t="shared" si="203"/>
        <v>phvifoapp04</v>
      </c>
      <c r="H962" s="115" t="str">
        <f t="shared" si="204"/>
        <v>Int01_prod</v>
      </c>
      <c r="I962" s="100" t="str">
        <f t="shared" si="205"/>
        <v>6005</v>
      </c>
      <c r="J962" s="115" t="str">
        <f t="shared" si="206"/>
        <v>Native</v>
      </c>
      <c r="K962" s="100" t="str">
        <f t="shared" si="207"/>
        <v>all</v>
      </c>
      <c r="L962" s="6" t="s">
        <v>295</v>
      </c>
      <c r="M962" s="6" t="s">
        <v>332</v>
      </c>
      <c r="N962" s="6" t="s">
        <v>616</v>
      </c>
      <c r="O962" s="57" t="s">
        <v>2476</v>
      </c>
      <c r="P962" s="11" t="str">
        <f t="shared" si="208"/>
        <v>qc AN_PAYABLES Workflow wf_AN_Payables_Extractfiles</v>
      </c>
      <c r="Q962" s="12" t="str">
        <f t="shared" si="209"/>
        <v>./pmrep cleardeploymentgroup -p DG_Static_Shared -f ;</v>
      </c>
      <c r="R962" s="13" t="str">
        <f t="shared" si="210"/>
        <v>./pmrep addtodeploymentgroup -p DG_Static_Shared -n wf_AN_Payables_Extractfiles -o Workflow -f AN_PAYABLES -d all ;</v>
      </c>
      <c r="S962" s="12" t="str">
        <f t="shared" ref="S962:S1025" si="214">IF(AND(B962=B963,F962=F963),"echo ;",CONCATENATE("./pmrep deploydeploymentgroup -p ",dgnm, " -c ",dgxml," -r ",E962," -n ",IF(LEFT(F962,1)="B","ritbil","jansaj")," -X ",F962, " -h ",G962," -o ",I962, " -s ",J962, " -l $HOME/scripts/log/dg_",C962,"_",B962,".log ;"))</f>
        <v>echo ;</v>
      </c>
      <c r="T962" s="13" t="str">
        <f t="shared" ref="T962:T1025" si="215">IF(AND(B962=B963,F962=F963), "echo ;","echo '&lt; PRESS ANY KEY TO CONTINUE &gt;'; read c ; ")</f>
        <v>echo ;</v>
      </c>
      <c r="U962" s="12" t="str">
        <f t="shared" ref="U962:U1025" si="216">IF(AND(B962=B963,F962=F963),"echo;",CONCATENATE("cat $HOME/scripts/log/dg_",C962,"_",B962,".log ; "))</f>
        <v>echo;</v>
      </c>
      <c r="V962" s="13" t="str">
        <f t="shared" ref="V962:V1025" si="217">IF(AND(B962=B963,F962=F963), "echo ;","echo '&lt; PRESS ANY KEY TO CONTINUE &gt;'; read c ;")</f>
        <v>echo ;</v>
      </c>
      <c r="W962" s="14" t="str">
        <f t="shared" si="211"/>
        <v xml:space="preserve"> echo ; </v>
      </c>
      <c r="X962" s="13" t="str">
        <f t="shared" si="198"/>
        <v>ssh -q phvifoapp04 '/home/infa_adm/scripts/ais.sh AN_PAYABLES wf_AN_Payables_Extractfiles Int01_prod'</v>
      </c>
      <c r="Y962" s="15"/>
      <c r="Z962" s="60" t="str">
        <f t="shared" si="212"/>
        <v>./pmrep objectexport -f AN_PAYABLES -o Workflow -n wf_AN_Payables_Extractfiles -m -s -b -r -u wf_AN_Payables_Extractfiles.xml</v>
      </c>
      <c r="AA962" s="63" t="str">
        <f t="shared" si="213"/>
        <v>gwd AN_PAYABLES wf_AN_Payables_Extractfiles</v>
      </c>
      <c r="AB962" s="60" t="str">
        <f t="shared" si="200"/>
        <v xml:space="preserve">showvh AN_PAYABLES wf_AN_Payables_Extractfiles ; </v>
      </c>
      <c r="AC962" s="60" t="str">
        <f t="shared" ref="AC962:AC1025" si="218">CONCATENATE("showrrh ",L962," ",N962)</f>
        <v>showrrh AN_PAYABLES wf_AN_Payables_Extractfiles</v>
      </c>
    </row>
    <row r="963" spans="1:29" x14ac:dyDescent="0.25">
      <c r="A963" s="9">
        <v>42984</v>
      </c>
      <c r="B963" s="6" t="s">
        <v>1055</v>
      </c>
      <c r="C963" s="61" t="s">
        <v>1892</v>
      </c>
      <c r="D963" s="61" t="s">
        <v>1864</v>
      </c>
      <c r="E963" s="100" t="str">
        <f t="shared" si="201"/>
        <v>RAC_prod</v>
      </c>
      <c r="F963" s="115" t="str">
        <f t="shared" si="202"/>
        <v>PP</v>
      </c>
      <c r="G963" s="100" t="str">
        <f t="shared" si="203"/>
        <v>phvifoapp04</v>
      </c>
      <c r="H963" s="115" t="str">
        <f t="shared" si="204"/>
        <v>Int01_prod</v>
      </c>
      <c r="I963" s="100" t="str">
        <f t="shared" si="205"/>
        <v>6005</v>
      </c>
      <c r="J963" s="115" t="str">
        <f t="shared" si="206"/>
        <v>Native</v>
      </c>
      <c r="K963" s="100" t="str">
        <f t="shared" si="207"/>
        <v>all</v>
      </c>
      <c r="L963" s="6" t="s">
        <v>295</v>
      </c>
      <c r="M963" s="6" t="s">
        <v>332</v>
      </c>
      <c r="N963" s="6" t="s">
        <v>346</v>
      </c>
      <c r="O963" s="57" t="s">
        <v>2476</v>
      </c>
      <c r="P963" s="11" t="str">
        <f t="shared" si="208"/>
        <v>qc AN_PAYABLES Workflow wf_AN_Payables</v>
      </c>
      <c r="Q963" s="12" t="str">
        <f t="shared" si="209"/>
        <v>echo ;</v>
      </c>
      <c r="R963" s="13" t="str">
        <f t="shared" si="210"/>
        <v>./pmrep addtodeploymentgroup -p DG_Static_Shared -n wf_AN_Payables -o Workflow -f AN_PAYABLES -d all ;</v>
      </c>
      <c r="S963" s="12" t="str">
        <f t="shared" si="214"/>
        <v>./pmrep deploydeploymentgroup -p DG_Static_Shared -c  ./DG_Static_Shared.xml -r RAC_prod -n jansaj -X PP -h phvifoapp04 -o 6005 -s Native -l $HOME/scripts/log/dg_SJ_CHG0008337.log ;</v>
      </c>
      <c r="T963" s="13" t="str">
        <f t="shared" si="215"/>
        <v xml:space="preserve">echo '&lt; PRESS ANY KEY TO CONTINUE &gt;'; read c ; </v>
      </c>
      <c r="U963" s="12" t="str">
        <f t="shared" si="216"/>
        <v xml:space="preserve">cat $HOME/scripts/log/dg_SJ_CHG0008337.log ; </v>
      </c>
      <c r="V963" s="13" t="str">
        <f t="shared" si="217"/>
        <v>echo '&lt; PRESS ANY KEY TO CONTINUE &gt;'; read c ;</v>
      </c>
      <c r="W963" s="14" t="str">
        <f t="shared" si="211"/>
        <v xml:space="preserve"> pmd ; </v>
      </c>
      <c r="X963" s="13" t="str">
        <f t="shared" ref="X963:X1026" si="219">IF(M963="Workflow",CONCATENATE("ssh -q ",G963, " '/home/infa_adm/scripts/ais.sh ",L963," ",N963," ",H963,"'")," # n/a")</f>
        <v>ssh -q phvifoapp04 '/home/infa_adm/scripts/ais.sh AN_PAYABLES wf_AN_Payables Int01_prod'</v>
      </c>
      <c r="Y963" s="15"/>
      <c r="Z963" s="60" t="str">
        <f t="shared" si="212"/>
        <v>./pmrep objectexport -f AN_PAYABLES -o Workflow -n wf_AN_Payables -m -s -b -r -u wf_AN_Payables.xml</v>
      </c>
      <c r="AA963" s="63" t="str">
        <f t="shared" si="213"/>
        <v>gwd AN_PAYABLES wf_AN_Payables</v>
      </c>
      <c r="AB963" s="60" t="str">
        <f t="shared" ref="AB963:AB1026" si="220">CONCATENATE("showvh ",L963," ",N963," ; ")</f>
        <v xml:space="preserve">showvh AN_PAYABLES wf_AN_Payables ; </v>
      </c>
      <c r="AC963" s="60" t="str">
        <f t="shared" si="218"/>
        <v>showrrh AN_PAYABLES wf_AN_Payables</v>
      </c>
    </row>
    <row r="964" spans="1:29" x14ac:dyDescent="0.25">
      <c r="A964" s="9">
        <v>42989</v>
      </c>
      <c r="B964" s="6" t="s">
        <v>1068</v>
      </c>
      <c r="C964" s="61" t="s">
        <v>1892</v>
      </c>
      <c r="D964" s="61" t="s">
        <v>1864</v>
      </c>
      <c r="E964" s="100" t="str">
        <f t="shared" si="201"/>
        <v>RAC_prod</v>
      </c>
      <c r="F964" s="115" t="str">
        <f t="shared" si="202"/>
        <v>PP</v>
      </c>
      <c r="G964" s="100" t="str">
        <f t="shared" si="203"/>
        <v>phvifoapp04</v>
      </c>
      <c r="H964" s="115" t="str">
        <f t="shared" si="204"/>
        <v>Int01_prod</v>
      </c>
      <c r="I964" s="100" t="str">
        <f t="shared" si="205"/>
        <v>6005</v>
      </c>
      <c r="J964" s="115" t="str">
        <f t="shared" si="206"/>
        <v>Native</v>
      </c>
      <c r="K964" s="100" t="str">
        <f t="shared" si="207"/>
        <v>all</v>
      </c>
      <c r="L964" s="6" t="s">
        <v>920</v>
      </c>
      <c r="M964" s="6" t="s">
        <v>332</v>
      </c>
      <c r="N964" s="6" t="s">
        <v>936</v>
      </c>
      <c r="O964" s="22" t="s">
        <v>2477</v>
      </c>
      <c r="P964" s="11" t="str">
        <f t="shared" si="208"/>
        <v>qc LAWSON Workflow wf_m_Lawson_Accruent_Vendor</v>
      </c>
      <c r="Q964" s="12" t="str">
        <f t="shared" si="209"/>
        <v>./pmrep cleardeploymentgroup -p DG_Static_Shared -f ;</v>
      </c>
      <c r="R964" s="13" t="str">
        <f t="shared" si="210"/>
        <v>./pmrep addtodeploymentgroup -p DG_Static_Shared -n wf_m_Lawson_Accruent_Vendor -o Workflow -f LAWSON -d all ;</v>
      </c>
      <c r="S964" s="12" t="str">
        <f t="shared" si="214"/>
        <v>./pmrep deploydeploymentgroup -p DG_Static_Shared -c  ./DG_Static_Shared.xml -r RAC_prod -n jansaj -X PP -h phvifoapp04 -o 6005 -s Native -l $HOME/scripts/log/dg_SJ_CHG0008516.log ;</v>
      </c>
      <c r="T964" s="13" t="str">
        <f t="shared" si="215"/>
        <v xml:space="preserve">echo '&lt; PRESS ANY KEY TO CONTINUE &gt;'; read c ; </v>
      </c>
      <c r="U964" s="12" t="str">
        <f t="shared" si="216"/>
        <v xml:space="preserve">cat $HOME/scripts/log/dg_SJ_CHG0008516.log ; </v>
      </c>
      <c r="V964" s="13" t="str">
        <f t="shared" si="217"/>
        <v>echo '&lt; PRESS ANY KEY TO CONTINUE &gt;'; read c ;</v>
      </c>
      <c r="W964" s="14" t="str">
        <f t="shared" si="211"/>
        <v xml:space="preserve"> pmd ; </v>
      </c>
      <c r="X964" s="13" t="str">
        <f t="shared" si="219"/>
        <v>ssh -q phvifoapp04 '/home/infa_adm/scripts/ais.sh LAWSON wf_m_Lawson_Accruent_Vendor Int01_prod'</v>
      </c>
      <c r="Y964" s="15"/>
      <c r="Z964" s="60" t="str">
        <f t="shared" si="212"/>
        <v>./pmrep objectexport -f LAWSON -o Workflow -n wf_m_Lawson_Accruent_Vendor -m -s -b -r -u wf_m_Lawson_Accruent_Vendor.xml</v>
      </c>
      <c r="AA964" s="63" t="str">
        <f t="shared" si="213"/>
        <v>gwd LAWSON wf_m_Lawson_Accruent_Vendor</v>
      </c>
      <c r="AB964" s="60" t="str">
        <f t="shared" si="220"/>
        <v xml:space="preserve">showvh LAWSON wf_m_Lawson_Accruent_Vendor ; </v>
      </c>
      <c r="AC964" s="60" t="str">
        <f t="shared" si="218"/>
        <v>showrrh LAWSON wf_m_Lawson_Accruent_Vendor</v>
      </c>
    </row>
    <row r="965" spans="1:29" x14ac:dyDescent="0.25">
      <c r="A965" s="9">
        <v>42989</v>
      </c>
      <c r="B965" s="6" t="s">
        <v>1069</v>
      </c>
      <c r="C965" s="61" t="s">
        <v>1892</v>
      </c>
      <c r="D965" s="61" t="s">
        <v>1864</v>
      </c>
      <c r="E965" s="100" t="str">
        <f t="shared" si="201"/>
        <v>RAC_prod</v>
      </c>
      <c r="F965" s="115" t="str">
        <f t="shared" si="202"/>
        <v>PP</v>
      </c>
      <c r="G965" s="100" t="str">
        <f t="shared" si="203"/>
        <v>phvifoapp04</v>
      </c>
      <c r="H965" s="115" t="str">
        <f t="shared" si="204"/>
        <v>Int01_prod</v>
      </c>
      <c r="I965" s="100" t="str">
        <f t="shared" si="205"/>
        <v>6005</v>
      </c>
      <c r="J965" s="115" t="str">
        <f t="shared" si="206"/>
        <v>Native</v>
      </c>
      <c r="K965" s="100" t="str">
        <f t="shared" si="207"/>
        <v>all</v>
      </c>
      <c r="L965" s="6" t="s">
        <v>30</v>
      </c>
      <c r="M965" s="6" t="s">
        <v>332</v>
      </c>
      <c r="N965" s="6" t="s">
        <v>612</v>
      </c>
      <c r="O965" s="6" t="s">
        <v>2478</v>
      </c>
      <c r="P965" s="11" t="str">
        <f t="shared" si="208"/>
        <v>qc RACFI Workflow wf_rental_agreement_extract</v>
      </c>
      <c r="Q965" s="12" t="str">
        <f t="shared" si="209"/>
        <v>./pmrep cleardeploymentgroup -p DG_Static_Shared -f ;</v>
      </c>
      <c r="R965" s="13" t="str">
        <f t="shared" si="210"/>
        <v>./pmrep addtodeploymentgroup -p DG_Static_Shared -n wf_rental_agreement_extract -o Workflow -f RACFI -d all ;</v>
      </c>
      <c r="S965" s="12" t="str">
        <f t="shared" si="214"/>
        <v>./pmrep deploydeploymentgroup -p DG_Static_Shared -c  ./DG_Static_Shared.xml -r RAC_prod -n jansaj -X PP -h phvifoapp04 -o 6005 -s Native -l $HOME/scripts/log/dg_SJ_CHG0008581.log ;</v>
      </c>
      <c r="T965" s="13" t="str">
        <f t="shared" si="215"/>
        <v xml:space="preserve">echo '&lt; PRESS ANY KEY TO CONTINUE &gt;'; read c ; </v>
      </c>
      <c r="U965" s="12" t="str">
        <f t="shared" si="216"/>
        <v xml:space="preserve">cat $HOME/scripts/log/dg_SJ_CHG0008581.log ; </v>
      </c>
      <c r="V965" s="13" t="str">
        <f t="shared" si="217"/>
        <v>echo '&lt; PRESS ANY KEY TO CONTINUE &gt;'; read c ;</v>
      </c>
      <c r="W965" s="14" t="str">
        <f t="shared" si="211"/>
        <v xml:space="preserve"> pmd ; </v>
      </c>
      <c r="X965" s="13" t="str">
        <f t="shared" si="219"/>
        <v>ssh -q phvifoapp04 '/home/infa_adm/scripts/ais.sh RACFI wf_rental_agreement_extract Int01_prod'</v>
      </c>
      <c r="Y965" s="15"/>
      <c r="Z965" s="60" t="str">
        <f t="shared" si="212"/>
        <v>./pmrep objectexport -f RACFI -o Workflow -n wf_rental_agreement_extract -m -s -b -r -u wf_rental_agreement_extract.xml</v>
      </c>
      <c r="AA965" s="63" t="str">
        <f t="shared" si="213"/>
        <v>gwd RACFI wf_rental_agreement_extract</v>
      </c>
      <c r="AB965" s="60" t="str">
        <f t="shared" si="220"/>
        <v xml:space="preserve">showvh RACFI wf_rental_agreement_extract ; </v>
      </c>
      <c r="AC965" s="60" t="str">
        <f t="shared" si="218"/>
        <v>showrrh RACFI wf_rental_agreement_extract</v>
      </c>
    </row>
    <row r="966" spans="1:29" x14ac:dyDescent="0.25">
      <c r="A966" s="9">
        <v>42989</v>
      </c>
      <c r="B966" s="6" t="s">
        <v>1070</v>
      </c>
      <c r="C966" s="61" t="s">
        <v>1892</v>
      </c>
      <c r="D966" s="61" t="s">
        <v>1864</v>
      </c>
      <c r="E966" s="100" t="str">
        <f t="shared" si="201"/>
        <v>RAC_prod</v>
      </c>
      <c r="F966" s="115" t="str">
        <f t="shared" si="202"/>
        <v>PP</v>
      </c>
      <c r="G966" s="100" t="str">
        <f t="shared" si="203"/>
        <v>phvifoapp04</v>
      </c>
      <c r="H966" s="115" t="str">
        <f t="shared" si="204"/>
        <v>Int01_prod</v>
      </c>
      <c r="I966" s="100" t="str">
        <f t="shared" si="205"/>
        <v>6005</v>
      </c>
      <c r="J966" s="115" t="str">
        <f t="shared" si="206"/>
        <v>Native</v>
      </c>
      <c r="K966" s="100" t="str">
        <f t="shared" si="207"/>
        <v>all</v>
      </c>
      <c r="L966" s="6" t="s">
        <v>295</v>
      </c>
      <c r="M966" s="6" t="s">
        <v>332</v>
      </c>
      <c r="N966" s="6" t="s">
        <v>1021</v>
      </c>
      <c r="O966" s="6" t="s">
        <v>2479</v>
      </c>
      <c r="P966" s="11" t="str">
        <f t="shared" si="208"/>
        <v>qc AN_PAYABLES Workflow wf_AN_Payables_Approvaldetails</v>
      </c>
      <c r="Q966" s="12" t="str">
        <f t="shared" si="209"/>
        <v>./pmrep cleardeploymentgroup -p DG_Static_Shared -f ;</v>
      </c>
      <c r="R966" s="13" t="str">
        <f t="shared" si="210"/>
        <v>./pmrep addtodeploymentgroup -p DG_Static_Shared -n wf_AN_Payables_Approvaldetails -o Workflow -f AN_PAYABLES -d all ;</v>
      </c>
      <c r="S966" s="12" t="str">
        <f t="shared" si="214"/>
        <v>./pmrep deploydeploymentgroup -p DG_Static_Shared -c  ./DG_Static_Shared.xml -r RAC_prod -n jansaj -X PP -h phvifoapp04 -o 6005 -s Native -l $HOME/scripts/log/dg_SJ_CHG0008579.log ;</v>
      </c>
      <c r="T966" s="13" t="str">
        <f t="shared" si="215"/>
        <v xml:space="preserve">echo '&lt; PRESS ANY KEY TO CONTINUE &gt;'; read c ; </v>
      </c>
      <c r="U966" s="12" t="str">
        <f t="shared" si="216"/>
        <v xml:space="preserve">cat $HOME/scripts/log/dg_SJ_CHG0008579.log ; </v>
      </c>
      <c r="V966" s="13" t="str">
        <f t="shared" si="217"/>
        <v>echo '&lt; PRESS ANY KEY TO CONTINUE &gt;'; read c ;</v>
      </c>
      <c r="W966" s="14" t="str">
        <f t="shared" si="211"/>
        <v xml:space="preserve"> pmd ; </v>
      </c>
      <c r="X966" s="13" t="str">
        <f t="shared" si="219"/>
        <v>ssh -q phvifoapp04 '/home/infa_adm/scripts/ais.sh AN_PAYABLES wf_AN_Payables_Approvaldetails Int01_prod'</v>
      </c>
      <c r="Y966" s="15"/>
      <c r="Z966" s="60" t="str">
        <f t="shared" si="212"/>
        <v>./pmrep objectexport -f AN_PAYABLES -o Workflow -n wf_AN_Payables_Approvaldetails -m -s -b -r -u wf_AN_Payables_Approvaldetails.xml</v>
      </c>
      <c r="AA966" s="63" t="str">
        <f t="shared" si="213"/>
        <v>gwd AN_PAYABLES wf_AN_Payables_Approvaldetails</v>
      </c>
      <c r="AB966" s="60" t="str">
        <f t="shared" si="220"/>
        <v xml:space="preserve">showvh AN_PAYABLES wf_AN_Payables_Approvaldetails ; </v>
      </c>
      <c r="AC966" s="60" t="str">
        <f t="shared" si="218"/>
        <v>showrrh AN_PAYABLES wf_AN_Payables_Approvaldetails</v>
      </c>
    </row>
    <row r="967" spans="1:29" x14ac:dyDescent="0.25">
      <c r="A967" s="9">
        <v>42993</v>
      </c>
      <c r="B967" s="6" t="s">
        <v>1072</v>
      </c>
      <c r="C967" s="61" t="s">
        <v>1892</v>
      </c>
      <c r="D967" s="61" t="s">
        <v>1864</v>
      </c>
      <c r="E967" s="100" t="str">
        <f t="shared" si="201"/>
        <v>RAC_prod</v>
      </c>
      <c r="F967" s="115" t="str">
        <f t="shared" si="202"/>
        <v>PP</v>
      </c>
      <c r="G967" s="100" t="str">
        <f t="shared" si="203"/>
        <v>phvifoapp04</v>
      </c>
      <c r="H967" s="115" t="str">
        <f t="shared" si="204"/>
        <v>Int01_prod</v>
      </c>
      <c r="I967" s="100" t="str">
        <f t="shared" si="205"/>
        <v>6005</v>
      </c>
      <c r="J967" s="115" t="str">
        <f t="shared" si="206"/>
        <v>Native</v>
      </c>
      <c r="K967" s="100" t="str">
        <f t="shared" si="207"/>
        <v>all</v>
      </c>
      <c r="L967" s="6" t="s">
        <v>295</v>
      </c>
      <c r="M967" s="6" t="s">
        <v>332</v>
      </c>
      <c r="N967" s="6" t="s">
        <v>1021</v>
      </c>
      <c r="O967" s="6" t="s">
        <v>2480</v>
      </c>
      <c r="P967" s="11" t="str">
        <f t="shared" si="208"/>
        <v>qc AN_PAYABLES Workflow wf_AN_Payables_Approvaldetails</v>
      </c>
      <c r="Q967" s="12" t="str">
        <f t="shared" si="209"/>
        <v>./pmrep cleardeploymentgroup -p DG_Static_Shared -f ;</v>
      </c>
      <c r="R967" s="13" t="str">
        <f t="shared" si="210"/>
        <v>./pmrep addtodeploymentgroup -p DG_Static_Shared -n wf_AN_Payables_Approvaldetails -o Workflow -f AN_PAYABLES -d all ;</v>
      </c>
      <c r="S967" s="12" t="str">
        <f t="shared" si="214"/>
        <v>./pmrep deploydeploymentgroup -p DG_Static_Shared -c  ./DG_Static_Shared.xml -r RAC_prod -n jansaj -X PP -h phvifoapp04 -o 6005 -s Native -l $HOME/scripts/log/dg_SJ_CHG0008658.log ;</v>
      </c>
      <c r="T967" s="13" t="str">
        <f t="shared" si="215"/>
        <v xml:space="preserve">echo '&lt; PRESS ANY KEY TO CONTINUE &gt;'; read c ; </v>
      </c>
      <c r="U967" s="12" t="str">
        <f t="shared" si="216"/>
        <v xml:space="preserve">cat $HOME/scripts/log/dg_SJ_CHG0008658.log ; </v>
      </c>
      <c r="V967" s="13" t="str">
        <f t="shared" si="217"/>
        <v>echo '&lt; PRESS ANY KEY TO CONTINUE &gt;'; read c ;</v>
      </c>
      <c r="W967" s="14" t="str">
        <f t="shared" si="211"/>
        <v xml:space="preserve"> pmd ; </v>
      </c>
      <c r="X967" s="13" t="str">
        <f t="shared" si="219"/>
        <v>ssh -q phvifoapp04 '/home/infa_adm/scripts/ais.sh AN_PAYABLES wf_AN_Payables_Approvaldetails Int01_prod'</v>
      </c>
      <c r="Y967" s="15"/>
      <c r="Z967" s="60" t="str">
        <f t="shared" si="212"/>
        <v>./pmrep objectexport -f AN_PAYABLES -o Workflow -n wf_AN_Payables_Approvaldetails -m -s -b -r -u wf_AN_Payables_Approvaldetails.xml</v>
      </c>
      <c r="AA967" s="63" t="str">
        <f t="shared" si="213"/>
        <v>gwd AN_PAYABLES wf_AN_Payables_Approvaldetails</v>
      </c>
      <c r="AB967" s="60" t="str">
        <f t="shared" si="220"/>
        <v xml:space="preserve">showvh AN_PAYABLES wf_AN_Payables_Approvaldetails ; </v>
      </c>
      <c r="AC967" s="60" t="str">
        <f t="shared" si="218"/>
        <v>showrrh AN_PAYABLES wf_AN_Payables_Approvaldetails</v>
      </c>
    </row>
    <row r="968" spans="1:29" ht="25.5" x14ac:dyDescent="0.25">
      <c r="A968" s="9">
        <v>42996</v>
      </c>
      <c r="B968" s="6" t="s">
        <v>1073</v>
      </c>
      <c r="C968" s="61" t="s">
        <v>1892</v>
      </c>
      <c r="D968" s="61" t="s">
        <v>1864</v>
      </c>
      <c r="E968" s="100" t="str">
        <f t="shared" si="201"/>
        <v>RAC_prod</v>
      </c>
      <c r="F968" s="115" t="str">
        <f t="shared" si="202"/>
        <v>PP</v>
      </c>
      <c r="G968" s="100" t="str">
        <f t="shared" si="203"/>
        <v>phvifoapp04</v>
      </c>
      <c r="H968" s="115" t="str">
        <f t="shared" si="204"/>
        <v>Int01_prod</v>
      </c>
      <c r="I968" s="100" t="str">
        <f t="shared" si="205"/>
        <v>6005</v>
      </c>
      <c r="J968" s="115" t="str">
        <f t="shared" si="206"/>
        <v>Native</v>
      </c>
      <c r="K968" s="100" t="str">
        <f t="shared" si="207"/>
        <v>all</v>
      </c>
      <c r="L968" s="6" t="s">
        <v>1061</v>
      </c>
      <c r="M968" s="6" t="s">
        <v>332</v>
      </c>
      <c r="N968" s="6" t="s">
        <v>1074</v>
      </c>
      <c r="O968" s="56" t="s">
        <v>2481</v>
      </c>
      <c r="P968" s="11" t="str">
        <f t="shared" si="208"/>
        <v>qc medallia Workflow wf_m_Invitation_File_Medallia_4Week</v>
      </c>
      <c r="Q968" s="12" t="str">
        <f t="shared" si="209"/>
        <v>./pmrep cleardeploymentgroup -p DG_Static_Shared -f ;</v>
      </c>
      <c r="R968" s="13" t="str">
        <f t="shared" si="210"/>
        <v>./pmrep addtodeploymentgroup -p DG_Static_Shared -n wf_m_Invitation_File_Medallia_4Week -o Workflow -f medallia -d all ;</v>
      </c>
      <c r="S968" s="12" t="str">
        <f t="shared" si="214"/>
        <v>echo ;</v>
      </c>
      <c r="T968" s="13" t="str">
        <f t="shared" si="215"/>
        <v>echo ;</v>
      </c>
      <c r="U968" s="12" t="str">
        <f t="shared" si="216"/>
        <v>echo;</v>
      </c>
      <c r="V968" s="13" t="str">
        <f t="shared" si="217"/>
        <v>echo ;</v>
      </c>
      <c r="W968" s="14" t="str">
        <f t="shared" si="211"/>
        <v xml:space="preserve"> echo ; </v>
      </c>
      <c r="X968" s="13" t="str">
        <f t="shared" si="219"/>
        <v>ssh -q phvifoapp04 '/home/infa_adm/scripts/ais.sh medallia wf_m_Invitation_File_Medallia_4Week Int01_prod'</v>
      </c>
      <c r="Y968" s="15"/>
      <c r="Z968" s="60" t="str">
        <f t="shared" si="212"/>
        <v>./pmrep objectexport -f medallia -o Workflow -n wf_m_Invitation_File_Medallia_4Week -m -s -b -r -u wf_m_Invitation_File_Medallia_4Week.xml</v>
      </c>
      <c r="AA968" s="63" t="str">
        <f t="shared" si="213"/>
        <v>gwd medallia wf_m_Invitation_File_Medallia_4Week</v>
      </c>
      <c r="AB968" s="60" t="str">
        <f t="shared" si="220"/>
        <v xml:space="preserve">showvh medallia wf_m_Invitation_File_Medallia_4Week ; </v>
      </c>
      <c r="AC968" s="60" t="str">
        <f t="shared" si="218"/>
        <v>showrrh medallia wf_m_Invitation_File_Medallia_4Week</v>
      </c>
    </row>
    <row r="969" spans="1:29" ht="25.5" x14ac:dyDescent="0.25">
      <c r="A969" s="9">
        <v>42996</v>
      </c>
      <c r="B969" s="6" t="s">
        <v>1073</v>
      </c>
      <c r="C969" s="61" t="s">
        <v>1892</v>
      </c>
      <c r="D969" s="61" t="s">
        <v>1864</v>
      </c>
      <c r="E969" s="100" t="str">
        <f t="shared" si="201"/>
        <v>RAC_prod</v>
      </c>
      <c r="F969" s="115" t="str">
        <f t="shared" si="202"/>
        <v>PP</v>
      </c>
      <c r="G969" s="100" t="str">
        <f t="shared" si="203"/>
        <v>phvifoapp04</v>
      </c>
      <c r="H969" s="115" t="str">
        <f t="shared" si="204"/>
        <v>Int01_prod</v>
      </c>
      <c r="I969" s="100" t="str">
        <f t="shared" si="205"/>
        <v>6005</v>
      </c>
      <c r="J969" s="115" t="str">
        <f t="shared" si="206"/>
        <v>Native</v>
      </c>
      <c r="K969" s="100" t="str">
        <f t="shared" si="207"/>
        <v>all</v>
      </c>
      <c r="L969" s="6" t="s">
        <v>1061</v>
      </c>
      <c r="M969" s="6" t="s">
        <v>332</v>
      </c>
      <c r="N969" s="6" t="s">
        <v>1075</v>
      </c>
      <c r="O969" s="56" t="s">
        <v>2481</v>
      </c>
      <c r="P969" s="11" t="str">
        <f t="shared" si="208"/>
        <v>qc medallia Workflow wf_m_Invitation_File_Medallia_9Week</v>
      </c>
      <c r="Q969" s="12" t="str">
        <f t="shared" si="209"/>
        <v>echo ;</v>
      </c>
      <c r="R969" s="13" t="str">
        <f t="shared" si="210"/>
        <v>./pmrep addtodeploymentgroup -p DG_Static_Shared -n wf_m_Invitation_File_Medallia_9Week -o Workflow -f medallia -d all ;</v>
      </c>
      <c r="S969" s="12" t="str">
        <f t="shared" si="214"/>
        <v>echo ;</v>
      </c>
      <c r="T969" s="13" t="str">
        <f t="shared" si="215"/>
        <v>echo ;</v>
      </c>
      <c r="U969" s="12" t="str">
        <f t="shared" si="216"/>
        <v>echo;</v>
      </c>
      <c r="V969" s="13" t="str">
        <f t="shared" si="217"/>
        <v>echo ;</v>
      </c>
      <c r="W969" s="14" t="str">
        <f t="shared" si="211"/>
        <v xml:space="preserve"> echo ; </v>
      </c>
      <c r="X969" s="13" t="str">
        <f t="shared" si="219"/>
        <v>ssh -q phvifoapp04 '/home/infa_adm/scripts/ais.sh medallia wf_m_Invitation_File_Medallia_9Week Int01_prod'</v>
      </c>
      <c r="Y969" s="15"/>
      <c r="Z969" s="60" t="str">
        <f t="shared" si="212"/>
        <v>./pmrep objectexport -f medallia -o Workflow -n wf_m_Invitation_File_Medallia_9Week -m -s -b -r -u wf_m_Invitation_File_Medallia_9Week.xml</v>
      </c>
      <c r="AA969" s="63" t="str">
        <f t="shared" si="213"/>
        <v>gwd medallia wf_m_Invitation_File_Medallia_9Week</v>
      </c>
      <c r="AB969" s="60" t="str">
        <f t="shared" si="220"/>
        <v xml:space="preserve">showvh medallia wf_m_Invitation_File_Medallia_9Week ; </v>
      </c>
      <c r="AC969" s="60" t="str">
        <f t="shared" si="218"/>
        <v>showrrh medallia wf_m_Invitation_File_Medallia_9Week</v>
      </c>
    </row>
    <row r="970" spans="1:29" ht="25.5" x14ac:dyDescent="0.25">
      <c r="A970" s="9">
        <v>42996</v>
      </c>
      <c r="B970" s="6" t="s">
        <v>1073</v>
      </c>
      <c r="C970" s="61" t="s">
        <v>1892</v>
      </c>
      <c r="D970" s="61" t="s">
        <v>1864</v>
      </c>
      <c r="E970" s="100" t="str">
        <f t="shared" si="201"/>
        <v>RAC_prod</v>
      </c>
      <c r="F970" s="115" t="str">
        <f t="shared" si="202"/>
        <v>PP</v>
      </c>
      <c r="G970" s="100" t="str">
        <f t="shared" si="203"/>
        <v>phvifoapp04</v>
      </c>
      <c r="H970" s="115" t="str">
        <f t="shared" si="204"/>
        <v>Int01_prod</v>
      </c>
      <c r="I970" s="100" t="str">
        <f t="shared" si="205"/>
        <v>6005</v>
      </c>
      <c r="J970" s="115" t="str">
        <f t="shared" si="206"/>
        <v>Native</v>
      </c>
      <c r="K970" s="100" t="str">
        <f t="shared" si="207"/>
        <v>all</v>
      </c>
      <c r="L970" s="6" t="s">
        <v>1061</v>
      </c>
      <c r="M970" s="6" t="s">
        <v>332</v>
      </c>
      <c r="N970" s="6" t="s">
        <v>1076</v>
      </c>
      <c r="O970" s="56" t="s">
        <v>2481</v>
      </c>
      <c r="P970" s="11" t="str">
        <f t="shared" si="208"/>
        <v>qc medallia Workflow wf_m_Invitation_File_Medallia_Agreement_Begin</v>
      </c>
      <c r="Q970" s="12" t="str">
        <f t="shared" si="209"/>
        <v>echo ;</v>
      </c>
      <c r="R970" s="13" t="str">
        <f t="shared" si="210"/>
        <v>./pmrep addtodeploymentgroup -p DG_Static_Shared -n wf_m_Invitation_File_Medallia_Agreement_Begin -o Workflow -f medallia -d all ;</v>
      </c>
      <c r="S970" s="12" t="str">
        <f t="shared" si="214"/>
        <v>echo ;</v>
      </c>
      <c r="T970" s="13" t="str">
        <f t="shared" si="215"/>
        <v>echo ;</v>
      </c>
      <c r="U970" s="12" t="str">
        <f t="shared" si="216"/>
        <v>echo;</v>
      </c>
      <c r="V970" s="13" t="str">
        <f t="shared" si="217"/>
        <v>echo ;</v>
      </c>
      <c r="W970" s="14" t="str">
        <f t="shared" si="211"/>
        <v xml:space="preserve"> echo ; </v>
      </c>
      <c r="X970" s="13" t="str">
        <f t="shared" si="219"/>
        <v>ssh -q phvifoapp04 '/home/infa_adm/scripts/ais.sh medallia wf_m_Invitation_File_Medallia_Agreement_Begin Int01_prod'</v>
      </c>
      <c r="Y970" s="15"/>
      <c r="Z970" s="60" t="str">
        <f t="shared" si="212"/>
        <v>./pmrep objectexport -f medallia -o Workflow -n wf_m_Invitation_File_Medallia_Agreement_Begin -m -s -b -r -u wf_m_Invitation_File_Medallia_Agreement_Begin.xml</v>
      </c>
      <c r="AA970" s="63" t="str">
        <f t="shared" si="213"/>
        <v>gwd medallia wf_m_Invitation_File_Medallia_Agreement_Begin</v>
      </c>
      <c r="AB970" s="60" t="str">
        <f t="shared" si="220"/>
        <v xml:space="preserve">showvh medallia wf_m_Invitation_File_Medallia_Agreement_Begin ; </v>
      </c>
      <c r="AC970" s="60" t="str">
        <f t="shared" si="218"/>
        <v>showrrh medallia wf_m_Invitation_File_Medallia_Agreement_Begin</v>
      </c>
    </row>
    <row r="971" spans="1:29" ht="25.5" x14ac:dyDescent="0.25">
      <c r="A971" s="9">
        <v>42996</v>
      </c>
      <c r="B971" s="6" t="s">
        <v>1073</v>
      </c>
      <c r="C971" s="61" t="s">
        <v>1892</v>
      </c>
      <c r="D971" s="61" t="s">
        <v>1864</v>
      </c>
      <c r="E971" s="100" t="str">
        <f t="shared" si="201"/>
        <v>RAC_prod</v>
      </c>
      <c r="F971" s="115" t="str">
        <f t="shared" si="202"/>
        <v>PP</v>
      </c>
      <c r="G971" s="100" t="str">
        <f t="shared" si="203"/>
        <v>phvifoapp04</v>
      </c>
      <c r="H971" s="115" t="str">
        <f t="shared" si="204"/>
        <v>Int01_prod</v>
      </c>
      <c r="I971" s="100" t="str">
        <f t="shared" si="205"/>
        <v>6005</v>
      </c>
      <c r="J971" s="115" t="str">
        <f t="shared" si="206"/>
        <v>Native</v>
      </c>
      <c r="K971" s="100" t="str">
        <f t="shared" si="207"/>
        <v>all</v>
      </c>
      <c r="L971" s="6" t="s">
        <v>1061</v>
      </c>
      <c r="M971" s="6" t="s">
        <v>332</v>
      </c>
      <c r="N971" s="6" t="s">
        <v>1077</v>
      </c>
      <c r="O971" s="56" t="s">
        <v>2481</v>
      </c>
      <c r="P971" s="11" t="str">
        <f t="shared" si="208"/>
        <v>qc medallia Workflow wf_m_Invitation_File_Medallia_Agreement_End</v>
      </c>
      <c r="Q971" s="12" t="str">
        <f t="shared" si="209"/>
        <v>echo ;</v>
      </c>
      <c r="R971" s="13" t="str">
        <f t="shared" si="210"/>
        <v>./pmrep addtodeploymentgroup -p DG_Static_Shared -n wf_m_Invitation_File_Medallia_Agreement_End -o Workflow -f medallia -d all ;</v>
      </c>
      <c r="S971" s="12" t="str">
        <f t="shared" si="214"/>
        <v>echo ;</v>
      </c>
      <c r="T971" s="13" t="str">
        <f t="shared" si="215"/>
        <v>echo ;</v>
      </c>
      <c r="U971" s="12" t="str">
        <f t="shared" si="216"/>
        <v>echo;</v>
      </c>
      <c r="V971" s="13" t="str">
        <f t="shared" si="217"/>
        <v>echo ;</v>
      </c>
      <c r="W971" s="14" t="str">
        <f t="shared" si="211"/>
        <v xml:space="preserve"> echo ; </v>
      </c>
      <c r="X971" s="13" t="str">
        <f t="shared" si="219"/>
        <v>ssh -q phvifoapp04 '/home/infa_adm/scripts/ais.sh medallia wf_m_Invitation_File_Medallia_Agreement_End Int01_prod'</v>
      </c>
      <c r="Y971" s="15"/>
      <c r="Z971" s="60" t="str">
        <f t="shared" si="212"/>
        <v>./pmrep objectexport -f medallia -o Workflow -n wf_m_Invitation_File_Medallia_Agreement_End -m -s -b -r -u wf_m_Invitation_File_Medallia_Agreement_End.xml</v>
      </c>
      <c r="AA971" s="63" t="str">
        <f t="shared" si="213"/>
        <v>gwd medallia wf_m_Invitation_File_Medallia_Agreement_End</v>
      </c>
      <c r="AB971" s="60" t="str">
        <f t="shared" si="220"/>
        <v xml:space="preserve">showvh medallia wf_m_Invitation_File_Medallia_Agreement_End ; </v>
      </c>
      <c r="AC971" s="60" t="str">
        <f t="shared" si="218"/>
        <v>showrrh medallia wf_m_Invitation_File_Medallia_Agreement_End</v>
      </c>
    </row>
    <row r="972" spans="1:29" ht="25.5" x14ac:dyDescent="0.25">
      <c r="A972" s="9">
        <v>42996</v>
      </c>
      <c r="B972" s="6" t="s">
        <v>1073</v>
      </c>
      <c r="C972" s="61" t="s">
        <v>1892</v>
      </c>
      <c r="D972" s="61" t="s">
        <v>1864</v>
      </c>
      <c r="E972" s="100" t="str">
        <f t="shared" si="201"/>
        <v>RAC_prod</v>
      </c>
      <c r="F972" s="115" t="str">
        <f t="shared" si="202"/>
        <v>PP</v>
      </c>
      <c r="G972" s="100" t="str">
        <f t="shared" si="203"/>
        <v>phvifoapp04</v>
      </c>
      <c r="H972" s="115" t="str">
        <f t="shared" si="204"/>
        <v>Int01_prod</v>
      </c>
      <c r="I972" s="100" t="str">
        <f t="shared" si="205"/>
        <v>6005</v>
      </c>
      <c r="J972" s="115" t="str">
        <f t="shared" si="206"/>
        <v>Native</v>
      </c>
      <c r="K972" s="100" t="str">
        <f t="shared" si="207"/>
        <v>all</v>
      </c>
      <c r="L972" s="6" t="s">
        <v>1061</v>
      </c>
      <c r="M972" s="6" t="s">
        <v>332</v>
      </c>
      <c r="N972" s="6" t="s">
        <v>1078</v>
      </c>
      <c r="O972" s="56" t="s">
        <v>2481</v>
      </c>
      <c r="P972" s="11" t="str">
        <f t="shared" si="208"/>
        <v>qc medallia Workflow wf_m_Invitation_File_Medallia_Service_Return</v>
      </c>
      <c r="Q972" s="12" t="str">
        <f t="shared" si="209"/>
        <v>echo ;</v>
      </c>
      <c r="R972" s="13" t="str">
        <f t="shared" si="210"/>
        <v>./pmrep addtodeploymentgroup -p DG_Static_Shared -n wf_m_Invitation_File_Medallia_Service_Return -o Workflow -f medallia -d all ;</v>
      </c>
      <c r="S972" s="12" t="str">
        <f t="shared" si="214"/>
        <v>./pmrep deploydeploymentgroup -p DG_Static_Shared -c  ./DG_Static_Shared.xml -r RAC_prod -n jansaj -X PP -h phvifoapp04 -o 6005 -s Native -l $HOME/scripts/log/dg_SJ_CHG0008693.log ;</v>
      </c>
      <c r="T972" s="13" t="str">
        <f t="shared" si="215"/>
        <v xml:space="preserve">echo '&lt; PRESS ANY KEY TO CONTINUE &gt;'; read c ; </v>
      </c>
      <c r="U972" s="12" t="str">
        <f t="shared" si="216"/>
        <v xml:space="preserve">cat $HOME/scripts/log/dg_SJ_CHG0008693.log ; </v>
      </c>
      <c r="V972" s="13" t="str">
        <f t="shared" si="217"/>
        <v>echo '&lt; PRESS ANY KEY TO CONTINUE &gt;'; read c ;</v>
      </c>
      <c r="W972" s="14" t="str">
        <f t="shared" si="211"/>
        <v xml:space="preserve"> pmd ; </v>
      </c>
      <c r="X972" s="13" t="str">
        <f t="shared" si="219"/>
        <v>ssh -q phvifoapp04 '/home/infa_adm/scripts/ais.sh medallia wf_m_Invitation_File_Medallia_Service_Return Int01_prod'</v>
      </c>
      <c r="Y972" s="15"/>
      <c r="Z972" s="60" t="str">
        <f t="shared" si="212"/>
        <v>./pmrep objectexport -f medallia -o Workflow -n wf_m_Invitation_File_Medallia_Service_Return -m -s -b -r -u wf_m_Invitation_File_Medallia_Service_Return.xml</v>
      </c>
      <c r="AA972" s="63" t="str">
        <f t="shared" si="213"/>
        <v>gwd medallia wf_m_Invitation_File_Medallia_Service_Return</v>
      </c>
      <c r="AB972" s="60" t="str">
        <f t="shared" si="220"/>
        <v xml:space="preserve">showvh medallia wf_m_Invitation_File_Medallia_Service_Return ; </v>
      </c>
      <c r="AC972" s="60" t="str">
        <f t="shared" si="218"/>
        <v>showrrh medallia wf_m_Invitation_File_Medallia_Service_Return</v>
      </c>
    </row>
    <row r="973" spans="1:29" x14ac:dyDescent="0.25">
      <c r="A973" s="9">
        <v>42996</v>
      </c>
      <c r="B973" s="6" t="s">
        <v>1079</v>
      </c>
      <c r="C973" s="61" t="s">
        <v>1892</v>
      </c>
      <c r="D973" s="61" t="s">
        <v>1864</v>
      </c>
      <c r="E973" s="100" t="str">
        <f t="shared" si="201"/>
        <v>RAC_prod</v>
      </c>
      <c r="F973" s="115" t="str">
        <f t="shared" si="202"/>
        <v>PP</v>
      </c>
      <c r="G973" s="100" t="str">
        <f t="shared" si="203"/>
        <v>phvifoapp04</v>
      </c>
      <c r="H973" s="115" t="str">
        <f t="shared" si="204"/>
        <v>Int01_prod</v>
      </c>
      <c r="I973" s="100" t="str">
        <f t="shared" si="205"/>
        <v>6005</v>
      </c>
      <c r="J973" s="115" t="str">
        <f t="shared" si="206"/>
        <v>Native</v>
      </c>
      <c r="K973" s="100" t="str">
        <f t="shared" si="207"/>
        <v>all</v>
      </c>
      <c r="L973" s="6" t="s">
        <v>30</v>
      </c>
      <c r="M973" s="6" t="s">
        <v>354</v>
      </c>
      <c r="N973" s="6" t="s">
        <v>1007</v>
      </c>
      <c r="O973" s="6" t="s">
        <v>2482</v>
      </c>
      <c r="P973" s="11" t="str">
        <f t="shared" si="208"/>
        <v>qc RACFI Session s_m_trans_rental_agreement_cyn</v>
      </c>
      <c r="Q973" s="12" t="str">
        <f t="shared" si="209"/>
        <v>./pmrep cleardeploymentgroup -p DG_Static_Shared -f ;</v>
      </c>
      <c r="R973" s="13" t="str">
        <f t="shared" si="210"/>
        <v>./pmrep addtodeploymentgroup -p DG_Static_Shared -n s_m_trans_rental_agreement_cyn -o Session -f RACFI -d all ;</v>
      </c>
      <c r="S973" s="12" t="str">
        <f t="shared" si="214"/>
        <v>echo ;</v>
      </c>
      <c r="T973" s="13" t="str">
        <f t="shared" si="215"/>
        <v>echo ;</v>
      </c>
      <c r="U973" s="12" t="str">
        <f t="shared" si="216"/>
        <v>echo;</v>
      </c>
      <c r="V973" s="13" t="str">
        <f t="shared" si="217"/>
        <v>echo ;</v>
      </c>
      <c r="W973" s="14" t="str">
        <f t="shared" si="211"/>
        <v xml:space="preserve"> echo ; </v>
      </c>
      <c r="X973" s="13" t="str">
        <f t="shared" si="219"/>
        <v xml:space="preserve"> # n/a</v>
      </c>
      <c r="Y973" s="15"/>
      <c r="Z973" s="60" t="str">
        <f t="shared" si="212"/>
        <v>./pmrep objectexport -f RACFI -o Session -n s_m_trans_rental_agreement_cyn -m -s -b -r -u s_m_trans_rental_agreement_cyn.xml</v>
      </c>
      <c r="AA973" s="63" t="str">
        <f t="shared" si="213"/>
        <v xml:space="preserve"> # n/a</v>
      </c>
      <c r="AB973" s="60" t="str">
        <f t="shared" si="220"/>
        <v xml:space="preserve">showvh RACFI s_m_trans_rental_agreement_cyn ; </v>
      </c>
      <c r="AC973" s="60" t="str">
        <f t="shared" si="218"/>
        <v>showrrh RACFI s_m_trans_rental_agreement_cyn</v>
      </c>
    </row>
    <row r="974" spans="1:29" x14ac:dyDescent="0.25">
      <c r="A974" s="9">
        <v>42996</v>
      </c>
      <c r="B974" s="6" t="s">
        <v>1079</v>
      </c>
      <c r="C974" s="61" t="s">
        <v>1892</v>
      </c>
      <c r="D974" s="61" t="s">
        <v>1864</v>
      </c>
      <c r="E974" s="100" t="str">
        <f t="shared" si="201"/>
        <v>RAC_prod</v>
      </c>
      <c r="F974" s="115" t="str">
        <f t="shared" si="202"/>
        <v>PP</v>
      </c>
      <c r="G974" s="100" t="str">
        <f t="shared" si="203"/>
        <v>phvifoapp04</v>
      </c>
      <c r="H974" s="115" t="str">
        <f t="shared" si="204"/>
        <v>Int01_prod</v>
      </c>
      <c r="I974" s="100" t="str">
        <f t="shared" si="205"/>
        <v>6005</v>
      </c>
      <c r="J974" s="115" t="str">
        <f t="shared" si="206"/>
        <v>Native</v>
      </c>
      <c r="K974" s="100" t="str">
        <f t="shared" si="207"/>
        <v>all</v>
      </c>
      <c r="L974" s="6" t="s">
        <v>30</v>
      </c>
      <c r="M974" s="6" t="s">
        <v>332</v>
      </c>
      <c r="N974" s="6" t="s">
        <v>1005</v>
      </c>
      <c r="O974" s="6" t="s">
        <v>2483</v>
      </c>
      <c r="P974" s="11" t="str">
        <f t="shared" si="208"/>
        <v>qc RACFI Workflow wf_rental_agreement_extract_cynergi</v>
      </c>
      <c r="Q974" s="12" t="str">
        <f t="shared" si="209"/>
        <v>echo ;</v>
      </c>
      <c r="R974" s="13" t="str">
        <f t="shared" si="210"/>
        <v>./pmrep addtodeploymentgroup -p DG_Static_Shared -n wf_rental_agreement_extract_cynergi -o Workflow -f RACFI -d all ;</v>
      </c>
      <c r="S974" s="12" t="str">
        <f t="shared" si="214"/>
        <v>./pmrep deploydeploymentgroup -p DG_Static_Shared -c  ./DG_Static_Shared.xml -r RAC_prod -n jansaj -X PP -h phvifoapp04 -o 6005 -s Native -l $HOME/scripts/log/dg_SJ_CHG0008707.log ;</v>
      </c>
      <c r="T974" s="13" t="str">
        <f t="shared" si="215"/>
        <v xml:space="preserve">echo '&lt; PRESS ANY KEY TO CONTINUE &gt;'; read c ; </v>
      </c>
      <c r="U974" s="12" t="str">
        <f t="shared" si="216"/>
        <v xml:space="preserve">cat $HOME/scripts/log/dg_SJ_CHG0008707.log ; </v>
      </c>
      <c r="V974" s="13" t="str">
        <f t="shared" si="217"/>
        <v>echo '&lt; PRESS ANY KEY TO CONTINUE &gt;'; read c ;</v>
      </c>
      <c r="W974" s="14" t="str">
        <f t="shared" si="211"/>
        <v xml:space="preserve"> pmd ; </v>
      </c>
      <c r="X974" s="13" t="str">
        <f t="shared" si="219"/>
        <v>ssh -q phvifoapp04 '/home/infa_adm/scripts/ais.sh RACFI wf_rental_agreement_extract_cynergi Int01_prod'</v>
      </c>
      <c r="Y974" s="15"/>
      <c r="Z974" s="60" t="str">
        <f t="shared" si="212"/>
        <v>./pmrep objectexport -f RACFI -o Workflow -n wf_rental_agreement_extract_cynergi -m -s -b -r -u wf_rental_agreement_extract_cynergi.xml</v>
      </c>
      <c r="AA974" s="63" t="str">
        <f t="shared" si="213"/>
        <v>gwd RACFI wf_rental_agreement_extract_cynergi</v>
      </c>
      <c r="AB974" s="60" t="str">
        <f t="shared" si="220"/>
        <v xml:space="preserve">showvh RACFI wf_rental_agreement_extract_cynergi ; </v>
      </c>
      <c r="AC974" s="60" t="str">
        <f t="shared" si="218"/>
        <v>showrrh RACFI wf_rental_agreement_extract_cynergi</v>
      </c>
    </row>
    <row r="975" spans="1:29" x14ac:dyDescent="0.25">
      <c r="A975" s="9">
        <v>42998</v>
      </c>
      <c r="B975" s="6" t="s">
        <v>1080</v>
      </c>
      <c r="C975" s="61" t="s">
        <v>1892</v>
      </c>
      <c r="D975" s="61" t="s">
        <v>1864</v>
      </c>
      <c r="E975" s="100" t="str">
        <f t="shared" si="201"/>
        <v>RAC_prod</v>
      </c>
      <c r="F975" s="115" t="str">
        <f t="shared" si="202"/>
        <v>PP</v>
      </c>
      <c r="G975" s="100" t="str">
        <f t="shared" si="203"/>
        <v>phvifoapp04</v>
      </c>
      <c r="H975" s="115" t="str">
        <f t="shared" si="204"/>
        <v>Int01_prod</v>
      </c>
      <c r="I975" s="100" t="str">
        <f t="shared" si="205"/>
        <v>6005</v>
      </c>
      <c r="J975" s="115" t="str">
        <f t="shared" si="206"/>
        <v>Native</v>
      </c>
      <c r="K975" s="100" t="str">
        <f t="shared" si="207"/>
        <v>all</v>
      </c>
      <c r="L975" s="6" t="s">
        <v>295</v>
      </c>
      <c r="M975" s="6" t="s">
        <v>332</v>
      </c>
      <c r="N975" s="6" t="s">
        <v>1021</v>
      </c>
      <c r="O975" s="6" t="s">
        <v>2484</v>
      </c>
      <c r="P975" s="11" t="str">
        <f t="shared" si="208"/>
        <v>qc AN_PAYABLES Workflow wf_AN_Payables_Approvaldetails</v>
      </c>
      <c r="Q975" s="12" t="str">
        <f t="shared" si="209"/>
        <v>./pmrep cleardeploymentgroup -p DG_Static_Shared -f ;</v>
      </c>
      <c r="R975" s="13" t="str">
        <f t="shared" si="210"/>
        <v>./pmrep addtodeploymentgroup -p DG_Static_Shared -n wf_AN_Payables_Approvaldetails -o Workflow -f AN_PAYABLES -d all ;</v>
      </c>
      <c r="S975" s="12" t="str">
        <f t="shared" si="214"/>
        <v>./pmrep deploydeploymentgroup -p DG_Static_Shared -c  ./DG_Static_Shared.xml -r RAC_prod -n jansaj -X PP -h phvifoapp04 -o 6005 -s Native -l $HOME/scripts/log/dg_SJ_CHG0008713.log ;</v>
      </c>
      <c r="T975" s="13" t="str">
        <f t="shared" si="215"/>
        <v xml:space="preserve">echo '&lt; PRESS ANY KEY TO CONTINUE &gt;'; read c ; </v>
      </c>
      <c r="U975" s="12" t="str">
        <f t="shared" si="216"/>
        <v xml:space="preserve">cat $HOME/scripts/log/dg_SJ_CHG0008713.log ; </v>
      </c>
      <c r="V975" s="13" t="str">
        <f t="shared" si="217"/>
        <v>echo '&lt; PRESS ANY KEY TO CONTINUE &gt;'; read c ;</v>
      </c>
      <c r="W975" s="14" t="str">
        <f t="shared" si="211"/>
        <v xml:space="preserve"> pmd ; </v>
      </c>
      <c r="X975" s="13" t="str">
        <f t="shared" si="219"/>
        <v>ssh -q phvifoapp04 '/home/infa_adm/scripts/ais.sh AN_PAYABLES wf_AN_Payables_Approvaldetails Int01_prod'</v>
      </c>
      <c r="Y975" s="15"/>
      <c r="Z975" s="60" t="str">
        <f t="shared" si="212"/>
        <v>./pmrep objectexport -f AN_PAYABLES -o Workflow -n wf_AN_Payables_Approvaldetails -m -s -b -r -u wf_AN_Payables_Approvaldetails.xml</v>
      </c>
      <c r="AA975" s="63" t="str">
        <f t="shared" si="213"/>
        <v>gwd AN_PAYABLES wf_AN_Payables_Approvaldetails</v>
      </c>
      <c r="AB975" s="60" t="str">
        <f t="shared" si="220"/>
        <v xml:space="preserve">showvh AN_PAYABLES wf_AN_Payables_Approvaldetails ; </v>
      </c>
      <c r="AC975" s="60" t="str">
        <f t="shared" si="218"/>
        <v>showrrh AN_PAYABLES wf_AN_Payables_Approvaldetails</v>
      </c>
    </row>
    <row r="976" spans="1:29" x14ac:dyDescent="0.25">
      <c r="A976" s="9">
        <v>42998</v>
      </c>
      <c r="B976" s="6" t="s">
        <v>1081</v>
      </c>
      <c r="C976" s="61" t="s">
        <v>1892</v>
      </c>
      <c r="D976" s="61" t="s">
        <v>1864</v>
      </c>
      <c r="E976" s="100" t="str">
        <f t="shared" si="201"/>
        <v>RAC_prod</v>
      </c>
      <c r="F976" s="115" t="str">
        <f t="shared" si="202"/>
        <v>PP</v>
      </c>
      <c r="G976" s="100" t="str">
        <f t="shared" si="203"/>
        <v>phvifoapp04</v>
      </c>
      <c r="H976" s="115" t="str">
        <f t="shared" si="204"/>
        <v>Int01_prod</v>
      </c>
      <c r="I976" s="100" t="str">
        <f t="shared" si="205"/>
        <v>6005</v>
      </c>
      <c r="J976" s="115" t="str">
        <f t="shared" si="206"/>
        <v>Native</v>
      </c>
      <c r="K976" s="100" t="str">
        <f t="shared" si="207"/>
        <v>all</v>
      </c>
      <c r="L976" s="6" t="s">
        <v>1071</v>
      </c>
      <c r="M976" s="6" t="s">
        <v>332</v>
      </c>
      <c r="N976" s="6" t="s">
        <v>1083</v>
      </c>
      <c r="O976" s="6" t="s">
        <v>2485</v>
      </c>
      <c r="P976" s="11" t="str">
        <f t="shared" si="208"/>
        <v>qc dw_sims_transactional Workflow wf_inventory_remain_value_load</v>
      </c>
      <c r="Q976" s="12" t="str">
        <f t="shared" si="209"/>
        <v>./pmrep cleardeploymentgroup -p DG_Static_Shared -f ;</v>
      </c>
      <c r="R976" s="13" t="str">
        <f t="shared" si="210"/>
        <v>./pmrep addtodeploymentgroup -p DG_Static_Shared -n wf_inventory_remain_value_load -o Workflow -f dw_sims_transactional -d all ;</v>
      </c>
      <c r="S976" s="12" t="str">
        <f t="shared" si="214"/>
        <v>./pmrep deploydeploymentgroup -p DG_Static_Shared -c  ./DG_Static_Shared.xml -r RAC_prod -n jansaj -X PP -h phvifoapp04 -o 6005 -s Native -l $HOME/scripts/log/dg_SJ_CHG0008753.log ;</v>
      </c>
      <c r="T976" s="13" t="str">
        <f t="shared" si="215"/>
        <v xml:space="preserve">echo '&lt; PRESS ANY KEY TO CONTINUE &gt;'; read c ; </v>
      </c>
      <c r="U976" s="12" t="str">
        <f t="shared" si="216"/>
        <v xml:space="preserve">cat $HOME/scripts/log/dg_SJ_CHG0008753.log ; </v>
      </c>
      <c r="V976" s="13" t="str">
        <f t="shared" si="217"/>
        <v>echo '&lt; PRESS ANY KEY TO CONTINUE &gt;'; read c ;</v>
      </c>
      <c r="W976" s="14" t="str">
        <f t="shared" si="211"/>
        <v xml:space="preserve"> pmd ; </v>
      </c>
      <c r="X976" s="13" t="str">
        <f t="shared" si="219"/>
        <v>ssh -q phvifoapp04 '/home/infa_adm/scripts/ais.sh dw_sims_transactional wf_inventory_remain_value_load Int01_prod'</v>
      </c>
      <c r="Y976" s="15"/>
      <c r="Z976" s="60" t="str">
        <f t="shared" si="212"/>
        <v>./pmrep objectexport -f dw_sims_transactional -o Workflow -n wf_inventory_remain_value_load -m -s -b -r -u wf_inventory_remain_value_load.xml</v>
      </c>
      <c r="AA976" s="63" t="str">
        <f t="shared" si="213"/>
        <v>gwd dw_sims_transactional wf_inventory_remain_value_load</v>
      </c>
      <c r="AB976" s="60" t="str">
        <f t="shared" si="220"/>
        <v xml:space="preserve">showvh dw_sims_transactional wf_inventory_remain_value_load ; </v>
      </c>
      <c r="AC976" s="60" t="str">
        <f t="shared" si="218"/>
        <v>showrrh dw_sims_transactional wf_inventory_remain_value_load</v>
      </c>
    </row>
    <row r="977" spans="1:29" x14ac:dyDescent="0.25">
      <c r="A977" s="9">
        <v>42999</v>
      </c>
      <c r="B977" s="6" t="s">
        <v>1084</v>
      </c>
      <c r="C977" s="61" t="s">
        <v>1892</v>
      </c>
      <c r="D977" s="61" t="s">
        <v>1864</v>
      </c>
      <c r="E977" s="100" t="str">
        <f t="shared" si="201"/>
        <v>RAC_prod</v>
      </c>
      <c r="F977" s="115" t="str">
        <f t="shared" si="202"/>
        <v>PP</v>
      </c>
      <c r="G977" s="100" t="str">
        <f t="shared" si="203"/>
        <v>phvifoapp04</v>
      </c>
      <c r="H977" s="115" t="str">
        <f t="shared" si="204"/>
        <v>Int01_prod</v>
      </c>
      <c r="I977" s="111" t="str">
        <f t="shared" si="205"/>
        <v>6005</v>
      </c>
      <c r="J977" s="115" t="str">
        <f t="shared" si="206"/>
        <v>Native</v>
      </c>
      <c r="K977" s="100" t="str">
        <f t="shared" si="207"/>
        <v>all</v>
      </c>
      <c r="L977" s="6" t="s">
        <v>326</v>
      </c>
      <c r="M977" s="6" t="s">
        <v>332</v>
      </c>
      <c r="N977" s="6" t="s">
        <v>452</v>
      </c>
      <c r="O977" s="6" t="s">
        <v>2486</v>
      </c>
      <c r="P977" s="11" t="str">
        <f t="shared" si="208"/>
        <v>qc Miscellaneous Workflow wf_CRM_Lead</v>
      </c>
      <c r="Q977" s="12" t="str">
        <f t="shared" si="209"/>
        <v>./pmrep cleardeploymentgroup -p DG_Static_Shared -f ;</v>
      </c>
      <c r="R977" s="13" t="str">
        <f t="shared" si="210"/>
        <v>./pmrep addtodeploymentgroup -p DG_Static_Shared -n wf_CRM_Lead -o Workflow -f Miscellaneous -d all ;</v>
      </c>
      <c r="S977" s="12" t="str">
        <f t="shared" si="214"/>
        <v>./pmrep deploydeploymentgroup -p DG_Static_Shared -c  ./DG_Static_Shared.xml -r RAC_prod -n jansaj -X PP -h phvifoapp04 -o 6005 -s Native -l $HOME/scripts/log/dg_SJ_CHG0008802.log ;</v>
      </c>
      <c r="T977" s="13" t="str">
        <f t="shared" si="215"/>
        <v xml:space="preserve">echo '&lt; PRESS ANY KEY TO CONTINUE &gt;'; read c ; </v>
      </c>
      <c r="U977" s="12" t="str">
        <f t="shared" si="216"/>
        <v xml:space="preserve">cat $HOME/scripts/log/dg_SJ_CHG0008802.log ; </v>
      </c>
      <c r="V977" s="13" t="str">
        <f t="shared" si="217"/>
        <v>echo '&lt; PRESS ANY KEY TO CONTINUE &gt;'; read c ;</v>
      </c>
      <c r="W977" s="14" t="str">
        <f t="shared" si="211"/>
        <v xml:space="preserve"> pmd ; </v>
      </c>
      <c r="X977" s="13" t="str">
        <f t="shared" si="219"/>
        <v>ssh -q phvifoapp04 '/home/infa_adm/scripts/ais.sh Miscellaneous wf_CRM_Lead Int01_prod'</v>
      </c>
      <c r="Y977" s="15"/>
      <c r="Z977" s="60" t="str">
        <f t="shared" si="212"/>
        <v>./pmrep objectexport -f Miscellaneous -o Workflow -n wf_CRM_Lead -m -s -b -r -u wf_CRM_Lead.xml</v>
      </c>
      <c r="AA977" s="63" t="str">
        <f t="shared" si="213"/>
        <v>gwd Miscellaneous wf_CRM_Lead</v>
      </c>
      <c r="AB977" s="60" t="str">
        <f t="shared" si="220"/>
        <v xml:space="preserve">showvh Miscellaneous wf_CRM_Lead ; </v>
      </c>
      <c r="AC977" s="60" t="str">
        <f t="shared" si="218"/>
        <v>showrrh Miscellaneous wf_CRM_Lead</v>
      </c>
    </row>
    <row r="978" spans="1:29" x14ac:dyDescent="0.25">
      <c r="A978" s="9">
        <v>42999</v>
      </c>
      <c r="B978" s="6" t="s">
        <v>1085</v>
      </c>
      <c r="C978" s="61" t="s">
        <v>1892</v>
      </c>
      <c r="D978" s="61" t="s">
        <v>1864</v>
      </c>
      <c r="E978" s="100" t="str">
        <f t="shared" si="201"/>
        <v>RAC_prod</v>
      </c>
      <c r="F978" s="115" t="str">
        <f t="shared" si="202"/>
        <v>PP</v>
      </c>
      <c r="G978" s="100" t="str">
        <f t="shared" si="203"/>
        <v>phvifoapp04</v>
      </c>
      <c r="H978" s="115" t="str">
        <f t="shared" si="204"/>
        <v>Int01_prod</v>
      </c>
      <c r="I978" s="100" t="str">
        <f t="shared" si="205"/>
        <v>6005</v>
      </c>
      <c r="J978" s="115" t="str">
        <f t="shared" si="206"/>
        <v>Native</v>
      </c>
      <c r="K978" s="100" t="str">
        <f t="shared" si="207"/>
        <v>all</v>
      </c>
      <c r="L978" s="6" t="s">
        <v>920</v>
      </c>
      <c r="M978" s="6" t="s">
        <v>332</v>
      </c>
      <c r="N978" s="6" t="s">
        <v>1086</v>
      </c>
      <c r="O978" s="57" t="s">
        <v>2487</v>
      </c>
      <c r="P978" s="11" t="str">
        <f t="shared" si="208"/>
        <v>qc LAWSON Workflow wf_m_Lawson_Accruent_AP</v>
      </c>
      <c r="Q978" s="12" t="str">
        <f t="shared" si="209"/>
        <v>./pmrep cleardeploymentgroup -p DG_Static_Shared -f ;</v>
      </c>
      <c r="R978" s="13" t="str">
        <f t="shared" si="210"/>
        <v>./pmrep addtodeploymentgroup -p DG_Static_Shared -n wf_m_Lawson_Accruent_AP -o Workflow -f LAWSON -d all ;</v>
      </c>
      <c r="S978" s="12" t="str">
        <f t="shared" si="214"/>
        <v>echo ;</v>
      </c>
      <c r="T978" s="13" t="str">
        <f t="shared" si="215"/>
        <v>echo ;</v>
      </c>
      <c r="U978" s="12" t="str">
        <f t="shared" si="216"/>
        <v>echo;</v>
      </c>
      <c r="V978" s="13" t="str">
        <f t="shared" si="217"/>
        <v>echo ;</v>
      </c>
      <c r="W978" s="14" t="str">
        <f t="shared" si="211"/>
        <v xml:space="preserve"> echo ; </v>
      </c>
      <c r="X978" s="13" t="str">
        <f t="shared" si="219"/>
        <v>ssh -q phvifoapp04 '/home/infa_adm/scripts/ais.sh LAWSON wf_m_Lawson_Accruent_AP Int01_prod'</v>
      </c>
      <c r="Y978" s="15"/>
      <c r="Z978" s="60" t="str">
        <f t="shared" si="212"/>
        <v>./pmrep objectexport -f LAWSON -o Workflow -n wf_m_Lawson_Accruent_AP -m -s -b -r -u wf_m_Lawson_Accruent_AP.xml</v>
      </c>
      <c r="AA978" s="63" t="str">
        <f t="shared" si="213"/>
        <v>gwd LAWSON wf_m_Lawson_Accruent_AP</v>
      </c>
      <c r="AB978" s="60" t="str">
        <f t="shared" si="220"/>
        <v xml:space="preserve">showvh LAWSON wf_m_Lawson_Accruent_AP ; </v>
      </c>
      <c r="AC978" s="60" t="str">
        <f t="shared" si="218"/>
        <v>showrrh LAWSON wf_m_Lawson_Accruent_AP</v>
      </c>
    </row>
    <row r="979" spans="1:29" x14ac:dyDescent="0.25">
      <c r="A979" s="9">
        <v>42999</v>
      </c>
      <c r="B979" s="6" t="s">
        <v>1085</v>
      </c>
      <c r="C979" s="61" t="s">
        <v>1892</v>
      </c>
      <c r="D979" s="61" t="s">
        <v>1864</v>
      </c>
      <c r="E979" s="100" t="str">
        <f t="shared" si="201"/>
        <v>RAC_prod</v>
      </c>
      <c r="F979" s="115" t="str">
        <f t="shared" si="202"/>
        <v>PP</v>
      </c>
      <c r="G979" s="100" t="str">
        <f t="shared" si="203"/>
        <v>phvifoapp04</v>
      </c>
      <c r="H979" s="115" t="str">
        <f t="shared" si="204"/>
        <v>Int01_prod</v>
      </c>
      <c r="I979" s="100" t="str">
        <f t="shared" si="205"/>
        <v>6005</v>
      </c>
      <c r="J979" s="115" t="str">
        <f t="shared" si="206"/>
        <v>Native</v>
      </c>
      <c r="K979" s="100" t="str">
        <f t="shared" si="207"/>
        <v>all</v>
      </c>
      <c r="L979" s="6" t="s">
        <v>920</v>
      </c>
      <c r="M979" s="6" t="s">
        <v>332</v>
      </c>
      <c r="N979" s="6" t="s">
        <v>1087</v>
      </c>
      <c r="O979" s="57" t="s">
        <v>2487</v>
      </c>
      <c r="P979" s="11" t="str">
        <f t="shared" si="208"/>
        <v>qc LAWSON Workflow wf_m_Lawson_Accruent_Sales</v>
      </c>
      <c r="Q979" s="12" t="str">
        <f t="shared" si="209"/>
        <v>echo ;</v>
      </c>
      <c r="R979" s="13" t="str">
        <f t="shared" si="210"/>
        <v>./pmrep addtodeploymentgroup -p DG_Static_Shared -n wf_m_Lawson_Accruent_Sales -o Workflow -f LAWSON -d all ;</v>
      </c>
      <c r="S979" s="12" t="str">
        <f t="shared" si="214"/>
        <v>echo ;</v>
      </c>
      <c r="T979" s="13" t="str">
        <f t="shared" si="215"/>
        <v>echo ;</v>
      </c>
      <c r="U979" s="12" t="str">
        <f t="shared" si="216"/>
        <v>echo;</v>
      </c>
      <c r="V979" s="13" t="str">
        <f t="shared" si="217"/>
        <v>echo ;</v>
      </c>
      <c r="W979" s="14" t="str">
        <f t="shared" si="211"/>
        <v xml:space="preserve"> echo ; </v>
      </c>
      <c r="X979" s="13" t="str">
        <f t="shared" si="219"/>
        <v>ssh -q phvifoapp04 '/home/infa_adm/scripts/ais.sh LAWSON wf_m_Lawson_Accruent_Sales Int01_prod'</v>
      </c>
      <c r="Y979" s="15"/>
      <c r="Z979" s="60" t="str">
        <f t="shared" si="212"/>
        <v>./pmrep objectexport -f LAWSON -o Workflow -n wf_m_Lawson_Accruent_Sales -m -s -b -r -u wf_m_Lawson_Accruent_Sales.xml</v>
      </c>
      <c r="AA979" s="63" t="str">
        <f t="shared" si="213"/>
        <v>gwd LAWSON wf_m_Lawson_Accruent_Sales</v>
      </c>
      <c r="AB979" s="60" t="str">
        <f t="shared" si="220"/>
        <v xml:space="preserve">showvh LAWSON wf_m_Lawson_Accruent_Sales ; </v>
      </c>
      <c r="AC979" s="60" t="str">
        <f t="shared" si="218"/>
        <v>showrrh LAWSON wf_m_Lawson_Accruent_Sales</v>
      </c>
    </row>
    <row r="980" spans="1:29" x14ac:dyDescent="0.25">
      <c r="A980" s="9">
        <v>42999</v>
      </c>
      <c r="B980" s="6" t="s">
        <v>1085</v>
      </c>
      <c r="C980" s="61" t="s">
        <v>1892</v>
      </c>
      <c r="D980" s="61" t="s">
        <v>1864</v>
      </c>
      <c r="E980" s="100" t="str">
        <f t="shared" si="201"/>
        <v>RAC_prod</v>
      </c>
      <c r="F980" s="115" t="str">
        <f t="shared" si="202"/>
        <v>PP</v>
      </c>
      <c r="G980" s="100" t="str">
        <f t="shared" si="203"/>
        <v>phvifoapp04</v>
      </c>
      <c r="H980" s="115" t="str">
        <f t="shared" si="204"/>
        <v>Int01_prod</v>
      </c>
      <c r="I980" s="100" t="str">
        <f t="shared" si="205"/>
        <v>6005</v>
      </c>
      <c r="J980" s="115" t="str">
        <f t="shared" si="206"/>
        <v>Native</v>
      </c>
      <c r="K980" s="100" t="str">
        <f t="shared" si="207"/>
        <v>all</v>
      </c>
      <c r="L980" s="6" t="s">
        <v>920</v>
      </c>
      <c r="M980" s="6" t="s">
        <v>332</v>
      </c>
      <c r="N980" s="6" t="s">
        <v>1088</v>
      </c>
      <c r="O980" s="57" t="s">
        <v>2487</v>
      </c>
      <c r="P980" s="11" t="str">
        <f t="shared" si="208"/>
        <v>qc LAWSON Workflow wf_m_Accruent_Lawson_AP</v>
      </c>
      <c r="Q980" s="12" t="str">
        <f t="shared" si="209"/>
        <v>echo ;</v>
      </c>
      <c r="R980" s="13" t="str">
        <f t="shared" si="210"/>
        <v>./pmrep addtodeploymentgroup -p DG_Static_Shared -n wf_m_Accruent_Lawson_AP -o Workflow -f LAWSON -d all ;</v>
      </c>
      <c r="S980" s="12" t="str">
        <f t="shared" si="214"/>
        <v>./pmrep deploydeploymentgroup -p DG_Static_Shared -c  ./DG_Static_Shared.xml -r RAC_prod -n jansaj -X PP -h phvifoapp04 -o 6005 -s Native -l $HOME/scripts/log/dg_SJ_CHG0008798.log ;</v>
      </c>
      <c r="T980" s="13" t="str">
        <f t="shared" si="215"/>
        <v xml:space="preserve">echo '&lt; PRESS ANY KEY TO CONTINUE &gt;'; read c ; </v>
      </c>
      <c r="U980" s="12" t="str">
        <f t="shared" si="216"/>
        <v xml:space="preserve">cat $HOME/scripts/log/dg_SJ_CHG0008798.log ; </v>
      </c>
      <c r="V980" s="13" t="str">
        <f t="shared" si="217"/>
        <v>echo '&lt; PRESS ANY KEY TO CONTINUE &gt;'; read c ;</v>
      </c>
      <c r="W980" s="14" t="str">
        <f t="shared" si="211"/>
        <v xml:space="preserve"> pmd ; </v>
      </c>
      <c r="X980" s="13" t="str">
        <f t="shared" si="219"/>
        <v>ssh -q phvifoapp04 '/home/infa_adm/scripts/ais.sh LAWSON wf_m_Accruent_Lawson_AP Int01_prod'</v>
      </c>
      <c r="Y980" s="15"/>
      <c r="Z980" s="60" t="str">
        <f t="shared" si="212"/>
        <v>./pmrep objectexport -f LAWSON -o Workflow -n wf_m_Accruent_Lawson_AP -m -s -b -r -u wf_m_Accruent_Lawson_AP.xml</v>
      </c>
      <c r="AA980" s="63" t="str">
        <f t="shared" si="213"/>
        <v>gwd LAWSON wf_m_Accruent_Lawson_AP</v>
      </c>
      <c r="AB980" s="60" t="str">
        <f t="shared" si="220"/>
        <v xml:space="preserve">showvh LAWSON wf_m_Accruent_Lawson_AP ; </v>
      </c>
      <c r="AC980" s="60" t="str">
        <f t="shared" si="218"/>
        <v>showrrh LAWSON wf_m_Accruent_Lawson_AP</v>
      </c>
    </row>
    <row r="981" spans="1:29" x14ac:dyDescent="0.25">
      <c r="A981" s="9">
        <v>42999</v>
      </c>
      <c r="B981" s="6" t="s">
        <v>1089</v>
      </c>
      <c r="C981" s="61" t="s">
        <v>1892</v>
      </c>
      <c r="D981" s="61" t="s">
        <v>1864</v>
      </c>
      <c r="E981" s="100" t="str">
        <f t="shared" si="201"/>
        <v>RAC_prod</v>
      </c>
      <c r="F981" s="115" t="str">
        <f t="shared" si="202"/>
        <v>PP</v>
      </c>
      <c r="G981" s="100" t="str">
        <f t="shared" si="203"/>
        <v>phvifoapp04</v>
      </c>
      <c r="H981" s="115" t="str">
        <f t="shared" si="204"/>
        <v>Int01_prod</v>
      </c>
      <c r="I981" s="100" t="str">
        <f t="shared" si="205"/>
        <v>6005</v>
      </c>
      <c r="J981" s="115" t="str">
        <f t="shared" si="206"/>
        <v>Native</v>
      </c>
      <c r="K981" s="100" t="str">
        <f t="shared" si="207"/>
        <v>all</v>
      </c>
      <c r="L981" s="6" t="s">
        <v>1061</v>
      </c>
      <c r="M981" s="6" t="s">
        <v>332</v>
      </c>
      <c r="N981" s="6" t="s">
        <v>1074</v>
      </c>
      <c r="O981" s="41" t="s">
        <v>2488</v>
      </c>
      <c r="P981" s="11" t="str">
        <f t="shared" si="208"/>
        <v>qc medallia Workflow wf_m_Invitation_File_Medallia_4Week</v>
      </c>
      <c r="Q981" s="12" t="str">
        <f t="shared" si="209"/>
        <v>./pmrep cleardeploymentgroup -p DG_Static_Shared -f ;</v>
      </c>
      <c r="R981" s="13" t="str">
        <f t="shared" si="210"/>
        <v>./pmrep addtodeploymentgroup -p DG_Static_Shared -n wf_m_Invitation_File_Medallia_4Week -o Workflow -f medallia -d all ;</v>
      </c>
      <c r="S981" s="12" t="str">
        <f t="shared" si="214"/>
        <v>echo ;</v>
      </c>
      <c r="T981" s="13" t="str">
        <f t="shared" si="215"/>
        <v>echo ;</v>
      </c>
      <c r="U981" s="12" t="str">
        <f t="shared" si="216"/>
        <v>echo;</v>
      </c>
      <c r="V981" s="13" t="str">
        <f t="shared" si="217"/>
        <v>echo ;</v>
      </c>
      <c r="W981" s="14" t="str">
        <f t="shared" si="211"/>
        <v xml:space="preserve"> echo ; </v>
      </c>
      <c r="X981" s="13" t="str">
        <f t="shared" si="219"/>
        <v>ssh -q phvifoapp04 '/home/infa_adm/scripts/ais.sh medallia wf_m_Invitation_File_Medallia_4Week Int01_prod'</v>
      </c>
      <c r="Y981" s="15"/>
      <c r="Z981" s="60" t="str">
        <f t="shared" si="212"/>
        <v>./pmrep objectexport -f medallia -o Workflow -n wf_m_Invitation_File_Medallia_4Week -m -s -b -r -u wf_m_Invitation_File_Medallia_4Week.xml</v>
      </c>
      <c r="AA981" s="63" t="str">
        <f t="shared" si="213"/>
        <v>gwd medallia wf_m_Invitation_File_Medallia_4Week</v>
      </c>
      <c r="AB981" s="60" t="str">
        <f t="shared" si="220"/>
        <v xml:space="preserve">showvh medallia wf_m_Invitation_File_Medallia_4Week ; </v>
      </c>
      <c r="AC981" s="60" t="str">
        <f t="shared" si="218"/>
        <v>showrrh medallia wf_m_Invitation_File_Medallia_4Week</v>
      </c>
    </row>
    <row r="982" spans="1:29" x14ac:dyDescent="0.25">
      <c r="A982" s="9">
        <v>42999</v>
      </c>
      <c r="B982" s="6" t="s">
        <v>1089</v>
      </c>
      <c r="C982" s="61" t="s">
        <v>1892</v>
      </c>
      <c r="D982" s="61" t="s">
        <v>1864</v>
      </c>
      <c r="E982" s="100" t="str">
        <f t="shared" si="201"/>
        <v>RAC_prod</v>
      </c>
      <c r="F982" s="115" t="str">
        <f t="shared" si="202"/>
        <v>PP</v>
      </c>
      <c r="G982" s="100" t="str">
        <f t="shared" si="203"/>
        <v>phvifoapp04</v>
      </c>
      <c r="H982" s="115" t="str">
        <f t="shared" si="204"/>
        <v>Int01_prod</v>
      </c>
      <c r="I982" s="100" t="str">
        <f t="shared" si="205"/>
        <v>6005</v>
      </c>
      <c r="J982" s="115" t="str">
        <f t="shared" si="206"/>
        <v>Native</v>
      </c>
      <c r="K982" s="100" t="str">
        <f t="shared" si="207"/>
        <v>all</v>
      </c>
      <c r="L982" s="6" t="s">
        <v>1061</v>
      </c>
      <c r="M982" s="6" t="s">
        <v>332</v>
      </c>
      <c r="N982" s="6" t="s">
        <v>1075</v>
      </c>
      <c r="O982" s="41" t="s">
        <v>2488</v>
      </c>
      <c r="P982" s="11" t="str">
        <f t="shared" si="208"/>
        <v>qc medallia Workflow wf_m_Invitation_File_Medallia_9Week</v>
      </c>
      <c r="Q982" s="12" t="str">
        <f t="shared" si="209"/>
        <v>echo ;</v>
      </c>
      <c r="R982" s="13" t="str">
        <f t="shared" si="210"/>
        <v>./pmrep addtodeploymentgroup -p DG_Static_Shared -n wf_m_Invitation_File_Medallia_9Week -o Workflow -f medallia -d all ;</v>
      </c>
      <c r="S982" s="12" t="str">
        <f t="shared" si="214"/>
        <v>echo ;</v>
      </c>
      <c r="T982" s="13" t="str">
        <f t="shared" si="215"/>
        <v>echo ;</v>
      </c>
      <c r="U982" s="12" t="str">
        <f t="shared" si="216"/>
        <v>echo;</v>
      </c>
      <c r="V982" s="13" t="str">
        <f t="shared" si="217"/>
        <v>echo ;</v>
      </c>
      <c r="W982" s="14" t="str">
        <f t="shared" si="211"/>
        <v xml:space="preserve"> echo ; </v>
      </c>
      <c r="X982" s="13" t="str">
        <f t="shared" si="219"/>
        <v>ssh -q phvifoapp04 '/home/infa_adm/scripts/ais.sh medallia wf_m_Invitation_File_Medallia_9Week Int01_prod'</v>
      </c>
      <c r="Y982" s="15"/>
      <c r="Z982" s="60" t="str">
        <f t="shared" si="212"/>
        <v>./pmrep objectexport -f medallia -o Workflow -n wf_m_Invitation_File_Medallia_9Week -m -s -b -r -u wf_m_Invitation_File_Medallia_9Week.xml</v>
      </c>
      <c r="AA982" s="63" t="str">
        <f t="shared" si="213"/>
        <v>gwd medallia wf_m_Invitation_File_Medallia_9Week</v>
      </c>
      <c r="AB982" s="60" t="str">
        <f t="shared" si="220"/>
        <v xml:space="preserve">showvh medallia wf_m_Invitation_File_Medallia_9Week ; </v>
      </c>
      <c r="AC982" s="60" t="str">
        <f t="shared" si="218"/>
        <v>showrrh medallia wf_m_Invitation_File_Medallia_9Week</v>
      </c>
    </row>
    <row r="983" spans="1:29" x14ac:dyDescent="0.25">
      <c r="A983" s="9">
        <v>42999</v>
      </c>
      <c r="B983" s="6" t="s">
        <v>1089</v>
      </c>
      <c r="C983" s="61" t="s">
        <v>1892</v>
      </c>
      <c r="D983" s="61" t="s">
        <v>1864</v>
      </c>
      <c r="E983" s="100" t="str">
        <f t="shared" si="201"/>
        <v>RAC_prod</v>
      </c>
      <c r="F983" s="115" t="str">
        <f t="shared" si="202"/>
        <v>PP</v>
      </c>
      <c r="G983" s="100" t="str">
        <f t="shared" si="203"/>
        <v>phvifoapp04</v>
      </c>
      <c r="H983" s="115" t="str">
        <f t="shared" si="204"/>
        <v>Int01_prod</v>
      </c>
      <c r="I983" s="100" t="str">
        <f t="shared" si="205"/>
        <v>6005</v>
      </c>
      <c r="J983" s="115" t="str">
        <f t="shared" si="206"/>
        <v>Native</v>
      </c>
      <c r="K983" s="100" t="str">
        <f t="shared" si="207"/>
        <v>all</v>
      </c>
      <c r="L983" s="6" t="s">
        <v>1061</v>
      </c>
      <c r="M983" s="6" t="s">
        <v>332</v>
      </c>
      <c r="N983" s="6" t="s">
        <v>1076</v>
      </c>
      <c r="O983" s="41" t="s">
        <v>2488</v>
      </c>
      <c r="P983" s="11" t="str">
        <f t="shared" si="208"/>
        <v>qc medallia Workflow wf_m_Invitation_File_Medallia_Agreement_Begin</v>
      </c>
      <c r="Q983" s="12" t="str">
        <f t="shared" si="209"/>
        <v>echo ;</v>
      </c>
      <c r="R983" s="13" t="str">
        <f t="shared" si="210"/>
        <v>./pmrep addtodeploymentgroup -p DG_Static_Shared -n wf_m_Invitation_File_Medallia_Agreement_Begin -o Workflow -f medallia -d all ;</v>
      </c>
      <c r="S983" s="12" t="str">
        <f t="shared" si="214"/>
        <v>echo ;</v>
      </c>
      <c r="T983" s="13" t="str">
        <f t="shared" si="215"/>
        <v>echo ;</v>
      </c>
      <c r="U983" s="12" t="str">
        <f t="shared" si="216"/>
        <v>echo;</v>
      </c>
      <c r="V983" s="13" t="str">
        <f t="shared" si="217"/>
        <v>echo ;</v>
      </c>
      <c r="W983" s="14" t="str">
        <f t="shared" si="211"/>
        <v xml:space="preserve"> echo ; </v>
      </c>
      <c r="X983" s="13" t="str">
        <f t="shared" si="219"/>
        <v>ssh -q phvifoapp04 '/home/infa_adm/scripts/ais.sh medallia wf_m_Invitation_File_Medallia_Agreement_Begin Int01_prod'</v>
      </c>
      <c r="Y983" s="15"/>
      <c r="Z983" s="60" t="str">
        <f t="shared" si="212"/>
        <v>./pmrep objectexport -f medallia -o Workflow -n wf_m_Invitation_File_Medallia_Agreement_Begin -m -s -b -r -u wf_m_Invitation_File_Medallia_Agreement_Begin.xml</v>
      </c>
      <c r="AA983" s="63" t="str">
        <f t="shared" si="213"/>
        <v>gwd medallia wf_m_Invitation_File_Medallia_Agreement_Begin</v>
      </c>
      <c r="AB983" s="60" t="str">
        <f t="shared" si="220"/>
        <v xml:space="preserve">showvh medallia wf_m_Invitation_File_Medallia_Agreement_Begin ; </v>
      </c>
      <c r="AC983" s="60" t="str">
        <f t="shared" si="218"/>
        <v>showrrh medallia wf_m_Invitation_File_Medallia_Agreement_Begin</v>
      </c>
    </row>
    <row r="984" spans="1:29" x14ac:dyDescent="0.25">
      <c r="A984" s="9">
        <v>42999</v>
      </c>
      <c r="B984" s="6" t="s">
        <v>1089</v>
      </c>
      <c r="C984" s="61" t="s">
        <v>1892</v>
      </c>
      <c r="D984" s="61" t="s">
        <v>1864</v>
      </c>
      <c r="E984" s="100" t="str">
        <f t="shared" ref="E984:E1047" si="221">IF(D984="q1",rep_q,IF(OR(D984="u1",D984="u2"),rep_u,IF(OR(D984="p1",D984="p2"),rep_p," ** ERROR **")))</f>
        <v>RAC_prod</v>
      </c>
      <c r="F984" s="115" t="str">
        <f t="shared" ref="F984:F1047" si="222">IF(D984="q1",pswd_sj_q,IF(OR(D984="u1",D984="u2"),pswd_sj_u,IF(OR(D984="p1",D984="p2"),pswd_sj_p," ** ERROR **")))</f>
        <v>PP</v>
      </c>
      <c r="G984" s="100" t="str">
        <f t="shared" ref="G984:G1047" si="223">IF(D984="q1",host_q,IF(OR(D984="u1",D984="u2"),host_u,IF(OR(D984="p1",D984="p2"),host_p," ** ERROR **")))</f>
        <v>phvifoapp04</v>
      </c>
      <c r="H984" s="115" t="str">
        <f t="shared" ref="H984:H1047" si="224">IF(D984="q1",int_q1,IF(D984="u1",int_u1,IF(D984="u2",int_u2,IF(D984="p1",int_p1,IF(D984="p2",int_p2," ** ERROR **")))))</f>
        <v>Int01_prod</v>
      </c>
      <c r="I984" s="100" t="str">
        <f t="shared" ref="I984:I1047" si="225">IF(D984="","n/a","6005")</f>
        <v>6005</v>
      </c>
      <c r="J984" s="115" t="str">
        <f t="shared" ref="J984:J1047" si="226">IF(D984="","n/a","Native")</f>
        <v>Native</v>
      </c>
      <c r="K984" s="100" t="str">
        <f t="shared" ref="K984:K1047" si="227">IF(D984="","n/a","all")</f>
        <v>all</v>
      </c>
      <c r="L984" s="6" t="s">
        <v>1061</v>
      </c>
      <c r="M984" s="6" t="s">
        <v>332</v>
      </c>
      <c r="N984" s="6" t="s">
        <v>1077</v>
      </c>
      <c r="O984" s="41" t="s">
        <v>2488</v>
      </c>
      <c r="P984" s="11" t="str">
        <f t="shared" si="208"/>
        <v>qc medallia Workflow wf_m_Invitation_File_Medallia_Agreement_End</v>
      </c>
      <c r="Q984" s="12" t="str">
        <f t="shared" si="209"/>
        <v>echo ;</v>
      </c>
      <c r="R984" s="13" t="str">
        <f t="shared" si="210"/>
        <v>./pmrep addtodeploymentgroup -p DG_Static_Shared -n wf_m_Invitation_File_Medallia_Agreement_End -o Workflow -f medallia -d all ;</v>
      </c>
      <c r="S984" s="12" t="str">
        <f t="shared" si="214"/>
        <v>echo ;</v>
      </c>
      <c r="T984" s="13" t="str">
        <f t="shared" si="215"/>
        <v>echo ;</v>
      </c>
      <c r="U984" s="12" t="str">
        <f t="shared" si="216"/>
        <v>echo;</v>
      </c>
      <c r="V984" s="13" t="str">
        <f t="shared" si="217"/>
        <v>echo ;</v>
      </c>
      <c r="W984" s="14" t="str">
        <f t="shared" si="211"/>
        <v xml:space="preserve"> echo ; </v>
      </c>
      <c r="X984" s="13" t="str">
        <f t="shared" si="219"/>
        <v>ssh -q phvifoapp04 '/home/infa_adm/scripts/ais.sh medallia wf_m_Invitation_File_Medallia_Agreement_End Int01_prod'</v>
      </c>
      <c r="Y984" s="15"/>
      <c r="Z984" s="60" t="str">
        <f t="shared" si="212"/>
        <v>./pmrep objectexport -f medallia -o Workflow -n wf_m_Invitation_File_Medallia_Agreement_End -m -s -b -r -u wf_m_Invitation_File_Medallia_Agreement_End.xml</v>
      </c>
      <c r="AA984" s="63" t="str">
        <f t="shared" si="213"/>
        <v>gwd medallia wf_m_Invitation_File_Medallia_Agreement_End</v>
      </c>
      <c r="AB984" s="60" t="str">
        <f t="shared" si="220"/>
        <v xml:space="preserve">showvh medallia wf_m_Invitation_File_Medallia_Agreement_End ; </v>
      </c>
      <c r="AC984" s="60" t="str">
        <f t="shared" si="218"/>
        <v>showrrh medallia wf_m_Invitation_File_Medallia_Agreement_End</v>
      </c>
    </row>
    <row r="985" spans="1:29" x14ac:dyDescent="0.25">
      <c r="A985" s="9">
        <v>42999</v>
      </c>
      <c r="B985" s="6" t="s">
        <v>1089</v>
      </c>
      <c r="C985" s="61" t="s">
        <v>1892</v>
      </c>
      <c r="D985" s="61" t="s">
        <v>1864</v>
      </c>
      <c r="E985" s="100" t="str">
        <f t="shared" si="221"/>
        <v>RAC_prod</v>
      </c>
      <c r="F985" s="115" t="str">
        <f t="shared" si="222"/>
        <v>PP</v>
      </c>
      <c r="G985" s="100" t="str">
        <f t="shared" si="223"/>
        <v>phvifoapp04</v>
      </c>
      <c r="H985" s="115" t="str">
        <f t="shared" si="224"/>
        <v>Int01_prod</v>
      </c>
      <c r="I985" s="100" t="str">
        <f t="shared" si="225"/>
        <v>6005</v>
      </c>
      <c r="J985" s="115" t="str">
        <f t="shared" si="226"/>
        <v>Native</v>
      </c>
      <c r="K985" s="100" t="str">
        <f t="shared" si="227"/>
        <v>all</v>
      </c>
      <c r="L985" s="6" t="s">
        <v>1061</v>
      </c>
      <c r="M985" s="6" t="s">
        <v>332</v>
      </c>
      <c r="N985" s="6" t="s">
        <v>1078</v>
      </c>
      <c r="O985" s="41" t="s">
        <v>2488</v>
      </c>
      <c r="P985" s="11" t="str">
        <f t="shared" ref="P985:P1048" si="228">CONCATENATE("qc ",L985," ",M985," ",N985)</f>
        <v>qc medallia Workflow wf_m_Invitation_File_Medallia_Service_Return</v>
      </c>
      <c r="Q985" s="12" t="str">
        <f t="shared" ref="Q985:Q1048" si="229">IF(AND(B985=B984,F985=F984),"echo ;",CONCATENATE("./pmrep cleardeploymentgroup -p ",dgnm," -f ;"))</f>
        <v>echo ;</v>
      </c>
      <c r="R985" s="13" t="str">
        <f t="shared" ref="R985:R1048" si="230">CONCATENATE("./pmrep addtodeploymentgroup -p ",dgnm," -n ",N985," -o ",M985, " -f ",L985," -d ",K985, " ;")</f>
        <v>./pmrep addtodeploymentgroup -p DG_Static_Shared -n wf_m_Invitation_File_Medallia_Service_Return -o Workflow -f medallia -d all ;</v>
      </c>
      <c r="S985" s="12" t="str">
        <f t="shared" si="214"/>
        <v>./pmrep deploydeploymentgroup -p DG_Static_Shared -c  ./DG_Static_Shared.xml -r RAC_prod -n jansaj -X PP -h phvifoapp04 -o 6005 -s Native -l $HOME/scripts/log/dg_SJ_CHG0008813.log ;</v>
      </c>
      <c r="T985" s="13" t="str">
        <f t="shared" si="215"/>
        <v xml:space="preserve">echo '&lt; PRESS ANY KEY TO CONTINUE &gt;'; read c ; </v>
      </c>
      <c r="U985" s="12" t="str">
        <f t="shared" si="216"/>
        <v xml:space="preserve">cat $HOME/scripts/log/dg_SJ_CHG0008813.log ; </v>
      </c>
      <c r="V985" s="13" t="str">
        <f t="shared" si="217"/>
        <v>echo '&lt; PRESS ANY KEY TO CONTINUE &gt;'; read c ;</v>
      </c>
      <c r="W985" s="14" t="str">
        <f t="shared" ref="W985:W1048" si="231">IF(LEFT(U985,3)="cat"," pmd ; "," echo ; ")</f>
        <v xml:space="preserve"> pmd ; </v>
      </c>
      <c r="X985" s="13" t="str">
        <f t="shared" si="219"/>
        <v>ssh -q phvifoapp04 '/home/infa_adm/scripts/ais.sh medallia wf_m_Invitation_File_Medallia_Service_Return Int01_prod'</v>
      </c>
      <c r="Y985" s="15"/>
      <c r="Z985" s="60" t="str">
        <f t="shared" ref="Z985:Z1048" si="232">CONCATENATE("./pmrep objectexport -f ",L985," -o ",M985," -n ",N985," -m -s -b -r -u ",N985,".xml")</f>
        <v>./pmrep objectexport -f medallia -o Workflow -n wf_m_Invitation_File_Medallia_Service_Return -m -s -b -r -u wf_m_Invitation_File_Medallia_Service_Return.xml</v>
      </c>
      <c r="AA985" s="63" t="str">
        <f t="shared" ref="AA985:AA1048" si="233">IF(M985="Workflow",CONCATENATE("gwd ",L985," ",N985)," # n/a")</f>
        <v>gwd medallia wf_m_Invitation_File_Medallia_Service_Return</v>
      </c>
      <c r="AB985" s="60" t="str">
        <f t="shared" si="220"/>
        <v xml:space="preserve">showvh medallia wf_m_Invitation_File_Medallia_Service_Return ; </v>
      </c>
      <c r="AC985" s="60" t="str">
        <f t="shared" si="218"/>
        <v>showrrh medallia wf_m_Invitation_File_Medallia_Service_Return</v>
      </c>
    </row>
    <row r="986" spans="1:29" ht="25.5" x14ac:dyDescent="0.25">
      <c r="A986" s="9">
        <v>43000</v>
      </c>
      <c r="B986" s="6" t="s">
        <v>1082</v>
      </c>
      <c r="C986" s="61" t="s">
        <v>1892</v>
      </c>
      <c r="D986" s="61" t="s">
        <v>1864</v>
      </c>
      <c r="E986" s="100" t="str">
        <f t="shared" si="221"/>
        <v>RAC_prod</v>
      </c>
      <c r="F986" s="115" t="str">
        <f t="shared" si="222"/>
        <v>PP</v>
      </c>
      <c r="G986" s="100" t="str">
        <f t="shared" si="223"/>
        <v>phvifoapp04</v>
      </c>
      <c r="H986" s="115" t="str">
        <f t="shared" si="224"/>
        <v>Int01_prod</v>
      </c>
      <c r="I986" s="100" t="str">
        <f t="shared" si="225"/>
        <v>6005</v>
      </c>
      <c r="J986" s="115" t="str">
        <f t="shared" si="226"/>
        <v>Native</v>
      </c>
      <c r="K986" s="100" t="str">
        <f t="shared" si="227"/>
        <v>all</v>
      </c>
      <c r="L986" s="6" t="s">
        <v>322</v>
      </c>
      <c r="M986" s="6" t="s">
        <v>332</v>
      </c>
      <c r="N986" s="6" t="s">
        <v>497</v>
      </c>
      <c r="O986" s="53" t="s">
        <v>2489</v>
      </c>
      <c r="P986" s="11" t="str">
        <f t="shared" si="228"/>
        <v>qc MDM Workflow wf_mdm_ecom_product_dailyfeed</v>
      </c>
      <c r="Q986" s="12" t="str">
        <f t="shared" si="229"/>
        <v>./pmrep cleardeploymentgroup -p DG_Static_Shared -f ;</v>
      </c>
      <c r="R986" s="13" t="str">
        <f t="shared" si="230"/>
        <v>./pmrep addtodeploymentgroup -p DG_Static_Shared -n wf_mdm_ecom_product_dailyfeed -o Workflow -f MDM -d all ;</v>
      </c>
      <c r="S986" s="12" t="str">
        <f t="shared" si="214"/>
        <v>./pmrep deploydeploymentgroup -p DG_Static_Shared -c  ./DG_Static_Shared.xml -r RAC_prod -n jansaj -X PP -h phvifoapp04 -o 6005 -s Native -l $HOME/scripts/log/dg_SJ_CHG0008777.log ;</v>
      </c>
      <c r="T986" s="13" t="str">
        <f t="shared" si="215"/>
        <v xml:space="preserve">echo '&lt; PRESS ANY KEY TO CONTINUE &gt;'; read c ; </v>
      </c>
      <c r="U986" s="12" t="str">
        <f t="shared" si="216"/>
        <v xml:space="preserve">cat $HOME/scripts/log/dg_SJ_CHG0008777.log ; </v>
      </c>
      <c r="V986" s="13" t="str">
        <f t="shared" si="217"/>
        <v>echo '&lt; PRESS ANY KEY TO CONTINUE &gt;'; read c ;</v>
      </c>
      <c r="W986" s="14" t="str">
        <f t="shared" si="231"/>
        <v xml:space="preserve"> pmd ; </v>
      </c>
      <c r="X986" s="13" t="str">
        <f t="shared" si="219"/>
        <v>ssh -q phvifoapp04 '/home/infa_adm/scripts/ais.sh MDM wf_mdm_ecom_product_dailyfeed Int01_prod'</v>
      </c>
      <c r="Y986" s="15"/>
      <c r="Z986" s="60" t="str">
        <f t="shared" si="232"/>
        <v>./pmrep objectexport -f MDM -o Workflow -n wf_mdm_ecom_product_dailyfeed -m -s -b -r -u wf_mdm_ecom_product_dailyfeed.xml</v>
      </c>
      <c r="AA986" s="63" t="str">
        <f t="shared" si="233"/>
        <v>gwd MDM wf_mdm_ecom_product_dailyfeed</v>
      </c>
      <c r="AB986" s="60" t="str">
        <f t="shared" si="220"/>
        <v xml:space="preserve">showvh MDM wf_mdm_ecom_product_dailyfeed ; </v>
      </c>
      <c r="AC986" s="60" t="str">
        <f t="shared" si="218"/>
        <v>showrrh MDM wf_mdm_ecom_product_dailyfeed</v>
      </c>
    </row>
    <row r="987" spans="1:29" x14ac:dyDescent="0.25">
      <c r="A987" s="9">
        <v>43000</v>
      </c>
      <c r="B987" s="6" t="s">
        <v>1090</v>
      </c>
      <c r="C987" s="61" t="s">
        <v>1892</v>
      </c>
      <c r="D987" s="61" t="s">
        <v>1864</v>
      </c>
      <c r="E987" s="100" t="str">
        <f t="shared" si="221"/>
        <v>RAC_prod</v>
      </c>
      <c r="F987" s="115" t="str">
        <f t="shared" si="222"/>
        <v>PP</v>
      </c>
      <c r="G987" s="100" t="str">
        <f t="shared" si="223"/>
        <v>phvifoapp04</v>
      </c>
      <c r="H987" s="115" t="str">
        <f t="shared" si="224"/>
        <v>Int01_prod</v>
      </c>
      <c r="I987" s="100" t="str">
        <f t="shared" si="225"/>
        <v>6005</v>
      </c>
      <c r="J987" s="115" t="str">
        <f t="shared" si="226"/>
        <v>Native</v>
      </c>
      <c r="K987" s="100" t="str">
        <f t="shared" si="227"/>
        <v>all</v>
      </c>
      <c r="L987" s="6" t="s">
        <v>293</v>
      </c>
      <c r="M987" s="6" t="s">
        <v>332</v>
      </c>
      <c r="N987" s="6" t="s">
        <v>414</v>
      </c>
      <c r="O987" s="7" t="s">
        <v>2490</v>
      </c>
      <c r="P987" s="11" t="str">
        <f t="shared" si="228"/>
        <v>qc eCommerce Workflow wf_Find_Pricing_Deltas</v>
      </c>
      <c r="Q987" s="12" t="str">
        <f t="shared" si="229"/>
        <v>./pmrep cleardeploymentgroup -p DG_Static_Shared -f ;</v>
      </c>
      <c r="R987" s="13" t="str">
        <f t="shared" si="230"/>
        <v>./pmrep addtodeploymentgroup -p DG_Static_Shared -n wf_Find_Pricing_Deltas -o Workflow -f eCommerce -d all ;</v>
      </c>
      <c r="S987" s="12" t="str">
        <f t="shared" si="214"/>
        <v>./pmrep deploydeploymentgroup -p DG_Static_Shared -c  ./DG_Static_Shared.xml -r RAC_prod -n jansaj -X PP -h phvifoapp04 -o 6005 -s Native -l $HOME/scripts/log/dg_SJ_CHG0008845.log ;</v>
      </c>
      <c r="T987" s="13" t="str">
        <f t="shared" si="215"/>
        <v xml:space="preserve">echo '&lt; PRESS ANY KEY TO CONTINUE &gt;'; read c ; </v>
      </c>
      <c r="U987" s="12" t="str">
        <f t="shared" si="216"/>
        <v xml:space="preserve">cat $HOME/scripts/log/dg_SJ_CHG0008845.log ; </v>
      </c>
      <c r="V987" s="13" t="str">
        <f t="shared" si="217"/>
        <v>echo '&lt; PRESS ANY KEY TO CONTINUE &gt;'; read c ;</v>
      </c>
      <c r="W987" s="14" t="str">
        <f t="shared" si="231"/>
        <v xml:space="preserve"> pmd ; </v>
      </c>
      <c r="X987" s="13" t="str">
        <f t="shared" si="219"/>
        <v>ssh -q phvifoapp04 '/home/infa_adm/scripts/ais.sh eCommerce wf_Find_Pricing_Deltas Int01_prod'</v>
      </c>
      <c r="Y987" s="15"/>
      <c r="Z987" s="60" t="str">
        <f t="shared" si="232"/>
        <v>./pmrep objectexport -f eCommerce -o Workflow -n wf_Find_Pricing_Deltas -m -s -b -r -u wf_Find_Pricing_Deltas.xml</v>
      </c>
      <c r="AA987" s="63" t="str">
        <f t="shared" si="233"/>
        <v>gwd eCommerce wf_Find_Pricing_Deltas</v>
      </c>
      <c r="AB987" s="60" t="str">
        <f t="shared" si="220"/>
        <v xml:space="preserve">showvh eCommerce wf_Find_Pricing_Deltas ; </v>
      </c>
      <c r="AC987" s="60" t="str">
        <f t="shared" si="218"/>
        <v>showrrh eCommerce wf_Find_Pricing_Deltas</v>
      </c>
    </row>
    <row r="988" spans="1:29" x14ac:dyDescent="0.25">
      <c r="A988" s="9">
        <v>43000</v>
      </c>
      <c r="B988" s="6" t="s">
        <v>1091</v>
      </c>
      <c r="C988" s="61" t="s">
        <v>1892</v>
      </c>
      <c r="D988" s="61" t="s">
        <v>1864</v>
      </c>
      <c r="E988" s="100" t="str">
        <f t="shared" si="221"/>
        <v>RAC_prod</v>
      </c>
      <c r="F988" s="115" t="str">
        <f t="shared" si="222"/>
        <v>PP</v>
      </c>
      <c r="G988" s="100" t="str">
        <f t="shared" si="223"/>
        <v>phvifoapp04</v>
      </c>
      <c r="H988" s="115" t="str">
        <f t="shared" si="224"/>
        <v>Int01_prod</v>
      </c>
      <c r="I988" s="100" t="str">
        <f t="shared" si="225"/>
        <v>6005</v>
      </c>
      <c r="J988" s="115" t="str">
        <f t="shared" si="226"/>
        <v>Native</v>
      </c>
      <c r="K988" s="100" t="str">
        <f t="shared" si="227"/>
        <v>all</v>
      </c>
      <c r="L988" s="6" t="s">
        <v>322</v>
      </c>
      <c r="M988" s="6" t="s">
        <v>332</v>
      </c>
      <c r="N988" s="6" t="s">
        <v>975</v>
      </c>
      <c r="O988" s="6" t="s">
        <v>2491</v>
      </c>
      <c r="P988" s="11" t="str">
        <f t="shared" si="228"/>
        <v>qc MDM Workflow wf_mdm_ecom_product_deleteflag</v>
      </c>
      <c r="Q988" s="12" t="str">
        <f t="shared" si="229"/>
        <v>./pmrep cleardeploymentgroup -p DG_Static_Shared -f ;</v>
      </c>
      <c r="R988" s="13" t="str">
        <f t="shared" si="230"/>
        <v>./pmrep addtodeploymentgroup -p DG_Static_Shared -n wf_mdm_ecom_product_deleteflag -o Workflow -f MDM -d all ;</v>
      </c>
      <c r="S988" s="12" t="str">
        <f t="shared" si="214"/>
        <v>./pmrep deploydeploymentgroup -p DG_Static_Shared -c  ./DG_Static_Shared.xml -r RAC_prod -n jansaj -X PP -h phvifoapp04 -o 6005 -s Native -l $HOME/scripts/log/dg_SJ_CHG0008849.log ;</v>
      </c>
      <c r="T988" s="13" t="str">
        <f t="shared" si="215"/>
        <v xml:space="preserve">echo '&lt; PRESS ANY KEY TO CONTINUE &gt;'; read c ; </v>
      </c>
      <c r="U988" s="12" t="str">
        <f t="shared" si="216"/>
        <v xml:space="preserve">cat $HOME/scripts/log/dg_SJ_CHG0008849.log ; </v>
      </c>
      <c r="V988" s="13" t="str">
        <f t="shared" si="217"/>
        <v>echo '&lt; PRESS ANY KEY TO CONTINUE &gt;'; read c ;</v>
      </c>
      <c r="W988" s="14" t="str">
        <f t="shared" si="231"/>
        <v xml:space="preserve"> pmd ; </v>
      </c>
      <c r="X988" s="13" t="str">
        <f t="shared" si="219"/>
        <v>ssh -q phvifoapp04 '/home/infa_adm/scripts/ais.sh MDM wf_mdm_ecom_product_deleteflag Int01_prod'</v>
      </c>
      <c r="Y988" s="15"/>
      <c r="Z988" s="60" t="str">
        <f t="shared" si="232"/>
        <v>./pmrep objectexport -f MDM -o Workflow -n wf_mdm_ecom_product_deleteflag -m -s -b -r -u wf_mdm_ecom_product_deleteflag.xml</v>
      </c>
      <c r="AA988" s="63" t="str">
        <f t="shared" si="233"/>
        <v>gwd MDM wf_mdm_ecom_product_deleteflag</v>
      </c>
      <c r="AB988" s="60" t="str">
        <f t="shared" si="220"/>
        <v xml:space="preserve">showvh MDM wf_mdm_ecom_product_deleteflag ; </v>
      </c>
      <c r="AC988" s="60" t="str">
        <f t="shared" si="218"/>
        <v>showrrh MDM wf_mdm_ecom_product_deleteflag</v>
      </c>
    </row>
    <row r="989" spans="1:29" x14ac:dyDescent="0.25">
      <c r="A989" s="9">
        <v>43000</v>
      </c>
      <c r="B989" s="6" t="s">
        <v>1092</v>
      </c>
      <c r="C989" s="61" t="s">
        <v>1892</v>
      </c>
      <c r="D989" s="61" t="s">
        <v>1864</v>
      </c>
      <c r="E989" s="100" t="str">
        <f t="shared" si="221"/>
        <v>RAC_prod</v>
      </c>
      <c r="F989" s="115" t="str">
        <f t="shared" si="222"/>
        <v>PP</v>
      </c>
      <c r="G989" s="100" t="str">
        <f t="shared" si="223"/>
        <v>phvifoapp04</v>
      </c>
      <c r="H989" s="115" t="str">
        <f t="shared" si="224"/>
        <v>Int01_prod</v>
      </c>
      <c r="I989" s="100" t="str">
        <f t="shared" si="225"/>
        <v>6005</v>
      </c>
      <c r="J989" s="115" t="str">
        <f t="shared" si="226"/>
        <v>Native</v>
      </c>
      <c r="K989" s="100" t="str">
        <f t="shared" si="227"/>
        <v>all</v>
      </c>
      <c r="L989" s="6" t="s">
        <v>30</v>
      </c>
      <c r="M989" s="6" t="s">
        <v>332</v>
      </c>
      <c r="N989" s="6" t="s">
        <v>1093</v>
      </c>
      <c r="O989" s="6" t="s">
        <v>2492</v>
      </c>
      <c r="P989" s="11" t="str">
        <f t="shared" si="228"/>
        <v>qc RACFI Workflow wf_tran_rece_hist</v>
      </c>
      <c r="Q989" s="12" t="str">
        <f t="shared" si="229"/>
        <v>./pmrep cleardeploymentgroup -p DG_Static_Shared -f ;</v>
      </c>
      <c r="R989" s="13" t="str">
        <f t="shared" si="230"/>
        <v>./pmrep addtodeploymentgroup -p DG_Static_Shared -n wf_tran_rece_hist -o Workflow -f RACFI -d all ;</v>
      </c>
      <c r="S989" s="12" t="str">
        <f t="shared" si="214"/>
        <v>echo ;</v>
      </c>
      <c r="T989" s="13" t="str">
        <f t="shared" si="215"/>
        <v>echo ;</v>
      </c>
      <c r="U989" s="12" t="str">
        <f t="shared" si="216"/>
        <v>echo;</v>
      </c>
      <c r="V989" s="13" t="str">
        <f t="shared" si="217"/>
        <v>echo ;</v>
      </c>
      <c r="W989" s="14" t="str">
        <f t="shared" si="231"/>
        <v xml:space="preserve"> echo ; </v>
      </c>
      <c r="X989" s="13" t="str">
        <f t="shared" si="219"/>
        <v>ssh -q phvifoapp04 '/home/infa_adm/scripts/ais.sh RACFI wf_tran_rece_hist Int01_prod'</v>
      </c>
      <c r="Y989" s="15"/>
      <c r="Z989" s="60" t="str">
        <f t="shared" si="232"/>
        <v>./pmrep objectexport -f RACFI -o Workflow -n wf_tran_rece_hist -m -s -b -r -u wf_tran_rece_hist.xml</v>
      </c>
      <c r="AA989" s="63" t="str">
        <f t="shared" si="233"/>
        <v>gwd RACFI wf_tran_rece_hist</v>
      </c>
      <c r="AB989" s="60" t="str">
        <f t="shared" si="220"/>
        <v xml:space="preserve">showvh RACFI wf_tran_rece_hist ; </v>
      </c>
      <c r="AC989" s="60" t="str">
        <f t="shared" si="218"/>
        <v>showrrh RACFI wf_tran_rece_hist</v>
      </c>
    </row>
    <row r="990" spans="1:29" x14ac:dyDescent="0.25">
      <c r="A990" s="9">
        <v>43000</v>
      </c>
      <c r="B990" s="6" t="s">
        <v>1092</v>
      </c>
      <c r="C990" s="61" t="s">
        <v>1892</v>
      </c>
      <c r="D990" s="61" t="s">
        <v>1864</v>
      </c>
      <c r="E990" s="100" t="str">
        <f t="shared" si="221"/>
        <v>RAC_prod</v>
      </c>
      <c r="F990" s="115" t="str">
        <f t="shared" si="222"/>
        <v>PP</v>
      </c>
      <c r="G990" s="100" t="str">
        <f t="shared" si="223"/>
        <v>phvifoapp04</v>
      </c>
      <c r="H990" s="115" t="str">
        <f t="shared" si="224"/>
        <v>Int01_prod</v>
      </c>
      <c r="I990" s="100" t="str">
        <f t="shared" si="225"/>
        <v>6005</v>
      </c>
      <c r="J990" s="115" t="str">
        <f t="shared" si="226"/>
        <v>Native</v>
      </c>
      <c r="K990" s="100" t="str">
        <f t="shared" si="227"/>
        <v>all</v>
      </c>
      <c r="L990" s="6" t="s">
        <v>30</v>
      </c>
      <c r="M990" s="6" t="s">
        <v>332</v>
      </c>
      <c r="N990" s="6" t="s">
        <v>1094</v>
      </c>
      <c r="O990" s="6" t="s">
        <v>2492</v>
      </c>
      <c r="P990" s="11" t="str">
        <f t="shared" si="228"/>
        <v>qc RACFI Workflow wf_tran_rental_agreement</v>
      </c>
      <c r="Q990" s="12" t="str">
        <f t="shared" si="229"/>
        <v>echo ;</v>
      </c>
      <c r="R990" s="13" t="str">
        <f t="shared" si="230"/>
        <v>./pmrep addtodeploymentgroup -p DG_Static_Shared -n wf_tran_rental_agreement -o Workflow -f RACFI -d all ;</v>
      </c>
      <c r="S990" s="12" t="str">
        <f t="shared" si="214"/>
        <v>echo ;</v>
      </c>
      <c r="T990" s="13" t="str">
        <f t="shared" si="215"/>
        <v>echo ;</v>
      </c>
      <c r="U990" s="12" t="str">
        <f t="shared" si="216"/>
        <v>echo;</v>
      </c>
      <c r="V990" s="13" t="str">
        <f t="shared" si="217"/>
        <v>echo ;</v>
      </c>
      <c r="W990" s="14" t="str">
        <f t="shared" si="231"/>
        <v xml:space="preserve"> echo ; </v>
      </c>
      <c r="X990" s="13" t="str">
        <f t="shared" si="219"/>
        <v>ssh -q phvifoapp04 '/home/infa_adm/scripts/ais.sh RACFI wf_tran_rental_agreement Int01_prod'</v>
      </c>
      <c r="Y990" s="15"/>
      <c r="Z990" s="60" t="str">
        <f t="shared" si="232"/>
        <v>./pmrep objectexport -f RACFI -o Workflow -n wf_tran_rental_agreement -m -s -b -r -u wf_tran_rental_agreement.xml</v>
      </c>
      <c r="AA990" s="63" t="str">
        <f t="shared" si="233"/>
        <v>gwd RACFI wf_tran_rental_agreement</v>
      </c>
      <c r="AB990" s="60" t="str">
        <f t="shared" si="220"/>
        <v xml:space="preserve">showvh RACFI wf_tran_rental_agreement ; </v>
      </c>
      <c r="AC990" s="60" t="str">
        <f t="shared" si="218"/>
        <v>showrrh RACFI wf_tran_rental_agreement</v>
      </c>
    </row>
    <row r="991" spans="1:29" x14ac:dyDescent="0.25">
      <c r="A991" s="9">
        <v>43000</v>
      </c>
      <c r="B991" s="6" t="s">
        <v>1092</v>
      </c>
      <c r="C991" s="61" t="s">
        <v>1892</v>
      </c>
      <c r="D991" s="61" t="s">
        <v>1864</v>
      </c>
      <c r="E991" s="100" t="str">
        <f t="shared" si="221"/>
        <v>RAC_prod</v>
      </c>
      <c r="F991" s="115" t="str">
        <f t="shared" si="222"/>
        <v>PP</v>
      </c>
      <c r="G991" s="100" t="str">
        <f t="shared" si="223"/>
        <v>phvifoapp04</v>
      </c>
      <c r="H991" s="115" t="str">
        <f t="shared" si="224"/>
        <v>Int01_prod</v>
      </c>
      <c r="I991" s="100" t="str">
        <f t="shared" si="225"/>
        <v>6005</v>
      </c>
      <c r="J991" s="115" t="str">
        <f t="shared" si="226"/>
        <v>Native</v>
      </c>
      <c r="K991" s="100" t="str">
        <f t="shared" si="227"/>
        <v>all</v>
      </c>
      <c r="L991" s="6" t="s">
        <v>30</v>
      </c>
      <c r="M991" s="6" t="s">
        <v>332</v>
      </c>
      <c r="N991" s="6" t="s">
        <v>998</v>
      </c>
      <c r="O991" s="6" t="s">
        <v>2492</v>
      </c>
      <c r="P991" s="11" t="str">
        <f t="shared" si="228"/>
        <v>qc RACFI Workflow wf_tran_inventory_cyn</v>
      </c>
      <c r="Q991" s="12" t="str">
        <f t="shared" si="229"/>
        <v>echo ;</v>
      </c>
      <c r="R991" s="13" t="str">
        <f t="shared" si="230"/>
        <v>./pmrep addtodeploymentgroup -p DG_Static_Shared -n wf_tran_inventory_cyn -o Workflow -f RACFI -d all ;</v>
      </c>
      <c r="S991" s="12" t="str">
        <f t="shared" si="214"/>
        <v>echo ;</v>
      </c>
      <c r="T991" s="13" t="str">
        <f t="shared" si="215"/>
        <v>echo ;</v>
      </c>
      <c r="U991" s="12" t="str">
        <f t="shared" si="216"/>
        <v>echo;</v>
      </c>
      <c r="V991" s="13" t="str">
        <f t="shared" si="217"/>
        <v>echo ;</v>
      </c>
      <c r="W991" s="14" t="str">
        <f t="shared" si="231"/>
        <v xml:space="preserve"> echo ; </v>
      </c>
      <c r="X991" s="13" t="str">
        <f t="shared" si="219"/>
        <v>ssh -q phvifoapp04 '/home/infa_adm/scripts/ais.sh RACFI wf_tran_inventory_cyn Int01_prod'</v>
      </c>
      <c r="Y991" s="15"/>
      <c r="Z991" s="60" t="str">
        <f t="shared" si="232"/>
        <v>./pmrep objectexport -f RACFI -o Workflow -n wf_tran_inventory_cyn -m -s -b -r -u wf_tran_inventory_cyn.xml</v>
      </c>
      <c r="AA991" s="63" t="str">
        <f t="shared" si="233"/>
        <v>gwd RACFI wf_tran_inventory_cyn</v>
      </c>
      <c r="AB991" s="60" t="str">
        <f t="shared" si="220"/>
        <v xml:space="preserve">showvh RACFI wf_tran_inventory_cyn ; </v>
      </c>
      <c r="AC991" s="60" t="str">
        <f t="shared" si="218"/>
        <v>showrrh RACFI wf_tran_inventory_cyn</v>
      </c>
    </row>
    <row r="992" spans="1:29" x14ac:dyDescent="0.25">
      <c r="A992" s="9">
        <v>43000</v>
      </c>
      <c r="B992" s="6" t="s">
        <v>1092</v>
      </c>
      <c r="C992" s="61" t="s">
        <v>1892</v>
      </c>
      <c r="D992" s="61" t="s">
        <v>1864</v>
      </c>
      <c r="E992" s="100" t="str">
        <f t="shared" si="221"/>
        <v>RAC_prod</v>
      </c>
      <c r="F992" s="115" t="str">
        <f t="shared" si="222"/>
        <v>PP</v>
      </c>
      <c r="G992" s="100" t="str">
        <f t="shared" si="223"/>
        <v>phvifoapp04</v>
      </c>
      <c r="H992" s="115" t="str">
        <f t="shared" si="224"/>
        <v>Int01_prod</v>
      </c>
      <c r="I992" s="100" t="str">
        <f t="shared" si="225"/>
        <v>6005</v>
      </c>
      <c r="J992" s="115" t="str">
        <f t="shared" si="226"/>
        <v>Native</v>
      </c>
      <c r="K992" s="100" t="str">
        <f t="shared" si="227"/>
        <v>all</v>
      </c>
      <c r="L992" s="6" t="s">
        <v>30</v>
      </c>
      <c r="M992" s="6" t="s">
        <v>332</v>
      </c>
      <c r="N992" s="6" t="s">
        <v>999</v>
      </c>
      <c r="O992" s="6" t="s">
        <v>2492</v>
      </c>
      <c r="P992" s="11" t="str">
        <f t="shared" si="228"/>
        <v>qc RACFI Workflow wf_tran_customer_cyn</v>
      </c>
      <c r="Q992" s="12" t="str">
        <f t="shared" si="229"/>
        <v>echo ;</v>
      </c>
      <c r="R992" s="13" t="str">
        <f t="shared" si="230"/>
        <v>./pmrep addtodeploymentgroup -p DG_Static_Shared -n wf_tran_customer_cyn -o Workflow -f RACFI -d all ;</v>
      </c>
      <c r="S992" s="12" t="str">
        <f t="shared" si="214"/>
        <v>./pmrep deploydeploymentgroup -p DG_Static_Shared -c  ./DG_Static_Shared.xml -r RAC_prod -n jansaj -X PP -h phvifoapp04 -o 6005 -s Native -l $HOME/scripts/log/dg_SJ_CHG0008853.log ;</v>
      </c>
      <c r="T992" s="13" t="str">
        <f t="shared" si="215"/>
        <v xml:space="preserve">echo '&lt; PRESS ANY KEY TO CONTINUE &gt;'; read c ; </v>
      </c>
      <c r="U992" s="12" t="str">
        <f t="shared" si="216"/>
        <v xml:space="preserve">cat $HOME/scripts/log/dg_SJ_CHG0008853.log ; </v>
      </c>
      <c r="V992" s="13" t="str">
        <f t="shared" si="217"/>
        <v>echo '&lt; PRESS ANY KEY TO CONTINUE &gt;'; read c ;</v>
      </c>
      <c r="W992" s="14" t="str">
        <f t="shared" si="231"/>
        <v xml:space="preserve"> pmd ; </v>
      </c>
      <c r="X992" s="13" t="str">
        <f t="shared" si="219"/>
        <v>ssh -q phvifoapp04 '/home/infa_adm/scripts/ais.sh RACFI wf_tran_customer_cyn Int01_prod'</v>
      </c>
      <c r="Y992" s="15"/>
      <c r="Z992" s="60" t="str">
        <f t="shared" si="232"/>
        <v>./pmrep objectexport -f RACFI -o Workflow -n wf_tran_customer_cyn -m -s -b -r -u wf_tran_customer_cyn.xml</v>
      </c>
      <c r="AA992" s="63" t="str">
        <f t="shared" si="233"/>
        <v>gwd RACFI wf_tran_customer_cyn</v>
      </c>
      <c r="AB992" s="60" t="str">
        <f t="shared" si="220"/>
        <v xml:space="preserve">showvh RACFI wf_tran_customer_cyn ; </v>
      </c>
      <c r="AC992" s="60" t="str">
        <f t="shared" si="218"/>
        <v>showrrh RACFI wf_tran_customer_cyn</v>
      </c>
    </row>
    <row r="993" spans="1:29" x14ac:dyDescent="0.25">
      <c r="A993" s="9">
        <v>43003</v>
      </c>
      <c r="B993" s="6" t="s">
        <v>1096</v>
      </c>
      <c r="C993" s="61" t="s">
        <v>1892</v>
      </c>
      <c r="D993" s="61" t="s">
        <v>1864</v>
      </c>
      <c r="E993" s="100" t="str">
        <f t="shared" si="221"/>
        <v>RAC_prod</v>
      </c>
      <c r="F993" s="115" t="str">
        <f t="shared" si="222"/>
        <v>PP</v>
      </c>
      <c r="G993" s="100" t="str">
        <f t="shared" si="223"/>
        <v>phvifoapp04</v>
      </c>
      <c r="H993" s="115" t="str">
        <f t="shared" si="224"/>
        <v>Int01_prod</v>
      </c>
      <c r="I993" s="100" t="str">
        <f t="shared" si="225"/>
        <v>6005</v>
      </c>
      <c r="J993" s="115" t="str">
        <f t="shared" si="226"/>
        <v>Native</v>
      </c>
      <c r="K993" s="100" t="str">
        <f t="shared" si="227"/>
        <v>all</v>
      </c>
      <c r="L993" s="6" t="s">
        <v>295</v>
      </c>
      <c r="M993" s="6" t="s">
        <v>332</v>
      </c>
      <c r="N993" s="6" t="s">
        <v>1021</v>
      </c>
      <c r="O993" s="6" t="s">
        <v>2493</v>
      </c>
      <c r="P993" s="11" t="str">
        <f t="shared" si="228"/>
        <v>qc AN_PAYABLES Workflow wf_AN_Payables_Approvaldetails</v>
      </c>
      <c r="Q993" s="12" t="str">
        <f t="shared" si="229"/>
        <v>./pmrep cleardeploymentgroup -p DG_Static_Shared -f ;</v>
      </c>
      <c r="R993" s="13" t="str">
        <f t="shared" si="230"/>
        <v>./pmrep addtodeploymentgroup -p DG_Static_Shared -n wf_AN_Payables_Approvaldetails -o Workflow -f AN_PAYABLES -d all ;</v>
      </c>
      <c r="S993" s="12" t="str">
        <f t="shared" si="214"/>
        <v>./pmrep deploydeploymentgroup -p DG_Static_Shared -c  ./DG_Static_Shared.xml -r RAC_prod -n jansaj -X PP -h phvifoapp04 -o 6005 -s Native -l $HOME/scripts/log/dg_SJ_CHG0008865.log ;</v>
      </c>
      <c r="T993" s="13" t="str">
        <f t="shared" si="215"/>
        <v xml:space="preserve">echo '&lt; PRESS ANY KEY TO CONTINUE &gt;'; read c ; </v>
      </c>
      <c r="U993" s="12" t="str">
        <f t="shared" si="216"/>
        <v xml:space="preserve">cat $HOME/scripts/log/dg_SJ_CHG0008865.log ; </v>
      </c>
      <c r="V993" s="13" t="str">
        <f t="shared" si="217"/>
        <v>echo '&lt; PRESS ANY KEY TO CONTINUE &gt;'; read c ;</v>
      </c>
      <c r="W993" s="14" t="str">
        <f t="shared" si="231"/>
        <v xml:space="preserve"> pmd ; </v>
      </c>
      <c r="X993" s="13" t="str">
        <f t="shared" si="219"/>
        <v>ssh -q phvifoapp04 '/home/infa_adm/scripts/ais.sh AN_PAYABLES wf_AN_Payables_Approvaldetails Int01_prod'</v>
      </c>
      <c r="Y993" s="15"/>
      <c r="Z993" s="60" t="str">
        <f t="shared" si="232"/>
        <v>./pmrep objectexport -f AN_PAYABLES -o Workflow -n wf_AN_Payables_Approvaldetails -m -s -b -r -u wf_AN_Payables_Approvaldetails.xml</v>
      </c>
      <c r="AA993" s="63" t="str">
        <f t="shared" si="233"/>
        <v>gwd AN_PAYABLES wf_AN_Payables_Approvaldetails</v>
      </c>
      <c r="AB993" s="60" t="str">
        <f t="shared" si="220"/>
        <v xml:space="preserve">showvh AN_PAYABLES wf_AN_Payables_Approvaldetails ; </v>
      </c>
      <c r="AC993" s="60" t="str">
        <f t="shared" si="218"/>
        <v>showrrh AN_PAYABLES wf_AN_Payables_Approvaldetails</v>
      </c>
    </row>
    <row r="994" spans="1:29" x14ac:dyDescent="0.25">
      <c r="A994" s="9">
        <v>43003</v>
      </c>
      <c r="B994" s="6" t="s">
        <v>1097</v>
      </c>
      <c r="C994" s="61" t="s">
        <v>1892</v>
      </c>
      <c r="D994" s="61" t="s">
        <v>1864</v>
      </c>
      <c r="E994" s="100" t="str">
        <f t="shared" si="221"/>
        <v>RAC_prod</v>
      </c>
      <c r="F994" s="115" t="str">
        <f t="shared" si="222"/>
        <v>PP</v>
      </c>
      <c r="G994" s="100" t="str">
        <f t="shared" si="223"/>
        <v>phvifoapp04</v>
      </c>
      <c r="H994" s="115" t="str">
        <f t="shared" si="224"/>
        <v>Int01_prod</v>
      </c>
      <c r="I994" s="100" t="str">
        <f t="shared" si="225"/>
        <v>6005</v>
      </c>
      <c r="J994" s="115" t="str">
        <f t="shared" si="226"/>
        <v>Native</v>
      </c>
      <c r="K994" s="100" t="str">
        <f t="shared" si="227"/>
        <v>all</v>
      </c>
      <c r="L994" s="6" t="s">
        <v>920</v>
      </c>
      <c r="M994" s="6" t="s">
        <v>332</v>
      </c>
      <c r="N994" s="6" t="s">
        <v>1088</v>
      </c>
      <c r="O994" s="6" t="s">
        <v>2494</v>
      </c>
      <c r="P994" s="11" t="str">
        <f t="shared" si="228"/>
        <v>qc LAWSON Workflow wf_m_Accruent_Lawson_AP</v>
      </c>
      <c r="Q994" s="12" t="str">
        <f t="shared" si="229"/>
        <v>./pmrep cleardeploymentgroup -p DG_Static_Shared -f ;</v>
      </c>
      <c r="R994" s="13" t="str">
        <f t="shared" si="230"/>
        <v>./pmrep addtodeploymentgroup -p DG_Static_Shared -n wf_m_Accruent_Lawson_AP -o Workflow -f LAWSON -d all ;</v>
      </c>
      <c r="S994" s="12" t="str">
        <f t="shared" si="214"/>
        <v>./pmrep deploydeploymentgroup -p DG_Static_Shared -c  ./DG_Static_Shared.xml -r RAC_prod -n jansaj -X PP -h phvifoapp04 -o 6005 -s Native -l $HOME/scripts/log/dg_SJ_CHG0008879.log ;</v>
      </c>
      <c r="T994" s="13" t="str">
        <f t="shared" si="215"/>
        <v xml:space="preserve">echo '&lt; PRESS ANY KEY TO CONTINUE &gt;'; read c ; </v>
      </c>
      <c r="U994" s="12" t="str">
        <f t="shared" si="216"/>
        <v xml:space="preserve">cat $HOME/scripts/log/dg_SJ_CHG0008879.log ; </v>
      </c>
      <c r="V994" s="13" t="str">
        <f t="shared" si="217"/>
        <v>echo '&lt; PRESS ANY KEY TO CONTINUE &gt;'; read c ;</v>
      </c>
      <c r="W994" s="14" t="str">
        <f t="shared" si="231"/>
        <v xml:space="preserve"> pmd ; </v>
      </c>
      <c r="X994" s="13" t="str">
        <f t="shared" si="219"/>
        <v>ssh -q phvifoapp04 '/home/infa_adm/scripts/ais.sh LAWSON wf_m_Accruent_Lawson_AP Int01_prod'</v>
      </c>
      <c r="Y994" s="15"/>
      <c r="Z994" s="60" t="str">
        <f t="shared" si="232"/>
        <v>./pmrep objectexport -f LAWSON -o Workflow -n wf_m_Accruent_Lawson_AP -m -s -b -r -u wf_m_Accruent_Lawson_AP.xml</v>
      </c>
      <c r="AA994" s="63" t="str">
        <f t="shared" si="233"/>
        <v>gwd LAWSON wf_m_Accruent_Lawson_AP</v>
      </c>
      <c r="AB994" s="60" t="str">
        <f t="shared" si="220"/>
        <v xml:space="preserve">showvh LAWSON wf_m_Accruent_Lawson_AP ; </v>
      </c>
      <c r="AC994" s="60" t="str">
        <f t="shared" si="218"/>
        <v>showrrh LAWSON wf_m_Accruent_Lawson_AP</v>
      </c>
    </row>
    <row r="995" spans="1:29" ht="25.5" x14ac:dyDescent="0.25">
      <c r="A995" s="9">
        <v>43004</v>
      </c>
      <c r="B995" s="6" t="s">
        <v>1098</v>
      </c>
      <c r="C995" s="61" t="s">
        <v>1892</v>
      </c>
      <c r="D995" s="61" t="s">
        <v>1864</v>
      </c>
      <c r="E995" s="100" t="str">
        <f t="shared" si="221"/>
        <v>RAC_prod</v>
      </c>
      <c r="F995" s="115" t="str">
        <f t="shared" si="222"/>
        <v>PP</v>
      </c>
      <c r="G995" s="100" t="str">
        <f t="shared" si="223"/>
        <v>phvifoapp04</v>
      </c>
      <c r="H995" s="115" t="str">
        <f t="shared" si="224"/>
        <v>Int01_prod</v>
      </c>
      <c r="I995" s="100" t="str">
        <f t="shared" si="225"/>
        <v>6005</v>
      </c>
      <c r="J995" s="115" t="str">
        <f t="shared" si="226"/>
        <v>Native</v>
      </c>
      <c r="K995" s="100" t="str">
        <f t="shared" si="227"/>
        <v>all</v>
      </c>
      <c r="L995" s="6" t="s">
        <v>295</v>
      </c>
      <c r="M995" s="6" t="s">
        <v>332</v>
      </c>
      <c r="N995" s="6" t="s">
        <v>1021</v>
      </c>
      <c r="O995" s="7" t="s">
        <v>2495</v>
      </c>
      <c r="P995" s="11" t="str">
        <f t="shared" si="228"/>
        <v>qc AN_PAYABLES Workflow wf_AN_Payables_Approvaldetails</v>
      </c>
      <c r="Q995" s="12" t="str">
        <f t="shared" si="229"/>
        <v>./pmrep cleardeploymentgroup -p DG_Static_Shared -f ;</v>
      </c>
      <c r="R995" s="13" t="str">
        <f t="shared" si="230"/>
        <v>./pmrep addtodeploymentgroup -p DG_Static_Shared -n wf_AN_Payables_Approvaldetails -o Workflow -f AN_PAYABLES -d all ;</v>
      </c>
      <c r="S995" s="12" t="str">
        <f t="shared" si="214"/>
        <v>./pmrep deploydeploymentgroup -p DG_Static_Shared -c  ./DG_Static_Shared.xml -r RAC_prod -n jansaj -X PP -h phvifoapp04 -o 6005 -s Native -l $HOME/scripts/log/dg_SJ_CHG0008892.log ;</v>
      </c>
      <c r="T995" s="13" t="str">
        <f t="shared" si="215"/>
        <v xml:space="preserve">echo '&lt; PRESS ANY KEY TO CONTINUE &gt;'; read c ; </v>
      </c>
      <c r="U995" s="12" t="str">
        <f t="shared" si="216"/>
        <v xml:space="preserve">cat $HOME/scripts/log/dg_SJ_CHG0008892.log ; </v>
      </c>
      <c r="V995" s="13" t="str">
        <f t="shared" si="217"/>
        <v>echo '&lt; PRESS ANY KEY TO CONTINUE &gt;'; read c ;</v>
      </c>
      <c r="W995" s="14" t="str">
        <f t="shared" si="231"/>
        <v xml:space="preserve"> pmd ; </v>
      </c>
      <c r="X995" s="13" t="str">
        <f t="shared" si="219"/>
        <v>ssh -q phvifoapp04 '/home/infa_adm/scripts/ais.sh AN_PAYABLES wf_AN_Payables_Approvaldetails Int01_prod'</v>
      </c>
      <c r="Y995" s="15"/>
      <c r="Z995" s="60" t="str">
        <f t="shared" si="232"/>
        <v>./pmrep objectexport -f AN_PAYABLES -o Workflow -n wf_AN_Payables_Approvaldetails -m -s -b -r -u wf_AN_Payables_Approvaldetails.xml</v>
      </c>
      <c r="AA995" s="63" t="str">
        <f t="shared" si="233"/>
        <v>gwd AN_PAYABLES wf_AN_Payables_Approvaldetails</v>
      </c>
      <c r="AB995" s="60" t="str">
        <f t="shared" si="220"/>
        <v xml:space="preserve">showvh AN_PAYABLES wf_AN_Payables_Approvaldetails ; </v>
      </c>
      <c r="AC995" s="60" t="str">
        <f t="shared" si="218"/>
        <v>showrrh AN_PAYABLES wf_AN_Payables_Approvaldetails</v>
      </c>
    </row>
    <row r="996" spans="1:29" x14ac:dyDescent="0.25">
      <c r="A996" s="9">
        <v>43005</v>
      </c>
      <c r="B996" s="6" t="s">
        <v>1102</v>
      </c>
      <c r="C996" s="61" t="s">
        <v>1892</v>
      </c>
      <c r="D996" s="61" t="s">
        <v>1864</v>
      </c>
      <c r="E996" s="100" t="str">
        <f t="shared" si="221"/>
        <v>RAC_prod</v>
      </c>
      <c r="F996" s="115" t="str">
        <f t="shared" si="222"/>
        <v>PP</v>
      </c>
      <c r="G996" s="100" t="str">
        <f t="shared" si="223"/>
        <v>phvifoapp04</v>
      </c>
      <c r="H996" s="115" t="str">
        <f t="shared" si="224"/>
        <v>Int01_prod</v>
      </c>
      <c r="I996" s="100" t="str">
        <f t="shared" si="225"/>
        <v>6005</v>
      </c>
      <c r="J996" s="115" t="str">
        <f t="shared" si="226"/>
        <v>Native</v>
      </c>
      <c r="K996" s="100" t="str">
        <f t="shared" si="227"/>
        <v>all</v>
      </c>
      <c r="L996" s="6" t="s">
        <v>1101</v>
      </c>
      <c r="M996" s="6" t="s">
        <v>1100</v>
      </c>
      <c r="N996" s="6" t="s">
        <v>1099</v>
      </c>
      <c r="O996" s="6" t="s">
        <v>2496</v>
      </c>
      <c r="P996" s="11" t="str">
        <f t="shared" si="228"/>
        <v>qc Flatfiles Target INVITATION_FILE_MEDALLIA</v>
      </c>
      <c r="Q996" s="12" t="str">
        <f t="shared" si="229"/>
        <v>./pmrep cleardeploymentgroup -p DG_Static_Shared -f ;</v>
      </c>
      <c r="R996" s="13" t="str">
        <f t="shared" si="230"/>
        <v>./pmrep addtodeploymentgroup -p DG_Static_Shared -n INVITATION_FILE_MEDALLIA -o Target -f Flatfiles -d all ;</v>
      </c>
      <c r="S996" s="12" t="str">
        <f t="shared" si="214"/>
        <v>./pmrep deploydeploymentgroup -p DG_Static_Shared -c  ./DG_Static_Shared.xml -r RAC_prod -n jansaj -X PP -h phvifoapp04 -o 6005 -s Native -l $HOME/scripts/log/dg_SJ_CHG0008934.log ;</v>
      </c>
      <c r="T996" s="13" t="str">
        <f t="shared" si="215"/>
        <v xml:space="preserve">echo '&lt; PRESS ANY KEY TO CONTINUE &gt;'; read c ; </v>
      </c>
      <c r="U996" s="12" t="str">
        <f t="shared" si="216"/>
        <v xml:space="preserve">cat $HOME/scripts/log/dg_SJ_CHG0008934.log ; </v>
      </c>
      <c r="V996" s="13" t="str">
        <f t="shared" si="217"/>
        <v>echo '&lt; PRESS ANY KEY TO CONTINUE &gt;'; read c ;</v>
      </c>
      <c r="W996" s="14" t="str">
        <f t="shared" si="231"/>
        <v xml:space="preserve"> pmd ; </v>
      </c>
      <c r="X996" s="13" t="str">
        <f t="shared" si="219"/>
        <v xml:space="preserve"> # n/a</v>
      </c>
      <c r="Y996" s="15"/>
      <c r="Z996" s="60" t="str">
        <f t="shared" si="232"/>
        <v>./pmrep objectexport -f Flatfiles -o Target -n INVITATION_FILE_MEDALLIA -m -s -b -r -u INVITATION_FILE_MEDALLIA.xml</v>
      </c>
      <c r="AA996" s="63" t="str">
        <f t="shared" si="233"/>
        <v xml:space="preserve"> # n/a</v>
      </c>
      <c r="AB996" s="60" t="str">
        <f t="shared" si="220"/>
        <v xml:space="preserve">showvh Flatfiles INVITATION_FILE_MEDALLIA ; </v>
      </c>
      <c r="AC996" s="60" t="str">
        <f t="shared" si="218"/>
        <v>showrrh Flatfiles INVITATION_FILE_MEDALLIA</v>
      </c>
    </row>
    <row r="997" spans="1:29" x14ac:dyDescent="0.25">
      <c r="A997" s="9">
        <v>43005</v>
      </c>
      <c r="B997" s="6" t="s">
        <v>1103</v>
      </c>
      <c r="C997" s="61" t="s">
        <v>1892</v>
      </c>
      <c r="D997" s="61" t="s">
        <v>1864</v>
      </c>
      <c r="E997" s="100" t="str">
        <f t="shared" si="221"/>
        <v>RAC_prod</v>
      </c>
      <c r="F997" s="115" t="str">
        <f t="shared" si="222"/>
        <v>PP</v>
      </c>
      <c r="G997" s="100" t="str">
        <f t="shared" si="223"/>
        <v>phvifoapp04</v>
      </c>
      <c r="H997" s="115" t="str">
        <f t="shared" si="224"/>
        <v>Int01_prod</v>
      </c>
      <c r="I997" s="100" t="str">
        <f t="shared" si="225"/>
        <v>6005</v>
      </c>
      <c r="J997" s="115" t="str">
        <f t="shared" si="226"/>
        <v>Native</v>
      </c>
      <c r="K997" s="100" t="str">
        <f t="shared" si="227"/>
        <v>all</v>
      </c>
      <c r="L997" s="6" t="s">
        <v>1071</v>
      </c>
      <c r="M997" s="6" t="s">
        <v>332</v>
      </c>
      <c r="N997" s="6" t="s">
        <v>1083</v>
      </c>
      <c r="O997" s="6" t="s">
        <v>2496</v>
      </c>
      <c r="P997" s="11" t="str">
        <f t="shared" si="228"/>
        <v>qc dw_sims_transactional Workflow wf_inventory_remain_value_load</v>
      </c>
      <c r="Q997" s="12" t="str">
        <f t="shared" si="229"/>
        <v>./pmrep cleardeploymentgroup -p DG_Static_Shared -f ;</v>
      </c>
      <c r="R997" s="13" t="str">
        <f t="shared" si="230"/>
        <v>./pmrep addtodeploymentgroup -p DG_Static_Shared -n wf_inventory_remain_value_load -o Workflow -f dw_sims_transactional -d all ;</v>
      </c>
      <c r="S997" s="12" t="str">
        <f t="shared" si="214"/>
        <v>./pmrep deploydeploymentgroup -p DG_Static_Shared -c  ./DG_Static_Shared.xml -r RAC_prod -n jansaj -X PP -h phvifoapp04 -o 6005 -s Native -l $HOME/scripts/log/dg_SJ_CHG0008939.log ;</v>
      </c>
      <c r="T997" s="13" t="str">
        <f t="shared" si="215"/>
        <v xml:space="preserve">echo '&lt; PRESS ANY KEY TO CONTINUE &gt;'; read c ; </v>
      </c>
      <c r="U997" s="12" t="str">
        <f t="shared" si="216"/>
        <v xml:space="preserve">cat $HOME/scripts/log/dg_SJ_CHG0008939.log ; </v>
      </c>
      <c r="V997" s="13" t="str">
        <f t="shared" si="217"/>
        <v>echo '&lt; PRESS ANY KEY TO CONTINUE &gt;'; read c ;</v>
      </c>
      <c r="W997" s="14" t="str">
        <f t="shared" si="231"/>
        <v xml:space="preserve"> pmd ; </v>
      </c>
      <c r="X997" s="13" t="str">
        <f t="shared" si="219"/>
        <v>ssh -q phvifoapp04 '/home/infa_adm/scripts/ais.sh dw_sims_transactional wf_inventory_remain_value_load Int01_prod'</v>
      </c>
      <c r="Y997" s="15"/>
      <c r="Z997" s="60" t="str">
        <f t="shared" si="232"/>
        <v>./pmrep objectexport -f dw_sims_transactional -o Workflow -n wf_inventory_remain_value_load -m -s -b -r -u wf_inventory_remain_value_load.xml</v>
      </c>
      <c r="AA997" s="63" t="str">
        <f t="shared" si="233"/>
        <v>gwd dw_sims_transactional wf_inventory_remain_value_load</v>
      </c>
      <c r="AB997" s="60" t="str">
        <f t="shared" si="220"/>
        <v xml:space="preserve">showvh dw_sims_transactional wf_inventory_remain_value_load ; </v>
      </c>
      <c r="AC997" s="60" t="str">
        <f t="shared" si="218"/>
        <v>showrrh dw_sims_transactional wf_inventory_remain_value_load</v>
      </c>
    </row>
    <row r="998" spans="1:29" x14ac:dyDescent="0.25">
      <c r="A998" s="9">
        <v>43006</v>
      </c>
      <c r="B998" s="6" t="s">
        <v>1104</v>
      </c>
      <c r="C998" s="61" t="s">
        <v>1892</v>
      </c>
      <c r="D998" s="61" t="s">
        <v>1864</v>
      </c>
      <c r="E998" s="100" t="str">
        <f t="shared" si="221"/>
        <v>RAC_prod</v>
      </c>
      <c r="F998" s="115" t="str">
        <f t="shared" si="222"/>
        <v>PP</v>
      </c>
      <c r="G998" s="100" t="str">
        <f t="shared" si="223"/>
        <v>phvifoapp04</v>
      </c>
      <c r="H998" s="115" t="str">
        <f t="shared" si="224"/>
        <v>Int01_prod</v>
      </c>
      <c r="I998" s="100" t="str">
        <f t="shared" si="225"/>
        <v>6005</v>
      </c>
      <c r="J998" s="115" t="str">
        <f t="shared" si="226"/>
        <v>Native</v>
      </c>
      <c r="K998" s="100" t="str">
        <f t="shared" si="227"/>
        <v>all</v>
      </c>
      <c r="L998" s="6" t="s">
        <v>295</v>
      </c>
      <c r="M998" s="6" t="s">
        <v>332</v>
      </c>
      <c r="N998" s="6" t="s">
        <v>1021</v>
      </c>
      <c r="O998" s="6" t="s">
        <v>2497</v>
      </c>
      <c r="P998" s="11" t="str">
        <f t="shared" si="228"/>
        <v>qc AN_PAYABLES Workflow wf_AN_Payables_Approvaldetails</v>
      </c>
      <c r="Q998" s="12" t="str">
        <f t="shared" si="229"/>
        <v>./pmrep cleardeploymentgroup -p DG_Static_Shared -f ;</v>
      </c>
      <c r="R998" s="13" t="str">
        <f t="shared" si="230"/>
        <v>./pmrep addtodeploymentgroup -p DG_Static_Shared -n wf_AN_Payables_Approvaldetails -o Workflow -f AN_PAYABLES -d all ;</v>
      </c>
      <c r="S998" s="12" t="str">
        <f t="shared" si="214"/>
        <v>./pmrep deploydeploymentgroup -p DG_Static_Shared -c  ./DG_Static_Shared.xml -r RAC_prod -n jansaj -X PP -h phvifoapp04 -o 6005 -s Native -l $HOME/scripts/log/dg_SJ_CHG0008963.log ;</v>
      </c>
      <c r="T998" s="13" t="str">
        <f t="shared" si="215"/>
        <v xml:space="preserve">echo '&lt; PRESS ANY KEY TO CONTINUE &gt;'; read c ; </v>
      </c>
      <c r="U998" s="12" t="str">
        <f t="shared" si="216"/>
        <v xml:space="preserve">cat $HOME/scripts/log/dg_SJ_CHG0008963.log ; </v>
      </c>
      <c r="V998" s="13" t="str">
        <f t="shared" si="217"/>
        <v>echo '&lt; PRESS ANY KEY TO CONTINUE &gt;'; read c ;</v>
      </c>
      <c r="W998" s="14" t="str">
        <f t="shared" si="231"/>
        <v xml:space="preserve"> pmd ; </v>
      </c>
      <c r="X998" s="13" t="str">
        <f t="shared" si="219"/>
        <v>ssh -q phvifoapp04 '/home/infa_adm/scripts/ais.sh AN_PAYABLES wf_AN_Payables_Approvaldetails Int01_prod'</v>
      </c>
      <c r="Y998" s="15"/>
      <c r="Z998" s="60" t="str">
        <f t="shared" si="232"/>
        <v>./pmrep objectexport -f AN_PAYABLES -o Workflow -n wf_AN_Payables_Approvaldetails -m -s -b -r -u wf_AN_Payables_Approvaldetails.xml</v>
      </c>
      <c r="AA998" s="63" t="str">
        <f t="shared" si="233"/>
        <v>gwd AN_PAYABLES wf_AN_Payables_Approvaldetails</v>
      </c>
      <c r="AB998" s="60" t="str">
        <f t="shared" si="220"/>
        <v xml:space="preserve">showvh AN_PAYABLES wf_AN_Payables_Approvaldetails ; </v>
      </c>
      <c r="AC998" s="60" t="str">
        <f t="shared" si="218"/>
        <v>showrrh AN_PAYABLES wf_AN_Payables_Approvaldetails</v>
      </c>
    </row>
    <row r="999" spans="1:29" x14ac:dyDescent="0.25">
      <c r="A999" s="9">
        <v>43010</v>
      </c>
      <c r="B999" s="6" t="s">
        <v>1105</v>
      </c>
      <c r="C999" s="61" t="s">
        <v>1892</v>
      </c>
      <c r="D999" s="61" t="s">
        <v>1864</v>
      </c>
      <c r="E999" s="100" t="str">
        <f t="shared" si="221"/>
        <v>RAC_prod</v>
      </c>
      <c r="F999" s="115" t="str">
        <f t="shared" si="222"/>
        <v>PP</v>
      </c>
      <c r="G999" s="100" t="str">
        <f t="shared" si="223"/>
        <v>phvifoapp04</v>
      </c>
      <c r="H999" s="115" t="str">
        <f t="shared" si="224"/>
        <v>Int01_prod</v>
      </c>
      <c r="I999" s="100" t="str">
        <f t="shared" si="225"/>
        <v>6005</v>
      </c>
      <c r="J999" s="115" t="str">
        <f t="shared" si="226"/>
        <v>Native</v>
      </c>
      <c r="K999" s="100" t="str">
        <f t="shared" si="227"/>
        <v>all</v>
      </c>
      <c r="L999" s="6" t="s">
        <v>920</v>
      </c>
      <c r="M999" s="6" t="s">
        <v>332</v>
      </c>
      <c r="N999" s="6" t="s">
        <v>1088</v>
      </c>
      <c r="O999" s="6" t="s">
        <v>2498</v>
      </c>
      <c r="P999" s="11" t="str">
        <f t="shared" si="228"/>
        <v>qc LAWSON Workflow wf_m_Accruent_Lawson_AP</v>
      </c>
      <c r="Q999" s="12" t="str">
        <f t="shared" si="229"/>
        <v>./pmrep cleardeploymentgroup -p DG_Static_Shared -f ;</v>
      </c>
      <c r="R999" s="13" t="str">
        <f t="shared" si="230"/>
        <v>./pmrep addtodeploymentgroup -p DG_Static_Shared -n wf_m_Accruent_Lawson_AP -o Workflow -f LAWSON -d all ;</v>
      </c>
      <c r="S999" s="12" t="str">
        <f t="shared" si="214"/>
        <v>./pmrep deploydeploymentgroup -p DG_Static_Shared -c  ./DG_Static_Shared.xml -r RAC_prod -n jansaj -X PP -h phvifoapp04 -o 6005 -s Native -l $HOME/scripts/log/dg_SJ_CHG0009009.log ;</v>
      </c>
      <c r="T999" s="13" t="str">
        <f t="shared" si="215"/>
        <v xml:space="preserve">echo '&lt; PRESS ANY KEY TO CONTINUE &gt;'; read c ; </v>
      </c>
      <c r="U999" s="12" t="str">
        <f t="shared" si="216"/>
        <v xml:space="preserve">cat $HOME/scripts/log/dg_SJ_CHG0009009.log ; </v>
      </c>
      <c r="V999" s="13" t="str">
        <f t="shared" si="217"/>
        <v>echo '&lt; PRESS ANY KEY TO CONTINUE &gt;'; read c ;</v>
      </c>
      <c r="W999" s="14" t="str">
        <f t="shared" si="231"/>
        <v xml:space="preserve"> pmd ; </v>
      </c>
      <c r="X999" s="13" t="str">
        <f t="shared" si="219"/>
        <v>ssh -q phvifoapp04 '/home/infa_adm/scripts/ais.sh LAWSON wf_m_Accruent_Lawson_AP Int01_prod'</v>
      </c>
      <c r="Y999" s="15"/>
      <c r="Z999" s="60" t="str">
        <f t="shared" si="232"/>
        <v>./pmrep objectexport -f LAWSON -o Workflow -n wf_m_Accruent_Lawson_AP -m -s -b -r -u wf_m_Accruent_Lawson_AP.xml</v>
      </c>
      <c r="AA999" s="63" t="str">
        <f t="shared" si="233"/>
        <v>gwd LAWSON wf_m_Accruent_Lawson_AP</v>
      </c>
      <c r="AB999" s="60" t="str">
        <f t="shared" si="220"/>
        <v xml:space="preserve">showvh LAWSON wf_m_Accruent_Lawson_AP ; </v>
      </c>
      <c r="AC999" s="60" t="str">
        <f t="shared" si="218"/>
        <v>showrrh LAWSON wf_m_Accruent_Lawson_AP</v>
      </c>
    </row>
    <row r="1000" spans="1:29" x14ac:dyDescent="0.25">
      <c r="A1000" s="9">
        <v>43010</v>
      </c>
      <c r="B1000" s="6" t="s">
        <v>1106</v>
      </c>
      <c r="C1000" s="61" t="s">
        <v>1892</v>
      </c>
      <c r="D1000" s="61" t="s">
        <v>1864</v>
      </c>
      <c r="E1000" s="100" t="str">
        <f t="shared" si="221"/>
        <v>RAC_prod</v>
      </c>
      <c r="F1000" s="115" t="str">
        <f t="shared" si="222"/>
        <v>PP</v>
      </c>
      <c r="G1000" s="100" t="str">
        <f t="shared" si="223"/>
        <v>phvifoapp04</v>
      </c>
      <c r="H1000" s="115" t="str">
        <f t="shared" si="224"/>
        <v>Int01_prod</v>
      </c>
      <c r="I1000" s="100" t="str">
        <f t="shared" si="225"/>
        <v>6005</v>
      </c>
      <c r="J1000" s="115" t="str">
        <f t="shared" si="226"/>
        <v>Native</v>
      </c>
      <c r="K1000" s="100" t="str">
        <f t="shared" si="227"/>
        <v>all</v>
      </c>
      <c r="L1000" s="6" t="s">
        <v>289</v>
      </c>
      <c r="M1000" s="6" t="s">
        <v>332</v>
      </c>
      <c r="N1000" s="6" t="s">
        <v>907</v>
      </c>
      <c r="O1000" s="6" t="s">
        <v>2499</v>
      </c>
      <c r="P1000" s="11" t="str">
        <f t="shared" si="228"/>
        <v>qc MONTHLY_RECONCILIATION Workflow wf_Monthly_Reconciliation_STG</v>
      </c>
      <c r="Q1000" s="12" t="str">
        <f t="shared" si="229"/>
        <v>./pmrep cleardeploymentgroup -p DG_Static_Shared -f ;</v>
      </c>
      <c r="R1000" s="13" t="str">
        <f t="shared" si="230"/>
        <v>./pmrep addtodeploymentgroup -p DG_Static_Shared -n wf_Monthly_Reconciliation_STG -o Workflow -f MONTHLY_RECONCILIATION -d all ;</v>
      </c>
      <c r="S1000" s="12" t="str">
        <f t="shared" si="214"/>
        <v>./pmrep deploydeploymentgroup -p DG_Static_Shared -c  ./DG_Static_Shared.xml -r RAC_prod -n jansaj -X PP -h phvifoapp04 -o 6005 -s Native -l $HOME/scripts/log/dg_SJ_CHG0009010.log ;</v>
      </c>
      <c r="T1000" s="13" t="str">
        <f t="shared" si="215"/>
        <v xml:space="preserve">echo '&lt; PRESS ANY KEY TO CONTINUE &gt;'; read c ; </v>
      </c>
      <c r="U1000" s="12" t="str">
        <f t="shared" si="216"/>
        <v xml:space="preserve">cat $HOME/scripts/log/dg_SJ_CHG0009010.log ; </v>
      </c>
      <c r="V1000" s="13" t="str">
        <f t="shared" si="217"/>
        <v>echo '&lt; PRESS ANY KEY TO CONTINUE &gt;'; read c ;</v>
      </c>
      <c r="W1000" s="14" t="str">
        <f t="shared" si="231"/>
        <v xml:space="preserve"> pmd ; </v>
      </c>
      <c r="X1000" s="13" t="str">
        <f t="shared" si="219"/>
        <v>ssh -q phvifoapp04 '/home/infa_adm/scripts/ais.sh MONTHLY_RECONCILIATION wf_Monthly_Reconciliation_STG Int01_prod'</v>
      </c>
      <c r="Y1000" s="15"/>
      <c r="Z1000" s="60" t="str">
        <f t="shared" si="232"/>
        <v>./pmrep objectexport -f MONTHLY_RECONCILIATION -o Workflow -n wf_Monthly_Reconciliation_STG -m -s -b -r -u wf_Monthly_Reconciliation_STG.xml</v>
      </c>
      <c r="AA1000" s="63" t="str">
        <f t="shared" si="233"/>
        <v>gwd MONTHLY_RECONCILIATION wf_Monthly_Reconciliation_STG</v>
      </c>
      <c r="AB1000" s="60" t="str">
        <f t="shared" si="220"/>
        <v xml:space="preserve">showvh MONTHLY_RECONCILIATION wf_Monthly_Reconciliation_STG ; </v>
      </c>
      <c r="AC1000" s="60" t="str">
        <f t="shared" si="218"/>
        <v>showrrh MONTHLY_RECONCILIATION wf_Monthly_Reconciliation_STG</v>
      </c>
    </row>
    <row r="1001" spans="1:29" x14ac:dyDescent="0.25">
      <c r="A1001" s="9">
        <v>43010</v>
      </c>
      <c r="B1001" s="6" t="s">
        <v>1107</v>
      </c>
      <c r="C1001" s="61" t="s">
        <v>1892</v>
      </c>
      <c r="D1001" s="61" t="s">
        <v>1864</v>
      </c>
      <c r="E1001" s="100" t="str">
        <f t="shared" si="221"/>
        <v>RAC_prod</v>
      </c>
      <c r="F1001" s="115" t="str">
        <f t="shared" si="222"/>
        <v>PP</v>
      </c>
      <c r="G1001" s="100" t="str">
        <f t="shared" si="223"/>
        <v>phvifoapp04</v>
      </c>
      <c r="H1001" s="115" t="str">
        <f t="shared" si="224"/>
        <v>Int01_prod</v>
      </c>
      <c r="I1001" s="100" t="str">
        <f t="shared" si="225"/>
        <v>6005</v>
      </c>
      <c r="J1001" s="115" t="str">
        <f t="shared" si="226"/>
        <v>Native</v>
      </c>
      <c r="K1001" s="100" t="str">
        <f t="shared" si="227"/>
        <v>all</v>
      </c>
      <c r="L1001" s="6" t="s">
        <v>30</v>
      </c>
      <c r="M1001" s="6" t="s">
        <v>354</v>
      </c>
      <c r="N1001" s="6" t="s">
        <v>1007</v>
      </c>
      <c r="O1001" s="6" t="s">
        <v>2500</v>
      </c>
      <c r="P1001" s="11" t="str">
        <f t="shared" si="228"/>
        <v>qc RACFI Session s_m_trans_rental_agreement_cyn</v>
      </c>
      <c r="Q1001" s="12" t="str">
        <f t="shared" si="229"/>
        <v>./pmrep cleardeploymentgroup -p DG_Static_Shared -f ;</v>
      </c>
      <c r="R1001" s="13" t="str">
        <f t="shared" si="230"/>
        <v>./pmrep addtodeploymentgroup -p DG_Static_Shared -n s_m_trans_rental_agreement_cyn -o Session -f RACFI -d all ;</v>
      </c>
      <c r="S1001" s="12" t="str">
        <f t="shared" si="214"/>
        <v>./pmrep deploydeploymentgroup -p DG_Static_Shared -c  ./DG_Static_Shared.xml -r RAC_prod -n jansaj -X PP -h phvifoapp04 -o 6005 -s Native -l $HOME/scripts/log/dg_SJ_CHG0009026.log ;</v>
      </c>
      <c r="T1001" s="13" t="str">
        <f t="shared" si="215"/>
        <v xml:space="preserve">echo '&lt; PRESS ANY KEY TO CONTINUE &gt;'; read c ; </v>
      </c>
      <c r="U1001" s="12" t="str">
        <f t="shared" si="216"/>
        <v xml:space="preserve">cat $HOME/scripts/log/dg_SJ_CHG0009026.log ; </v>
      </c>
      <c r="V1001" s="13" t="str">
        <f t="shared" si="217"/>
        <v>echo '&lt; PRESS ANY KEY TO CONTINUE &gt;'; read c ;</v>
      </c>
      <c r="W1001" s="14" t="str">
        <f t="shared" si="231"/>
        <v xml:space="preserve"> pmd ; </v>
      </c>
      <c r="X1001" s="13" t="str">
        <f t="shared" si="219"/>
        <v xml:space="preserve"> # n/a</v>
      </c>
      <c r="Y1001" s="15"/>
      <c r="Z1001" s="60" t="str">
        <f t="shared" si="232"/>
        <v>./pmrep objectexport -f RACFI -o Session -n s_m_trans_rental_agreement_cyn -m -s -b -r -u s_m_trans_rental_agreement_cyn.xml</v>
      </c>
      <c r="AA1001" s="63" t="str">
        <f t="shared" si="233"/>
        <v xml:space="preserve"> # n/a</v>
      </c>
      <c r="AB1001" s="60" t="str">
        <f t="shared" si="220"/>
        <v xml:space="preserve">showvh RACFI s_m_trans_rental_agreement_cyn ; </v>
      </c>
      <c r="AC1001" s="60" t="str">
        <f t="shared" si="218"/>
        <v>showrrh RACFI s_m_trans_rental_agreement_cyn</v>
      </c>
    </row>
    <row r="1002" spans="1:29" x14ac:dyDescent="0.25">
      <c r="A1002" s="9">
        <v>43012</v>
      </c>
      <c r="B1002" s="6" t="s">
        <v>1108</v>
      </c>
      <c r="C1002" s="61" t="s">
        <v>1892</v>
      </c>
      <c r="D1002" s="61" t="s">
        <v>1864</v>
      </c>
      <c r="E1002" s="100" t="str">
        <f t="shared" si="221"/>
        <v>RAC_prod</v>
      </c>
      <c r="F1002" s="115" t="str">
        <f t="shared" si="222"/>
        <v>PP</v>
      </c>
      <c r="G1002" s="100" t="str">
        <f t="shared" si="223"/>
        <v>phvifoapp04</v>
      </c>
      <c r="H1002" s="115" t="str">
        <f t="shared" si="224"/>
        <v>Int01_prod</v>
      </c>
      <c r="I1002" s="100" t="str">
        <f t="shared" si="225"/>
        <v>6005</v>
      </c>
      <c r="J1002" s="115" t="str">
        <f t="shared" si="226"/>
        <v>Native</v>
      </c>
      <c r="K1002" s="100" t="str">
        <f t="shared" si="227"/>
        <v>all</v>
      </c>
      <c r="L1002" s="6" t="s">
        <v>1061</v>
      </c>
      <c r="M1002" s="6" t="s">
        <v>332</v>
      </c>
      <c r="N1002" s="6" t="s">
        <v>1074</v>
      </c>
      <c r="O1002" s="41" t="s">
        <v>2501</v>
      </c>
      <c r="P1002" s="11" t="str">
        <f t="shared" si="228"/>
        <v>qc medallia Workflow wf_m_Invitation_File_Medallia_4Week</v>
      </c>
      <c r="Q1002" s="12" t="str">
        <f t="shared" si="229"/>
        <v>./pmrep cleardeploymentgroup -p DG_Static_Shared -f ;</v>
      </c>
      <c r="R1002" s="13" t="str">
        <f t="shared" si="230"/>
        <v>./pmrep addtodeploymentgroup -p DG_Static_Shared -n wf_m_Invitation_File_Medallia_4Week -o Workflow -f medallia -d all ;</v>
      </c>
      <c r="S1002" s="12" t="str">
        <f t="shared" si="214"/>
        <v>echo ;</v>
      </c>
      <c r="T1002" s="13" t="str">
        <f t="shared" si="215"/>
        <v>echo ;</v>
      </c>
      <c r="U1002" s="12" t="str">
        <f t="shared" si="216"/>
        <v>echo;</v>
      </c>
      <c r="V1002" s="13" t="str">
        <f t="shared" si="217"/>
        <v>echo ;</v>
      </c>
      <c r="W1002" s="14" t="str">
        <f t="shared" si="231"/>
        <v xml:space="preserve"> echo ; </v>
      </c>
      <c r="X1002" s="13" t="str">
        <f t="shared" si="219"/>
        <v>ssh -q phvifoapp04 '/home/infa_adm/scripts/ais.sh medallia wf_m_Invitation_File_Medallia_4Week Int01_prod'</v>
      </c>
      <c r="Y1002" s="15"/>
      <c r="Z1002" s="60" t="str">
        <f t="shared" si="232"/>
        <v>./pmrep objectexport -f medallia -o Workflow -n wf_m_Invitation_File_Medallia_4Week -m -s -b -r -u wf_m_Invitation_File_Medallia_4Week.xml</v>
      </c>
      <c r="AA1002" s="63" t="str">
        <f t="shared" si="233"/>
        <v>gwd medallia wf_m_Invitation_File_Medallia_4Week</v>
      </c>
      <c r="AB1002" s="60" t="str">
        <f t="shared" si="220"/>
        <v xml:space="preserve">showvh medallia wf_m_Invitation_File_Medallia_4Week ; </v>
      </c>
      <c r="AC1002" s="60" t="str">
        <f t="shared" si="218"/>
        <v>showrrh medallia wf_m_Invitation_File_Medallia_4Week</v>
      </c>
    </row>
    <row r="1003" spans="1:29" x14ac:dyDescent="0.25">
      <c r="A1003" s="9">
        <v>43012</v>
      </c>
      <c r="B1003" s="6" t="s">
        <v>1108</v>
      </c>
      <c r="C1003" s="61" t="s">
        <v>1892</v>
      </c>
      <c r="D1003" s="61" t="s">
        <v>1864</v>
      </c>
      <c r="E1003" s="100" t="str">
        <f t="shared" si="221"/>
        <v>RAC_prod</v>
      </c>
      <c r="F1003" s="115" t="str">
        <f t="shared" si="222"/>
        <v>PP</v>
      </c>
      <c r="G1003" s="100" t="str">
        <f t="shared" si="223"/>
        <v>phvifoapp04</v>
      </c>
      <c r="H1003" s="115" t="str">
        <f t="shared" si="224"/>
        <v>Int01_prod</v>
      </c>
      <c r="I1003" s="100" t="str">
        <f t="shared" si="225"/>
        <v>6005</v>
      </c>
      <c r="J1003" s="115" t="str">
        <f t="shared" si="226"/>
        <v>Native</v>
      </c>
      <c r="K1003" s="100" t="str">
        <f t="shared" si="227"/>
        <v>all</v>
      </c>
      <c r="L1003" s="6" t="s">
        <v>1061</v>
      </c>
      <c r="M1003" s="6" t="s">
        <v>332</v>
      </c>
      <c r="N1003" s="6" t="s">
        <v>1075</v>
      </c>
      <c r="O1003" s="41" t="s">
        <v>2501</v>
      </c>
      <c r="P1003" s="11" t="str">
        <f t="shared" si="228"/>
        <v>qc medallia Workflow wf_m_Invitation_File_Medallia_9Week</v>
      </c>
      <c r="Q1003" s="12" t="str">
        <f t="shared" si="229"/>
        <v>echo ;</v>
      </c>
      <c r="R1003" s="13" t="str">
        <f t="shared" si="230"/>
        <v>./pmrep addtodeploymentgroup -p DG_Static_Shared -n wf_m_Invitation_File_Medallia_9Week -o Workflow -f medallia -d all ;</v>
      </c>
      <c r="S1003" s="12" t="str">
        <f t="shared" si="214"/>
        <v>echo ;</v>
      </c>
      <c r="T1003" s="13" t="str">
        <f t="shared" si="215"/>
        <v>echo ;</v>
      </c>
      <c r="U1003" s="12" t="str">
        <f t="shared" si="216"/>
        <v>echo;</v>
      </c>
      <c r="V1003" s="13" t="str">
        <f t="shared" si="217"/>
        <v>echo ;</v>
      </c>
      <c r="W1003" s="14" t="str">
        <f t="shared" si="231"/>
        <v xml:space="preserve"> echo ; </v>
      </c>
      <c r="X1003" s="13" t="str">
        <f t="shared" si="219"/>
        <v>ssh -q phvifoapp04 '/home/infa_adm/scripts/ais.sh medallia wf_m_Invitation_File_Medallia_9Week Int01_prod'</v>
      </c>
      <c r="Y1003" s="15"/>
      <c r="Z1003" s="60" t="str">
        <f t="shared" si="232"/>
        <v>./pmrep objectexport -f medallia -o Workflow -n wf_m_Invitation_File_Medallia_9Week -m -s -b -r -u wf_m_Invitation_File_Medallia_9Week.xml</v>
      </c>
      <c r="AA1003" s="63" t="str">
        <f t="shared" si="233"/>
        <v>gwd medallia wf_m_Invitation_File_Medallia_9Week</v>
      </c>
      <c r="AB1003" s="60" t="str">
        <f t="shared" si="220"/>
        <v xml:space="preserve">showvh medallia wf_m_Invitation_File_Medallia_9Week ; </v>
      </c>
      <c r="AC1003" s="60" t="str">
        <f t="shared" si="218"/>
        <v>showrrh medallia wf_m_Invitation_File_Medallia_9Week</v>
      </c>
    </row>
    <row r="1004" spans="1:29" x14ac:dyDescent="0.25">
      <c r="A1004" s="9">
        <v>43012</v>
      </c>
      <c r="B1004" s="6" t="s">
        <v>1108</v>
      </c>
      <c r="C1004" s="61" t="s">
        <v>1892</v>
      </c>
      <c r="D1004" s="61" t="s">
        <v>1864</v>
      </c>
      <c r="E1004" s="100" t="str">
        <f t="shared" si="221"/>
        <v>RAC_prod</v>
      </c>
      <c r="F1004" s="115" t="str">
        <f t="shared" si="222"/>
        <v>PP</v>
      </c>
      <c r="G1004" s="100" t="str">
        <f t="shared" si="223"/>
        <v>phvifoapp04</v>
      </c>
      <c r="H1004" s="115" t="str">
        <f t="shared" si="224"/>
        <v>Int01_prod</v>
      </c>
      <c r="I1004" s="100" t="str">
        <f t="shared" si="225"/>
        <v>6005</v>
      </c>
      <c r="J1004" s="115" t="str">
        <f t="shared" si="226"/>
        <v>Native</v>
      </c>
      <c r="K1004" s="100" t="str">
        <f t="shared" si="227"/>
        <v>all</v>
      </c>
      <c r="L1004" s="6" t="s">
        <v>1061</v>
      </c>
      <c r="M1004" s="6" t="s">
        <v>332</v>
      </c>
      <c r="N1004" s="6" t="s">
        <v>1076</v>
      </c>
      <c r="O1004" s="41" t="s">
        <v>2501</v>
      </c>
      <c r="P1004" s="11" t="str">
        <f t="shared" si="228"/>
        <v>qc medallia Workflow wf_m_Invitation_File_Medallia_Agreement_Begin</v>
      </c>
      <c r="Q1004" s="12" t="str">
        <f t="shared" si="229"/>
        <v>echo ;</v>
      </c>
      <c r="R1004" s="13" t="str">
        <f t="shared" si="230"/>
        <v>./pmrep addtodeploymentgroup -p DG_Static_Shared -n wf_m_Invitation_File_Medallia_Agreement_Begin -o Workflow -f medallia -d all ;</v>
      </c>
      <c r="S1004" s="12" t="str">
        <f t="shared" si="214"/>
        <v>echo ;</v>
      </c>
      <c r="T1004" s="13" t="str">
        <f t="shared" si="215"/>
        <v>echo ;</v>
      </c>
      <c r="U1004" s="12" t="str">
        <f t="shared" si="216"/>
        <v>echo;</v>
      </c>
      <c r="V1004" s="13" t="str">
        <f t="shared" si="217"/>
        <v>echo ;</v>
      </c>
      <c r="W1004" s="14" t="str">
        <f t="shared" si="231"/>
        <v xml:space="preserve"> echo ; </v>
      </c>
      <c r="X1004" s="13" t="str">
        <f t="shared" si="219"/>
        <v>ssh -q phvifoapp04 '/home/infa_adm/scripts/ais.sh medallia wf_m_Invitation_File_Medallia_Agreement_Begin Int01_prod'</v>
      </c>
      <c r="Y1004" s="15"/>
      <c r="Z1004" s="60" t="str">
        <f t="shared" si="232"/>
        <v>./pmrep objectexport -f medallia -o Workflow -n wf_m_Invitation_File_Medallia_Agreement_Begin -m -s -b -r -u wf_m_Invitation_File_Medallia_Agreement_Begin.xml</v>
      </c>
      <c r="AA1004" s="63" t="str">
        <f t="shared" si="233"/>
        <v>gwd medallia wf_m_Invitation_File_Medallia_Agreement_Begin</v>
      </c>
      <c r="AB1004" s="60" t="str">
        <f t="shared" si="220"/>
        <v xml:space="preserve">showvh medallia wf_m_Invitation_File_Medallia_Agreement_Begin ; </v>
      </c>
      <c r="AC1004" s="60" t="str">
        <f t="shared" si="218"/>
        <v>showrrh medallia wf_m_Invitation_File_Medallia_Agreement_Begin</v>
      </c>
    </row>
    <row r="1005" spans="1:29" x14ac:dyDescent="0.25">
      <c r="A1005" s="9">
        <v>43012</v>
      </c>
      <c r="B1005" s="6" t="s">
        <v>1108</v>
      </c>
      <c r="C1005" s="61" t="s">
        <v>1892</v>
      </c>
      <c r="D1005" s="61" t="s">
        <v>1864</v>
      </c>
      <c r="E1005" s="100" t="str">
        <f t="shared" si="221"/>
        <v>RAC_prod</v>
      </c>
      <c r="F1005" s="115" t="str">
        <f t="shared" si="222"/>
        <v>PP</v>
      </c>
      <c r="G1005" s="100" t="str">
        <f t="shared" si="223"/>
        <v>phvifoapp04</v>
      </c>
      <c r="H1005" s="115" t="str">
        <f t="shared" si="224"/>
        <v>Int01_prod</v>
      </c>
      <c r="I1005" s="100" t="str">
        <f t="shared" si="225"/>
        <v>6005</v>
      </c>
      <c r="J1005" s="115" t="str">
        <f t="shared" si="226"/>
        <v>Native</v>
      </c>
      <c r="K1005" s="100" t="str">
        <f t="shared" si="227"/>
        <v>all</v>
      </c>
      <c r="L1005" s="6" t="s">
        <v>1061</v>
      </c>
      <c r="M1005" s="6" t="s">
        <v>332</v>
      </c>
      <c r="N1005" s="6" t="s">
        <v>1077</v>
      </c>
      <c r="O1005" s="41" t="s">
        <v>2501</v>
      </c>
      <c r="P1005" s="11" t="str">
        <f t="shared" si="228"/>
        <v>qc medallia Workflow wf_m_Invitation_File_Medallia_Agreement_End</v>
      </c>
      <c r="Q1005" s="12" t="str">
        <f t="shared" si="229"/>
        <v>echo ;</v>
      </c>
      <c r="R1005" s="13" t="str">
        <f t="shared" si="230"/>
        <v>./pmrep addtodeploymentgroup -p DG_Static_Shared -n wf_m_Invitation_File_Medallia_Agreement_End -o Workflow -f medallia -d all ;</v>
      </c>
      <c r="S1005" s="12" t="str">
        <f t="shared" si="214"/>
        <v>echo ;</v>
      </c>
      <c r="T1005" s="13" t="str">
        <f t="shared" si="215"/>
        <v>echo ;</v>
      </c>
      <c r="U1005" s="12" t="str">
        <f t="shared" si="216"/>
        <v>echo;</v>
      </c>
      <c r="V1005" s="13" t="str">
        <f t="shared" si="217"/>
        <v>echo ;</v>
      </c>
      <c r="W1005" s="14" t="str">
        <f t="shared" si="231"/>
        <v xml:space="preserve"> echo ; </v>
      </c>
      <c r="X1005" s="13" t="str">
        <f t="shared" si="219"/>
        <v>ssh -q phvifoapp04 '/home/infa_adm/scripts/ais.sh medallia wf_m_Invitation_File_Medallia_Agreement_End Int01_prod'</v>
      </c>
      <c r="Y1005" s="15"/>
      <c r="Z1005" s="60" t="str">
        <f t="shared" si="232"/>
        <v>./pmrep objectexport -f medallia -o Workflow -n wf_m_Invitation_File_Medallia_Agreement_End -m -s -b -r -u wf_m_Invitation_File_Medallia_Agreement_End.xml</v>
      </c>
      <c r="AA1005" s="63" t="str">
        <f t="shared" si="233"/>
        <v>gwd medallia wf_m_Invitation_File_Medallia_Agreement_End</v>
      </c>
      <c r="AB1005" s="60" t="str">
        <f t="shared" si="220"/>
        <v xml:space="preserve">showvh medallia wf_m_Invitation_File_Medallia_Agreement_End ; </v>
      </c>
      <c r="AC1005" s="60" t="str">
        <f t="shared" si="218"/>
        <v>showrrh medallia wf_m_Invitation_File_Medallia_Agreement_End</v>
      </c>
    </row>
    <row r="1006" spans="1:29" x14ac:dyDescent="0.25">
      <c r="A1006" s="9">
        <v>43012</v>
      </c>
      <c r="B1006" s="6" t="s">
        <v>1108</v>
      </c>
      <c r="C1006" s="61" t="s">
        <v>1892</v>
      </c>
      <c r="D1006" s="61" t="s">
        <v>1864</v>
      </c>
      <c r="E1006" s="100" t="str">
        <f t="shared" si="221"/>
        <v>RAC_prod</v>
      </c>
      <c r="F1006" s="115" t="str">
        <f t="shared" si="222"/>
        <v>PP</v>
      </c>
      <c r="G1006" s="100" t="str">
        <f t="shared" si="223"/>
        <v>phvifoapp04</v>
      </c>
      <c r="H1006" s="115" t="str">
        <f t="shared" si="224"/>
        <v>Int01_prod</v>
      </c>
      <c r="I1006" s="100" t="str">
        <f t="shared" si="225"/>
        <v>6005</v>
      </c>
      <c r="J1006" s="115" t="str">
        <f t="shared" si="226"/>
        <v>Native</v>
      </c>
      <c r="K1006" s="100" t="str">
        <f t="shared" si="227"/>
        <v>all</v>
      </c>
      <c r="L1006" s="6" t="s">
        <v>1061</v>
      </c>
      <c r="M1006" s="6" t="s">
        <v>332</v>
      </c>
      <c r="N1006" s="6" t="s">
        <v>1078</v>
      </c>
      <c r="O1006" s="41" t="s">
        <v>2501</v>
      </c>
      <c r="P1006" s="11" t="str">
        <f t="shared" si="228"/>
        <v>qc medallia Workflow wf_m_Invitation_File_Medallia_Service_Return</v>
      </c>
      <c r="Q1006" s="12" t="str">
        <f t="shared" si="229"/>
        <v>echo ;</v>
      </c>
      <c r="R1006" s="13" t="str">
        <f t="shared" si="230"/>
        <v>./pmrep addtodeploymentgroup -p DG_Static_Shared -n wf_m_Invitation_File_Medallia_Service_Return -o Workflow -f medallia -d all ;</v>
      </c>
      <c r="S1006" s="12" t="str">
        <f t="shared" si="214"/>
        <v>./pmrep deploydeploymentgroup -p DG_Static_Shared -c  ./DG_Static_Shared.xml -r RAC_prod -n jansaj -X PP -h phvifoapp04 -o 6005 -s Native -l $HOME/scripts/log/dg_SJ_CHG0009066.log ;</v>
      </c>
      <c r="T1006" s="13" t="str">
        <f t="shared" si="215"/>
        <v xml:space="preserve">echo '&lt; PRESS ANY KEY TO CONTINUE &gt;'; read c ; </v>
      </c>
      <c r="U1006" s="12" t="str">
        <f t="shared" si="216"/>
        <v xml:space="preserve">cat $HOME/scripts/log/dg_SJ_CHG0009066.log ; </v>
      </c>
      <c r="V1006" s="13" t="str">
        <f t="shared" si="217"/>
        <v>echo '&lt; PRESS ANY KEY TO CONTINUE &gt;'; read c ;</v>
      </c>
      <c r="W1006" s="14" t="str">
        <f t="shared" si="231"/>
        <v xml:space="preserve"> pmd ; </v>
      </c>
      <c r="X1006" s="13" t="str">
        <f t="shared" si="219"/>
        <v>ssh -q phvifoapp04 '/home/infa_adm/scripts/ais.sh medallia wf_m_Invitation_File_Medallia_Service_Return Int01_prod'</v>
      </c>
      <c r="Y1006" s="15"/>
      <c r="Z1006" s="60" t="str">
        <f t="shared" si="232"/>
        <v>./pmrep objectexport -f medallia -o Workflow -n wf_m_Invitation_File_Medallia_Service_Return -m -s -b -r -u wf_m_Invitation_File_Medallia_Service_Return.xml</v>
      </c>
      <c r="AA1006" s="63" t="str">
        <f t="shared" si="233"/>
        <v>gwd medallia wf_m_Invitation_File_Medallia_Service_Return</v>
      </c>
      <c r="AB1006" s="60" t="str">
        <f t="shared" si="220"/>
        <v xml:space="preserve">showvh medallia wf_m_Invitation_File_Medallia_Service_Return ; </v>
      </c>
      <c r="AC1006" s="60" t="str">
        <f t="shared" si="218"/>
        <v>showrrh medallia wf_m_Invitation_File_Medallia_Service_Return</v>
      </c>
    </row>
    <row r="1007" spans="1:29" x14ac:dyDescent="0.25">
      <c r="A1007" s="9">
        <v>43013</v>
      </c>
      <c r="B1007" s="6" t="s">
        <v>1109</v>
      </c>
      <c r="C1007" s="61" t="s">
        <v>1892</v>
      </c>
      <c r="D1007" s="61" t="s">
        <v>1864</v>
      </c>
      <c r="E1007" s="100" t="str">
        <f t="shared" si="221"/>
        <v>RAC_prod</v>
      </c>
      <c r="F1007" s="115" t="str">
        <f t="shared" si="222"/>
        <v>PP</v>
      </c>
      <c r="G1007" s="100" t="str">
        <f t="shared" si="223"/>
        <v>phvifoapp04</v>
      </c>
      <c r="H1007" s="115" t="str">
        <f t="shared" si="224"/>
        <v>Int01_prod</v>
      </c>
      <c r="I1007" s="100" t="str">
        <f t="shared" si="225"/>
        <v>6005</v>
      </c>
      <c r="J1007" s="115" t="str">
        <f t="shared" si="226"/>
        <v>Native</v>
      </c>
      <c r="K1007" s="100" t="str">
        <f t="shared" si="227"/>
        <v>all</v>
      </c>
      <c r="L1007" s="6" t="s">
        <v>920</v>
      </c>
      <c r="M1007" s="6" t="s">
        <v>332</v>
      </c>
      <c r="N1007" s="6" t="s">
        <v>1086</v>
      </c>
      <c r="O1007" s="7" t="s">
        <v>2502</v>
      </c>
      <c r="P1007" s="11" t="str">
        <f t="shared" si="228"/>
        <v>qc LAWSON Workflow wf_m_Lawson_Accruent_AP</v>
      </c>
      <c r="Q1007" s="12" t="str">
        <f t="shared" si="229"/>
        <v>./pmrep cleardeploymentgroup -p DG_Static_Shared -f ;</v>
      </c>
      <c r="R1007" s="13" t="str">
        <f t="shared" si="230"/>
        <v>./pmrep addtodeploymentgroup -p DG_Static_Shared -n wf_m_Lawson_Accruent_AP -o Workflow -f LAWSON -d all ;</v>
      </c>
      <c r="S1007" s="12" t="str">
        <f t="shared" si="214"/>
        <v>./pmrep deploydeploymentgroup -p DG_Static_Shared -c  ./DG_Static_Shared.xml -r RAC_prod -n jansaj -X PP -h phvifoapp04 -o 6005 -s Native -l $HOME/scripts/log/dg_SJ_CHG0009103.log ;</v>
      </c>
      <c r="T1007" s="13" t="str">
        <f t="shared" si="215"/>
        <v xml:space="preserve">echo '&lt; PRESS ANY KEY TO CONTINUE &gt;'; read c ; </v>
      </c>
      <c r="U1007" s="12" t="str">
        <f t="shared" si="216"/>
        <v xml:space="preserve">cat $HOME/scripts/log/dg_SJ_CHG0009103.log ; </v>
      </c>
      <c r="V1007" s="13" t="str">
        <f t="shared" si="217"/>
        <v>echo '&lt; PRESS ANY KEY TO CONTINUE &gt;'; read c ;</v>
      </c>
      <c r="W1007" s="14" t="str">
        <f t="shared" si="231"/>
        <v xml:space="preserve"> pmd ; </v>
      </c>
      <c r="X1007" s="13" t="str">
        <f t="shared" si="219"/>
        <v>ssh -q phvifoapp04 '/home/infa_adm/scripts/ais.sh LAWSON wf_m_Lawson_Accruent_AP Int01_prod'</v>
      </c>
      <c r="Y1007" s="15"/>
      <c r="Z1007" s="60" t="str">
        <f t="shared" si="232"/>
        <v>./pmrep objectexport -f LAWSON -o Workflow -n wf_m_Lawson_Accruent_AP -m -s -b -r -u wf_m_Lawson_Accruent_AP.xml</v>
      </c>
      <c r="AA1007" s="63" t="str">
        <f t="shared" si="233"/>
        <v>gwd LAWSON wf_m_Lawson_Accruent_AP</v>
      </c>
      <c r="AB1007" s="60" t="str">
        <f t="shared" si="220"/>
        <v xml:space="preserve">showvh LAWSON wf_m_Lawson_Accruent_AP ; </v>
      </c>
      <c r="AC1007" s="60" t="str">
        <f t="shared" si="218"/>
        <v>showrrh LAWSON wf_m_Lawson_Accruent_AP</v>
      </c>
    </row>
    <row r="1008" spans="1:29" x14ac:dyDescent="0.25">
      <c r="A1008" s="9">
        <v>43014</v>
      </c>
      <c r="B1008" s="6" t="s">
        <v>1110</v>
      </c>
      <c r="C1008" s="61" t="s">
        <v>1892</v>
      </c>
      <c r="D1008" s="61" t="s">
        <v>1864</v>
      </c>
      <c r="E1008" s="100" t="str">
        <f t="shared" si="221"/>
        <v>RAC_prod</v>
      </c>
      <c r="F1008" s="115" t="str">
        <f t="shared" si="222"/>
        <v>PP</v>
      </c>
      <c r="G1008" s="100" t="str">
        <f t="shared" si="223"/>
        <v>phvifoapp04</v>
      </c>
      <c r="H1008" s="115" t="str">
        <f t="shared" si="224"/>
        <v>Int01_prod</v>
      </c>
      <c r="I1008" s="100" t="str">
        <f t="shared" si="225"/>
        <v>6005</v>
      </c>
      <c r="J1008" s="115" t="str">
        <f t="shared" si="226"/>
        <v>Native</v>
      </c>
      <c r="K1008" s="100" t="str">
        <f t="shared" si="227"/>
        <v>all</v>
      </c>
      <c r="L1008" s="6" t="s">
        <v>320</v>
      </c>
      <c r="M1008" s="6" t="s">
        <v>332</v>
      </c>
      <c r="N1008" s="6" t="s">
        <v>959</v>
      </c>
      <c r="O1008" s="49" t="s">
        <v>2503</v>
      </c>
      <c r="P1008" s="11" t="str">
        <f t="shared" si="228"/>
        <v>qc Enterprise_Extract Workflow wf_Sutherland_PHASE2</v>
      </c>
      <c r="Q1008" s="12" t="str">
        <f t="shared" si="229"/>
        <v>./pmrep cleardeploymentgroup -p DG_Static_Shared -f ;</v>
      </c>
      <c r="R1008" s="13" t="str">
        <f t="shared" si="230"/>
        <v>./pmrep addtodeploymentgroup -p DG_Static_Shared -n wf_Sutherland_PHASE2 -o Workflow -f Enterprise_Extract -d all ;</v>
      </c>
      <c r="S1008" s="12" t="str">
        <f t="shared" si="214"/>
        <v>./pmrep deploydeploymentgroup -p DG_Static_Shared -c  ./DG_Static_Shared.xml -r RAC_prod -n jansaj -X PP -h phvifoapp04 -o 6005 -s Native -l $HOME/scripts/log/dg_SJ_CHG0009124.log ;</v>
      </c>
      <c r="T1008" s="13" t="str">
        <f t="shared" si="215"/>
        <v xml:space="preserve">echo '&lt; PRESS ANY KEY TO CONTINUE &gt;'; read c ; </v>
      </c>
      <c r="U1008" s="12" t="str">
        <f t="shared" si="216"/>
        <v xml:space="preserve">cat $HOME/scripts/log/dg_SJ_CHG0009124.log ; </v>
      </c>
      <c r="V1008" s="13" t="str">
        <f t="shared" si="217"/>
        <v>echo '&lt; PRESS ANY KEY TO CONTINUE &gt;'; read c ;</v>
      </c>
      <c r="W1008" s="14" t="str">
        <f t="shared" si="231"/>
        <v xml:space="preserve"> pmd ; </v>
      </c>
      <c r="X1008" s="13" t="str">
        <f t="shared" si="219"/>
        <v>ssh -q phvifoapp04 '/home/infa_adm/scripts/ais.sh Enterprise_Extract wf_Sutherland_PHASE2 Int01_prod'</v>
      </c>
      <c r="Y1008" s="15"/>
      <c r="Z1008" s="60" t="str">
        <f t="shared" si="232"/>
        <v>./pmrep objectexport -f Enterprise_Extract -o Workflow -n wf_Sutherland_PHASE2 -m -s -b -r -u wf_Sutherland_PHASE2.xml</v>
      </c>
      <c r="AA1008" s="63" t="str">
        <f t="shared" si="233"/>
        <v>gwd Enterprise_Extract wf_Sutherland_PHASE2</v>
      </c>
      <c r="AB1008" s="60" t="str">
        <f t="shared" si="220"/>
        <v xml:space="preserve">showvh Enterprise_Extract wf_Sutherland_PHASE2 ; </v>
      </c>
      <c r="AC1008" s="60" t="str">
        <f t="shared" si="218"/>
        <v>showrrh Enterprise_Extract wf_Sutherland_PHASE2</v>
      </c>
    </row>
    <row r="1009" spans="1:29" x14ac:dyDescent="0.25">
      <c r="A1009" s="9">
        <v>43019</v>
      </c>
      <c r="B1009" s="6" t="s">
        <v>1111</v>
      </c>
      <c r="C1009" s="61" t="s">
        <v>1892</v>
      </c>
      <c r="D1009" s="61" t="s">
        <v>1864</v>
      </c>
      <c r="E1009" s="100" t="str">
        <f t="shared" si="221"/>
        <v>RAC_prod</v>
      </c>
      <c r="F1009" s="115" t="str">
        <f t="shared" si="222"/>
        <v>PP</v>
      </c>
      <c r="G1009" s="100" t="str">
        <f t="shared" si="223"/>
        <v>phvifoapp04</v>
      </c>
      <c r="H1009" s="115" t="str">
        <f t="shared" si="224"/>
        <v>Int01_prod</v>
      </c>
      <c r="I1009" s="100" t="str">
        <f t="shared" si="225"/>
        <v>6005</v>
      </c>
      <c r="J1009" s="115" t="str">
        <f t="shared" si="226"/>
        <v>Native</v>
      </c>
      <c r="K1009" s="100" t="str">
        <f t="shared" si="227"/>
        <v>all</v>
      </c>
      <c r="L1009" s="6" t="s">
        <v>326</v>
      </c>
      <c r="M1009" s="6" t="s">
        <v>332</v>
      </c>
      <c r="N1009" s="6" t="s">
        <v>934</v>
      </c>
      <c r="O1009" s="6" t="s">
        <v>2504</v>
      </c>
      <c r="P1009" s="11" t="str">
        <f t="shared" si="228"/>
        <v>qc Miscellaneous Workflow wf_Aceroute_past_due</v>
      </c>
      <c r="Q1009" s="12" t="str">
        <f t="shared" si="229"/>
        <v>./pmrep cleardeploymentgroup -p DG_Static_Shared -f ;</v>
      </c>
      <c r="R1009" s="13" t="str">
        <f t="shared" si="230"/>
        <v>./pmrep addtodeploymentgroup -p DG_Static_Shared -n wf_Aceroute_past_due -o Workflow -f Miscellaneous -d all ;</v>
      </c>
      <c r="S1009" s="12" t="str">
        <f t="shared" si="214"/>
        <v>./pmrep deploydeploymentgroup -p DG_Static_Shared -c  ./DG_Static_Shared.xml -r RAC_prod -n jansaj -X PP -h phvifoapp04 -o 6005 -s Native -l $HOME/scripts/log/dg_SJ_CHG0009224.log ;</v>
      </c>
      <c r="T1009" s="13" t="str">
        <f t="shared" si="215"/>
        <v xml:space="preserve">echo '&lt; PRESS ANY KEY TO CONTINUE &gt;'; read c ; </v>
      </c>
      <c r="U1009" s="12" t="str">
        <f t="shared" si="216"/>
        <v xml:space="preserve">cat $HOME/scripts/log/dg_SJ_CHG0009224.log ; </v>
      </c>
      <c r="V1009" s="13" t="str">
        <f t="shared" si="217"/>
        <v>echo '&lt; PRESS ANY KEY TO CONTINUE &gt;'; read c ;</v>
      </c>
      <c r="W1009" s="14" t="str">
        <f t="shared" si="231"/>
        <v xml:space="preserve"> pmd ; </v>
      </c>
      <c r="X1009" s="13" t="str">
        <f t="shared" si="219"/>
        <v>ssh -q phvifoapp04 '/home/infa_adm/scripts/ais.sh Miscellaneous wf_Aceroute_past_due Int01_prod'</v>
      </c>
      <c r="Y1009" s="15"/>
      <c r="Z1009" s="60" t="str">
        <f t="shared" si="232"/>
        <v>./pmrep objectexport -f Miscellaneous -o Workflow -n wf_Aceroute_past_due -m -s -b -r -u wf_Aceroute_past_due.xml</v>
      </c>
      <c r="AA1009" s="63" t="str">
        <f t="shared" si="233"/>
        <v>gwd Miscellaneous wf_Aceroute_past_due</v>
      </c>
      <c r="AB1009" s="60" t="str">
        <f t="shared" si="220"/>
        <v xml:space="preserve">showvh Miscellaneous wf_Aceroute_past_due ; </v>
      </c>
      <c r="AC1009" s="60" t="str">
        <f t="shared" si="218"/>
        <v>showrrh Miscellaneous wf_Aceroute_past_due</v>
      </c>
    </row>
    <row r="1010" spans="1:29" x14ac:dyDescent="0.25">
      <c r="A1010" s="9">
        <v>43019</v>
      </c>
      <c r="B1010" s="6" t="s">
        <v>1111</v>
      </c>
      <c r="C1010" s="61" t="s">
        <v>1892</v>
      </c>
      <c r="D1010" s="61" t="s">
        <v>1863</v>
      </c>
      <c r="E1010" s="100" t="str">
        <f t="shared" si="221"/>
        <v>RAC_uat</v>
      </c>
      <c r="F1010" s="115" t="str">
        <f t="shared" si="222"/>
        <v>UP</v>
      </c>
      <c r="G1010" s="100" t="str">
        <f t="shared" si="223"/>
        <v>uhvifoapp03</v>
      </c>
      <c r="H1010" s="115" t="str">
        <f t="shared" si="224"/>
        <v>Int01_uat</v>
      </c>
      <c r="I1010" s="100" t="str">
        <f t="shared" si="225"/>
        <v>6005</v>
      </c>
      <c r="J1010" s="115" t="str">
        <f t="shared" si="226"/>
        <v>Native</v>
      </c>
      <c r="K1010" s="100" t="str">
        <f t="shared" si="227"/>
        <v>all</v>
      </c>
      <c r="L1010" s="6" t="s">
        <v>326</v>
      </c>
      <c r="M1010" s="6" t="s">
        <v>332</v>
      </c>
      <c r="N1010" s="6" t="s">
        <v>934</v>
      </c>
      <c r="O1010" s="6" t="s">
        <v>2505</v>
      </c>
      <c r="P1010" s="11" t="str">
        <f t="shared" si="228"/>
        <v>qc Miscellaneous Workflow wf_Aceroute_past_due</v>
      </c>
      <c r="Q1010" s="12" t="str">
        <f t="shared" si="229"/>
        <v>./pmrep cleardeploymentgroup -p DG_Static_Shared -f ;</v>
      </c>
      <c r="R1010" s="13" t="str">
        <f t="shared" si="230"/>
        <v>./pmrep addtodeploymentgroup -p DG_Static_Shared -n wf_Aceroute_past_due -o Workflow -f Miscellaneous -d all ;</v>
      </c>
      <c r="S1010" s="12" t="str">
        <f t="shared" si="214"/>
        <v>./pmrep deploydeploymentgroup -p DG_Static_Shared -c  ./DG_Static_Shared.xml -r RAC_uat -n jansaj -X UP -h uhvifoapp03 -o 6005 -s Native -l $HOME/scripts/log/dg_SJ_CHG0009224.log ;</v>
      </c>
      <c r="T1010" s="13" t="str">
        <f t="shared" si="215"/>
        <v xml:space="preserve">echo '&lt; PRESS ANY KEY TO CONTINUE &gt;'; read c ; </v>
      </c>
      <c r="U1010" s="12" t="str">
        <f t="shared" si="216"/>
        <v xml:space="preserve">cat $HOME/scripts/log/dg_SJ_CHG0009224.log ; </v>
      </c>
      <c r="V1010" s="13" t="str">
        <f t="shared" si="217"/>
        <v>echo '&lt; PRESS ANY KEY TO CONTINUE &gt;'; read c ;</v>
      </c>
      <c r="W1010" s="14" t="str">
        <f t="shared" si="231"/>
        <v xml:space="preserve"> pmd ; </v>
      </c>
      <c r="X1010" s="13" t="str">
        <f t="shared" si="219"/>
        <v>ssh -q uhvifoapp03 '/home/infa_adm/scripts/ais.sh Miscellaneous wf_Aceroute_past_due Int01_uat'</v>
      </c>
      <c r="Y1010" s="15"/>
      <c r="Z1010" s="60" t="str">
        <f t="shared" si="232"/>
        <v>./pmrep objectexport -f Miscellaneous -o Workflow -n wf_Aceroute_past_due -m -s -b -r -u wf_Aceroute_past_due.xml</v>
      </c>
      <c r="AA1010" s="63" t="str">
        <f t="shared" si="233"/>
        <v>gwd Miscellaneous wf_Aceroute_past_due</v>
      </c>
      <c r="AB1010" s="60" t="str">
        <f t="shared" si="220"/>
        <v xml:space="preserve">showvh Miscellaneous wf_Aceroute_past_due ; </v>
      </c>
      <c r="AC1010" s="60" t="str">
        <f t="shared" si="218"/>
        <v>showrrh Miscellaneous wf_Aceroute_past_due</v>
      </c>
    </row>
    <row r="1011" spans="1:29" x14ac:dyDescent="0.25">
      <c r="A1011" s="9">
        <v>43020</v>
      </c>
      <c r="B1011" s="6" t="s">
        <v>1112</v>
      </c>
      <c r="C1011" s="61" t="s">
        <v>1892</v>
      </c>
      <c r="D1011" s="61" t="s">
        <v>1864</v>
      </c>
      <c r="E1011" s="100" t="str">
        <f t="shared" si="221"/>
        <v>RAC_prod</v>
      </c>
      <c r="F1011" s="115" t="str">
        <f t="shared" si="222"/>
        <v>PP</v>
      </c>
      <c r="G1011" s="100" t="str">
        <f t="shared" si="223"/>
        <v>phvifoapp04</v>
      </c>
      <c r="H1011" s="115" t="str">
        <f t="shared" si="224"/>
        <v>Int01_prod</v>
      </c>
      <c r="I1011" s="100" t="str">
        <f t="shared" si="225"/>
        <v>6005</v>
      </c>
      <c r="J1011" s="115" t="str">
        <f t="shared" si="226"/>
        <v>Native</v>
      </c>
      <c r="K1011" s="100" t="str">
        <f t="shared" si="227"/>
        <v>all</v>
      </c>
      <c r="L1011" s="6" t="s">
        <v>326</v>
      </c>
      <c r="M1011" s="6" t="s">
        <v>332</v>
      </c>
      <c r="N1011" s="6" t="s">
        <v>934</v>
      </c>
      <c r="O1011" s="61" t="s">
        <v>2506</v>
      </c>
      <c r="P1011" s="11" t="str">
        <f t="shared" si="228"/>
        <v>qc Miscellaneous Workflow wf_Aceroute_past_due</v>
      </c>
      <c r="Q1011" s="12" t="str">
        <f t="shared" si="229"/>
        <v>./pmrep cleardeploymentgroup -p DG_Static_Shared -f ;</v>
      </c>
      <c r="R1011" s="13" t="str">
        <f t="shared" si="230"/>
        <v>./pmrep addtodeploymentgroup -p DG_Static_Shared -n wf_Aceroute_past_due -o Workflow -f Miscellaneous -d all ;</v>
      </c>
      <c r="S1011" s="12" t="str">
        <f t="shared" si="214"/>
        <v>./pmrep deploydeploymentgroup -p DG_Static_Shared -c  ./DG_Static_Shared.xml -r RAC_prod -n jansaj -X PP -h phvifoapp04 -o 6005 -s Native -l $HOME/scripts/log/dg_SJ_CHG0009256.log ;</v>
      </c>
      <c r="T1011" s="13" t="str">
        <f t="shared" si="215"/>
        <v xml:space="preserve">echo '&lt; PRESS ANY KEY TO CONTINUE &gt;'; read c ; </v>
      </c>
      <c r="U1011" s="12" t="str">
        <f t="shared" si="216"/>
        <v xml:space="preserve">cat $HOME/scripts/log/dg_SJ_CHG0009256.log ; </v>
      </c>
      <c r="V1011" s="13" t="str">
        <f t="shared" si="217"/>
        <v>echo '&lt; PRESS ANY KEY TO CONTINUE &gt;'; read c ;</v>
      </c>
      <c r="W1011" s="14" t="str">
        <f t="shared" si="231"/>
        <v xml:space="preserve"> pmd ; </v>
      </c>
      <c r="X1011" s="13" t="str">
        <f t="shared" si="219"/>
        <v>ssh -q phvifoapp04 '/home/infa_adm/scripts/ais.sh Miscellaneous wf_Aceroute_past_due Int01_prod'</v>
      </c>
      <c r="Y1011" s="15"/>
      <c r="Z1011" s="60" t="str">
        <f t="shared" si="232"/>
        <v>./pmrep objectexport -f Miscellaneous -o Workflow -n wf_Aceroute_past_due -m -s -b -r -u wf_Aceroute_past_due.xml</v>
      </c>
      <c r="AA1011" s="63" t="str">
        <f t="shared" si="233"/>
        <v>gwd Miscellaneous wf_Aceroute_past_due</v>
      </c>
      <c r="AB1011" s="60" t="str">
        <f t="shared" si="220"/>
        <v xml:space="preserve">showvh Miscellaneous wf_Aceroute_past_due ; </v>
      </c>
      <c r="AC1011" s="60" t="str">
        <f t="shared" si="218"/>
        <v>showrrh Miscellaneous wf_Aceroute_past_due</v>
      </c>
    </row>
    <row r="1012" spans="1:29" x14ac:dyDescent="0.25">
      <c r="A1012" s="9">
        <v>43020</v>
      </c>
      <c r="B1012" s="6" t="s">
        <v>1112</v>
      </c>
      <c r="C1012" s="61" t="s">
        <v>1892</v>
      </c>
      <c r="D1012" s="61" t="s">
        <v>1863</v>
      </c>
      <c r="E1012" s="100" t="str">
        <f t="shared" si="221"/>
        <v>RAC_uat</v>
      </c>
      <c r="F1012" s="115" t="str">
        <f t="shared" si="222"/>
        <v>UP</v>
      </c>
      <c r="G1012" s="100" t="str">
        <f t="shared" si="223"/>
        <v>uhvifoapp03</v>
      </c>
      <c r="H1012" s="115" t="str">
        <f t="shared" si="224"/>
        <v>Int01_uat</v>
      </c>
      <c r="I1012" s="100" t="str">
        <f t="shared" si="225"/>
        <v>6005</v>
      </c>
      <c r="J1012" s="115" t="str">
        <f t="shared" si="226"/>
        <v>Native</v>
      </c>
      <c r="K1012" s="100" t="str">
        <f t="shared" si="227"/>
        <v>all</v>
      </c>
      <c r="L1012" s="6" t="s">
        <v>326</v>
      </c>
      <c r="M1012" s="6" t="s">
        <v>332</v>
      </c>
      <c r="N1012" s="6" t="s">
        <v>934</v>
      </c>
      <c r="O1012" s="61" t="s">
        <v>2507</v>
      </c>
      <c r="P1012" s="11" t="str">
        <f t="shared" si="228"/>
        <v>qc Miscellaneous Workflow wf_Aceroute_past_due</v>
      </c>
      <c r="Q1012" s="12" t="str">
        <f t="shared" si="229"/>
        <v>./pmrep cleardeploymentgroup -p DG_Static_Shared -f ;</v>
      </c>
      <c r="R1012" s="13" t="str">
        <f t="shared" si="230"/>
        <v>./pmrep addtodeploymentgroup -p DG_Static_Shared -n wf_Aceroute_past_due -o Workflow -f Miscellaneous -d all ;</v>
      </c>
      <c r="S1012" s="12" t="str">
        <f t="shared" si="214"/>
        <v>./pmrep deploydeploymentgroup -p DG_Static_Shared -c  ./DG_Static_Shared.xml -r RAC_uat -n jansaj -X UP -h uhvifoapp03 -o 6005 -s Native -l $HOME/scripts/log/dg_SJ_CHG0009256.log ;</v>
      </c>
      <c r="T1012" s="13" t="str">
        <f t="shared" si="215"/>
        <v xml:space="preserve">echo '&lt; PRESS ANY KEY TO CONTINUE &gt;'; read c ; </v>
      </c>
      <c r="U1012" s="12" t="str">
        <f t="shared" si="216"/>
        <v xml:space="preserve">cat $HOME/scripts/log/dg_SJ_CHG0009256.log ; </v>
      </c>
      <c r="V1012" s="13" t="str">
        <f t="shared" si="217"/>
        <v>echo '&lt; PRESS ANY KEY TO CONTINUE &gt;'; read c ;</v>
      </c>
      <c r="W1012" s="14" t="str">
        <f t="shared" si="231"/>
        <v xml:space="preserve"> pmd ; </v>
      </c>
      <c r="X1012" s="13" t="str">
        <f t="shared" si="219"/>
        <v>ssh -q uhvifoapp03 '/home/infa_adm/scripts/ais.sh Miscellaneous wf_Aceroute_past_due Int01_uat'</v>
      </c>
      <c r="Y1012" s="15"/>
      <c r="Z1012" s="60" t="str">
        <f t="shared" si="232"/>
        <v>./pmrep objectexport -f Miscellaneous -o Workflow -n wf_Aceroute_past_due -m -s -b -r -u wf_Aceroute_past_due.xml</v>
      </c>
      <c r="AA1012" s="63" t="str">
        <f t="shared" si="233"/>
        <v>gwd Miscellaneous wf_Aceroute_past_due</v>
      </c>
      <c r="AB1012" s="60" t="str">
        <f t="shared" si="220"/>
        <v xml:space="preserve">showvh Miscellaneous wf_Aceroute_past_due ; </v>
      </c>
      <c r="AC1012" s="60" t="str">
        <f t="shared" si="218"/>
        <v>showrrh Miscellaneous wf_Aceroute_past_due</v>
      </c>
    </row>
    <row r="1013" spans="1:29" x14ac:dyDescent="0.25">
      <c r="A1013" s="9">
        <v>43021</v>
      </c>
      <c r="B1013" s="6" t="s">
        <v>1114</v>
      </c>
      <c r="C1013" s="61" t="s">
        <v>1892</v>
      </c>
      <c r="D1013" s="61" t="s">
        <v>1864</v>
      </c>
      <c r="E1013" s="100" t="str">
        <f t="shared" si="221"/>
        <v>RAC_prod</v>
      </c>
      <c r="F1013" s="115" t="str">
        <f t="shared" si="222"/>
        <v>PP</v>
      </c>
      <c r="G1013" s="100" t="str">
        <f t="shared" si="223"/>
        <v>phvifoapp04</v>
      </c>
      <c r="H1013" s="115" t="str">
        <f t="shared" si="224"/>
        <v>Int01_prod</v>
      </c>
      <c r="I1013" s="100" t="str">
        <f t="shared" si="225"/>
        <v>6005</v>
      </c>
      <c r="J1013" s="115" t="str">
        <f t="shared" si="226"/>
        <v>Native</v>
      </c>
      <c r="K1013" s="100" t="str">
        <f t="shared" si="227"/>
        <v>all</v>
      </c>
      <c r="L1013" s="6" t="s">
        <v>30</v>
      </c>
      <c r="M1013" s="6" t="s">
        <v>332</v>
      </c>
      <c r="N1013" s="6" t="s">
        <v>1115</v>
      </c>
      <c r="O1013" s="6" t="s">
        <v>2508</v>
      </c>
      <c r="P1013" s="11" t="str">
        <f t="shared" si="228"/>
        <v>qc RACFI Workflow wf_inventory_extract</v>
      </c>
      <c r="Q1013" s="12" t="str">
        <f t="shared" si="229"/>
        <v>./pmrep cleardeploymentgroup -p DG_Static_Shared -f ;</v>
      </c>
      <c r="R1013" s="13" t="str">
        <f t="shared" si="230"/>
        <v>./pmrep addtodeploymentgroup -p DG_Static_Shared -n wf_inventory_extract -o Workflow -f RACFI -d all ;</v>
      </c>
      <c r="S1013" s="12" t="str">
        <f t="shared" si="214"/>
        <v>./pmrep deploydeploymentgroup -p DG_Static_Shared -c  ./DG_Static_Shared.xml -r RAC_prod -n jansaj -X PP -h phvifoapp04 -o 6005 -s Native -l $HOME/scripts/log/dg_SJ_CHG0009257.log ;</v>
      </c>
      <c r="T1013" s="13" t="str">
        <f t="shared" si="215"/>
        <v xml:space="preserve">echo '&lt; PRESS ANY KEY TO CONTINUE &gt;'; read c ; </v>
      </c>
      <c r="U1013" s="12" t="str">
        <f t="shared" si="216"/>
        <v xml:space="preserve">cat $HOME/scripts/log/dg_SJ_CHG0009257.log ; </v>
      </c>
      <c r="V1013" s="13" t="str">
        <f t="shared" si="217"/>
        <v>echo '&lt; PRESS ANY KEY TO CONTINUE &gt;'; read c ;</v>
      </c>
      <c r="W1013" s="14" t="str">
        <f t="shared" si="231"/>
        <v xml:space="preserve"> pmd ; </v>
      </c>
      <c r="X1013" s="13" t="str">
        <f t="shared" si="219"/>
        <v>ssh -q phvifoapp04 '/home/infa_adm/scripts/ais.sh RACFI wf_inventory_extract Int01_prod'</v>
      </c>
      <c r="Y1013" s="15"/>
      <c r="Z1013" s="60" t="str">
        <f t="shared" si="232"/>
        <v>./pmrep objectexport -f RACFI -o Workflow -n wf_inventory_extract -m -s -b -r -u wf_inventory_extract.xml</v>
      </c>
      <c r="AA1013" s="63" t="str">
        <f t="shared" si="233"/>
        <v>gwd RACFI wf_inventory_extract</v>
      </c>
      <c r="AB1013" s="60" t="str">
        <f t="shared" si="220"/>
        <v xml:space="preserve">showvh RACFI wf_inventory_extract ; </v>
      </c>
      <c r="AC1013" s="60" t="str">
        <f t="shared" si="218"/>
        <v>showrrh RACFI wf_inventory_extract</v>
      </c>
    </row>
    <row r="1014" spans="1:29" x14ac:dyDescent="0.25">
      <c r="A1014" s="9">
        <v>43021</v>
      </c>
      <c r="B1014" s="6" t="s">
        <v>1116</v>
      </c>
      <c r="C1014" s="61" t="s">
        <v>1892</v>
      </c>
      <c r="D1014" s="61" t="s">
        <v>1864</v>
      </c>
      <c r="E1014" s="100" t="str">
        <f t="shared" si="221"/>
        <v>RAC_prod</v>
      </c>
      <c r="F1014" s="115" t="str">
        <f t="shared" si="222"/>
        <v>PP</v>
      </c>
      <c r="G1014" s="100" t="str">
        <f t="shared" si="223"/>
        <v>phvifoapp04</v>
      </c>
      <c r="H1014" s="115" t="str">
        <f t="shared" si="224"/>
        <v>Int01_prod</v>
      </c>
      <c r="I1014" s="111" t="str">
        <f t="shared" si="225"/>
        <v>6005</v>
      </c>
      <c r="J1014" s="115" t="str">
        <f t="shared" si="226"/>
        <v>Native</v>
      </c>
      <c r="K1014" s="100" t="str">
        <f t="shared" si="227"/>
        <v>all</v>
      </c>
      <c r="L1014" s="6" t="s">
        <v>326</v>
      </c>
      <c r="M1014" s="6" t="s">
        <v>332</v>
      </c>
      <c r="N1014" s="6" t="s">
        <v>452</v>
      </c>
      <c r="O1014" s="61" t="s">
        <v>2509</v>
      </c>
      <c r="P1014" s="11" t="str">
        <f t="shared" si="228"/>
        <v>qc Miscellaneous Workflow wf_CRM_Lead</v>
      </c>
      <c r="Q1014" s="12" t="str">
        <f t="shared" si="229"/>
        <v>./pmrep cleardeploymentgroup -p DG_Static_Shared -f ;</v>
      </c>
      <c r="R1014" s="13" t="str">
        <f t="shared" si="230"/>
        <v>./pmrep addtodeploymentgroup -p DG_Static_Shared -n wf_CRM_Lead -o Workflow -f Miscellaneous -d all ;</v>
      </c>
      <c r="S1014" s="12" t="str">
        <f t="shared" si="214"/>
        <v>./pmrep deploydeploymentgroup -p DG_Static_Shared -c  ./DG_Static_Shared.xml -r RAC_prod -n jansaj -X PP -h phvifoapp04 -o 6005 -s Native -l $HOME/scripts/log/dg_SJ_CHG0009278.log ;</v>
      </c>
      <c r="T1014" s="13" t="str">
        <f t="shared" si="215"/>
        <v xml:space="preserve">echo '&lt; PRESS ANY KEY TO CONTINUE &gt;'; read c ; </v>
      </c>
      <c r="U1014" s="12" t="str">
        <f t="shared" si="216"/>
        <v xml:space="preserve">cat $HOME/scripts/log/dg_SJ_CHG0009278.log ; </v>
      </c>
      <c r="V1014" s="13" t="str">
        <f t="shared" si="217"/>
        <v>echo '&lt; PRESS ANY KEY TO CONTINUE &gt;'; read c ;</v>
      </c>
      <c r="W1014" s="14" t="str">
        <f t="shared" si="231"/>
        <v xml:space="preserve"> pmd ; </v>
      </c>
      <c r="X1014" s="13" t="str">
        <f t="shared" si="219"/>
        <v>ssh -q phvifoapp04 '/home/infa_adm/scripts/ais.sh Miscellaneous wf_CRM_Lead Int01_prod'</v>
      </c>
      <c r="Y1014" s="15"/>
      <c r="Z1014" s="60" t="str">
        <f t="shared" si="232"/>
        <v>./pmrep objectexport -f Miscellaneous -o Workflow -n wf_CRM_Lead -m -s -b -r -u wf_CRM_Lead.xml</v>
      </c>
      <c r="AA1014" s="63" t="str">
        <f t="shared" si="233"/>
        <v>gwd Miscellaneous wf_CRM_Lead</v>
      </c>
      <c r="AB1014" s="60" t="str">
        <f t="shared" si="220"/>
        <v xml:space="preserve">showvh Miscellaneous wf_CRM_Lead ; </v>
      </c>
      <c r="AC1014" s="60" t="str">
        <f t="shared" si="218"/>
        <v>showrrh Miscellaneous wf_CRM_Lead</v>
      </c>
    </row>
    <row r="1015" spans="1:29" x14ac:dyDescent="0.25">
      <c r="A1015" s="9">
        <v>43021</v>
      </c>
      <c r="B1015" s="6" t="s">
        <v>1114</v>
      </c>
      <c r="C1015" s="61" t="s">
        <v>1892</v>
      </c>
      <c r="D1015" s="61" t="s">
        <v>1863</v>
      </c>
      <c r="E1015" s="100" t="str">
        <f t="shared" si="221"/>
        <v>RAC_uat</v>
      </c>
      <c r="F1015" s="115" t="str">
        <f t="shared" si="222"/>
        <v>UP</v>
      </c>
      <c r="G1015" s="100" t="str">
        <f t="shared" si="223"/>
        <v>uhvifoapp03</v>
      </c>
      <c r="H1015" s="115" t="str">
        <f t="shared" si="224"/>
        <v>Int01_uat</v>
      </c>
      <c r="I1015" s="100" t="str">
        <f t="shared" si="225"/>
        <v>6005</v>
      </c>
      <c r="J1015" s="115" t="str">
        <f t="shared" si="226"/>
        <v>Native</v>
      </c>
      <c r="K1015" s="100" t="str">
        <f t="shared" si="227"/>
        <v>all</v>
      </c>
      <c r="L1015" s="6" t="s">
        <v>30</v>
      </c>
      <c r="M1015" s="6" t="s">
        <v>332</v>
      </c>
      <c r="N1015" s="6" t="s">
        <v>1115</v>
      </c>
      <c r="O1015" s="6" t="s">
        <v>2510</v>
      </c>
      <c r="P1015" s="11" t="str">
        <f t="shared" si="228"/>
        <v>qc RACFI Workflow wf_inventory_extract</v>
      </c>
      <c r="Q1015" s="12" t="str">
        <f t="shared" si="229"/>
        <v>./pmrep cleardeploymentgroup -p DG_Static_Shared -f ;</v>
      </c>
      <c r="R1015" s="13" t="str">
        <f t="shared" si="230"/>
        <v>./pmrep addtodeploymentgroup -p DG_Static_Shared -n wf_inventory_extract -o Workflow -f RACFI -d all ;</v>
      </c>
      <c r="S1015" s="12" t="str">
        <f t="shared" si="214"/>
        <v>./pmrep deploydeploymentgroup -p DG_Static_Shared -c  ./DG_Static_Shared.xml -r RAC_uat -n jansaj -X UP -h uhvifoapp03 -o 6005 -s Native -l $HOME/scripts/log/dg_SJ_CHG0009257.log ;</v>
      </c>
      <c r="T1015" s="13" t="str">
        <f t="shared" si="215"/>
        <v xml:space="preserve">echo '&lt; PRESS ANY KEY TO CONTINUE &gt;'; read c ; </v>
      </c>
      <c r="U1015" s="12" t="str">
        <f t="shared" si="216"/>
        <v xml:space="preserve">cat $HOME/scripts/log/dg_SJ_CHG0009257.log ; </v>
      </c>
      <c r="V1015" s="13" t="str">
        <f t="shared" si="217"/>
        <v>echo '&lt; PRESS ANY KEY TO CONTINUE &gt;'; read c ;</v>
      </c>
      <c r="W1015" s="14" t="str">
        <f t="shared" si="231"/>
        <v xml:space="preserve"> pmd ; </v>
      </c>
      <c r="X1015" s="13" t="str">
        <f t="shared" si="219"/>
        <v>ssh -q uhvifoapp03 '/home/infa_adm/scripts/ais.sh RACFI wf_inventory_extract Int01_uat'</v>
      </c>
      <c r="Y1015" s="15"/>
      <c r="Z1015" s="60" t="str">
        <f t="shared" si="232"/>
        <v>./pmrep objectexport -f RACFI -o Workflow -n wf_inventory_extract -m -s -b -r -u wf_inventory_extract.xml</v>
      </c>
      <c r="AA1015" s="63" t="str">
        <f t="shared" si="233"/>
        <v>gwd RACFI wf_inventory_extract</v>
      </c>
      <c r="AB1015" s="60" t="str">
        <f t="shared" si="220"/>
        <v xml:space="preserve">showvh RACFI wf_inventory_extract ; </v>
      </c>
      <c r="AC1015" s="60" t="str">
        <f t="shared" si="218"/>
        <v>showrrh RACFI wf_inventory_extract</v>
      </c>
    </row>
    <row r="1016" spans="1:29" x14ac:dyDescent="0.25">
      <c r="A1016" s="9">
        <v>43021</v>
      </c>
      <c r="B1016" s="6" t="s">
        <v>1116</v>
      </c>
      <c r="C1016" s="61" t="s">
        <v>1892</v>
      </c>
      <c r="D1016" s="61" t="s">
        <v>1863</v>
      </c>
      <c r="E1016" s="100" t="str">
        <f t="shared" si="221"/>
        <v>RAC_uat</v>
      </c>
      <c r="F1016" s="115" t="str">
        <f t="shared" si="222"/>
        <v>UP</v>
      </c>
      <c r="G1016" s="100" t="str">
        <f t="shared" si="223"/>
        <v>uhvifoapp03</v>
      </c>
      <c r="H1016" s="115" t="str">
        <f t="shared" si="224"/>
        <v>Int01_uat</v>
      </c>
      <c r="I1016" s="111" t="str">
        <f t="shared" si="225"/>
        <v>6005</v>
      </c>
      <c r="J1016" s="115" t="str">
        <f t="shared" si="226"/>
        <v>Native</v>
      </c>
      <c r="K1016" s="100" t="str">
        <f t="shared" si="227"/>
        <v>all</v>
      </c>
      <c r="L1016" s="6" t="s">
        <v>326</v>
      </c>
      <c r="M1016" s="6" t="s">
        <v>332</v>
      </c>
      <c r="N1016" s="6" t="s">
        <v>452</v>
      </c>
      <c r="O1016" s="61" t="s">
        <v>2511</v>
      </c>
      <c r="P1016" s="11" t="str">
        <f t="shared" si="228"/>
        <v>qc Miscellaneous Workflow wf_CRM_Lead</v>
      </c>
      <c r="Q1016" s="12" t="str">
        <f t="shared" si="229"/>
        <v>./pmrep cleardeploymentgroup -p DG_Static_Shared -f ;</v>
      </c>
      <c r="R1016" s="13" t="str">
        <f t="shared" si="230"/>
        <v>./pmrep addtodeploymentgroup -p DG_Static_Shared -n wf_CRM_Lead -o Workflow -f Miscellaneous -d all ;</v>
      </c>
      <c r="S1016" s="12" t="str">
        <f t="shared" si="214"/>
        <v>./pmrep deploydeploymentgroup -p DG_Static_Shared -c  ./DG_Static_Shared.xml -r RAC_uat -n jansaj -X UP -h uhvifoapp03 -o 6005 -s Native -l $HOME/scripts/log/dg_SJ_CHG0009278.log ;</v>
      </c>
      <c r="T1016" s="13" t="str">
        <f t="shared" si="215"/>
        <v xml:space="preserve">echo '&lt; PRESS ANY KEY TO CONTINUE &gt;'; read c ; </v>
      </c>
      <c r="U1016" s="12" t="str">
        <f t="shared" si="216"/>
        <v xml:space="preserve">cat $HOME/scripts/log/dg_SJ_CHG0009278.log ; </v>
      </c>
      <c r="V1016" s="13" t="str">
        <f t="shared" si="217"/>
        <v>echo '&lt; PRESS ANY KEY TO CONTINUE &gt;'; read c ;</v>
      </c>
      <c r="W1016" s="14" t="str">
        <f t="shared" si="231"/>
        <v xml:space="preserve"> pmd ; </v>
      </c>
      <c r="X1016" s="13" t="str">
        <f t="shared" si="219"/>
        <v>ssh -q uhvifoapp03 '/home/infa_adm/scripts/ais.sh Miscellaneous wf_CRM_Lead Int01_uat'</v>
      </c>
      <c r="Y1016" s="15"/>
      <c r="Z1016" s="60" t="str">
        <f t="shared" si="232"/>
        <v>./pmrep objectexport -f Miscellaneous -o Workflow -n wf_CRM_Lead -m -s -b -r -u wf_CRM_Lead.xml</v>
      </c>
      <c r="AA1016" s="63" t="str">
        <f t="shared" si="233"/>
        <v>gwd Miscellaneous wf_CRM_Lead</v>
      </c>
      <c r="AB1016" s="60" t="str">
        <f t="shared" si="220"/>
        <v xml:space="preserve">showvh Miscellaneous wf_CRM_Lead ; </v>
      </c>
      <c r="AC1016" s="60" t="str">
        <f t="shared" si="218"/>
        <v>showrrh Miscellaneous wf_CRM_Lead</v>
      </c>
    </row>
    <row r="1017" spans="1:29" x14ac:dyDescent="0.25">
      <c r="A1017" s="9">
        <v>43026</v>
      </c>
      <c r="B1017" s="6" t="s">
        <v>1117</v>
      </c>
      <c r="C1017" s="61" t="s">
        <v>1892</v>
      </c>
      <c r="D1017" s="61" t="s">
        <v>1864</v>
      </c>
      <c r="E1017" s="100" t="str">
        <f t="shared" si="221"/>
        <v>RAC_prod</v>
      </c>
      <c r="F1017" s="115" t="str">
        <f t="shared" si="222"/>
        <v>PP</v>
      </c>
      <c r="G1017" s="100" t="str">
        <f t="shared" si="223"/>
        <v>phvifoapp04</v>
      </c>
      <c r="H1017" s="115" t="str">
        <f t="shared" si="224"/>
        <v>Int01_prod</v>
      </c>
      <c r="I1017" s="100" t="str">
        <f t="shared" si="225"/>
        <v>6005</v>
      </c>
      <c r="J1017" s="115" t="str">
        <f t="shared" si="226"/>
        <v>Native</v>
      </c>
      <c r="K1017" s="100" t="str">
        <f t="shared" si="227"/>
        <v>all</v>
      </c>
      <c r="L1017" s="6" t="s">
        <v>920</v>
      </c>
      <c r="M1017" s="6" t="s">
        <v>332</v>
      </c>
      <c r="N1017" s="6" t="s">
        <v>936</v>
      </c>
      <c r="O1017" s="6" t="s">
        <v>2512</v>
      </c>
      <c r="P1017" s="11" t="str">
        <f t="shared" si="228"/>
        <v>qc LAWSON Workflow wf_m_Lawson_Accruent_Vendor</v>
      </c>
      <c r="Q1017" s="12" t="str">
        <f t="shared" si="229"/>
        <v>./pmrep cleardeploymentgroup -p DG_Static_Shared -f ;</v>
      </c>
      <c r="R1017" s="13" t="str">
        <f t="shared" si="230"/>
        <v>./pmrep addtodeploymentgroup -p DG_Static_Shared -n wf_m_Lawson_Accruent_Vendor -o Workflow -f LAWSON -d all ;</v>
      </c>
      <c r="S1017" s="12" t="str">
        <f t="shared" si="214"/>
        <v>./pmrep deploydeploymentgroup -p DG_Static_Shared -c  ./DG_Static_Shared.xml -r RAC_prod -n jansaj -X PP -h phvifoapp04 -o 6005 -s Native -l $HOME/scripts/log/dg_SJ_CHG0009382.log ;</v>
      </c>
      <c r="T1017" s="13" t="str">
        <f t="shared" si="215"/>
        <v xml:space="preserve">echo '&lt; PRESS ANY KEY TO CONTINUE &gt;'; read c ; </v>
      </c>
      <c r="U1017" s="12" t="str">
        <f t="shared" si="216"/>
        <v xml:space="preserve">cat $HOME/scripts/log/dg_SJ_CHG0009382.log ; </v>
      </c>
      <c r="V1017" s="13" t="str">
        <f t="shared" si="217"/>
        <v>echo '&lt; PRESS ANY KEY TO CONTINUE &gt;'; read c ;</v>
      </c>
      <c r="W1017" s="14" t="str">
        <f t="shared" si="231"/>
        <v xml:space="preserve"> pmd ; </v>
      </c>
      <c r="X1017" s="13" t="str">
        <f t="shared" si="219"/>
        <v>ssh -q phvifoapp04 '/home/infa_adm/scripts/ais.sh LAWSON wf_m_Lawson_Accruent_Vendor Int01_prod'</v>
      </c>
      <c r="Y1017" s="15"/>
      <c r="Z1017" s="60" t="str">
        <f t="shared" si="232"/>
        <v>./pmrep objectexport -f LAWSON -o Workflow -n wf_m_Lawson_Accruent_Vendor -m -s -b -r -u wf_m_Lawson_Accruent_Vendor.xml</v>
      </c>
      <c r="AA1017" s="63" t="str">
        <f t="shared" si="233"/>
        <v>gwd LAWSON wf_m_Lawson_Accruent_Vendor</v>
      </c>
      <c r="AB1017" s="60" t="str">
        <f t="shared" si="220"/>
        <v xml:space="preserve">showvh LAWSON wf_m_Lawson_Accruent_Vendor ; </v>
      </c>
      <c r="AC1017" s="60" t="str">
        <f t="shared" si="218"/>
        <v>showrrh LAWSON wf_m_Lawson_Accruent_Vendor</v>
      </c>
    </row>
    <row r="1018" spans="1:29" x14ac:dyDescent="0.25">
      <c r="A1018" s="9">
        <v>43031</v>
      </c>
      <c r="B1018" s="6" t="s">
        <v>1118</v>
      </c>
      <c r="C1018" s="61" t="s">
        <v>1892</v>
      </c>
      <c r="D1018" s="61" t="s">
        <v>1864</v>
      </c>
      <c r="E1018" s="100" t="str">
        <f t="shared" si="221"/>
        <v>RAC_prod</v>
      </c>
      <c r="F1018" s="115" t="str">
        <f t="shared" si="222"/>
        <v>PP</v>
      </c>
      <c r="G1018" s="100" t="str">
        <f t="shared" si="223"/>
        <v>phvifoapp04</v>
      </c>
      <c r="H1018" s="115" t="str">
        <f t="shared" si="224"/>
        <v>Int01_prod</v>
      </c>
      <c r="I1018" s="100" t="str">
        <f t="shared" si="225"/>
        <v>6005</v>
      </c>
      <c r="J1018" s="115" t="str">
        <f t="shared" si="226"/>
        <v>Native</v>
      </c>
      <c r="K1018" s="100" t="str">
        <f t="shared" si="227"/>
        <v>all</v>
      </c>
      <c r="L1018" s="6" t="s">
        <v>326</v>
      </c>
      <c r="M1018" s="6" t="s">
        <v>332</v>
      </c>
      <c r="N1018" s="6" t="s">
        <v>1119</v>
      </c>
      <c r="O1018" s="61" t="s">
        <v>2513</v>
      </c>
      <c r="P1018" s="11" t="str">
        <f t="shared" si="228"/>
        <v>qc Miscellaneous Workflow wf_ANOW_PAYMENTS</v>
      </c>
      <c r="Q1018" s="12" t="str">
        <f t="shared" si="229"/>
        <v>./pmrep cleardeploymentgroup -p DG_Static_Shared -f ;</v>
      </c>
      <c r="R1018" s="13" t="str">
        <f t="shared" si="230"/>
        <v>./pmrep addtodeploymentgroup -p DG_Static_Shared -n wf_ANOW_PAYMENTS -o Workflow -f Miscellaneous -d all ;</v>
      </c>
      <c r="S1018" s="12" t="str">
        <f t="shared" si="214"/>
        <v>./pmrep deploydeploymentgroup -p DG_Static_Shared -c  ./DG_Static_Shared.xml -r RAC_prod -n jansaj -X PP -h phvifoapp04 -o 6005 -s Native -l $HOME/scripts/log/dg_SJ_CHG0009464.log ;</v>
      </c>
      <c r="T1018" s="13" t="str">
        <f t="shared" si="215"/>
        <v xml:space="preserve">echo '&lt; PRESS ANY KEY TO CONTINUE &gt;'; read c ; </v>
      </c>
      <c r="U1018" s="12" t="str">
        <f t="shared" si="216"/>
        <v xml:space="preserve">cat $HOME/scripts/log/dg_SJ_CHG0009464.log ; </v>
      </c>
      <c r="V1018" s="13" t="str">
        <f t="shared" si="217"/>
        <v>echo '&lt; PRESS ANY KEY TO CONTINUE &gt;'; read c ;</v>
      </c>
      <c r="W1018" s="14" t="str">
        <f t="shared" si="231"/>
        <v xml:space="preserve"> pmd ; </v>
      </c>
      <c r="X1018" s="13" t="str">
        <f t="shared" si="219"/>
        <v>ssh -q phvifoapp04 '/home/infa_adm/scripts/ais.sh Miscellaneous wf_ANOW_PAYMENTS Int01_prod'</v>
      </c>
      <c r="Y1018" s="15"/>
      <c r="Z1018" s="60" t="str">
        <f t="shared" si="232"/>
        <v>./pmrep objectexport -f Miscellaneous -o Workflow -n wf_ANOW_PAYMENTS -m -s -b -r -u wf_ANOW_PAYMENTS.xml</v>
      </c>
      <c r="AA1018" s="63" t="str">
        <f t="shared" si="233"/>
        <v>gwd Miscellaneous wf_ANOW_PAYMENTS</v>
      </c>
      <c r="AB1018" s="60" t="str">
        <f t="shared" si="220"/>
        <v xml:space="preserve">showvh Miscellaneous wf_ANOW_PAYMENTS ; </v>
      </c>
      <c r="AC1018" s="60" t="str">
        <f t="shared" si="218"/>
        <v>showrrh Miscellaneous wf_ANOW_PAYMENTS</v>
      </c>
    </row>
    <row r="1019" spans="1:29" x14ac:dyDescent="0.25">
      <c r="A1019" s="9">
        <v>43031</v>
      </c>
      <c r="B1019" s="6" t="s">
        <v>1120</v>
      </c>
      <c r="C1019" s="61" t="s">
        <v>1892</v>
      </c>
      <c r="D1019" s="61" t="s">
        <v>1864</v>
      </c>
      <c r="E1019" s="100" t="str">
        <f t="shared" si="221"/>
        <v>RAC_prod</v>
      </c>
      <c r="F1019" s="115" t="str">
        <f t="shared" si="222"/>
        <v>PP</v>
      </c>
      <c r="G1019" s="100" t="str">
        <f t="shared" si="223"/>
        <v>phvifoapp04</v>
      </c>
      <c r="H1019" s="115" t="str">
        <f t="shared" si="224"/>
        <v>Int01_prod</v>
      </c>
      <c r="I1019" s="100" t="str">
        <f t="shared" si="225"/>
        <v>6005</v>
      </c>
      <c r="J1019" s="115" t="str">
        <f t="shared" si="226"/>
        <v>Native</v>
      </c>
      <c r="K1019" s="100" t="str">
        <f t="shared" si="227"/>
        <v>all</v>
      </c>
      <c r="L1019" s="6" t="s">
        <v>920</v>
      </c>
      <c r="M1019" s="6" t="s">
        <v>332</v>
      </c>
      <c r="N1019" s="6" t="s">
        <v>1088</v>
      </c>
      <c r="O1019" s="6" t="s">
        <v>2514</v>
      </c>
      <c r="P1019" s="11" t="str">
        <f t="shared" si="228"/>
        <v>qc LAWSON Workflow wf_m_Accruent_Lawson_AP</v>
      </c>
      <c r="Q1019" s="12" t="str">
        <f t="shared" si="229"/>
        <v>./pmrep cleardeploymentgroup -p DG_Static_Shared -f ;</v>
      </c>
      <c r="R1019" s="13" t="str">
        <f t="shared" si="230"/>
        <v>./pmrep addtodeploymentgroup -p DG_Static_Shared -n wf_m_Accruent_Lawson_AP -o Workflow -f LAWSON -d all ;</v>
      </c>
      <c r="S1019" s="12" t="str">
        <f t="shared" si="214"/>
        <v>./pmrep deploydeploymentgroup -p DG_Static_Shared -c  ./DG_Static_Shared.xml -r RAC_prod -n jansaj -X PP -h phvifoapp04 -o 6005 -s Native -l $HOME/scripts/log/dg_SJ_CHG0009473.log ;</v>
      </c>
      <c r="T1019" s="13" t="str">
        <f t="shared" si="215"/>
        <v xml:space="preserve">echo '&lt; PRESS ANY KEY TO CONTINUE &gt;'; read c ; </v>
      </c>
      <c r="U1019" s="12" t="str">
        <f t="shared" si="216"/>
        <v xml:space="preserve">cat $HOME/scripts/log/dg_SJ_CHG0009473.log ; </v>
      </c>
      <c r="V1019" s="13" t="str">
        <f t="shared" si="217"/>
        <v>echo '&lt; PRESS ANY KEY TO CONTINUE &gt;'; read c ;</v>
      </c>
      <c r="W1019" s="14" t="str">
        <f t="shared" si="231"/>
        <v xml:space="preserve"> pmd ; </v>
      </c>
      <c r="X1019" s="13" t="str">
        <f t="shared" si="219"/>
        <v>ssh -q phvifoapp04 '/home/infa_adm/scripts/ais.sh LAWSON wf_m_Accruent_Lawson_AP Int01_prod'</v>
      </c>
      <c r="Y1019" s="15"/>
      <c r="Z1019" s="60" t="str">
        <f t="shared" si="232"/>
        <v>./pmrep objectexport -f LAWSON -o Workflow -n wf_m_Accruent_Lawson_AP -m -s -b -r -u wf_m_Accruent_Lawson_AP.xml</v>
      </c>
      <c r="AA1019" s="63" t="str">
        <f t="shared" si="233"/>
        <v>gwd LAWSON wf_m_Accruent_Lawson_AP</v>
      </c>
      <c r="AB1019" s="60" t="str">
        <f t="shared" si="220"/>
        <v xml:space="preserve">showvh LAWSON wf_m_Accruent_Lawson_AP ; </v>
      </c>
      <c r="AC1019" s="60" t="str">
        <f t="shared" si="218"/>
        <v>showrrh LAWSON wf_m_Accruent_Lawson_AP</v>
      </c>
    </row>
    <row r="1020" spans="1:29" x14ac:dyDescent="0.25">
      <c r="A1020" s="9">
        <v>43031</v>
      </c>
      <c r="B1020" s="6" t="s">
        <v>1121</v>
      </c>
      <c r="C1020" s="61" t="s">
        <v>1892</v>
      </c>
      <c r="D1020" s="61" t="s">
        <v>1864</v>
      </c>
      <c r="E1020" s="100" t="str">
        <f t="shared" si="221"/>
        <v>RAC_prod</v>
      </c>
      <c r="F1020" s="115" t="str">
        <f t="shared" si="222"/>
        <v>PP</v>
      </c>
      <c r="G1020" s="100" t="str">
        <f t="shared" si="223"/>
        <v>phvifoapp04</v>
      </c>
      <c r="H1020" s="115" t="str">
        <f t="shared" si="224"/>
        <v>Int01_prod</v>
      </c>
      <c r="I1020" s="100" t="str">
        <f t="shared" si="225"/>
        <v>6005</v>
      </c>
      <c r="J1020" s="115" t="str">
        <f t="shared" si="226"/>
        <v>Native</v>
      </c>
      <c r="K1020" s="100" t="str">
        <f t="shared" si="227"/>
        <v>all</v>
      </c>
      <c r="L1020" s="6" t="s">
        <v>326</v>
      </c>
      <c r="M1020" s="6" t="s">
        <v>332</v>
      </c>
      <c r="N1020" s="6" t="s">
        <v>1122</v>
      </c>
      <c r="O1020" s="61" t="s">
        <v>2515</v>
      </c>
      <c r="P1020" s="11" t="str">
        <f t="shared" si="228"/>
        <v>qc Miscellaneous Workflow wf_Aceroute_past_due_ADHOC</v>
      </c>
      <c r="Q1020" s="12" t="str">
        <f t="shared" si="229"/>
        <v>./pmrep cleardeploymentgroup -p DG_Static_Shared -f ;</v>
      </c>
      <c r="R1020" s="13" t="str">
        <f t="shared" si="230"/>
        <v>./pmrep addtodeploymentgroup -p DG_Static_Shared -n wf_Aceroute_past_due_ADHOC -o Workflow -f Miscellaneous -d all ;</v>
      </c>
      <c r="S1020" s="12" t="str">
        <f t="shared" si="214"/>
        <v>./pmrep deploydeploymentgroup -p DG_Static_Shared -c  ./DG_Static_Shared.xml -r RAC_prod -n jansaj -X PP -h phvifoapp04 -o 6005 -s Native -l $HOME/scripts/log/dg_SJ_CHG0009402.log ;</v>
      </c>
      <c r="T1020" s="13" t="str">
        <f t="shared" si="215"/>
        <v xml:space="preserve">echo '&lt; PRESS ANY KEY TO CONTINUE &gt;'; read c ; </v>
      </c>
      <c r="U1020" s="12" t="str">
        <f t="shared" si="216"/>
        <v xml:space="preserve">cat $HOME/scripts/log/dg_SJ_CHG0009402.log ; </v>
      </c>
      <c r="V1020" s="13" t="str">
        <f t="shared" si="217"/>
        <v>echo '&lt; PRESS ANY KEY TO CONTINUE &gt;'; read c ;</v>
      </c>
      <c r="W1020" s="14" t="str">
        <f t="shared" si="231"/>
        <v xml:space="preserve"> pmd ; </v>
      </c>
      <c r="X1020" s="13" t="str">
        <f t="shared" si="219"/>
        <v>ssh -q phvifoapp04 '/home/infa_adm/scripts/ais.sh Miscellaneous wf_Aceroute_past_due_ADHOC Int01_prod'</v>
      </c>
      <c r="Y1020" s="15"/>
      <c r="Z1020" s="60" t="str">
        <f t="shared" si="232"/>
        <v>./pmrep objectexport -f Miscellaneous -o Workflow -n wf_Aceroute_past_due_ADHOC -m -s -b -r -u wf_Aceroute_past_due_ADHOC.xml</v>
      </c>
      <c r="AA1020" s="63" t="str">
        <f t="shared" si="233"/>
        <v>gwd Miscellaneous wf_Aceroute_past_due_ADHOC</v>
      </c>
      <c r="AB1020" s="60" t="str">
        <f t="shared" si="220"/>
        <v xml:space="preserve">showvh Miscellaneous wf_Aceroute_past_due_ADHOC ; </v>
      </c>
      <c r="AC1020" s="60" t="str">
        <f t="shared" si="218"/>
        <v>showrrh Miscellaneous wf_Aceroute_past_due_ADHOC</v>
      </c>
    </row>
    <row r="1021" spans="1:29" x14ac:dyDescent="0.25">
      <c r="A1021" s="9">
        <v>43033</v>
      </c>
      <c r="B1021" s="6" t="s">
        <v>283</v>
      </c>
      <c r="C1021" s="61" t="s">
        <v>1892</v>
      </c>
      <c r="D1021" s="61" t="s">
        <v>1863</v>
      </c>
      <c r="E1021" s="100" t="str">
        <f t="shared" si="221"/>
        <v>RAC_uat</v>
      </c>
      <c r="F1021" s="115" t="str">
        <f t="shared" si="222"/>
        <v>UP</v>
      </c>
      <c r="G1021" s="100" t="str">
        <f t="shared" si="223"/>
        <v>uhvifoapp03</v>
      </c>
      <c r="H1021" s="115" t="str">
        <f t="shared" si="224"/>
        <v>Int01_uat</v>
      </c>
      <c r="I1021" s="100" t="str">
        <f t="shared" si="225"/>
        <v>6005</v>
      </c>
      <c r="J1021" s="115" t="str">
        <f t="shared" si="226"/>
        <v>Native</v>
      </c>
      <c r="K1021" s="100" t="str">
        <f t="shared" si="227"/>
        <v>all</v>
      </c>
      <c r="L1021" s="6" t="s">
        <v>289</v>
      </c>
      <c r="M1021" s="6" t="s">
        <v>332</v>
      </c>
      <c r="N1021" s="6" t="s">
        <v>1123</v>
      </c>
      <c r="O1021" s="6" t="s">
        <v>2516</v>
      </c>
      <c r="P1021" s="11" t="str">
        <f t="shared" si="228"/>
        <v>qc MONTHLY_RECONCILIATION Workflow wf_MonthlyTransferFee_Details</v>
      </c>
      <c r="Q1021" s="12" t="str">
        <f t="shared" si="229"/>
        <v>./pmrep cleardeploymentgroup -p DG_Static_Shared -f ;</v>
      </c>
      <c r="R1021" s="13" t="str">
        <f t="shared" si="230"/>
        <v>./pmrep addtodeploymentgroup -p DG_Static_Shared -n wf_MonthlyTransferFee_Details -o Workflow -f MONTHLY_RECONCILIATION -d all ;</v>
      </c>
      <c r="S1021" s="12" t="str">
        <f t="shared" si="214"/>
        <v>./pmrep deploydeploymentgroup -p DG_Static_Shared -c  ./DG_Static_Shared.xml -r RAC_uat -n jansaj -X UP -h uhvifoapp03 -o 6005 -s Native -l $HOME/scripts/log/dg_SJ_atlrad.log ;</v>
      </c>
      <c r="T1021" s="13" t="str">
        <f t="shared" si="215"/>
        <v xml:space="preserve">echo '&lt; PRESS ANY KEY TO CONTINUE &gt;'; read c ; </v>
      </c>
      <c r="U1021" s="12" t="str">
        <f t="shared" si="216"/>
        <v xml:space="preserve">cat $HOME/scripts/log/dg_SJ_atlrad.log ; </v>
      </c>
      <c r="V1021" s="13" t="str">
        <f t="shared" si="217"/>
        <v>echo '&lt; PRESS ANY KEY TO CONTINUE &gt;'; read c ;</v>
      </c>
      <c r="W1021" s="14" t="str">
        <f t="shared" si="231"/>
        <v xml:space="preserve"> pmd ; </v>
      </c>
      <c r="X1021" s="13" t="str">
        <f t="shared" si="219"/>
        <v>ssh -q uhvifoapp03 '/home/infa_adm/scripts/ais.sh MONTHLY_RECONCILIATION wf_MonthlyTransferFee_Details Int01_uat'</v>
      </c>
      <c r="Y1021" s="15"/>
      <c r="Z1021" s="60" t="str">
        <f t="shared" si="232"/>
        <v>./pmrep objectexport -f MONTHLY_RECONCILIATION -o Workflow -n wf_MonthlyTransferFee_Details -m -s -b -r -u wf_MonthlyTransferFee_Details.xml</v>
      </c>
      <c r="AA1021" s="63" t="str">
        <f t="shared" si="233"/>
        <v>gwd MONTHLY_RECONCILIATION wf_MonthlyTransferFee_Details</v>
      </c>
      <c r="AB1021" s="60" t="str">
        <f t="shared" si="220"/>
        <v xml:space="preserve">showvh MONTHLY_RECONCILIATION wf_MonthlyTransferFee_Details ; </v>
      </c>
      <c r="AC1021" s="60" t="str">
        <f t="shared" si="218"/>
        <v>showrrh MONTHLY_RECONCILIATION wf_MonthlyTransferFee_Details</v>
      </c>
    </row>
    <row r="1022" spans="1:29" x14ac:dyDescent="0.25">
      <c r="A1022" s="9">
        <v>43034</v>
      </c>
      <c r="B1022" s="6" t="s">
        <v>1124</v>
      </c>
      <c r="C1022" s="61" t="s">
        <v>1892</v>
      </c>
      <c r="D1022" s="61" t="s">
        <v>1864</v>
      </c>
      <c r="E1022" s="100" t="str">
        <f t="shared" si="221"/>
        <v>RAC_prod</v>
      </c>
      <c r="F1022" s="115" t="str">
        <f t="shared" si="222"/>
        <v>PP</v>
      </c>
      <c r="G1022" s="100" t="str">
        <f t="shared" si="223"/>
        <v>phvifoapp04</v>
      </c>
      <c r="H1022" s="115" t="str">
        <f t="shared" si="224"/>
        <v>Int01_prod</v>
      </c>
      <c r="I1022" s="100" t="str">
        <f t="shared" si="225"/>
        <v>6005</v>
      </c>
      <c r="J1022" s="115" t="str">
        <f t="shared" si="226"/>
        <v>Native</v>
      </c>
      <c r="K1022" s="100" t="str">
        <f t="shared" si="227"/>
        <v>all</v>
      </c>
      <c r="L1022" s="6" t="s">
        <v>30</v>
      </c>
      <c r="M1022" s="6" t="s">
        <v>332</v>
      </c>
      <c r="N1022" s="6" t="s">
        <v>1125</v>
      </c>
      <c r="O1022" s="49" t="s">
        <v>2517</v>
      </c>
      <c r="P1022" s="11" t="str">
        <f t="shared" si="228"/>
        <v>qc RACFI Workflow wf_inventory_extract_Cynergi</v>
      </c>
      <c r="Q1022" s="12" t="str">
        <f t="shared" si="229"/>
        <v>./pmrep cleardeploymentgroup -p DG_Static_Shared -f ;</v>
      </c>
      <c r="R1022" s="13" t="str">
        <f t="shared" si="230"/>
        <v>./pmrep addtodeploymentgroup -p DG_Static_Shared -n wf_inventory_extract_Cynergi -o Workflow -f RACFI -d all ;</v>
      </c>
      <c r="S1022" s="12" t="str">
        <f t="shared" si="214"/>
        <v>echo ;</v>
      </c>
      <c r="T1022" s="13" t="str">
        <f t="shared" si="215"/>
        <v>echo ;</v>
      </c>
      <c r="U1022" s="12" t="str">
        <f t="shared" si="216"/>
        <v>echo;</v>
      </c>
      <c r="V1022" s="13" t="str">
        <f t="shared" si="217"/>
        <v>echo ;</v>
      </c>
      <c r="W1022" s="14" t="str">
        <f t="shared" si="231"/>
        <v xml:space="preserve"> echo ; </v>
      </c>
      <c r="X1022" s="13" t="str">
        <f t="shared" si="219"/>
        <v>ssh -q phvifoapp04 '/home/infa_adm/scripts/ais.sh RACFI wf_inventory_extract_Cynergi Int01_prod'</v>
      </c>
      <c r="Y1022" s="15"/>
      <c r="Z1022" s="60" t="str">
        <f t="shared" si="232"/>
        <v>./pmrep objectexport -f RACFI -o Workflow -n wf_inventory_extract_Cynergi -m -s -b -r -u wf_inventory_extract_Cynergi.xml</v>
      </c>
      <c r="AA1022" s="63" t="str">
        <f t="shared" si="233"/>
        <v>gwd RACFI wf_inventory_extract_Cynergi</v>
      </c>
      <c r="AB1022" s="60" t="str">
        <f t="shared" si="220"/>
        <v xml:space="preserve">showvh RACFI wf_inventory_extract_Cynergi ; </v>
      </c>
      <c r="AC1022" s="60" t="str">
        <f t="shared" si="218"/>
        <v>showrrh RACFI wf_inventory_extract_Cynergi</v>
      </c>
    </row>
    <row r="1023" spans="1:29" x14ac:dyDescent="0.25">
      <c r="A1023" s="9">
        <v>43034</v>
      </c>
      <c r="B1023" s="6" t="s">
        <v>1124</v>
      </c>
      <c r="C1023" s="61" t="s">
        <v>1892</v>
      </c>
      <c r="D1023" s="61" t="s">
        <v>1864</v>
      </c>
      <c r="E1023" s="100" t="str">
        <f t="shared" si="221"/>
        <v>RAC_prod</v>
      </c>
      <c r="F1023" s="115" t="str">
        <f t="shared" si="222"/>
        <v>PP</v>
      </c>
      <c r="G1023" s="100" t="str">
        <f t="shared" si="223"/>
        <v>phvifoapp04</v>
      </c>
      <c r="H1023" s="115" t="str">
        <f t="shared" si="224"/>
        <v>Int01_prod</v>
      </c>
      <c r="I1023" s="100" t="str">
        <f t="shared" si="225"/>
        <v>6005</v>
      </c>
      <c r="J1023" s="115" t="str">
        <f t="shared" si="226"/>
        <v>Native</v>
      </c>
      <c r="K1023" s="100" t="str">
        <f t="shared" si="227"/>
        <v>all</v>
      </c>
      <c r="L1023" s="6" t="s">
        <v>30</v>
      </c>
      <c r="M1023" s="6" t="s">
        <v>332</v>
      </c>
      <c r="N1023" s="6" t="s">
        <v>1005</v>
      </c>
      <c r="O1023" s="49" t="s">
        <v>2517</v>
      </c>
      <c r="P1023" s="11" t="str">
        <f t="shared" si="228"/>
        <v>qc RACFI Workflow wf_rental_agreement_extract_cynergi</v>
      </c>
      <c r="Q1023" s="12" t="str">
        <f t="shared" si="229"/>
        <v>echo ;</v>
      </c>
      <c r="R1023" s="13" t="str">
        <f t="shared" si="230"/>
        <v>./pmrep addtodeploymentgroup -p DG_Static_Shared -n wf_rental_agreement_extract_cynergi -o Workflow -f RACFI -d all ;</v>
      </c>
      <c r="S1023" s="12" t="str">
        <f t="shared" si="214"/>
        <v>./pmrep deploydeploymentgroup -p DG_Static_Shared -c  ./DG_Static_Shared.xml -r RAC_prod -n jansaj -X PP -h phvifoapp04 -o 6005 -s Native -l $HOME/scripts/log/dg_SJ_CHG0009577.log ;</v>
      </c>
      <c r="T1023" s="13" t="str">
        <f t="shared" si="215"/>
        <v xml:space="preserve">echo '&lt; PRESS ANY KEY TO CONTINUE &gt;'; read c ; </v>
      </c>
      <c r="U1023" s="12" t="str">
        <f t="shared" si="216"/>
        <v xml:space="preserve">cat $HOME/scripts/log/dg_SJ_CHG0009577.log ; </v>
      </c>
      <c r="V1023" s="13" t="str">
        <f t="shared" si="217"/>
        <v>echo '&lt; PRESS ANY KEY TO CONTINUE &gt;'; read c ;</v>
      </c>
      <c r="W1023" s="14" t="str">
        <f t="shared" si="231"/>
        <v xml:space="preserve"> pmd ; </v>
      </c>
      <c r="X1023" s="13" t="str">
        <f t="shared" si="219"/>
        <v>ssh -q phvifoapp04 '/home/infa_adm/scripts/ais.sh RACFI wf_rental_agreement_extract_cynergi Int01_prod'</v>
      </c>
      <c r="Y1023" s="15"/>
      <c r="Z1023" s="60" t="str">
        <f t="shared" si="232"/>
        <v>./pmrep objectexport -f RACFI -o Workflow -n wf_rental_agreement_extract_cynergi -m -s -b -r -u wf_rental_agreement_extract_cynergi.xml</v>
      </c>
      <c r="AA1023" s="63" t="str">
        <f t="shared" si="233"/>
        <v>gwd RACFI wf_rental_agreement_extract_cynergi</v>
      </c>
      <c r="AB1023" s="60" t="str">
        <f t="shared" si="220"/>
        <v xml:space="preserve">showvh RACFI wf_rental_agreement_extract_cynergi ; </v>
      </c>
      <c r="AC1023" s="60" t="str">
        <f t="shared" si="218"/>
        <v>showrrh RACFI wf_rental_agreement_extract_cynergi</v>
      </c>
    </row>
    <row r="1024" spans="1:29" x14ac:dyDescent="0.25">
      <c r="A1024" s="9">
        <v>43034</v>
      </c>
      <c r="B1024" s="6" t="s">
        <v>31</v>
      </c>
      <c r="C1024" s="61" t="s">
        <v>1892</v>
      </c>
      <c r="D1024" s="61" t="s">
        <v>1863</v>
      </c>
      <c r="E1024" s="100" t="str">
        <f t="shared" si="221"/>
        <v>RAC_uat</v>
      </c>
      <c r="F1024" s="115" t="str">
        <f t="shared" si="222"/>
        <v>UP</v>
      </c>
      <c r="G1024" s="100" t="str">
        <f t="shared" si="223"/>
        <v>uhvifoapp03</v>
      </c>
      <c r="H1024" s="115" t="str">
        <f t="shared" si="224"/>
        <v>Int01_uat</v>
      </c>
      <c r="I1024" s="100" t="str">
        <f t="shared" si="225"/>
        <v>6005</v>
      </c>
      <c r="J1024" s="115" t="str">
        <f t="shared" si="226"/>
        <v>Native</v>
      </c>
      <c r="K1024" s="100" t="str">
        <f t="shared" si="227"/>
        <v>all</v>
      </c>
      <c r="L1024" s="6" t="s">
        <v>402</v>
      </c>
      <c r="M1024" s="6" t="s">
        <v>332</v>
      </c>
      <c r="N1024" s="6" t="s">
        <v>404</v>
      </c>
      <c r="O1024" s="6" t="s">
        <v>2518</v>
      </c>
      <c r="P1024" s="11" t="str">
        <f t="shared" si="228"/>
        <v>qc SupplierEDI Workflow wf_SupplierEDI_RAC_Outbound_860</v>
      </c>
      <c r="Q1024" s="12" t="str">
        <f t="shared" si="229"/>
        <v>./pmrep cleardeploymentgroup -p DG_Static_Shared -f ;</v>
      </c>
      <c r="R1024" s="13" t="str">
        <f t="shared" si="230"/>
        <v>./pmrep addtodeploymentgroup -p DG_Static_Shared -n wf_SupplierEDI_RAC_Outbound_860 -o Workflow -f SupplierEDI -d all ;</v>
      </c>
      <c r="S1024" s="12" t="str">
        <f t="shared" si="214"/>
        <v>./pmrep deploydeploymentgroup -p DG_Static_Shared -c  ./DG_Static_Shared.xml -r RAC_uat -n jansaj -X UP -h uhvifoapp03 -o 6005 -s Native -l $HOME/scripts/log/dg_SJ_sunsar.log ;</v>
      </c>
      <c r="T1024" s="13" t="str">
        <f t="shared" si="215"/>
        <v xml:space="preserve">echo '&lt; PRESS ANY KEY TO CONTINUE &gt;'; read c ; </v>
      </c>
      <c r="U1024" s="12" t="str">
        <f t="shared" si="216"/>
        <v xml:space="preserve">cat $HOME/scripts/log/dg_SJ_sunsar.log ; </v>
      </c>
      <c r="V1024" s="13" t="str">
        <f t="shared" si="217"/>
        <v>echo '&lt; PRESS ANY KEY TO CONTINUE &gt;'; read c ;</v>
      </c>
      <c r="W1024" s="14" t="str">
        <f t="shared" si="231"/>
        <v xml:space="preserve"> pmd ; </v>
      </c>
      <c r="X1024" s="13" t="str">
        <f t="shared" si="219"/>
        <v>ssh -q uhvifoapp03 '/home/infa_adm/scripts/ais.sh SupplierEDI wf_SupplierEDI_RAC_Outbound_860 Int01_uat'</v>
      </c>
      <c r="Y1024" s="15"/>
      <c r="Z1024" s="60" t="str">
        <f t="shared" si="232"/>
        <v>./pmrep objectexport -f SupplierEDI -o Workflow -n wf_SupplierEDI_RAC_Outbound_860 -m -s -b -r -u wf_SupplierEDI_RAC_Outbound_860.xml</v>
      </c>
      <c r="AA1024" s="63" t="str">
        <f t="shared" si="233"/>
        <v>gwd SupplierEDI wf_SupplierEDI_RAC_Outbound_860</v>
      </c>
      <c r="AB1024" s="60" t="str">
        <f t="shared" si="220"/>
        <v xml:space="preserve">showvh SupplierEDI wf_SupplierEDI_RAC_Outbound_860 ; </v>
      </c>
      <c r="AC1024" s="60" t="str">
        <f t="shared" si="218"/>
        <v>showrrh SupplierEDI wf_SupplierEDI_RAC_Outbound_860</v>
      </c>
    </row>
    <row r="1025" spans="1:29" x14ac:dyDescent="0.25">
      <c r="A1025" s="9">
        <v>43041</v>
      </c>
      <c r="B1025" s="6" t="s">
        <v>7</v>
      </c>
      <c r="C1025" s="61" t="s">
        <v>1892</v>
      </c>
      <c r="D1025" s="61" t="s">
        <v>1863</v>
      </c>
      <c r="E1025" s="100" t="str">
        <f t="shared" si="221"/>
        <v>RAC_uat</v>
      </c>
      <c r="F1025" s="115" t="str">
        <f t="shared" si="222"/>
        <v>UP</v>
      </c>
      <c r="G1025" s="100" t="str">
        <f t="shared" si="223"/>
        <v>uhvifoapp03</v>
      </c>
      <c r="H1025" s="115" t="str">
        <f t="shared" si="224"/>
        <v>Int01_uat</v>
      </c>
      <c r="I1025" s="100" t="str">
        <f t="shared" si="225"/>
        <v>6005</v>
      </c>
      <c r="J1025" s="115" t="str">
        <f t="shared" si="226"/>
        <v>Native</v>
      </c>
      <c r="K1025" s="100" t="str">
        <f t="shared" si="227"/>
        <v>all</v>
      </c>
      <c r="L1025" s="6" t="s">
        <v>320</v>
      </c>
      <c r="M1025" s="6" t="s">
        <v>332</v>
      </c>
      <c r="N1025" s="6" t="s">
        <v>1126</v>
      </c>
      <c r="O1025" s="6" t="s">
        <v>2519</v>
      </c>
      <c r="P1025" s="11" t="str">
        <f t="shared" si="228"/>
        <v>qc Enterprise_Extract Workflow wf_SGS_analytics</v>
      </c>
      <c r="Q1025" s="12" t="str">
        <f t="shared" si="229"/>
        <v>./pmrep cleardeploymentgroup -p DG_Static_Shared -f ;</v>
      </c>
      <c r="R1025" s="13" t="str">
        <f t="shared" si="230"/>
        <v>./pmrep addtodeploymentgroup -p DG_Static_Shared -n wf_SGS_analytics -o Workflow -f Enterprise_Extract -d all ;</v>
      </c>
      <c r="S1025" s="12" t="str">
        <f t="shared" si="214"/>
        <v>./pmrep deploydeploymentgroup -p DG_Static_Shared -c  ./DG_Static_Shared.xml -r RAC_uat -n jansaj -X UP -h uhvifoapp03 -o 6005 -s Native -l $HOME/scripts/log/dg_SJ_pausoj.log ;</v>
      </c>
      <c r="T1025" s="13" t="str">
        <f t="shared" si="215"/>
        <v xml:space="preserve">echo '&lt; PRESS ANY KEY TO CONTINUE &gt;'; read c ; </v>
      </c>
      <c r="U1025" s="12" t="str">
        <f t="shared" si="216"/>
        <v xml:space="preserve">cat $HOME/scripts/log/dg_SJ_pausoj.log ; </v>
      </c>
      <c r="V1025" s="13" t="str">
        <f t="shared" si="217"/>
        <v>echo '&lt; PRESS ANY KEY TO CONTINUE &gt;'; read c ;</v>
      </c>
      <c r="W1025" s="14" t="str">
        <f t="shared" si="231"/>
        <v xml:space="preserve"> pmd ; </v>
      </c>
      <c r="X1025" s="13" t="str">
        <f t="shared" si="219"/>
        <v>ssh -q uhvifoapp03 '/home/infa_adm/scripts/ais.sh Enterprise_Extract wf_SGS_analytics Int01_uat'</v>
      </c>
      <c r="Y1025" s="15"/>
      <c r="Z1025" s="60" t="str">
        <f t="shared" si="232"/>
        <v>./pmrep objectexport -f Enterprise_Extract -o Workflow -n wf_SGS_analytics -m -s -b -r -u wf_SGS_analytics.xml</v>
      </c>
      <c r="AA1025" s="63" t="str">
        <f t="shared" si="233"/>
        <v>gwd Enterprise_Extract wf_SGS_analytics</v>
      </c>
      <c r="AB1025" s="60" t="str">
        <f t="shared" si="220"/>
        <v xml:space="preserve">showvh Enterprise_Extract wf_SGS_analytics ; </v>
      </c>
      <c r="AC1025" s="60" t="str">
        <f t="shared" si="218"/>
        <v>showrrh Enterprise_Extract wf_SGS_analytics</v>
      </c>
    </row>
    <row r="1026" spans="1:29" x14ac:dyDescent="0.25">
      <c r="A1026" s="9">
        <v>43042</v>
      </c>
      <c r="B1026" s="6" t="s">
        <v>1128</v>
      </c>
      <c r="C1026" s="61" t="s">
        <v>1892</v>
      </c>
      <c r="D1026" s="61" t="s">
        <v>1864</v>
      </c>
      <c r="E1026" s="100" t="str">
        <f t="shared" si="221"/>
        <v>RAC_prod</v>
      </c>
      <c r="F1026" s="115" t="str">
        <f t="shared" si="222"/>
        <v>PP</v>
      </c>
      <c r="G1026" s="100" t="str">
        <f t="shared" si="223"/>
        <v>phvifoapp04</v>
      </c>
      <c r="H1026" s="115" t="str">
        <f t="shared" si="224"/>
        <v>Int01_prod</v>
      </c>
      <c r="I1026" s="100" t="str">
        <f t="shared" si="225"/>
        <v>6005</v>
      </c>
      <c r="J1026" s="115" t="str">
        <f t="shared" si="226"/>
        <v>Native</v>
      </c>
      <c r="K1026" s="100" t="str">
        <f t="shared" si="227"/>
        <v>all</v>
      </c>
      <c r="L1026" s="6" t="s">
        <v>30</v>
      </c>
      <c r="M1026" s="6" t="s">
        <v>332</v>
      </c>
      <c r="N1026" s="6" t="s">
        <v>1125</v>
      </c>
      <c r="O1026" s="6" t="s">
        <v>2520</v>
      </c>
      <c r="P1026" s="11" t="str">
        <f t="shared" si="228"/>
        <v>qc RACFI Workflow wf_inventory_extract_Cynergi</v>
      </c>
      <c r="Q1026" s="12" t="str">
        <f t="shared" si="229"/>
        <v>./pmrep cleardeploymentgroup -p DG_Static_Shared -f ;</v>
      </c>
      <c r="R1026" s="13" t="str">
        <f t="shared" si="230"/>
        <v>./pmrep addtodeploymentgroup -p DG_Static_Shared -n wf_inventory_extract_Cynergi -o Workflow -f RACFI -d all ;</v>
      </c>
      <c r="S1026" s="12" t="str">
        <f t="shared" ref="S1026:S1089" si="234">IF(AND(B1026=B1027,F1026=F1027),"echo ;",CONCATENATE("./pmrep deploydeploymentgroup -p ",dgnm, " -c ",dgxml," -r ",E1026," -n ",IF(LEFT(F1026,1)="B","ritbil","jansaj")," -X ",F1026, " -h ",G1026," -o ",I1026, " -s ",J1026, " -l $HOME/scripts/log/dg_",C1026,"_",B1026,".log ;"))</f>
        <v>./pmrep deploydeploymentgroup -p DG_Static_Shared -c  ./DG_Static_Shared.xml -r RAC_prod -n jansaj -X PP -h phvifoapp04 -o 6005 -s Native -l $HOME/scripts/log/dg_SJ_CHG0009728.log ;</v>
      </c>
      <c r="T1026" s="13" t="str">
        <f t="shared" ref="T1026:T1089" si="235">IF(AND(B1026=B1027,F1026=F1027), "echo ;","echo '&lt; PRESS ANY KEY TO CONTINUE &gt;'; read c ; ")</f>
        <v xml:space="preserve">echo '&lt; PRESS ANY KEY TO CONTINUE &gt;'; read c ; </v>
      </c>
      <c r="U1026" s="12" t="str">
        <f t="shared" ref="U1026:U1089" si="236">IF(AND(B1026=B1027,F1026=F1027),"echo;",CONCATENATE("cat $HOME/scripts/log/dg_",C1026,"_",B1026,".log ; "))</f>
        <v xml:space="preserve">cat $HOME/scripts/log/dg_SJ_CHG0009728.log ; </v>
      </c>
      <c r="V1026" s="13" t="str">
        <f t="shared" ref="V1026:V1089" si="237">IF(AND(B1026=B1027,F1026=F1027), "echo ;","echo '&lt; PRESS ANY KEY TO CONTINUE &gt;'; read c ;")</f>
        <v>echo '&lt; PRESS ANY KEY TO CONTINUE &gt;'; read c ;</v>
      </c>
      <c r="W1026" s="14" t="str">
        <f t="shared" si="231"/>
        <v xml:space="preserve"> pmd ; </v>
      </c>
      <c r="X1026" s="13" t="str">
        <f t="shared" si="219"/>
        <v>ssh -q phvifoapp04 '/home/infa_adm/scripts/ais.sh RACFI wf_inventory_extract_Cynergi Int01_prod'</v>
      </c>
      <c r="Y1026" s="15"/>
      <c r="Z1026" s="60" t="str">
        <f t="shared" si="232"/>
        <v>./pmrep objectexport -f RACFI -o Workflow -n wf_inventory_extract_Cynergi -m -s -b -r -u wf_inventory_extract_Cynergi.xml</v>
      </c>
      <c r="AA1026" s="63" t="str">
        <f t="shared" si="233"/>
        <v>gwd RACFI wf_inventory_extract_Cynergi</v>
      </c>
      <c r="AB1026" s="60" t="str">
        <f t="shared" si="220"/>
        <v xml:space="preserve">showvh RACFI wf_inventory_extract_Cynergi ; </v>
      </c>
      <c r="AC1026" s="60" t="str">
        <f t="shared" ref="AC1026:AC1089" si="238">CONCATENATE("showrrh ",L1026," ",N1026)</f>
        <v>showrrh RACFI wf_inventory_extract_Cynergi</v>
      </c>
    </row>
    <row r="1027" spans="1:29" x14ac:dyDescent="0.25">
      <c r="A1027" s="9">
        <v>43042</v>
      </c>
      <c r="B1027" s="6" t="s">
        <v>1129</v>
      </c>
      <c r="C1027" s="61" t="s">
        <v>1892</v>
      </c>
      <c r="D1027" s="61" t="s">
        <v>1864</v>
      </c>
      <c r="E1027" s="100" t="str">
        <f t="shared" si="221"/>
        <v>RAC_prod</v>
      </c>
      <c r="F1027" s="115" t="str">
        <f t="shared" si="222"/>
        <v>PP</v>
      </c>
      <c r="G1027" s="100" t="str">
        <f t="shared" si="223"/>
        <v>phvifoapp04</v>
      </c>
      <c r="H1027" s="115" t="str">
        <f t="shared" si="224"/>
        <v>Int01_prod</v>
      </c>
      <c r="I1027" s="100" t="str">
        <f t="shared" si="225"/>
        <v>6005</v>
      </c>
      <c r="J1027" s="115" t="str">
        <f t="shared" si="226"/>
        <v>Native</v>
      </c>
      <c r="K1027" s="100" t="str">
        <f t="shared" si="227"/>
        <v>all</v>
      </c>
      <c r="L1027" s="6" t="s">
        <v>402</v>
      </c>
      <c r="M1027" s="6" t="s">
        <v>332</v>
      </c>
      <c r="N1027" s="6" t="s">
        <v>404</v>
      </c>
      <c r="O1027" s="6" t="s">
        <v>2521</v>
      </c>
      <c r="P1027" s="11" t="str">
        <f t="shared" si="228"/>
        <v>qc SupplierEDI Workflow wf_SupplierEDI_RAC_Outbound_860</v>
      </c>
      <c r="Q1027" s="12" t="str">
        <f t="shared" si="229"/>
        <v>./pmrep cleardeploymentgroup -p DG_Static_Shared -f ;</v>
      </c>
      <c r="R1027" s="13" t="str">
        <f t="shared" si="230"/>
        <v>./pmrep addtodeploymentgroup -p DG_Static_Shared -n wf_SupplierEDI_RAC_Outbound_860 -o Workflow -f SupplierEDI -d all ;</v>
      </c>
      <c r="S1027" s="12" t="str">
        <f t="shared" si="234"/>
        <v>./pmrep deploydeploymentgroup -p DG_Static_Shared -c  ./DG_Static_Shared.xml -r RAC_prod -n jansaj -X PP -h phvifoapp04 -o 6005 -s Native -l $HOME/scripts/log/dg_SJ_CHG0009712.log ;</v>
      </c>
      <c r="T1027" s="13" t="str">
        <f t="shared" si="235"/>
        <v xml:space="preserve">echo '&lt; PRESS ANY KEY TO CONTINUE &gt;'; read c ; </v>
      </c>
      <c r="U1027" s="12" t="str">
        <f t="shared" si="236"/>
        <v xml:space="preserve">cat $HOME/scripts/log/dg_SJ_CHG0009712.log ; </v>
      </c>
      <c r="V1027" s="13" t="str">
        <f t="shared" si="237"/>
        <v>echo '&lt; PRESS ANY KEY TO CONTINUE &gt;'; read c ;</v>
      </c>
      <c r="W1027" s="14" t="str">
        <f t="shared" si="231"/>
        <v xml:space="preserve"> pmd ; </v>
      </c>
      <c r="X1027" s="13" t="str">
        <f t="shared" ref="X1027:X1090" si="239">IF(M1027="Workflow",CONCATENATE("ssh -q ",G1027, " '/home/infa_adm/scripts/ais.sh ",L1027," ",N1027," ",H1027,"'")," # n/a")</f>
        <v>ssh -q phvifoapp04 '/home/infa_adm/scripts/ais.sh SupplierEDI wf_SupplierEDI_RAC_Outbound_860 Int01_prod'</v>
      </c>
      <c r="Y1027" s="15"/>
      <c r="Z1027" s="60" t="str">
        <f t="shared" si="232"/>
        <v>./pmrep objectexport -f SupplierEDI -o Workflow -n wf_SupplierEDI_RAC_Outbound_860 -m -s -b -r -u wf_SupplierEDI_RAC_Outbound_860.xml</v>
      </c>
      <c r="AA1027" s="63" t="str">
        <f t="shared" si="233"/>
        <v>gwd SupplierEDI wf_SupplierEDI_RAC_Outbound_860</v>
      </c>
      <c r="AB1027" s="60" t="str">
        <f t="shared" ref="AB1027:AB1090" si="240">CONCATENATE("showvh ",L1027," ",N1027," ; ")</f>
        <v xml:space="preserve">showvh SupplierEDI wf_SupplierEDI_RAC_Outbound_860 ; </v>
      </c>
      <c r="AC1027" s="60" t="str">
        <f t="shared" si="238"/>
        <v>showrrh SupplierEDI wf_SupplierEDI_RAC_Outbound_860</v>
      </c>
    </row>
    <row r="1028" spans="1:29" x14ac:dyDescent="0.25">
      <c r="A1028" s="9">
        <v>43042</v>
      </c>
      <c r="B1028" s="6" t="s">
        <v>6</v>
      </c>
      <c r="C1028" s="61" t="s">
        <v>1892</v>
      </c>
      <c r="D1028" s="61" t="s">
        <v>1863</v>
      </c>
      <c r="E1028" s="100" t="str">
        <f t="shared" si="221"/>
        <v>RAC_uat</v>
      </c>
      <c r="F1028" s="115" t="str">
        <f t="shared" si="222"/>
        <v>UP</v>
      </c>
      <c r="G1028" s="100" t="str">
        <f t="shared" si="223"/>
        <v>uhvifoapp03</v>
      </c>
      <c r="H1028" s="115" t="str">
        <f t="shared" si="224"/>
        <v>Int01_uat</v>
      </c>
      <c r="I1028" s="100" t="str">
        <f t="shared" si="225"/>
        <v>6005</v>
      </c>
      <c r="J1028" s="115" t="str">
        <f t="shared" si="226"/>
        <v>Native</v>
      </c>
      <c r="K1028" s="100" t="str">
        <f t="shared" si="227"/>
        <v>all</v>
      </c>
      <c r="L1028" s="6" t="s">
        <v>30</v>
      </c>
      <c r="M1028" s="6" t="s">
        <v>332</v>
      </c>
      <c r="N1028" s="6" t="s">
        <v>1125</v>
      </c>
      <c r="O1028" s="6" t="s">
        <v>2522</v>
      </c>
      <c r="P1028" s="11" t="str">
        <f t="shared" si="228"/>
        <v>qc RACFI Workflow wf_inventory_extract_Cynergi</v>
      </c>
      <c r="Q1028" s="12" t="str">
        <f t="shared" si="229"/>
        <v>./pmrep cleardeploymentgroup -p DG_Static_Shared -f ;</v>
      </c>
      <c r="R1028" s="13" t="str">
        <f t="shared" si="230"/>
        <v>./pmrep addtodeploymentgroup -p DG_Static_Shared -n wf_inventory_extract_Cynergi -o Workflow -f RACFI -d all ;</v>
      </c>
      <c r="S1028" s="12" t="str">
        <f t="shared" si="234"/>
        <v>./pmrep deploydeploymentgroup -p DG_Static_Shared -c  ./DG_Static_Shared.xml -r RAC_uat -n jansaj -X UP -h uhvifoapp03 -o 6005 -s Native -l $HOME/scripts/log/dg_SJ_lakram.log ;</v>
      </c>
      <c r="T1028" s="13" t="str">
        <f t="shared" si="235"/>
        <v xml:space="preserve">echo '&lt; PRESS ANY KEY TO CONTINUE &gt;'; read c ; </v>
      </c>
      <c r="U1028" s="12" t="str">
        <f t="shared" si="236"/>
        <v xml:space="preserve">cat $HOME/scripts/log/dg_SJ_lakram.log ; </v>
      </c>
      <c r="V1028" s="13" t="str">
        <f t="shared" si="237"/>
        <v>echo '&lt; PRESS ANY KEY TO CONTINUE &gt;'; read c ;</v>
      </c>
      <c r="W1028" s="14" t="str">
        <f t="shared" si="231"/>
        <v xml:space="preserve"> pmd ; </v>
      </c>
      <c r="X1028" s="13" t="str">
        <f t="shared" si="239"/>
        <v>ssh -q uhvifoapp03 '/home/infa_adm/scripts/ais.sh RACFI wf_inventory_extract_Cynergi Int01_uat'</v>
      </c>
      <c r="Y1028" s="15"/>
      <c r="Z1028" s="60" t="str">
        <f t="shared" si="232"/>
        <v>./pmrep objectexport -f RACFI -o Workflow -n wf_inventory_extract_Cynergi -m -s -b -r -u wf_inventory_extract_Cynergi.xml</v>
      </c>
      <c r="AA1028" s="63" t="str">
        <f t="shared" si="233"/>
        <v>gwd RACFI wf_inventory_extract_Cynergi</v>
      </c>
      <c r="AB1028" s="60" t="str">
        <f t="shared" si="240"/>
        <v xml:space="preserve">showvh RACFI wf_inventory_extract_Cynergi ; </v>
      </c>
      <c r="AC1028" s="60" t="str">
        <f t="shared" si="238"/>
        <v>showrrh RACFI wf_inventory_extract_Cynergi</v>
      </c>
    </row>
    <row r="1029" spans="1:29" x14ac:dyDescent="0.25">
      <c r="A1029" s="9">
        <v>43047</v>
      </c>
      <c r="B1029" s="6" t="s">
        <v>1130</v>
      </c>
      <c r="C1029" s="61" t="s">
        <v>1892</v>
      </c>
      <c r="D1029" s="61" t="s">
        <v>1864</v>
      </c>
      <c r="E1029" s="100" t="str">
        <f t="shared" si="221"/>
        <v>RAC_prod</v>
      </c>
      <c r="F1029" s="115" t="str">
        <f t="shared" si="222"/>
        <v>PP</v>
      </c>
      <c r="G1029" s="100" t="str">
        <f t="shared" si="223"/>
        <v>phvifoapp04</v>
      </c>
      <c r="H1029" s="115" t="str">
        <f t="shared" si="224"/>
        <v>Int01_prod</v>
      </c>
      <c r="I1029" s="100" t="str">
        <f t="shared" si="225"/>
        <v>6005</v>
      </c>
      <c r="J1029" s="115" t="str">
        <f t="shared" si="226"/>
        <v>Native</v>
      </c>
      <c r="K1029" s="100" t="str">
        <f t="shared" si="227"/>
        <v>all</v>
      </c>
      <c r="L1029" s="6" t="s">
        <v>326</v>
      </c>
      <c r="M1029" s="6" t="s">
        <v>332</v>
      </c>
      <c r="N1029" s="6" t="s">
        <v>1119</v>
      </c>
      <c r="O1029" s="6" t="s">
        <v>2523</v>
      </c>
      <c r="P1029" s="11" t="str">
        <f t="shared" si="228"/>
        <v>qc Miscellaneous Workflow wf_ANOW_PAYMENTS</v>
      </c>
      <c r="Q1029" s="12" t="str">
        <f t="shared" si="229"/>
        <v>./pmrep cleardeploymentgroup -p DG_Static_Shared -f ;</v>
      </c>
      <c r="R1029" s="13" t="str">
        <f t="shared" si="230"/>
        <v>./pmrep addtodeploymentgroup -p DG_Static_Shared -n wf_ANOW_PAYMENTS -o Workflow -f Miscellaneous -d all ;</v>
      </c>
      <c r="S1029" s="12" t="str">
        <f t="shared" si="234"/>
        <v>./pmrep deploydeploymentgroup -p DG_Static_Shared -c  ./DG_Static_Shared.xml -r RAC_prod -n jansaj -X PP -h phvifoapp04 -o 6005 -s Native -l $HOME/scripts/log/dg_SJ_CHG0009764.log ;</v>
      </c>
      <c r="T1029" s="13" t="str">
        <f t="shared" si="235"/>
        <v xml:space="preserve">echo '&lt; PRESS ANY KEY TO CONTINUE &gt;'; read c ; </v>
      </c>
      <c r="U1029" s="12" t="str">
        <f t="shared" si="236"/>
        <v xml:space="preserve">cat $HOME/scripts/log/dg_SJ_CHG0009764.log ; </v>
      </c>
      <c r="V1029" s="13" t="str">
        <f t="shared" si="237"/>
        <v>echo '&lt; PRESS ANY KEY TO CONTINUE &gt;'; read c ;</v>
      </c>
      <c r="W1029" s="14" t="str">
        <f t="shared" si="231"/>
        <v xml:space="preserve"> pmd ; </v>
      </c>
      <c r="X1029" s="13" t="str">
        <f t="shared" si="239"/>
        <v>ssh -q phvifoapp04 '/home/infa_adm/scripts/ais.sh Miscellaneous wf_ANOW_PAYMENTS Int01_prod'</v>
      </c>
      <c r="Y1029" s="15"/>
      <c r="Z1029" s="60" t="str">
        <f t="shared" si="232"/>
        <v>./pmrep objectexport -f Miscellaneous -o Workflow -n wf_ANOW_PAYMENTS -m -s -b -r -u wf_ANOW_PAYMENTS.xml</v>
      </c>
      <c r="AA1029" s="63" t="str">
        <f t="shared" si="233"/>
        <v>gwd Miscellaneous wf_ANOW_PAYMENTS</v>
      </c>
      <c r="AB1029" s="60" t="str">
        <f t="shared" si="240"/>
        <v xml:space="preserve">showvh Miscellaneous wf_ANOW_PAYMENTS ; </v>
      </c>
      <c r="AC1029" s="60" t="str">
        <f t="shared" si="238"/>
        <v>showrrh Miscellaneous wf_ANOW_PAYMENTS</v>
      </c>
    </row>
    <row r="1030" spans="1:29" x14ac:dyDescent="0.25">
      <c r="A1030" s="9">
        <v>43047</v>
      </c>
      <c r="B1030" s="6" t="s">
        <v>284</v>
      </c>
      <c r="C1030" s="61" t="s">
        <v>1892</v>
      </c>
      <c r="D1030" s="61" t="s">
        <v>1863</v>
      </c>
      <c r="E1030" s="100" t="str">
        <f t="shared" si="221"/>
        <v>RAC_uat</v>
      </c>
      <c r="F1030" s="115" t="str">
        <f t="shared" si="222"/>
        <v>UP</v>
      </c>
      <c r="G1030" s="100" t="str">
        <f t="shared" si="223"/>
        <v>uhvifoapp03</v>
      </c>
      <c r="H1030" s="115" t="str">
        <f t="shared" si="224"/>
        <v>Int01_uat</v>
      </c>
      <c r="I1030" s="100" t="str">
        <f t="shared" si="225"/>
        <v>6005</v>
      </c>
      <c r="J1030" s="115" t="str">
        <f t="shared" si="226"/>
        <v>Native</v>
      </c>
      <c r="K1030" s="100" t="str">
        <f t="shared" si="227"/>
        <v>all</v>
      </c>
      <c r="L1030" s="6" t="s">
        <v>15</v>
      </c>
      <c r="M1030" s="6" t="s">
        <v>332</v>
      </c>
      <c r="N1030" s="6" t="s">
        <v>802</v>
      </c>
      <c r="O1030" s="6" t="s">
        <v>290</v>
      </c>
      <c r="P1030" s="11" t="str">
        <f t="shared" si="228"/>
        <v>qc 3PL_Integration Workflow wf_3PL_RAC_Outbound_856</v>
      </c>
      <c r="Q1030" s="12" t="str">
        <f t="shared" si="229"/>
        <v>./pmrep cleardeploymentgroup -p DG_Static_Shared -f ;</v>
      </c>
      <c r="R1030" s="13" t="str">
        <f t="shared" si="230"/>
        <v>./pmrep addtodeploymentgroup -p DG_Static_Shared -n wf_3PL_RAC_Outbound_856 -o Workflow -f 3PL_Integration -d all ;</v>
      </c>
      <c r="S1030" s="12" t="str">
        <f t="shared" si="234"/>
        <v>./pmrep deploydeploymentgroup -p DG_Static_Shared -c  ./DG_Static_Shared.xml -r RAC_uat -n jansaj -X UP -h uhvifoapp03 -o 6005 -s Native -l $HOME/scripts/log/dg_SJ_sitsiv.log ;</v>
      </c>
      <c r="T1030" s="13" t="str">
        <f t="shared" si="235"/>
        <v xml:space="preserve">echo '&lt; PRESS ANY KEY TO CONTINUE &gt;'; read c ; </v>
      </c>
      <c r="U1030" s="12" t="str">
        <f t="shared" si="236"/>
        <v xml:space="preserve">cat $HOME/scripts/log/dg_SJ_sitsiv.log ; </v>
      </c>
      <c r="V1030" s="13" t="str">
        <f t="shared" si="237"/>
        <v>echo '&lt; PRESS ANY KEY TO CONTINUE &gt;'; read c ;</v>
      </c>
      <c r="W1030" s="14" t="str">
        <f t="shared" si="231"/>
        <v xml:space="preserve"> pmd ; </v>
      </c>
      <c r="X1030" s="13" t="str">
        <f t="shared" si="239"/>
        <v>ssh -q uhvifoapp03 '/home/infa_adm/scripts/ais.sh 3PL_Integration wf_3PL_RAC_Outbound_856 Int01_uat'</v>
      </c>
      <c r="Y1030" s="15"/>
      <c r="Z1030" s="60" t="str">
        <f t="shared" si="232"/>
        <v>./pmrep objectexport -f 3PL_Integration -o Workflow -n wf_3PL_RAC_Outbound_856 -m -s -b -r -u wf_3PL_RAC_Outbound_856.xml</v>
      </c>
      <c r="AA1030" s="63" t="str">
        <f t="shared" si="233"/>
        <v>gwd 3PL_Integration wf_3PL_RAC_Outbound_856</v>
      </c>
      <c r="AB1030" s="60" t="str">
        <f t="shared" si="240"/>
        <v xml:space="preserve">showvh 3PL_Integration wf_3PL_RAC_Outbound_856 ; </v>
      </c>
      <c r="AC1030" s="60" t="str">
        <f t="shared" si="238"/>
        <v>showrrh 3PL_Integration wf_3PL_RAC_Outbound_856</v>
      </c>
    </row>
    <row r="1031" spans="1:29" x14ac:dyDescent="0.25">
      <c r="A1031" s="9">
        <v>43047</v>
      </c>
      <c r="B1031" s="6" t="s">
        <v>1130</v>
      </c>
      <c r="C1031" s="61" t="s">
        <v>1892</v>
      </c>
      <c r="D1031" s="61" t="s">
        <v>1863</v>
      </c>
      <c r="E1031" s="100" t="str">
        <f t="shared" si="221"/>
        <v>RAC_uat</v>
      </c>
      <c r="F1031" s="115" t="str">
        <f t="shared" si="222"/>
        <v>UP</v>
      </c>
      <c r="G1031" s="100" t="str">
        <f t="shared" si="223"/>
        <v>uhvifoapp03</v>
      </c>
      <c r="H1031" s="115" t="str">
        <f t="shared" si="224"/>
        <v>Int01_uat</v>
      </c>
      <c r="I1031" s="100" t="str">
        <f t="shared" si="225"/>
        <v>6005</v>
      </c>
      <c r="J1031" s="115" t="str">
        <f t="shared" si="226"/>
        <v>Native</v>
      </c>
      <c r="K1031" s="100" t="str">
        <f t="shared" si="227"/>
        <v>all</v>
      </c>
      <c r="L1031" s="6" t="s">
        <v>326</v>
      </c>
      <c r="M1031" s="6" t="s">
        <v>332</v>
      </c>
      <c r="N1031" s="6" t="s">
        <v>1119</v>
      </c>
      <c r="O1031" s="6" t="s">
        <v>2524</v>
      </c>
      <c r="P1031" s="11" t="str">
        <f t="shared" si="228"/>
        <v>qc Miscellaneous Workflow wf_ANOW_PAYMENTS</v>
      </c>
      <c r="Q1031" s="12" t="str">
        <f t="shared" si="229"/>
        <v>./pmrep cleardeploymentgroup -p DG_Static_Shared -f ;</v>
      </c>
      <c r="R1031" s="13" t="str">
        <f t="shared" si="230"/>
        <v>./pmrep addtodeploymentgroup -p DG_Static_Shared -n wf_ANOW_PAYMENTS -o Workflow -f Miscellaneous -d all ;</v>
      </c>
      <c r="S1031" s="12" t="str">
        <f t="shared" si="234"/>
        <v>./pmrep deploydeploymentgroup -p DG_Static_Shared -c  ./DG_Static_Shared.xml -r RAC_uat -n jansaj -X UP -h uhvifoapp03 -o 6005 -s Native -l $HOME/scripts/log/dg_SJ_CHG0009764.log ;</v>
      </c>
      <c r="T1031" s="13" t="str">
        <f t="shared" si="235"/>
        <v xml:space="preserve">echo '&lt; PRESS ANY KEY TO CONTINUE &gt;'; read c ; </v>
      </c>
      <c r="U1031" s="12" t="str">
        <f t="shared" si="236"/>
        <v xml:space="preserve">cat $HOME/scripts/log/dg_SJ_CHG0009764.log ; </v>
      </c>
      <c r="V1031" s="13" t="str">
        <f t="shared" si="237"/>
        <v>echo '&lt; PRESS ANY KEY TO CONTINUE &gt;'; read c ;</v>
      </c>
      <c r="W1031" s="14" t="str">
        <f t="shared" si="231"/>
        <v xml:space="preserve"> pmd ; </v>
      </c>
      <c r="X1031" s="13" t="str">
        <f t="shared" si="239"/>
        <v>ssh -q uhvifoapp03 '/home/infa_adm/scripts/ais.sh Miscellaneous wf_ANOW_PAYMENTS Int01_uat'</v>
      </c>
      <c r="Y1031" s="15"/>
      <c r="Z1031" s="60" t="str">
        <f t="shared" si="232"/>
        <v>./pmrep objectexport -f Miscellaneous -o Workflow -n wf_ANOW_PAYMENTS -m -s -b -r -u wf_ANOW_PAYMENTS.xml</v>
      </c>
      <c r="AA1031" s="63" t="str">
        <f t="shared" si="233"/>
        <v>gwd Miscellaneous wf_ANOW_PAYMENTS</v>
      </c>
      <c r="AB1031" s="60" t="str">
        <f t="shared" si="240"/>
        <v xml:space="preserve">showvh Miscellaneous wf_ANOW_PAYMENTS ; </v>
      </c>
      <c r="AC1031" s="60" t="str">
        <f t="shared" si="238"/>
        <v>showrrh Miscellaneous wf_ANOW_PAYMENTS</v>
      </c>
    </row>
    <row r="1032" spans="1:29" x14ac:dyDescent="0.25">
      <c r="A1032" s="9">
        <v>43048</v>
      </c>
      <c r="B1032" s="6" t="s">
        <v>1131</v>
      </c>
      <c r="C1032" s="61" t="s">
        <v>1892</v>
      </c>
      <c r="D1032" s="61" t="s">
        <v>1864</v>
      </c>
      <c r="E1032" s="100" t="str">
        <f t="shared" si="221"/>
        <v>RAC_prod</v>
      </c>
      <c r="F1032" s="115" t="str">
        <f t="shared" si="222"/>
        <v>PP</v>
      </c>
      <c r="G1032" s="100" t="str">
        <f t="shared" si="223"/>
        <v>phvifoapp04</v>
      </c>
      <c r="H1032" s="115" t="str">
        <f t="shared" si="224"/>
        <v>Int01_prod</v>
      </c>
      <c r="I1032" s="100" t="str">
        <f t="shared" si="225"/>
        <v>6005</v>
      </c>
      <c r="J1032" s="115" t="str">
        <f t="shared" si="226"/>
        <v>Native</v>
      </c>
      <c r="K1032" s="100" t="str">
        <f t="shared" si="227"/>
        <v>all</v>
      </c>
      <c r="L1032" s="6" t="s">
        <v>326</v>
      </c>
      <c r="M1032" s="6" t="s">
        <v>332</v>
      </c>
      <c r="N1032" s="6" t="s">
        <v>934</v>
      </c>
      <c r="O1032" s="6" t="s">
        <v>2525</v>
      </c>
      <c r="P1032" s="11" t="str">
        <f t="shared" si="228"/>
        <v>qc Miscellaneous Workflow wf_Aceroute_past_due</v>
      </c>
      <c r="Q1032" s="12" t="str">
        <f t="shared" si="229"/>
        <v>./pmrep cleardeploymentgroup -p DG_Static_Shared -f ;</v>
      </c>
      <c r="R1032" s="13" t="str">
        <f t="shared" si="230"/>
        <v>./pmrep addtodeploymentgroup -p DG_Static_Shared -n wf_Aceroute_past_due -o Workflow -f Miscellaneous -d all ;</v>
      </c>
      <c r="S1032" s="12" t="str">
        <f t="shared" si="234"/>
        <v>./pmrep deploydeploymentgroup -p DG_Static_Shared -c  ./DG_Static_Shared.xml -r RAC_prod -n jansaj -X PP -h phvifoapp04 -o 6005 -s Native -l $HOME/scripts/log/dg_SJ_CHG0009813.log ;</v>
      </c>
      <c r="T1032" s="13" t="str">
        <f t="shared" si="235"/>
        <v xml:space="preserve">echo '&lt; PRESS ANY KEY TO CONTINUE &gt;'; read c ; </v>
      </c>
      <c r="U1032" s="12" t="str">
        <f t="shared" si="236"/>
        <v xml:space="preserve">cat $HOME/scripts/log/dg_SJ_CHG0009813.log ; </v>
      </c>
      <c r="V1032" s="13" t="str">
        <f t="shared" si="237"/>
        <v>echo '&lt; PRESS ANY KEY TO CONTINUE &gt;'; read c ;</v>
      </c>
      <c r="W1032" s="14" t="str">
        <f t="shared" si="231"/>
        <v xml:space="preserve"> pmd ; </v>
      </c>
      <c r="X1032" s="13" t="str">
        <f t="shared" si="239"/>
        <v>ssh -q phvifoapp04 '/home/infa_adm/scripts/ais.sh Miscellaneous wf_Aceroute_past_due Int01_prod'</v>
      </c>
      <c r="Y1032" s="15"/>
      <c r="Z1032" s="60" t="str">
        <f t="shared" si="232"/>
        <v>./pmrep objectexport -f Miscellaneous -o Workflow -n wf_Aceroute_past_due -m -s -b -r -u wf_Aceroute_past_due.xml</v>
      </c>
      <c r="AA1032" s="63" t="str">
        <f t="shared" si="233"/>
        <v>gwd Miscellaneous wf_Aceroute_past_due</v>
      </c>
      <c r="AB1032" s="60" t="str">
        <f t="shared" si="240"/>
        <v xml:space="preserve">showvh Miscellaneous wf_Aceroute_past_due ; </v>
      </c>
      <c r="AC1032" s="60" t="str">
        <f t="shared" si="238"/>
        <v>showrrh Miscellaneous wf_Aceroute_past_due</v>
      </c>
    </row>
    <row r="1033" spans="1:29" x14ac:dyDescent="0.25">
      <c r="A1033" s="9">
        <v>43048</v>
      </c>
      <c r="B1033" s="6" t="s">
        <v>1131</v>
      </c>
      <c r="C1033" s="61" t="s">
        <v>1892</v>
      </c>
      <c r="D1033" s="61" t="s">
        <v>1863</v>
      </c>
      <c r="E1033" s="100" t="str">
        <f t="shared" si="221"/>
        <v>RAC_uat</v>
      </c>
      <c r="F1033" s="115" t="str">
        <f t="shared" si="222"/>
        <v>UP</v>
      </c>
      <c r="G1033" s="100" t="str">
        <f t="shared" si="223"/>
        <v>uhvifoapp03</v>
      </c>
      <c r="H1033" s="115" t="str">
        <f t="shared" si="224"/>
        <v>Int01_uat</v>
      </c>
      <c r="I1033" s="100" t="str">
        <f t="shared" si="225"/>
        <v>6005</v>
      </c>
      <c r="J1033" s="115" t="str">
        <f t="shared" si="226"/>
        <v>Native</v>
      </c>
      <c r="K1033" s="100" t="str">
        <f t="shared" si="227"/>
        <v>all</v>
      </c>
      <c r="L1033" s="6" t="s">
        <v>326</v>
      </c>
      <c r="M1033" s="6" t="s">
        <v>332</v>
      </c>
      <c r="N1033" s="6" t="s">
        <v>934</v>
      </c>
      <c r="O1033" s="6" t="s">
        <v>2526</v>
      </c>
      <c r="P1033" s="11" t="str">
        <f t="shared" si="228"/>
        <v>qc Miscellaneous Workflow wf_Aceroute_past_due</v>
      </c>
      <c r="Q1033" s="12" t="str">
        <f t="shared" si="229"/>
        <v>./pmrep cleardeploymentgroup -p DG_Static_Shared -f ;</v>
      </c>
      <c r="R1033" s="13" t="str">
        <f t="shared" si="230"/>
        <v>./pmrep addtodeploymentgroup -p DG_Static_Shared -n wf_Aceroute_past_due -o Workflow -f Miscellaneous -d all ;</v>
      </c>
      <c r="S1033" s="12" t="str">
        <f t="shared" si="234"/>
        <v>./pmrep deploydeploymentgroup -p DG_Static_Shared -c  ./DG_Static_Shared.xml -r RAC_uat -n jansaj -X UP -h uhvifoapp03 -o 6005 -s Native -l $HOME/scripts/log/dg_SJ_CHG0009813.log ;</v>
      </c>
      <c r="T1033" s="13" t="str">
        <f t="shared" si="235"/>
        <v xml:space="preserve">echo '&lt; PRESS ANY KEY TO CONTINUE &gt;'; read c ; </v>
      </c>
      <c r="U1033" s="12" t="str">
        <f t="shared" si="236"/>
        <v xml:space="preserve">cat $HOME/scripts/log/dg_SJ_CHG0009813.log ; </v>
      </c>
      <c r="V1033" s="13" t="str">
        <f t="shared" si="237"/>
        <v>echo '&lt; PRESS ANY KEY TO CONTINUE &gt;'; read c ;</v>
      </c>
      <c r="W1033" s="14" t="str">
        <f t="shared" si="231"/>
        <v xml:space="preserve"> pmd ; </v>
      </c>
      <c r="X1033" s="13" t="str">
        <f t="shared" si="239"/>
        <v>ssh -q uhvifoapp03 '/home/infa_adm/scripts/ais.sh Miscellaneous wf_Aceroute_past_due Int01_uat'</v>
      </c>
      <c r="Y1033" s="15"/>
      <c r="Z1033" s="60" t="str">
        <f t="shared" si="232"/>
        <v>./pmrep objectexport -f Miscellaneous -o Workflow -n wf_Aceroute_past_due -m -s -b -r -u wf_Aceroute_past_due.xml</v>
      </c>
      <c r="AA1033" s="63" t="str">
        <f t="shared" si="233"/>
        <v>gwd Miscellaneous wf_Aceroute_past_due</v>
      </c>
      <c r="AB1033" s="60" t="str">
        <f t="shared" si="240"/>
        <v xml:space="preserve">showvh Miscellaneous wf_Aceroute_past_due ; </v>
      </c>
      <c r="AC1033" s="60" t="str">
        <f t="shared" si="238"/>
        <v>showrrh Miscellaneous wf_Aceroute_past_due</v>
      </c>
    </row>
    <row r="1034" spans="1:29" x14ac:dyDescent="0.25">
      <c r="A1034" s="9">
        <v>43049</v>
      </c>
      <c r="B1034" s="6" t="s">
        <v>1132</v>
      </c>
      <c r="C1034" s="61" t="s">
        <v>1892</v>
      </c>
      <c r="D1034" s="61" t="s">
        <v>1864</v>
      </c>
      <c r="E1034" s="100" t="str">
        <f t="shared" si="221"/>
        <v>RAC_prod</v>
      </c>
      <c r="F1034" s="115" t="str">
        <f t="shared" si="222"/>
        <v>PP</v>
      </c>
      <c r="G1034" s="100" t="str">
        <f t="shared" si="223"/>
        <v>phvifoapp04</v>
      </c>
      <c r="H1034" s="115" t="str">
        <f t="shared" si="224"/>
        <v>Int01_prod</v>
      </c>
      <c r="I1034" s="100" t="str">
        <f t="shared" si="225"/>
        <v>6005</v>
      </c>
      <c r="J1034" s="115" t="str">
        <f t="shared" si="226"/>
        <v>Native</v>
      </c>
      <c r="K1034" s="100" t="str">
        <f t="shared" si="227"/>
        <v>all</v>
      </c>
      <c r="L1034" s="6" t="s">
        <v>30</v>
      </c>
      <c r="M1034" s="6" t="s">
        <v>332</v>
      </c>
      <c r="N1034" s="6" t="s">
        <v>1115</v>
      </c>
      <c r="O1034" s="6" t="s">
        <v>2527</v>
      </c>
      <c r="P1034" s="11" t="str">
        <f t="shared" si="228"/>
        <v>qc RACFI Workflow wf_inventory_extract</v>
      </c>
      <c r="Q1034" s="12" t="str">
        <f t="shared" si="229"/>
        <v>./pmrep cleardeploymentgroup -p DG_Static_Shared -f ;</v>
      </c>
      <c r="R1034" s="13" t="str">
        <f t="shared" si="230"/>
        <v>./pmrep addtodeploymentgroup -p DG_Static_Shared -n wf_inventory_extract -o Workflow -f RACFI -d all ;</v>
      </c>
      <c r="S1034" s="12" t="str">
        <f t="shared" si="234"/>
        <v>./pmrep deploydeploymentgroup -p DG_Static_Shared -c  ./DG_Static_Shared.xml -r RAC_prod -n jansaj -X PP -h phvifoapp04 -o 6005 -s Native -l $HOME/scripts/log/dg_SJ_CHG0009844.log ;</v>
      </c>
      <c r="T1034" s="13" t="str">
        <f t="shared" si="235"/>
        <v xml:space="preserve">echo '&lt; PRESS ANY KEY TO CONTINUE &gt;'; read c ; </v>
      </c>
      <c r="U1034" s="12" t="str">
        <f t="shared" si="236"/>
        <v xml:space="preserve">cat $HOME/scripts/log/dg_SJ_CHG0009844.log ; </v>
      </c>
      <c r="V1034" s="13" t="str">
        <f t="shared" si="237"/>
        <v>echo '&lt; PRESS ANY KEY TO CONTINUE &gt;'; read c ;</v>
      </c>
      <c r="W1034" s="14" t="str">
        <f t="shared" si="231"/>
        <v xml:space="preserve"> pmd ; </v>
      </c>
      <c r="X1034" s="13" t="str">
        <f t="shared" si="239"/>
        <v>ssh -q phvifoapp04 '/home/infa_adm/scripts/ais.sh RACFI wf_inventory_extract Int01_prod'</v>
      </c>
      <c r="Y1034" s="15"/>
      <c r="Z1034" s="60" t="str">
        <f t="shared" si="232"/>
        <v>./pmrep objectexport -f RACFI -o Workflow -n wf_inventory_extract -m -s -b -r -u wf_inventory_extract.xml</v>
      </c>
      <c r="AA1034" s="63" t="str">
        <f t="shared" si="233"/>
        <v>gwd RACFI wf_inventory_extract</v>
      </c>
      <c r="AB1034" s="60" t="str">
        <f t="shared" si="240"/>
        <v xml:space="preserve">showvh RACFI wf_inventory_extract ; </v>
      </c>
      <c r="AC1034" s="60" t="str">
        <f t="shared" si="238"/>
        <v>showrrh RACFI wf_inventory_extract</v>
      </c>
    </row>
    <row r="1035" spans="1:29" x14ac:dyDescent="0.25">
      <c r="A1035" s="9">
        <v>43049</v>
      </c>
      <c r="B1035" s="6" t="s">
        <v>1133</v>
      </c>
      <c r="C1035" s="61" t="s">
        <v>1892</v>
      </c>
      <c r="D1035" s="61" t="s">
        <v>1864</v>
      </c>
      <c r="E1035" s="100" t="str">
        <f t="shared" si="221"/>
        <v>RAC_prod</v>
      </c>
      <c r="F1035" s="115" t="str">
        <f t="shared" si="222"/>
        <v>PP</v>
      </c>
      <c r="G1035" s="100" t="str">
        <f t="shared" si="223"/>
        <v>phvifoapp04</v>
      </c>
      <c r="H1035" s="115" t="str">
        <f t="shared" si="224"/>
        <v>Int01_prod</v>
      </c>
      <c r="I1035" s="100" t="str">
        <f t="shared" si="225"/>
        <v>6005</v>
      </c>
      <c r="J1035" s="115" t="str">
        <f t="shared" si="226"/>
        <v>Native</v>
      </c>
      <c r="K1035" s="100" t="str">
        <f t="shared" si="227"/>
        <v>all</v>
      </c>
      <c r="L1035" s="6" t="s">
        <v>320</v>
      </c>
      <c r="M1035" s="6" t="s">
        <v>332</v>
      </c>
      <c r="N1035" s="6" t="s">
        <v>1126</v>
      </c>
      <c r="O1035" s="6" t="s">
        <v>2528</v>
      </c>
      <c r="P1035" s="11" t="str">
        <f t="shared" si="228"/>
        <v>qc Enterprise_Extract Workflow wf_SGS_analytics</v>
      </c>
      <c r="Q1035" s="12" t="str">
        <f t="shared" si="229"/>
        <v>./pmrep cleardeploymentgroup -p DG_Static_Shared -f ;</v>
      </c>
      <c r="R1035" s="13" t="str">
        <f t="shared" si="230"/>
        <v>./pmrep addtodeploymentgroup -p DG_Static_Shared -n wf_SGS_analytics -o Workflow -f Enterprise_Extract -d all ;</v>
      </c>
      <c r="S1035" s="12" t="str">
        <f t="shared" si="234"/>
        <v>./pmrep deploydeploymentgroup -p DG_Static_Shared -c  ./DG_Static_Shared.xml -r RAC_prod -n jansaj -X PP -h phvifoapp04 -o 6005 -s Native -l $HOME/scripts/log/dg_SJ_CHG0009857.log ;</v>
      </c>
      <c r="T1035" s="13" t="str">
        <f t="shared" si="235"/>
        <v xml:space="preserve">echo '&lt; PRESS ANY KEY TO CONTINUE &gt;'; read c ; </v>
      </c>
      <c r="U1035" s="12" t="str">
        <f t="shared" si="236"/>
        <v xml:space="preserve">cat $HOME/scripts/log/dg_SJ_CHG0009857.log ; </v>
      </c>
      <c r="V1035" s="13" t="str">
        <f t="shared" si="237"/>
        <v>echo '&lt; PRESS ANY KEY TO CONTINUE &gt;'; read c ;</v>
      </c>
      <c r="W1035" s="14" t="str">
        <f t="shared" si="231"/>
        <v xml:space="preserve"> pmd ; </v>
      </c>
      <c r="X1035" s="13" t="str">
        <f t="shared" si="239"/>
        <v>ssh -q phvifoapp04 '/home/infa_adm/scripts/ais.sh Enterprise_Extract wf_SGS_analytics Int01_prod'</v>
      </c>
      <c r="Y1035" s="15"/>
      <c r="Z1035" s="60" t="str">
        <f t="shared" si="232"/>
        <v>./pmrep objectexport -f Enterprise_Extract -o Workflow -n wf_SGS_analytics -m -s -b -r -u wf_SGS_analytics.xml</v>
      </c>
      <c r="AA1035" s="63" t="str">
        <f t="shared" si="233"/>
        <v>gwd Enterprise_Extract wf_SGS_analytics</v>
      </c>
      <c r="AB1035" s="60" t="str">
        <f t="shared" si="240"/>
        <v xml:space="preserve">showvh Enterprise_Extract wf_SGS_analytics ; </v>
      </c>
      <c r="AC1035" s="60" t="str">
        <f t="shared" si="238"/>
        <v>showrrh Enterprise_Extract wf_SGS_analytics</v>
      </c>
    </row>
    <row r="1036" spans="1:29" ht="25.5" x14ac:dyDescent="0.25">
      <c r="A1036" s="9">
        <v>43054</v>
      </c>
      <c r="B1036" s="6" t="s">
        <v>1134</v>
      </c>
      <c r="C1036" s="61" t="s">
        <v>1892</v>
      </c>
      <c r="D1036" s="61" t="s">
        <v>1864</v>
      </c>
      <c r="E1036" s="100" t="str">
        <f t="shared" si="221"/>
        <v>RAC_prod</v>
      </c>
      <c r="F1036" s="115" t="str">
        <f t="shared" si="222"/>
        <v>PP</v>
      </c>
      <c r="G1036" s="100" t="str">
        <f t="shared" si="223"/>
        <v>phvifoapp04</v>
      </c>
      <c r="H1036" s="115" t="str">
        <f t="shared" si="224"/>
        <v>Int01_prod</v>
      </c>
      <c r="I1036" s="100" t="str">
        <f t="shared" si="225"/>
        <v>6005</v>
      </c>
      <c r="J1036" s="115" t="str">
        <f t="shared" si="226"/>
        <v>Native</v>
      </c>
      <c r="K1036" s="100" t="str">
        <f t="shared" si="227"/>
        <v>all</v>
      </c>
      <c r="L1036" s="6" t="s">
        <v>326</v>
      </c>
      <c r="M1036" s="6" t="s">
        <v>332</v>
      </c>
      <c r="N1036" s="6" t="s">
        <v>348</v>
      </c>
      <c r="O1036" s="7" t="s">
        <v>2529</v>
      </c>
      <c r="P1036" s="11" t="str">
        <f t="shared" si="228"/>
        <v>qc Miscellaneous Workflow wf_SureBill_Outbound</v>
      </c>
      <c r="Q1036" s="12" t="str">
        <f t="shared" si="229"/>
        <v>./pmrep cleardeploymentgroup -p DG_Static_Shared -f ;</v>
      </c>
      <c r="R1036" s="13" t="str">
        <f t="shared" si="230"/>
        <v>./pmrep addtodeploymentgroup -p DG_Static_Shared -n wf_SureBill_Outbound -o Workflow -f Miscellaneous -d all ;</v>
      </c>
      <c r="S1036" s="12" t="str">
        <f t="shared" si="234"/>
        <v>./pmrep deploydeploymentgroup -p DG_Static_Shared -c  ./DG_Static_Shared.xml -r RAC_prod -n jansaj -X PP -h phvifoapp04 -o 6005 -s Native -l $HOME/scripts/log/dg_SJ_CHG0009914.log ;</v>
      </c>
      <c r="T1036" s="13" t="str">
        <f t="shared" si="235"/>
        <v xml:space="preserve">echo '&lt; PRESS ANY KEY TO CONTINUE &gt;'; read c ; </v>
      </c>
      <c r="U1036" s="12" t="str">
        <f t="shared" si="236"/>
        <v xml:space="preserve">cat $HOME/scripts/log/dg_SJ_CHG0009914.log ; </v>
      </c>
      <c r="V1036" s="13" t="str">
        <f t="shared" si="237"/>
        <v>echo '&lt; PRESS ANY KEY TO CONTINUE &gt;'; read c ;</v>
      </c>
      <c r="W1036" s="14" t="str">
        <f t="shared" si="231"/>
        <v xml:space="preserve"> pmd ; </v>
      </c>
      <c r="X1036" s="13" t="str">
        <f t="shared" si="239"/>
        <v>ssh -q phvifoapp04 '/home/infa_adm/scripts/ais.sh Miscellaneous wf_SureBill_Outbound Int01_prod'</v>
      </c>
      <c r="Y1036" s="15"/>
      <c r="Z1036" s="60" t="str">
        <f t="shared" si="232"/>
        <v>./pmrep objectexport -f Miscellaneous -o Workflow -n wf_SureBill_Outbound -m -s -b -r -u wf_SureBill_Outbound.xml</v>
      </c>
      <c r="AA1036" s="63" t="str">
        <f t="shared" si="233"/>
        <v>gwd Miscellaneous wf_SureBill_Outbound</v>
      </c>
      <c r="AB1036" s="60" t="str">
        <f t="shared" si="240"/>
        <v xml:space="preserve">showvh Miscellaneous wf_SureBill_Outbound ; </v>
      </c>
      <c r="AC1036" s="60" t="str">
        <f t="shared" si="238"/>
        <v>showrrh Miscellaneous wf_SureBill_Outbound</v>
      </c>
    </row>
    <row r="1037" spans="1:29" ht="25.5" x14ac:dyDescent="0.25">
      <c r="A1037" s="9">
        <v>43054</v>
      </c>
      <c r="B1037" s="6" t="s">
        <v>1134</v>
      </c>
      <c r="C1037" s="61" t="s">
        <v>1892</v>
      </c>
      <c r="D1037" s="61" t="s">
        <v>1863</v>
      </c>
      <c r="E1037" s="100" t="str">
        <f t="shared" si="221"/>
        <v>RAC_uat</v>
      </c>
      <c r="F1037" s="115" t="str">
        <f t="shared" si="222"/>
        <v>UP</v>
      </c>
      <c r="G1037" s="100" t="str">
        <f t="shared" si="223"/>
        <v>uhvifoapp03</v>
      </c>
      <c r="H1037" s="115" t="str">
        <f t="shared" si="224"/>
        <v>Int01_uat</v>
      </c>
      <c r="I1037" s="100" t="str">
        <f t="shared" si="225"/>
        <v>6005</v>
      </c>
      <c r="J1037" s="115" t="str">
        <f t="shared" si="226"/>
        <v>Native</v>
      </c>
      <c r="K1037" s="100" t="str">
        <f t="shared" si="227"/>
        <v>all</v>
      </c>
      <c r="L1037" s="6" t="s">
        <v>326</v>
      </c>
      <c r="M1037" s="6" t="s">
        <v>332</v>
      </c>
      <c r="N1037" s="6" t="s">
        <v>348</v>
      </c>
      <c r="O1037" s="7" t="s">
        <v>2530</v>
      </c>
      <c r="P1037" s="11" t="str">
        <f t="shared" si="228"/>
        <v>qc Miscellaneous Workflow wf_SureBill_Outbound</v>
      </c>
      <c r="Q1037" s="12" t="str">
        <f t="shared" si="229"/>
        <v>./pmrep cleardeploymentgroup -p DG_Static_Shared -f ;</v>
      </c>
      <c r="R1037" s="13" t="str">
        <f t="shared" si="230"/>
        <v>./pmrep addtodeploymentgroup -p DG_Static_Shared -n wf_SureBill_Outbound -o Workflow -f Miscellaneous -d all ;</v>
      </c>
      <c r="S1037" s="12" t="str">
        <f t="shared" si="234"/>
        <v>./pmrep deploydeploymentgroup -p DG_Static_Shared -c  ./DG_Static_Shared.xml -r RAC_uat -n jansaj -X UP -h uhvifoapp03 -o 6005 -s Native -l $HOME/scripts/log/dg_SJ_CHG0009914.log ;</v>
      </c>
      <c r="T1037" s="13" t="str">
        <f t="shared" si="235"/>
        <v xml:space="preserve">echo '&lt; PRESS ANY KEY TO CONTINUE &gt;'; read c ; </v>
      </c>
      <c r="U1037" s="12" t="str">
        <f t="shared" si="236"/>
        <v xml:space="preserve">cat $HOME/scripts/log/dg_SJ_CHG0009914.log ; </v>
      </c>
      <c r="V1037" s="13" t="str">
        <f t="shared" si="237"/>
        <v>echo '&lt; PRESS ANY KEY TO CONTINUE &gt;'; read c ;</v>
      </c>
      <c r="W1037" s="14" t="str">
        <f t="shared" si="231"/>
        <v xml:space="preserve"> pmd ; </v>
      </c>
      <c r="X1037" s="13" t="str">
        <f t="shared" si="239"/>
        <v>ssh -q uhvifoapp03 '/home/infa_adm/scripts/ais.sh Miscellaneous wf_SureBill_Outbound Int01_uat'</v>
      </c>
      <c r="Y1037" s="15"/>
      <c r="Z1037" s="60" t="str">
        <f t="shared" si="232"/>
        <v>./pmrep objectexport -f Miscellaneous -o Workflow -n wf_SureBill_Outbound -m -s -b -r -u wf_SureBill_Outbound.xml</v>
      </c>
      <c r="AA1037" s="63" t="str">
        <f t="shared" si="233"/>
        <v>gwd Miscellaneous wf_SureBill_Outbound</v>
      </c>
      <c r="AB1037" s="60" t="str">
        <f t="shared" si="240"/>
        <v xml:space="preserve">showvh Miscellaneous wf_SureBill_Outbound ; </v>
      </c>
      <c r="AC1037" s="60" t="str">
        <f t="shared" si="238"/>
        <v>showrrh Miscellaneous wf_SureBill_Outbound</v>
      </c>
    </row>
    <row r="1038" spans="1:29" x14ac:dyDescent="0.25">
      <c r="A1038" s="9">
        <v>43055</v>
      </c>
      <c r="B1038" s="6" t="s">
        <v>1135</v>
      </c>
      <c r="C1038" s="61" t="s">
        <v>1892</v>
      </c>
      <c r="D1038" s="61" t="s">
        <v>1864</v>
      </c>
      <c r="E1038" s="100" t="str">
        <f t="shared" si="221"/>
        <v>RAC_prod</v>
      </c>
      <c r="F1038" s="115" t="str">
        <f t="shared" si="222"/>
        <v>PP</v>
      </c>
      <c r="G1038" s="100" t="str">
        <f t="shared" si="223"/>
        <v>phvifoapp04</v>
      </c>
      <c r="H1038" s="115" t="str">
        <f t="shared" si="224"/>
        <v>Int01_prod</v>
      </c>
      <c r="I1038" s="100" t="str">
        <f t="shared" si="225"/>
        <v>6005</v>
      </c>
      <c r="J1038" s="115" t="str">
        <f t="shared" si="226"/>
        <v>Native</v>
      </c>
      <c r="K1038" s="100" t="str">
        <f t="shared" si="227"/>
        <v>all</v>
      </c>
      <c r="L1038" s="6" t="s">
        <v>295</v>
      </c>
      <c r="M1038" s="6" t="s">
        <v>332</v>
      </c>
      <c r="N1038" s="6" t="s">
        <v>346</v>
      </c>
      <c r="O1038" s="57" t="s">
        <v>2531</v>
      </c>
      <c r="P1038" s="11" t="str">
        <f t="shared" si="228"/>
        <v>qc AN_PAYABLES Workflow wf_AN_Payables</v>
      </c>
      <c r="Q1038" s="12" t="str">
        <f t="shared" si="229"/>
        <v>./pmrep cleardeploymentgroup -p DG_Static_Shared -f ;</v>
      </c>
      <c r="R1038" s="13" t="str">
        <f t="shared" si="230"/>
        <v>./pmrep addtodeploymentgroup -p DG_Static_Shared -n wf_AN_Payables -o Workflow -f AN_PAYABLES -d all ;</v>
      </c>
      <c r="S1038" s="12" t="str">
        <f t="shared" si="234"/>
        <v>echo ;</v>
      </c>
      <c r="T1038" s="13" t="str">
        <f t="shared" si="235"/>
        <v>echo ;</v>
      </c>
      <c r="U1038" s="12" t="str">
        <f t="shared" si="236"/>
        <v>echo;</v>
      </c>
      <c r="V1038" s="13" t="str">
        <f t="shared" si="237"/>
        <v>echo ;</v>
      </c>
      <c r="W1038" s="14" t="str">
        <f t="shared" si="231"/>
        <v xml:space="preserve"> echo ; </v>
      </c>
      <c r="X1038" s="13" t="str">
        <f t="shared" si="239"/>
        <v>ssh -q phvifoapp04 '/home/infa_adm/scripts/ais.sh AN_PAYABLES wf_AN_Payables Int01_prod'</v>
      </c>
      <c r="Y1038" s="15"/>
      <c r="Z1038" s="60" t="str">
        <f t="shared" si="232"/>
        <v>./pmrep objectexport -f AN_PAYABLES -o Workflow -n wf_AN_Payables -m -s -b -r -u wf_AN_Payables.xml</v>
      </c>
      <c r="AA1038" s="63" t="str">
        <f t="shared" si="233"/>
        <v>gwd AN_PAYABLES wf_AN_Payables</v>
      </c>
      <c r="AB1038" s="60" t="str">
        <f t="shared" si="240"/>
        <v xml:space="preserve">showvh AN_PAYABLES wf_AN_Payables ; </v>
      </c>
      <c r="AC1038" s="60" t="str">
        <f t="shared" si="238"/>
        <v>showrrh AN_PAYABLES wf_AN_Payables</v>
      </c>
    </row>
    <row r="1039" spans="1:29" x14ac:dyDescent="0.25">
      <c r="A1039" s="9">
        <v>43055</v>
      </c>
      <c r="B1039" s="6" t="s">
        <v>1135</v>
      </c>
      <c r="C1039" s="61" t="s">
        <v>1892</v>
      </c>
      <c r="D1039" s="61" t="s">
        <v>1864</v>
      </c>
      <c r="E1039" s="100" t="str">
        <f t="shared" si="221"/>
        <v>RAC_prod</v>
      </c>
      <c r="F1039" s="115" t="str">
        <f t="shared" si="222"/>
        <v>PP</v>
      </c>
      <c r="G1039" s="100" t="str">
        <f t="shared" si="223"/>
        <v>phvifoapp04</v>
      </c>
      <c r="H1039" s="115" t="str">
        <f t="shared" si="224"/>
        <v>Int01_prod</v>
      </c>
      <c r="I1039" s="100" t="str">
        <f t="shared" si="225"/>
        <v>6005</v>
      </c>
      <c r="J1039" s="115" t="str">
        <f t="shared" si="226"/>
        <v>Native</v>
      </c>
      <c r="K1039" s="100" t="str">
        <f t="shared" si="227"/>
        <v>all</v>
      </c>
      <c r="L1039" s="6" t="s">
        <v>295</v>
      </c>
      <c r="M1039" s="6" t="s">
        <v>332</v>
      </c>
      <c r="N1039" s="6" t="s">
        <v>351</v>
      </c>
      <c r="O1039" s="57" t="s">
        <v>2531</v>
      </c>
      <c r="P1039" s="11" t="str">
        <f t="shared" si="228"/>
        <v>qc AN_PAYABLES Workflow wf_AN_Payables_ExtractFiles</v>
      </c>
      <c r="Q1039" s="12" t="str">
        <f t="shared" si="229"/>
        <v>echo ;</v>
      </c>
      <c r="R1039" s="13" t="str">
        <f t="shared" si="230"/>
        <v>./pmrep addtodeploymentgroup -p DG_Static_Shared -n wf_AN_Payables_ExtractFiles -o Workflow -f AN_PAYABLES -d all ;</v>
      </c>
      <c r="S1039" s="12" t="str">
        <f t="shared" si="234"/>
        <v>./pmrep deploydeploymentgroup -p DG_Static_Shared -c  ./DG_Static_Shared.xml -r RAC_prod -n jansaj -X PP -h phvifoapp04 -o 6005 -s Native -l $HOME/scripts/log/dg_SJ_CHG0009824.log ;</v>
      </c>
      <c r="T1039" s="13" t="str">
        <f t="shared" si="235"/>
        <v xml:space="preserve">echo '&lt; PRESS ANY KEY TO CONTINUE &gt;'; read c ; </v>
      </c>
      <c r="U1039" s="12" t="str">
        <f t="shared" si="236"/>
        <v xml:space="preserve">cat $HOME/scripts/log/dg_SJ_CHG0009824.log ; </v>
      </c>
      <c r="V1039" s="13" t="str">
        <f t="shared" si="237"/>
        <v>echo '&lt; PRESS ANY KEY TO CONTINUE &gt;'; read c ;</v>
      </c>
      <c r="W1039" s="14" t="str">
        <f t="shared" si="231"/>
        <v xml:space="preserve"> pmd ; </v>
      </c>
      <c r="X1039" s="13" t="str">
        <f t="shared" si="239"/>
        <v>ssh -q phvifoapp04 '/home/infa_adm/scripts/ais.sh AN_PAYABLES wf_AN_Payables_ExtractFiles Int01_prod'</v>
      </c>
      <c r="Y1039" s="15"/>
      <c r="Z1039" s="60" t="str">
        <f t="shared" si="232"/>
        <v>./pmrep objectexport -f AN_PAYABLES -o Workflow -n wf_AN_Payables_ExtractFiles -m -s -b -r -u wf_AN_Payables_ExtractFiles.xml</v>
      </c>
      <c r="AA1039" s="63" t="str">
        <f t="shared" si="233"/>
        <v>gwd AN_PAYABLES wf_AN_Payables_ExtractFiles</v>
      </c>
      <c r="AB1039" s="60" t="str">
        <f t="shared" si="240"/>
        <v xml:space="preserve">showvh AN_PAYABLES wf_AN_Payables_ExtractFiles ; </v>
      </c>
      <c r="AC1039" s="60" t="str">
        <f t="shared" si="238"/>
        <v>showrrh AN_PAYABLES wf_AN_Payables_ExtractFiles</v>
      </c>
    </row>
    <row r="1040" spans="1:29" x14ac:dyDescent="0.25">
      <c r="A1040" s="9">
        <v>43055</v>
      </c>
      <c r="B1040" s="6" t="s">
        <v>1135</v>
      </c>
      <c r="C1040" s="61" t="s">
        <v>1892</v>
      </c>
      <c r="D1040" s="61" t="s">
        <v>1863</v>
      </c>
      <c r="E1040" s="100" t="str">
        <f t="shared" si="221"/>
        <v>RAC_uat</v>
      </c>
      <c r="F1040" s="115" t="str">
        <f t="shared" si="222"/>
        <v>UP</v>
      </c>
      <c r="G1040" s="100" t="str">
        <f t="shared" si="223"/>
        <v>uhvifoapp03</v>
      </c>
      <c r="H1040" s="115" t="str">
        <f t="shared" si="224"/>
        <v>Int01_uat</v>
      </c>
      <c r="I1040" s="100" t="str">
        <f t="shared" si="225"/>
        <v>6005</v>
      </c>
      <c r="J1040" s="115" t="str">
        <f t="shared" si="226"/>
        <v>Native</v>
      </c>
      <c r="K1040" s="100" t="str">
        <f t="shared" si="227"/>
        <v>all</v>
      </c>
      <c r="L1040" s="6" t="s">
        <v>295</v>
      </c>
      <c r="M1040" s="6" t="s">
        <v>332</v>
      </c>
      <c r="N1040" s="6" t="s">
        <v>346</v>
      </c>
      <c r="O1040" s="6" t="s">
        <v>1360</v>
      </c>
      <c r="P1040" s="11" t="str">
        <f t="shared" si="228"/>
        <v>qc AN_PAYABLES Workflow wf_AN_Payables</v>
      </c>
      <c r="Q1040" s="12" t="str">
        <f t="shared" si="229"/>
        <v>./pmrep cleardeploymentgroup -p DG_Static_Shared -f ;</v>
      </c>
      <c r="R1040" s="13" t="str">
        <f t="shared" si="230"/>
        <v>./pmrep addtodeploymentgroup -p DG_Static_Shared -n wf_AN_Payables -o Workflow -f AN_PAYABLES -d all ;</v>
      </c>
      <c r="S1040" s="12" t="str">
        <f t="shared" si="234"/>
        <v>echo ;</v>
      </c>
      <c r="T1040" s="13" t="str">
        <f t="shared" si="235"/>
        <v>echo ;</v>
      </c>
      <c r="U1040" s="12" t="str">
        <f t="shared" si="236"/>
        <v>echo;</v>
      </c>
      <c r="V1040" s="13" t="str">
        <f t="shared" si="237"/>
        <v>echo ;</v>
      </c>
      <c r="W1040" s="14" t="str">
        <f t="shared" si="231"/>
        <v xml:space="preserve"> echo ; </v>
      </c>
      <c r="X1040" s="13" t="str">
        <f t="shared" si="239"/>
        <v>ssh -q uhvifoapp03 '/home/infa_adm/scripts/ais.sh AN_PAYABLES wf_AN_Payables Int01_uat'</v>
      </c>
      <c r="Y1040" s="15"/>
      <c r="Z1040" s="60" t="str">
        <f t="shared" si="232"/>
        <v>./pmrep objectexport -f AN_PAYABLES -o Workflow -n wf_AN_Payables -m -s -b -r -u wf_AN_Payables.xml</v>
      </c>
      <c r="AA1040" s="63" t="str">
        <f t="shared" si="233"/>
        <v>gwd AN_PAYABLES wf_AN_Payables</v>
      </c>
      <c r="AB1040" s="60" t="str">
        <f t="shared" si="240"/>
        <v xml:space="preserve">showvh AN_PAYABLES wf_AN_Payables ; </v>
      </c>
      <c r="AC1040" s="60" t="str">
        <f t="shared" si="238"/>
        <v>showrrh AN_PAYABLES wf_AN_Payables</v>
      </c>
    </row>
    <row r="1041" spans="1:29" x14ac:dyDescent="0.25">
      <c r="A1041" s="9">
        <v>43055</v>
      </c>
      <c r="B1041" s="6" t="s">
        <v>1135</v>
      </c>
      <c r="C1041" s="61" t="s">
        <v>1892</v>
      </c>
      <c r="D1041" s="61" t="s">
        <v>1863</v>
      </c>
      <c r="E1041" s="100" t="str">
        <f t="shared" si="221"/>
        <v>RAC_uat</v>
      </c>
      <c r="F1041" s="115" t="str">
        <f t="shared" si="222"/>
        <v>UP</v>
      </c>
      <c r="G1041" s="100" t="str">
        <f t="shared" si="223"/>
        <v>uhvifoapp03</v>
      </c>
      <c r="H1041" s="115" t="str">
        <f t="shared" si="224"/>
        <v>Int01_uat</v>
      </c>
      <c r="I1041" s="100" t="str">
        <f t="shared" si="225"/>
        <v>6005</v>
      </c>
      <c r="J1041" s="115" t="str">
        <f t="shared" si="226"/>
        <v>Native</v>
      </c>
      <c r="K1041" s="100" t="str">
        <f t="shared" si="227"/>
        <v>all</v>
      </c>
      <c r="L1041" s="6" t="s">
        <v>295</v>
      </c>
      <c r="M1041" s="6" t="s">
        <v>332</v>
      </c>
      <c r="N1041" s="6" t="s">
        <v>351</v>
      </c>
      <c r="O1041" s="58" t="s">
        <v>1361</v>
      </c>
      <c r="P1041" s="11" t="str">
        <f t="shared" si="228"/>
        <v>qc AN_PAYABLES Workflow wf_AN_Payables_ExtractFiles</v>
      </c>
      <c r="Q1041" s="12" t="str">
        <f t="shared" si="229"/>
        <v>echo ;</v>
      </c>
      <c r="R1041" s="13" t="str">
        <f t="shared" si="230"/>
        <v>./pmrep addtodeploymentgroup -p DG_Static_Shared -n wf_AN_Payables_ExtractFiles -o Workflow -f AN_PAYABLES -d all ;</v>
      </c>
      <c r="S1041" s="12" t="str">
        <f t="shared" si="234"/>
        <v>./pmrep deploydeploymentgroup -p DG_Static_Shared -c  ./DG_Static_Shared.xml -r RAC_uat -n jansaj -X UP -h uhvifoapp03 -o 6005 -s Native -l $HOME/scripts/log/dg_SJ_CHG0009824.log ;</v>
      </c>
      <c r="T1041" s="13" t="str">
        <f t="shared" si="235"/>
        <v xml:space="preserve">echo '&lt; PRESS ANY KEY TO CONTINUE &gt;'; read c ; </v>
      </c>
      <c r="U1041" s="12" t="str">
        <f t="shared" si="236"/>
        <v xml:space="preserve">cat $HOME/scripts/log/dg_SJ_CHG0009824.log ; </v>
      </c>
      <c r="V1041" s="13" t="str">
        <f t="shared" si="237"/>
        <v>echo '&lt; PRESS ANY KEY TO CONTINUE &gt;'; read c ;</v>
      </c>
      <c r="W1041" s="14" t="str">
        <f t="shared" si="231"/>
        <v xml:space="preserve"> pmd ; </v>
      </c>
      <c r="X1041" s="13" t="str">
        <f t="shared" si="239"/>
        <v>ssh -q uhvifoapp03 '/home/infa_adm/scripts/ais.sh AN_PAYABLES wf_AN_Payables_ExtractFiles Int01_uat'</v>
      </c>
      <c r="Y1041" s="15"/>
      <c r="Z1041" s="60" t="str">
        <f t="shared" si="232"/>
        <v>./pmrep objectexport -f AN_PAYABLES -o Workflow -n wf_AN_Payables_ExtractFiles -m -s -b -r -u wf_AN_Payables_ExtractFiles.xml</v>
      </c>
      <c r="AA1041" s="63" t="str">
        <f t="shared" si="233"/>
        <v>gwd AN_PAYABLES wf_AN_Payables_ExtractFiles</v>
      </c>
      <c r="AB1041" s="60" t="str">
        <f t="shared" si="240"/>
        <v xml:space="preserve">showvh AN_PAYABLES wf_AN_Payables_ExtractFiles ; </v>
      </c>
      <c r="AC1041" s="60" t="str">
        <f t="shared" si="238"/>
        <v>showrrh AN_PAYABLES wf_AN_Payables_ExtractFiles</v>
      </c>
    </row>
    <row r="1042" spans="1:29" x14ac:dyDescent="0.25">
      <c r="A1042" s="9">
        <v>43064</v>
      </c>
      <c r="B1042" s="6" t="s">
        <v>31</v>
      </c>
      <c r="C1042" s="61" t="s">
        <v>1892</v>
      </c>
      <c r="D1042" s="61" t="s">
        <v>1863</v>
      </c>
      <c r="E1042" s="100" t="str">
        <f t="shared" si="221"/>
        <v>RAC_uat</v>
      </c>
      <c r="F1042" s="115" t="str">
        <f t="shared" si="222"/>
        <v>UP</v>
      </c>
      <c r="G1042" s="100" t="str">
        <f t="shared" si="223"/>
        <v>uhvifoapp03</v>
      </c>
      <c r="H1042" s="115" t="str">
        <f t="shared" si="224"/>
        <v>Int01_uat</v>
      </c>
      <c r="I1042" s="100" t="str">
        <f t="shared" si="225"/>
        <v>6005</v>
      </c>
      <c r="J1042" s="115" t="str">
        <f t="shared" si="226"/>
        <v>Native</v>
      </c>
      <c r="K1042" s="100" t="str">
        <f t="shared" si="227"/>
        <v>all</v>
      </c>
      <c r="L1042" s="6" t="s">
        <v>15</v>
      </c>
      <c r="M1042" s="6" t="s">
        <v>332</v>
      </c>
      <c r="N1042" s="6" t="s">
        <v>417</v>
      </c>
      <c r="O1042" s="6" t="s">
        <v>2532</v>
      </c>
      <c r="P1042" s="11" t="str">
        <f t="shared" si="228"/>
        <v>qc 3PL_Integration Workflow wf_3PL_RAC_Outbound_940</v>
      </c>
      <c r="Q1042" s="12" t="str">
        <f t="shared" si="229"/>
        <v>./pmrep cleardeploymentgroup -p DG_Static_Shared -f ;</v>
      </c>
      <c r="R1042" s="13" t="str">
        <f t="shared" si="230"/>
        <v>./pmrep addtodeploymentgroup -p DG_Static_Shared -n wf_3PL_RAC_Outbound_940 -o Workflow -f 3PL_Integration -d all ;</v>
      </c>
      <c r="S1042" s="12" t="str">
        <f t="shared" si="234"/>
        <v>./pmrep deploydeploymentgroup -p DG_Static_Shared -c  ./DG_Static_Shared.xml -r RAC_uat -n jansaj -X UP -h uhvifoapp03 -o 6005 -s Native -l $HOME/scripts/log/dg_SJ_sunsar.log ;</v>
      </c>
      <c r="T1042" s="13" t="str">
        <f t="shared" si="235"/>
        <v xml:space="preserve">echo '&lt; PRESS ANY KEY TO CONTINUE &gt;'; read c ; </v>
      </c>
      <c r="U1042" s="12" t="str">
        <f t="shared" si="236"/>
        <v xml:space="preserve">cat $HOME/scripts/log/dg_SJ_sunsar.log ; </v>
      </c>
      <c r="V1042" s="13" t="str">
        <f t="shared" si="237"/>
        <v>echo '&lt; PRESS ANY KEY TO CONTINUE &gt;'; read c ;</v>
      </c>
      <c r="W1042" s="14" t="str">
        <f t="shared" si="231"/>
        <v xml:space="preserve"> pmd ; </v>
      </c>
      <c r="X1042" s="13" t="str">
        <f t="shared" si="239"/>
        <v>ssh -q uhvifoapp03 '/home/infa_adm/scripts/ais.sh 3PL_Integration wf_3PL_RAC_Outbound_940 Int01_uat'</v>
      </c>
      <c r="Y1042" s="15"/>
      <c r="Z1042" s="60" t="str">
        <f t="shared" si="232"/>
        <v>./pmrep objectexport -f 3PL_Integration -o Workflow -n wf_3PL_RAC_Outbound_940 -m -s -b -r -u wf_3PL_RAC_Outbound_940.xml</v>
      </c>
      <c r="AA1042" s="63" t="str">
        <f t="shared" si="233"/>
        <v>gwd 3PL_Integration wf_3PL_RAC_Outbound_940</v>
      </c>
      <c r="AB1042" s="60" t="str">
        <f t="shared" si="240"/>
        <v xml:space="preserve">showvh 3PL_Integration wf_3PL_RAC_Outbound_940 ; </v>
      </c>
      <c r="AC1042" s="60" t="str">
        <f t="shared" si="238"/>
        <v>showrrh 3PL_Integration wf_3PL_RAC_Outbound_940</v>
      </c>
    </row>
    <row r="1043" spans="1:29" x14ac:dyDescent="0.25">
      <c r="A1043" s="9">
        <v>43067</v>
      </c>
      <c r="B1043" s="6" t="s">
        <v>1136</v>
      </c>
      <c r="C1043" s="61" t="s">
        <v>1892</v>
      </c>
      <c r="D1043" s="61" t="s">
        <v>1864</v>
      </c>
      <c r="E1043" s="100" t="str">
        <f t="shared" si="221"/>
        <v>RAC_prod</v>
      </c>
      <c r="F1043" s="115" t="str">
        <f t="shared" si="222"/>
        <v>PP</v>
      </c>
      <c r="G1043" s="100" t="str">
        <f t="shared" si="223"/>
        <v>phvifoapp04</v>
      </c>
      <c r="H1043" s="115" t="str">
        <f t="shared" si="224"/>
        <v>Int01_prod</v>
      </c>
      <c r="I1043" s="100" t="str">
        <f t="shared" si="225"/>
        <v>6005</v>
      </c>
      <c r="J1043" s="115" t="str">
        <f t="shared" si="226"/>
        <v>Native</v>
      </c>
      <c r="K1043" s="100" t="str">
        <f t="shared" si="227"/>
        <v>all</v>
      </c>
      <c r="L1043" s="6" t="s">
        <v>326</v>
      </c>
      <c r="M1043" s="6" t="s">
        <v>332</v>
      </c>
      <c r="N1043" s="6" t="s">
        <v>1052</v>
      </c>
      <c r="O1043" s="6" t="s">
        <v>2533</v>
      </c>
      <c r="P1043" s="11" t="str">
        <f t="shared" si="228"/>
        <v>qc Miscellaneous Workflow wf_m_RMS_Lawson_GL</v>
      </c>
      <c r="Q1043" s="12" t="str">
        <f t="shared" si="229"/>
        <v>./pmrep cleardeploymentgroup -p DG_Static_Shared -f ;</v>
      </c>
      <c r="R1043" s="13" t="str">
        <f t="shared" si="230"/>
        <v>./pmrep addtodeploymentgroup -p DG_Static_Shared -n wf_m_RMS_Lawson_GL -o Workflow -f Miscellaneous -d all ;</v>
      </c>
      <c r="S1043" s="12" t="str">
        <f t="shared" si="234"/>
        <v>./pmrep deploydeploymentgroup -p DG_Static_Shared -c  ./DG_Static_Shared.xml -r RAC_prod -n jansaj -X PP -h phvifoapp04 -o 6005 -s Native -l $HOME/scripts/log/dg_SJ_CHG0010034.log ;</v>
      </c>
      <c r="T1043" s="13" t="str">
        <f t="shared" si="235"/>
        <v xml:space="preserve">echo '&lt; PRESS ANY KEY TO CONTINUE &gt;'; read c ; </v>
      </c>
      <c r="U1043" s="12" t="str">
        <f t="shared" si="236"/>
        <v xml:space="preserve">cat $HOME/scripts/log/dg_SJ_CHG0010034.log ; </v>
      </c>
      <c r="V1043" s="13" t="str">
        <f t="shared" si="237"/>
        <v>echo '&lt; PRESS ANY KEY TO CONTINUE &gt;'; read c ;</v>
      </c>
      <c r="W1043" s="14" t="str">
        <f t="shared" si="231"/>
        <v xml:space="preserve"> pmd ; </v>
      </c>
      <c r="X1043" s="13" t="str">
        <f t="shared" si="239"/>
        <v>ssh -q phvifoapp04 '/home/infa_adm/scripts/ais.sh Miscellaneous wf_m_RMS_Lawson_GL Int01_prod'</v>
      </c>
      <c r="Y1043" s="15"/>
      <c r="Z1043" s="60" t="str">
        <f t="shared" si="232"/>
        <v>./pmrep objectexport -f Miscellaneous -o Workflow -n wf_m_RMS_Lawson_GL -m -s -b -r -u wf_m_RMS_Lawson_GL.xml</v>
      </c>
      <c r="AA1043" s="63" t="str">
        <f t="shared" si="233"/>
        <v>gwd Miscellaneous wf_m_RMS_Lawson_GL</v>
      </c>
      <c r="AB1043" s="60" t="str">
        <f t="shared" si="240"/>
        <v xml:space="preserve">showvh Miscellaneous wf_m_RMS_Lawson_GL ; </v>
      </c>
      <c r="AC1043" s="60" t="str">
        <f t="shared" si="238"/>
        <v>showrrh Miscellaneous wf_m_RMS_Lawson_GL</v>
      </c>
    </row>
    <row r="1044" spans="1:29" x14ac:dyDescent="0.25">
      <c r="A1044" s="9">
        <v>43067</v>
      </c>
      <c r="B1044" s="6" t="s">
        <v>1138</v>
      </c>
      <c r="C1044" s="61" t="s">
        <v>1892</v>
      </c>
      <c r="D1044" s="61" t="s">
        <v>1864</v>
      </c>
      <c r="E1044" s="100" t="str">
        <f t="shared" si="221"/>
        <v>RAC_prod</v>
      </c>
      <c r="F1044" s="115" t="str">
        <f t="shared" si="222"/>
        <v>PP</v>
      </c>
      <c r="G1044" s="100" t="str">
        <f t="shared" si="223"/>
        <v>phvifoapp04</v>
      </c>
      <c r="H1044" s="115" t="str">
        <f t="shared" si="224"/>
        <v>Int01_prod</v>
      </c>
      <c r="I1044" s="100" t="str">
        <f t="shared" si="225"/>
        <v>6005</v>
      </c>
      <c r="J1044" s="115" t="str">
        <f t="shared" si="226"/>
        <v>Native</v>
      </c>
      <c r="K1044" s="100" t="str">
        <f t="shared" si="227"/>
        <v>all</v>
      </c>
      <c r="L1044" s="6" t="s">
        <v>320</v>
      </c>
      <c r="M1044" s="6" t="s">
        <v>332</v>
      </c>
      <c r="N1044" s="6" t="s">
        <v>1137</v>
      </c>
      <c r="O1044" s="6" t="s">
        <v>2534</v>
      </c>
      <c r="P1044" s="11" t="str">
        <f t="shared" si="228"/>
        <v>qc Enterprise_Extract Workflow wf_SGS_ANALYTICS</v>
      </c>
      <c r="Q1044" s="12" t="str">
        <f t="shared" si="229"/>
        <v>./pmrep cleardeploymentgroup -p DG_Static_Shared -f ;</v>
      </c>
      <c r="R1044" s="13" t="str">
        <f t="shared" si="230"/>
        <v>./pmrep addtodeploymentgroup -p DG_Static_Shared -n wf_SGS_ANALYTICS -o Workflow -f Enterprise_Extract -d all ;</v>
      </c>
      <c r="S1044" s="12" t="str">
        <f t="shared" si="234"/>
        <v>./pmrep deploydeploymentgroup -p DG_Static_Shared -c  ./DG_Static_Shared.xml -r RAC_prod -n jansaj -X PP -h phvifoapp04 -o 6005 -s Native -l $HOME/scripts/log/dg_SJ_CHG0009956.log ;</v>
      </c>
      <c r="T1044" s="13" t="str">
        <f t="shared" si="235"/>
        <v xml:space="preserve">echo '&lt; PRESS ANY KEY TO CONTINUE &gt;'; read c ; </v>
      </c>
      <c r="U1044" s="12" t="str">
        <f t="shared" si="236"/>
        <v xml:space="preserve">cat $HOME/scripts/log/dg_SJ_CHG0009956.log ; </v>
      </c>
      <c r="V1044" s="13" t="str">
        <f t="shared" si="237"/>
        <v>echo '&lt; PRESS ANY KEY TO CONTINUE &gt;'; read c ;</v>
      </c>
      <c r="W1044" s="14" t="str">
        <f t="shared" si="231"/>
        <v xml:space="preserve"> pmd ; </v>
      </c>
      <c r="X1044" s="13" t="str">
        <f t="shared" si="239"/>
        <v>ssh -q phvifoapp04 '/home/infa_adm/scripts/ais.sh Enterprise_Extract wf_SGS_ANALYTICS Int01_prod'</v>
      </c>
      <c r="Y1044" s="15"/>
      <c r="Z1044" s="60" t="str">
        <f t="shared" si="232"/>
        <v>./pmrep objectexport -f Enterprise_Extract -o Workflow -n wf_SGS_ANALYTICS -m -s -b -r -u wf_SGS_ANALYTICS.xml</v>
      </c>
      <c r="AA1044" s="63" t="str">
        <f t="shared" si="233"/>
        <v>gwd Enterprise_Extract wf_SGS_ANALYTICS</v>
      </c>
      <c r="AB1044" s="60" t="str">
        <f t="shared" si="240"/>
        <v xml:space="preserve">showvh Enterprise_Extract wf_SGS_ANALYTICS ; </v>
      </c>
      <c r="AC1044" s="60" t="str">
        <f t="shared" si="238"/>
        <v>showrrh Enterprise_Extract wf_SGS_ANALYTICS</v>
      </c>
    </row>
    <row r="1045" spans="1:29" x14ac:dyDescent="0.25">
      <c r="A1045" s="9">
        <v>43067</v>
      </c>
      <c r="B1045" s="6" t="s">
        <v>1138</v>
      </c>
      <c r="C1045" s="61" t="s">
        <v>1892</v>
      </c>
      <c r="D1045" s="61" t="s">
        <v>1863</v>
      </c>
      <c r="E1045" s="100" t="str">
        <f t="shared" si="221"/>
        <v>RAC_uat</v>
      </c>
      <c r="F1045" s="115" t="str">
        <f t="shared" si="222"/>
        <v>UP</v>
      </c>
      <c r="G1045" s="100" t="str">
        <f t="shared" si="223"/>
        <v>uhvifoapp03</v>
      </c>
      <c r="H1045" s="115" t="str">
        <f t="shared" si="224"/>
        <v>Int01_uat</v>
      </c>
      <c r="I1045" s="100" t="str">
        <f t="shared" si="225"/>
        <v>6005</v>
      </c>
      <c r="J1045" s="115" t="str">
        <f t="shared" si="226"/>
        <v>Native</v>
      </c>
      <c r="K1045" s="100" t="str">
        <f t="shared" si="227"/>
        <v>all</v>
      </c>
      <c r="L1045" s="6" t="s">
        <v>320</v>
      </c>
      <c r="M1045" s="6" t="s">
        <v>332</v>
      </c>
      <c r="N1045" s="6" t="s">
        <v>1137</v>
      </c>
      <c r="O1045" s="6" t="s">
        <v>2535</v>
      </c>
      <c r="P1045" s="11" t="str">
        <f t="shared" si="228"/>
        <v>qc Enterprise_Extract Workflow wf_SGS_ANALYTICS</v>
      </c>
      <c r="Q1045" s="12" t="str">
        <f t="shared" si="229"/>
        <v>./pmrep cleardeploymentgroup -p DG_Static_Shared -f ;</v>
      </c>
      <c r="R1045" s="13" t="str">
        <f t="shared" si="230"/>
        <v>./pmrep addtodeploymentgroup -p DG_Static_Shared -n wf_SGS_ANALYTICS -o Workflow -f Enterprise_Extract -d all ;</v>
      </c>
      <c r="S1045" s="12" t="str">
        <f t="shared" si="234"/>
        <v>./pmrep deploydeploymentgroup -p DG_Static_Shared -c  ./DG_Static_Shared.xml -r RAC_uat -n jansaj -X UP -h uhvifoapp03 -o 6005 -s Native -l $HOME/scripts/log/dg_SJ_CHG0009956.log ;</v>
      </c>
      <c r="T1045" s="13" t="str">
        <f t="shared" si="235"/>
        <v xml:space="preserve">echo '&lt; PRESS ANY KEY TO CONTINUE &gt;'; read c ; </v>
      </c>
      <c r="U1045" s="12" t="str">
        <f t="shared" si="236"/>
        <v xml:space="preserve">cat $HOME/scripts/log/dg_SJ_CHG0009956.log ; </v>
      </c>
      <c r="V1045" s="13" t="str">
        <f t="shared" si="237"/>
        <v>echo '&lt; PRESS ANY KEY TO CONTINUE &gt;'; read c ;</v>
      </c>
      <c r="W1045" s="14" t="str">
        <f t="shared" si="231"/>
        <v xml:space="preserve"> pmd ; </v>
      </c>
      <c r="X1045" s="13" t="str">
        <f t="shared" si="239"/>
        <v>ssh -q uhvifoapp03 '/home/infa_adm/scripts/ais.sh Enterprise_Extract wf_SGS_ANALYTICS Int01_uat'</v>
      </c>
      <c r="Y1045" s="15"/>
      <c r="Z1045" s="60" t="str">
        <f t="shared" si="232"/>
        <v>./pmrep objectexport -f Enterprise_Extract -o Workflow -n wf_SGS_ANALYTICS -m -s -b -r -u wf_SGS_ANALYTICS.xml</v>
      </c>
      <c r="AA1045" s="63" t="str">
        <f t="shared" si="233"/>
        <v>gwd Enterprise_Extract wf_SGS_ANALYTICS</v>
      </c>
      <c r="AB1045" s="60" t="str">
        <f t="shared" si="240"/>
        <v xml:space="preserve">showvh Enterprise_Extract wf_SGS_ANALYTICS ; </v>
      </c>
      <c r="AC1045" s="60" t="str">
        <f t="shared" si="238"/>
        <v>showrrh Enterprise_Extract wf_SGS_ANALYTICS</v>
      </c>
    </row>
    <row r="1046" spans="1:29" x14ac:dyDescent="0.25">
      <c r="A1046" s="9">
        <v>43068</v>
      </c>
      <c r="B1046" s="6" t="s">
        <v>1139</v>
      </c>
      <c r="C1046" s="61" t="s">
        <v>1892</v>
      </c>
      <c r="D1046" s="61" t="s">
        <v>1864</v>
      </c>
      <c r="E1046" s="100" t="str">
        <f t="shared" si="221"/>
        <v>RAC_prod</v>
      </c>
      <c r="F1046" s="115" t="str">
        <f t="shared" si="222"/>
        <v>PP</v>
      </c>
      <c r="G1046" s="100" t="str">
        <f t="shared" si="223"/>
        <v>phvifoapp04</v>
      </c>
      <c r="H1046" s="115" t="str">
        <f t="shared" si="224"/>
        <v>Int01_prod</v>
      </c>
      <c r="I1046" s="100" t="str">
        <f t="shared" si="225"/>
        <v>6005</v>
      </c>
      <c r="J1046" s="115" t="str">
        <f t="shared" si="226"/>
        <v>Native</v>
      </c>
      <c r="K1046" s="100" t="str">
        <f t="shared" si="227"/>
        <v>all</v>
      </c>
      <c r="L1046" s="6" t="s">
        <v>15</v>
      </c>
      <c r="M1046" s="6" t="s">
        <v>332</v>
      </c>
      <c r="N1046" s="6" t="s">
        <v>802</v>
      </c>
      <c r="O1046" s="6" t="s">
        <v>2536</v>
      </c>
      <c r="P1046" s="11" t="str">
        <f t="shared" si="228"/>
        <v>qc 3PL_Integration Workflow wf_3PL_RAC_Outbound_856</v>
      </c>
      <c r="Q1046" s="12" t="str">
        <f t="shared" si="229"/>
        <v>./pmrep cleardeploymentgroup -p DG_Static_Shared -f ;</v>
      </c>
      <c r="R1046" s="13" t="str">
        <f t="shared" si="230"/>
        <v>./pmrep addtodeploymentgroup -p DG_Static_Shared -n wf_3PL_RAC_Outbound_856 -o Workflow -f 3PL_Integration -d all ;</v>
      </c>
      <c r="S1046" s="12" t="str">
        <f t="shared" si="234"/>
        <v>./pmrep deploydeploymentgroup -p DG_Static_Shared -c  ./DG_Static_Shared.xml -r RAC_prod -n jansaj -X PP -h phvifoapp04 -o 6005 -s Native -l $HOME/scripts/log/dg_SJ_CHG0010065.log ;</v>
      </c>
      <c r="T1046" s="13" t="str">
        <f t="shared" si="235"/>
        <v xml:space="preserve">echo '&lt; PRESS ANY KEY TO CONTINUE &gt;'; read c ; </v>
      </c>
      <c r="U1046" s="12" t="str">
        <f t="shared" si="236"/>
        <v xml:space="preserve">cat $HOME/scripts/log/dg_SJ_CHG0010065.log ; </v>
      </c>
      <c r="V1046" s="13" t="str">
        <f t="shared" si="237"/>
        <v>echo '&lt; PRESS ANY KEY TO CONTINUE &gt;'; read c ;</v>
      </c>
      <c r="W1046" s="14" t="str">
        <f t="shared" si="231"/>
        <v xml:space="preserve"> pmd ; </v>
      </c>
      <c r="X1046" s="13" t="str">
        <f t="shared" si="239"/>
        <v>ssh -q phvifoapp04 '/home/infa_adm/scripts/ais.sh 3PL_Integration wf_3PL_RAC_Outbound_856 Int01_prod'</v>
      </c>
      <c r="Y1046" s="15"/>
      <c r="Z1046" s="60" t="str">
        <f t="shared" si="232"/>
        <v>./pmrep objectexport -f 3PL_Integration -o Workflow -n wf_3PL_RAC_Outbound_856 -m -s -b -r -u wf_3PL_RAC_Outbound_856.xml</v>
      </c>
      <c r="AA1046" s="63" t="str">
        <f t="shared" si="233"/>
        <v>gwd 3PL_Integration wf_3PL_RAC_Outbound_856</v>
      </c>
      <c r="AB1046" s="60" t="str">
        <f t="shared" si="240"/>
        <v xml:space="preserve">showvh 3PL_Integration wf_3PL_RAC_Outbound_856 ; </v>
      </c>
      <c r="AC1046" s="60" t="str">
        <f t="shared" si="238"/>
        <v>showrrh 3PL_Integration wf_3PL_RAC_Outbound_856</v>
      </c>
    </row>
    <row r="1047" spans="1:29" x14ac:dyDescent="0.25">
      <c r="A1047" s="9">
        <v>43069</v>
      </c>
      <c r="B1047" s="6" t="s">
        <v>1140</v>
      </c>
      <c r="C1047" s="61" t="s">
        <v>1892</v>
      </c>
      <c r="D1047" s="61" t="s">
        <v>1864</v>
      </c>
      <c r="E1047" s="100" t="str">
        <f t="shared" si="221"/>
        <v>RAC_prod</v>
      </c>
      <c r="F1047" s="115" t="str">
        <f t="shared" si="222"/>
        <v>PP</v>
      </c>
      <c r="G1047" s="100" t="str">
        <f t="shared" si="223"/>
        <v>phvifoapp04</v>
      </c>
      <c r="H1047" s="115" t="str">
        <f t="shared" si="224"/>
        <v>Int01_prod</v>
      </c>
      <c r="I1047" s="100" t="str">
        <f t="shared" si="225"/>
        <v>6005</v>
      </c>
      <c r="J1047" s="115" t="str">
        <f t="shared" si="226"/>
        <v>Native</v>
      </c>
      <c r="K1047" s="100" t="str">
        <f t="shared" si="227"/>
        <v>all</v>
      </c>
      <c r="L1047" s="6" t="s">
        <v>381</v>
      </c>
      <c r="M1047" s="6" t="s">
        <v>332</v>
      </c>
      <c r="N1047" s="6" t="s">
        <v>675</v>
      </c>
      <c r="O1047" s="57" t="s">
        <v>2537</v>
      </c>
      <c r="P1047" s="11" t="str">
        <f t="shared" si="228"/>
        <v>qc DW_MART_LOAD Workflow wf_IM_UNIV_WEEKLY_MART</v>
      </c>
      <c r="Q1047" s="12" t="str">
        <f t="shared" si="229"/>
        <v>./pmrep cleardeploymentgroup -p DG_Static_Shared -f ;</v>
      </c>
      <c r="R1047" s="13" t="str">
        <f t="shared" si="230"/>
        <v>./pmrep addtodeploymentgroup -p DG_Static_Shared -n wf_IM_UNIV_WEEKLY_MART -o Workflow -f DW_MART_LOAD -d all ;</v>
      </c>
      <c r="S1047" s="12" t="str">
        <f t="shared" si="234"/>
        <v>echo ;</v>
      </c>
      <c r="T1047" s="13" t="str">
        <f t="shared" si="235"/>
        <v>echo ;</v>
      </c>
      <c r="U1047" s="12" t="str">
        <f t="shared" si="236"/>
        <v>echo;</v>
      </c>
      <c r="V1047" s="13" t="str">
        <f t="shared" si="237"/>
        <v>echo ;</v>
      </c>
      <c r="W1047" s="14" t="str">
        <f t="shared" si="231"/>
        <v xml:space="preserve"> echo ; </v>
      </c>
      <c r="X1047" s="13" t="str">
        <f t="shared" si="239"/>
        <v>ssh -q phvifoapp04 '/home/infa_adm/scripts/ais.sh DW_MART_LOAD wf_IM_UNIV_WEEKLY_MART Int01_prod'</v>
      </c>
      <c r="Y1047" s="15"/>
      <c r="Z1047" s="60" t="str">
        <f t="shared" si="232"/>
        <v>./pmrep objectexport -f DW_MART_LOAD -o Workflow -n wf_IM_UNIV_WEEKLY_MART -m -s -b -r -u wf_IM_UNIV_WEEKLY_MART.xml</v>
      </c>
      <c r="AA1047" s="63" t="str">
        <f t="shared" si="233"/>
        <v>gwd DW_MART_LOAD wf_IM_UNIV_WEEKLY_MART</v>
      </c>
      <c r="AB1047" s="60" t="str">
        <f t="shared" si="240"/>
        <v xml:space="preserve">showvh DW_MART_LOAD wf_IM_UNIV_WEEKLY_MART ; </v>
      </c>
      <c r="AC1047" s="60" t="str">
        <f t="shared" si="238"/>
        <v>showrrh DW_MART_LOAD wf_IM_UNIV_WEEKLY_MART</v>
      </c>
    </row>
    <row r="1048" spans="1:29" x14ac:dyDescent="0.25">
      <c r="A1048" s="9">
        <v>43069</v>
      </c>
      <c r="B1048" s="6" t="s">
        <v>1140</v>
      </c>
      <c r="C1048" s="61" t="s">
        <v>1892</v>
      </c>
      <c r="D1048" s="61" t="s">
        <v>1864</v>
      </c>
      <c r="E1048" s="100" t="str">
        <f t="shared" ref="E1048:E1111" si="241">IF(D1048="q1",rep_q,IF(OR(D1048="u1",D1048="u2"),rep_u,IF(OR(D1048="p1",D1048="p2"),rep_p," ** ERROR **")))</f>
        <v>RAC_prod</v>
      </c>
      <c r="F1048" s="115" t="str">
        <f t="shared" ref="F1048:F1111" si="242">IF(D1048="q1",pswd_sj_q,IF(OR(D1048="u1",D1048="u2"),pswd_sj_u,IF(OR(D1048="p1",D1048="p2"),pswd_sj_p," ** ERROR **")))</f>
        <v>PP</v>
      </c>
      <c r="G1048" s="100" t="str">
        <f t="shared" ref="G1048:G1111" si="243">IF(D1048="q1",host_q,IF(OR(D1048="u1",D1048="u2"),host_u,IF(OR(D1048="p1",D1048="p2"),host_p," ** ERROR **")))</f>
        <v>phvifoapp04</v>
      </c>
      <c r="H1048" s="115" t="str">
        <f t="shared" ref="H1048:H1111" si="244">IF(D1048="q1",int_q1,IF(D1048="u1",int_u1,IF(D1048="u2",int_u2,IF(D1048="p1",int_p1,IF(D1048="p2",int_p2," ** ERROR **")))))</f>
        <v>Int01_prod</v>
      </c>
      <c r="I1048" s="100" t="str">
        <f t="shared" ref="I1048:I1111" si="245">IF(D1048="","n/a","6005")</f>
        <v>6005</v>
      </c>
      <c r="J1048" s="115" t="str">
        <f t="shared" ref="J1048:J1111" si="246">IF(D1048="","n/a","Native")</f>
        <v>Native</v>
      </c>
      <c r="K1048" s="100" t="str">
        <f t="shared" ref="K1048:K1111" si="247">IF(D1048="","n/a","all")</f>
        <v>all</v>
      </c>
      <c r="L1048" s="6" t="s">
        <v>381</v>
      </c>
      <c r="M1048" s="6" t="s">
        <v>332</v>
      </c>
      <c r="N1048" s="6" t="s">
        <v>991</v>
      </c>
      <c r="O1048" s="57" t="s">
        <v>2537</v>
      </c>
      <c r="P1048" s="11" t="str">
        <f t="shared" si="228"/>
        <v>qc DW_MART_LOAD Workflow wf_IM_UNIV_WEEKLY_PRICING</v>
      </c>
      <c r="Q1048" s="12" t="str">
        <f t="shared" si="229"/>
        <v>echo ;</v>
      </c>
      <c r="R1048" s="13" t="str">
        <f t="shared" si="230"/>
        <v>./pmrep addtodeploymentgroup -p DG_Static_Shared -n wf_IM_UNIV_WEEKLY_PRICING -o Workflow -f DW_MART_LOAD -d all ;</v>
      </c>
      <c r="S1048" s="12" t="str">
        <f t="shared" si="234"/>
        <v>./pmrep deploydeploymentgroup -p DG_Static_Shared -c  ./DG_Static_Shared.xml -r RAC_prod -n jansaj -X PP -h phvifoapp04 -o 6005 -s Native -l $HOME/scripts/log/dg_SJ_CHG0010090.log ;</v>
      </c>
      <c r="T1048" s="13" t="str">
        <f t="shared" si="235"/>
        <v xml:space="preserve">echo '&lt; PRESS ANY KEY TO CONTINUE &gt;'; read c ; </v>
      </c>
      <c r="U1048" s="12" t="str">
        <f t="shared" si="236"/>
        <v xml:space="preserve">cat $HOME/scripts/log/dg_SJ_CHG0010090.log ; </v>
      </c>
      <c r="V1048" s="13" t="str">
        <f t="shared" si="237"/>
        <v>echo '&lt; PRESS ANY KEY TO CONTINUE &gt;'; read c ;</v>
      </c>
      <c r="W1048" s="14" t="str">
        <f t="shared" si="231"/>
        <v xml:space="preserve"> pmd ; </v>
      </c>
      <c r="X1048" s="13" t="str">
        <f t="shared" si="239"/>
        <v>ssh -q phvifoapp04 '/home/infa_adm/scripts/ais.sh DW_MART_LOAD wf_IM_UNIV_WEEKLY_PRICING Int01_prod'</v>
      </c>
      <c r="Y1048" s="15"/>
      <c r="Z1048" s="60" t="str">
        <f t="shared" si="232"/>
        <v>./pmrep objectexport -f DW_MART_LOAD -o Workflow -n wf_IM_UNIV_WEEKLY_PRICING -m -s -b -r -u wf_IM_UNIV_WEEKLY_PRICING.xml</v>
      </c>
      <c r="AA1048" s="63" t="str">
        <f t="shared" si="233"/>
        <v>gwd DW_MART_LOAD wf_IM_UNIV_WEEKLY_PRICING</v>
      </c>
      <c r="AB1048" s="60" t="str">
        <f t="shared" si="240"/>
        <v xml:space="preserve">showvh DW_MART_LOAD wf_IM_UNIV_WEEKLY_PRICING ; </v>
      </c>
      <c r="AC1048" s="60" t="str">
        <f t="shared" si="238"/>
        <v>showrrh DW_MART_LOAD wf_IM_UNIV_WEEKLY_PRICING</v>
      </c>
    </row>
    <row r="1049" spans="1:29" x14ac:dyDescent="0.25">
      <c r="A1049" s="9">
        <v>43069</v>
      </c>
      <c r="B1049" s="6" t="s">
        <v>1141</v>
      </c>
      <c r="C1049" s="61" t="s">
        <v>1892</v>
      </c>
      <c r="D1049" s="61" t="s">
        <v>1864</v>
      </c>
      <c r="E1049" s="100" t="str">
        <f t="shared" si="241"/>
        <v>RAC_prod</v>
      </c>
      <c r="F1049" s="115" t="str">
        <f t="shared" si="242"/>
        <v>PP</v>
      </c>
      <c r="G1049" s="100" t="str">
        <f t="shared" si="243"/>
        <v>phvifoapp04</v>
      </c>
      <c r="H1049" s="115" t="str">
        <f t="shared" si="244"/>
        <v>Int01_prod</v>
      </c>
      <c r="I1049" s="100" t="str">
        <f t="shared" si="245"/>
        <v>6005</v>
      </c>
      <c r="J1049" s="115" t="str">
        <f t="shared" si="246"/>
        <v>Native</v>
      </c>
      <c r="K1049" s="100" t="str">
        <f t="shared" si="247"/>
        <v>all</v>
      </c>
      <c r="L1049" s="6" t="s">
        <v>329</v>
      </c>
      <c r="M1049" s="6" t="s">
        <v>332</v>
      </c>
      <c r="N1049" s="6" t="s">
        <v>376</v>
      </c>
      <c r="O1049" s="6" t="s">
        <v>2538</v>
      </c>
      <c r="P1049" s="11" t="str">
        <f t="shared" ref="P1049:P1112" si="248">CONCATENATE("qc ",L1049," ",M1049," ",N1049)</f>
        <v>qc SIMS_Statistics Workflow wf_store_inventory_statistics</v>
      </c>
      <c r="Q1049" s="12" t="str">
        <f t="shared" ref="Q1049:Q1112" si="249">IF(AND(B1049=B1048,F1049=F1048),"echo ;",CONCATENATE("./pmrep cleardeploymentgroup -p ",dgnm," -f ;"))</f>
        <v>./pmrep cleardeploymentgroup -p DG_Static_Shared -f ;</v>
      </c>
      <c r="R1049" s="13" t="str">
        <f t="shared" ref="R1049:R1112" si="250">CONCATENATE("./pmrep addtodeploymentgroup -p ",dgnm," -n ",N1049," -o ",M1049, " -f ",L1049," -d ",K1049, " ;")</f>
        <v>./pmrep addtodeploymentgroup -p DG_Static_Shared -n wf_store_inventory_statistics -o Workflow -f SIMS_Statistics -d all ;</v>
      </c>
      <c r="S1049" s="12" t="str">
        <f t="shared" si="234"/>
        <v>./pmrep deploydeploymentgroup -p DG_Static_Shared -c  ./DG_Static_Shared.xml -r RAC_prod -n jansaj -X PP -h phvifoapp04 -o 6005 -s Native -l $HOME/scripts/log/dg_SJ_CHG0010070.log ;</v>
      </c>
      <c r="T1049" s="13" t="str">
        <f t="shared" si="235"/>
        <v xml:space="preserve">echo '&lt; PRESS ANY KEY TO CONTINUE &gt;'; read c ; </v>
      </c>
      <c r="U1049" s="12" t="str">
        <f t="shared" si="236"/>
        <v xml:space="preserve">cat $HOME/scripts/log/dg_SJ_CHG0010070.log ; </v>
      </c>
      <c r="V1049" s="13" t="str">
        <f t="shared" si="237"/>
        <v>echo '&lt; PRESS ANY KEY TO CONTINUE &gt;'; read c ;</v>
      </c>
      <c r="W1049" s="14" t="str">
        <f t="shared" ref="W1049:W1112" si="251">IF(LEFT(U1049,3)="cat"," pmd ; "," echo ; ")</f>
        <v xml:space="preserve"> pmd ; </v>
      </c>
      <c r="X1049" s="13" t="str">
        <f t="shared" si="239"/>
        <v>ssh -q phvifoapp04 '/home/infa_adm/scripts/ais.sh SIMS_Statistics wf_store_inventory_statistics Int01_prod'</v>
      </c>
      <c r="Y1049" s="15"/>
      <c r="Z1049" s="60" t="str">
        <f t="shared" ref="Z1049:Z1112" si="252">CONCATENATE("./pmrep objectexport -f ",L1049," -o ",M1049," -n ",N1049," -m -s -b -r -u ",N1049,".xml")</f>
        <v>./pmrep objectexport -f SIMS_Statistics -o Workflow -n wf_store_inventory_statistics -m -s -b -r -u wf_store_inventory_statistics.xml</v>
      </c>
      <c r="AA1049" s="63" t="str">
        <f t="shared" ref="AA1049:AA1112" si="253">IF(M1049="Workflow",CONCATENATE("gwd ",L1049," ",N1049)," # n/a")</f>
        <v>gwd SIMS_Statistics wf_store_inventory_statistics</v>
      </c>
      <c r="AB1049" s="60" t="str">
        <f t="shared" si="240"/>
        <v xml:space="preserve">showvh SIMS_Statistics wf_store_inventory_statistics ; </v>
      </c>
      <c r="AC1049" s="60" t="str">
        <f t="shared" si="238"/>
        <v>showrrh SIMS_Statistics wf_store_inventory_statistics</v>
      </c>
    </row>
    <row r="1050" spans="1:29" x14ac:dyDescent="0.25">
      <c r="A1050" s="9">
        <v>43069</v>
      </c>
      <c r="B1050" s="6" t="s">
        <v>1144</v>
      </c>
      <c r="C1050" s="61" t="s">
        <v>1892</v>
      </c>
      <c r="D1050" s="61" t="s">
        <v>1864</v>
      </c>
      <c r="E1050" s="100" t="str">
        <f t="shared" si="241"/>
        <v>RAC_prod</v>
      </c>
      <c r="F1050" s="115" t="str">
        <f t="shared" si="242"/>
        <v>PP</v>
      </c>
      <c r="G1050" s="100" t="str">
        <f t="shared" si="243"/>
        <v>phvifoapp04</v>
      </c>
      <c r="H1050" s="115" t="str">
        <f t="shared" si="244"/>
        <v>Int01_prod</v>
      </c>
      <c r="I1050" s="100" t="str">
        <f t="shared" si="245"/>
        <v>6005</v>
      </c>
      <c r="J1050" s="115" t="str">
        <f t="shared" si="246"/>
        <v>Native</v>
      </c>
      <c r="K1050" s="100" t="str">
        <f t="shared" si="247"/>
        <v>all</v>
      </c>
      <c r="L1050" s="6" t="s">
        <v>322</v>
      </c>
      <c r="M1050" s="6" t="s">
        <v>332</v>
      </c>
      <c r="N1050" s="6" t="s">
        <v>1142</v>
      </c>
      <c r="O1050" s="57" t="s">
        <v>2539</v>
      </c>
      <c r="P1050" s="11" t="str">
        <f t="shared" si="248"/>
        <v>qc MDM Workflow wf_MDM_To_SVMX_ProductFeed</v>
      </c>
      <c r="Q1050" s="12" t="str">
        <f t="shared" si="249"/>
        <v>./pmrep cleardeploymentgroup -p DG_Static_Shared -f ;</v>
      </c>
      <c r="R1050" s="13" t="str">
        <f t="shared" si="250"/>
        <v>./pmrep addtodeploymentgroup -p DG_Static_Shared -n wf_MDM_To_SVMX_ProductFeed -o Workflow -f MDM -d all ;</v>
      </c>
      <c r="S1050" s="12" t="str">
        <f t="shared" si="234"/>
        <v>echo ;</v>
      </c>
      <c r="T1050" s="13" t="str">
        <f t="shared" si="235"/>
        <v>echo ;</v>
      </c>
      <c r="U1050" s="12" t="str">
        <f t="shared" si="236"/>
        <v>echo;</v>
      </c>
      <c r="V1050" s="13" t="str">
        <f t="shared" si="237"/>
        <v>echo ;</v>
      </c>
      <c r="W1050" s="14" t="str">
        <f t="shared" si="251"/>
        <v xml:space="preserve"> echo ; </v>
      </c>
      <c r="X1050" s="13" t="str">
        <f t="shared" si="239"/>
        <v>ssh -q phvifoapp04 '/home/infa_adm/scripts/ais.sh MDM wf_MDM_To_SVMX_ProductFeed Int01_prod'</v>
      </c>
      <c r="Y1050" s="15"/>
      <c r="Z1050" s="60" t="str">
        <f t="shared" si="252"/>
        <v>./pmrep objectexport -f MDM -o Workflow -n wf_MDM_To_SVMX_ProductFeed -m -s -b -r -u wf_MDM_To_SVMX_ProductFeed.xml</v>
      </c>
      <c r="AA1050" s="63" t="str">
        <f t="shared" si="253"/>
        <v>gwd MDM wf_MDM_To_SVMX_ProductFeed</v>
      </c>
      <c r="AB1050" s="60" t="str">
        <f t="shared" si="240"/>
        <v xml:space="preserve">showvh MDM wf_MDM_To_SVMX_ProductFeed ; </v>
      </c>
      <c r="AC1050" s="60" t="str">
        <f t="shared" si="238"/>
        <v>showrrh MDM wf_MDM_To_SVMX_ProductFeed</v>
      </c>
    </row>
    <row r="1051" spans="1:29" x14ac:dyDescent="0.25">
      <c r="A1051" s="9">
        <v>43069</v>
      </c>
      <c r="B1051" s="6" t="s">
        <v>1144</v>
      </c>
      <c r="C1051" s="61" t="s">
        <v>1892</v>
      </c>
      <c r="D1051" s="61" t="s">
        <v>1864</v>
      </c>
      <c r="E1051" s="100" t="str">
        <f t="shared" si="241"/>
        <v>RAC_prod</v>
      </c>
      <c r="F1051" s="115" t="str">
        <f t="shared" si="242"/>
        <v>PP</v>
      </c>
      <c r="G1051" s="100" t="str">
        <f t="shared" si="243"/>
        <v>phvifoapp04</v>
      </c>
      <c r="H1051" s="115" t="str">
        <f t="shared" si="244"/>
        <v>Int01_prod</v>
      </c>
      <c r="I1051" s="100" t="str">
        <f t="shared" si="245"/>
        <v>6005</v>
      </c>
      <c r="J1051" s="115" t="str">
        <f t="shared" si="246"/>
        <v>Native</v>
      </c>
      <c r="K1051" s="100" t="str">
        <f t="shared" si="247"/>
        <v>all</v>
      </c>
      <c r="L1051" s="6" t="s">
        <v>322</v>
      </c>
      <c r="M1051" s="6" t="s">
        <v>332</v>
      </c>
      <c r="N1051" s="6" t="s">
        <v>668</v>
      </c>
      <c r="O1051" s="57" t="s">
        <v>2539</v>
      </c>
      <c r="P1051" s="11" t="str">
        <f t="shared" si="248"/>
        <v>qc MDM Workflow wf_mdm_store_location_feed</v>
      </c>
      <c r="Q1051" s="12" t="str">
        <f t="shared" si="249"/>
        <v>echo ;</v>
      </c>
      <c r="R1051" s="13" t="str">
        <f t="shared" si="250"/>
        <v>./pmrep addtodeploymentgroup -p DG_Static_Shared -n wf_mdm_store_location_feed -o Workflow -f MDM -d all ;</v>
      </c>
      <c r="S1051" s="12" t="str">
        <f t="shared" si="234"/>
        <v>./pmrep deploydeploymentgroup -p DG_Static_Shared -c  ./DG_Static_Shared.xml -r RAC_prod -n jansaj -X PP -h phvifoapp04 -o 6005 -s Native -l $HOME/scripts/log/dg_SJ_CHG0010113.log ;</v>
      </c>
      <c r="T1051" s="13" t="str">
        <f t="shared" si="235"/>
        <v xml:space="preserve">echo '&lt; PRESS ANY KEY TO CONTINUE &gt;'; read c ; </v>
      </c>
      <c r="U1051" s="12" t="str">
        <f t="shared" si="236"/>
        <v xml:space="preserve">cat $HOME/scripts/log/dg_SJ_CHG0010113.log ; </v>
      </c>
      <c r="V1051" s="13" t="str">
        <f t="shared" si="237"/>
        <v>echo '&lt; PRESS ANY KEY TO CONTINUE &gt;'; read c ;</v>
      </c>
      <c r="W1051" s="14" t="str">
        <f t="shared" si="251"/>
        <v xml:space="preserve"> pmd ; </v>
      </c>
      <c r="X1051" s="13" t="str">
        <f t="shared" si="239"/>
        <v>ssh -q phvifoapp04 '/home/infa_adm/scripts/ais.sh MDM wf_mdm_store_location_feed Int01_prod'</v>
      </c>
      <c r="Y1051" s="15"/>
      <c r="Z1051" s="60" t="str">
        <f t="shared" si="252"/>
        <v>./pmrep objectexport -f MDM -o Workflow -n wf_mdm_store_location_feed -m -s -b -r -u wf_mdm_store_location_feed.xml</v>
      </c>
      <c r="AA1051" s="63" t="str">
        <f t="shared" si="253"/>
        <v>gwd MDM wf_mdm_store_location_feed</v>
      </c>
      <c r="AB1051" s="60" t="str">
        <f t="shared" si="240"/>
        <v xml:space="preserve">showvh MDM wf_mdm_store_location_feed ; </v>
      </c>
      <c r="AC1051" s="60" t="str">
        <f t="shared" si="238"/>
        <v>showrrh MDM wf_mdm_store_location_feed</v>
      </c>
    </row>
    <row r="1052" spans="1:29" x14ac:dyDescent="0.25">
      <c r="A1052" s="9">
        <v>43069</v>
      </c>
      <c r="B1052" s="6" t="s">
        <v>1145</v>
      </c>
      <c r="C1052" s="61" t="s">
        <v>1892</v>
      </c>
      <c r="D1052" s="61" t="s">
        <v>1864</v>
      </c>
      <c r="E1052" s="100" t="str">
        <f t="shared" si="241"/>
        <v>RAC_prod</v>
      </c>
      <c r="F1052" s="115" t="str">
        <f t="shared" si="242"/>
        <v>PP</v>
      </c>
      <c r="G1052" s="100" t="str">
        <f t="shared" si="243"/>
        <v>phvifoapp04</v>
      </c>
      <c r="H1052" s="115" t="str">
        <f t="shared" si="244"/>
        <v>Int01_prod</v>
      </c>
      <c r="I1052" s="100" t="str">
        <f t="shared" si="245"/>
        <v>6005</v>
      </c>
      <c r="J1052" s="115" t="str">
        <f t="shared" si="246"/>
        <v>Native</v>
      </c>
      <c r="K1052" s="100" t="str">
        <f t="shared" si="247"/>
        <v>all</v>
      </c>
      <c r="L1052" s="6" t="s">
        <v>326</v>
      </c>
      <c r="M1052" s="6" t="s">
        <v>332</v>
      </c>
      <c r="N1052" s="6" t="s">
        <v>1143</v>
      </c>
      <c r="O1052" s="61" t="s">
        <v>2540</v>
      </c>
      <c r="P1052" s="11" t="str">
        <f t="shared" si="248"/>
        <v>qc Miscellaneous Workflow wf_crm_cust_snapshot</v>
      </c>
      <c r="Q1052" s="12" t="str">
        <f t="shared" si="249"/>
        <v>./pmrep cleardeploymentgroup -p DG_Static_Shared -f ;</v>
      </c>
      <c r="R1052" s="13" t="str">
        <f t="shared" si="250"/>
        <v>./pmrep addtodeploymentgroup -p DG_Static_Shared -n wf_crm_cust_snapshot -o Workflow -f Miscellaneous -d all ;</v>
      </c>
      <c r="S1052" s="12" t="str">
        <f t="shared" si="234"/>
        <v>./pmrep deploydeploymentgroup -p DG_Static_Shared -c  ./DG_Static_Shared.xml -r RAC_prod -n jansaj -X PP -h phvifoapp04 -o 6005 -s Native -l $HOME/scripts/log/dg_SJ_CHG0010100.log ;</v>
      </c>
      <c r="T1052" s="13" t="str">
        <f t="shared" si="235"/>
        <v xml:space="preserve">echo '&lt; PRESS ANY KEY TO CONTINUE &gt;'; read c ; </v>
      </c>
      <c r="U1052" s="12" t="str">
        <f t="shared" si="236"/>
        <v xml:space="preserve">cat $HOME/scripts/log/dg_SJ_CHG0010100.log ; </v>
      </c>
      <c r="V1052" s="13" t="str">
        <f t="shared" si="237"/>
        <v>echo '&lt; PRESS ANY KEY TO CONTINUE &gt;'; read c ;</v>
      </c>
      <c r="W1052" s="14" t="str">
        <f t="shared" si="251"/>
        <v xml:space="preserve"> pmd ; </v>
      </c>
      <c r="X1052" s="13" t="str">
        <f t="shared" si="239"/>
        <v>ssh -q phvifoapp04 '/home/infa_adm/scripts/ais.sh Miscellaneous wf_crm_cust_snapshot Int01_prod'</v>
      </c>
      <c r="Y1052" s="15"/>
      <c r="Z1052" s="60" t="str">
        <f t="shared" si="252"/>
        <v>./pmrep objectexport -f Miscellaneous -o Workflow -n wf_crm_cust_snapshot -m -s -b -r -u wf_crm_cust_snapshot.xml</v>
      </c>
      <c r="AA1052" s="63" t="str">
        <f t="shared" si="253"/>
        <v>gwd Miscellaneous wf_crm_cust_snapshot</v>
      </c>
      <c r="AB1052" s="60" t="str">
        <f t="shared" si="240"/>
        <v xml:space="preserve">showvh Miscellaneous wf_crm_cust_snapshot ; </v>
      </c>
      <c r="AC1052" s="60" t="str">
        <f t="shared" si="238"/>
        <v>showrrh Miscellaneous wf_crm_cust_snapshot</v>
      </c>
    </row>
    <row r="1053" spans="1:29" x14ac:dyDescent="0.25">
      <c r="A1053" s="9">
        <v>43069</v>
      </c>
      <c r="B1053" s="6" t="s">
        <v>1146</v>
      </c>
      <c r="C1053" s="61" t="s">
        <v>1892</v>
      </c>
      <c r="D1053" s="61" t="s">
        <v>1864</v>
      </c>
      <c r="E1053" s="100" t="str">
        <f t="shared" si="241"/>
        <v>RAC_prod</v>
      </c>
      <c r="F1053" s="115" t="str">
        <f t="shared" si="242"/>
        <v>PP</v>
      </c>
      <c r="G1053" s="100" t="str">
        <f t="shared" si="243"/>
        <v>phvifoapp04</v>
      </c>
      <c r="H1053" s="115" t="str">
        <f t="shared" si="244"/>
        <v>Int01_prod</v>
      </c>
      <c r="I1053" s="100" t="str">
        <f t="shared" si="245"/>
        <v>6005</v>
      </c>
      <c r="J1053" s="115" t="str">
        <f t="shared" si="246"/>
        <v>Native</v>
      </c>
      <c r="K1053" s="100" t="str">
        <f t="shared" si="247"/>
        <v>all</v>
      </c>
      <c r="L1053" s="6" t="s">
        <v>325</v>
      </c>
      <c r="M1053" s="6" t="s">
        <v>1356</v>
      </c>
      <c r="N1053" s="6" t="s">
        <v>869</v>
      </c>
      <c r="O1053" s="6" t="s">
        <v>2541</v>
      </c>
      <c r="P1053" s="11" t="str">
        <f t="shared" si="248"/>
        <v>qc Marketing_Conversions Task-tCommand cmd_Lead_Conversion_Commands</v>
      </c>
      <c r="Q1053" s="12" t="str">
        <f t="shared" si="249"/>
        <v>./pmrep cleardeploymentgroup -p DG_Static_Shared -f ;</v>
      </c>
      <c r="R1053" s="13" t="str">
        <f t="shared" si="250"/>
        <v>./pmrep addtodeploymentgroup -p DG_Static_Shared -n cmd_Lead_Conversion_Commands -o Task-tCommand -f Marketing_Conversions -d all ;</v>
      </c>
      <c r="S1053" s="12" t="str">
        <f t="shared" si="234"/>
        <v>./pmrep deploydeploymentgroup -p DG_Static_Shared -c  ./DG_Static_Shared.xml -r RAC_prod -n jansaj -X PP -h phvifoapp04 -o 6005 -s Native -l $HOME/scripts/log/dg_SJ_INCTEC0613207.log ;</v>
      </c>
      <c r="T1053" s="13" t="str">
        <f t="shared" si="235"/>
        <v xml:space="preserve">echo '&lt; PRESS ANY KEY TO CONTINUE &gt;'; read c ; </v>
      </c>
      <c r="U1053" s="12" t="str">
        <f t="shared" si="236"/>
        <v xml:space="preserve">cat $HOME/scripts/log/dg_SJ_INCTEC0613207.log ; </v>
      </c>
      <c r="V1053" s="13" t="str">
        <f t="shared" si="237"/>
        <v>echo '&lt; PRESS ANY KEY TO CONTINUE &gt;'; read c ;</v>
      </c>
      <c r="W1053" s="14" t="str">
        <f t="shared" si="251"/>
        <v xml:space="preserve"> pmd ; </v>
      </c>
      <c r="X1053" s="13" t="str">
        <f t="shared" si="239"/>
        <v xml:space="preserve"> # n/a</v>
      </c>
      <c r="Y1053" s="15"/>
      <c r="Z1053" s="60" t="str">
        <f t="shared" si="252"/>
        <v>./pmrep objectexport -f Marketing_Conversions -o Task-tCommand -n cmd_Lead_Conversion_Commands -m -s -b -r -u cmd_Lead_Conversion_Commands.xml</v>
      </c>
      <c r="AA1053" s="63" t="str">
        <f t="shared" si="253"/>
        <v xml:space="preserve"> # n/a</v>
      </c>
      <c r="AB1053" s="60" t="str">
        <f t="shared" si="240"/>
        <v xml:space="preserve">showvh Marketing_Conversions cmd_Lead_Conversion_Commands ; </v>
      </c>
      <c r="AC1053" s="60" t="str">
        <f t="shared" si="238"/>
        <v>showrrh Marketing_Conversions cmd_Lead_Conversion_Commands</v>
      </c>
    </row>
    <row r="1054" spans="1:29" x14ac:dyDescent="0.25">
      <c r="A1054" s="9">
        <v>43069</v>
      </c>
      <c r="B1054" s="6" t="s">
        <v>1146</v>
      </c>
      <c r="C1054" s="61" t="s">
        <v>1892</v>
      </c>
      <c r="D1054" s="61" t="s">
        <v>1863</v>
      </c>
      <c r="E1054" s="100" t="str">
        <f t="shared" si="241"/>
        <v>RAC_uat</v>
      </c>
      <c r="F1054" s="115" t="str">
        <f t="shared" si="242"/>
        <v>UP</v>
      </c>
      <c r="G1054" s="100" t="str">
        <f t="shared" si="243"/>
        <v>uhvifoapp03</v>
      </c>
      <c r="H1054" s="115" t="str">
        <f t="shared" si="244"/>
        <v>Int01_uat</v>
      </c>
      <c r="I1054" s="100" t="str">
        <f t="shared" si="245"/>
        <v>6005</v>
      </c>
      <c r="J1054" s="115" t="str">
        <f t="shared" si="246"/>
        <v>Native</v>
      </c>
      <c r="K1054" s="100" t="str">
        <f t="shared" si="247"/>
        <v>all</v>
      </c>
      <c r="L1054" s="6" t="s">
        <v>325</v>
      </c>
      <c r="M1054" s="6" t="s">
        <v>1356</v>
      </c>
      <c r="N1054" s="6" t="s">
        <v>869</v>
      </c>
      <c r="O1054" s="6" t="s">
        <v>2542</v>
      </c>
      <c r="P1054" s="11" t="str">
        <f t="shared" si="248"/>
        <v>qc Marketing_Conversions Task-tCommand cmd_Lead_Conversion_Commands</v>
      </c>
      <c r="Q1054" s="12" t="str">
        <f t="shared" si="249"/>
        <v>./pmrep cleardeploymentgroup -p DG_Static_Shared -f ;</v>
      </c>
      <c r="R1054" s="13" t="str">
        <f t="shared" si="250"/>
        <v>./pmrep addtodeploymentgroup -p DG_Static_Shared -n cmd_Lead_Conversion_Commands -o Task-tCommand -f Marketing_Conversions -d all ;</v>
      </c>
      <c r="S1054" s="12" t="str">
        <f t="shared" si="234"/>
        <v>./pmrep deploydeploymentgroup -p DG_Static_Shared -c  ./DG_Static_Shared.xml -r RAC_uat -n jansaj -X UP -h uhvifoapp03 -o 6005 -s Native -l $HOME/scripts/log/dg_SJ_INCTEC0613207.log ;</v>
      </c>
      <c r="T1054" s="13" t="str">
        <f t="shared" si="235"/>
        <v xml:space="preserve">echo '&lt; PRESS ANY KEY TO CONTINUE &gt;'; read c ; </v>
      </c>
      <c r="U1054" s="12" t="str">
        <f t="shared" si="236"/>
        <v xml:space="preserve">cat $HOME/scripts/log/dg_SJ_INCTEC0613207.log ; </v>
      </c>
      <c r="V1054" s="13" t="str">
        <f t="shared" si="237"/>
        <v>echo '&lt; PRESS ANY KEY TO CONTINUE &gt;'; read c ;</v>
      </c>
      <c r="W1054" s="14" t="str">
        <f t="shared" si="251"/>
        <v xml:space="preserve"> pmd ; </v>
      </c>
      <c r="X1054" s="13" t="str">
        <f t="shared" si="239"/>
        <v xml:space="preserve"> # n/a</v>
      </c>
      <c r="Y1054" s="15"/>
      <c r="Z1054" s="60" t="str">
        <f t="shared" si="252"/>
        <v>./pmrep objectexport -f Marketing_Conversions -o Task-tCommand -n cmd_Lead_Conversion_Commands -m -s -b -r -u cmd_Lead_Conversion_Commands.xml</v>
      </c>
      <c r="AA1054" s="63" t="str">
        <f t="shared" si="253"/>
        <v xml:space="preserve"> # n/a</v>
      </c>
      <c r="AB1054" s="60" t="str">
        <f t="shared" si="240"/>
        <v xml:space="preserve">showvh Marketing_Conversions cmd_Lead_Conversion_Commands ; </v>
      </c>
      <c r="AC1054" s="60" t="str">
        <f t="shared" si="238"/>
        <v>showrrh Marketing_Conversions cmd_Lead_Conversion_Commands</v>
      </c>
    </row>
    <row r="1055" spans="1:29" x14ac:dyDescent="0.25">
      <c r="A1055" s="9">
        <v>43069</v>
      </c>
      <c r="B1055" s="6" t="s">
        <v>7</v>
      </c>
      <c r="C1055" s="61" t="s">
        <v>1892</v>
      </c>
      <c r="D1055" s="61" t="s">
        <v>1863</v>
      </c>
      <c r="E1055" s="100" t="str">
        <f t="shared" si="241"/>
        <v>RAC_uat</v>
      </c>
      <c r="F1055" s="115" t="str">
        <f t="shared" si="242"/>
        <v>UP</v>
      </c>
      <c r="G1055" s="100" t="str">
        <f t="shared" si="243"/>
        <v>uhvifoapp03</v>
      </c>
      <c r="H1055" s="115" t="str">
        <f t="shared" si="244"/>
        <v>Int01_uat</v>
      </c>
      <c r="I1055" s="100" t="str">
        <f t="shared" si="245"/>
        <v>6005</v>
      </c>
      <c r="J1055" s="115" t="str">
        <f t="shared" si="246"/>
        <v>Native</v>
      </c>
      <c r="K1055" s="100" t="str">
        <f t="shared" si="247"/>
        <v>all</v>
      </c>
      <c r="L1055" s="6" t="s">
        <v>1071</v>
      </c>
      <c r="M1055" s="6" t="s">
        <v>332</v>
      </c>
      <c r="N1055" s="6" t="s">
        <v>1147</v>
      </c>
      <c r="O1055" s="6" t="s">
        <v>2543</v>
      </c>
      <c r="P1055" s="11" t="str">
        <f t="shared" si="248"/>
        <v>qc dw_sims_transactional Workflow wf_agreement_load</v>
      </c>
      <c r="Q1055" s="12" t="str">
        <f t="shared" si="249"/>
        <v>./pmrep cleardeploymentgroup -p DG_Static_Shared -f ;</v>
      </c>
      <c r="R1055" s="13" t="str">
        <f t="shared" si="250"/>
        <v>./pmrep addtodeploymentgroup -p DG_Static_Shared -n wf_agreement_load -o Workflow -f dw_sims_transactional -d all ;</v>
      </c>
      <c r="S1055" s="12" t="str">
        <f t="shared" si="234"/>
        <v>./pmrep deploydeploymentgroup -p DG_Static_Shared -c  ./DG_Static_Shared.xml -r RAC_uat -n jansaj -X UP -h uhvifoapp03 -o 6005 -s Native -l $HOME/scripts/log/dg_SJ_pausoj.log ;</v>
      </c>
      <c r="T1055" s="13" t="str">
        <f t="shared" si="235"/>
        <v xml:space="preserve">echo '&lt; PRESS ANY KEY TO CONTINUE &gt;'; read c ; </v>
      </c>
      <c r="U1055" s="12" t="str">
        <f t="shared" si="236"/>
        <v xml:space="preserve">cat $HOME/scripts/log/dg_SJ_pausoj.log ; </v>
      </c>
      <c r="V1055" s="13" t="str">
        <f t="shared" si="237"/>
        <v>echo '&lt; PRESS ANY KEY TO CONTINUE &gt;'; read c ;</v>
      </c>
      <c r="W1055" s="14" t="str">
        <f t="shared" si="251"/>
        <v xml:space="preserve"> pmd ; </v>
      </c>
      <c r="X1055" s="13" t="str">
        <f t="shared" si="239"/>
        <v>ssh -q uhvifoapp03 '/home/infa_adm/scripts/ais.sh dw_sims_transactional wf_agreement_load Int01_uat'</v>
      </c>
      <c r="Y1055" s="15"/>
      <c r="Z1055" s="60" t="str">
        <f t="shared" si="252"/>
        <v>./pmrep objectexport -f dw_sims_transactional -o Workflow -n wf_agreement_load -m -s -b -r -u wf_agreement_load.xml</v>
      </c>
      <c r="AA1055" s="63" t="str">
        <f t="shared" si="253"/>
        <v>gwd dw_sims_transactional wf_agreement_load</v>
      </c>
      <c r="AB1055" s="60" t="str">
        <f t="shared" si="240"/>
        <v xml:space="preserve">showvh dw_sims_transactional wf_agreement_load ; </v>
      </c>
      <c r="AC1055" s="60" t="str">
        <f t="shared" si="238"/>
        <v>showrrh dw_sims_transactional wf_agreement_load</v>
      </c>
    </row>
    <row r="1056" spans="1:29" ht="25.5" x14ac:dyDescent="0.25">
      <c r="A1056" s="9">
        <v>43070</v>
      </c>
      <c r="B1056" s="6" t="s">
        <v>1148</v>
      </c>
      <c r="C1056" s="61" t="s">
        <v>1892</v>
      </c>
      <c r="D1056" s="61" t="s">
        <v>1864</v>
      </c>
      <c r="E1056" s="100" t="str">
        <f t="shared" si="241"/>
        <v>RAC_prod</v>
      </c>
      <c r="F1056" s="115" t="str">
        <f t="shared" si="242"/>
        <v>PP</v>
      </c>
      <c r="G1056" s="100" t="str">
        <f t="shared" si="243"/>
        <v>phvifoapp04</v>
      </c>
      <c r="H1056" s="115" t="str">
        <f t="shared" si="244"/>
        <v>Int01_prod</v>
      </c>
      <c r="I1056" s="100" t="str">
        <f t="shared" si="245"/>
        <v>6005</v>
      </c>
      <c r="J1056" s="115" t="str">
        <f t="shared" si="246"/>
        <v>Native</v>
      </c>
      <c r="K1056" s="100" t="str">
        <f t="shared" si="247"/>
        <v>all</v>
      </c>
      <c r="L1056" s="6" t="s">
        <v>326</v>
      </c>
      <c r="M1056" s="6" t="s">
        <v>332</v>
      </c>
      <c r="N1056" s="6" t="s">
        <v>934</v>
      </c>
      <c r="O1056" s="62" t="s">
        <v>2544</v>
      </c>
      <c r="P1056" s="11" t="str">
        <f t="shared" si="248"/>
        <v>qc Miscellaneous Workflow wf_Aceroute_past_due</v>
      </c>
      <c r="Q1056" s="12" t="str">
        <f t="shared" si="249"/>
        <v>./pmrep cleardeploymentgroup -p DG_Static_Shared -f ;</v>
      </c>
      <c r="R1056" s="13" t="str">
        <f t="shared" si="250"/>
        <v>./pmrep addtodeploymentgroup -p DG_Static_Shared -n wf_Aceroute_past_due -o Workflow -f Miscellaneous -d all ;</v>
      </c>
      <c r="S1056" s="12" t="str">
        <f t="shared" si="234"/>
        <v>./pmrep deploydeploymentgroup -p DG_Static_Shared -c  ./DG_Static_Shared.xml -r RAC_prod -n jansaj -X PP -h phvifoapp04 -o 6005 -s Native -l $HOME/scripts/log/dg_SJ_CHG0010157.log ;</v>
      </c>
      <c r="T1056" s="13" t="str">
        <f t="shared" si="235"/>
        <v xml:space="preserve">echo '&lt; PRESS ANY KEY TO CONTINUE &gt;'; read c ; </v>
      </c>
      <c r="U1056" s="12" t="str">
        <f t="shared" si="236"/>
        <v xml:space="preserve">cat $HOME/scripts/log/dg_SJ_CHG0010157.log ; </v>
      </c>
      <c r="V1056" s="13" t="str">
        <f t="shared" si="237"/>
        <v>echo '&lt; PRESS ANY KEY TO CONTINUE &gt;'; read c ;</v>
      </c>
      <c r="W1056" s="14" t="str">
        <f t="shared" si="251"/>
        <v xml:space="preserve"> pmd ; </v>
      </c>
      <c r="X1056" s="13" t="str">
        <f t="shared" si="239"/>
        <v>ssh -q phvifoapp04 '/home/infa_adm/scripts/ais.sh Miscellaneous wf_Aceroute_past_due Int01_prod'</v>
      </c>
      <c r="Y1056" s="15"/>
      <c r="Z1056" s="60" t="str">
        <f t="shared" si="252"/>
        <v>./pmrep objectexport -f Miscellaneous -o Workflow -n wf_Aceroute_past_due -m -s -b -r -u wf_Aceroute_past_due.xml</v>
      </c>
      <c r="AA1056" s="63" t="str">
        <f t="shared" si="253"/>
        <v>gwd Miscellaneous wf_Aceroute_past_due</v>
      </c>
      <c r="AB1056" s="60" t="str">
        <f t="shared" si="240"/>
        <v xml:space="preserve">showvh Miscellaneous wf_Aceroute_past_due ; </v>
      </c>
      <c r="AC1056" s="60" t="str">
        <f t="shared" si="238"/>
        <v>showrrh Miscellaneous wf_Aceroute_past_due</v>
      </c>
    </row>
    <row r="1057" spans="1:29" ht="25.5" x14ac:dyDescent="0.25">
      <c r="A1057" s="9">
        <v>43070</v>
      </c>
      <c r="B1057" s="6" t="s">
        <v>1148</v>
      </c>
      <c r="C1057" s="61" t="s">
        <v>1892</v>
      </c>
      <c r="D1057" s="61" t="s">
        <v>1863</v>
      </c>
      <c r="E1057" s="100" t="str">
        <f t="shared" si="241"/>
        <v>RAC_uat</v>
      </c>
      <c r="F1057" s="115" t="str">
        <f t="shared" si="242"/>
        <v>UP</v>
      </c>
      <c r="G1057" s="100" t="str">
        <f t="shared" si="243"/>
        <v>uhvifoapp03</v>
      </c>
      <c r="H1057" s="115" t="str">
        <f t="shared" si="244"/>
        <v>Int01_uat</v>
      </c>
      <c r="I1057" s="100" t="str">
        <f t="shared" si="245"/>
        <v>6005</v>
      </c>
      <c r="J1057" s="115" t="str">
        <f t="shared" si="246"/>
        <v>Native</v>
      </c>
      <c r="K1057" s="100" t="str">
        <f t="shared" si="247"/>
        <v>all</v>
      </c>
      <c r="L1057" s="6" t="s">
        <v>326</v>
      </c>
      <c r="M1057" s="6" t="s">
        <v>332</v>
      </c>
      <c r="N1057" s="6" t="s">
        <v>934</v>
      </c>
      <c r="O1057" s="62" t="s">
        <v>2545</v>
      </c>
      <c r="P1057" s="11" t="str">
        <f t="shared" si="248"/>
        <v>qc Miscellaneous Workflow wf_Aceroute_past_due</v>
      </c>
      <c r="Q1057" s="12" t="str">
        <f t="shared" si="249"/>
        <v>./pmrep cleardeploymentgroup -p DG_Static_Shared -f ;</v>
      </c>
      <c r="R1057" s="13" t="str">
        <f t="shared" si="250"/>
        <v>./pmrep addtodeploymentgroup -p DG_Static_Shared -n wf_Aceroute_past_due -o Workflow -f Miscellaneous -d all ;</v>
      </c>
      <c r="S1057" s="12" t="str">
        <f t="shared" si="234"/>
        <v>./pmrep deploydeploymentgroup -p DG_Static_Shared -c  ./DG_Static_Shared.xml -r RAC_uat -n jansaj -X UP -h uhvifoapp03 -o 6005 -s Native -l $HOME/scripts/log/dg_SJ_CHG0010157.log ;</v>
      </c>
      <c r="T1057" s="13" t="str">
        <f t="shared" si="235"/>
        <v xml:space="preserve">echo '&lt; PRESS ANY KEY TO CONTINUE &gt;'; read c ; </v>
      </c>
      <c r="U1057" s="12" t="str">
        <f t="shared" si="236"/>
        <v xml:space="preserve">cat $HOME/scripts/log/dg_SJ_CHG0010157.log ; </v>
      </c>
      <c r="V1057" s="13" t="str">
        <f t="shared" si="237"/>
        <v>echo '&lt; PRESS ANY KEY TO CONTINUE &gt;'; read c ;</v>
      </c>
      <c r="W1057" s="14" t="str">
        <f t="shared" si="251"/>
        <v xml:space="preserve"> pmd ; </v>
      </c>
      <c r="X1057" s="13" t="str">
        <f t="shared" si="239"/>
        <v>ssh -q uhvifoapp03 '/home/infa_adm/scripts/ais.sh Miscellaneous wf_Aceroute_past_due Int01_uat'</v>
      </c>
      <c r="Y1057" s="15"/>
      <c r="Z1057" s="60" t="str">
        <f t="shared" si="252"/>
        <v>./pmrep objectexport -f Miscellaneous -o Workflow -n wf_Aceroute_past_due -m -s -b -r -u wf_Aceroute_past_due.xml</v>
      </c>
      <c r="AA1057" s="63" t="str">
        <f t="shared" si="253"/>
        <v>gwd Miscellaneous wf_Aceroute_past_due</v>
      </c>
      <c r="AB1057" s="60" t="str">
        <f t="shared" si="240"/>
        <v xml:space="preserve">showvh Miscellaneous wf_Aceroute_past_due ; </v>
      </c>
      <c r="AC1057" s="60" t="str">
        <f t="shared" si="238"/>
        <v>showrrh Miscellaneous wf_Aceroute_past_due</v>
      </c>
    </row>
    <row r="1058" spans="1:29" x14ac:dyDescent="0.25">
      <c r="A1058" s="9">
        <v>43075</v>
      </c>
      <c r="B1058" s="6" t="s">
        <v>286</v>
      </c>
      <c r="C1058" s="61" t="s">
        <v>1892</v>
      </c>
      <c r="D1058" s="61" t="s">
        <v>1863</v>
      </c>
      <c r="E1058" s="100" t="str">
        <f t="shared" si="241"/>
        <v>RAC_uat</v>
      </c>
      <c r="F1058" s="115" t="str">
        <f t="shared" si="242"/>
        <v>UP</v>
      </c>
      <c r="G1058" s="100" t="str">
        <f t="shared" si="243"/>
        <v>uhvifoapp03</v>
      </c>
      <c r="H1058" s="115" t="str">
        <f t="shared" si="244"/>
        <v>Int01_uat</v>
      </c>
      <c r="I1058" s="100" t="str">
        <f t="shared" si="245"/>
        <v>6005</v>
      </c>
      <c r="J1058" s="115" t="str">
        <f t="shared" si="246"/>
        <v>Native</v>
      </c>
      <c r="K1058" s="100" t="str">
        <f t="shared" si="247"/>
        <v>all</v>
      </c>
      <c r="L1058" s="6" t="s">
        <v>322</v>
      </c>
      <c r="M1058" s="6" t="s">
        <v>332</v>
      </c>
      <c r="N1058" s="6" t="s">
        <v>1150</v>
      </c>
      <c r="O1058" s="57" t="s">
        <v>2546</v>
      </c>
      <c r="P1058" s="11" t="str">
        <f t="shared" si="248"/>
        <v>qc MDM Workflow wf_Customer_Param_File</v>
      </c>
      <c r="Q1058" s="12" t="str">
        <f t="shared" si="249"/>
        <v>./pmrep cleardeploymentgroup -p DG_Static_Shared -f ;</v>
      </c>
      <c r="R1058" s="13" t="str">
        <f t="shared" si="250"/>
        <v>./pmrep addtodeploymentgroup -p DG_Static_Shared -n wf_Customer_Param_File -o Workflow -f MDM -d all ;</v>
      </c>
      <c r="S1058" s="12" t="str">
        <f t="shared" si="234"/>
        <v>echo ;</v>
      </c>
      <c r="T1058" s="13" t="str">
        <f t="shared" si="235"/>
        <v>echo ;</v>
      </c>
      <c r="U1058" s="12" t="str">
        <f t="shared" si="236"/>
        <v>echo;</v>
      </c>
      <c r="V1058" s="13" t="str">
        <f t="shared" si="237"/>
        <v>echo ;</v>
      </c>
      <c r="W1058" s="14" t="str">
        <f t="shared" si="251"/>
        <v xml:space="preserve"> echo ; </v>
      </c>
      <c r="X1058" s="13" t="str">
        <f t="shared" si="239"/>
        <v>ssh -q uhvifoapp03 '/home/infa_adm/scripts/ais.sh MDM wf_Customer_Param_File Int01_uat'</v>
      </c>
      <c r="Y1058" s="15"/>
      <c r="Z1058" s="60" t="str">
        <f t="shared" si="252"/>
        <v>./pmrep objectexport -f MDM -o Workflow -n wf_Customer_Param_File -m -s -b -r -u wf_Customer_Param_File.xml</v>
      </c>
      <c r="AA1058" s="63" t="str">
        <f t="shared" si="253"/>
        <v>gwd MDM wf_Customer_Param_File</v>
      </c>
      <c r="AB1058" s="60" t="str">
        <f t="shared" si="240"/>
        <v xml:space="preserve">showvh MDM wf_Customer_Param_File ; </v>
      </c>
      <c r="AC1058" s="60" t="str">
        <f t="shared" si="238"/>
        <v>showrrh MDM wf_Customer_Param_File</v>
      </c>
    </row>
    <row r="1059" spans="1:29" x14ac:dyDescent="0.25">
      <c r="A1059" s="9">
        <v>43075</v>
      </c>
      <c r="B1059" s="6" t="s">
        <v>286</v>
      </c>
      <c r="C1059" s="61" t="s">
        <v>1892</v>
      </c>
      <c r="D1059" s="61" t="s">
        <v>1863</v>
      </c>
      <c r="E1059" s="100" t="str">
        <f t="shared" si="241"/>
        <v>RAC_uat</v>
      </c>
      <c r="F1059" s="115" t="str">
        <f t="shared" si="242"/>
        <v>UP</v>
      </c>
      <c r="G1059" s="100" t="str">
        <f t="shared" si="243"/>
        <v>uhvifoapp03</v>
      </c>
      <c r="H1059" s="115" t="str">
        <f t="shared" si="244"/>
        <v>Int01_uat</v>
      </c>
      <c r="I1059" s="100" t="str">
        <f t="shared" si="245"/>
        <v>6005</v>
      </c>
      <c r="J1059" s="115" t="str">
        <f t="shared" si="246"/>
        <v>Native</v>
      </c>
      <c r="K1059" s="100" t="str">
        <f t="shared" si="247"/>
        <v>all</v>
      </c>
      <c r="L1059" s="6" t="s">
        <v>322</v>
      </c>
      <c r="M1059" s="6" t="s">
        <v>332</v>
      </c>
      <c r="N1059" s="6" t="s">
        <v>1151</v>
      </c>
      <c r="O1059" s="57" t="s">
        <v>2546</v>
      </c>
      <c r="P1059" s="11" t="str">
        <f t="shared" si="248"/>
        <v>qc MDM Workflow wf_Customer_Persistent_Lookups</v>
      </c>
      <c r="Q1059" s="12" t="str">
        <f t="shared" si="249"/>
        <v>echo ;</v>
      </c>
      <c r="R1059" s="13" t="str">
        <f t="shared" si="250"/>
        <v>./pmrep addtodeploymentgroup -p DG_Static_Shared -n wf_Customer_Persistent_Lookups -o Workflow -f MDM -d all ;</v>
      </c>
      <c r="S1059" s="12" t="str">
        <f t="shared" si="234"/>
        <v>echo ;</v>
      </c>
      <c r="T1059" s="13" t="str">
        <f t="shared" si="235"/>
        <v>echo ;</v>
      </c>
      <c r="U1059" s="12" t="str">
        <f t="shared" si="236"/>
        <v>echo;</v>
      </c>
      <c r="V1059" s="13" t="str">
        <f t="shared" si="237"/>
        <v>echo ;</v>
      </c>
      <c r="W1059" s="14" t="str">
        <f t="shared" si="251"/>
        <v xml:space="preserve"> echo ; </v>
      </c>
      <c r="X1059" s="13" t="str">
        <f t="shared" si="239"/>
        <v>ssh -q uhvifoapp03 '/home/infa_adm/scripts/ais.sh MDM wf_Customer_Persistent_Lookups Int01_uat'</v>
      </c>
      <c r="Y1059" s="15"/>
      <c r="Z1059" s="60" t="str">
        <f t="shared" si="252"/>
        <v>./pmrep objectexport -f MDM -o Workflow -n wf_Customer_Persistent_Lookups -m -s -b -r -u wf_Customer_Persistent_Lookups.xml</v>
      </c>
      <c r="AA1059" s="63" t="str">
        <f t="shared" si="253"/>
        <v>gwd MDM wf_Customer_Persistent_Lookups</v>
      </c>
      <c r="AB1059" s="60" t="str">
        <f t="shared" si="240"/>
        <v xml:space="preserve">showvh MDM wf_Customer_Persistent_Lookups ; </v>
      </c>
      <c r="AC1059" s="60" t="str">
        <f t="shared" si="238"/>
        <v>showrrh MDM wf_Customer_Persistent_Lookups</v>
      </c>
    </row>
    <row r="1060" spans="1:29" x14ac:dyDescent="0.25">
      <c r="A1060" s="9">
        <v>43075</v>
      </c>
      <c r="B1060" s="6" t="s">
        <v>286</v>
      </c>
      <c r="C1060" s="61" t="s">
        <v>1892</v>
      </c>
      <c r="D1060" s="61" t="s">
        <v>1863</v>
      </c>
      <c r="E1060" s="100" t="str">
        <f t="shared" si="241"/>
        <v>RAC_uat</v>
      </c>
      <c r="F1060" s="115" t="str">
        <f t="shared" si="242"/>
        <v>UP</v>
      </c>
      <c r="G1060" s="100" t="str">
        <f t="shared" si="243"/>
        <v>uhvifoapp03</v>
      </c>
      <c r="H1060" s="115" t="str">
        <f t="shared" si="244"/>
        <v>Int01_uat</v>
      </c>
      <c r="I1060" s="100" t="str">
        <f t="shared" si="245"/>
        <v>6005</v>
      </c>
      <c r="J1060" s="115" t="str">
        <f t="shared" si="246"/>
        <v>Native</v>
      </c>
      <c r="K1060" s="100" t="str">
        <f t="shared" si="247"/>
        <v>all</v>
      </c>
      <c r="L1060" s="6" t="s">
        <v>322</v>
      </c>
      <c r="M1060" s="6" t="s">
        <v>332</v>
      </c>
      <c r="N1060" s="6" t="s">
        <v>1152</v>
      </c>
      <c r="O1060" s="57" t="s">
        <v>2546</v>
      </c>
      <c r="P1060" s="11" t="str">
        <f t="shared" si="248"/>
        <v>qc MDM Workflow wf_Customer_Load</v>
      </c>
      <c r="Q1060" s="12" t="str">
        <f t="shared" si="249"/>
        <v>echo ;</v>
      </c>
      <c r="R1060" s="13" t="str">
        <f t="shared" si="250"/>
        <v>./pmrep addtodeploymentgroup -p DG_Static_Shared -n wf_Customer_Load -o Workflow -f MDM -d all ;</v>
      </c>
      <c r="S1060" s="12" t="str">
        <f t="shared" si="234"/>
        <v>./pmrep deploydeploymentgroup -p DG_Static_Shared -c  ./DG_Static_Shared.xml -r RAC_uat -n jansaj -X UP -h uhvifoapp03 -o 6005 -s Native -l $HOME/scripts/log/dg_SJ_allvan.log ;</v>
      </c>
      <c r="T1060" s="13" t="str">
        <f t="shared" si="235"/>
        <v xml:space="preserve">echo '&lt; PRESS ANY KEY TO CONTINUE &gt;'; read c ; </v>
      </c>
      <c r="U1060" s="12" t="str">
        <f t="shared" si="236"/>
        <v xml:space="preserve">cat $HOME/scripts/log/dg_SJ_allvan.log ; </v>
      </c>
      <c r="V1060" s="13" t="str">
        <f t="shared" si="237"/>
        <v>echo '&lt; PRESS ANY KEY TO CONTINUE &gt;'; read c ;</v>
      </c>
      <c r="W1060" s="14" t="str">
        <f t="shared" si="251"/>
        <v xml:space="preserve"> pmd ; </v>
      </c>
      <c r="X1060" s="13" t="str">
        <f t="shared" si="239"/>
        <v>ssh -q uhvifoapp03 '/home/infa_adm/scripts/ais.sh MDM wf_Customer_Load Int01_uat'</v>
      </c>
      <c r="Y1060" s="15"/>
      <c r="Z1060" s="60" t="str">
        <f t="shared" si="252"/>
        <v>./pmrep objectexport -f MDM -o Workflow -n wf_Customer_Load -m -s -b -r -u wf_Customer_Load.xml</v>
      </c>
      <c r="AA1060" s="63" t="str">
        <f t="shared" si="253"/>
        <v>gwd MDM wf_Customer_Load</v>
      </c>
      <c r="AB1060" s="60" t="str">
        <f t="shared" si="240"/>
        <v xml:space="preserve">showvh MDM wf_Customer_Load ; </v>
      </c>
      <c r="AC1060" s="60" t="str">
        <f t="shared" si="238"/>
        <v>showrrh MDM wf_Customer_Load</v>
      </c>
    </row>
    <row r="1061" spans="1:29" x14ac:dyDescent="0.25">
      <c r="A1061" s="9">
        <v>43082</v>
      </c>
      <c r="B1061" s="6" t="s">
        <v>1153</v>
      </c>
      <c r="C1061" s="61" t="s">
        <v>1892</v>
      </c>
      <c r="D1061" s="61" t="s">
        <v>1864</v>
      </c>
      <c r="E1061" s="100" t="str">
        <f t="shared" si="241"/>
        <v>RAC_prod</v>
      </c>
      <c r="F1061" s="115" t="str">
        <f t="shared" si="242"/>
        <v>PP</v>
      </c>
      <c r="G1061" s="100" t="str">
        <f t="shared" si="243"/>
        <v>phvifoapp04</v>
      </c>
      <c r="H1061" s="115" t="str">
        <f t="shared" si="244"/>
        <v>Int01_prod</v>
      </c>
      <c r="I1061" s="100" t="str">
        <f t="shared" si="245"/>
        <v>6005</v>
      </c>
      <c r="J1061" s="115" t="str">
        <f t="shared" si="246"/>
        <v>Native</v>
      </c>
      <c r="K1061" s="100" t="str">
        <f t="shared" si="247"/>
        <v>all</v>
      </c>
      <c r="L1061" s="6" t="s">
        <v>1061</v>
      </c>
      <c r="M1061" s="6" t="s">
        <v>332</v>
      </c>
      <c r="N1061" s="6" t="s">
        <v>1074</v>
      </c>
      <c r="O1061" s="49" t="s">
        <v>2547</v>
      </c>
      <c r="P1061" s="11" t="str">
        <f t="shared" si="248"/>
        <v>qc medallia Workflow wf_m_Invitation_File_Medallia_4Week</v>
      </c>
      <c r="Q1061" s="12" t="str">
        <f t="shared" si="249"/>
        <v>./pmrep cleardeploymentgroup -p DG_Static_Shared -f ;</v>
      </c>
      <c r="R1061" s="13" t="str">
        <f t="shared" si="250"/>
        <v>./pmrep addtodeploymentgroup -p DG_Static_Shared -n wf_m_Invitation_File_Medallia_4Week -o Workflow -f medallia -d all ;</v>
      </c>
      <c r="S1061" s="12" t="str">
        <f t="shared" si="234"/>
        <v>echo ;</v>
      </c>
      <c r="T1061" s="13" t="str">
        <f t="shared" si="235"/>
        <v>echo ;</v>
      </c>
      <c r="U1061" s="12" t="str">
        <f t="shared" si="236"/>
        <v>echo;</v>
      </c>
      <c r="V1061" s="13" t="str">
        <f t="shared" si="237"/>
        <v>echo ;</v>
      </c>
      <c r="W1061" s="14" t="str">
        <f t="shared" si="251"/>
        <v xml:space="preserve"> echo ; </v>
      </c>
      <c r="X1061" s="13" t="str">
        <f t="shared" si="239"/>
        <v>ssh -q phvifoapp04 '/home/infa_adm/scripts/ais.sh medallia wf_m_Invitation_File_Medallia_4Week Int01_prod'</v>
      </c>
      <c r="Y1061" s="15"/>
      <c r="Z1061" s="60" t="str">
        <f t="shared" si="252"/>
        <v>./pmrep objectexport -f medallia -o Workflow -n wf_m_Invitation_File_Medallia_4Week -m -s -b -r -u wf_m_Invitation_File_Medallia_4Week.xml</v>
      </c>
      <c r="AA1061" s="63" t="str">
        <f t="shared" si="253"/>
        <v>gwd medallia wf_m_Invitation_File_Medallia_4Week</v>
      </c>
      <c r="AB1061" s="60" t="str">
        <f t="shared" si="240"/>
        <v xml:space="preserve">showvh medallia wf_m_Invitation_File_Medallia_4Week ; </v>
      </c>
      <c r="AC1061" s="60" t="str">
        <f t="shared" si="238"/>
        <v>showrrh medallia wf_m_Invitation_File_Medallia_4Week</v>
      </c>
    </row>
    <row r="1062" spans="1:29" x14ac:dyDescent="0.25">
      <c r="A1062" s="9">
        <v>43082</v>
      </c>
      <c r="B1062" s="6" t="s">
        <v>1153</v>
      </c>
      <c r="C1062" s="61" t="s">
        <v>1892</v>
      </c>
      <c r="D1062" s="61" t="s">
        <v>1864</v>
      </c>
      <c r="E1062" s="100" t="str">
        <f t="shared" si="241"/>
        <v>RAC_prod</v>
      </c>
      <c r="F1062" s="115" t="str">
        <f t="shared" si="242"/>
        <v>PP</v>
      </c>
      <c r="G1062" s="100" t="str">
        <f t="shared" si="243"/>
        <v>phvifoapp04</v>
      </c>
      <c r="H1062" s="115" t="str">
        <f t="shared" si="244"/>
        <v>Int01_prod</v>
      </c>
      <c r="I1062" s="100" t="str">
        <f t="shared" si="245"/>
        <v>6005</v>
      </c>
      <c r="J1062" s="115" t="str">
        <f t="shared" si="246"/>
        <v>Native</v>
      </c>
      <c r="K1062" s="100" t="str">
        <f t="shared" si="247"/>
        <v>all</v>
      </c>
      <c r="L1062" s="6" t="s">
        <v>1061</v>
      </c>
      <c r="M1062" s="6" t="s">
        <v>332</v>
      </c>
      <c r="N1062" s="6" t="s">
        <v>1075</v>
      </c>
      <c r="O1062" s="49" t="s">
        <v>2547</v>
      </c>
      <c r="P1062" s="11" t="str">
        <f t="shared" si="248"/>
        <v>qc medallia Workflow wf_m_Invitation_File_Medallia_9Week</v>
      </c>
      <c r="Q1062" s="12" t="str">
        <f t="shared" si="249"/>
        <v>echo ;</v>
      </c>
      <c r="R1062" s="13" t="str">
        <f t="shared" si="250"/>
        <v>./pmrep addtodeploymentgroup -p DG_Static_Shared -n wf_m_Invitation_File_Medallia_9Week -o Workflow -f medallia -d all ;</v>
      </c>
      <c r="S1062" s="12" t="str">
        <f t="shared" si="234"/>
        <v>echo ;</v>
      </c>
      <c r="T1062" s="13" t="str">
        <f t="shared" si="235"/>
        <v>echo ;</v>
      </c>
      <c r="U1062" s="12" t="str">
        <f t="shared" si="236"/>
        <v>echo;</v>
      </c>
      <c r="V1062" s="13" t="str">
        <f t="shared" si="237"/>
        <v>echo ;</v>
      </c>
      <c r="W1062" s="14" t="str">
        <f t="shared" si="251"/>
        <v xml:space="preserve"> echo ; </v>
      </c>
      <c r="X1062" s="13" t="str">
        <f t="shared" si="239"/>
        <v>ssh -q phvifoapp04 '/home/infa_adm/scripts/ais.sh medallia wf_m_Invitation_File_Medallia_9Week Int01_prod'</v>
      </c>
      <c r="Y1062" s="15"/>
      <c r="Z1062" s="60" t="str">
        <f t="shared" si="252"/>
        <v>./pmrep objectexport -f medallia -o Workflow -n wf_m_Invitation_File_Medallia_9Week -m -s -b -r -u wf_m_Invitation_File_Medallia_9Week.xml</v>
      </c>
      <c r="AA1062" s="63" t="str">
        <f t="shared" si="253"/>
        <v>gwd medallia wf_m_Invitation_File_Medallia_9Week</v>
      </c>
      <c r="AB1062" s="60" t="str">
        <f t="shared" si="240"/>
        <v xml:space="preserve">showvh medallia wf_m_Invitation_File_Medallia_9Week ; </v>
      </c>
      <c r="AC1062" s="60" t="str">
        <f t="shared" si="238"/>
        <v>showrrh medallia wf_m_Invitation_File_Medallia_9Week</v>
      </c>
    </row>
    <row r="1063" spans="1:29" x14ac:dyDescent="0.25">
      <c r="A1063" s="9">
        <v>43082</v>
      </c>
      <c r="B1063" s="6" t="s">
        <v>1153</v>
      </c>
      <c r="C1063" s="61" t="s">
        <v>1892</v>
      </c>
      <c r="D1063" s="61" t="s">
        <v>1864</v>
      </c>
      <c r="E1063" s="100" t="str">
        <f t="shared" si="241"/>
        <v>RAC_prod</v>
      </c>
      <c r="F1063" s="115" t="str">
        <f t="shared" si="242"/>
        <v>PP</v>
      </c>
      <c r="G1063" s="100" t="str">
        <f t="shared" si="243"/>
        <v>phvifoapp04</v>
      </c>
      <c r="H1063" s="115" t="str">
        <f t="shared" si="244"/>
        <v>Int01_prod</v>
      </c>
      <c r="I1063" s="100" t="str">
        <f t="shared" si="245"/>
        <v>6005</v>
      </c>
      <c r="J1063" s="115" t="str">
        <f t="shared" si="246"/>
        <v>Native</v>
      </c>
      <c r="K1063" s="100" t="str">
        <f t="shared" si="247"/>
        <v>all</v>
      </c>
      <c r="L1063" s="6" t="s">
        <v>1061</v>
      </c>
      <c r="M1063" s="6" t="s">
        <v>332</v>
      </c>
      <c r="N1063" s="6" t="s">
        <v>1076</v>
      </c>
      <c r="O1063" s="49" t="s">
        <v>2547</v>
      </c>
      <c r="P1063" s="11" t="str">
        <f t="shared" si="248"/>
        <v>qc medallia Workflow wf_m_Invitation_File_Medallia_Agreement_Begin</v>
      </c>
      <c r="Q1063" s="12" t="str">
        <f t="shared" si="249"/>
        <v>echo ;</v>
      </c>
      <c r="R1063" s="13" t="str">
        <f t="shared" si="250"/>
        <v>./pmrep addtodeploymentgroup -p DG_Static_Shared -n wf_m_Invitation_File_Medallia_Agreement_Begin -o Workflow -f medallia -d all ;</v>
      </c>
      <c r="S1063" s="12" t="str">
        <f t="shared" si="234"/>
        <v>echo ;</v>
      </c>
      <c r="T1063" s="13" t="str">
        <f t="shared" si="235"/>
        <v>echo ;</v>
      </c>
      <c r="U1063" s="12" t="str">
        <f t="shared" si="236"/>
        <v>echo;</v>
      </c>
      <c r="V1063" s="13" t="str">
        <f t="shared" si="237"/>
        <v>echo ;</v>
      </c>
      <c r="W1063" s="14" t="str">
        <f t="shared" si="251"/>
        <v xml:space="preserve"> echo ; </v>
      </c>
      <c r="X1063" s="13" t="str">
        <f t="shared" si="239"/>
        <v>ssh -q phvifoapp04 '/home/infa_adm/scripts/ais.sh medallia wf_m_Invitation_File_Medallia_Agreement_Begin Int01_prod'</v>
      </c>
      <c r="Y1063" s="15"/>
      <c r="Z1063" s="60" t="str">
        <f t="shared" si="252"/>
        <v>./pmrep objectexport -f medallia -o Workflow -n wf_m_Invitation_File_Medallia_Agreement_Begin -m -s -b -r -u wf_m_Invitation_File_Medallia_Agreement_Begin.xml</v>
      </c>
      <c r="AA1063" s="63" t="str">
        <f t="shared" si="253"/>
        <v>gwd medallia wf_m_Invitation_File_Medallia_Agreement_Begin</v>
      </c>
      <c r="AB1063" s="60" t="str">
        <f t="shared" si="240"/>
        <v xml:space="preserve">showvh medallia wf_m_Invitation_File_Medallia_Agreement_Begin ; </v>
      </c>
      <c r="AC1063" s="60" t="str">
        <f t="shared" si="238"/>
        <v>showrrh medallia wf_m_Invitation_File_Medallia_Agreement_Begin</v>
      </c>
    </row>
    <row r="1064" spans="1:29" x14ac:dyDescent="0.25">
      <c r="A1064" s="9">
        <v>43082</v>
      </c>
      <c r="B1064" s="6" t="s">
        <v>1153</v>
      </c>
      <c r="C1064" s="61" t="s">
        <v>1892</v>
      </c>
      <c r="D1064" s="61" t="s">
        <v>1864</v>
      </c>
      <c r="E1064" s="100" t="str">
        <f t="shared" si="241"/>
        <v>RAC_prod</v>
      </c>
      <c r="F1064" s="115" t="str">
        <f t="shared" si="242"/>
        <v>PP</v>
      </c>
      <c r="G1064" s="100" t="str">
        <f t="shared" si="243"/>
        <v>phvifoapp04</v>
      </c>
      <c r="H1064" s="115" t="str">
        <f t="shared" si="244"/>
        <v>Int01_prod</v>
      </c>
      <c r="I1064" s="100" t="str">
        <f t="shared" si="245"/>
        <v>6005</v>
      </c>
      <c r="J1064" s="115" t="str">
        <f t="shared" si="246"/>
        <v>Native</v>
      </c>
      <c r="K1064" s="100" t="str">
        <f t="shared" si="247"/>
        <v>all</v>
      </c>
      <c r="L1064" s="6" t="s">
        <v>1061</v>
      </c>
      <c r="M1064" s="6" t="s">
        <v>332</v>
      </c>
      <c r="N1064" s="6" t="s">
        <v>1077</v>
      </c>
      <c r="O1064" s="49" t="s">
        <v>2547</v>
      </c>
      <c r="P1064" s="11" t="str">
        <f t="shared" si="248"/>
        <v>qc medallia Workflow wf_m_Invitation_File_Medallia_Agreement_End</v>
      </c>
      <c r="Q1064" s="12" t="str">
        <f t="shared" si="249"/>
        <v>echo ;</v>
      </c>
      <c r="R1064" s="13" t="str">
        <f t="shared" si="250"/>
        <v>./pmrep addtodeploymentgroup -p DG_Static_Shared -n wf_m_Invitation_File_Medallia_Agreement_End -o Workflow -f medallia -d all ;</v>
      </c>
      <c r="S1064" s="12" t="str">
        <f t="shared" si="234"/>
        <v>echo ;</v>
      </c>
      <c r="T1064" s="13" t="str">
        <f t="shared" si="235"/>
        <v>echo ;</v>
      </c>
      <c r="U1064" s="12" t="str">
        <f t="shared" si="236"/>
        <v>echo;</v>
      </c>
      <c r="V1064" s="13" t="str">
        <f t="shared" si="237"/>
        <v>echo ;</v>
      </c>
      <c r="W1064" s="14" t="str">
        <f t="shared" si="251"/>
        <v xml:space="preserve"> echo ; </v>
      </c>
      <c r="X1064" s="13" t="str">
        <f t="shared" si="239"/>
        <v>ssh -q phvifoapp04 '/home/infa_adm/scripts/ais.sh medallia wf_m_Invitation_File_Medallia_Agreement_End Int01_prod'</v>
      </c>
      <c r="Y1064" s="15"/>
      <c r="Z1064" s="60" t="str">
        <f t="shared" si="252"/>
        <v>./pmrep objectexport -f medallia -o Workflow -n wf_m_Invitation_File_Medallia_Agreement_End -m -s -b -r -u wf_m_Invitation_File_Medallia_Agreement_End.xml</v>
      </c>
      <c r="AA1064" s="63" t="str">
        <f t="shared" si="253"/>
        <v>gwd medallia wf_m_Invitation_File_Medallia_Agreement_End</v>
      </c>
      <c r="AB1064" s="60" t="str">
        <f t="shared" si="240"/>
        <v xml:space="preserve">showvh medallia wf_m_Invitation_File_Medallia_Agreement_End ; </v>
      </c>
      <c r="AC1064" s="60" t="str">
        <f t="shared" si="238"/>
        <v>showrrh medallia wf_m_Invitation_File_Medallia_Agreement_End</v>
      </c>
    </row>
    <row r="1065" spans="1:29" x14ac:dyDescent="0.25">
      <c r="A1065" s="9">
        <v>43082</v>
      </c>
      <c r="B1065" s="6" t="s">
        <v>1153</v>
      </c>
      <c r="C1065" s="61" t="s">
        <v>1892</v>
      </c>
      <c r="D1065" s="61" t="s">
        <v>1864</v>
      </c>
      <c r="E1065" s="100" t="str">
        <f t="shared" si="241"/>
        <v>RAC_prod</v>
      </c>
      <c r="F1065" s="115" t="str">
        <f t="shared" si="242"/>
        <v>PP</v>
      </c>
      <c r="G1065" s="100" t="str">
        <f t="shared" si="243"/>
        <v>phvifoapp04</v>
      </c>
      <c r="H1065" s="115" t="str">
        <f t="shared" si="244"/>
        <v>Int01_prod</v>
      </c>
      <c r="I1065" s="100" t="str">
        <f t="shared" si="245"/>
        <v>6005</v>
      </c>
      <c r="J1065" s="115" t="str">
        <f t="shared" si="246"/>
        <v>Native</v>
      </c>
      <c r="K1065" s="100" t="str">
        <f t="shared" si="247"/>
        <v>all</v>
      </c>
      <c r="L1065" s="6" t="s">
        <v>1061</v>
      </c>
      <c r="M1065" s="6" t="s">
        <v>332</v>
      </c>
      <c r="N1065" s="6" t="s">
        <v>1078</v>
      </c>
      <c r="O1065" s="49" t="s">
        <v>2547</v>
      </c>
      <c r="P1065" s="11" t="str">
        <f t="shared" si="248"/>
        <v>qc medallia Workflow wf_m_Invitation_File_Medallia_Service_Return</v>
      </c>
      <c r="Q1065" s="12" t="str">
        <f t="shared" si="249"/>
        <v>echo ;</v>
      </c>
      <c r="R1065" s="13" t="str">
        <f t="shared" si="250"/>
        <v>./pmrep addtodeploymentgroup -p DG_Static_Shared -n wf_m_Invitation_File_Medallia_Service_Return -o Workflow -f medallia -d all ;</v>
      </c>
      <c r="S1065" s="12" t="str">
        <f t="shared" si="234"/>
        <v>./pmrep deploydeploymentgroup -p DG_Static_Shared -c  ./DG_Static_Shared.xml -r RAC_prod -n jansaj -X PP -h phvifoapp04 -o 6005 -s Native -l $HOME/scripts/log/dg_SJ_CHG0010365.log ;</v>
      </c>
      <c r="T1065" s="13" t="str">
        <f t="shared" si="235"/>
        <v xml:space="preserve">echo '&lt; PRESS ANY KEY TO CONTINUE &gt;'; read c ; </v>
      </c>
      <c r="U1065" s="12" t="str">
        <f t="shared" si="236"/>
        <v xml:space="preserve">cat $HOME/scripts/log/dg_SJ_CHG0010365.log ; </v>
      </c>
      <c r="V1065" s="13" t="str">
        <f t="shared" si="237"/>
        <v>echo '&lt; PRESS ANY KEY TO CONTINUE &gt;'; read c ;</v>
      </c>
      <c r="W1065" s="14" t="str">
        <f t="shared" si="251"/>
        <v xml:space="preserve"> pmd ; </v>
      </c>
      <c r="X1065" s="13" t="str">
        <f t="shared" si="239"/>
        <v>ssh -q phvifoapp04 '/home/infa_adm/scripts/ais.sh medallia wf_m_Invitation_File_Medallia_Service_Return Int01_prod'</v>
      </c>
      <c r="Y1065" s="15"/>
      <c r="Z1065" s="60" t="str">
        <f t="shared" si="252"/>
        <v>./pmrep objectexport -f medallia -o Workflow -n wf_m_Invitation_File_Medallia_Service_Return -m -s -b -r -u wf_m_Invitation_File_Medallia_Service_Return.xml</v>
      </c>
      <c r="AA1065" s="63" t="str">
        <f t="shared" si="253"/>
        <v>gwd medallia wf_m_Invitation_File_Medallia_Service_Return</v>
      </c>
      <c r="AB1065" s="60" t="str">
        <f t="shared" si="240"/>
        <v xml:space="preserve">showvh medallia wf_m_Invitation_File_Medallia_Service_Return ; </v>
      </c>
      <c r="AC1065" s="60" t="str">
        <f t="shared" si="238"/>
        <v>showrrh medallia wf_m_Invitation_File_Medallia_Service_Return</v>
      </c>
    </row>
    <row r="1066" spans="1:29" x14ac:dyDescent="0.25">
      <c r="A1066" s="9">
        <v>43082</v>
      </c>
      <c r="B1066" s="6" t="s">
        <v>286</v>
      </c>
      <c r="C1066" s="61" t="s">
        <v>1892</v>
      </c>
      <c r="D1066" s="61" t="s">
        <v>1863</v>
      </c>
      <c r="E1066" s="100" t="str">
        <f t="shared" si="241"/>
        <v>RAC_uat</v>
      </c>
      <c r="F1066" s="115" t="str">
        <f t="shared" si="242"/>
        <v>UP</v>
      </c>
      <c r="G1066" s="100" t="str">
        <f t="shared" si="243"/>
        <v>uhvifoapp03</v>
      </c>
      <c r="H1066" s="115" t="str">
        <f t="shared" si="244"/>
        <v>Int01_uat</v>
      </c>
      <c r="I1066" s="100" t="str">
        <f t="shared" si="245"/>
        <v>6005</v>
      </c>
      <c r="J1066" s="115" t="str">
        <f t="shared" si="246"/>
        <v>Native</v>
      </c>
      <c r="K1066" s="100" t="str">
        <f t="shared" si="247"/>
        <v>all</v>
      </c>
      <c r="L1066" s="6" t="s">
        <v>325</v>
      </c>
      <c r="M1066" s="6" t="s">
        <v>332</v>
      </c>
      <c r="N1066" s="6" t="s">
        <v>708</v>
      </c>
      <c r="O1066" s="6" t="s">
        <v>2548</v>
      </c>
      <c r="P1066" s="11" t="str">
        <f t="shared" si="248"/>
        <v>qc Marketing_Conversions Workflow wf_Marketing_Lead_Conversion</v>
      </c>
      <c r="Q1066" s="12" t="str">
        <f t="shared" si="249"/>
        <v>./pmrep cleardeploymentgroup -p DG_Static_Shared -f ;</v>
      </c>
      <c r="R1066" s="13" t="str">
        <f t="shared" si="250"/>
        <v>./pmrep addtodeploymentgroup -p DG_Static_Shared -n wf_Marketing_Lead_Conversion -o Workflow -f Marketing_Conversions -d all ;</v>
      </c>
      <c r="S1066" s="12" t="str">
        <f t="shared" si="234"/>
        <v>./pmrep deploydeploymentgroup -p DG_Static_Shared -c  ./DG_Static_Shared.xml -r RAC_uat -n jansaj -X UP -h uhvifoapp03 -o 6005 -s Native -l $HOME/scripts/log/dg_SJ_allvan.log ;</v>
      </c>
      <c r="T1066" s="13" t="str">
        <f t="shared" si="235"/>
        <v xml:space="preserve">echo '&lt; PRESS ANY KEY TO CONTINUE &gt;'; read c ; </v>
      </c>
      <c r="U1066" s="12" t="str">
        <f t="shared" si="236"/>
        <v xml:space="preserve">cat $HOME/scripts/log/dg_SJ_allvan.log ; </v>
      </c>
      <c r="V1066" s="13" t="str">
        <f t="shared" si="237"/>
        <v>echo '&lt; PRESS ANY KEY TO CONTINUE &gt;'; read c ;</v>
      </c>
      <c r="W1066" s="14" t="str">
        <f t="shared" si="251"/>
        <v xml:space="preserve"> pmd ; </v>
      </c>
      <c r="X1066" s="13" t="str">
        <f t="shared" si="239"/>
        <v>ssh -q uhvifoapp03 '/home/infa_adm/scripts/ais.sh Marketing_Conversions wf_Marketing_Lead_Conversion Int01_uat'</v>
      </c>
      <c r="Y1066" s="15"/>
      <c r="Z1066" s="60" t="str">
        <f t="shared" si="252"/>
        <v>./pmrep objectexport -f Marketing_Conversions -o Workflow -n wf_Marketing_Lead_Conversion -m -s -b -r -u wf_Marketing_Lead_Conversion.xml</v>
      </c>
      <c r="AA1066" s="63" t="str">
        <f t="shared" si="253"/>
        <v>gwd Marketing_Conversions wf_Marketing_Lead_Conversion</v>
      </c>
      <c r="AB1066" s="60" t="str">
        <f t="shared" si="240"/>
        <v xml:space="preserve">showvh Marketing_Conversions wf_Marketing_Lead_Conversion ; </v>
      </c>
      <c r="AC1066" s="60" t="str">
        <f t="shared" si="238"/>
        <v>showrrh Marketing_Conversions wf_Marketing_Lead_Conversion</v>
      </c>
    </row>
    <row r="1067" spans="1:29" x14ac:dyDescent="0.25">
      <c r="A1067" s="9">
        <v>43082</v>
      </c>
      <c r="B1067" s="6" t="s">
        <v>326</v>
      </c>
      <c r="C1067" s="61" t="s">
        <v>1892</v>
      </c>
      <c r="D1067" s="61" t="s">
        <v>1863</v>
      </c>
      <c r="E1067" s="100" t="str">
        <f t="shared" si="241"/>
        <v>RAC_uat</v>
      </c>
      <c r="F1067" s="115" t="str">
        <f t="shared" si="242"/>
        <v>UP</v>
      </c>
      <c r="G1067" s="100" t="str">
        <f t="shared" si="243"/>
        <v>uhvifoapp03</v>
      </c>
      <c r="H1067" s="115" t="str">
        <f t="shared" si="244"/>
        <v>Int01_uat</v>
      </c>
      <c r="I1067" s="100" t="str">
        <f t="shared" si="245"/>
        <v>6005</v>
      </c>
      <c r="J1067" s="115" t="str">
        <f t="shared" si="246"/>
        <v>Native</v>
      </c>
      <c r="K1067" s="100" t="str">
        <f t="shared" si="247"/>
        <v>all</v>
      </c>
      <c r="L1067" s="6" t="s">
        <v>326</v>
      </c>
      <c r="M1067" s="6" t="s">
        <v>332</v>
      </c>
      <c r="N1067" s="6" t="s">
        <v>504</v>
      </c>
      <c r="O1067" s="6" t="s">
        <v>2549</v>
      </c>
      <c r="P1067" s="11" t="str">
        <f t="shared" si="248"/>
        <v>qc Miscellaneous Workflow wf_GEAR1</v>
      </c>
      <c r="Q1067" s="12" t="str">
        <f t="shared" si="249"/>
        <v>./pmrep cleardeploymentgroup -p DG_Static_Shared -f ;</v>
      </c>
      <c r="R1067" s="13" t="str">
        <f t="shared" si="250"/>
        <v>./pmrep addtodeploymentgroup -p DG_Static_Shared -n wf_GEAR1 -o Workflow -f Miscellaneous -d all ;</v>
      </c>
      <c r="S1067" s="12" t="str">
        <f t="shared" si="234"/>
        <v>./pmrep deploydeploymentgroup -p DG_Static_Shared -c  ./DG_Static_Shared.xml -r RAC_uat -n jansaj -X UP -h uhvifoapp03 -o 6005 -s Native -l $HOME/scripts/log/dg_SJ_Miscellaneous.log ;</v>
      </c>
      <c r="T1067" s="13" t="str">
        <f t="shared" si="235"/>
        <v xml:space="preserve">echo '&lt; PRESS ANY KEY TO CONTINUE &gt;'; read c ; </v>
      </c>
      <c r="U1067" s="12" t="str">
        <f t="shared" si="236"/>
        <v xml:space="preserve">cat $HOME/scripts/log/dg_SJ_Miscellaneous.log ; </v>
      </c>
      <c r="V1067" s="13" t="str">
        <f t="shared" si="237"/>
        <v>echo '&lt; PRESS ANY KEY TO CONTINUE &gt;'; read c ;</v>
      </c>
      <c r="W1067" s="14" t="str">
        <f t="shared" si="251"/>
        <v xml:space="preserve"> pmd ; </v>
      </c>
      <c r="X1067" s="13" t="str">
        <f t="shared" si="239"/>
        <v>ssh -q uhvifoapp03 '/home/infa_adm/scripts/ais.sh Miscellaneous wf_GEAR1 Int01_uat'</v>
      </c>
      <c r="Y1067" s="15"/>
      <c r="Z1067" s="60" t="str">
        <f t="shared" si="252"/>
        <v>./pmrep objectexport -f Miscellaneous -o Workflow -n wf_GEAR1 -m -s -b -r -u wf_GEAR1.xml</v>
      </c>
      <c r="AA1067" s="63" t="str">
        <f t="shared" si="253"/>
        <v>gwd Miscellaneous wf_GEAR1</v>
      </c>
      <c r="AB1067" s="60" t="str">
        <f t="shared" si="240"/>
        <v xml:space="preserve">showvh Miscellaneous wf_GEAR1 ; </v>
      </c>
      <c r="AC1067" s="60" t="str">
        <f t="shared" si="238"/>
        <v>showrrh Miscellaneous wf_GEAR1</v>
      </c>
    </row>
    <row r="1068" spans="1:29" ht="25.5" x14ac:dyDescent="0.25">
      <c r="A1068" s="9">
        <v>43082</v>
      </c>
      <c r="B1068" s="6" t="s">
        <v>17</v>
      </c>
      <c r="C1068" s="61" t="s">
        <v>1892</v>
      </c>
      <c r="D1068" s="61" t="s">
        <v>1863</v>
      </c>
      <c r="E1068" s="100" t="str">
        <f t="shared" si="241"/>
        <v>RAC_uat</v>
      </c>
      <c r="F1068" s="115" t="str">
        <f t="shared" si="242"/>
        <v>UP</v>
      </c>
      <c r="G1068" s="100" t="str">
        <f t="shared" si="243"/>
        <v>uhvifoapp03</v>
      </c>
      <c r="H1068" s="115" t="str">
        <f t="shared" si="244"/>
        <v>Int01_uat</v>
      </c>
      <c r="I1068" s="100" t="str">
        <f t="shared" si="245"/>
        <v>6005</v>
      </c>
      <c r="J1068" s="115" t="str">
        <f t="shared" si="246"/>
        <v>Native</v>
      </c>
      <c r="K1068" s="100" t="str">
        <f t="shared" si="247"/>
        <v>all</v>
      </c>
      <c r="L1068" s="6" t="s">
        <v>15</v>
      </c>
      <c r="M1068" s="6" t="s">
        <v>332</v>
      </c>
      <c r="N1068" s="6" t="s">
        <v>804</v>
      </c>
      <c r="O1068" s="7" t="s">
        <v>2550</v>
      </c>
      <c r="P1068" s="11" t="str">
        <f t="shared" si="248"/>
        <v>qc 3PL_Integration Workflow wf_3PL_RAC_Outbound_888</v>
      </c>
      <c r="Q1068" s="12" t="str">
        <f t="shared" si="249"/>
        <v>./pmrep cleardeploymentgroup -p DG_Static_Shared -f ;</v>
      </c>
      <c r="R1068" s="13" t="str">
        <f t="shared" si="250"/>
        <v>./pmrep addtodeploymentgroup -p DG_Static_Shared -n wf_3PL_RAC_Outbound_888 -o Workflow -f 3PL_Integration -d all ;</v>
      </c>
      <c r="S1068" s="12" t="str">
        <f t="shared" si="234"/>
        <v>./pmrep deploydeploymentgroup -p DG_Static_Shared -c  ./DG_Static_Shared.xml -r RAC_uat -n jansaj -X UP -h uhvifoapp03 -o 6005 -s Native -l $HOME/scripts/log/dg_SJ_jaymoh.log ;</v>
      </c>
      <c r="T1068" s="13" t="str">
        <f t="shared" si="235"/>
        <v xml:space="preserve">echo '&lt; PRESS ANY KEY TO CONTINUE &gt;'; read c ; </v>
      </c>
      <c r="U1068" s="12" t="str">
        <f t="shared" si="236"/>
        <v xml:space="preserve">cat $HOME/scripts/log/dg_SJ_jaymoh.log ; </v>
      </c>
      <c r="V1068" s="13" t="str">
        <f t="shared" si="237"/>
        <v>echo '&lt; PRESS ANY KEY TO CONTINUE &gt;'; read c ;</v>
      </c>
      <c r="W1068" s="14" t="str">
        <f t="shared" si="251"/>
        <v xml:space="preserve"> pmd ; </v>
      </c>
      <c r="X1068" s="13" t="str">
        <f t="shared" si="239"/>
        <v>ssh -q uhvifoapp03 '/home/infa_adm/scripts/ais.sh 3PL_Integration wf_3PL_RAC_Outbound_888 Int01_uat'</v>
      </c>
      <c r="Y1068" s="15"/>
      <c r="Z1068" s="60" t="str">
        <f t="shared" si="252"/>
        <v>./pmrep objectexport -f 3PL_Integration -o Workflow -n wf_3PL_RAC_Outbound_888 -m -s -b -r -u wf_3PL_RAC_Outbound_888.xml</v>
      </c>
      <c r="AA1068" s="63" t="str">
        <f t="shared" si="253"/>
        <v>gwd 3PL_Integration wf_3PL_RAC_Outbound_888</v>
      </c>
      <c r="AB1068" s="60" t="str">
        <f t="shared" si="240"/>
        <v xml:space="preserve">showvh 3PL_Integration wf_3PL_RAC_Outbound_888 ; </v>
      </c>
      <c r="AC1068" s="60" t="str">
        <f t="shared" si="238"/>
        <v>showrrh 3PL_Integration wf_3PL_RAC_Outbound_888</v>
      </c>
    </row>
    <row r="1069" spans="1:29" x14ac:dyDescent="0.25">
      <c r="A1069" s="9">
        <v>43083</v>
      </c>
      <c r="B1069" s="6" t="s">
        <v>1156</v>
      </c>
      <c r="C1069" s="61" t="s">
        <v>1892</v>
      </c>
      <c r="D1069" s="61" t="s">
        <v>1864</v>
      </c>
      <c r="E1069" s="100" t="str">
        <f t="shared" si="241"/>
        <v>RAC_prod</v>
      </c>
      <c r="F1069" s="115" t="str">
        <f t="shared" si="242"/>
        <v>PP</v>
      </c>
      <c r="G1069" s="100" t="str">
        <f t="shared" si="243"/>
        <v>phvifoapp04</v>
      </c>
      <c r="H1069" s="115" t="str">
        <f t="shared" si="244"/>
        <v>Int01_prod</v>
      </c>
      <c r="I1069" s="100" t="str">
        <f t="shared" si="245"/>
        <v>6005</v>
      </c>
      <c r="J1069" s="115" t="str">
        <f t="shared" si="246"/>
        <v>Native</v>
      </c>
      <c r="K1069" s="100" t="str">
        <f t="shared" si="247"/>
        <v>all</v>
      </c>
      <c r="L1069" s="6" t="s">
        <v>326</v>
      </c>
      <c r="M1069" s="6" t="s">
        <v>332</v>
      </c>
      <c r="N1069" s="6" t="s">
        <v>504</v>
      </c>
      <c r="O1069" s="6" t="s">
        <v>2551</v>
      </c>
      <c r="P1069" s="11" t="str">
        <f t="shared" si="248"/>
        <v>qc Miscellaneous Workflow wf_GEAR1</v>
      </c>
      <c r="Q1069" s="12" t="str">
        <f t="shared" si="249"/>
        <v>./pmrep cleardeploymentgroup -p DG_Static_Shared -f ;</v>
      </c>
      <c r="R1069" s="13" t="str">
        <f t="shared" si="250"/>
        <v>./pmrep addtodeploymentgroup -p DG_Static_Shared -n wf_GEAR1 -o Workflow -f Miscellaneous -d all ;</v>
      </c>
      <c r="S1069" s="12" t="str">
        <f t="shared" si="234"/>
        <v>./pmrep deploydeploymentgroup -p DG_Static_Shared -c  ./DG_Static_Shared.xml -r RAC_prod -n jansaj -X PP -h phvifoapp04 -o 6005 -s Native -l $HOME/scripts/log/dg_SJ_CHG0010462.log ;</v>
      </c>
      <c r="T1069" s="13" t="str">
        <f t="shared" si="235"/>
        <v xml:space="preserve">echo '&lt; PRESS ANY KEY TO CONTINUE &gt;'; read c ; </v>
      </c>
      <c r="U1069" s="12" t="str">
        <f t="shared" si="236"/>
        <v xml:space="preserve">cat $HOME/scripts/log/dg_SJ_CHG0010462.log ; </v>
      </c>
      <c r="V1069" s="13" t="str">
        <f t="shared" si="237"/>
        <v>echo '&lt; PRESS ANY KEY TO CONTINUE &gt;'; read c ;</v>
      </c>
      <c r="W1069" s="14" t="str">
        <f t="shared" si="251"/>
        <v xml:space="preserve"> pmd ; </v>
      </c>
      <c r="X1069" s="13" t="str">
        <f t="shared" si="239"/>
        <v>ssh -q phvifoapp04 '/home/infa_adm/scripts/ais.sh Miscellaneous wf_GEAR1 Int01_prod'</v>
      </c>
      <c r="Y1069" s="15"/>
      <c r="Z1069" s="60" t="str">
        <f t="shared" si="252"/>
        <v>./pmrep objectexport -f Miscellaneous -o Workflow -n wf_GEAR1 -m -s -b -r -u wf_GEAR1.xml</v>
      </c>
      <c r="AA1069" s="63" t="str">
        <f t="shared" si="253"/>
        <v>gwd Miscellaneous wf_GEAR1</v>
      </c>
      <c r="AB1069" s="60" t="str">
        <f t="shared" si="240"/>
        <v xml:space="preserve">showvh Miscellaneous wf_GEAR1 ; </v>
      </c>
      <c r="AC1069" s="60" t="str">
        <f t="shared" si="238"/>
        <v>showrrh Miscellaneous wf_GEAR1</v>
      </c>
    </row>
    <row r="1070" spans="1:29" x14ac:dyDescent="0.25">
      <c r="A1070" s="9">
        <v>43083</v>
      </c>
      <c r="B1070" s="6" t="s">
        <v>1157</v>
      </c>
      <c r="C1070" s="61" t="s">
        <v>1892</v>
      </c>
      <c r="D1070" s="61" t="s">
        <v>1864</v>
      </c>
      <c r="E1070" s="100" t="str">
        <f t="shared" si="241"/>
        <v>RAC_prod</v>
      </c>
      <c r="F1070" s="115" t="str">
        <f t="shared" si="242"/>
        <v>PP</v>
      </c>
      <c r="G1070" s="100" t="str">
        <f t="shared" si="243"/>
        <v>phvifoapp04</v>
      </c>
      <c r="H1070" s="115" t="str">
        <f t="shared" si="244"/>
        <v>Int01_prod</v>
      </c>
      <c r="I1070" s="100" t="str">
        <f t="shared" si="245"/>
        <v>6005</v>
      </c>
      <c r="J1070" s="115" t="str">
        <f t="shared" si="246"/>
        <v>Native</v>
      </c>
      <c r="K1070" s="100" t="str">
        <f t="shared" si="247"/>
        <v>all</v>
      </c>
      <c r="L1070" s="6" t="s">
        <v>322</v>
      </c>
      <c r="M1070" s="6" t="s">
        <v>332</v>
      </c>
      <c r="N1070" s="6" t="s">
        <v>694</v>
      </c>
      <c r="O1070" s="6" t="s">
        <v>2552</v>
      </c>
      <c r="P1070" s="11" t="str">
        <f t="shared" si="248"/>
        <v>qc MDM Workflow wf_MDM2CRM_StoreAlignment</v>
      </c>
      <c r="Q1070" s="12" t="str">
        <f t="shared" si="249"/>
        <v>./pmrep cleardeploymentgroup -p DG_Static_Shared -f ;</v>
      </c>
      <c r="R1070" s="13" t="str">
        <f t="shared" si="250"/>
        <v>./pmrep addtodeploymentgroup -p DG_Static_Shared -n wf_MDM2CRM_StoreAlignment -o Workflow -f MDM -d all ;</v>
      </c>
      <c r="S1070" s="12" t="str">
        <f t="shared" si="234"/>
        <v>./pmrep deploydeploymentgroup -p DG_Static_Shared -c  ./DG_Static_Shared.xml -r RAC_prod -n jansaj -X PP -h phvifoapp04 -o 6005 -s Native -l $HOME/scripts/log/dg_SJ_CHG0010444.log ;</v>
      </c>
      <c r="T1070" s="13" t="str">
        <f t="shared" si="235"/>
        <v xml:space="preserve">echo '&lt; PRESS ANY KEY TO CONTINUE &gt;'; read c ; </v>
      </c>
      <c r="U1070" s="12" t="str">
        <f t="shared" si="236"/>
        <v xml:space="preserve">cat $HOME/scripts/log/dg_SJ_CHG0010444.log ; </v>
      </c>
      <c r="V1070" s="13" t="str">
        <f t="shared" si="237"/>
        <v>echo '&lt; PRESS ANY KEY TO CONTINUE &gt;'; read c ;</v>
      </c>
      <c r="W1070" s="14" t="str">
        <f t="shared" si="251"/>
        <v xml:space="preserve"> pmd ; </v>
      </c>
      <c r="X1070" s="13" t="str">
        <f t="shared" si="239"/>
        <v>ssh -q phvifoapp04 '/home/infa_adm/scripts/ais.sh MDM wf_MDM2CRM_StoreAlignment Int01_prod'</v>
      </c>
      <c r="Y1070" s="15"/>
      <c r="Z1070" s="60" t="str">
        <f t="shared" si="252"/>
        <v>./pmrep objectexport -f MDM -o Workflow -n wf_MDM2CRM_StoreAlignment -m -s -b -r -u wf_MDM2CRM_StoreAlignment.xml</v>
      </c>
      <c r="AA1070" s="63" t="str">
        <f t="shared" si="253"/>
        <v>gwd MDM wf_MDM2CRM_StoreAlignment</v>
      </c>
      <c r="AB1070" s="60" t="str">
        <f t="shared" si="240"/>
        <v xml:space="preserve">showvh MDM wf_MDM2CRM_StoreAlignment ; </v>
      </c>
      <c r="AC1070" s="60" t="str">
        <f t="shared" si="238"/>
        <v>showrrh MDM wf_MDM2CRM_StoreAlignment</v>
      </c>
    </row>
    <row r="1071" spans="1:29" x14ac:dyDescent="0.25">
      <c r="A1071" s="9">
        <v>43083</v>
      </c>
      <c r="B1071" s="6" t="s">
        <v>1159</v>
      </c>
      <c r="C1071" s="61" t="s">
        <v>1892</v>
      </c>
      <c r="D1071" s="61" t="s">
        <v>1864</v>
      </c>
      <c r="E1071" s="100" t="str">
        <f t="shared" si="241"/>
        <v>RAC_prod</v>
      </c>
      <c r="F1071" s="115" t="str">
        <f t="shared" si="242"/>
        <v>PP</v>
      </c>
      <c r="G1071" s="100" t="str">
        <f t="shared" si="243"/>
        <v>phvifoapp04</v>
      </c>
      <c r="H1071" s="115" t="str">
        <f t="shared" si="244"/>
        <v>Int01_prod</v>
      </c>
      <c r="I1071" s="100" t="str">
        <f t="shared" si="245"/>
        <v>6005</v>
      </c>
      <c r="J1071" s="115" t="str">
        <f t="shared" si="246"/>
        <v>Native</v>
      </c>
      <c r="K1071" s="100" t="str">
        <f t="shared" si="247"/>
        <v>all</v>
      </c>
      <c r="L1071" s="6" t="s">
        <v>326</v>
      </c>
      <c r="M1071" s="6" t="s">
        <v>332</v>
      </c>
      <c r="N1071" s="6" t="s">
        <v>1158</v>
      </c>
      <c r="O1071" s="6" t="s">
        <v>2553</v>
      </c>
      <c r="P1071" s="11" t="str">
        <f t="shared" si="248"/>
        <v>qc Miscellaneous Workflow wf_skiptrace_ht_sims_rsss_cust</v>
      </c>
      <c r="Q1071" s="12" t="str">
        <f t="shared" si="249"/>
        <v>./pmrep cleardeploymentgroup -p DG_Static_Shared -f ;</v>
      </c>
      <c r="R1071" s="13" t="str">
        <f t="shared" si="250"/>
        <v>./pmrep addtodeploymentgroup -p DG_Static_Shared -n wf_skiptrace_ht_sims_rsss_cust -o Workflow -f Miscellaneous -d all ;</v>
      </c>
      <c r="S1071" s="12" t="str">
        <f t="shared" si="234"/>
        <v>./pmrep deploydeploymentgroup -p DG_Static_Shared -c  ./DG_Static_Shared.xml -r RAC_prod -n jansaj -X PP -h phvifoapp04 -o 6005 -s Native -l $HOME/scripts/log/dg_SJ_CHG0010433.log ;</v>
      </c>
      <c r="T1071" s="13" t="str">
        <f t="shared" si="235"/>
        <v xml:space="preserve">echo '&lt; PRESS ANY KEY TO CONTINUE &gt;'; read c ; </v>
      </c>
      <c r="U1071" s="12" t="str">
        <f t="shared" si="236"/>
        <v xml:space="preserve">cat $HOME/scripts/log/dg_SJ_CHG0010433.log ; </v>
      </c>
      <c r="V1071" s="13" t="str">
        <f t="shared" si="237"/>
        <v>echo '&lt; PRESS ANY KEY TO CONTINUE &gt;'; read c ;</v>
      </c>
      <c r="W1071" s="14" t="str">
        <f t="shared" si="251"/>
        <v xml:space="preserve"> pmd ; </v>
      </c>
      <c r="X1071" s="13" t="str">
        <f t="shared" si="239"/>
        <v>ssh -q phvifoapp04 '/home/infa_adm/scripts/ais.sh Miscellaneous wf_skiptrace_ht_sims_rsss_cust Int01_prod'</v>
      </c>
      <c r="Y1071" s="15"/>
      <c r="Z1071" s="60" t="str">
        <f t="shared" si="252"/>
        <v>./pmrep objectexport -f Miscellaneous -o Workflow -n wf_skiptrace_ht_sims_rsss_cust -m -s -b -r -u wf_skiptrace_ht_sims_rsss_cust.xml</v>
      </c>
      <c r="AA1071" s="63" t="str">
        <f t="shared" si="253"/>
        <v>gwd Miscellaneous wf_skiptrace_ht_sims_rsss_cust</v>
      </c>
      <c r="AB1071" s="60" t="str">
        <f t="shared" si="240"/>
        <v xml:space="preserve">showvh Miscellaneous wf_skiptrace_ht_sims_rsss_cust ; </v>
      </c>
      <c r="AC1071" s="60" t="str">
        <f t="shared" si="238"/>
        <v>showrrh Miscellaneous wf_skiptrace_ht_sims_rsss_cust</v>
      </c>
    </row>
    <row r="1072" spans="1:29" x14ac:dyDescent="0.25">
      <c r="A1072" s="9">
        <v>43083</v>
      </c>
      <c r="B1072" s="6" t="s">
        <v>286</v>
      </c>
      <c r="C1072" s="61" t="s">
        <v>1892</v>
      </c>
      <c r="D1072" s="61" t="s">
        <v>1863</v>
      </c>
      <c r="E1072" s="100" t="str">
        <f t="shared" si="241"/>
        <v>RAC_uat</v>
      </c>
      <c r="F1072" s="115" t="str">
        <f t="shared" si="242"/>
        <v>UP</v>
      </c>
      <c r="G1072" s="100" t="str">
        <f t="shared" si="243"/>
        <v>uhvifoapp03</v>
      </c>
      <c r="H1072" s="115" t="str">
        <f t="shared" si="244"/>
        <v>Int01_uat</v>
      </c>
      <c r="I1072" s="100" t="str">
        <f t="shared" si="245"/>
        <v>6005</v>
      </c>
      <c r="J1072" s="115" t="str">
        <f t="shared" si="246"/>
        <v>Native</v>
      </c>
      <c r="K1072" s="100" t="str">
        <f t="shared" si="247"/>
        <v>all</v>
      </c>
      <c r="L1072" s="6" t="s">
        <v>322</v>
      </c>
      <c r="M1072" s="6" t="s">
        <v>354</v>
      </c>
      <c r="N1072" s="6" t="s">
        <v>1155</v>
      </c>
      <c r="O1072" s="6" t="s">
        <v>2554</v>
      </c>
      <c r="P1072" s="11" t="str">
        <f t="shared" si="248"/>
        <v>qc MDM Session s_m_Customer_Cust_Master_Stg_PartyId_Update</v>
      </c>
      <c r="Q1072" s="12" t="str">
        <f t="shared" si="249"/>
        <v>./pmrep cleardeploymentgroup -p DG_Static_Shared -f ;</v>
      </c>
      <c r="R1072" s="13" t="str">
        <f t="shared" si="250"/>
        <v>./pmrep addtodeploymentgroup -p DG_Static_Shared -n s_m_Customer_Cust_Master_Stg_PartyId_Update -o Session -f MDM -d all ;</v>
      </c>
      <c r="S1072" s="12" t="str">
        <f t="shared" si="234"/>
        <v>./pmrep deploydeploymentgroup -p DG_Static_Shared -c  ./DG_Static_Shared.xml -r RAC_uat -n jansaj -X UP -h uhvifoapp03 -o 6005 -s Native -l $HOME/scripts/log/dg_SJ_allvan.log ;</v>
      </c>
      <c r="T1072" s="13" t="str">
        <f t="shared" si="235"/>
        <v xml:space="preserve">echo '&lt; PRESS ANY KEY TO CONTINUE &gt;'; read c ; </v>
      </c>
      <c r="U1072" s="12" t="str">
        <f t="shared" si="236"/>
        <v xml:space="preserve">cat $HOME/scripts/log/dg_SJ_allvan.log ; </v>
      </c>
      <c r="V1072" s="13" t="str">
        <f t="shared" si="237"/>
        <v>echo '&lt; PRESS ANY KEY TO CONTINUE &gt;'; read c ;</v>
      </c>
      <c r="W1072" s="14" t="str">
        <f t="shared" si="251"/>
        <v xml:space="preserve"> pmd ; </v>
      </c>
      <c r="X1072" s="13" t="str">
        <f t="shared" si="239"/>
        <v xml:space="preserve"> # n/a</v>
      </c>
      <c r="Y1072" s="15"/>
      <c r="Z1072" s="60" t="str">
        <f t="shared" si="252"/>
        <v>./pmrep objectexport -f MDM -o Session -n s_m_Customer_Cust_Master_Stg_PartyId_Update -m -s -b -r -u s_m_Customer_Cust_Master_Stg_PartyId_Update.xml</v>
      </c>
      <c r="AA1072" s="63" t="str">
        <f t="shared" si="253"/>
        <v xml:space="preserve"> # n/a</v>
      </c>
      <c r="AB1072" s="60" t="str">
        <f t="shared" si="240"/>
        <v xml:space="preserve">showvh MDM s_m_Customer_Cust_Master_Stg_PartyId_Update ; </v>
      </c>
      <c r="AC1072" s="60" t="str">
        <f t="shared" si="238"/>
        <v>showrrh MDM s_m_Customer_Cust_Master_Stg_PartyId_Update</v>
      </c>
    </row>
    <row r="1073" spans="1:29" x14ac:dyDescent="0.25">
      <c r="A1073" s="9">
        <v>43084</v>
      </c>
      <c r="B1073" s="6" t="s">
        <v>1160</v>
      </c>
      <c r="C1073" s="61" t="s">
        <v>1892</v>
      </c>
      <c r="D1073" s="61" t="s">
        <v>1864</v>
      </c>
      <c r="E1073" s="100" t="str">
        <f t="shared" si="241"/>
        <v>RAC_prod</v>
      </c>
      <c r="F1073" s="115" t="str">
        <f t="shared" si="242"/>
        <v>PP</v>
      </c>
      <c r="G1073" s="100" t="str">
        <f t="shared" si="243"/>
        <v>phvifoapp04</v>
      </c>
      <c r="H1073" s="115" t="str">
        <f t="shared" si="244"/>
        <v>Int01_prod</v>
      </c>
      <c r="I1073" s="100" t="str">
        <f t="shared" si="245"/>
        <v>6005</v>
      </c>
      <c r="J1073" s="115" t="str">
        <f t="shared" si="246"/>
        <v>Native</v>
      </c>
      <c r="K1073" s="100" t="str">
        <f t="shared" si="247"/>
        <v>all</v>
      </c>
      <c r="L1073" s="6" t="s">
        <v>326</v>
      </c>
      <c r="M1073" s="6" t="s">
        <v>332</v>
      </c>
      <c r="N1073" s="6" t="s">
        <v>698</v>
      </c>
      <c r="O1073" s="61" t="s">
        <v>2555</v>
      </c>
      <c r="P1073" s="11" t="str">
        <f t="shared" si="248"/>
        <v>qc Miscellaneous Workflow wf_m_BOW_Rental_Income</v>
      </c>
      <c r="Q1073" s="12" t="str">
        <f t="shared" si="249"/>
        <v>./pmrep cleardeploymentgroup -p DG_Static_Shared -f ;</v>
      </c>
      <c r="R1073" s="13" t="str">
        <f t="shared" si="250"/>
        <v>./pmrep addtodeploymentgroup -p DG_Static_Shared -n wf_m_BOW_Rental_Income -o Workflow -f Miscellaneous -d all ;</v>
      </c>
      <c r="S1073" s="12" t="str">
        <f t="shared" si="234"/>
        <v>./pmrep deploydeploymentgroup -p DG_Static_Shared -c  ./DG_Static_Shared.xml -r RAC_prod -n jansaj -X PP -h phvifoapp04 -o 6005 -s Native -l $HOME/scripts/log/dg_SJ_CHG0010474.log ;</v>
      </c>
      <c r="T1073" s="13" t="str">
        <f t="shared" si="235"/>
        <v xml:space="preserve">echo '&lt; PRESS ANY KEY TO CONTINUE &gt;'; read c ; </v>
      </c>
      <c r="U1073" s="12" t="str">
        <f t="shared" si="236"/>
        <v xml:space="preserve">cat $HOME/scripts/log/dg_SJ_CHG0010474.log ; </v>
      </c>
      <c r="V1073" s="13" t="str">
        <f t="shared" si="237"/>
        <v>echo '&lt; PRESS ANY KEY TO CONTINUE &gt;'; read c ;</v>
      </c>
      <c r="W1073" s="14" t="str">
        <f t="shared" si="251"/>
        <v xml:space="preserve"> pmd ; </v>
      </c>
      <c r="X1073" s="13" t="str">
        <f t="shared" si="239"/>
        <v>ssh -q phvifoapp04 '/home/infa_adm/scripts/ais.sh Miscellaneous wf_m_BOW_Rental_Income Int01_prod'</v>
      </c>
      <c r="Y1073" s="15"/>
      <c r="Z1073" s="60" t="str">
        <f t="shared" si="252"/>
        <v>./pmrep objectexport -f Miscellaneous -o Workflow -n wf_m_BOW_Rental_Income -m -s -b -r -u wf_m_BOW_Rental_Income.xml</v>
      </c>
      <c r="AA1073" s="63" t="str">
        <f t="shared" si="253"/>
        <v>gwd Miscellaneous wf_m_BOW_Rental_Income</v>
      </c>
      <c r="AB1073" s="60" t="str">
        <f t="shared" si="240"/>
        <v xml:space="preserve">showvh Miscellaneous wf_m_BOW_Rental_Income ; </v>
      </c>
      <c r="AC1073" s="60" t="str">
        <f t="shared" si="238"/>
        <v>showrrh Miscellaneous wf_m_BOW_Rental_Income</v>
      </c>
    </row>
    <row r="1074" spans="1:29" x14ac:dyDescent="0.25">
      <c r="A1074" s="9">
        <v>43084</v>
      </c>
      <c r="B1074" s="6" t="s">
        <v>1160</v>
      </c>
      <c r="C1074" s="61" t="s">
        <v>1892</v>
      </c>
      <c r="D1074" s="61" t="s">
        <v>1863</v>
      </c>
      <c r="E1074" s="100" t="str">
        <f t="shared" si="241"/>
        <v>RAC_uat</v>
      </c>
      <c r="F1074" s="115" t="str">
        <f t="shared" si="242"/>
        <v>UP</v>
      </c>
      <c r="G1074" s="100" t="str">
        <f t="shared" si="243"/>
        <v>uhvifoapp03</v>
      </c>
      <c r="H1074" s="115" t="str">
        <f t="shared" si="244"/>
        <v>Int01_uat</v>
      </c>
      <c r="I1074" s="100" t="str">
        <f t="shared" si="245"/>
        <v>6005</v>
      </c>
      <c r="J1074" s="115" t="str">
        <f t="shared" si="246"/>
        <v>Native</v>
      </c>
      <c r="K1074" s="100" t="str">
        <f t="shared" si="247"/>
        <v>all</v>
      </c>
      <c r="L1074" s="6" t="s">
        <v>326</v>
      </c>
      <c r="M1074" s="6" t="s">
        <v>332</v>
      </c>
      <c r="N1074" s="6" t="s">
        <v>698</v>
      </c>
      <c r="O1074" s="61" t="s">
        <v>2556</v>
      </c>
      <c r="P1074" s="11" t="str">
        <f t="shared" si="248"/>
        <v>qc Miscellaneous Workflow wf_m_BOW_Rental_Income</v>
      </c>
      <c r="Q1074" s="12" t="str">
        <f t="shared" si="249"/>
        <v>./pmrep cleardeploymentgroup -p DG_Static_Shared -f ;</v>
      </c>
      <c r="R1074" s="13" t="str">
        <f t="shared" si="250"/>
        <v>./pmrep addtodeploymentgroup -p DG_Static_Shared -n wf_m_BOW_Rental_Income -o Workflow -f Miscellaneous -d all ;</v>
      </c>
      <c r="S1074" s="12" t="str">
        <f t="shared" si="234"/>
        <v>./pmrep deploydeploymentgroup -p DG_Static_Shared -c  ./DG_Static_Shared.xml -r RAC_uat -n jansaj -X UP -h uhvifoapp03 -o 6005 -s Native -l $HOME/scripts/log/dg_SJ_CHG0010474.log ;</v>
      </c>
      <c r="T1074" s="13" t="str">
        <f t="shared" si="235"/>
        <v xml:space="preserve">echo '&lt; PRESS ANY KEY TO CONTINUE &gt;'; read c ; </v>
      </c>
      <c r="U1074" s="12" t="str">
        <f t="shared" si="236"/>
        <v xml:space="preserve">cat $HOME/scripts/log/dg_SJ_CHG0010474.log ; </v>
      </c>
      <c r="V1074" s="13" t="str">
        <f t="shared" si="237"/>
        <v>echo '&lt; PRESS ANY KEY TO CONTINUE &gt;'; read c ;</v>
      </c>
      <c r="W1074" s="14" t="str">
        <f t="shared" si="251"/>
        <v xml:space="preserve"> pmd ; </v>
      </c>
      <c r="X1074" s="13" t="str">
        <f t="shared" si="239"/>
        <v>ssh -q uhvifoapp03 '/home/infa_adm/scripts/ais.sh Miscellaneous wf_m_BOW_Rental_Income Int01_uat'</v>
      </c>
      <c r="Y1074" s="15"/>
      <c r="Z1074" s="60" t="str">
        <f t="shared" si="252"/>
        <v>./pmrep objectexport -f Miscellaneous -o Workflow -n wf_m_BOW_Rental_Income -m -s -b -r -u wf_m_BOW_Rental_Income.xml</v>
      </c>
      <c r="AA1074" s="63" t="str">
        <f t="shared" si="253"/>
        <v>gwd Miscellaneous wf_m_BOW_Rental_Income</v>
      </c>
      <c r="AB1074" s="60" t="str">
        <f t="shared" si="240"/>
        <v xml:space="preserve">showvh Miscellaneous wf_m_BOW_Rental_Income ; </v>
      </c>
      <c r="AC1074" s="60" t="str">
        <f t="shared" si="238"/>
        <v>showrrh Miscellaneous wf_m_BOW_Rental_Income</v>
      </c>
    </row>
    <row r="1075" spans="1:29" x14ac:dyDescent="0.25">
      <c r="A1075" s="9">
        <v>43094</v>
      </c>
      <c r="B1075" s="6" t="s">
        <v>286</v>
      </c>
      <c r="C1075" s="61" t="s">
        <v>1892</v>
      </c>
      <c r="D1075" s="61" t="s">
        <v>1863</v>
      </c>
      <c r="E1075" s="100" t="str">
        <f t="shared" si="241"/>
        <v>RAC_uat</v>
      </c>
      <c r="F1075" s="115" t="str">
        <f t="shared" si="242"/>
        <v>UP</v>
      </c>
      <c r="G1075" s="100" t="str">
        <f t="shared" si="243"/>
        <v>uhvifoapp03</v>
      </c>
      <c r="H1075" s="115" t="str">
        <f t="shared" si="244"/>
        <v>Int01_uat</v>
      </c>
      <c r="I1075" s="100" t="str">
        <f t="shared" si="245"/>
        <v>6005</v>
      </c>
      <c r="J1075" s="115" t="str">
        <f t="shared" si="246"/>
        <v>Native</v>
      </c>
      <c r="K1075" s="100" t="str">
        <f t="shared" si="247"/>
        <v>all</v>
      </c>
      <c r="L1075" s="6" t="s">
        <v>322</v>
      </c>
      <c r="M1075" s="6" t="s">
        <v>354</v>
      </c>
      <c r="N1075" s="6" t="s">
        <v>1162</v>
      </c>
      <c r="O1075" s="6" t="s">
        <v>2557</v>
      </c>
      <c r="P1075" s="11" t="str">
        <f t="shared" si="248"/>
        <v>qc MDM Session s_m_Customer_Cleansing_Update_MD5</v>
      </c>
      <c r="Q1075" s="12" t="str">
        <f t="shared" si="249"/>
        <v>./pmrep cleardeploymentgroup -p DG_Static_Shared -f ;</v>
      </c>
      <c r="R1075" s="13" t="str">
        <f t="shared" si="250"/>
        <v>./pmrep addtodeploymentgroup -p DG_Static_Shared -n s_m_Customer_Cleansing_Update_MD5 -o Session -f MDM -d all ;</v>
      </c>
      <c r="S1075" s="12" t="str">
        <f t="shared" si="234"/>
        <v>./pmrep deploydeploymentgroup -p DG_Static_Shared -c  ./DG_Static_Shared.xml -r RAC_uat -n jansaj -X UP -h uhvifoapp03 -o 6005 -s Native -l $HOME/scripts/log/dg_SJ_allvan.log ;</v>
      </c>
      <c r="T1075" s="13" t="str">
        <f t="shared" si="235"/>
        <v xml:space="preserve">echo '&lt; PRESS ANY KEY TO CONTINUE &gt;'; read c ; </v>
      </c>
      <c r="U1075" s="12" t="str">
        <f t="shared" si="236"/>
        <v xml:space="preserve">cat $HOME/scripts/log/dg_SJ_allvan.log ; </v>
      </c>
      <c r="V1075" s="13" t="str">
        <f t="shared" si="237"/>
        <v>echo '&lt; PRESS ANY KEY TO CONTINUE &gt;'; read c ;</v>
      </c>
      <c r="W1075" s="14" t="str">
        <f t="shared" si="251"/>
        <v xml:space="preserve"> pmd ; </v>
      </c>
      <c r="X1075" s="13" t="str">
        <f t="shared" si="239"/>
        <v xml:space="preserve"> # n/a</v>
      </c>
      <c r="Y1075" s="15"/>
      <c r="Z1075" s="60" t="str">
        <f t="shared" si="252"/>
        <v>./pmrep objectexport -f MDM -o Session -n s_m_Customer_Cleansing_Update_MD5 -m -s -b -r -u s_m_Customer_Cleansing_Update_MD5.xml</v>
      </c>
      <c r="AA1075" s="63" t="str">
        <f t="shared" si="253"/>
        <v xml:space="preserve"> # n/a</v>
      </c>
      <c r="AB1075" s="60" t="str">
        <f t="shared" si="240"/>
        <v xml:space="preserve">showvh MDM s_m_Customer_Cleansing_Update_MD5 ; </v>
      </c>
      <c r="AC1075" s="60" t="str">
        <f t="shared" si="238"/>
        <v>showrrh MDM s_m_Customer_Cleansing_Update_MD5</v>
      </c>
    </row>
    <row r="1076" spans="1:29" x14ac:dyDescent="0.25">
      <c r="A1076" s="9">
        <v>43095</v>
      </c>
      <c r="B1076" s="6" t="s">
        <v>5</v>
      </c>
      <c r="C1076" s="61" t="s">
        <v>1892</v>
      </c>
      <c r="D1076" s="61" t="s">
        <v>1863</v>
      </c>
      <c r="E1076" s="100" t="str">
        <f t="shared" si="241"/>
        <v>RAC_uat</v>
      </c>
      <c r="F1076" s="115" t="str">
        <f t="shared" si="242"/>
        <v>UP</v>
      </c>
      <c r="G1076" s="100" t="str">
        <f t="shared" si="243"/>
        <v>uhvifoapp03</v>
      </c>
      <c r="H1076" s="115" t="str">
        <f t="shared" si="244"/>
        <v>Int01_uat</v>
      </c>
      <c r="I1076" s="100" t="str">
        <f t="shared" si="245"/>
        <v>6005</v>
      </c>
      <c r="J1076" s="115" t="str">
        <f t="shared" si="246"/>
        <v>Native</v>
      </c>
      <c r="K1076" s="100" t="str">
        <f t="shared" si="247"/>
        <v>all</v>
      </c>
      <c r="L1076" s="6" t="s">
        <v>321</v>
      </c>
      <c r="M1076" s="6" t="s">
        <v>332</v>
      </c>
      <c r="N1076" s="6" t="s">
        <v>1163</v>
      </c>
      <c r="O1076" s="6" t="s">
        <v>2558</v>
      </c>
      <c r="P1076" s="11" t="str">
        <f t="shared" si="248"/>
        <v>qc VAN Workflow wf_VAN_CUSTOMER_APPROVAL_AUDIT</v>
      </c>
      <c r="Q1076" s="12" t="str">
        <f t="shared" si="249"/>
        <v>./pmrep cleardeploymentgroup -p DG_Static_Shared -f ;</v>
      </c>
      <c r="R1076" s="13" t="str">
        <f t="shared" si="250"/>
        <v>./pmrep addtodeploymentgroup -p DG_Static_Shared -n wf_VAN_CUSTOMER_APPROVAL_AUDIT -o Workflow -f VAN -d all ;</v>
      </c>
      <c r="S1076" s="12" t="str">
        <f t="shared" si="234"/>
        <v>./pmrep deploydeploymentgroup -p DG_Static_Shared -c  ./DG_Static_Shared.xml -r RAC_uat -n jansaj -X UP -h uhvifoapp03 -o 6005 -s Native -l $HOME/scripts/log/dg_SJ_halgee.log ;</v>
      </c>
      <c r="T1076" s="13" t="str">
        <f t="shared" si="235"/>
        <v xml:space="preserve">echo '&lt; PRESS ANY KEY TO CONTINUE &gt;'; read c ; </v>
      </c>
      <c r="U1076" s="12" t="str">
        <f t="shared" si="236"/>
        <v xml:space="preserve">cat $HOME/scripts/log/dg_SJ_halgee.log ; </v>
      </c>
      <c r="V1076" s="13" t="str">
        <f t="shared" si="237"/>
        <v>echo '&lt; PRESS ANY KEY TO CONTINUE &gt;'; read c ;</v>
      </c>
      <c r="W1076" s="14" t="str">
        <f t="shared" si="251"/>
        <v xml:space="preserve"> pmd ; </v>
      </c>
      <c r="X1076" s="13" t="str">
        <f t="shared" si="239"/>
        <v>ssh -q uhvifoapp03 '/home/infa_adm/scripts/ais.sh VAN wf_VAN_CUSTOMER_APPROVAL_AUDIT Int01_uat'</v>
      </c>
      <c r="Y1076" s="15"/>
      <c r="Z1076" s="60" t="str">
        <f t="shared" si="252"/>
        <v>./pmrep objectexport -f VAN -o Workflow -n wf_VAN_CUSTOMER_APPROVAL_AUDIT -m -s -b -r -u wf_VAN_CUSTOMER_APPROVAL_AUDIT.xml</v>
      </c>
      <c r="AA1076" s="63" t="str">
        <f t="shared" si="253"/>
        <v>gwd VAN wf_VAN_CUSTOMER_APPROVAL_AUDIT</v>
      </c>
      <c r="AB1076" s="60" t="str">
        <f t="shared" si="240"/>
        <v xml:space="preserve">showvh VAN wf_VAN_CUSTOMER_APPROVAL_AUDIT ; </v>
      </c>
      <c r="AC1076" s="60" t="str">
        <f t="shared" si="238"/>
        <v>showrrh VAN wf_VAN_CUSTOMER_APPROVAL_AUDIT</v>
      </c>
    </row>
    <row r="1077" spans="1:29" x14ac:dyDescent="0.25">
      <c r="A1077" s="9">
        <v>43096</v>
      </c>
      <c r="B1077" s="6" t="s">
        <v>286</v>
      </c>
      <c r="C1077" s="61" t="s">
        <v>1892</v>
      </c>
      <c r="D1077" s="61" t="s">
        <v>1863</v>
      </c>
      <c r="E1077" s="100" t="str">
        <f t="shared" si="241"/>
        <v>RAC_uat</v>
      </c>
      <c r="F1077" s="115" t="str">
        <f t="shared" si="242"/>
        <v>UP</v>
      </c>
      <c r="G1077" s="100" t="str">
        <f t="shared" si="243"/>
        <v>uhvifoapp03</v>
      </c>
      <c r="H1077" s="115" t="str">
        <f t="shared" si="244"/>
        <v>Int01_uat</v>
      </c>
      <c r="I1077" s="100" t="str">
        <f t="shared" si="245"/>
        <v>6005</v>
      </c>
      <c r="J1077" s="115" t="str">
        <f t="shared" si="246"/>
        <v>Native</v>
      </c>
      <c r="K1077" s="100" t="str">
        <f t="shared" si="247"/>
        <v>all</v>
      </c>
      <c r="L1077" s="6" t="s">
        <v>322</v>
      </c>
      <c r="M1077" s="6" t="s">
        <v>354</v>
      </c>
      <c r="N1077" s="6" t="s">
        <v>1162</v>
      </c>
      <c r="O1077" s="6" t="s">
        <v>2559</v>
      </c>
      <c r="P1077" s="11" t="str">
        <f t="shared" si="248"/>
        <v>qc MDM Session s_m_Customer_Cleansing_Update_MD5</v>
      </c>
      <c r="Q1077" s="12" t="str">
        <f t="shared" si="249"/>
        <v>./pmrep cleardeploymentgroup -p DG_Static_Shared -f ;</v>
      </c>
      <c r="R1077" s="13" t="str">
        <f t="shared" si="250"/>
        <v>./pmrep addtodeploymentgroup -p DG_Static_Shared -n s_m_Customer_Cleansing_Update_MD5 -o Session -f MDM -d all ;</v>
      </c>
      <c r="S1077" s="12" t="str">
        <f t="shared" si="234"/>
        <v>./pmrep deploydeploymentgroup -p DG_Static_Shared -c  ./DG_Static_Shared.xml -r RAC_uat -n jansaj -X UP -h uhvifoapp03 -o 6005 -s Native -l $HOME/scripts/log/dg_SJ_allvan.log ;</v>
      </c>
      <c r="T1077" s="13" t="str">
        <f t="shared" si="235"/>
        <v xml:space="preserve">echo '&lt; PRESS ANY KEY TO CONTINUE &gt;'; read c ; </v>
      </c>
      <c r="U1077" s="12" t="str">
        <f t="shared" si="236"/>
        <v xml:space="preserve">cat $HOME/scripts/log/dg_SJ_allvan.log ; </v>
      </c>
      <c r="V1077" s="13" t="str">
        <f t="shared" si="237"/>
        <v>echo '&lt; PRESS ANY KEY TO CONTINUE &gt;'; read c ;</v>
      </c>
      <c r="W1077" s="14" t="str">
        <f t="shared" si="251"/>
        <v xml:space="preserve"> pmd ; </v>
      </c>
      <c r="X1077" s="13" t="str">
        <f t="shared" si="239"/>
        <v xml:space="preserve"> # n/a</v>
      </c>
      <c r="Y1077" s="15"/>
      <c r="Z1077" s="60" t="str">
        <f t="shared" si="252"/>
        <v>./pmrep objectexport -f MDM -o Session -n s_m_Customer_Cleansing_Update_MD5 -m -s -b -r -u s_m_Customer_Cleansing_Update_MD5.xml</v>
      </c>
      <c r="AA1077" s="63" t="str">
        <f t="shared" si="253"/>
        <v xml:space="preserve"> # n/a</v>
      </c>
      <c r="AB1077" s="60" t="str">
        <f t="shared" si="240"/>
        <v xml:space="preserve">showvh MDM s_m_Customer_Cleansing_Update_MD5 ; </v>
      </c>
      <c r="AC1077" s="60" t="str">
        <f t="shared" si="238"/>
        <v>showrrh MDM s_m_Customer_Cleansing_Update_MD5</v>
      </c>
    </row>
    <row r="1078" spans="1:29" x14ac:dyDescent="0.25">
      <c r="A1078" s="9">
        <v>43097</v>
      </c>
      <c r="B1078" s="6" t="s">
        <v>319</v>
      </c>
      <c r="C1078" s="61" t="s">
        <v>1892</v>
      </c>
      <c r="D1078" s="61" t="s">
        <v>1863</v>
      </c>
      <c r="E1078" s="100" t="str">
        <f t="shared" si="241"/>
        <v>RAC_uat</v>
      </c>
      <c r="F1078" s="115" t="str">
        <f t="shared" si="242"/>
        <v>UP</v>
      </c>
      <c r="G1078" s="100" t="str">
        <f t="shared" si="243"/>
        <v>uhvifoapp03</v>
      </c>
      <c r="H1078" s="115" t="str">
        <f t="shared" si="244"/>
        <v>Int01_uat</v>
      </c>
      <c r="I1078" s="100" t="str">
        <f t="shared" si="245"/>
        <v>6005</v>
      </c>
      <c r="J1078" s="115" t="str">
        <f t="shared" si="246"/>
        <v>Native</v>
      </c>
      <c r="K1078" s="100" t="str">
        <f t="shared" si="247"/>
        <v>all</v>
      </c>
      <c r="L1078" s="6" t="s">
        <v>295</v>
      </c>
      <c r="M1078" s="6" t="s">
        <v>332</v>
      </c>
      <c r="N1078" s="6" t="s">
        <v>346</v>
      </c>
      <c r="O1078" s="39" t="s">
        <v>2560</v>
      </c>
      <c r="P1078" s="11" t="str">
        <f t="shared" si="248"/>
        <v>qc AN_PAYABLES Workflow wf_AN_Payables</v>
      </c>
      <c r="Q1078" s="12" t="str">
        <f t="shared" si="249"/>
        <v>./pmrep cleardeploymentgroup -p DG_Static_Shared -f ;</v>
      </c>
      <c r="R1078" s="13" t="str">
        <f t="shared" si="250"/>
        <v>./pmrep addtodeploymentgroup -p DG_Static_Shared -n wf_AN_Payables -o Workflow -f AN_PAYABLES -d all ;</v>
      </c>
      <c r="S1078" s="12" t="str">
        <f t="shared" si="234"/>
        <v>echo ;</v>
      </c>
      <c r="T1078" s="13" t="str">
        <f t="shared" si="235"/>
        <v>echo ;</v>
      </c>
      <c r="U1078" s="12" t="str">
        <f t="shared" si="236"/>
        <v>echo;</v>
      </c>
      <c r="V1078" s="13" t="str">
        <f t="shared" si="237"/>
        <v>echo ;</v>
      </c>
      <c r="W1078" s="14" t="str">
        <f t="shared" si="251"/>
        <v xml:space="preserve"> echo ; </v>
      </c>
      <c r="X1078" s="13" t="str">
        <f t="shared" si="239"/>
        <v>ssh -q uhvifoapp03 '/home/infa_adm/scripts/ais.sh AN_PAYABLES wf_AN_Payables Int01_uat'</v>
      </c>
      <c r="Y1078" s="15"/>
      <c r="Z1078" s="60" t="str">
        <f t="shared" si="252"/>
        <v>./pmrep objectexport -f AN_PAYABLES -o Workflow -n wf_AN_Payables -m -s -b -r -u wf_AN_Payables.xml</v>
      </c>
      <c r="AA1078" s="63" t="str">
        <f t="shared" si="253"/>
        <v>gwd AN_PAYABLES wf_AN_Payables</v>
      </c>
      <c r="AB1078" s="60" t="str">
        <f t="shared" si="240"/>
        <v xml:space="preserve">showvh AN_PAYABLES wf_AN_Payables ; </v>
      </c>
      <c r="AC1078" s="60" t="str">
        <f t="shared" si="238"/>
        <v>showrrh AN_PAYABLES wf_AN_Payables</v>
      </c>
    </row>
    <row r="1079" spans="1:29" x14ac:dyDescent="0.25">
      <c r="A1079" s="9">
        <v>43097</v>
      </c>
      <c r="B1079" s="6" t="s">
        <v>319</v>
      </c>
      <c r="C1079" s="61" t="s">
        <v>1892</v>
      </c>
      <c r="D1079" s="61" t="s">
        <v>1863</v>
      </c>
      <c r="E1079" s="100" t="str">
        <f t="shared" si="241"/>
        <v>RAC_uat</v>
      </c>
      <c r="F1079" s="115" t="str">
        <f t="shared" si="242"/>
        <v>UP</v>
      </c>
      <c r="G1079" s="100" t="str">
        <f t="shared" si="243"/>
        <v>uhvifoapp03</v>
      </c>
      <c r="H1079" s="115" t="str">
        <f t="shared" si="244"/>
        <v>Int01_uat</v>
      </c>
      <c r="I1079" s="100" t="str">
        <f t="shared" si="245"/>
        <v>6005</v>
      </c>
      <c r="J1079" s="115" t="str">
        <f t="shared" si="246"/>
        <v>Native</v>
      </c>
      <c r="K1079" s="100" t="str">
        <f t="shared" si="247"/>
        <v>all</v>
      </c>
      <c r="L1079" s="6" t="s">
        <v>295</v>
      </c>
      <c r="M1079" s="6" t="s">
        <v>332</v>
      </c>
      <c r="N1079" s="6" t="s">
        <v>351</v>
      </c>
      <c r="O1079" s="39" t="s">
        <v>2560</v>
      </c>
      <c r="P1079" s="11" t="str">
        <f t="shared" si="248"/>
        <v>qc AN_PAYABLES Workflow wf_AN_Payables_ExtractFiles</v>
      </c>
      <c r="Q1079" s="12" t="str">
        <f t="shared" si="249"/>
        <v>echo ;</v>
      </c>
      <c r="R1079" s="13" t="str">
        <f t="shared" si="250"/>
        <v>./pmrep addtodeploymentgroup -p DG_Static_Shared -n wf_AN_Payables_ExtractFiles -o Workflow -f AN_PAYABLES -d all ;</v>
      </c>
      <c r="S1079" s="12" t="str">
        <f t="shared" si="234"/>
        <v>./pmrep deploydeploymentgroup -p DG_Static_Shared -c  ./DG_Static_Shared.xml -r RAC_uat -n jansaj -X UP -h uhvifoapp03 -o 6005 -s Native -l $HOME/scripts/log/dg_SJ_shasiv.log ;</v>
      </c>
      <c r="T1079" s="13" t="str">
        <f t="shared" si="235"/>
        <v xml:space="preserve">echo '&lt; PRESS ANY KEY TO CONTINUE &gt;'; read c ; </v>
      </c>
      <c r="U1079" s="12" t="str">
        <f t="shared" si="236"/>
        <v xml:space="preserve">cat $HOME/scripts/log/dg_SJ_shasiv.log ; </v>
      </c>
      <c r="V1079" s="13" t="str">
        <f t="shared" si="237"/>
        <v>echo '&lt; PRESS ANY KEY TO CONTINUE &gt;'; read c ;</v>
      </c>
      <c r="W1079" s="14" t="str">
        <f t="shared" si="251"/>
        <v xml:space="preserve"> pmd ; </v>
      </c>
      <c r="X1079" s="13" t="str">
        <f t="shared" si="239"/>
        <v>ssh -q uhvifoapp03 '/home/infa_adm/scripts/ais.sh AN_PAYABLES wf_AN_Payables_ExtractFiles Int01_uat'</v>
      </c>
      <c r="Y1079" s="15"/>
      <c r="Z1079" s="60" t="str">
        <f t="shared" si="252"/>
        <v>./pmrep objectexport -f AN_PAYABLES -o Workflow -n wf_AN_Payables_ExtractFiles -m -s -b -r -u wf_AN_Payables_ExtractFiles.xml</v>
      </c>
      <c r="AA1079" s="63" t="str">
        <f t="shared" si="253"/>
        <v>gwd AN_PAYABLES wf_AN_Payables_ExtractFiles</v>
      </c>
      <c r="AB1079" s="60" t="str">
        <f t="shared" si="240"/>
        <v xml:space="preserve">showvh AN_PAYABLES wf_AN_Payables_ExtractFiles ; </v>
      </c>
      <c r="AC1079" s="60" t="str">
        <f t="shared" si="238"/>
        <v>showrrh AN_PAYABLES wf_AN_Payables_ExtractFiles</v>
      </c>
    </row>
    <row r="1080" spans="1:29" x14ac:dyDescent="0.25">
      <c r="A1080" s="9">
        <v>43102</v>
      </c>
      <c r="B1080" s="6" t="s">
        <v>1164</v>
      </c>
      <c r="C1080" s="61" t="s">
        <v>1892</v>
      </c>
      <c r="D1080" s="61" t="s">
        <v>1864</v>
      </c>
      <c r="E1080" s="100" t="str">
        <f t="shared" si="241"/>
        <v>RAC_prod</v>
      </c>
      <c r="F1080" s="115" t="str">
        <f t="shared" si="242"/>
        <v>PP</v>
      </c>
      <c r="G1080" s="100" t="str">
        <f t="shared" si="243"/>
        <v>phvifoapp04</v>
      </c>
      <c r="H1080" s="115" t="str">
        <f t="shared" si="244"/>
        <v>Int01_prod</v>
      </c>
      <c r="I1080" s="100" t="str">
        <f t="shared" si="245"/>
        <v>6005</v>
      </c>
      <c r="J1080" s="115" t="str">
        <f t="shared" si="246"/>
        <v>Native</v>
      </c>
      <c r="K1080" s="100" t="str">
        <f t="shared" si="247"/>
        <v>all</v>
      </c>
      <c r="L1080" s="6" t="s">
        <v>321</v>
      </c>
      <c r="M1080" s="6" t="s">
        <v>332</v>
      </c>
      <c r="N1080" s="6" t="s">
        <v>1163</v>
      </c>
      <c r="O1080" s="61" t="s">
        <v>2561</v>
      </c>
      <c r="P1080" s="11" t="str">
        <f t="shared" si="248"/>
        <v>qc VAN Workflow wf_VAN_CUSTOMER_APPROVAL_AUDIT</v>
      </c>
      <c r="Q1080" s="12" t="str">
        <f t="shared" si="249"/>
        <v>./pmrep cleardeploymentgroup -p DG_Static_Shared -f ;</v>
      </c>
      <c r="R1080" s="13" t="str">
        <f t="shared" si="250"/>
        <v>./pmrep addtodeploymentgroup -p DG_Static_Shared -n wf_VAN_CUSTOMER_APPROVAL_AUDIT -o Workflow -f VAN -d all ;</v>
      </c>
      <c r="S1080" s="12" t="str">
        <f t="shared" si="234"/>
        <v>./pmrep deploydeploymentgroup -p DG_Static_Shared -c  ./DG_Static_Shared.xml -r RAC_prod -n jansaj -X PP -h phvifoapp04 -o 6005 -s Native -l $HOME/scripts/log/dg_SJ_CHG0010621.log ;</v>
      </c>
      <c r="T1080" s="13" t="str">
        <f t="shared" si="235"/>
        <v xml:space="preserve">echo '&lt; PRESS ANY KEY TO CONTINUE &gt;'; read c ; </v>
      </c>
      <c r="U1080" s="12" t="str">
        <f t="shared" si="236"/>
        <v xml:space="preserve">cat $HOME/scripts/log/dg_SJ_CHG0010621.log ; </v>
      </c>
      <c r="V1080" s="13" t="str">
        <f t="shared" si="237"/>
        <v>echo '&lt; PRESS ANY KEY TO CONTINUE &gt;'; read c ;</v>
      </c>
      <c r="W1080" s="14" t="str">
        <f t="shared" si="251"/>
        <v xml:space="preserve"> pmd ; </v>
      </c>
      <c r="X1080" s="13" t="str">
        <f t="shared" si="239"/>
        <v>ssh -q phvifoapp04 '/home/infa_adm/scripts/ais.sh VAN wf_VAN_CUSTOMER_APPROVAL_AUDIT Int01_prod'</v>
      </c>
      <c r="Y1080" s="15"/>
      <c r="Z1080" s="60" t="str">
        <f t="shared" si="252"/>
        <v>./pmrep objectexport -f VAN -o Workflow -n wf_VAN_CUSTOMER_APPROVAL_AUDIT -m -s -b -r -u wf_VAN_CUSTOMER_APPROVAL_AUDIT.xml</v>
      </c>
      <c r="AA1080" s="63" t="str">
        <f t="shared" si="253"/>
        <v>gwd VAN wf_VAN_CUSTOMER_APPROVAL_AUDIT</v>
      </c>
      <c r="AB1080" s="60" t="str">
        <f t="shared" si="240"/>
        <v xml:space="preserve">showvh VAN wf_VAN_CUSTOMER_APPROVAL_AUDIT ; </v>
      </c>
      <c r="AC1080" s="60" t="str">
        <f t="shared" si="238"/>
        <v>showrrh VAN wf_VAN_CUSTOMER_APPROVAL_AUDIT</v>
      </c>
    </row>
    <row r="1081" spans="1:29" x14ac:dyDescent="0.25">
      <c r="A1081" s="9">
        <v>43102</v>
      </c>
      <c r="B1081" s="6" t="s">
        <v>1164</v>
      </c>
      <c r="C1081" s="61" t="s">
        <v>1892</v>
      </c>
      <c r="D1081" s="61" t="s">
        <v>1863</v>
      </c>
      <c r="E1081" s="100" t="str">
        <f t="shared" si="241"/>
        <v>RAC_uat</v>
      </c>
      <c r="F1081" s="115" t="str">
        <f t="shared" si="242"/>
        <v>UP</v>
      </c>
      <c r="G1081" s="100" t="str">
        <f t="shared" si="243"/>
        <v>uhvifoapp03</v>
      </c>
      <c r="H1081" s="115" t="str">
        <f t="shared" si="244"/>
        <v>Int01_uat</v>
      </c>
      <c r="I1081" s="100" t="str">
        <f t="shared" si="245"/>
        <v>6005</v>
      </c>
      <c r="J1081" s="115" t="str">
        <f t="shared" si="246"/>
        <v>Native</v>
      </c>
      <c r="K1081" s="100" t="str">
        <f t="shared" si="247"/>
        <v>all</v>
      </c>
      <c r="L1081" s="6" t="s">
        <v>321</v>
      </c>
      <c r="M1081" s="6" t="s">
        <v>332</v>
      </c>
      <c r="N1081" s="6" t="s">
        <v>1163</v>
      </c>
      <c r="O1081" s="61" t="s">
        <v>2562</v>
      </c>
      <c r="P1081" s="11" t="str">
        <f t="shared" si="248"/>
        <v>qc VAN Workflow wf_VAN_CUSTOMER_APPROVAL_AUDIT</v>
      </c>
      <c r="Q1081" s="12" t="str">
        <f t="shared" si="249"/>
        <v>./pmrep cleardeploymentgroup -p DG_Static_Shared -f ;</v>
      </c>
      <c r="R1081" s="13" t="str">
        <f t="shared" si="250"/>
        <v>./pmrep addtodeploymentgroup -p DG_Static_Shared -n wf_VAN_CUSTOMER_APPROVAL_AUDIT -o Workflow -f VAN -d all ;</v>
      </c>
      <c r="S1081" s="12" t="str">
        <f t="shared" si="234"/>
        <v>./pmrep deploydeploymentgroup -p DG_Static_Shared -c  ./DG_Static_Shared.xml -r RAC_uat -n jansaj -X UP -h uhvifoapp03 -o 6005 -s Native -l $HOME/scripts/log/dg_SJ_CHG0010621.log ;</v>
      </c>
      <c r="T1081" s="13" t="str">
        <f t="shared" si="235"/>
        <v xml:space="preserve">echo '&lt; PRESS ANY KEY TO CONTINUE &gt;'; read c ; </v>
      </c>
      <c r="U1081" s="12" t="str">
        <f t="shared" si="236"/>
        <v xml:space="preserve">cat $HOME/scripts/log/dg_SJ_CHG0010621.log ; </v>
      </c>
      <c r="V1081" s="13" t="str">
        <f t="shared" si="237"/>
        <v>echo '&lt; PRESS ANY KEY TO CONTINUE &gt;'; read c ;</v>
      </c>
      <c r="W1081" s="14" t="str">
        <f t="shared" si="251"/>
        <v xml:space="preserve"> pmd ; </v>
      </c>
      <c r="X1081" s="13" t="str">
        <f t="shared" si="239"/>
        <v>ssh -q uhvifoapp03 '/home/infa_adm/scripts/ais.sh VAN wf_VAN_CUSTOMER_APPROVAL_AUDIT Int01_uat'</v>
      </c>
      <c r="Y1081" s="15"/>
      <c r="Z1081" s="60" t="str">
        <f t="shared" si="252"/>
        <v>./pmrep objectexport -f VAN -o Workflow -n wf_VAN_CUSTOMER_APPROVAL_AUDIT -m -s -b -r -u wf_VAN_CUSTOMER_APPROVAL_AUDIT.xml</v>
      </c>
      <c r="AA1081" s="63" t="str">
        <f t="shared" si="253"/>
        <v>gwd VAN wf_VAN_CUSTOMER_APPROVAL_AUDIT</v>
      </c>
      <c r="AB1081" s="60" t="str">
        <f t="shared" si="240"/>
        <v xml:space="preserve">showvh VAN wf_VAN_CUSTOMER_APPROVAL_AUDIT ; </v>
      </c>
      <c r="AC1081" s="60" t="str">
        <f t="shared" si="238"/>
        <v>showrrh VAN wf_VAN_CUSTOMER_APPROVAL_AUDIT</v>
      </c>
    </row>
    <row r="1082" spans="1:29" x14ac:dyDescent="0.25">
      <c r="A1082" s="9">
        <v>43103</v>
      </c>
      <c r="B1082" s="6" t="s">
        <v>17</v>
      </c>
      <c r="C1082" s="61" t="s">
        <v>1892</v>
      </c>
      <c r="D1082" s="61" t="s">
        <v>1863</v>
      </c>
      <c r="E1082" s="100" t="str">
        <f t="shared" si="241"/>
        <v>RAC_uat</v>
      </c>
      <c r="F1082" s="115" t="str">
        <f t="shared" si="242"/>
        <v>UP</v>
      </c>
      <c r="G1082" s="100" t="str">
        <f t="shared" si="243"/>
        <v>uhvifoapp03</v>
      </c>
      <c r="H1082" s="115" t="str">
        <f t="shared" si="244"/>
        <v>Int01_uat</v>
      </c>
      <c r="I1082" s="100" t="str">
        <f t="shared" si="245"/>
        <v>6005</v>
      </c>
      <c r="J1082" s="115" t="str">
        <f t="shared" si="246"/>
        <v>Native</v>
      </c>
      <c r="K1082" s="100" t="str">
        <f t="shared" si="247"/>
        <v>all</v>
      </c>
      <c r="L1082" s="6" t="s">
        <v>15</v>
      </c>
      <c r="M1082" s="6" t="s">
        <v>332</v>
      </c>
      <c r="N1082" s="6" t="s">
        <v>804</v>
      </c>
      <c r="O1082" s="6" t="s">
        <v>2563</v>
      </c>
      <c r="P1082" s="11" t="str">
        <f t="shared" si="248"/>
        <v>qc 3PL_Integration Workflow wf_3PL_RAC_Outbound_888</v>
      </c>
      <c r="Q1082" s="12" t="str">
        <f t="shared" si="249"/>
        <v>./pmrep cleardeploymentgroup -p DG_Static_Shared -f ;</v>
      </c>
      <c r="R1082" s="13" t="str">
        <f t="shared" si="250"/>
        <v>./pmrep addtodeploymentgroup -p DG_Static_Shared -n wf_3PL_RAC_Outbound_888 -o Workflow -f 3PL_Integration -d all ;</v>
      </c>
      <c r="S1082" s="12" t="str">
        <f t="shared" si="234"/>
        <v>./pmrep deploydeploymentgroup -p DG_Static_Shared -c  ./DG_Static_Shared.xml -r RAC_uat -n jansaj -X UP -h uhvifoapp03 -o 6005 -s Native -l $HOME/scripts/log/dg_SJ_jaymoh.log ;</v>
      </c>
      <c r="T1082" s="13" t="str">
        <f t="shared" si="235"/>
        <v xml:space="preserve">echo '&lt; PRESS ANY KEY TO CONTINUE &gt;'; read c ; </v>
      </c>
      <c r="U1082" s="12" t="str">
        <f t="shared" si="236"/>
        <v xml:space="preserve">cat $HOME/scripts/log/dg_SJ_jaymoh.log ; </v>
      </c>
      <c r="V1082" s="13" t="str">
        <f t="shared" si="237"/>
        <v>echo '&lt; PRESS ANY KEY TO CONTINUE &gt;'; read c ;</v>
      </c>
      <c r="W1082" s="14" t="str">
        <f t="shared" si="251"/>
        <v xml:space="preserve"> pmd ; </v>
      </c>
      <c r="X1082" s="13" t="str">
        <f t="shared" si="239"/>
        <v>ssh -q uhvifoapp03 '/home/infa_adm/scripts/ais.sh 3PL_Integration wf_3PL_RAC_Outbound_888 Int01_uat'</v>
      </c>
      <c r="Y1082" s="15"/>
      <c r="Z1082" s="60" t="str">
        <f t="shared" si="252"/>
        <v>./pmrep objectexport -f 3PL_Integration -o Workflow -n wf_3PL_RAC_Outbound_888 -m -s -b -r -u wf_3PL_RAC_Outbound_888.xml</v>
      </c>
      <c r="AA1082" s="63" t="str">
        <f t="shared" si="253"/>
        <v>gwd 3PL_Integration wf_3PL_RAC_Outbound_888</v>
      </c>
      <c r="AB1082" s="60" t="str">
        <f t="shared" si="240"/>
        <v xml:space="preserve">showvh 3PL_Integration wf_3PL_RAC_Outbound_888 ; </v>
      </c>
      <c r="AC1082" s="60" t="str">
        <f t="shared" si="238"/>
        <v>showrrh 3PL_Integration wf_3PL_RAC_Outbound_888</v>
      </c>
    </row>
    <row r="1083" spans="1:29" x14ac:dyDescent="0.25">
      <c r="A1083" s="9">
        <v>43104</v>
      </c>
      <c r="B1083" s="6" t="s">
        <v>1164</v>
      </c>
      <c r="C1083" s="61" t="s">
        <v>1892</v>
      </c>
      <c r="D1083" s="61" t="s">
        <v>1864</v>
      </c>
      <c r="E1083" s="100" t="str">
        <f t="shared" si="241"/>
        <v>RAC_prod</v>
      </c>
      <c r="F1083" s="115" t="str">
        <f t="shared" si="242"/>
        <v>PP</v>
      </c>
      <c r="G1083" s="100" t="str">
        <f t="shared" si="243"/>
        <v>phvifoapp04</v>
      </c>
      <c r="H1083" s="115" t="str">
        <f t="shared" si="244"/>
        <v>Int01_prod</v>
      </c>
      <c r="I1083" s="100" t="str">
        <f t="shared" si="245"/>
        <v>6005</v>
      </c>
      <c r="J1083" s="115" t="str">
        <f t="shared" si="246"/>
        <v>Native</v>
      </c>
      <c r="K1083" s="100" t="str">
        <f t="shared" si="247"/>
        <v>all</v>
      </c>
      <c r="L1083" s="6" t="s">
        <v>321</v>
      </c>
      <c r="M1083" s="6" t="s">
        <v>332</v>
      </c>
      <c r="N1083" s="6" t="s">
        <v>1163</v>
      </c>
      <c r="O1083" s="6" t="s">
        <v>2564</v>
      </c>
      <c r="P1083" s="11" t="str">
        <f t="shared" si="248"/>
        <v>qc VAN Workflow wf_VAN_CUSTOMER_APPROVAL_AUDIT</v>
      </c>
      <c r="Q1083" s="12" t="str">
        <f t="shared" si="249"/>
        <v>./pmrep cleardeploymentgroup -p DG_Static_Shared -f ;</v>
      </c>
      <c r="R1083" s="13" t="str">
        <f t="shared" si="250"/>
        <v>./pmrep addtodeploymentgroup -p DG_Static_Shared -n wf_VAN_CUSTOMER_APPROVAL_AUDIT -o Workflow -f VAN -d all ;</v>
      </c>
      <c r="S1083" s="12" t="str">
        <f t="shared" si="234"/>
        <v>./pmrep deploydeploymentgroup -p DG_Static_Shared -c  ./DG_Static_Shared.xml -r RAC_prod -n jansaj -X PP -h phvifoapp04 -o 6005 -s Native -l $HOME/scripts/log/dg_SJ_CHG0010621.log ;</v>
      </c>
      <c r="T1083" s="13" t="str">
        <f t="shared" si="235"/>
        <v xml:space="preserve">echo '&lt; PRESS ANY KEY TO CONTINUE &gt;'; read c ; </v>
      </c>
      <c r="U1083" s="12" t="str">
        <f t="shared" si="236"/>
        <v xml:space="preserve">cat $HOME/scripts/log/dg_SJ_CHG0010621.log ; </v>
      </c>
      <c r="V1083" s="13" t="str">
        <f t="shared" si="237"/>
        <v>echo '&lt; PRESS ANY KEY TO CONTINUE &gt;'; read c ;</v>
      </c>
      <c r="W1083" s="14" t="str">
        <f t="shared" si="251"/>
        <v xml:space="preserve"> pmd ; </v>
      </c>
      <c r="X1083" s="13" t="str">
        <f t="shared" si="239"/>
        <v>ssh -q phvifoapp04 '/home/infa_adm/scripts/ais.sh VAN wf_VAN_CUSTOMER_APPROVAL_AUDIT Int01_prod'</v>
      </c>
      <c r="Y1083" s="15"/>
      <c r="Z1083" s="60" t="str">
        <f t="shared" si="252"/>
        <v>./pmrep objectexport -f VAN -o Workflow -n wf_VAN_CUSTOMER_APPROVAL_AUDIT -m -s -b -r -u wf_VAN_CUSTOMER_APPROVAL_AUDIT.xml</v>
      </c>
      <c r="AA1083" s="63" t="str">
        <f t="shared" si="253"/>
        <v>gwd VAN wf_VAN_CUSTOMER_APPROVAL_AUDIT</v>
      </c>
      <c r="AB1083" s="60" t="str">
        <f t="shared" si="240"/>
        <v xml:space="preserve">showvh VAN wf_VAN_CUSTOMER_APPROVAL_AUDIT ; </v>
      </c>
      <c r="AC1083" s="60" t="str">
        <f t="shared" si="238"/>
        <v>showrrh VAN wf_VAN_CUSTOMER_APPROVAL_AUDIT</v>
      </c>
    </row>
    <row r="1084" spans="1:29" x14ac:dyDescent="0.25">
      <c r="A1084" s="9">
        <v>43104</v>
      </c>
      <c r="B1084" s="6" t="s">
        <v>27</v>
      </c>
      <c r="C1084" s="61" t="s">
        <v>1892</v>
      </c>
      <c r="D1084" s="61" t="s">
        <v>1863</v>
      </c>
      <c r="E1084" s="100" t="str">
        <f t="shared" si="241"/>
        <v>RAC_uat</v>
      </c>
      <c r="F1084" s="115" t="str">
        <f t="shared" si="242"/>
        <v>UP</v>
      </c>
      <c r="G1084" s="100" t="str">
        <f t="shared" si="243"/>
        <v>uhvifoapp03</v>
      </c>
      <c r="H1084" s="115" t="str">
        <f t="shared" si="244"/>
        <v>Int01_uat</v>
      </c>
      <c r="I1084" s="100" t="str">
        <f t="shared" si="245"/>
        <v>6005</v>
      </c>
      <c r="J1084" s="115" t="str">
        <f t="shared" si="246"/>
        <v>Native</v>
      </c>
      <c r="K1084" s="100" t="str">
        <f t="shared" si="247"/>
        <v>all</v>
      </c>
      <c r="L1084" s="6" t="s">
        <v>326</v>
      </c>
      <c r="M1084" s="6" t="s">
        <v>332</v>
      </c>
      <c r="N1084" s="6" t="s">
        <v>1165</v>
      </c>
      <c r="O1084" s="6" t="s">
        <v>2565</v>
      </c>
      <c r="P1084" s="11" t="str">
        <f t="shared" si="248"/>
        <v>qc Miscellaneous Workflow wf_ENT_MDM_Customer</v>
      </c>
      <c r="Q1084" s="12" t="str">
        <f t="shared" si="249"/>
        <v>./pmrep cleardeploymentgroup -p DG_Static_Shared -f ;</v>
      </c>
      <c r="R1084" s="13" t="str">
        <f t="shared" si="250"/>
        <v>./pmrep addtodeploymentgroup -p DG_Static_Shared -n wf_ENT_MDM_Customer -o Workflow -f Miscellaneous -d all ;</v>
      </c>
      <c r="S1084" s="12" t="str">
        <f t="shared" si="234"/>
        <v>./pmrep deploydeploymentgroup -p DG_Static_Shared -c  ./DG_Static_Shared.xml -r RAC_uat -n jansaj -X UP -h uhvifoapp03 -o 6005 -s Native -l $HOME/scripts/log/dg_SJ_kaoter.log ;</v>
      </c>
      <c r="T1084" s="13" t="str">
        <f t="shared" si="235"/>
        <v xml:space="preserve">echo '&lt; PRESS ANY KEY TO CONTINUE &gt;'; read c ; </v>
      </c>
      <c r="U1084" s="12" t="str">
        <f t="shared" si="236"/>
        <v xml:space="preserve">cat $HOME/scripts/log/dg_SJ_kaoter.log ; </v>
      </c>
      <c r="V1084" s="13" t="str">
        <f t="shared" si="237"/>
        <v>echo '&lt; PRESS ANY KEY TO CONTINUE &gt;'; read c ;</v>
      </c>
      <c r="W1084" s="14" t="str">
        <f t="shared" si="251"/>
        <v xml:space="preserve"> pmd ; </v>
      </c>
      <c r="X1084" s="13" t="str">
        <f t="shared" si="239"/>
        <v>ssh -q uhvifoapp03 '/home/infa_adm/scripts/ais.sh Miscellaneous wf_ENT_MDM_Customer Int01_uat'</v>
      </c>
      <c r="Y1084" s="15"/>
      <c r="Z1084" s="60" t="str">
        <f t="shared" si="252"/>
        <v>./pmrep objectexport -f Miscellaneous -o Workflow -n wf_ENT_MDM_Customer -m -s -b -r -u wf_ENT_MDM_Customer.xml</v>
      </c>
      <c r="AA1084" s="63" t="str">
        <f t="shared" si="253"/>
        <v>gwd Miscellaneous wf_ENT_MDM_Customer</v>
      </c>
      <c r="AB1084" s="60" t="str">
        <f t="shared" si="240"/>
        <v xml:space="preserve">showvh Miscellaneous wf_ENT_MDM_Customer ; </v>
      </c>
      <c r="AC1084" s="60" t="str">
        <f t="shared" si="238"/>
        <v>showrrh Miscellaneous wf_ENT_MDM_Customer</v>
      </c>
    </row>
    <row r="1085" spans="1:29" x14ac:dyDescent="0.25">
      <c r="A1085" s="9">
        <v>43104</v>
      </c>
      <c r="B1085" s="6" t="s">
        <v>1164</v>
      </c>
      <c r="C1085" s="61" t="s">
        <v>1892</v>
      </c>
      <c r="D1085" s="61" t="s">
        <v>1863</v>
      </c>
      <c r="E1085" s="100" t="str">
        <f t="shared" si="241"/>
        <v>RAC_uat</v>
      </c>
      <c r="F1085" s="115" t="str">
        <f t="shared" si="242"/>
        <v>UP</v>
      </c>
      <c r="G1085" s="100" t="str">
        <f t="shared" si="243"/>
        <v>uhvifoapp03</v>
      </c>
      <c r="H1085" s="115" t="str">
        <f t="shared" si="244"/>
        <v>Int01_uat</v>
      </c>
      <c r="I1085" s="100" t="str">
        <f t="shared" si="245"/>
        <v>6005</v>
      </c>
      <c r="J1085" s="115" t="str">
        <f t="shared" si="246"/>
        <v>Native</v>
      </c>
      <c r="K1085" s="100" t="str">
        <f t="shared" si="247"/>
        <v>all</v>
      </c>
      <c r="L1085" s="6" t="s">
        <v>321</v>
      </c>
      <c r="M1085" s="6" t="s">
        <v>332</v>
      </c>
      <c r="N1085" s="6" t="s">
        <v>1163</v>
      </c>
      <c r="O1085" s="6" t="s">
        <v>2566</v>
      </c>
      <c r="P1085" s="11" t="str">
        <f t="shared" si="248"/>
        <v>qc VAN Workflow wf_VAN_CUSTOMER_APPROVAL_AUDIT</v>
      </c>
      <c r="Q1085" s="12" t="str">
        <f t="shared" si="249"/>
        <v>./pmrep cleardeploymentgroup -p DG_Static_Shared -f ;</v>
      </c>
      <c r="R1085" s="13" t="str">
        <f t="shared" si="250"/>
        <v>./pmrep addtodeploymentgroup -p DG_Static_Shared -n wf_VAN_CUSTOMER_APPROVAL_AUDIT -o Workflow -f VAN -d all ;</v>
      </c>
      <c r="S1085" s="12" t="str">
        <f t="shared" si="234"/>
        <v>./pmrep deploydeploymentgroup -p DG_Static_Shared -c  ./DG_Static_Shared.xml -r RAC_uat -n jansaj -X UP -h uhvifoapp03 -o 6005 -s Native -l $HOME/scripts/log/dg_SJ_CHG0010621.log ;</v>
      </c>
      <c r="T1085" s="13" t="str">
        <f t="shared" si="235"/>
        <v xml:space="preserve">echo '&lt; PRESS ANY KEY TO CONTINUE &gt;'; read c ; </v>
      </c>
      <c r="U1085" s="12" t="str">
        <f t="shared" si="236"/>
        <v xml:space="preserve">cat $HOME/scripts/log/dg_SJ_CHG0010621.log ; </v>
      </c>
      <c r="V1085" s="13" t="str">
        <f t="shared" si="237"/>
        <v>echo '&lt; PRESS ANY KEY TO CONTINUE &gt;'; read c ;</v>
      </c>
      <c r="W1085" s="14" t="str">
        <f t="shared" si="251"/>
        <v xml:space="preserve"> pmd ; </v>
      </c>
      <c r="X1085" s="13" t="str">
        <f t="shared" si="239"/>
        <v>ssh -q uhvifoapp03 '/home/infa_adm/scripts/ais.sh VAN wf_VAN_CUSTOMER_APPROVAL_AUDIT Int01_uat'</v>
      </c>
      <c r="Y1085" s="15"/>
      <c r="Z1085" s="60" t="str">
        <f t="shared" si="252"/>
        <v>./pmrep objectexport -f VAN -o Workflow -n wf_VAN_CUSTOMER_APPROVAL_AUDIT -m -s -b -r -u wf_VAN_CUSTOMER_APPROVAL_AUDIT.xml</v>
      </c>
      <c r="AA1085" s="63" t="str">
        <f t="shared" si="253"/>
        <v>gwd VAN wf_VAN_CUSTOMER_APPROVAL_AUDIT</v>
      </c>
      <c r="AB1085" s="60" t="str">
        <f t="shared" si="240"/>
        <v xml:space="preserve">showvh VAN wf_VAN_CUSTOMER_APPROVAL_AUDIT ; </v>
      </c>
      <c r="AC1085" s="60" t="str">
        <f t="shared" si="238"/>
        <v>showrrh VAN wf_VAN_CUSTOMER_APPROVAL_AUDIT</v>
      </c>
    </row>
    <row r="1086" spans="1:29" x14ac:dyDescent="0.25">
      <c r="A1086" s="9">
        <v>43105</v>
      </c>
      <c r="B1086" s="6" t="s">
        <v>1167</v>
      </c>
      <c r="C1086" s="61" t="s">
        <v>1892</v>
      </c>
      <c r="D1086" s="61" t="s">
        <v>1864</v>
      </c>
      <c r="E1086" s="100" t="str">
        <f t="shared" si="241"/>
        <v>RAC_prod</v>
      </c>
      <c r="F1086" s="115" t="str">
        <f t="shared" si="242"/>
        <v>PP</v>
      </c>
      <c r="G1086" s="100" t="str">
        <f t="shared" si="243"/>
        <v>phvifoapp04</v>
      </c>
      <c r="H1086" s="115" t="str">
        <f t="shared" si="244"/>
        <v>Int01_prod</v>
      </c>
      <c r="I1086" s="100" t="str">
        <f t="shared" si="245"/>
        <v>6005</v>
      </c>
      <c r="J1086" s="115" t="str">
        <f t="shared" si="246"/>
        <v>Native</v>
      </c>
      <c r="K1086" s="100" t="str">
        <f t="shared" si="247"/>
        <v>all</v>
      </c>
      <c r="L1086" s="6" t="s">
        <v>294</v>
      </c>
      <c r="M1086" s="6" t="s">
        <v>332</v>
      </c>
      <c r="N1086" s="6" t="s">
        <v>545</v>
      </c>
      <c r="O1086" s="61" t="s">
        <v>2567</v>
      </c>
      <c r="P1086" s="11" t="str">
        <f t="shared" si="248"/>
        <v>qc RTO_MART Workflow wf_RTO_MARTS_LOAD_04_50</v>
      </c>
      <c r="Q1086" s="12" t="str">
        <f t="shared" si="249"/>
        <v>./pmrep cleardeploymentgroup -p DG_Static_Shared -f ;</v>
      </c>
      <c r="R1086" s="13" t="str">
        <f t="shared" si="250"/>
        <v>./pmrep addtodeploymentgroup -p DG_Static_Shared -n wf_RTO_MARTS_LOAD_04_50 -o Workflow -f RTO_MART -d all ;</v>
      </c>
      <c r="S1086" s="12" t="str">
        <f t="shared" si="234"/>
        <v>./pmrep deploydeploymentgroup -p DG_Static_Shared -c  ./DG_Static_Shared.xml -r RAC_prod -n jansaj -X PP -h phvifoapp04 -o 6005 -s Native -l $HOME/scripts/log/dg_SJ_CHG0010723.log ;</v>
      </c>
      <c r="T1086" s="13" t="str">
        <f t="shared" si="235"/>
        <v xml:space="preserve">echo '&lt; PRESS ANY KEY TO CONTINUE &gt;'; read c ; </v>
      </c>
      <c r="U1086" s="12" t="str">
        <f t="shared" si="236"/>
        <v xml:space="preserve">cat $HOME/scripts/log/dg_SJ_CHG0010723.log ; </v>
      </c>
      <c r="V1086" s="13" t="str">
        <f t="shared" si="237"/>
        <v>echo '&lt; PRESS ANY KEY TO CONTINUE &gt;'; read c ;</v>
      </c>
      <c r="W1086" s="14" t="str">
        <f t="shared" si="251"/>
        <v xml:space="preserve"> pmd ; </v>
      </c>
      <c r="X1086" s="13" t="str">
        <f t="shared" si="239"/>
        <v>ssh -q phvifoapp04 '/home/infa_adm/scripts/ais.sh RTO_MART wf_RTO_MARTS_LOAD_04_50 Int01_prod'</v>
      </c>
      <c r="Y1086" s="15"/>
      <c r="Z1086" s="60" t="str">
        <f t="shared" si="252"/>
        <v>./pmrep objectexport -f RTO_MART -o Workflow -n wf_RTO_MARTS_LOAD_04_50 -m -s -b -r -u wf_RTO_MARTS_LOAD_04_50.xml</v>
      </c>
      <c r="AA1086" s="63" t="str">
        <f t="shared" si="253"/>
        <v>gwd RTO_MART wf_RTO_MARTS_LOAD_04_50</v>
      </c>
      <c r="AB1086" s="60" t="str">
        <f t="shared" si="240"/>
        <v xml:space="preserve">showvh RTO_MART wf_RTO_MARTS_LOAD_04_50 ; </v>
      </c>
      <c r="AC1086" s="60" t="str">
        <f t="shared" si="238"/>
        <v>showrrh RTO_MART wf_RTO_MARTS_LOAD_04_50</v>
      </c>
    </row>
    <row r="1087" spans="1:29" x14ac:dyDescent="0.25">
      <c r="A1087" s="9">
        <v>43105</v>
      </c>
      <c r="B1087" s="6" t="s">
        <v>1168</v>
      </c>
      <c r="C1087" s="61" t="s">
        <v>1892</v>
      </c>
      <c r="D1087" s="61" t="s">
        <v>1864</v>
      </c>
      <c r="E1087" s="100" t="str">
        <f t="shared" si="241"/>
        <v>RAC_prod</v>
      </c>
      <c r="F1087" s="115" t="str">
        <f t="shared" si="242"/>
        <v>PP</v>
      </c>
      <c r="G1087" s="100" t="str">
        <f t="shared" si="243"/>
        <v>phvifoapp04</v>
      </c>
      <c r="H1087" s="115" t="str">
        <f t="shared" si="244"/>
        <v>Int01_prod</v>
      </c>
      <c r="I1087" s="100" t="str">
        <f t="shared" si="245"/>
        <v>6005</v>
      </c>
      <c r="J1087" s="115" t="str">
        <f t="shared" si="246"/>
        <v>Native</v>
      </c>
      <c r="K1087" s="100" t="str">
        <f t="shared" si="247"/>
        <v>all</v>
      </c>
      <c r="L1087" s="6" t="s">
        <v>326</v>
      </c>
      <c r="M1087" s="6" t="s">
        <v>332</v>
      </c>
      <c r="N1087" s="6" t="s">
        <v>1165</v>
      </c>
      <c r="O1087" s="61" t="s">
        <v>2568</v>
      </c>
      <c r="P1087" s="11" t="str">
        <f t="shared" si="248"/>
        <v>qc Miscellaneous Workflow wf_ENT_MDM_Customer</v>
      </c>
      <c r="Q1087" s="12" t="str">
        <f t="shared" si="249"/>
        <v>./pmrep cleardeploymentgroup -p DG_Static_Shared -f ;</v>
      </c>
      <c r="R1087" s="13" t="str">
        <f t="shared" si="250"/>
        <v>./pmrep addtodeploymentgroup -p DG_Static_Shared -n wf_ENT_MDM_Customer -o Workflow -f Miscellaneous -d all ;</v>
      </c>
      <c r="S1087" s="12" t="str">
        <f t="shared" si="234"/>
        <v>./pmrep deploydeploymentgroup -p DG_Static_Shared -c  ./DG_Static_Shared.xml -r RAC_prod -n jansaj -X PP -h phvifoapp04 -o 6005 -s Native -l $HOME/scripts/log/dg_SJ_CHG0010726.log ;</v>
      </c>
      <c r="T1087" s="13" t="str">
        <f t="shared" si="235"/>
        <v xml:space="preserve">echo '&lt; PRESS ANY KEY TO CONTINUE &gt;'; read c ; </v>
      </c>
      <c r="U1087" s="12" t="str">
        <f t="shared" si="236"/>
        <v xml:space="preserve">cat $HOME/scripts/log/dg_SJ_CHG0010726.log ; </v>
      </c>
      <c r="V1087" s="13" t="str">
        <f t="shared" si="237"/>
        <v>echo '&lt; PRESS ANY KEY TO CONTINUE &gt;'; read c ;</v>
      </c>
      <c r="W1087" s="14" t="str">
        <f t="shared" si="251"/>
        <v xml:space="preserve"> pmd ; </v>
      </c>
      <c r="X1087" s="13" t="str">
        <f t="shared" si="239"/>
        <v>ssh -q phvifoapp04 '/home/infa_adm/scripts/ais.sh Miscellaneous wf_ENT_MDM_Customer Int01_prod'</v>
      </c>
      <c r="Y1087" s="15"/>
      <c r="Z1087" s="60" t="str">
        <f t="shared" si="252"/>
        <v>./pmrep objectexport -f Miscellaneous -o Workflow -n wf_ENT_MDM_Customer -m -s -b -r -u wf_ENT_MDM_Customer.xml</v>
      </c>
      <c r="AA1087" s="63" t="str">
        <f t="shared" si="253"/>
        <v>gwd Miscellaneous wf_ENT_MDM_Customer</v>
      </c>
      <c r="AB1087" s="60" t="str">
        <f t="shared" si="240"/>
        <v xml:space="preserve">showvh Miscellaneous wf_ENT_MDM_Customer ; </v>
      </c>
      <c r="AC1087" s="60" t="str">
        <f t="shared" si="238"/>
        <v>showrrh Miscellaneous wf_ENT_MDM_Customer</v>
      </c>
    </row>
    <row r="1088" spans="1:29" x14ac:dyDescent="0.25">
      <c r="A1088" s="9">
        <v>43105</v>
      </c>
      <c r="B1088" s="6" t="s">
        <v>1169</v>
      </c>
      <c r="C1088" s="61" t="s">
        <v>1892</v>
      </c>
      <c r="D1088" s="61" t="s">
        <v>1864</v>
      </c>
      <c r="E1088" s="100" t="str">
        <f t="shared" si="241"/>
        <v>RAC_prod</v>
      </c>
      <c r="F1088" s="115" t="str">
        <f t="shared" si="242"/>
        <v>PP</v>
      </c>
      <c r="G1088" s="100" t="str">
        <f t="shared" si="243"/>
        <v>phvifoapp04</v>
      </c>
      <c r="H1088" s="115" t="str">
        <f t="shared" si="244"/>
        <v>Int01_prod</v>
      </c>
      <c r="I1088" s="100" t="str">
        <f t="shared" si="245"/>
        <v>6005</v>
      </c>
      <c r="J1088" s="115" t="str">
        <f t="shared" si="246"/>
        <v>Native</v>
      </c>
      <c r="K1088" s="100" t="str">
        <f t="shared" si="247"/>
        <v>all</v>
      </c>
      <c r="L1088" s="6" t="s">
        <v>381</v>
      </c>
      <c r="M1088" s="6" t="s">
        <v>332</v>
      </c>
      <c r="N1088" s="6" t="s">
        <v>991</v>
      </c>
      <c r="O1088" s="61" t="s">
        <v>2569</v>
      </c>
      <c r="P1088" s="11" t="str">
        <f t="shared" si="248"/>
        <v>qc DW_MART_LOAD Workflow wf_IM_UNIV_WEEKLY_PRICING</v>
      </c>
      <c r="Q1088" s="12" t="str">
        <f t="shared" si="249"/>
        <v>./pmrep cleardeploymentgroup -p DG_Static_Shared -f ;</v>
      </c>
      <c r="R1088" s="13" t="str">
        <f t="shared" si="250"/>
        <v>./pmrep addtodeploymentgroup -p DG_Static_Shared -n wf_IM_UNIV_WEEKLY_PRICING -o Workflow -f DW_MART_LOAD -d all ;</v>
      </c>
      <c r="S1088" s="12" t="str">
        <f t="shared" si="234"/>
        <v>echo ;</v>
      </c>
      <c r="T1088" s="13" t="str">
        <f t="shared" si="235"/>
        <v>echo ;</v>
      </c>
      <c r="U1088" s="12" t="str">
        <f t="shared" si="236"/>
        <v>echo;</v>
      </c>
      <c r="V1088" s="13" t="str">
        <f t="shared" si="237"/>
        <v>echo ;</v>
      </c>
      <c r="W1088" s="14" t="str">
        <f t="shared" si="251"/>
        <v xml:space="preserve"> echo ; </v>
      </c>
      <c r="X1088" s="13" t="str">
        <f t="shared" si="239"/>
        <v>ssh -q phvifoapp04 '/home/infa_adm/scripts/ais.sh DW_MART_LOAD wf_IM_UNIV_WEEKLY_PRICING Int01_prod'</v>
      </c>
      <c r="Y1088" s="15"/>
      <c r="Z1088" s="60" t="str">
        <f t="shared" si="252"/>
        <v>./pmrep objectexport -f DW_MART_LOAD -o Workflow -n wf_IM_UNIV_WEEKLY_PRICING -m -s -b -r -u wf_IM_UNIV_WEEKLY_PRICING.xml</v>
      </c>
      <c r="AA1088" s="63" t="str">
        <f t="shared" si="253"/>
        <v>gwd DW_MART_LOAD wf_IM_UNIV_WEEKLY_PRICING</v>
      </c>
      <c r="AB1088" s="60" t="str">
        <f t="shared" si="240"/>
        <v xml:space="preserve">showvh DW_MART_LOAD wf_IM_UNIV_WEEKLY_PRICING ; </v>
      </c>
      <c r="AC1088" s="60" t="str">
        <f t="shared" si="238"/>
        <v>showrrh DW_MART_LOAD wf_IM_UNIV_WEEKLY_PRICING</v>
      </c>
    </row>
    <row r="1089" spans="1:29" x14ac:dyDescent="0.25">
      <c r="A1089" s="9">
        <v>43105</v>
      </c>
      <c r="B1089" s="6" t="s">
        <v>1169</v>
      </c>
      <c r="C1089" s="61" t="s">
        <v>1892</v>
      </c>
      <c r="D1089" s="61" t="s">
        <v>1864</v>
      </c>
      <c r="E1089" s="100" t="str">
        <f t="shared" si="241"/>
        <v>RAC_prod</v>
      </c>
      <c r="F1089" s="115" t="str">
        <f t="shared" si="242"/>
        <v>PP</v>
      </c>
      <c r="G1089" s="100" t="str">
        <f t="shared" si="243"/>
        <v>phvifoapp04</v>
      </c>
      <c r="H1089" s="115" t="str">
        <f t="shared" si="244"/>
        <v>Int01_prod</v>
      </c>
      <c r="I1089" s="100" t="str">
        <f t="shared" si="245"/>
        <v>6005</v>
      </c>
      <c r="J1089" s="115" t="str">
        <f t="shared" si="246"/>
        <v>Native</v>
      </c>
      <c r="K1089" s="100" t="str">
        <f t="shared" si="247"/>
        <v>all</v>
      </c>
      <c r="L1089" s="6" t="s">
        <v>381</v>
      </c>
      <c r="M1089" s="6" t="s">
        <v>354</v>
      </c>
      <c r="N1089" s="6" t="s">
        <v>685</v>
      </c>
      <c r="O1089" s="61" t="s">
        <v>2569</v>
      </c>
      <c r="P1089" s="11" t="str">
        <f t="shared" si="248"/>
        <v>qc DW_MART_LOAD Session s_IM_UNIV_WEEKLY_MART</v>
      </c>
      <c r="Q1089" s="12" t="str">
        <f t="shared" si="249"/>
        <v>echo ;</v>
      </c>
      <c r="R1089" s="13" t="str">
        <f t="shared" si="250"/>
        <v>./pmrep addtodeploymentgroup -p DG_Static_Shared -n s_IM_UNIV_WEEKLY_MART -o Session -f DW_MART_LOAD -d all ;</v>
      </c>
      <c r="S1089" s="12" t="str">
        <f t="shared" si="234"/>
        <v>./pmrep deploydeploymentgroup -p DG_Static_Shared -c  ./DG_Static_Shared.xml -r RAC_prod -n jansaj -X PP -h phvifoapp04 -o 6005 -s Native -l $HOME/scripts/log/dg_SJ_CHG0010733.log ;</v>
      </c>
      <c r="T1089" s="13" t="str">
        <f t="shared" si="235"/>
        <v xml:space="preserve">echo '&lt; PRESS ANY KEY TO CONTINUE &gt;'; read c ; </v>
      </c>
      <c r="U1089" s="12" t="str">
        <f t="shared" si="236"/>
        <v xml:space="preserve">cat $HOME/scripts/log/dg_SJ_CHG0010733.log ; </v>
      </c>
      <c r="V1089" s="13" t="str">
        <f t="shared" si="237"/>
        <v>echo '&lt; PRESS ANY KEY TO CONTINUE &gt;'; read c ;</v>
      </c>
      <c r="W1089" s="14" t="str">
        <f t="shared" si="251"/>
        <v xml:space="preserve"> pmd ; </v>
      </c>
      <c r="X1089" s="13" t="str">
        <f t="shared" si="239"/>
        <v xml:space="preserve"> # n/a</v>
      </c>
      <c r="Y1089" s="15"/>
      <c r="Z1089" s="60" t="str">
        <f t="shared" si="252"/>
        <v>./pmrep objectexport -f DW_MART_LOAD -o Session -n s_IM_UNIV_WEEKLY_MART -m -s -b -r -u s_IM_UNIV_WEEKLY_MART.xml</v>
      </c>
      <c r="AA1089" s="63" t="str">
        <f t="shared" si="253"/>
        <v xml:space="preserve"> # n/a</v>
      </c>
      <c r="AB1089" s="60" t="str">
        <f t="shared" si="240"/>
        <v xml:space="preserve">showvh DW_MART_LOAD s_IM_UNIV_WEEKLY_MART ; </v>
      </c>
      <c r="AC1089" s="60" t="str">
        <f t="shared" si="238"/>
        <v>showrrh DW_MART_LOAD s_IM_UNIV_WEEKLY_MART</v>
      </c>
    </row>
    <row r="1090" spans="1:29" x14ac:dyDescent="0.25">
      <c r="A1090" s="9">
        <v>43108</v>
      </c>
      <c r="B1090" s="6" t="s">
        <v>1170</v>
      </c>
      <c r="C1090" s="61" t="s">
        <v>1892</v>
      </c>
      <c r="D1090" s="61" t="s">
        <v>1864</v>
      </c>
      <c r="E1090" s="100" t="str">
        <f t="shared" si="241"/>
        <v>RAC_prod</v>
      </c>
      <c r="F1090" s="115" t="str">
        <f t="shared" si="242"/>
        <v>PP</v>
      </c>
      <c r="G1090" s="100" t="str">
        <f t="shared" si="243"/>
        <v>phvifoapp04</v>
      </c>
      <c r="H1090" s="115" t="str">
        <f t="shared" si="244"/>
        <v>Int01_prod</v>
      </c>
      <c r="I1090" s="100" t="str">
        <f t="shared" si="245"/>
        <v>6005</v>
      </c>
      <c r="J1090" s="115" t="str">
        <f t="shared" si="246"/>
        <v>Native</v>
      </c>
      <c r="K1090" s="100" t="str">
        <f t="shared" si="247"/>
        <v>all</v>
      </c>
      <c r="L1090" s="6" t="s">
        <v>326</v>
      </c>
      <c r="M1090" s="6" t="s">
        <v>332</v>
      </c>
      <c r="N1090" s="6" t="s">
        <v>595</v>
      </c>
      <c r="O1090" s="6" t="s">
        <v>2570</v>
      </c>
      <c r="P1090" s="11" t="str">
        <f t="shared" si="248"/>
        <v>qc Miscellaneous Workflow wf_m_BOM_Rental_Income</v>
      </c>
      <c r="Q1090" s="12" t="str">
        <f t="shared" si="249"/>
        <v>./pmrep cleardeploymentgroup -p DG_Static_Shared -f ;</v>
      </c>
      <c r="R1090" s="13" t="str">
        <f t="shared" si="250"/>
        <v>./pmrep addtodeploymentgroup -p DG_Static_Shared -n wf_m_BOM_Rental_Income -o Workflow -f Miscellaneous -d all ;</v>
      </c>
      <c r="S1090" s="12" t="str">
        <f t="shared" ref="S1090:S1153" si="254">IF(AND(B1090=B1091,F1090=F1091),"echo ;",CONCATENATE("./pmrep deploydeploymentgroup -p ",dgnm, " -c ",dgxml," -r ",E1090," -n ",IF(LEFT(F1090,1)="B","ritbil","jansaj")," -X ",F1090, " -h ",G1090," -o ",I1090, " -s ",J1090, " -l $HOME/scripts/log/dg_",C1090,"_",B1090,".log ;"))</f>
        <v>./pmrep deploydeploymentgroup -p DG_Static_Shared -c  ./DG_Static_Shared.xml -r RAC_prod -n jansaj -X PP -h phvifoapp04 -o 6005 -s Native -l $HOME/scripts/log/dg_SJ_CHG0010705.log ;</v>
      </c>
      <c r="T1090" s="13" t="str">
        <f t="shared" ref="T1090:T1153" si="255">IF(AND(B1090=B1091,F1090=F1091), "echo ;","echo '&lt; PRESS ANY KEY TO CONTINUE &gt;'; read c ; ")</f>
        <v xml:space="preserve">echo '&lt; PRESS ANY KEY TO CONTINUE &gt;'; read c ; </v>
      </c>
      <c r="U1090" s="12" t="str">
        <f t="shared" ref="U1090:U1153" si="256">IF(AND(B1090=B1091,F1090=F1091),"echo;",CONCATENATE("cat $HOME/scripts/log/dg_",C1090,"_",B1090,".log ; "))</f>
        <v xml:space="preserve">cat $HOME/scripts/log/dg_SJ_CHG0010705.log ; </v>
      </c>
      <c r="V1090" s="13" t="str">
        <f t="shared" ref="V1090:V1153" si="257">IF(AND(B1090=B1091,F1090=F1091), "echo ;","echo '&lt; PRESS ANY KEY TO CONTINUE &gt;'; read c ;")</f>
        <v>echo '&lt; PRESS ANY KEY TO CONTINUE &gt;'; read c ;</v>
      </c>
      <c r="W1090" s="14" t="str">
        <f t="shared" si="251"/>
        <v xml:space="preserve"> pmd ; </v>
      </c>
      <c r="X1090" s="13" t="str">
        <f t="shared" si="239"/>
        <v>ssh -q phvifoapp04 '/home/infa_adm/scripts/ais.sh Miscellaneous wf_m_BOM_Rental_Income Int01_prod'</v>
      </c>
      <c r="Y1090" s="15"/>
      <c r="Z1090" s="60" t="str">
        <f t="shared" si="252"/>
        <v>./pmrep objectexport -f Miscellaneous -o Workflow -n wf_m_BOM_Rental_Income -m -s -b -r -u wf_m_BOM_Rental_Income.xml</v>
      </c>
      <c r="AA1090" s="63" t="str">
        <f t="shared" si="253"/>
        <v>gwd Miscellaneous wf_m_BOM_Rental_Income</v>
      </c>
      <c r="AB1090" s="60" t="str">
        <f t="shared" si="240"/>
        <v xml:space="preserve">showvh Miscellaneous wf_m_BOM_Rental_Income ; </v>
      </c>
      <c r="AC1090" s="60" t="str">
        <f t="shared" ref="AC1090:AC1153" si="258">CONCATENATE("showrrh ",L1090," ",N1090)</f>
        <v>showrrh Miscellaneous wf_m_BOM_Rental_Income</v>
      </c>
    </row>
    <row r="1091" spans="1:29" x14ac:dyDescent="0.25">
      <c r="A1091" s="9">
        <v>43108</v>
      </c>
      <c r="B1091" s="6" t="s">
        <v>286</v>
      </c>
      <c r="C1091" s="61" t="s">
        <v>1892</v>
      </c>
      <c r="D1091" s="61" t="s">
        <v>1863</v>
      </c>
      <c r="E1091" s="100" t="str">
        <f t="shared" si="241"/>
        <v>RAC_uat</v>
      </c>
      <c r="F1091" s="115" t="str">
        <f t="shared" si="242"/>
        <v>UP</v>
      </c>
      <c r="G1091" s="100" t="str">
        <f t="shared" si="243"/>
        <v>uhvifoapp03</v>
      </c>
      <c r="H1091" s="115" t="str">
        <f t="shared" si="244"/>
        <v>Int01_uat</v>
      </c>
      <c r="I1091" s="100" t="str">
        <f t="shared" si="245"/>
        <v>6005</v>
      </c>
      <c r="J1091" s="115" t="str">
        <f t="shared" si="246"/>
        <v>Native</v>
      </c>
      <c r="K1091" s="100" t="str">
        <f t="shared" si="247"/>
        <v>all</v>
      </c>
      <c r="L1091" s="6" t="s">
        <v>322</v>
      </c>
      <c r="M1091" s="6" t="s">
        <v>332</v>
      </c>
      <c r="N1091" s="6" t="s">
        <v>1171</v>
      </c>
      <c r="O1091" s="6" t="s">
        <v>2571</v>
      </c>
      <c r="P1091" s="11" t="str">
        <f t="shared" si="248"/>
        <v>qc MDM Workflow wf_Customer_P_Table_Load</v>
      </c>
      <c r="Q1091" s="12" t="str">
        <f t="shared" si="249"/>
        <v>./pmrep cleardeploymentgroup -p DG_Static_Shared -f ;</v>
      </c>
      <c r="R1091" s="13" t="str">
        <f t="shared" si="250"/>
        <v>./pmrep addtodeploymentgroup -p DG_Static_Shared -n wf_Customer_P_Table_Load -o Workflow -f MDM -d all ;</v>
      </c>
      <c r="S1091" s="12" t="str">
        <f t="shared" si="254"/>
        <v>./pmrep deploydeploymentgroup -p DG_Static_Shared -c  ./DG_Static_Shared.xml -r RAC_uat -n jansaj -X UP -h uhvifoapp03 -o 6005 -s Native -l $HOME/scripts/log/dg_SJ_allvan.log ;</v>
      </c>
      <c r="T1091" s="13" t="str">
        <f t="shared" si="255"/>
        <v xml:space="preserve">echo '&lt; PRESS ANY KEY TO CONTINUE &gt;'; read c ; </v>
      </c>
      <c r="U1091" s="12" t="str">
        <f t="shared" si="256"/>
        <v xml:space="preserve">cat $HOME/scripts/log/dg_SJ_allvan.log ; </v>
      </c>
      <c r="V1091" s="13" t="str">
        <f t="shared" si="257"/>
        <v>echo '&lt; PRESS ANY KEY TO CONTINUE &gt;'; read c ;</v>
      </c>
      <c r="W1091" s="14" t="str">
        <f t="shared" si="251"/>
        <v xml:space="preserve"> pmd ; </v>
      </c>
      <c r="X1091" s="13" t="str">
        <f t="shared" ref="X1091:X1154" si="259">IF(M1091="Workflow",CONCATENATE("ssh -q ",G1091, " '/home/infa_adm/scripts/ais.sh ",L1091," ",N1091," ",H1091,"'")," # n/a")</f>
        <v>ssh -q uhvifoapp03 '/home/infa_adm/scripts/ais.sh MDM wf_Customer_P_Table_Load Int01_uat'</v>
      </c>
      <c r="Y1091" s="15"/>
      <c r="Z1091" s="60" t="str">
        <f t="shared" si="252"/>
        <v>./pmrep objectexport -f MDM -o Workflow -n wf_Customer_P_Table_Load -m -s -b -r -u wf_Customer_P_Table_Load.xml</v>
      </c>
      <c r="AA1091" s="63" t="str">
        <f t="shared" si="253"/>
        <v>gwd MDM wf_Customer_P_Table_Load</v>
      </c>
      <c r="AB1091" s="60" t="str">
        <f t="shared" ref="AB1091:AB1154" si="260">CONCATENATE("showvh ",L1091," ",N1091," ; ")</f>
        <v xml:space="preserve">showvh MDM wf_Customer_P_Table_Load ; </v>
      </c>
      <c r="AC1091" s="60" t="str">
        <f t="shared" si="258"/>
        <v>showrrh MDM wf_Customer_P_Table_Load</v>
      </c>
    </row>
    <row r="1092" spans="1:29" x14ac:dyDescent="0.25">
      <c r="A1092" s="9">
        <v>43111</v>
      </c>
      <c r="B1092" s="6" t="s">
        <v>1173</v>
      </c>
      <c r="C1092" s="61" t="s">
        <v>1892</v>
      </c>
      <c r="D1092" s="61" t="s">
        <v>1864</v>
      </c>
      <c r="E1092" s="100" t="str">
        <f t="shared" si="241"/>
        <v>RAC_prod</v>
      </c>
      <c r="F1092" s="115" t="str">
        <f t="shared" si="242"/>
        <v>PP</v>
      </c>
      <c r="G1092" s="100" t="str">
        <f t="shared" si="243"/>
        <v>phvifoapp04</v>
      </c>
      <c r="H1092" s="115" t="str">
        <f t="shared" si="244"/>
        <v>Int01_prod</v>
      </c>
      <c r="I1092" s="100" t="str">
        <f t="shared" si="245"/>
        <v>6005</v>
      </c>
      <c r="J1092" s="115" t="str">
        <f t="shared" si="246"/>
        <v>Native</v>
      </c>
      <c r="K1092" s="100" t="str">
        <f t="shared" si="247"/>
        <v>all</v>
      </c>
      <c r="L1092" s="6" t="s">
        <v>325</v>
      </c>
      <c r="M1092" s="6" t="s">
        <v>332</v>
      </c>
      <c r="N1092" s="6" t="s">
        <v>709</v>
      </c>
      <c r="O1092" s="6" t="s">
        <v>2572</v>
      </c>
      <c r="P1092" s="11" t="str">
        <f t="shared" si="248"/>
        <v>qc Marketing_Conversions Workflow wf_Siebel_Lead_Conversion_ParameterFile</v>
      </c>
      <c r="Q1092" s="12" t="str">
        <f t="shared" si="249"/>
        <v>./pmrep cleardeploymentgroup -p DG_Static_Shared -f ;</v>
      </c>
      <c r="R1092" s="13" t="str">
        <f t="shared" si="250"/>
        <v>./pmrep addtodeploymentgroup -p DG_Static_Shared -n wf_Siebel_Lead_Conversion_ParameterFile -o Workflow -f Marketing_Conversions -d all ;</v>
      </c>
      <c r="S1092" s="12" t="str">
        <f t="shared" si="254"/>
        <v>echo ;</v>
      </c>
      <c r="T1092" s="13" t="str">
        <f t="shared" si="255"/>
        <v>echo ;</v>
      </c>
      <c r="U1092" s="12" t="str">
        <f t="shared" si="256"/>
        <v>echo;</v>
      </c>
      <c r="V1092" s="13" t="str">
        <f t="shared" si="257"/>
        <v>echo ;</v>
      </c>
      <c r="W1092" s="14" t="str">
        <f t="shared" si="251"/>
        <v xml:space="preserve"> echo ; </v>
      </c>
      <c r="X1092" s="13" t="str">
        <f t="shared" si="259"/>
        <v>ssh -q phvifoapp04 '/home/infa_adm/scripts/ais.sh Marketing_Conversions wf_Siebel_Lead_Conversion_ParameterFile Int01_prod'</v>
      </c>
      <c r="Y1092" s="15"/>
      <c r="Z1092" s="60" t="str">
        <f t="shared" si="252"/>
        <v>./pmrep objectexport -f Marketing_Conversions -o Workflow -n wf_Siebel_Lead_Conversion_ParameterFile -m -s -b -r -u wf_Siebel_Lead_Conversion_ParameterFile.xml</v>
      </c>
      <c r="AA1092" s="63" t="str">
        <f t="shared" si="253"/>
        <v>gwd Marketing_Conversions wf_Siebel_Lead_Conversion_ParameterFile</v>
      </c>
      <c r="AB1092" s="60" t="str">
        <f t="shared" si="260"/>
        <v xml:space="preserve">showvh Marketing_Conversions wf_Siebel_Lead_Conversion_ParameterFile ; </v>
      </c>
      <c r="AC1092" s="60" t="str">
        <f t="shared" si="258"/>
        <v>showrrh Marketing_Conversions wf_Siebel_Lead_Conversion_ParameterFile</v>
      </c>
    </row>
    <row r="1093" spans="1:29" x14ac:dyDescent="0.25">
      <c r="A1093" s="9">
        <v>43111</v>
      </c>
      <c r="B1093" s="6" t="s">
        <v>1173</v>
      </c>
      <c r="C1093" s="61" t="s">
        <v>1892</v>
      </c>
      <c r="D1093" s="61" t="s">
        <v>1864</v>
      </c>
      <c r="E1093" s="100" t="str">
        <f t="shared" si="241"/>
        <v>RAC_prod</v>
      </c>
      <c r="F1093" s="115" t="str">
        <f t="shared" si="242"/>
        <v>PP</v>
      </c>
      <c r="G1093" s="100" t="str">
        <f t="shared" si="243"/>
        <v>phvifoapp04</v>
      </c>
      <c r="H1093" s="115" t="str">
        <f t="shared" si="244"/>
        <v>Int01_prod</v>
      </c>
      <c r="I1093" s="100" t="str">
        <f t="shared" si="245"/>
        <v>6005</v>
      </c>
      <c r="J1093" s="115" t="str">
        <f t="shared" si="246"/>
        <v>Native</v>
      </c>
      <c r="K1093" s="100" t="str">
        <f t="shared" si="247"/>
        <v>all</v>
      </c>
      <c r="L1093" s="6" t="s">
        <v>325</v>
      </c>
      <c r="M1093" s="6" t="s">
        <v>332</v>
      </c>
      <c r="N1093" s="6" t="s">
        <v>708</v>
      </c>
      <c r="O1093" s="6" t="s">
        <v>2572</v>
      </c>
      <c r="P1093" s="11" t="str">
        <f t="shared" si="248"/>
        <v>qc Marketing_Conversions Workflow wf_Marketing_Lead_Conversion</v>
      </c>
      <c r="Q1093" s="12" t="str">
        <f t="shared" si="249"/>
        <v>echo ;</v>
      </c>
      <c r="R1093" s="13" t="str">
        <f t="shared" si="250"/>
        <v>./pmrep addtodeploymentgroup -p DG_Static_Shared -n wf_Marketing_Lead_Conversion -o Workflow -f Marketing_Conversions -d all ;</v>
      </c>
      <c r="S1093" s="12" t="str">
        <f t="shared" si="254"/>
        <v>./pmrep deploydeploymentgroup -p DG_Static_Shared -c  ./DG_Static_Shared.xml -r RAC_prod -n jansaj -X PP -h phvifoapp04 -o 6005 -s Native -l $HOME/scripts/log/dg_SJ_CHG0010815.log ;</v>
      </c>
      <c r="T1093" s="13" t="str">
        <f t="shared" si="255"/>
        <v xml:space="preserve">echo '&lt; PRESS ANY KEY TO CONTINUE &gt;'; read c ; </v>
      </c>
      <c r="U1093" s="12" t="str">
        <f t="shared" si="256"/>
        <v xml:space="preserve">cat $HOME/scripts/log/dg_SJ_CHG0010815.log ; </v>
      </c>
      <c r="V1093" s="13" t="str">
        <f t="shared" si="257"/>
        <v>echo '&lt; PRESS ANY KEY TO CONTINUE &gt;'; read c ;</v>
      </c>
      <c r="W1093" s="14" t="str">
        <f t="shared" si="251"/>
        <v xml:space="preserve"> pmd ; </v>
      </c>
      <c r="X1093" s="13" t="str">
        <f t="shared" si="259"/>
        <v>ssh -q phvifoapp04 '/home/infa_adm/scripts/ais.sh Marketing_Conversions wf_Marketing_Lead_Conversion Int01_prod'</v>
      </c>
      <c r="Y1093" s="15"/>
      <c r="Z1093" s="60" t="str">
        <f t="shared" si="252"/>
        <v>./pmrep objectexport -f Marketing_Conversions -o Workflow -n wf_Marketing_Lead_Conversion -m -s -b -r -u wf_Marketing_Lead_Conversion.xml</v>
      </c>
      <c r="AA1093" s="63" t="str">
        <f t="shared" si="253"/>
        <v>gwd Marketing_Conversions wf_Marketing_Lead_Conversion</v>
      </c>
      <c r="AB1093" s="60" t="str">
        <f t="shared" si="260"/>
        <v xml:space="preserve">showvh Marketing_Conversions wf_Marketing_Lead_Conversion ; </v>
      </c>
      <c r="AC1093" s="60" t="str">
        <f t="shared" si="258"/>
        <v>showrrh Marketing_Conversions wf_Marketing_Lead_Conversion</v>
      </c>
    </row>
    <row r="1094" spans="1:29" x14ac:dyDescent="0.25">
      <c r="A1094" s="9">
        <v>43111</v>
      </c>
      <c r="B1094" s="6" t="s">
        <v>1173</v>
      </c>
      <c r="C1094" s="61" t="s">
        <v>1892</v>
      </c>
      <c r="D1094" s="61" t="s">
        <v>1863</v>
      </c>
      <c r="E1094" s="100" t="str">
        <f t="shared" si="241"/>
        <v>RAC_uat</v>
      </c>
      <c r="F1094" s="115" t="str">
        <f t="shared" si="242"/>
        <v>UP</v>
      </c>
      <c r="G1094" s="100" t="str">
        <f t="shared" si="243"/>
        <v>uhvifoapp03</v>
      </c>
      <c r="H1094" s="115" t="str">
        <f t="shared" si="244"/>
        <v>Int01_uat</v>
      </c>
      <c r="I1094" s="100" t="str">
        <f t="shared" si="245"/>
        <v>6005</v>
      </c>
      <c r="J1094" s="115" t="str">
        <f t="shared" si="246"/>
        <v>Native</v>
      </c>
      <c r="K1094" s="100" t="str">
        <f t="shared" si="247"/>
        <v>all</v>
      </c>
      <c r="L1094" s="6" t="s">
        <v>325</v>
      </c>
      <c r="M1094" s="6" t="s">
        <v>332</v>
      </c>
      <c r="N1094" s="6" t="s">
        <v>709</v>
      </c>
      <c r="O1094" s="6" t="s">
        <v>2573</v>
      </c>
      <c r="P1094" s="11" t="str">
        <f t="shared" si="248"/>
        <v>qc Marketing_Conversions Workflow wf_Siebel_Lead_Conversion_ParameterFile</v>
      </c>
      <c r="Q1094" s="12" t="str">
        <f t="shared" si="249"/>
        <v>./pmrep cleardeploymentgroup -p DG_Static_Shared -f ;</v>
      </c>
      <c r="R1094" s="13" t="str">
        <f t="shared" si="250"/>
        <v>./pmrep addtodeploymentgroup -p DG_Static_Shared -n wf_Siebel_Lead_Conversion_ParameterFile -o Workflow -f Marketing_Conversions -d all ;</v>
      </c>
      <c r="S1094" s="12" t="str">
        <f t="shared" si="254"/>
        <v>echo ;</v>
      </c>
      <c r="T1094" s="13" t="str">
        <f t="shared" si="255"/>
        <v>echo ;</v>
      </c>
      <c r="U1094" s="12" t="str">
        <f t="shared" si="256"/>
        <v>echo;</v>
      </c>
      <c r="V1094" s="13" t="str">
        <f t="shared" si="257"/>
        <v>echo ;</v>
      </c>
      <c r="W1094" s="14" t="str">
        <f t="shared" si="251"/>
        <v xml:space="preserve"> echo ; </v>
      </c>
      <c r="X1094" s="13" t="str">
        <f t="shared" si="259"/>
        <v>ssh -q uhvifoapp03 '/home/infa_adm/scripts/ais.sh Marketing_Conversions wf_Siebel_Lead_Conversion_ParameterFile Int01_uat'</v>
      </c>
      <c r="Y1094" s="15"/>
      <c r="Z1094" s="60" t="str">
        <f t="shared" si="252"/>
        <v>./pmrep objectexport -f Marketing_Conversions -o Workflow -n wf_Siebel_Lead_Conversion_ParameterFile -m -s -b -r -u wf_Siebel_Lead_Conversion_ParameterFile.xml</v>
      </c>
      <c r="AA1094" s="63" t="str">
        <f t="shared" si="253"/>
        <v>gwd Marketing_Conversions wf_Siebel_Lead_Conversion_ParameterFile</v>
      </c>
      <c r="AB1094" s="60" t="str">
        <f t="shared" si="260"/>
        <v xml:space="preserve">showvh Marketing_Conversions wf_Siebel_Lead_Conversion_ParameterFile ; </v>
      </c>
      <c r="AC1094" s="60" t="str">
        <f t="shared" si="258"/>
        <v>showrrh Marketing_Conversions wf_Siebel_Lead_Conversion_ParameterFile</v>
      </c>
    </row>
    <row r="1095" spans="1:29" x14ac:dyDescent="0.25">
      <c r="A1095" s="9">
        <v>43111</v>
      </c>
      <c r="B1095" s="6" t="s">
        <v>1173</v>
      </c>
      <c r="C1095" s="61" t="s">
        <v>1892</v>
      </c>
      <c r="D1095" s="61" t="s">
        <v>1863</v>
      </c>
      <c r="E1095" s="100" t="str">
        <f t="shared" si="241"/>
        <v>RAC_uat</v>
      </c>
      <c r="F1095" s="115" t="str">
        <f t="shared" si="242"/>
        <v>UP</v>
      </c>
      <c r="G1095" s="100" t="str">
        <f t="shared" si="243"/>
        <v>uhvifoapp03</v>
      </c>
      <c r="H1095" s="115" t="str">
        <f t="shared" si="244"/>
        <v>Int01_uat</v>
      </c>
      <c r="I1095" s="100" t="str">
        <f t="shared" si="245"/>
        <v>6005</v>
      </c>
      <c r="J1095" s="115" t="str">
        <f t="shared" si="246"/>
        <v>Native</v>
      </c>
      <c r="K1095" s="100" t="str">
        <f t="shared" si="247"/>
        <v>all</v>
      </c>
      <c r="L1095" s="6" t="s">
        <v>325</v>
      </c>
      <c r="M1095" s="6" t="s">
        <v>332</v>
      </c>
      <c r="N1095" s="6" t="s">
        <v>708</v>
      </c>
      <c r="O1095" s="6" t="s">
        <v>2573</v>
      </c>
      <c r="P1095" s="11" t="str">
        <f t="shared" si="248"/>
        <v>qc Marketing_Conversions Workflow wf_Marketing_Lead_Conversion</v>
      </c>
      <c r="Q1095" s="12" t="str">
        <f t="shared" si="249"/>
        <v>echo ;</v>
      </c>
      <c r="R1095" s="13" t="str">
        <f t="shared" si="250"/>
        <v>./pmrep addtodeploymentgroup -p DG_Static_Shared -n wf_Marketing_Lead_Conversion -o Workflow -f Marketing_Conversions -d all ;</v>
      </c>
      <c r="S1095" s="12" t="str">
        <f t="shared" si="254"/>
        <v>./pmrep deploydeploymentgroup -p DG_Static_Shared -c  ./DG_Static_Shared.xml -r RAC_uat -n jansaj -X UP -h uhvifoapp03 -o 6005 -s Native -l $HOME/scripts/log/dg_SJ_CHG0010815.log ;</v>
      </c>
      <c r="T1095" s="13" t="str">
        <f t="shared" si="255"/>
        <v xml:space="preserve">echo '&lt; PRESS ANY KEY TO CONTINUE &gt;'; read c ; </v>
      </c>
      <c r="U1095" s="12" t="str">
        <f t="shared" si="256"/>
        <v xml:space="preserve">cat $HOME/scripts/log/dg_SJ_CHG0010815.log ; </v>
      </c>
      <c r="V1095" s="13" t="str">
        <f t="shared" si="257"/>
        <v>echo '&lt; PRESS ANY KEY TO CONTINUE &gt;'; read c ;</v>
      </c>
      <c r="W1095" s="14" t="str">
        <f t="shared" si="251"/>
        <v xml:space="preserve"> pmd ; </v>
      </c>
      <c r="X1095" s="13" t="str">
        <f t="shared" si="259"/>
        <v>ssh -q uhvifoapp03 '/home/infa_adm/scripts/ais.sh Marketing_Conversions wf_Marketing_Lead_Conversion Int01_uat'</v>
      </c>
      <c r="Y1095" s="15"/>
      <c r="Z1095" s="60" t="str">
        <f t="shared" si="252"/>
        <v>./pmrep objectexport -f Marketing_Conversions -o Workflow -n wf_Marketing_Lead_Conversion -m -s -b -r -u wf_Marketing_Lead_Conversion.xml</v>
      </c>
      <c r="AA1095" s="63" t="str">
        <f t="shared" si="253"/>
        <v>gwd Marketing_Conversions wf_Marketing_Lead_Conversion</v>
      </c>
      <c r="AB1095" s="60" t="str">
        <f t="shared" si="260"/>
        <v xml:space="preserve">showvh Marketing_Conversions wf_Marketing_Lead_Conversion ; </v>
      </c>
      <c r="AC1095" s="60" t="str">
        <f t="shared" si="258"/>
        <v>showrrh Marketing_Conversions wf_Marketing_Lead_Conversion</v>
      </c>
    </row>
    <row r="1096" spans="1:29" x14ac:dyDescent="0.25">
      <c r="A1096" s="9">
        <v>43116</v>
      </c>
      <c r="B1096" s="6" t="s">
        <v>1174</v>
      </c>
      <c r="C1096" s="61" t="s">
        <v>1892</v>
      </c>
      <c r="D1096" s="61" t="s">
        <v>1864</v>
      </c>
      <c r="E1096" s="100" t="str">
        <f t="shared" si="241"/>
        <v>RAC_prod</v>
      </c>
      <c r="F1096" s="115" t="str">
        <f t="shared" si="242"/>
        <v>PP</v>
      </c>
      <c r="G1096" s="100" t="str">
        <f t="shared" si="243"/>
        <v>phvifoapp04</v>
      </c>
      <c r="H1096" s="115" t="str">
        <f t="shared" si="244"/>
        <v>Int01_prod</v>
      </c>
      <c r="I1096" s="100" t="str">
        <f t="shared" si="245"/>
        <v>6005</v>
      </c>
      <c r="J1096" s="115" t="str">
        <f t="shared" si="246"/>
        <v>Native</v>
      </c>
      <c r="K1096" s="100" t="str">
        <f t="shared" si="247"/>
        <v>all</v>
      </c>
      <c r="L1096" s="6" t="s">
        <v>321</v>
      </c>
      <c r="M1096" s="6" t="s">
        <v>332</v>
      </c>
      <c r="N1096" s="6" t="s">
        <v>1163</v>
      </c>
      <c r="O1096" s="6" t="s">
        <v>2574</v>
      </c>
      <c r="P1096" s="11" t="str">
        <f t="shared" si="248"/>
        <v>qc VAN Workflow wf_VAN_CUSTOMER_APPROVAL_AUDIT</v>
      </c>
      <c r="Q1096" s="12" t="str">
        <f t="shared" si="249"/>
        <v>./pmrep cleardeploymentgroup -p DG_Static_Shared -f ;</v>
      </c>
      <c r="R1096" s="13" t="str">
        <f t="shared" si="250"/>
        <v>./pmrep addtodeploymentgroup -p DG_Static_Shared -n wf_VAN_CUSTOMER_APPROVAL_AUDIT -o Workflow -f VAN -d all ;</v>
      </c>
      <c r="S1096" s="12" t="str">
        <f t="shared" si="254"/>
        <v>./pmrep deploydeploymentgroup -p DG_Static_Shared -c  ./DG_Static_Shared.xml -r RAC_prod -n jansaj -X PP -h phvifoapp04 -o 6005 -s Native -l $HOME/scripts/log/dg_SJ_CHG0010857.log ;</v>
      </c>
      <c r="T1096" s="13" t="str">
        <f t="shared" si="255"/>
        <v xml:space="preserve">echo '&lt; PRESS ANY KEY TO CONTINUE &gt;'; read c ; </v>
      </c>
      <c r="U1096" s="12" t="str">
        <f t="shared" si="256"/>
        <v xml:space="preserve">cat $HOME/scripts/log/dg_SJ_CHG0010857.log ; </v>
      </c>
      <c r="V1096" s="13" t="str">
        <f t="shared" si="257"/>
        <v>echo '&lt; PRESS ANY KEY TO CONTINUE &gt;'; read c ;</v>
      </c>
      <c r="W1096" s="14" t="str">
        <f t="shared" si="251"/>
        <v xml:space="preserve"> pmd ; </v>
      </c>
      <c r="X1096" s="13" t="str">
        <f t="shared" si="259"/>
        <v>ssh -q phvifoapp04 '/home/infa_adm/scripts/ais.sh VAN wf_VAN_CUSTOMER_APPROVAL_AUDIT Int01_prod'</v>
      </c>
      <c r="Y1096" s="15"/>
      <c r="Z1096" s="60" t="str">
        <f t="shared" si="252"/>
        <v>./pmrep objectexport -f VAN -o Workflow -n wf_VAN_CUSTOMER_APPROVAL_AUDIT -m -s -b -r -u wf_VAN_CUSTOMER_APPROVAL_AUDIT.xml</v>
      </c>
      <c r="AA1096" s="63" t="str">
        <f t="shared" si="253"/>
        <v>gwd VAN wf_VAN_CUSTOMER_APPROVAL_AUDIT</v>
      </c>
      <c r="AB1096" s="60" t="str">
        <f t="shared" si="260"/>
        <v xml:space="preserve">showvh VAN wf_VAN_CUSTOMER_APPROVAL_AUDIT ; </v>
      </c>
      <c r="AC1096" s="60" t="str">
        <f t="shared" si="258"/>
        <v>showrrh VAN wf_VAN_CUSTOMER_APPROVAL_AUDIT</v>
      </c>
    </row>
    <row r="1097" spans="1:29" x14ac:dyDescent="0.25">
      <c r="A1097" s="9">
        <v>43117</v>
      </c>
      <c r="B1097" s="6" t="s">
        <v>1175</v>
      </c>
      <c r="C1097" s="61" t="s">
        <v>1892</v>
      </c>
      <c r="D1097" s="61" t="s">
        <v>1864</v>
      </c>
      <c r="E1097" s="100" t="str">
        <f t="shared" si="241"/>
        <v>RAC_prod</v>
      </c>
      <c r="F1097" s="115" t="str">
        <f t="shared" si="242"/>
        <v>PP</v>
      </c>
      <c r="G1097" s="100" t="str">
        <f t="shared" si="243"/>
        <v>phvifoapp04</v>
      </c>
      <c r="H1097" s="115" t="str">
        <f t="shared" si="244"/>
        <v>Int01_prod</v>
      </c>
      <c r="I1097" s="100" t="str">
        <f t="shared" si="245"/>
        <v>6005</v>
      </c>
      <c r="J1097" s="115" t="str">
        <f t="shared" si="246"/>
        <v>Native</v>
      </c>
      <c r="K1097" s="100" t="str">
        <f t="shared" si="247"/>
        <v>all</v>
      </c>
      <c r="L1097" s="6" t="s">
        <v>329</v>
      </c>
      <c r="M1097" s="6" t="s">
        <v>332</v>
      </c>
      <c r="N1097" s="6" t="s">
        <v>1014</v>
      </c>
      <c r="O1097" s="6" t="s">
        <v>2575</v>
      </c>
      <c r="P1097" s="11" t="str">
        <f t="shared" si="248"/>
        <v>qc SIMS_Statistics Workflow wf_free_time_stats</v>
      </c>
      <c r="Q1097" s="12" t="str">
        <f t="shared" si="249"/>
        <v>./pmrep cleardeploymentgroup -p DG_Static_Shared -f ;</v>
      </c>
      <c r="R1097" s="13" t="str">
        <f t="shared" si="250"/>
        <v>./pmrep addtodeploymentgroup -p DG_Static_Shared -n wf_free_time_stats -o Workflow -f SIMS_Statistics -d all ;</v>
      </c>
      <c r="S1097" s="12" t="str">
        <f t="shared" si="254"/>
        <v>./pmrep deploydeploymentgroup -p DG_Static_Shared -c  ./DG_Static_Shared.xml -r RAC_prod -n jansaj -X PP -h phvifoapp04 -o 6005 -s Native -l $HOME/scripts/log/dg_SJ_CHG0010929.log ;</v>
      </c>
      <c r="T1097" s="13" t="str">
        <f t="shared" si="255"/>
        <v xml:space="preserve">echo '&lt; PRESS ANY KEY TO CONTINUE &gt;'; read c ; </v>
      </c>
      <c r="U1097" s="12" t="str">
        <f t="shared" si="256"/>
        <v xml:space="preserve">cat $HOME/scripts/log/dg_SJ_CHG0010929.log ; </v>
      </c>
      <c r="V1097" s="13" t="str">
        <f t="shared" si="257"/>
        <v>echo '&lt; PRESS ANY KEY TO CONTINUE &gt;'; read c ;</v>
      </c>
      <c r="W1097" s="14" t="str">
        <f t="shared" si="251"/>
        <v xml:space="preserve"> pmd ; </v>
      </c>
      <c r="X1097" s="13" t="str">
        <f t="shared" si="259"/>
        <v>ssh -q phvifoapp04 '/home/infa_adm/scripts/ais.sh SIMS_Statistics wf_free_time_stats Int01_prod'</v>
      </c>
      <c r="Y1097" s="15"/>
      <c r="Z1097" s="60" t="str">
        <f t="shared" si="252"/>
        <v>./pmrep objectexport -f SIMS_Statistics -o Workflow -n wf_free_time_stats -m -s -b -r -u wf_free_time_stats.xml</v>
      </c>
      <c r="AA1097" s="63" t="str">
        <f t="shared" si="253"/>
        <v>gwd SIMS_Statistics wf_free_time_stats</v>
      </c>
      <c r="AB1097" s="60" t="str">
        <f t="shared" si="260"/>
        <v xml:space="preserve">showvh SIMS_Statistics wf_free_time_stats ; </v>
      </c>
      <c r="AC1097" s="60" t="str">
        <f t="shared" si="258"/>
        <v>showrrh SIMS_Statistics wf_free_time_stats</v>
      </c>
    </row>
    <row r="1098" spans="1:29" ht="25.5" x14ac:dyDescent="0.25">
      <c r="A1098" s="9">
        <v>43118</v>
      </c>
      <c r="B1098" s="6" t="s">
        <v>1176</v>
      </c>
      <c r="C1098" s="61" t="s">
        <v>1892</v>
      </c>
      <c r="D1098" s="61" t="s">
        <v>1864</v>
      </c>
      <c r="E1098" s="100" t="str">
        <f t="shared" si="241"/>
        <v>RAC_prod</v>
      </c>
      <c r="F1098" s="115" t="str">
        <f t="shared" si="242"/>
        <v>PP</v>
      </c>
      <c r="G1098" s="100" t="str">
        <f t="shared" si="243"/>
        <v>phvifoapp04</v>
      </c>
      <c r="H1098" s="115" t="str">
        <f t="shared" si="244"/>
        <v>Int01_prod</v>
      </c>
      <c r="I1098" s="100" t="str">
        <f t="shared" si="245"/>
        <v>6005</v>
      </c>
      <c r="J1098" s="115" t="str">
        <f t="shared" si="246"/>
        <v>Native</v>
      </c>
      <c r="K1098" s="100" t="str">
        <f t="shared" si="247"/>
        <v>all</v>
      </c>
      <c r="L1098" s="6" t="s">
        <v>289</v>
      </c>
      <c r="M1098" s="6" t="s">
        <v>332</v>
      </c>
      <c r="N1098" s="6" t="s">
        <v>1166</v>
      </c>
      <c r="O1098" s="42" t="s">
        <v>2576</v>
      </c>
      <c r="P1098" s="11" t="str">
        <f t="shared" si="248"/>
        <v>qc MONTHLY_RECONCILIATION Workflow wf_Monthly_NonOpsSummary</v>
      </c>
      <c r="Q1098" s="12" t="str">
        <f t="shared" si="249"/>
        <v>./pmrep cleardeploymentgroup -p DG_Static_Shared -f ;</v>
      </c>
      <c r="R1098" s="13" t="str">
        <f t="shared" si="250"/>
        <v>./pmrep addtodeploymentgroup -p DG_Static_Shared -n wf_Monthly_NonOpsSummary -o Workflow -f MONTHLY_RECONCILIATION -d all ;</v>
      </c>
      <c r="S1098" s="12" t="str">
        <f t="shared" si="254"/>
        <v>echo ;</v>
      </c>
      <c r="T1098" s="13" t="str">
        <f t="shared" si="255"/>
        <v>echo ;</v>
      </c>
      <c r="U1098" s="12" t="str">
        <f t="shared" si="256"/>
        <v>echo;</v>
      </c>
      <c r="V1098" s="13" t="str">
        <f t="shared" si="257"/>
        <v>echo ;</v>
      </c>
      <c r="W1098" s="14" t="str">
        <f t="shared" si="251"/>
        <v xml:space="preserve"> echo ; </v>
      </c>
      <c r="X1098" s="13" t="str">
        <f t="shared" si="259"/>
        <v>ssh -q phvifoapp04 '/home/infa_adm/scripts/ais.sh MONTHLY_RECONCILIATION wf_Monthly_NonOpsSummary Int01_prod'</v>
      </c>
      <c r="Y1098" s="15"/>
      <c r="Z1098" s="60" t="str">
        <f t="shared" si="252"/>
        <v>./pmrep objectexport -f MONTHLY_RECONCILIATION -o Workflow -n wf_Monthly_NonOpsSummary -m -s -b -r -u wf_Monthly_NonOpsSummary.xml</v>
      </c>
      <c r="AA1098" s="63" t="str">
        <f t="shared" si="253"/>
        <v>gwd MONTHLY_RECONCILIATION wf_Monthly_NonOpsSummary</v>
      </c>
      <c r="AB1098" s="60" t="str">
        <f t="shared" si="260"/>
        <v xml:space="preserve">showvh MONTHLY_RECONCILIATION wf_Monthly_NonOpsSummary ; </v>
      </c>
      <c r="AC1098" s="60" t="str">
        <f t="shared" si="258"/>
        <v>showrrh MONTHLY_RECONCILIATION wf_Monthly_NonOpsSummary</v>
      </c>
    </row>
    <row r="1099" spans="1:29" ht="25.5" x14ac:dyDescent="0.25">
      <c r="A1099" s="9">
        <v>43118</v>
      </c>
      <c r="B1099" s="6" t="s">
        <v>1176</v>
      </c>
      <c r="C1099" s="61" t="s">
        <v>1892</v>
      </c>
      <c r="D1099" s="61" t="s">
        <v>1864</v>
      </c>
      <c r="E1099" s="100" t="str">
        <f t="shared" si="241"/>
        <v>RAC_prod</v>
      </c>
      <c r="F1099" s="115" t="str">
        <f t="shared" si="242"/>
        <v>PP</v>
      </c>
      <c r="G1099" s="100" t="str">
        <f t="shared" si="243"/>
        <v>phvifoapp04</v>
      </c>
      <c r="H1099" s="115" t="str">
        <f t="shared" si="244"/>
        <v>Int01_prod</v>
      </c>
      <c r="I1099" s="100" t="str">
        <f t="shared" si="245"/>
        <v>6005</v>
      </c>
      <c r="J1099" s="115" t="str">
        <f t="shared" si="246"/>
        <v>Native</v>
      </c>
      <c r="K1099" s="100" t="str">
        <f t="shared" si="247"/>
        <v>all</v>
      </c>
      <c r="L1099" s="6" t="s">
        <v>289</v>
      </c>
      <c r="M1099" s="6" t="s">
        <v>332</v>
      </c>
      <c r="N1099" s="6" t="s">
        <v>1123</v>
      </c>
      <c r="O1099" s="42" t="s">
        <v>2576</v>
      </c>
      <c r="P1099" s="11" t="str">
        <f t="shared" si="248"/>
        <v>qc MONTHLY_RECONCILIATION Workflow wf_MonthlyTransferFee_Details</v>
      </c>
      <c r="Q1099" s="12" t="str">
        <f t="shared" si="249"/>
        <v>echo ;</v>
      </c>
      <c r="R1099" s="13" t="str">
        <f t="shared" si="250"/>
        <v>./pmrep addtodeploymentgroup -p DG_Static_Shared -n wf_MonthlyTransferFee_Details -o Workflow -f MONTHLY_RECONCILIATION -d all ;</v>
      </c>
      <c r="S1099" s="12" t="str">
        <f t="shared" si="254"/>
        <v>./pmrep deploydeploymentgroup -p DG_Static_Shared -c  ./DG_Static_Shared.xml -r RAC_prod -n jansaj -X PP -h phvifoapp04 -o 6005 -s Native -l $HOME/scripts/log/dg_SJ_CHG0010843.log ;</v>
      </c>
      <c r="T1099" s="13" t="str">
        <f t="shared" si="255"/>
        <v xml:space="preserve">echo '&lt; PRESS ANY KEY TO CONTINUE &gt;'; read c ; </v>
      </c>
      <c r="U1099" s="12" t="str">
        <f t="shared" si="256"/>
        <v xml:space="preserve">cat $HOME/scripts/log/dg_SJ_CHG0010843.log ; </v>
      </c>
      <c r="V1099" s="13" t="str">
        <f t="shared" si="257"/>
        <v>echo '&lt; PRESS ANY KEY TO CONTINUE &gt;'; read c ;</v>
      </c>
      <c r="W1099" s="14" t="str">
        <f t="shared" si="251"/>
        <v xml:space="preserve"> pmd ; </v>
      </c>
      <c r="X1099" s="13" t="str">
        <f t="shared" si="259"/>
        <v>ssh -q phvifoapp04 '/home/infa_adm/scripts/ais.sh MONTHLY_RECONCILIATION wf_MonthlyTransferFee_Details Int01_prod'</v>
      </c>
      <c r="Y1099" s="15"/>
      <c r="Z1099" s="60" t="str">
        <f t="shared" si="252"/>
        <v>./pmrep objectexport -f MONTHLY_RECONCILIATION -o Workflow -n wf_MonthlyTransferFee_Details -m -s -b -r -u wf_MonthlyTransferFee_Details.xml</v>
      </c>
      <c r="AA1099" s="63" t="str">
        <f t="shared" si="253"/>
        <v>gwd MONTHLY_RECONCILIATION wf_MonthlyTransferFee_Details</v>
      </c>
      <c r="AB1099" s="60" t="str">
        <f t="shared" si="260"/>
        <v xml:space="preserve">showvh MONTHLY_RECONCILIATION wf_MonthlyTransferFee_Details ; </v>
      </c>
      <c r="AC1099" s="60" t="str">
        <f t="shared" si="258"/>
        <v>showrrh MONTHLY_RECONCILIATION wf_MonthlyTransferFee_Details</v>
      </c>
    </row>
    <row r="1100" spans="1:29" x14ac:dyDescent="0.25">
      <c r="A1100" s="9">
        <v>43123</v>
      </c>
      <c r="B1100" s="6" t="s">
        <v>1179</v>
      </c>
      <c r="C1100" s="61" t="s">
        <v>1892</v>
      </c>
      <c r="D1100" s="61" t="s">
        <v>1864</v>
      </c>
      <c r="E1100" s="100" t="str">
        <f t="shared" si="241"/>
        <v>RAC_prod</v>
      </c>
      <c r="F1100" s="115" t="str">
        <f t="shared" si="242"/>
        <v>PP</v>
      </c>
      <c r="G1100" s="100" t="str">
        <f t="shared" si="243"/>
        <v>phvifoapp04</v>
      </c>
      <c r="H1100" s="115" t="str">
        <f t="shared" si="244"/>
        <v>Int01_prod</v>
      </c>
      <c r="I1100" s="100" t="str">
        <f t="shared" si="245"/>
        <v>6005</v>
      </c>
      <c r="J1100" s="115" t="str">
        <f t="shared" si="246"/>
        <v>Native</v>
      </c>
      <c r="K1100" s="100" t="str">
        <f t="shared" si="247"/>
        <v>all</v>
      </c>
      <c r="L1100" s="6" t="s">
        <v>402</v>
      </c>
      <c r="M1100" s="6" t="s">
        <v>332</v>
      </c>
      <c r="N1100" s="6" t="s">
        <v>403</v>
      </c>
      <c r="O1100" s="23" t="s">
        <v>2577</v>
      </c>
      <c r="P1100" s="11" t="str">
        <f t="shared" si="248"/>
        <v>qc SupplierEDI Workflow wf_SupplierEDI_RAC_Outbound_850</v>
      </c>
      <c r="Q1100" s="12" t="str">
        <f t="shared" si="249"/>
        <v>./pmrep cleardeploymentgroup -p DG_Static_Shared -f ;</v>
      </c>
      <c r="R1100" s="13" t="str">
        <f t="shared" si="250"/>
        <v>./pmrep addtodeploymentgroup -p DG_Static_Shared -n wf_SupplierEDI_RAC_Outbound_850 -o Workflow -f SupplierEDI -d all ;</v>
      </c>
      <c r="S1100" s="12" t="str">
        <f t="shared" si="254"/>
        <v>echo ;</v>
      </c>
      <c r="T1100" s="13" t="str">
        <f t="shared" si="255"/>
        <v>echo ;</v>
      </c>
      <c r="U1100" s="12" t="str">
        <f t="shared" si="256"/>
        <v>echo;</v>
      </c>
      <c r="V1100" s="13" t="str">
        <f t="shared" si="257"/>
        <v>echo ;</v>
      </c>
      <c r="W1100" s="14" t="str">
        <f t="shared" si="251"/>
        <v xml:space="preserve"> echo ; </v>
      </c>
      <c r="X1100" s="13" t="str">
        <f t="shared" si="259"/>
        <v>ssh -q phvifoapp04 '/home/infa_adm/scripts/ais.sh SupplierEDI wf_SupplierEDI_RAC_Outbound_850 Int01_prod'</v>
      </c>
      <c r="Y1100" s="15"/>
      <c r="Z1100" s="60" t="str">
        <f t="shared" si="252"/>
        <v>./pmrep objectexport -f SupplierEDI -o Workflow -n wf_SupplierEDI_RAC_Outbound_850 -m -s -b -r -u wf_SupplierEDI_RAC_Outbound_850.xml</v>
      </c>
      <c r="AA1100" s="63" t="str">
        <f t="shared" si="253"/>
        <v>gwd SupplierEDI wf_SupplierEDI_RAC_Outbound_850</v>
      </c>
      <c r="AB1100" s="60" t="str">
        <f t="shared" si="260"/>
        <v xml:space="preserve">showvh SupplierEDI wf_SupplierEDI_RAC_Outbound_850 ; </v>
      </c>
      <c r="AC1100" s="60" t="str">
        <f t="shared" si="258"/>
        <v>showrrh SupplierEDI wf_SupplierEDI_RAC_Outbound_850</v>
      </c>
    </row>
    <row r="1101" spans="1:29" x14ac:dyDescent="0.25">
      <c r="A1101" s="9">
        <v>43123</v>
      </c>
      <c r="B1101" s="6" t="s">
        <v>1179</v>
      </c>
      <c r="C1101" s="61" t="s">
        <v>1892</v>
      </c>
      <c r="D1101" s="61" t="s">
        <v>1864</v>
      </c>
      <c r="E1101" s="100" t="str">
        <f t="shared" si="241"/>
        <v>RAC_prod</v>
      </c>
      <c r="F1101" s="115" t="str">
        <f t="shared" si="242"/>
        <v>PP</v>
      </c>
      <c r="G1101" s="100" t="str">
        <f t="shared" si="243"/>
        <v>phvifoapp04</v>
      </c>
      <c r="H1101" s="115" t="str">
        <f t="shared" si="244"/>
        <v>Int01_prod</v>
      </c>
      <c r="I1101" s="100" t="str">
        <f t="shared" si="245"/>
        <v>6005</v>
      </c>
      <c r="J1101" s="115" t="str">
        <f t="shared" si="246"/>
        <v>Native</v>
      </c>
      <c r="K1101" s="100" t="str">
        <f t="shared" si="247"/>
        <v>all</v>
      </c>
      <c r="L1101" s="6" t="s">
        <v>402</v>
      </c>
      <c r="M1101" s="6" t="s">
        <v>332</v>
      </c>
      <c r="N1101" s="6" t="s">
        <v>404</v>
      </c>
      <c r="O1101" s="23" t="s">
        <v>2577</v>
      </c>
      <c r="P1101" s="11" t="str">
        <f t="shared" si="248"/>
        <v>qc SupplierEDI Workflow wf_SupplierEDI_RAC_Outbound_860</v>
      </c>
      <c r="Q1101" s="12" t="str">
        <f t="shared" si="249"/>
        <v>echo ;</v>
      </c>
      <c r="R1101" s="13" t="str">
        <f t="shared" si="250"/>
        <v>./pmrep addtodeploymentgroup -p DG_Static_Shared -n wf_SupplierEDI_RAC_Outbound_860 -o Workflow -f SupplierEDI -d all ;</v>
      </c>
      <c r="S1101" s="12" t="str">
        <f t="shared" si="254"/>
        <v>./pmrep deploydeploymentgroup -p DG_Static_Shared -c  ./DG_Static_Shared.xml -r RAC_prod -n jansaj -X PP -h phvifoapp04 -o 6005 -s Native -l $HOME/scripts/log/dg_SJ_CHG0010932.log ;</v>
      </c>
      <c r="T1101" s="13" t="str">
        <f t="shared" si="255"/>
        <v xml:space="preserve">echo '&lt; PRESS ANY KEY TO CONTINUE &gt;'; read c ; </v>
      </c>
      <c r="U1101" s="12" t="str">
        <f t="shared" si="256"/>
        <v xml:space="preserve">cat $HOME/scripts/log/dg_SJ_CHG0010932.log ; </v>
      </c>
      <c r="V1101" s="13" t="str">
        <f t="shared" si="257"/>
        <v>echo '&lt; PRESS ANY KEY TO CONTINUE &gt;'; read c ;</v>
      </c>
      <c r="W1101" s="14" t="str">
        <f t="shared" si="251"/>
        <v xml:space="preserve"> pmd ; </v>
      </c>
      <c r="X1101" s="13" t="str">
        <f t="shared" si="259"/>
        <v>ssh -q phvifoapp04 '/home/infa_adm/scripts/ais.sh SupplierEDI wf_SupplierEDI_RAC_Outbound_860 Int01_prod'</v>
      </c>
      <c r="Y1101" s="15"/>
      <c r="Z1101" s="60" t="str">
        <f t="shared" si="252"/>
        <v>./pmrep objectexport -f SupplierEDI -o Workflow -n wf_SupplierEDI_RAC_Outbound_860 -m -s -b -r -u wf_SupplierEDI_RAC_Outbound_860.xml</v>
      </c>
      <c r="AA1101" s="63" t="str">
        <f t="shared" si="253"/>
        <v>gwd SupplierEDI wf_SupplierEDI_RAC_Outbound_860</v>
      </c>
      <c r="AB1101" s="60" t="str">
        <f t="shared" si="260"/>
        <v xml:space="preserve">showvh SupplierEDI wf_SupplierEDI_RAC_Outbound_860 ; </v>
      </c>
      <c r="AC1101" s="60" t="str">
        <f t="shared" si="258"/>
        <v>showrrh SupplierEDI wf_SupplierEDI_RAC_Outbound_860</v>
      </c>
    </row>
    <row r="1102" spans="1:29" x14ac:dyDescent="0.25">
      <c r="A1102" s="9">
        <v>43123</v>
      </c>
      <c r="B1102" s="6" t="s">
        <v>1178</v>
      </c>
      <c r="C1102" s="61" t="s">
        <v>1892</v>
      </c>
      <c r="D1102" s="61" t="s">
        <v>1864</v>
      </c>
      <c r="E1102" s="100" t="str">
        <f t="shared" si="241"/>
        <v>RAC_prod</v>
      </c>
      <c r="F1102" s="115" t="str">
        <f t="shared" si="242"/>
        <v>PP</v>
      </c>
      <c r="G1102" s="100" t="str">
        <f t="shared" si="243"/>
        <v>phvifoapp04</v>
      </c>
      <c r="H1102" s="115" t="str">
        <f t="shared" si="244"/>
        <v>Int01_prod</v>
      </c>
      <c r="I1102" s="100" t="str">
        <f t="shared" si="245"/>
        <v>6005</v>
      </c>
      <c r="J1102" s="115" t="str">
        <f t="shared" si="246"/>
        <v>Native</v>
      </c>
      <c r="K1102" s="100" t="str">
        <f t="shared" si="247"/>
        <v>all</v>
      </c>
      <c r="L1102" s="6" t="s">
        <v>321</v>
      </c>
      <c r="M1102" s="6" t="s">
        <v>332</v>
      </c>
      <c r="N1102" s="6" t="s">
        <v>1180</v>
      </c>
      <c r="O1102" s="39" t="s">
        <v>2578</v>
      </c>
      <c r="P1102" s="11" t="str">
        <f t="shared" si="248"/>
        <v>qc VAN Workflow wf_ANOW_recon_initial_request</v>
      </c>
      <c r="Q1102" s="12" t="str">
        <f t="shared" si="249"/>
        <v>./pmrep cleardeploymentgroup -p DG_Static_Shared -f ;</v>
      </c>
      <c r="R1102" s="13" t="str">
        <f t="shared" si="250"/>
        <v>./pmrep addtodeploymentgroup -p DG_Static_Shared -n wf_ANOW_recon_initial_request -o Workflow -f VAN -d all ;</v>
      </c>
      <c r="S1102" s="12" t="str">
        <f t="shared" si="254"/>
        <v>echo ;</v>
      </c>
      <c r="T1102" s="13" t="str">
        <f t="shared" si="255"/>
        <v>echo ;</v>
      </c>
      <c r="U1102" s="12" t="str">
        <f t="shared" si="256"/>
        <v>echo;</v>
      </c>
      <c r="V1102" s="13" t="str">
        <f t="shared" si="257"/>
        <v>echo ;</v>
      </c>
      <c r="W1102" s="14" t="str">
        <f t="shared" si="251"/>
        <v xml:space="preserve"> echo ; </v>
      </c>
      <c r="X1102" s="13" t="str">
        <f t="shared" si="259"/>
        <v>ssh -q phvifoapp04 '/home/infa_adm/scripts/ais.sh VAN wf_ANOW_recon_initial_request Int01_prod'</v>
      </c>
      <c r="Y1102" s="15"/>
      <c r="Z1102" s="60" t="str">
        <f t="shared" si="252"/>
        <v>./pmrep objectexport -f VAN -o Workflow -n wf_ANOW_recon_initial_request -m -s -b -r -u wf_ANOW_recon_initial_request.xml</v>
      </c>
      <c r="AA1102" s="63" t="str">
        <f t="shared" si="253"/>
        <v>gwd VAN wf_ANOW_recon_initial_request</v>
      </c>
      <c r="AB1102" s="60" t="str">
        <f t="shared" si="260"/>
        <v xml:space="preserve">showvh VAN wf_ANOW_recon_initial_request ; </v>
      </c>
      <c r="AC1102" s="60" t="str">
        <f t="shared" si="258"/>
        <v>showrrh VAN wf_ANOW_recon_initial_request</v>
      </c>
    </row>
    <row r="1103" spans="1:29" x14ac:dyDescent="0.25">
      <c r="A1103" s="9">
        <v>43123</v>
      </c>
      <c r="B1103" s="6" t="s">
        <v>1178</v>
      </c>
      <c r="C1103" s="61" t="s">
        <v>1892</v>
      </c>
      <c r="D1103" s="61" t="s">
        <v>1864</v>
      </c>
      <c r="E1103" s="100" t="str">
        <f t="shared" si="241"/>
        <v>RAC_prod</v>
      </c>
      <c r="F1103" s="115" t="str">
        <f t="shared" si="242"/>
        <v>PP</v>
      </c>
      <c r="G1103" s="100" t="str">
        <f t="shared" si="243"/>
        <v>phvifoapp04</v>
      </c>
      <c r="H1103" s="115" t="str">
        <f t="shared" si="244"/>
        <v>Int01_prod</v>
      </c>
      <c r="I1103" s="100" t="str">
        <f t="shared" si="245"/>
        <v>6005</v>
      </c>
      <c r="J1103" s="115" t="str">
        <f t="shared" si="246"/>
        <v>Native</v>
      </c>
      <c r="K1103" s="100" t="str">
        <f t="shared" si="247"/>
        <v>all</v>
      </c>
      <c r="L1103" s="6" t="s">
        <v>321</v>
      </c>
      <c r="M1103" s="6" t="s">
        <v>332</v>
      </c>
      <c r="N1103" s="6" t="s">
        <v>1181</v>
      </c>
      <c r="O1103" s="39" t="s">
        <v>2578</v>
      </c>
      <c r="P1103" s="11" t="str">
        <f t="shared" si="248"/>
        <v>qc VAN Workflow wf_ANOW_recon_retry_request</v>
      </c>
      <c r="Q1103" s="12" t="str">
        <f t="shared" si="249"/>
        <v>echo ;</v>
      </c>
      <c r="R1103" s="13" t="str">
        <f t="shared" si="250"/>
        <v>./pmrep addtodeploymentgroup -p DG_Static_Shared -n wf_ANOW_recon_retry_request -o Workflow -f VAN -d all ;</v>
      </c>
      <c r="S1103" s="12" t="str">
        <f t="shared" si="254"/>
        <v>./pmrep deploydeploymentgroup -p DG_Static_Shared -c  ./DG_Static_Shared.xml -r RAC_prod -n jansaj -X PP -h phvifoapp04 -o 6005 -s Native -l $HOME/scripts/log/dg_SJ_CHG0011001.log ;</v>
      </c>
      <c r="T1103" s="13" t="str">
        <f t="shared" si="255"/>
        <v xml:space="preserve">echo '&lt; PRESS ANY KEY TO CONTINUE &gt;'; read c ; </v>
      </c>
      <c r="U1103" s="12" t="str">
        <f t="shared" si="256"/>
        <v xml:space="preserve">cat $HOME/scripts/log/dg_SJ_CHG0011001.log ; </v>
      </c>
      <c r="V1103" s="13" t="str">
        <f t="shared" si="257"/>
        <v>echo '&lt; PRESS ANY KEY TO CONTINUE &gt;'; read c ;</v>
      </c>
      <c r="W1103" s="14" t="str">
        <f t="shared" si="251"/>
        <v xml:space="preserve"> pmd ; </v>
      </c>
      <c r="X1103" s="13" t="str">
        <f t="shared" si="259"/>
        <v>ssh -q phvifoapp04 '/home/infa_adm/scripts/ais.sh VAN wf_ANOW_recon_retry_request Int01_prod'</v>
      </c>
      <c r="Y1103" s="15"/>
      <c r="Z1103" s="60" t="str">
        <f t="shared" si="252"/>
        <v>./pmrep objectexport -f VAN -o Workflow -n wf_ANOW_recon_retry_request -m -s -b -r -u wf_ANOW_recon_retry_request.xml</v>
      </c>
      <c r="AA1103" s="63" t="str">
        <f t="shared" si="253"/>
        <v>gwd VAN wf_ANOW_recon_retry_request</v>
      </c>
      <c r="AB1103" s="60" t="str">
        <f t="shared" si="260"/>
        <v xml:space="preserve">showvh VAN wf_ANOW_recon_retry_request ; </v>
      </c>
      <c r="AC1103" s="60" t="str">
        <f t="shared" si="258"/>
        <v>showrrh VAN wf_ANOW_recon_retry_request</v>
      </c>
    </row>
    <row r="1104" spans="1:29" x14ac:dyDescent="0.25">
      <c r="A1104" s="9">
        <v>43125</v>
      </c>
      <c r="B1104" s="6" t="s">
        <v>1182</v>
      </c>
      <c r="C1104" s="61" t="s">
        <v>1892</v>
      </c>
      <c r="D1104" s="61" t="s">
        <v>1864</v>
      </c>
      <c r="E1104" s="100" t="str">
        <f t="shared" si="241"/>
        <v>RAC_prod</v>
      </c>
      <c r="F1104" s="115" t="str">
        <f t="shared" si="242"/>
        <v>PP</v>
      </c>
      <c r="G1104" s="100" t="str">
        <f t="shared" si="243"/>
        <v>phvifoapp04</v>
      </c>
      <c r="H1104" s="115" t="str">
        <f t="shared" si="244"/>
        <v>Int01_prod</v>
      </c>
      <c r="I1104" s="100" t="str">
        <f t="shared" si="245"/>
        <v>6005</v>
      </c>
      <c r="J1104" s="115" t="str">
        <f t="shared" si="246"/>
        <v>Native</v>
      </c>
      <c r="K1104" s="100" t="str">
        <f t="shared" si="247"/>
        <v>all</v>
      </c>
      <c r="L1104" s="6" t="s">
        <v>295</v>
      </c>
      <c r="M1104" s="6" t="s">
        <v>332</v>
      </c>
      <c r="N1104" s="6" t="s">
        <v>346</v>
      </c>
      <c r="O1104" s="23" t="s">
        <v>2579</v>
      </c>
      <c r="P1104" s="11" t="str">
        <f t="shared" si="248"/>
        <v>qc AN_PAYABLES Workflow wf_AN_Payables</v>
      </c>
      <c r="Q1104" s="12" t="str">
        <f t="shared" si="249"/>
        <v>./pmrep cleardeploymentgroup -p DG_Static_Shared -f ;</v>
      </c>
      <c r="R1104" s="13" t="str">
        <f t="shared" si="250"/>
        <v>./pmrep addtodeploymentgroup -p DG_Static_Shared -n wf_AN_Payables -o Workflow -f AN_PAYABLES -d all ;</v>
      </c>
      <c r="S1104" s="12" t="str">
        <f t="shared" si="254"/>
        <v>echo ;</v>
      </c>
      <c r="T1104" s="13" t="str">
        <f t="shared" si="255"/>
        <v>echo ;</v>
      </c>
      <c r="U1104" s="12" t="str">
        <f t="shared" si="256"/>
        <v>echo;</v>
      </c>
      <c r="V1104" s="13" t="str">
        <f t="shared" si="257"/>
        <v>echo ;</v>
      </c>
      <c r="W1104" s="14" t="str">
        <f t="shared" si="251"/>
        <v xml:space="preserve"> echo ; </v>
      </c>
      <c r="X1104" s="13" t="str">
        <f t="shared" si="259"/>
        <v>ssh -q phvifoapp04 '/home/infa_adm/scripts/ais.sh AN_PAYABLES wf_AN_Payables Int01_prod'</v>
      </c>
      <c r="Y1104" s="15"/>
      <c r="Z1104" s="60" t="str">
        <f t="shared" si="252"/>
        <v>./pmrep objectexport -f AN_PAYABLES -o Workflow -n wf_AN_Payables -m -s -b -r -u wf_AN_Payables.xml</v>
      </c>
      <c r="AA1104" s="63" t="str">
        <f t="shared" si="253"/>
        <v>gwd AN_PAYABLES wf_AN_Payables</v>
      </c>
      <c r="AB1104" s="60" t="str">
        <f t="shared" si="260"/>
        <v xml:space="preserve">showvh AN_PAYABLES wf_AN_Payables ; </v>
      </c>
      <c r="AC1104" s="60" t="str">
        <f t="shared" si="258"/>
        <v>showrrh AN_PAYABLES wf_AN_Payables</v>
      </c>
    </row>
    <row r="1105" spans="1:29" x14ac:dyDescent="0.25">
      <c r="A1105" s="9">
        <v>43125</v>
      </c>
      <c r="B1105" s="6" t="s">
        <v>1182</v>
      </c>
      <c r="C1105" s="61" t="s">
        <v>1892</v>
      </c>
      <c r="D1105" s="61" t="s">
        <v>1864</v>
      </c>
      <c r="E1105" s="100" t="str">
        <f t="shared" si="241"/>
        <v>RAC_prod</v>
      </c>
      <c r="F1105" s="115" t="str">
        <f t="shared" si="242"/>
        <v>PP</v>
      </c>
      <c r="G1105" s="100" t="str">
        <f t="shared" si="243"/>
        <v>phvifoapp04</v>
      </c>
      <c r="H1105" s="115" t="str">
        <f t="shared" si="244"/>
        <v>Int01_prod</v>
      </c>
      <c r="I1105" s="100" t="str">
        <f t="shared" si="245"/>
        <v>6005</v>
      </c>
      <c r="J1105" s="115" t="str">
        <f t="shared" si="246"/>
        <v>Native</v>
      </c>
      <c r="K1105" s="100" t="str">
        <f t="shared" si="247"/>
        <v>all</v>
      </c>
      <c r="L1105" s="6" t="s">
        <v>295</v>
      </c>
      <c r="M1105" s="6" t="s">
        <v>332</v>
      </c>
      <c r="N1105" s="6" t="s">
        <v>616</v>
      </c>
      <c r="O1105" s="23" t="s">
        <v>2579</v>
      </c>
      <c r="P1105" s="11" t="str">
        <f t="shared" si="248"/>
        <v>qc AN_PAYABLES Workflow wf_AN_Payables_Extractfiles</v>
      </c>
      <c r="Q1105" s="12" t="str">
        <f t="shared" si="249"/>
        <v>echo ;</v>
      </c>
      <c r="R1105" s="13" t="str">
        <f t="shared" si="250"/>
        <v>./pmrep addtodeploymentgroup -p DG_Static_Shared -n wf_AN_Payables_Extractfiles -o Workflow -f AN_PAYABLES -d all ;</v>
      </c>
      <c r="S1105" s="12" t="str">
        <f t="shared" si="254"/>
        <v>./pmrep deploydeploymentgroup -p DG_Static_Shared -c  ./DG_Static_Shared.xml -r RAC_prod -n jansaj -X PP -h phvifoapp04 -o 6005 -s Native -l $HOME/scripts/log/dg_SJ_CHG0010977.log ;</v>
      </c>
      <c r="T1105" s="13" t="str">
        <f t="shared" si="255"/>
        <v xml:space="preserve">echo '&lt; PRESS ANY KEY TO CONTINUE &gt;'; read c ; </v>
      </c>
      <c r="U1105" s="12" t="str">
        <f t="shared" si="256"/>
        <v xml:space="preserve">cat $HOME/scripts/log/dg_SJ_CHG0010977.log ; </v>
      </c>
      <c r="V1105" s="13" t="str">
        <f t="shared" si="257"/>
        <v>echo '&lt; PRESS ANY KEY TO CONTINUE &gt;'; read c ;</v>
      </c>
      <c r="W1105" s="14" t="str">
        <f t="shared" si="251"/>
        <v xml:space="preserve"> pmd ; </v>
      </c>
      <c r="X1105" s="13" t="str">
        <f t="shared" si="259"/>
        <v>ssh -q phvifoapp04 '/home/infa_adm/scripts/ais.sh AN_PAYABLES wf_AN_Payables_Extractfiles Int01_prod'</v>
      </c>
      <c r="Y1105" s="15"/>
      <c r="Z1105" s="60" t="str">
        <f t="shared" si="252"/>
        <v>./pmrep objectexport -f AN_PAYABLES -o Workflow -n wf_AN_Payables_Extractfiles -m -s -b -r -u wf_AN_Payables_Extractfiles.xml</v>
      </c>
      <c r="AA1105" s="63" t="str">
        <f t="shared" si="253"/>
        <v>gwd AN_PAYABLES wf_AN_Payables_Extractfiles</v>
      </c>
      <c r="AB1105" s="60" t="str">
        <f t="shared" si="260"/>
        <v xml:space="preserve">showvh AN_PAYABLES wf_AN_Payables_Extractfiles ; </v>
      </c>
      <c r="AC1105" s="60" t="str">
        <f t="shared" si="258"/>
        <v>showrrh AN_PAYABLES wf_AN_Payables_Extractfiles</v>
      </c>
    </row>
    <row r="1106" spans="1:29" x14ac:dyDescent="0.25">
      <c r="A1106" s="9">
        <v>43129</v>
      </c>
      <c r="B1106" s="6" t="s">
        <v>1189</v>
      </c>
      <c r="C1106" s="61" t="s">
        <v>1892</v>
      </c>
      <c r="D1106" s="61" t="s">
        <v>1864</v>
      </c>
      <c r="E1106" s="100" t="str">
        <f t="shared" si="241"/>
        <v>RAC_prod</v>
      </c>
      <c r="F1106" s="115" t="str">
        <f t="shared" si="242"/>
        <v>PP</v>
      </c>
      <c r="G1106" s="100" t="str">
        <f t="shared" si="243"/>
        <v>phvifoapp04</v>
      </c>
      <c r="H1106" s="115" t="str">
        <f t="shared" si="244"/>
        <v>Int01_prod</v>
      </c>
      <c r="I1106" s="100" t="str">
        <f t="shared" si="245"/>
        <v>6005</v>
      </c>
      <c r="J1106" s="115" t="str">
        <f t="shared" si="246"/>
        <v>Native</v>
      </c>
      <c r="K1106" s="100" t="str">
        <f t="shared" si="247"/>
        <v>all</v>
      </c>
      <c r="L1106" s="6" t="s">
        <v>30</v>
      </c>
      <c r="M1106" s="6" t="s">
        <v>332</v>
      </c>
      <c r="N1106" s="6" t="s">
        <v>1183</v>
      </c>
      <c r="O1106" s="39" t="s">
        <v>2580</v>
      </c>
      <c r="P1106" s="11" t="str">
        <f t="shared" si="248"/>
        <v>qc RACFI Workflow wf_rental_agreement_extract_daily</v>
      </c>
      <c r="Q1106" s="12" t="str">
        <f t="shared" si="249"/>
        <v>./pmrep cleardeploymentgroup -p DG_Static_Shared -f ;</v>
      </c>
      <c r="R1106" s="13" t="str">
        <f t="shared" si="250"/>
        <v>./pmrep addtodeploymentgroup -p DG_Static_Shared -n wf_rental_agreement_extract_daily -o Workflow -f RACFI -d all ;</v>
      </c>
      <c r="S1106" s="12" t="str">
        <f t="shared" si="254"/>
        <v>echo ;</v>
      </c>
      <c r="T1106" s="13" t="str">
        <f t="shared" si="255"/>
        <v>echo ;</v>
      </c>
      <c r="U1106" s="12" t="str">
        <f t="shared" si="256"/>
        <v>echo;</v>
      </c>
      <c r="V1106" s="13" t="str">
        <f t="shared" si="257"/>
        <v>echo ;</v>
      </c>
      <c r="W1106" s="14" t="str">
        <f t="shared" si="251"/>
        <v xml:space="preserve"> echo ; </v>
      </c>
      <c r="X1106" s="13" t="str">
        <f t="shared" si="259"/>
        <v>ssh -q phvifoapp04 '/home/infa_adm/scripts/ais.sh RACFI wf_rental_agreement_extract_daily Int01_prod'</v>
      </c>
      <c r="Y1106" s="15"/>
      <c r="Z1106" s="60" t="str">
        <f t="shared" si="252"/>
        <v>./pmrep objectexport -f RACFI -o Workflow -n wf_rental_agreement_extract_daily -m -s -b -r -u wf_rental_agreement_extract_daily.xml</v>
      </c>
      <c r="AA1106" s="63" t="str">
        <f t="shared" si="253"/>
        <v>gwd RACFI wf_rental_agreement_extract_daily</v>
      </c>
      <c r="AB1106" s="60" t="str">
        <f t="shared" si="260"/>
        <v xml:space="preserve">showvh RACFI wf_rental_agreement_extract_daily ; </v>
      </c>
      <c r="AC1106" s="60" t="str">
        <f t="shared" si="258"/>
        <v>showrrh RACFI wf_rental_agreement_extract_daily</v>
      </c>
    </row>
    <row r="1107" spans="1:29" x14ac:dyDescent="0.25">
      <c r="A1107" s="9">
        <v>43129</v>
      </c>
      <c r="B1107" s="6" t="s">
        <v>1189</v>
      </c>
      <c r="C1107" s="61" t="s">
        <v>1892</v>
      </c>
      <c r="D1107" s="61" t="s">
        <v>1864</v>
      </c>
      <c r="E1107" s="100" t="str">
        <f t="shared" si="241"/>
        <v>RAC_prod</v>
      </c>
      <c r="F1107" s="115" t="str">
        <f t="shared" si="242"/>
        <v>PP</v>
      </c>
      <c r="G1107" s="100" t="str">
        <f t="shared" si="243"/>
        <v>phvifoapp04</v>
      </c>
      <c r="H1107" s="115" t="str">
        <f t="shared" si="244"/>
        <v>Int01_prod</v>
      </c>
      <c r="I1107" s="100" t="str">
        <f t="shared" si="245"/>
        <v>6005</v>
      </c>
      <c r="J1107" s="115" t="str">
        <f t="shared" si="246"/>
        <v>Native</v>
      </c>
      <c r="K1107" s="100" t="str">
        <f t="shared" si="247"/>
        <v>all</v>
      </c>
      <c r="L1107" s="6" t="s">
        <v>30</v>
      </c>
      <c r="M1107" s="6" t="s">
        <v>332</v>
      </c>
      <c r="N1107" s="6" t="s">
        <v>1184</v>
      </c>
      <c r="O1107" s="39" t="s">
        <v>2580</v>
      </c>
      <c r="P1107" s="11" t="str">
        <f t="shared" si="248"/>
        <v>qc RACFI Workflow wf_rental_agreement_extract_cynergi_daily</v>
      </c>
      <c r="Q1107" s="12" t="str">
        <f t="shared" si="249"/>
        <v>echo ;</v>
      </c>
      <c r="R1107" s="13" t="str">
        <f t="shared" si="250"/>
        <v>./pmrep addtodeploymentgroup -p DG_Static_Shared -n wf_rental_agreement_extract_cynergi_daily -o Workflow -f RACFI -d all ;</v>
      </c>
      <c r="S1107" s="12" t="str">
        <f t="shared" si="254"/>
        <v>echo ;</v>
      </c>
      <c r="T1107" s="13" t="str">
        <f t="shared" si="255"/>
        <v>echo ;</v>
      </c>
      <c r="U1107" s="12" t="str">
        <f t="shared" si="256"/>
        <v>echo;</v>
      </c>
      <c r="V1107" s="13" t="str">
        <f t="shared" si="257"/>
        <v>echo ;</v>
      </c>
      <c r="W1107" s="14" t="str">
        <f t="shared" si="251"/>
        <v xml:space="preserve"> echo ; </v>
      </c>
      <c r="X1107" s="13" t="str">
        <f t="shared" si="259"/>
        <v>ssh -q phvifoapp04 '/home/infa_adm/scripts/ais.sh RACFI wf_rental_agreement_extract_cynergi_daily Int01_prod'</v>
      </c>
      <c r="Y1107" s="15"/>
      <c r="Z1107" s="60" t="str">
        <f t="shared" si="252"/>
        <v>./pmrep objectexport -f RACFI -o Workflow -n wf_rental_agreement_extract_cynergi_daily -m -s -b -r -u wf_rental_agreement_extract_cynergi_daily.xml</v>
      </c>
      <c r="AA1107" s="63" t="str">
        <f t="shared" si="253"/>
        <v>gwd RACFI wf_rental_agreement_extract_cynergi_daily</v>
      </c>
      <c r="AB1107" s="60" t="str">
        <f t="shared" si="260"/>
        <v xml:space="preserve">showvh RACFI wf_rental_agreement_extract_cynergi_daily ; </v>
      </c>
      <c r="AC1107" s="60" t="str">
        <f t="shared" si="258"/>
        <v>showrrh RACFI wf_rental_agreement_extract_cynergi_daily</v>
      </c>
    </row>
    <row r="1108" spans="1:29" x14ac:dyDescent="0.25">
      <c r="A1108" s="9">
        <v>43129</v>
      </c>
      <c r="B1108" s="6" t="s">
        <v>1189</v>
      </c>
      <c r="C1108" s="61" t="s">
        <v>1892</v>
      </c>
      <c r="D1108" s="61" t="s">
        <v>1864</v>
      </c>
      <c r="E1108" s="100" t="str">
        <f t="shared" si="241"/>
        <v>RAC_prod</v>
      </c>
      <c r="F1108" s="115" t="str">
        <f t="shared" si="242"/>
        <v>PP</v>
      </c>
      <c r="G1108" s="100" t="str">
        <f t="shared" si="243"/>
        <v>phvifoapp04</v>
      </c>
      <c r="H1108" s="115" t="str">
        <f t="shared" si="244"/>
        <v>Int01_prod</v>
      </c>
      <c r="I1108" s="100" t="str">
        <f t="shared" si="245"/>
        <v>6005</v>
      </c>
      <c r="J1108" s="115" t="str">
        <f t="shared" si="246"/>
        <v>Native</v>
      </c>
      <c r="K1108" s="100" t="str">
        <f t="shared" si="247"/>
        <v>all</v>
      </c>
      <c r="L1108" s="6" t="s">
        <v>30</v>
      </c>
      <c r="M1108" s="6" t="s">
        <v>332</v>
      </c>
      <c r="N1108" s="6" t="s">
        <v>1185</v>
      </c>
      <c r="O1108" s="39" t="s">
        <v>2580</v>
      </c>
      <c r="P1108" s="11" t="str">
        <f t="shared" si="248"/>
        <v>qc RACFI Workflow wf_inventory_extract_daily</v>
      </c>
      <c r="Q1108" s="12" t="str">
        <f t="shared" si="249"/>
        <v>echo ;</v>
      </c>
      <c r="R1108" s="13" t="str">
        <f t="shared" si="250"/>
        <v>./pmrep addtodeploymentgroup -p DG_Static_Shared -n wf_inventory_extract_daily -o Workflow -f RACFI -d all ;</v>
      </c>
      <c r="S1108" s="12" t="str">
        <f t="shared" si="254"/>
        <v>echo ;</v>
      </c>
      <c r="T1108" s="13" t="str">
        <f t="shared" si="255"/>
        <v>echo ;</v>
      </c>
      <c r="U1108" s="12" t="str">
        <f t="shared" si="256"/>
        <v>echo;</v>
      </c>
      <c r="V1108" s="13" t="str">
        <f t="shared" si="257"/>
        <v>echo ;</v>
      </c>
      <c r="W1108" s="14" t="str">
        <f t="shared" si="251"/>
        <v xml:space="preserve"> echo ; </v>
      </c>
      <c r="X1108" s="13" t="str">
        <f t="shared" si="259"/>
        <v>ssh -q phvifoapp04 '/home/infa_adm/scripts/ais.sh RACFI wf_inventory_extract_daily Int01_prod'</v>
      </c>
      <c r="Y1108" s="15"/>
      <c r="Z1108" s="60" t="str">
        <f t="shared" si="252"/>
        <v>./pmrep objectexport -f RACFI -o Workflow -n wf_inventory_extract_daily -m -s -b -r -u wf_inventory_extract_daily.xml</v>
      </c>
      <c r="AA1108" s="63" t="str">
        <f t="shared" si="253"/>
        <v>gwd RACFI wf_inventory_extract_daily</v>
      </c>
      <c r="AB1108" s="60" t="str">
        <f t="shared" si="260"/>
        <v xml:space="preserve">showvh RACFI wf_inventory_extract_daily ; </v>
      </c>
      <c r="AC1108" s="60" t="str">
        <f t="shared" si="258"/>
        <v>showrrh RACFI wf_inventory_extract_daily</v>
      </c>
    </row>
    <row r="1109" spans="1:29" x14ac:dyDescent="0.25">
      <c r="A1109" s="9">
        <v>43129</v>
      </c>
      <c r="B1109" s="6" t="s">
        <v>1189</v>
      </c>
      <c r="C1109" s="61" t="s">
        <v>1892</v>
      </c>
      <c r="D1109" s="61" t="s">
        <v>1864</v>
      </c>
      <c r="E1109" s="100" t="str">
        <f t="shared" si="241"/>
        <v>RAC_prod</v>
      </c>
      <c r="F1109" s="115" t="str">
        <f t="shared" si="242"/>
        <v>PP</v>
      </c>
      <c r="G1109" s="100" t="str">
        <f t="shared" si="243"/>
        <v>phvifoapp04</v>
      </c>
      <c r="H1109" s="115" t="str">
        <f t="shared" si="244"/>
        <v>Int01_prod</v>
      </c>
      <c r="I1109" s="100" t="str">
        <f t="shared" si="245"/>
        <v>6005</v>
      </c>
      <c r="J1109" s="115" t="str">
        <f t="shared" si="246"/>
        <v>Native</v>
      </c>
      <c r="K1109" s="100" t="str">
        <f t="shared" si="247"/>
        <v>all</v>
      </c>
      <c r="L1109" s="6" t="s">
        <v>30</v>
      </c>
      <c r="M1109" s="6" t="s">
        <v>332</v>
      </c>
      <c r="N1109" s="6" t="s">
        <v>1186</v>
      </c>
      <c r="O1109" s="39" t="s">
        <v>2580</v>
      </c>
      <c r="P1109" s="11" t="str">
        <f t="shared" si="248"/>
        <v>qc RACFI Workflow wf_inventory_extract_Cynergi_Daily</v>
      </c>
      <c r="Q1109" s="12" t="str">
        <f t="shared" si="249"/>
        <v>echo ;</v>
      </c>
      <c r="R1109" s="13" t="str">
        <f t="shared" si="250"/>
        <v>./pmrep addtodeploymentgroup -p DG_Static_Shared -n wf_inventory_extract_Cynergi_Daily -o Workflow -f RACFI -d all ;</v>
      </c>
      <c r="S1109" s="12" t="str">
        <f t="shared" si="254"/>
        <v>echo ;</v>
      </c>
      <c r="T1109" s="13" t="str">
        <f t="shared" si="255"/>
        <v>echo ;</v>
      </c>
      <c r="U1109" s="12" t="str">
        <f t="shared" si="256"/>
        <v>echo;</v>
      </c>
      <c r="V1109" s="13" t="str">
        <f t="shared" si="257"/>
        <v>echo ;</v>
      </c>
      <c r="W1109" s="14" t="str">
        <f t="shared" si="251"/>
        <v xml:space="preserve"> echo ; </v>
      </c>
      <c r="X1109" s="13" t="str">
        <f t="shared" si="259"/>
        <v>ssh -q phvifoapp04 '/home/infa_adm/scripts/ais.sh RACFI wf_inventory_extract_Cynergi_Daily Int01_prod'</v>
      </c>
      <c r="Y1109" s="15"/>
      <c r="Z1109" s="60" t="str">
        <f t="shared" si="252"/>
        <v>./pmrep objectexport -f RACFI -o Workflow -n wf_inventory_extract_Cynergi_Daily -m -s -b -r -u wf_inventory_extract_Cynergi_Daily.xml</v>
      </c>
      <c r="AA1109" s="63" t="str">
        <f t="shared" si="253"/>
        <v>gwd RACFI wf_inventory_extract_Cynergi_Daily</v>
      </c>
      <c r="AB1109" s="60" t="str">
        <f t="shared" si="260"/>
        <v xml:space="preserve">showvh RACFI wf_inventory_extract_Cynergi_Daily ; </v>
      </c>
      <c r="AC1109" s="60" t="str">
        <f t="shared" si="258"/>
        <v>showrrh RACFI wf_inventory_extract_Cynergi_Daily</v>
      </c>
    </row>
    <row r="1110" spans="1:29" x14ac:dyDescent="0.25">
      <c r="A1110" s="9">
        <v>43129</v>
      </c>
      <c r="B1110" s="6" t="s">
        <v>1189</v>
      </c>
      <c r="C1110" s="61" t="s">
        <v>1892</v>
      </c>
      <c r="D1110" s="61" t="s">
        <v>1864</v>
      </c>
      <c r="E1110" s="100" t="str">
        <f t="shared" si="241"/>
        <v>RAC_prod</v>
      </c>
      <c r="F1110" s="115" t="str">
        <f t="shared" si="242"/>
        <v>PP</v>
      </c>
      <c r="G1110" s="100" t="str">
        <f t="shared" si="243"/>
        <v>phvifoapp04</v>
      </c>
      <c r="H1110" s="115" t="str">
        <f t="shared" si="244"/>
        <v>Int01_prod</v>
      </c>
      <c r="I1110" s="100" t="str">
        <f t="shared" si="245"/>
        <v>6005</v>
      </c>
      <c r="J1110" s="115" t="str">
        <f t="shared" si="246"/>
        <v>Native</v>
      </c>
      <c r="K1110" s="100" t="str">
        <f t="shared" si="247"/>
        <v>all</v>
      </c>
      <c r="L1110" s="6" t="s">
        <v>30</v>
      </c>
      <c r="M1110" s="6" t="s">
        <v>332</v>
      </c>
      <c r="N1110" s="6" t="s">
        <v>1187</v>
      </c>
      <c r="O1110" s="39" t="s">
        <v>2580</v>
      </c>
      <c r="P1110" s="11" t="str">
        <f t="shared" si="248"/>
        <v>qc RACFI Workflow wf_Extract_Customer_Daily</v>
      </c>
      <c r="Q1110" s="12" t="str">
        <f t="shared" si="249"/>
        <v>echo ;</v>
      </c>
      <c r="R1110" s="13" t="str">
        <f t="shared" si="250"/>
        <v>./pmrep addtodeploymentgroup -p DG_Static_Shared -n wf_Extract_Customer_Daily -o Workflow -f RACFI -d all ;</v>
      </c>
      <c r="S1110" s="12" t="str">
        <f t="shared" si="254"/>
        <v>echo ;</v>
      </c>
      <c r="T1110" s="13" t="str">
        <f t="shared" si="255"/>
        <v>echo ;</v>
      </c>
      <c r="U1110" s="12" t="str">
        <f t="shared" si="256"/>
        <v>echo;</v>
      </c>
      <c r="V1110" s="13" t="str">
        <f t="shared" si="257"/>
        <v>echo ;</v>
      </c>
      <c r="W1110" s="14" t="str">
        <f t="shared" si="251"/>
        <v xml:space="preserve"> echo ; </v>
      </c>
      <c r="X1110" s="13" t="str">
        <f t="shared" si="259"/>
        <v>ssh -q phvifoapp04 '/home/infa_adm/scripts/ais.sh RACFI wf_Extract_Customer_Daily Int01_prod'</v>
      </c>
      <c r="Y1110" s="15"/>
      <c r="Z1110" s="60" t="str">
        <f t="shared" si="252"/>
        <v>./pmrep objectexport -f RACFI -o Workflow -n wf_Extract_Customer_Daily -m -s -b -r -u wf_Extract_Customer_Daily.xml</v>
      </c>
      <c r="AA1110" s="63" t="str">
        <f t="shared" si="253"/>
        <v>gwd RACFI wf_Extract_Customer_Daily</v>
      </c>
      <c r="AB1110" s="60" t="str">
        <f t="shared" si="260"/>
        <v xml:space="preserve">showvh RACFI wf_Extract_Customer_Daily ; </v>
      </c>
      <c r="AC1110" s="60" t="str">
        <f t="shared" si="258"/>
        <v>showrrh RACFI wf_Extract_Customer_Daily</v>
      </c>
    </row>
    <row r="1111" spans="1:29" x14ac:dyDescent="0.25">
      <c r="A1111" s="9">
        <v>43129</v>
      </c>
      <c r="B1111" s="6" t="s">
        <v>1189</v>
      </c>
      <c r="C1111" s="61" t="s">
        <v>1892</v>
      </c>
      <c r="D1111" s="61" t="s">
        <v>1864</v>
      </c>
      <c r="E1111" s="100" t="str">
        <f t="shared" si="241"/>
        <v>RAC_prod</v>
      </c>
      <c r="F1111" s="115" t="str">
        <f t="shared" si="242"/>
        <v>PP</v>
      </c>
      <c r="G1111" s="100" t="str">
        <f t="shared" si="243"/>
        <v>phvifoapp04</v>
      </c>
      <c r="H1111" s="115" t="str">
        <f t="shared" si="244"/>
        <v>Int01_prod</v>
      </c>
      <c r="I1111" s="100" t="str">
        <f t="shared" si="245"/>
        <v>6005</v>
      </c>
      <c r="J1111" s="115" t="str">
        <f t="shared" si="246"/>
        <v>Native</v>
      </c>
      <c r="K1111" s="100" t="str">
        <f t="shared" si="247"/>
        <v>all</v>
      </c>
      <c r="L1111" s="6" t="s">
        <v>30</v>
      </c>
      <c r="M1111" s="6" t="s">
        <v>332</v>
      </c>
      <c r="N1111" s="6" t="s">
        <v>1188</v>
      </c>
      <c r="O1111" s="39" t="s">
        <v>2580</v>
      </c>
      <c r="P1111" s="11" t="str">
        <f t="shared" si="248"/>
        <v>qc RACFI Workflow wf_Extract_Customer_CYN_DAILY</v>
      </c>
      <c r="Q1111" s="12" t="str">
        <f t="shared" si="249"/>
        <v>echo ;</v>
      </c>
      <c r="R1111" s="13" t="str">
        <f t="shared" si="250"/>
        <v>./pmrep addtodeploymentgroup -p DG_Static_Shared -n wf_Extract_Customer_CYN_DAILY -o Workflow -f RACFI -d all ;</v>
      </c>
      <c r="S1111" s="12" t="str">
        <f t="shared" si="254"/>
        <v>./pmrep deploydeploymentgroup -p DG_Static_Shared -c  ./DG_Static_Shared.xml -r RAC_prod -n jansaj -X PP -h phvifoapp04 -o 6005 -s Native -l $HOME/scripts/log/dg_SJ_CHG0011123.log ;</v>
      </c>
      <c r="T1111" s="13" t="str">
        <f t="shared" si="255"/>
        <v xml:space="preserve">echo '&lt; PRESS ANY KEY TO CONTINUE &gt;'; read c ; </v>
      </c>
      <c r="U1111" s="12" t="str">
        <f t="shared" si="256"/>
        <v xml:space="preserve">cat $HOME/scripts/log/dg_SJ_CHG0011123.log ; </v>
      </c>
      <c r="V1111" s="13" t="str">
        <f t="shared" si="257"/>
        <v>echo '&lt; PRESS ANY KEY TO CONTINUE &gt;'; read c ;</v>
      </c>
      <c r="W1111" s="14" t="str">
        <f t="shared" si="251"/>
        <v xml:space="preserve"> pmd ; </v>
      </c>
      <c r="X1111" s="13" t="str">
        <f t="shared" si="259"/>
        <v>ssh -q phvifoapp04 '/home/infa_adm/scripts/ais.sh RACFI wf_Extract_Customer_CYN_DAILY Int01_prod'</v>
      </c>
      <c r="Y1111" s="15"/>
      <c r="Z1111" s="60" t="str">
        <f t="shared" si="252"/>
        <v>./pmrep objectexport -f RACFI -o Workflow -n wf_Extract_Customer_CYN_DAILY -m -s -b -r -u wf_Extract_Customer_CYN_DAILY.xml</v>
      </c>
      <c r="AA1111" s="63" t="str">
        <f t="shared" si="253"/>
        <v>gwd RACFI wf_Extract_Customer_CYN_DAILY</v>
      </c>
      <c r="AB1111" s="60" t="str">
        <f t="shared" si="260"/>
        <v xml:space="preserve">showvh RACFI wf_Extract_Customer_CYN_DAILY ; </v>
      </c>
      <c r="AC1111" s="60" t="str">
        <f t="shared" si="258"/>
        <v>showrrh RACFI wf_Extract_Customer_CYN_DAILY</v>
      </c>
    </row>
    <row r="1112" spans="1:29" x14ac:dyDescent="0.25">
      <c r="A1112" s="9">
        <v>43129</v>
      </c>
      <c r="B1112" s="6" t="s">
        <v>1190</v>
      </c>
      <c r="C1112" s="61" t="s">
        <v>1892</v>
      </c>
      <c r="D1112" s="61" t="s">
        <v>1864</v>
      </c>
      <c r="E1112" s="100" t="str">
        <f t="shared" ref="E1112:E1175" si="261">IF(D1112="q1",rep_q,IF(OR(D1112="u1",D1112="u2"),rep_u,IF(OR(D1112="p1",D1112="p2"),rep_p," ** ERROR **")))</f>
        <v>RAC_prod</v>
      </c>
      <c r="F1112" s="115" t="str">
        <f t="shared" ref="F1112:F1175" si="262">IF(D1112="q1",pswd_sj_q,IF(OR(D1112="u1",D1112="u2"),pswd_sj_u,IF(OR(D1112="p1",D1112="p2"),pswd_sj_p," ** ERROR **")))</f>
        <v>PP</v>
      </c>
      <c r="G1112" s="100" t="str">
        <f t="shared" ref="G1112:G1175" si="263">IF(D1112="q1",host_q,IF(OR(D1112="u1",D1112="u2"),host_u,IF(OR(D1112="p1",D1112="p2"),host_p," ** ERROR **")))</f>
        <v>phvifoapp04</v>
      </c>
      <c r="H1112" s="115" t="str">
        <f t="shared" ref="H1112:H1175" si="264">IF(D1112="q1",int_q1,IF(D1112="u1",int_u1,IF(D1112="u2",int_u2,IF(D1112="p1",int_p1,IF(D1112="p2",int_p2," ** ERROR **")))))</f>
        <v>Int01_prod</v>
      </c>
      <c r="I1112" s="100" t="str">
        <f t="shared" ref="I1112:I1175" si="265">IF(D1112="","n/a","6005")</f>
        <v>6005</v>
      </c>
      <c r="J1112" s="115" t="str">
        <f t="shared" ref="J1112:J1175" si="266">IF(D1112="","n/a","Native")</f>
        <v>Native</v>
      </c>
      <c r="K1112" s="100" t="str">
        <f t="shared" ref="K1112:K1175" si="267">IF(D1112="","n/a","all")</f>
        <v>all</v>
      </c>
      <c r="L1112" s="6" t="s">
        <v>326</v>
      </c>
      <c r="M1112" s="6" t="s">
        <v>332</v>
      </c>
      <c r="N1112" s="6" t="s">
        <v>348</v>
      </c>
      <c r="O1112" s="6" t="s">
        <v>2581</v>
      </c>
      <c r="P1112" s="11" t="str">
        <f t="shared" si="248"/>
        <v>qc Miscellaneous Workflow wf_SureBill_Outbound</v>
      </c>
      <c r="Q1112" s="12" t="str">
        <f t="shared" si="249"/>
        <v>./pmrep cleardeploymentgroup -p DG_Static_Shared -f ;</v>
      </c>
      <c r="R1112" s="13" t="str">
        <f t="shared" si="250"/>
        <v>./pmrep addtodeploymentgroup -p DG_Static_Shared -n wf_SureBill_Outbound -o Workflow -f Miscellaneous -d all ;</v>
      </c>
      <c r="S1112" s="12" t="str">
        <f t="shared" si="254"/>
        <v>./pmrep deploydeploymentgroup -p DG_Static_Shared -c  ./DG_Static_Shared.xml -r RAC_prod -n jansaj -X PP -h phvifoapp04 -o 6005 -s Native -l $HOME/scripts/log/dg_SJ_CHG0011130.log ;</v>
      </c>
      <c r="T1112" s="13" t="str">
        <f t="shared" si="255"/>
        <v xml:space="preserve">echo '&lt; PRESS ANY KEY TO CONTINUE &gt;'; read c ; </v>
      </c>
      <c r="U1112" s="12" t="str">
        <f t="shared" si="256"/>
        <v xml:space="preserve">cat $HOME/scripts/log/dg_SJ_CHG0011130.log ; </v>
      </c>
      <c r="V1112" s="13" t="str">
        <f t="shared" si="257"/>
        <v>echo '&lt; PRESS ANY KEY TO CONTINUE &gt;'; read c ;</v>
      </c>
      <c r="W1112" s="14" t="str">
        <f t="shared" si="251"/>
        <v xml:space="preserve"> pmd ; </v>
      </c>
      <c r="X1112" s="13" t="str">
        <f t="shared" si="259"/>
        <v>ssh -q phvifoapp04 '/home/infa_adm/scripts/ais.sh Miscellaneous wf_SureBill_Outbound Int01_prod'</v>
      </c>
      <c r="Y1112" s="15"/>
      <c r="Z1112" s="60" t="str">
        <f t="shared" si="252"/>
        <v>./pmrep objectexport -f Miscellaneous -o Workflow -n wf_SureBill_Outbound -m -s -b -r -u wf_SureBill_Outbound.xml</v>
      </c>
      <c r="AA1112" s="63" t="str">
        <f t="shared" si="253"/>
        <v>gwd Miscellaneous wf_SureBill_Outbound</v>
      </c>
      <c r="AB1112" s="60" t="str">
        <f t="shared" si="260"/>
        <v xml:space="preserve">showvh Miscellaneous wf_SureBill_Outbound ; </v>
      </c>
      <c r="AC1112" s="60" t="str">
        <f t="shared" si="258"/>
        <v>showrrh Miscellaneous wf_SureBill_Outbound</v>
      </c>
    </row>
    <row r="1113" spans="1:29" x14ac:dyDescent="0.25">
      <c r="A1113" s="9">
        <v>43130</v>
      </c>
      <c r="B1113" s="6" t="s">
        <v>1191</v>
      </c>
      <c r="C1113" s="61" t="s">
        <v>1892</v>
      </c>
      <c r="D1113" s="61" t="s">
        <v>1864</v>
      </c>
      <c r="E1113" s="100" t="str">
        <f t="shared" si="261"/>
        <v>RAC_prod</v>
      </c>
      <c r="F1113" s="115" t="str">
        <f t="shared" si="262"/>
        <v>PP</v>
      </c>
      <c r="G1113" s="100" t="str">
        <f t="shared" si="263"/>
        <v>phvifoapp04</v>
      </c>
      <c r="H1113" s="115" t="str">
        <f t="shared" si="264"/>
        <v>Int01_prod</v>
      </c>
      <c r="I1113" s="100" t="str">
        <f t="shared" si="265"/>
        <v>6005</v>
      </c>
      <c r="J1113" s="115" t="str">
        <f t="shared" si="266"/>
        <v>Native</v>
      </c>
      <c r="K1113" s="100" t="str">
        <f t="shared" si="267"/>
        <v>all</v>
      </c>
      <c r="L1113" s="6" t="s">
        <v>322</v>
      </c>
      <c r="M1113" s="6" t="s">
        <v>332</v>
      </c>
      <c r="N1113" s="6" t="s">
        <v>668</v>
      </c>
      <c r="O1113" s="6" t="s">
        <v>2582</v>
      </c>
      <c r="P1113" s="11" t="str">
        <f t="shared" ref="P1113:P1176" si="268">CONCATENATE("qc ",L1113," ",M1113," ",N1113)</f>
        <v>qc MDM Workflow wf_mdm_store_location_feed</v>
      </c>
      <c r="Q1113" s="12" t="str">
        <f t="shared" ref="Q1113:Q1176" si="269">IF(AND(B1113=B1112,F1113=F1112),"echo ;",CONCATENATE("./pmrep cleardeploymentgroup -p ",dgnm," -f ;"))</f>
        <v>./pmrep cleardeploymentgroup -p DG_Static_Shared -f ;</v>
      </c>
      <c r="R1113" s="13" t="str">
        <f t="shared" ref="R1113:R1176" si="270">CONCATENATE("./pmrep addtodeploymentgroup -p ",dgnm," -n ",N1113," -o ",M1113, " -f ",L1113," -d ",K1113, " ;")</f>
        <v>./pmrep addtodeploymentgroup -p DG_Static_Shared -n wf_mdm_store_location_feed -o Workflow -f MDM -d all ;</v>
      </c>
      <c r="S1113" s="12" t="str">
        <f t="shared" si="254"/>
        <v>./pmrep deploydeploymentgroup -p DG_Static_Shared -c  ./DG_Static_Shared.xml -r RAC_prod -n jansaj -X PP -h phvifoapp04 -o 6005 -s Native -l $HOME/scripts/log/dg_SJ_CHG0011129.log ;</v>
      </c>
      <c r="T1113" s="13" t="str">
        <f t="shared" si="255"/>
        <v xml:space="preserve">echo '&lt; PRESS ANY KEY TO CONTINUE &gt;'; read c ; </v>
      </c>
      <c r="U1113" s="12" t="str">
        <f t="shared" si="256"/>
        <v xml:space="preserve">cat $HOME/scripts/log/dg_SJ_CHG0011129.log ; </v>
      </c>
      <c r="V1113" s="13" t="str">
        <f t="shared" si="257"/>
        <v>echo '&lt; PRESS ANY KEY TO CONTINUE &gt;'; read c ;</v>
      </c>
      <c r="W1113" s="14" t="str">
        <f t="shared" ref="W1113:W1176" si="271">IF(LEFT(U1113,3)="cat"," pmd ; "," echo ; ")</f>
        <v xml:space="preserve"> pmd ; </v>
      </c>
      <c r="X1113" s="13" t="str">
        <f t="shared" si="259"/>
        <v>ssh -q phvifoapp04 '/home/infa_adm/scripts/ais.sh MDM wf_mdm_store_location_feed Int01_prod'</v>
      </c>
      <c r="Y1113" s="15"/>
      <c r="Z1113" s="60" t="str">
        <f t="shared" ref="Z1113:Z1176" si="272">CONCATENATE("./pmrep objectexport -f ",L1113," -o ",M1113," -n ",N1113," -m -s -b -r -u ",N1113,".xml")</f>
        <v>./pmrep objectexport -f MDM -o Workflow -n wf_mdm_store_location_feed -m -s -b -r -u wf_mdm_store_location_feed.xml</v>
      </c>
      <c r="AA1113" s="63" t="str">
        <f t="shared" ref="AA1113:AA1176" si="273">IF(M1113="Workflow",CONCATENATE("gwd ",L1113," ",N1113)," # n/a")</f>
        <v>gwd MDM wf_mdm_store_location_feed</v>
      </c>
      <c r="AB1113" s="60" t="str">
        <f t="shared" si="260"/>
        <v xml:space="preserve">showvh MDM wf_mdm_store_location_feed ; </v>
      </c>
      <c r="AC1113" s="60" t="str">
        <f t="shared" si="258"/>
        <v>showrrh MDM wf_mdm_store_location_feed</v>
      </c>
    </row>
    <row r="1114" spans="1:29" x14ac:dyDescent="0.25">
      <c r="A1114" s="9">
        <v>43130</v>
      </c>
      <c r="B1114" s="6" t="s">
        <v>1192</v>
      </c>
      <c r="C1114" s="61" t="s">
        <v>1892</v>
      </c>
      <c r="D1114" s="61" t="s">
        <v>1864</v>
      </c>
      <c r="E1114" s="100" t="str">
        <f t="shared" si="261"/>
        <v>RAC_prod</v>
      </c>
      <c r="F1114" s="115" t="str">
        <f t="shared" si="262"/>
        <v>PP</v>
      </c>
      <c r="G1114" s="100" t="str">
        <f t="shared" si="263"/>
        <v>phvifoapp04</v>
      </c>
      <c r="H1114" s="115" t="str">
        <f t="shared" si="264"/>
        <v>Int01_prod</v>
      </c>
      <c r="I1114" s="100" t="str">
        <f t="shared" si="265"/>
        <v>6005</v>
      </c>
      <c r="J1114" s="115" t="str">
        <f t="shared" si="266"/>
        <v>Native</v>
      </c>
      <c r="K1114" s="100" t="str">
        <f t="shared" si="267"/>
        <v>all</v>
      </c>
      <c r="L1114" s="6" t="s">
        <v>294</v>
      </c>
      <c r="M1114" s="6" t="s">
        <v>332</v>
      </c>
      <c r="N1114" s="6" t="s">
        <v>859</v>
      </c>
      <c r="O1114" s="39" t="s">
        <v>2583</v>
      </c>
      <c r="P1114" s="11" t="str">
        <f t="shared" si="268"/>
        <v>qc RTO_MART Workflow wf_RTO_MARTS_LOAD_FACT_DAY</v>
      </c>
      <c r="Q1114" s="12" t="str">
        <f t="shared" si="269"/>
        <v>./pmrep cleardeploymentgroup -p DG_Static_Shared -f ;</v>
      </c>
      <c r="R1114" s="13" t="str">
        <f t="shared" si="270"/>
        <v>./pmrep addtodeploymentgroup -p DG_Static_Shared -n wf_RTO_MARTS_LOAD_FACT_DAY -o Workflow -f RTO_MART -d all ;</v>
      </c>
      <c r="S1114" s="12" t="str">
        <f t="shared" si="254"/>
        <v>echo ;</v>
      </c>
      <c r="T1114" s="13" t="str">
        <f t="shared" si="255"/>
        <v>echo ;</v>
      </c>
      <c r="U1114" s="12" t="str">
        <f t="shared" si="256"/>
        <v>echo;</v>
      </c>
      <c r="V1114" s="13" t="str">
        <f t="shared" si="257"/>
        <v>echo ;</v>
      </c>
      <c r="W1114" s="14" t="str">
        <f t="shared" si="271"/>
        <v xml:space="preserve"> echo ; </v>
      </c>
      <c r="X1114" s="13" t="str">
        <f t="shared" si="259"/>
        <v>ssh -q phvifoapp04 '/home/infa_adm/scripts/ais.sh RTO_MART wf_RTO_MARTS_LOAD_FACT_DAY Int01_prod'</v>
      </c>
      <c r="Y1114" s="15"/>
      <c r="Z1114" s="60" t="str">
        <f t="shared" si="272"/>
        <v>./pmrep objectexport -f RTO_MART -o Workflow -n wf_RTO_MARTS_LOAD_FACT_DAY -m -s -b -r -u wf_RTO_MARTS_LOAD_FACT_DAY.xml</v>
      </c>
      <c r="AA1114" s="63" t="str">
        <f t="shared" si="273"/>
        <v>gwd RTO_MART wf_RTO_MARTS_LOAD_FACT_DAY</v>
      </c>
      <c r="AB1114" s="60" t="str">
        <f t="shared" si="260"/>
        <v xml:space="preserve">showvh RTO_MART wf_RTO_MARTS_LOAD_FACT_DAY ; </v>
      </c>
      <c r="AC1114" s="60" t="str">
        <f t="shared" si="258"/>
        <v>showrrh RTO_MART wf_RTO_MARTS_LOAD_FACT_DAY</v>
      </c>
    </row>
    <row r="1115" spans="1:29" x14ac:dyDescent="0.25">
      <c r="A1115" s="9">
        <v>43130</v>
      </c>
      <c r="B1115" s="6" t="s">
        <v>1192</v>
      </c>
      <c r="C1115" s="61" t="s">
        <v>1892</v>
      </c>
      <c r="D1115" s="61" t="s">
        <v>1864</v>
      </c>
      <c r="E1115" s="100" t="str">
        <f t="shared" si="261"/>
        <v>RAC_prod</v>
      </c>
      <c r="F1115" s="115" t="str">
        <f t="shared" si="262"/>
        <v>PP</v>
      </c>
      <c r="G1115" s="100" t="str">
        <f t="shared" si="263"/>
        <v>phvifoapp04</v>
      </c>
      <c r="H1115" s="115" t="str">
        <f t="shared" si="264"/>
        <v>Int01_prod</v>
      </c>
      <c r="I1115" s="100" t="str">
        <f t="shared" si="265"/>
        <v>6005</v>
      </c>
      <c r="J1115" s="115" t="str">
        <f t="shared" si="266"/>
        <v>Native</v>
      </c>
      <c r="K1115" s="100" t="str">
        <f t="shared" si="267"/>
        <v>all</v>
      </c>
      <c r="L1115" s="6" t="s">
        <v>294</v>
      </c>
      <c r="M1115" s="6" t="s">
        <v>332</v>
      </c>
      <c r="N1115" s="6" t="s">
        <v>857</v>
      </c>
      <c r="O1115" s="39" t="s">
        <v>2583</v>
      </c>
      <c r="P1115" s="11" t="str">
        <f t="shared" si="268"/>
        <v>qc RTO_MART Workflow WF_RTO_MARTS_LOAD_WEEK</v>
      </c>
      <c r="Q1115" s="12" t="str">
        <f t="shared" si="269"/>
        <v>echo ;</v>
      </c>
      <c r="R1115" s="13" t="str">
        <f t="shared" si="270"/>
        <v>./pmrep addtodeploymentgroup -p DG_Static_Shared -n WF_RTO_MARTS_LOAD_WEEK -o Workflow -f RTO_MART -d all ;</v>
      </c>
      <c r="S1115" s="12" t="str">
        <f t="shared" si="254"/>
        <v>echo ;</v>
      </c>
      <c r="T1115" s="13" t="str">
        <f t="shared" si="255"/>
        <v>echo ;</v>
      </c>
      <c r="U1115" s="12" t="str">
        <f t="shared" si="256"/>
        <v>echo;</v>
      </c>
      <c r="V1115" s="13" t="str">
        <f t="shared" si="257"/>
        <v>echo ;</v>
      </c>
      <c r="W1115" s="14" t="str">
        <f t="shared" si="271"/>
        <v xml:space="preserve"> echo ; </v>
      </c>
      <c r="X1115" s="13" t="str">
        <f t="shared" si="259"/>
        <v>ssh -q phvifoapp04 '/home/infa_adm/scripts/ais.sh RTO_MART WF_RTO_MARTS_LOAD_WEEK Int01_prod'</v>
      </c>
      <c r="Y1115" s="15"/>
      <c r="Z1115" s="60" t="str">
        <f t="shared" si="272"/>
        <v>./pmrep objectexport -f RTO_MART -o Workflow -n WF_RTO_MARTS_LOAD_WEEK -m -s -b -r -u WF_RTO_MARTS_LOAD_WEEK.xml</v>
      </c>
      <c r="AA1115" s="63" t="str">
        <f t="shared" si="273"/>
        <v>gwd RTO_MART WF_RTO_MARTS_LOAD_WEEK</v>
      </c>
      <c r="AB1115" s="60" t="str">
        <f t="shared" si="260"/>
        <v xml:space="preserve">showvh RTO_MART WF_RTO_MARTS_LOAD_WEEK ; </v>
      </c>
      <c r="AC1115" s="60" t="str">
        <f t="shared" si="258"/>
        <v>showrrh RTO_MART WF_RTO_MARTS_LOAD_WEEK</v>
      </c>
    </row>
    <row r="1116" spans="1:29" x14ac:dyDescent="0.25">
      <c r="A1116" s="9">
        <v>43130</v>
      </c>
      <c r="B1116" s="6" t="s">
        <v>1192</v>
      </c>
      <c r="C1116" s="61" t="s">
        <v>1892</v>
      </c>
      <c r="D1116" s="61" t="s">
        <v>1864</v>
      </c>
      <c r="E1116" s="100" t="str">
        <f t="shared" si="261"/>
        <v>RAC_prod</v>
      </c>
      <c r="F1116" s="115" t="str">
        <f t="shared" si="262"/>
        <v>PP</v>
      </c>
      <c r="G1116" s="100" t="str">
        <f t="shared" si="263"/>
        <v>phvifoapp04</v>
      </c>
      <c r="H1116" s="115" t="str">
        <f t="shared" si="264"/>
        <v>Int01_prod</v>
      </c>
      <c r="I1116" s="100" t="str">
        <f t="shared" si="265"/>
        <v>6005</v>
      </c>
      <c r="J1116" s="115" t="str">
        <f t="shared" si="266"/>
        <v>Native</v>
      </c>
      <c r="K1116" s="100" t="str">
        <f t="shared" si="267"/>
        <v>all</v>
      </c>
      <c r="L1116" s="6" t="s">
        <v>294</v>
      </c>
      <c r="M1116" s="6" t="s">
        <v>332</v>
      </c>
      <c r="N1116" s="6" t="s">
        <v>858</v>
      </c>
      <c r="O1116" s="39" t="s">
        <v>2583</v>
      </c>
      <c r="P1116" s="11" t="str">
        <f t="shared" si="268"/>
        <v>qc RTO_MART Workflow wf_RTO_MARTS_LOAD_FACT_MONTH</v>
      </c>
      <c r="Q1116" s="12" t="str">
        <f t="shared" si="269"/>
        <v>echo ;</v>
      </c>
      <c r="R1116" s="13" t="str">
        <f t="shared" si="270"/>
        <v>./pmrep addtodeploymentgroup -p DG_Static_Shared -n wf_RTO_MARTS_LOAD_FACT_MONTH -o Workflow -f RTO_MART -d all ;</v>
      </c>
      <c r="S1116" s="12" t="str">
        <f t="shared" si="254"/>
        <v>./pmrep deploydeploymentgroup -p DG_Static_Shared -c  ./DG_Static_Shared.xml -r RAC_prod -n jansaj -X PP -h phvifoapp04 -o 6005 -s Native -l $HOME/scripts/log/dg_SJ_CHG0011161.log ;</v>
      </c>
      <c r="T1116" s="13" t="str">
        <f t="shared" si="255"/>
        <v xml:space="preserve">echo '&lt; PRESS ANY KEY TO CONTINUE &gt;'; read c ; </v>
      </c>
      <c r="U1116" s="12" t="str">
        <f t="shared" si="256"/>
        <v xml:space="preserve">cat $HOME/scripts/log/dg_SJ_CHG0011161.log ; </v>
      </c>
      <c r="V1116" s="13" t="str">
        <f t="shared" si="257"/>
        <v>echo '&lt; PRESS ANY KEY TO CONTINUE &gt;'; read c ;</v>
      </c>
      <c r="W1116" s="14" t="str">
        <f t="shared" si="271"/>
        <v xml:space="preserve"> pmd ; </v>
      </c>
      <c r="X1116" s="13" t="str">
        <f t="shared" si="259"/>
        <v>ssh -q phvifoapp04 '/home/infa_adm/scripts/ais.sh RTO_MART wf_RTO_MARTS_LOAD_FACT_MONTH Int01_prod'</v>
      </c>
      <c r="Y1116" s="15"/>
      <c r="Z1116" s="60" t="str">
        <f t="shared" si="272"/>
        <v>./pmrep objectexport -f RTO_MART -o Workflow -n wf_RTO_MARTS_LOAD_FACT_MONTH -m -s -b -r -u wf_RTO_MARTS_LOAD_FACT_MONTH.xml</v>
      </c>
      <c r="AA1116" s="63" t="str">
        <f t="shared" si="273"/>
        <v>gwd RTO_MART wf_RTO_MARTS_LOAD_FACT_MONTH</v>
      </c>
      <c r="AB1116" s="60" t="str">
        <f t="shared" si="260"/>
        <v xml:space="preserve">showvh RTO_MART wf_RTO_MARTS_LOAD_FACT_MONTH ; </v>
      </c>
      <c r="AC1116" s="60" t="str">
        <f t="shared" si="258"/>
        <v>showrrh RTO_MART wf_RTO_MARTS_LOAD_FACT_MONTH</v>
      </c>
    </row>
    <row r="1117" spans="1:29" x14ac:dyDescent="0.25">
      <c r="A1117" s="9">
        <v>43131</v>
      </c>
      <c r="B1117" s="6" t="s">
        <v>1194</v>
      </c>
      <c r="C1117" s="61" t="s">
        <v>1892</v>
      </c>
      <c r="D1117" s="61" t="s">
        <v>1864</v>
      </c>
      <c r="E1117" s="100" t="str">
        <f t="shared" si="261"/>
        <v>RAC_prod</v>
      </c>
      <c r="F1117" s="115" t="str">
        <f t="shared" si="262"/>
        <v>PP</v>
      </c>
      <c r="G1117" s="100" t="str">
        <f t="shared" si="263"/>
        <v>phvifoapp04</v>
      </c>
      <c r="H1117" s="115" t="str">
        <f t="shared" si="264"/>
        <v>Int01_prod</v>
      </c>
      <c r="I1117" s="100" t="str">
        <f t="shared" si="265"/>
        <v>6005</v>
      </c>
      <c r="J1117" s="115" t="str">
        <f t="shared" si="266"/>
        <v>Native</v>
      </c>
      <c r="K1117" s="100" t="str">
        <f t="shared" si="267"/>
        <v>all</v>
      </c>
      <c r="L1117" s="6" t="s">
        <v>321</v>
      </c>
      <c r="M1117" s="6" t="s">
        <v>332</v>
      </c>
      <c r="N1117" s="6" t="s">
        <v>1163</v>
      </c>
      <c r="O1117" s="50" t="s">
        <v>2584</v>
      </c>
      <c r="P1117" s="11" t="str">
        <f t="shared" si="268"/>
        <v>qc VAN Workflow wf_VAN_CUSTOMER_APPROVAL_AUDIT</v>
      </c>
      <c r="Q1117" s="12" t="str">
        <f t="shared" si="269"/>
        <v>./pmrep cleardeploymentgroup -p DG_Static_Shared -f ;</v>
      </c>
      <c r="R1117" s="13" t="str">
        <f t="shared" si="270"/>
        <v>./pmrep addtodeploymentgroup -p DG_Static_Shared -n wf_VAN_CUSTOMER_APPROVAL_AUDIT -o Workflow -f VAN -d all ;</v>
      </c>
      <c r="S1117" s="12" t="str">
        <f t="shared" si="254"/>
        <v>echo ;</v>
      </c>
      <c r="T1117" s="13" t="str">
        <f t="shared" si="255"/>
        <v>echo ;</v>
      </c>
      <c r="U1117" s="12" t="str">
        <f t="shared" si="256"/>
        <v>echo;</v>
      </c>
      <c r="V1117" s="13" t="str">
        <f t="shared" si="257"/>
        <v>echo ;</v>
      </c>
      <c r="W1117" s="14" t="str">
        <f t="shared" si="271"/>
        <v xml:space="preserve"> echo ; </v>
      </c>
      <c r="X1117" s="13" t="str">
        <f t="shared" si="259"/>
        <v>ssh -q phvifoapp04 '/home/infa_adm/scripts/ais.sh VAN wf_VAN_CUSTOMER_APPROVAL_AUDIT Int01_prod'</v>
      </c>
      <c r="Y1117" s="15"/>
      <c r="Z1117" s="60" t="str">
        <f t="shared" si="272"/>
        <v>./pmrep objectexport -f VAN -o Workflow -n wf_VAN_CUSTOMER_APPROVAL_AUDIT -m -s -b -r -u wf_VAN_CUSTOMER_APPROVAL_AUDIT.xml</v>
      </c>
      <c r="AA1117" s="63" t="str">
        <f t="shared" si="273"/>
        <v>gwd VAN wf_VAN_CUSTOMER_APPROVAL_AUDIT</v>
      </c>
      <c r="AB1117" s="60" t="str">
        <f t="shared" si="260"/>
        <v xml:space="preserve">showvh VAN wf_VAN_CUSTOMER_APPROVAL_AUDIT ; </v>
      </c>
      <c r="AC1117" s="60" t="str">
        <f t="shared" si="258"/>
        <v>showrrh VAN wf_VAN_CUSTOMER_APPROVAL_AUDIT</v>
      </c>
    </row>
    <row r="1118" spans="1:29" x14ac:dyDescent="0.25">
      <c r="A1118" s="9">
        <v>43131</v>
      </c>
      <c r="B1118" s="6" t="s">
        <v>1194</v>
      </c>
      <c r="C1118" s="61" t="s">
        <v>1892</v>
      </c>
      <c r="D1118" s="61" t="s">
        <v>1864</v>
      </c>
      <c r="E1118" s="100" t="str">
        <f t="shared" si="261"/>
        <v>RAC_prod</v>
      </c>
      <c r="F1118" s="115" t="str">
        <f t="shared" si="262"/>
        <v>PP</v>
      </c>
      <c r="G1118" s="100" t="str">
        <f t="shared" si="263"/>
        <v>phvifoapp04</v>
      </c>
      <c r="H1118" s="115" t="str">
        <f t="shared" si="264"/>
        <v>Int01_prod</v>
      </c>
      <c r="I1118" s="100" t="str">
        <f t="shared" si="265"/>
        <v>6005</v>
      </c>
      <c r="J1118" s="115" t="str">
        <f t="shared" si="266"/>
        <v>Native</v>
      </c>
      <c r="K1118" s="100" t="str">
        <f t="shared" si="267"/>
        <v>all</v>
      </c>
      <c r="L1118" s="6" t="s">
        <v>321</v>
      </c>
      <c r="M1118" s="6" t="s">
        <v>332</v>
      </c>
      <c r="N1118" s="6" t="s">
        <v>1193</v>
      </c>
      <c r="O1118" s="50" t="s">
        <v>2584</v>
      </c>
      <c r="P1118" s="11" t="str">
        <f t="shared" si="268"/>
        <v>qc VAN Workflow wf_VAN_CUSTOMER_DECISION_DETAIL</v>
      </c>
      <c r="Q1118" s="12" t="str">
        <f t="shared" si="269"/>
        <v>echo ;</v>
      </c>
      <c r="R1118" s="13" t="str">
        <f t="shared" si="270"/>
        <v>./pmrep addtodeploymentgroup -p DG_Static_Shared -n wf_VAN_CUSTOMER_DECISION_DETAIL -o Workflow -f VAN -d all ;</v>
      </c>
      <c r="S1118" s="12" t="str">
        <f t="shared" si="254"/>
        <v>./pmrep deploydeploymentgroup -p DG_Static_Shared -c  ./DG_Static_Shared.xml -r RAC_prod -n jansaj -X PP -h phvifoapp04 -o 6005 -s Native -l $HOME/scripts/log/dg_SJ_CHG0011163.log ;</v>
      </c>
      <c r="T1118" s="13" t="str">
        <f t="shared" si="255"/>
        <v xml:space="preserve">echo '&lt; PRESS ANY KEY TO CONTINUE &gt;'; read c ; </v>
      </c>
      <c r="U1118" s="12" t="str">
        <f t="shared" si="256"/>
        <v xml:space="preserve">cat $HOME/scripts/log/dg_SJ_CHG0011163.log ; </v>
      </c>
      <c r="V1118" s="13" t="str">
        <f t="shared" si="257"/>
        <v>echo '&lt; PRESS ANY KEY TO CONTINUE &gt;'; read c ;</v>
      </c>
      <c r="W1118" s="14" t="str">
        <f t="shared" si="271"/>
        <v xml:space="preserve"> pmd ; </v>
      </c>
      <c r="X1118" s="13" t="str">
        <f t="shared" si="259"/>
        <v>ssh -q phvifoapp04 '/home/infa_adm/scripts/ais.sh VAN wf_VAN_CUSTOMER_DECISION_DETAIL Int01_prod'</v>
      </c>
      <c r="Y1118" s="15"/>
      <c r="Z1118" s="60" t="str">
        <f t="shared" si="272"/>
        <v>./pmrep objectexport -f VAN -o Workflow -n wf_VAN_CUSTOMER_DECISION_DETAIL -m -s -b -r -u wf_VAN_CUSTOMER_DECISION_DETAIL.xml</v>
      </c>
      <c r="AA1118" s="63" t="str">
        <f t="shared" si="273"/>
        <v>gwd VAN wf_VAN_CUSTOMER_DECISION_DETAIL</v>
      </c>
      <c r="AB1118" s="60" t="str">
        <f t="shared" si="260"/>
        <v xml:space="preserve">showvh VAN wf_VAN_CUSTOMER_DECISION_DETAIL ; </v>
      </c>
      <c r="AC1118" s="60" t="str">
        <f t="shared" si="258"/>
        <v>showrrh VAN wf_VAN_CUSTOMER_DECISION_DETAIL</v>
      </c>
    </row>
    <row r="1119" spans="1:29" x14ac:dyDescent="0.25">
      <c r="A1119" s="9">
        <v>43131</v>
      </c>
      <c r="B1119" s="6" t="s">
        <v>1195</v>
      </c>
      <c r="C1119" s="61" t="s">
        <v>1892</v>
      </c>
      <c r="D1119" s="61" t="s">
        <v>1864</v>
      </c>
      <c r="E1119" s="100" t="str">
        <f t="shared" si="261"/>
        <v>RAC_prod</v>
      </c>
      <c r="F1119" s="115" t="str">
        <f t="shared" si="262"/>
        <v>PP</v>
      </c>
      <c r="G1119" s="100" t="str">
        <f t="shared" si="263"/>
        <v>phvifoapp04</v>
      </c>
      <c r="H1119" s="115" t="str">
        <f t="shared" si="264"/>
        <v>Int01_prod</v>
      </c>
      <c r="I1119" s="100" t="str">
        <f t="shared" si="265"/>
        <v>6005</v>
      </c>
      <c r="J1119" s="115" t="str">
        <f t="shared" si="266"/>
        <v>Native</v>
      </c>
      <c r="K1119" s="100" t="str">
        <f t="shared" si="267"/>
        <v>all</v>
      </c>
      <c r="L1119" s="6" t="s">
        <v>326</v>
      </c>
      <c r="M1119" s="6" t="s">
        <v>332</v>
      </c>
      <c r="N1119" s="6" t="s">
        <v>1165</v>
      </c>
      <c r="O1119" s="6" t="s">
        <v>2585</v>
      </c>
      <c r="P1119" s="11" t="str">
        <f t="shared" si="268"/>
        <v>qc Miscellaneous Workflow wf_ENT_MDM_Customer</v>
      </c>
      <c r="Q1119" s="12" t="str">
        <f t="shared" si="269"/>
        <v>./pmrep cleardeploymentgroup -p DG_Static_Shared -f ;</v>
      </c>
      <c r="R1119" s="13" t="str">
        <f t="shared" si="270"/>
        <v>./pmrep addtodeploymentgroup -p DG_Static_Shared -n wf_ENT_MDM_Customer -o Workflow -f Miscellaneous -d all ;</v>
      </c>
      <c r="S1119" s="12" t="str">
        <f t="shared" si="254"/>
        <v>./pmrep deploydeploymentgroup -p DG_Static_Shared -c  ./DG_Static_Shared.xml -r RAC_prod -n jansaj -X PP -h phvifoapp04 -o 6005 -s Native -l $HOME/scripts/log/dg_SJ_CHG0011201.log ;</v>
      </c>
      <c r="T1119" s="13" t="str">
        <f t="shared" si="255"/>
        <v xml:space="preserve">echo '&lt; PRESS ANY KEY TO CONTINUE &gt;'; read c ; </v>
      </c>
      <c r="U1119" s="12" t="str">
        <f t="shared" si="256"/>
        <v xml:space="preserve">cat $HOME/scripts/log/dg_SJ_CHG0011201.log ; </v>
      </c>
      <c r="V1119" s="13" t="str">
        <f t="shared" si="257"/>
        <v>echo '&lt; PRESS ANY KEY TO CONTINUE &gt;'; read c ;</v>
      </c>
      <c r="W1119" s="14" t="str">
        <f t="shared" si="271"/>
        <v xml:space="preserve"> pmd ; </v>
      </c>
      <c r="X1119" s="13" t="str">
        <f t="shared" si="259"/>
        <v>ssh -q phvifoapp04 '/home/infa_adm/scripts/ais.sh Miscellaneous wf_ENT_MDM_Customer Int01_prod'</v>
      </c>
      <c r="Y1119" s="15"/>
      <c r="Z1119" s="60" t="str">
        <f t="shared" si="272"/>
        <v>./pmrep objectexport -f Miscellaneous -o Workflow -n wf_ENT_MDM_Customer -m -s -b -r -u wf_ENT_MDM_Customer.xml</v>
      </c>
      <c r="AA1119" s="63" t="str">
        <f t="shared" si="273"/>
        <v>gwd Miscellaneous wf_ENT_MDM_Customer</v>
      </c>
      <c r="AB1119" s="60" t="str">
        <f t="shared" si="260"/>
        <v xml:space="preserve">showvh Miscellaneous wf_ENT_MDM_Customer ; </v>
      </c>
      <c r="AC1119" s="60" t="str">
        <f t="shared" si="258"/>
        <v>showrrh Miscellaneous wf_ENT_MDM_Customer</v>
      </c>
    </row>
    <row r="1120" spans="1:29" x14ac:dyDescent="0.25">
      <c r="A1120" s="9">
        <v>43131</v>
      </c>
      <c r="B1120" s="6" t="s">
        <v>1197</v>
      </c>
      <c r="C1120" s="61" t="s">
        <v>1892</v>
      </c>
      <c r="D1120" s="61" t="s">
        <v>1864</v>
      </c>
      <c r="E1120" s="100" t="str">
        <f t="shared" si="261"/>
        <v>RAC_prod</v>
      </c>
      <c r="F1120" s="115" t="str">
        <f t="shared" si="262"/>
        <v>PP</v>
      </c>
      <c r="G1120" s="100" t="str">
        <f t="shared" si="263"/>
        <v>phvifoapp04</v>
      </c>
      <c r="H1120" s="115" t="str">
        <f t="shared" si="264"/>
        <v>Int01_prod</v>
      </c>
      <c r="I1120" s="100" t="str">
        <f t="shared" si="265"/>
        <v>6005</v>
      </c>
      <c r="J1120" s="115" t="str">
        <f t="shared" si="266"/>
        <v>Native</v>
      </c>
      <c r="K1120" s="100" t="str">
        <f t="shared" si="267"/>
        <v>all</v>
      </c>
      <c r="L1120" s="6" t="s">
        <v>322</v>
      </c>
      <c r="M1120" s="6" t="s">
        <v>332</v>
      </c>
      <c r="N1120" s="6" t="s">
        <v>973</v>
      </c>
      <c r="O1120" s="6" t="s">
        <v>2586</v>
      </c>
      <c r="P1120" s="11" t="str">
        <f t="shared" si="268"/>
        <v>qc MDM Workflow wf_MDM2Enterprise_HostVendor_Services</v>
      </c>
      <c r="Q1120" s="12" t="str">
        <f t="shared" si="269"/>
        <v>./pmrep cleardeploymentgroup -p DG_Static_Shared -f ;</v>
      </c>
      <c r="R1120" s="13" t="str">
        <f t="shared" si="270"/>
        <v>./pmrep addtodeploymentgroup -p DG_Static_Shared -n wf_MDM2Enterprise_HostVendor_Services -o Workflow -f MDM -d all ;</v>
      </c>
      <c r="S1120" s="12" t="str">
        <f t="shared" si="254"/>
        <v>echo ;</v>
      </c>
      <c r="T1120" s="13" t="str">
        <f t="shared" si="255"/>
        <v>echo ;</v>
      </c>
      <c r="U1120" s="12" t="str">
        <f t="shared" si="256"/>
        <v>echo;</v>
      </c>
      <c r="V1120" s="13" t="str">
        <f t="shared" si="257"/>
        <v>echo ;</v>
      </c>
      <c r="W1120" s="14" t="str">
        <f t="shared" si="271"/>
        <v xml:space="preserve"> echo ; </v>
      </c>
      <c r="X1120" s="13" t="str">
        <f t="shared" si="259"/>
        <v>ssh -q phvifoapp04 '/home/infa_adm/scripts/ais.sh MDM wf_MDM2Enterprise_HostVendor_Services Int01_prod'</v>
      </c>
      <c r="Y1120" s="15"/>
      <c r="Z1120" s="60" t="str">
        <f t="shared" si="272"/>
        <v>./pmrep objectexport -f MDM -o Workflow -n wf_MDM2Enterprise_HostVendor_Services -m -s -b -r -u wf_MDM2Enterprise_HostVendor_Services.xml</v>
      </c>
      <c r="AA1120" s="63" t="str">
        <f t="shared" si="273"/>
        <v>gwd MDM wf_MDM2Enterprise_HostVendor_Services</v>
      </c>
      <c r="AB1120" s="60" t="str">
        <f t="shared" si="260"/>
        <v xml:space="preserve">showvh MDM wf_MDM2Enterprise_HostVendor_Services ; </v>
      </c>
      <c r="AC1120" s="60" t="str">
        <f t="shared" si="258"/>
        <v>showrrh MDM wf_MDM2Enterprise_HostVendor_Services</v>
      </c>
    </row>
    <row r="1121" spans="1:29" x14ac:dyDescent="0.25">
      <c r="A1121" s="9">
        <v>43131</v>
      </c>
      <c r="B1121" s="6" t="s">
        <v>1197</v>
      </c>
      <c r="C1121" s="61" t="s">
        <v>1892</v>
      </c>
      <c r="D1121" s="61" t="s">
        <v>1864</v>
      </c>
      <c r="E1121" s="100" t="str">
        <f t="shared" si="261"/>
        <v>RAC_prod</v>
      </c>
      <c r="F1121" s="115" t="str">
        <f t="shared" si="262"/>
        <v>PP</v>
      </c>
      <c r="G1121" s="100" t="str">
        <f t="shared" si="263"/>
        <v>phvifoapp04</v>
      </c>
      <c r="H1121" s="115" t="str">
        <f t="shared" si="264"/>
        <v>Int01_prod</v>
      </c>
      <c r="I1121" s="100" t="str">
        <f t="shared" si="265"/>
        <v>6005</v>
      </c>
      <c r="J1121" s="115" t="str">
        <f t="shared" si="266"/>
        <v>Native</v>
      </c>
      <c r="K1121" s="100" t="str">
        <f t="shared" si="267"/>
        <v>all</v>
      </c>
      <c r="L1121" s="6" t="s">
        <v>322</v>
      </c>
      <c r="M1121" s="6" t="s">
        <v>332</v>
      </c>
      <c r="N1121" s="6" t="s">
        <v>972</v>
      </c>
      <c r="O1121" s="6" t="s">
        <v>2586</v>
      </c>
      <c r="P1121" s="11" t="str">
        <f t="shared" si="268"/>
        <v>qc MDM Workflow wf_MDM2Enterprise_HostVendor_Services_ParamFile</v>
      </c>
      <c r="Q1121" s="12" t="str">
        <f t="shared" si="269"/>
        <v>echo ;</v>
      </c>
      <c r="R1121" s="13" t="str">
        <f t="shared" si="270"/>
        <v>./pmrep addtodeploymentgroup -p DG_Static_Shared -n wf_MDM2Enterprise_HostVendor_Services_ParamFile -o Workflow -f MDM -d all ;</v>
      </c>
      <c r="S1121" s="12" t="str">
        <f t="shared" si="254"/>
        <v>./pmrep deploydeploymentgroup -p DG_Static_Shared -c  ./DG_Static_Shared.xml -r RAC_prod -n jansaj -X PP -h phvifoapp04 -o 6005 -s Native -l $HOME/scripts/log/dg_SJ_CHG0011205.log ;</v>
      </c>
      <c r="T1121" s="13" t="str">
        <f t="shared" si="255"/>
        <v xml:space="preserve">echo '&lt; PRESS ANY KEY TO CONTINUE &gt;'; read c ; </v>
      </c>
      <c r="U1121" s="12" t="str">
        <f t="shared" si="256"/>
        <v xml:space="preserve">cat $HOME/scripts/log/dg_SJ_CHG0011205.log ; </v>
      </c>
      <c r="V1121" s="13" t="str">
        <f t="shared" si="257"/>
        <v>echo '&lt; PRESS ANY KEY TO CONTINUE &gt;'; read c ;</v>
      </c>
      <c r="W1121" s="14" t="str">
        <f t="shared" si="271"/>
        <v xml:space="preserve"> pmd ; </v>
      </c>
      <c r="X1121" s="13" t="str">
        <f t="shared" si="259"/>
        <v>ssh -q phvifoapp04 '/home/infa_adm/scripts/ais.sh MDM wf_MDM2Enterprise_HostVendor_Services_ParamFile Int01_prod'</v>
      </c>
      <c r="Y1121" s="15"/>
      <c r="Z1121" s="60" t="str">
        <f t="shared" si="272"/>
        <v>./pmrep objectexport -f MDM -o Workflow -n wf_MDM2Enterprise_HostVendor_Services_ParamFile -m -s -b -r -u wf_MDM2Enterprise_HostVendor_Services_ParamFile.xml</v>
      </c>
      <c r="AA1121" s="63" t="str">
        <f t="shared" si="273"/>
        <v>gwd MDM wf_MDM2Enterprise_HostVendor_Services_ParamFile</v>
      </c>
      <c r="AB1121" s="60" t="str">
        <f t="shared" si="260"/>
        <v xml:space="preserve">showvh MDM wf_MDM2Enterprise_HostVendor_Services_ParamFile ; </v>
      </c>
      <c r="AC1121" s="60" t="str">
        <f t="shared" si="258"/>
        <v>showrrh MDM wf_MDM2Enterprise_HostVendor_Services_ParamFile</v>
      </c>
    </row>
    <row r="1122" spans="1:29" x14ac:dyDescent="0.25">
      <c r="A1122" s="9">
        <v>43133</v>
      </c>
      <c r="B1122" s="6" t="s">
        <v>283</v>
      </c>
      <c r="C1122" s="61" t="s">
        <v>1892</v>
      </c>
      <c r="D1122" s="61" t="s">
        <v>1863</v>
      </c>
      <c r="E1122" s="100" t="str">
        <f t="shared" si="261"/>
        <v>RAC_uat</v>
      </c>
      <c r="F1122" s="115" t="str">
        <f t="shared" si="262"/>
        <v>UP</v>
      </c>
      <c r="G1122" s="100" t="str">
        <f t="shared" si="263"/>
        <v>uhvifoapp03</v>
      </c>
      <c r="H1122" s="115" t="str">
        <f t="shared" si="264"/>
        <v>Int01_uat</v>
      </c>
      <c r="I1122" s="100" t="str">
        <f t="shared" si="265"/>
        <v>6005</v>
      </c>
      <c r="J1122" s="115" t="str">
        <f t="shared" si="266"/>
        <v>Native</v>
      </c>
      <c r="K1122" s="100" t="str">
        <f t="shared" si="267"/>
        <v>all</v>
      </c>
      <c r="L1122" s="6" t="s">
        <v>289</v>
      </c>
      <c r="M1122" s="6" t="s">
        <v>332</v>
      </c>
      <c r="N1122" s="6" t="s">
        <v>1123</v>
      </c>
      <c r="O1122" s="6" t="s">
        <v>2587</v>
      </c>
      <c r="P1122" s="11" t="str">
        <f t="shared" si="268"/>
        <v>qc MONTHLY_RECONCILIATION Workflow wf_MonthlyTransferFee_Details</v>
      </c>
      <c r="Q1122" s="12" t="str">
        <f t="shared" si="269"/>
        <v>./pmrep cleardeploymentgroup -p DG_Static_Shared -f ;</v>
      </c>
      <c r="R1122" s="13" t="str">
        <f t="shared" si="270"/>
        <v>./pmrep addtodeploymentgroup -p DG_Static_Shared -n wf_MonthlyTransferFee_Details -o Workflow -f MONTHLY_RECONCILIATION -d all ;</v>
      </c>
      <c r="S1122" s="12" t="str">
        <f t="shared" si="254"/>
        <v>./pmrep deploydeploymentgroup -p DG_Static_Shared -c  ./DG_Static_Shared.xml -r RAC_uat -n jansaj -X UP -h uhvifoapp03 -o 6005 -s Native -l $HOME/scripts/log/dg_SJ_atlrad.log ;</v>
      </c>
      <c r="T1122" s="13" t="str">
        <f t="shared" si="255"/>
        <v xml:space="preserve">echo '&lt; PRESS ANY KEY TO CONTINUE &gt;'; read c ; </v>
      </c>
      <c r="U1122" s="12" t="str">
        <f t="shared" si="256"/>
        <v xml:space="preserve">cat $HOME/scripts/log/dg_SJ_atlrad.log ; </v>
      </c>
      <c r="V1122" s="13" t="str">
        <f t="shared" si="257"/>
        <v>echo '&lt; PRESS ANY KEY TO CONTINUE &gt;'; read c ;</v>
      </c>
      <c r="W1122" s="14" t="str">
        <f t="shared" si="271"/>
        <v xml:space="preserve"> pmd ; </v>
      </c>
      <c r="X1122" s="13" t="str">
        <f t="shared" si="259"/>
        <v>ssh -q uhvifoapp03 '/home/infa_adm/scripts/ais.sh MONTHLY_RECONCILIATION wf_MonthlyTransferFee_Details Int01_uat'</v>
      </c>
      <c r="Y1122" s="15"/>
      <c r="Z1122" s="60" t="str">
        <f t="shared" si="272"/>
        <v>./pmrep objectexport -f MONTHLY_RECONCILIATION -o Workflow -n wf_MonthlyTransferFee_Details -m -s -b -r -u wf_MonthlyTransferFee_Details.xml</v>
      </c>
      <c r="AA1122" s="63" t="str">
        <f t="shared" si="273"/>
        <v>gwd MONTHLY_RECONCILIATION wf_MonthlyTransferFee_Details</v>
      </c>
      <c r="AB1122" s="60" t="str">
        <f t="shared" si="260"/>
        <v xml:space="preserve">showvh MONTHLY_RECONCILIATION wf_MonthlyTransferFee_Details ; </v>
      </c>
      <c r="AC1122" s="60" t="str">
        <f t="shared" si="258"/>
        <v>showrrh MONTHLY_RECONCILIATION wf_MonthlyTransferFee_Details</v>
      </c>
    </row>
    <row r="1123" spans="1:29" x14ac:dyDescent="0.25">
      <c r="A1123" s="9">
        <v>43140</v>
      </c>
      <c r="B1123" s="6" t="s">
        <v>1198</v>
      </c>
      <c r="C1123" s="61" t="s">
        <v>1892</v>
      </c>
      <c r="D1123" s="61" t="s">
        <v>1864</v>
      </c>
      <c r="E1123" s="100" t="str">
        <f t="shared" si="261"/>
        <v>RAC_prod</v>
      </c>
      <c r="F1123" s="115" t="str">
        <f t="shared" si="262"/>
        <v>PP</v>
      </c>
      <c r="G1123" s="100" t="str">
        <f t="shared" si="263"/>
        <v>phvifoapp04</v>
      </c>
      <c r="H1123" s="115" t="str">
        <f t="shared" si="264"/>
        <v>Int01_prod</v>
      </c>
      <c r="I1123" s="100" t="str">
        <f t="shared" si="265"/>
        <v>6005</v>
      </c>
      <c r="J1123" s="115" t="str">
        <f t="shared" si="266"/>
        <v>Native</v>
      </c>
      <c r="K1123" s="100" t="str">
        <f t="shared" si="267"/>
        <v>all</v>
      </c>
      <c r="L1123" s="6" t="s">
        <v>326</v>
      </c>
      <c r="M1123" s="6" t="s">
        <v>332</v>
      </c>
      <c r="N1123" s="6" t="s">
        <v>1158</v>
      </c>
      <c r="O1123" s="6" t="s">
        <v>2588</v>
      </c>
      <c r="P1123" s="11" t="str">
        <f t="shared" si="268"/>
        <v>qc Miscellaneous Workflow wf_skiptrace_ht_sims_rsss_cust</v>
      </c>
      <c r="Q1123" s="12" t="str">
        <f t="shared" si="269"/>
        <v>./pmrep cleardeploymentgroup -p DG_Static_Shared -f ;</v>
      </c>
      <c r="R1123" s="13" t="str">
        <f t="shared" si="270"/>
        <v>./pmrep addtodeploymentgroup -p DG_Static_Shared -n wf_skiptrace_ht_sims_rsss_cust -o Workflow -f Miscellaneous -d all ;</v>
      </c>
      <c r="S1123" s="12" t="str">
        <f t="shared" si="254"/>
        <v>./pmrep deploydeploymentgroup -p DG_Static_Shared -c  ./DG_Static_Shared.xml -r RAC_prod -n jansaj -X PP -h phvifoapp04 -o 6005 -s Native -l $HOME/scripts/log/dg_SJ_CHG0011286.log ;</v>
      </c>
      <c r="T1123" s="13" t="str">
        <f t="shared" si="255"/>
        <v xml:space="preserve">echo '&lt; PRESS ANY KEY TO CONTINUE &gt;'; read c ; </v>
      </c>
      <c r="U1123" s="12" t="str">
        <f t="shared" si="256"/>
        <v xml:space="preserve">cat $HOME/scripts/log/dg_SJ_CHG0011286.log ; </v>
      </c>
      <c r="V1123" s="13" t="str">
        <f t="shared" si="257"/>
        <v>echo '&lt; PRESS ANY KEY TO CONTINUE &gt;'; read c ;</v>
      </c>
      <c r="W1123" s="14" t="str">
        <f t="shared" si="271"/>
        <v xml:space="preserve"> pmd ; </v>
      </c>
      <c r="X1123" s="13" t="str">
        <f t="shared" si="259"/>
        <v>ssh -q phvifoapp04 '/home/infa_adm/scripts/ais.sh Miscellaneous wf_skiptrace_ht_sims_rsss_cust Int01_prod'</v>
      </c>
      <c r="Y1123" s="15"/>
      <c r="Z1123" s="60" t="str">
        <f t="shared" si="272"/>
        <v>./pmrep objectexport -f Miscellaneous -o Workflow -n wf_skiptrace_ht_sims_rsss_cust -m -s -b -r -u wf_skiptrace_ht_sims_rsss_cust.xml</v>
      </c>
      <c r="AA1123" s="63" t="str">
        <f t="shared" si="273"/>
        <v>gwd Miscellaneous wf_skiptrace_ht_sims_rsss_cust</v>
      </c>
      <c r="AB1123" s="60" t="str">
        <f t="shared" si="260"/>
        <v xml:space="preserve">showvh Miscellaneous wf_skiptrace_ht_sims_rsss_cust ; </v>
      </c>
      <c r="AC1123" s="60" t="str">
        <f t="shared" si="258"/>
        <v>showrrh Miscellaneous wf_skiptrace_ht_sims_rsss_cust</v>
      </c>
    </row>
    <row r="1124" spans="1:29" x14ac:dyDescent="0.25">
      <c r="A1124" s="9">
        <v>43140</v>
      </c>
      <c r="B1124" s="6" t="s">
        <v>1199</v>
      </c>
      <c r="C1124" s="61" t="s">
        <v>1892</v>
      </c>
      <c r="D1124" s="61" t="s">
        <v>1864</v>
      </c>
      <c r="E1124" s="100" t="str">
        <f t="shared" si="261"/>
        <v>RAC_prod</v>
      </c>
      <c r="F1124" s="115" t="str">
        <f t="shared" si="262"/>
        <v>PP</v>
      </c>
      <c r="G1124" s="100" t="str">
        <f t="shared" si="263"/>
        <v>phvifoapp04</v>
      </c>
      <c r="H1124" s="115" t="str">
        <f t="shared" si="264"/>
        <v>Int01_prod</v>
      </c>
      <c r="I1124" s="100" t="str">
        <f t="shared" si="265"/>
        <v>6005</v>
      </c>
      <c r="J1124" s="115" t="str">
        <f t="shared" si="266"/>
        <v>Native</v>
      </c>
      <c r="K1124" s="100" t="str">
        <f t="shared" si="267"/>
        <v>all</v>
      </c>
      <c r="L1124" s="6" t="s">
        <v>326</v>
      </c>
      <c r="M1124" s="6" t="s">
        <v>332</v>
      </c>
      <c r="N1124" s="6" t="s">
        <v>934</v>
      </c>
      <c r="O1124" s="6" t="s">
        <v>2589</v>
      </c>
      <c r="P1124" s="11" t="str">
        <f t="shared" si="268"/>
        <v>qc Miscellaneous Workflow wf_Aceroute_past_due</v>
      </c>
      <c r="Q1124" s="12" t="str">
        <f t="shared" si="269"/>
        <v>./pmrep cleardeploymentgroup -p DG_Static_Shared -f ;</v>
      </c>
      <c r="R1124" s="13" t="str">
        <f t="shared" si="270"/>
        <v>./pmrep addtodeploymentgroup -p DG_Static_Shared -n wf_Aceroute_past_due -o Workflow -f Miscellaneous -d all ;</v>
      </c>
      <c r="S1124" s="12" t="str">
        <f t="shared" si="254"/>
        <v>./pmrep deploydeploymentgroup -p DG_Static_Shared -c  ./DG_Static_Shared.xml -r RAC_prod -n jansaj -X PP -h phvifoapp04 -o 6005 -s Native -l $HOME/scripts/log/dg_SJ_CHG0011371.log ;</v>
      </c>
      <c r="T1124" s="13" t="str">
        <f t="shared" si="255"/>
        <v xml:space="preserve">echo '&lt; PRESS ANY KEY TO CONTINUE &gt;'; read c ; </v>
      </c>
      <c r="U1124" s="12" t="str">
        <f t="shared" si="256"/>
        <v xml:space="preserve">cat $HOME/scripts/log/dg_SJ_CHG0011371.log ; </v>
      </c>
      <c r="V1124" s="13" t="str">
        <f t="shared" si="257"/>
        <v>echo '&lt; PRESS ANY KEY TO CONTINUE &gt;'; read c ;</v>
      </c>
      <c r="W1124" s="14" t="str">
        <f t="shared" si="271"/>
        <v xml:space="preserve"> pmd ; </v>
      </c>
      <c r="X1124" s="13" t="str">
        <f t="shared" si="259"/>
        <v>ssh -q phvifoapp04 '/home/infa_adm/scripts/ais.sh Miscellaneous wf_Aceroute_past_due Int01_prod'</v>
      </c>
      <c r="Y1124" s="15"/>
      <c r="Z1124" s="60" t="str">
        <f t="shared" si="272"/>
        <v>./pmrep objectexport -f Miscellaneous -o Workflow -n wf_Aceroute_past_due -m -s -b -r -u wf_Aceroute_past_due.xml</v>
      </c>
      <c r="AA1124" s="63" t="str">
        <f t="shared" si="273"/>
        <v>gwd Miscellaneous wf_Aceroute_past_due</v>
      </c>
      <c r="AB1124" s="60" t="str">
        <f t="shared" si="260"/>
        <v xml:space="preserve">showvh Miscellaneous wf_Aceroute_past_due ; </v>
      </c>
      <c r="AC1124" s="60" t="str">
        <f t="shared" si="258"/>
        <v>showrrh Miscellaneous wf_Aceroute_past_due</v>
      </c>
    </row>
    <row r="1125" spans="1:29" x14ac:dyDescent="0.25">
      <c r="A1125" s="9">
        <v>43143</v>
      </c>
      <c r="B1125" s="6" t="s">
        <v>1224</v>
      </c>
      <c r="C1125" s="61" t="s">
        <v>1892</v>
      </c>
      <c r="D1125" s="61" t="s">
        <v>1864</v>
      </c>
      <c r="E1125" s="100" t="str">
        <f t="shared" si="261"/>
        <v>RAC_prod</v>
      </c>
      <c r="F1125" s="115" t="str">
        <f t="shared" si="262"/>
        <v>PP</v>
      </c>
      <c r="G1125" s="100" t="str">
        <f t="shared" si="263"/>
        <v>phvifoapp04</v>
      </c>
      <c r="H1125" s="115" t="str">
        <f t="shared" si="264"/>
        <v>Int01_prod</v>
      </c>
      <c r="I1125" s="100" t="str">
        <f t="shared" si="265"/>
        <v>6005</v>
      </c>
      <c r="J1125" s="115" t="str">
        <f t="shared" si="266"/>
        <v>Native</v>
      </c>
      <c r="K1125" s="100" t="str">
        <f t="shared" si="267"/>
        <v>all</v>
      </c>
      <c r="L1125" s="6" t="s">
        <v>30</v>
      </c>
      <c r="M1125" s="6" t="s">
        <v>332</v>
      </c>
      <c r="N1125" s="6" t="s">
        <v>1200</v>
      </c>
      <c r="O1125" s="6" t="s">
        <v>2590</v>
      </c>
      <c r="P1125" s="11" t="str">
        <f t="shared" si="268"/>
        <v>qc RACFI Workflow wf_ht_system_file</v>
      </c>
      <c r="Q1125" s="12" t="str">
        <f t="shared" si="269"/>
        <v>./pmrep cleardeploymentgroup -p DG_Static_Shared -f ;</v>
      </c>
      <c r="R1125" s="13" t="str">
        <f t="shared" si="270"/>
        <v>./pmrep addtodeploymentgroup -p DG_Static_Shared -n wf_ht_system_file -o Workflow -f RACFI -d all ;</v>
      </c>
      <c r="S1125" s="12" t="str">
        <f t="shared" si="254"/>
        <v>./pmrep deploydeploymentgroup -p DG_Static_Shared -c  ./DG_Static_Shared.xml -r RAC_prod -n jansaj -X PP -h phvifoapp04 -o 6005 -s Native -l $HOME/scripts/log/dg_SJ_CHG0011407.log ;</v>
      </c>
      <c r="T1125" s="13" t="str">
        <f t="shared" si="255"/>
        <v xml:space="preserve">echo '&lt; PRESS ANY KEY TO CONTINUE &gt;'; read c ; </v>
      </c>
      <c r="U1125" s="12" t="str">
        <f t="shared" si="256"/>
        <v xml:space="preserve">cat $HOME/scripts/log/dg_SJ_CHG0011407.log ; </v>
      </c>
      <c r="V1125" s="13" t="str">
        <f t="shared" si="257"/>
        <v>echo '&lt; PRESS ANY KEY TO CONTINUE &gt;'; read c ;</v>
      </c>
      <c r="W1125" s="14" t="str">
        <f t="shared" si="271"/>
        <v xml:space="preserve"> pmd ; </v>
      </c>
      <c r="X1125" s="13" t="str">
        <f t="shared" si="259"/>
        <v>ssh -q phvifoapp04 '/home/infa_adm/scripts/ais.sh RACFI wf_ht_system_file Int01_prod'</v>
      </c>
      <c r="Y1125" s="15"/>
      <c r="Z1125" s="60" t="str">
        <f t="shared" si="272"/>
        <v>./pmrep objectexport -f RACFI -o Workflow -n wf_ht_system_file -m -s -b -r -u wf_ht_system_file.xml</v>
      </c>
      <c r="AA1125" s="63" t="str">
        <f t="shared" si="273"/>
        <v>gwd RACFI wf_ht_system_file</v>
      </c>
      <c r="AB1125" s="60" t="str">
        <f t="shared" si="260"/>
        <v xml:space="preserve">showvh RACFI wf_ht_system_file ; </v>
      </c>
      <c r="AC1125" s="60" t="str">
        <f t="shared" si="258"/>
        <v>showrrh RACFI wf_ht_system_file</v>
      </c>
    </row>
    <row r="1126" spans="1:29" x14ac:dyDescent="0.25">
      <c r="A1126" s="9">
        <v>43143</v>
      </c>
      <c r="B1126" s="6" t="s">
        <v>8</v>
      </c>
      <c r="C1126" s="61" t="s">
        <v>1892</v>
      </c>
      <c r="D1126" s="61" t="s">
        <v>1863</v>
      </c>
      <c r="E1126" s="100" t="str">
        <f t="shared" si="261"/>
        <v>RAC_uat</v>
      </c>
      <c r="F1126" s="115" t="str">
        <f t="shared" si="262"/>
        <v>UP</v>
      </c>
      <c r="G1126" s="100" t="str">
        <f t="shared" si="263"/>
        <v>uhvifoapp03</v>
      </c>
      <c r="H1126" s="115" t="str">
        <f t="shared" si="264"/>
        <v>Int01_uat</v>
      </c>
      <c r="I1126" s="100" t="str">
        <f t="shared" si="265"/>
        <v>6005</v>
      </c>
      <c r="J1126" s="115" t="str">
        <f t="shared" si="266"/>
        <v>Native</v>
      </c>
      <c r="K1126" s="100" t="str">
        <f t="shared" si="267"/>
        <v>all</v>
      </c>
      <c r="L1126" s="6" t="s">
        <v>1061</v>
      </c>
      <c r="M1126" s="6" t="s">
        <v>332</v>
      </c>
      <c r="N1126" s="6" t="s">
        <v>1077</v>
      </c>
      <c r="O1126" s="6" t="s">
        <v>1363</v>
      </c>
      <c r="P1126" s="11" t="str">
        <f t="shared" si="268"/>
        <v>qc medallia Workflow wf_m_Invitation_File_Medallia_Agreement_End</v>
      </c>
      <c r="Q1126" s="12" t="str">
        <f t="shared" si="269"/>
        <v>./pmrep cleardeploymentgroup -p DG_Static_Shared -f ;</v>
      </c>
      <c r="R1126" s="13" t="str">
        <f t="shared" si="270"/>
        <v>./pmrep addtodeploymentgroup -p DG_Static_Shared -n wf_m_Invitation_File_Medallia_Agreement_End -o Workflow -f medallia -d all ;</v>
      </c>
      <c r="S1126" s="12" t="str">
        <f t="shared" si="254"/>
        <v>./pmrep deploydeploymentgroup -p DG_Static_Shared -c  ./DG_Static_Shared.xml -r RAC_uat -n jansaj -X UP -h uhvifoapp03 -o 6005 -s Native -l $HOME/scripts/log/dg_SJ_seeanu.log ;</v>
      </c>
      <c r="T1126" s="13" t="str">
        <f t="shared" si="255"/>
        <v xml:space="preserve">echo '&lt; PRESS ANY KEY TO CONTINUE &gt;'; read c ; </v>
      </c>
      <c r="U1126" s="12" t="str">
        <f t="shared" si="256"/>
        <v xml:space="preserve">cat $HOME/scripts/log/dg_SJ_seeanu.log ; </v>
      </c>
      <c r="V1126" s="13" t="str">
        <f t="shared" si="257"/>
        <v>echo '&lt; PRESS ANY KEY TO CONTINUE &gt;'; read c ;</v>
      </c>
      <c r="W1126" s="14" t="str">
        <f t="shared" si="271"/>
        <v xml:space="preserve"> pmd ; </v>
      </c>
      <c r="X1126" s="13" t="str">
        <f t="shared" si="259"/>
        <v>ssh -q uhvifoapp03 '/home/infa_adm/scripts/ais.sh medallia wf_m_Invitation_File_Medallia_Agreement_End Int01_uat'</v>
      </c>
      <c r="Y1126" s="15"/>
      <c r="Z1126" s="60" t="str">
        <f t="shared" si="272"/>
        <v>./pmrep objectexport -f medallia -o Workflow -n wf_m_Invitation_File_Medallia_Agreement_End -m -s -b -r -u wf_m_Invitation_File_Medallia_Agreement_End.xml</v>
      </c>
      <c r="AA1126" s="63" t="str">
        <f t="shared" si="273"/>
        <v>gwd medallia wf_m_Invitation_File_Medallia_Agreement_End</v>
      </c>
      <c r="AB1126" s="60" t="str">
        <f t="shared" si="260"/>
        <v xml:space="preserve">showvh medallia wf_m_Invitation_File_Medallia_Agreement_End ; </v>
      </c>
      <c r="AC1126" s="60" t="str">
        <f t="shared" si="258"/>
        <v>showrrh medallia wf_m_Invitation_File_Medallia_Agreement_End</v>
      </c>
    </row>
    <row r="1127" spans="1:29" x14ac:dyDescent="0.25">
      <c r="A1127" s="9">
        <v>43143</v>
      </c>
      <c r="B1127" s="6" t="s">
        <v>1127</v>
      </c>
      <c r="C1127" s="61" t="s">
        <v>1892</v>
      </c>
      <c r="D1127" s="61" t="s">
        <v>1863</v>
      </c>
      <c r="E1127" s="100" t="str">
        <f t="shared" si="261"/>
        <v>RAC_uat</v>
      </c>
      <c r="F1127" s="115" t="str">
        <f t="shared" si="262"/>
        <v>UP</v>
      </c>
      <c r="G1127" s="100" t="str">
        <f t="shared" si="263"/>
        <v>uhvifoapp03</v>
      </c>
      <c r="H1127" s="115" t="str">
        <f t="shared" si="264"/>
        <v>Int01_uat</v>
      </c>
      <c r="I1127" s="100" t="str">
        <f t="shared" si="265"/>
        <v>6005</v>
      </c>
      <c r="J1127" s="115" t="str">
        <f t="shared" si="266"/>
        <v>Native</v>
      </c>
      <c r="K1127" s="100" t="str">
        <f t="shared" si="267"/>
        <v>all</v>
      </c>
      <c r="L1127" s="6" t="s">
        <v>1149</v>
      </c>
      <c r="M1127" s="6" t="s">
        <v>332</v>
      </c>
      <c r="N1127" s="6" t="s">
        <v>1201</v>
      </c>
      <c r="O1127" s="6" t="s">
        <v>1363</v>
      </c>
      <c r="P1127" s="11" t="str">
        <f t="shared" si="268"/>
        <v>qc SIMS_Reports Workflow wf_m_ConnsTransferAgreements</v>
      </c>
      <c r="Q1127" s="12" t="str">
        <f t="shared" si="269"/>
        <v>./pmrep cleardeploymentgroup -p DG_Static_Shared -f ;</v>
      </c>
      <c r="R1127" s="13" t="str">
        <f t="shared" si="270"/>
        <v>./pmrep addtodeploymentgroup -p DG_Static_Shared -n wf_m_ConnsTransferAgreements -o Workflow -f SIMS_Reports -d all ;</v>
      </c>
      <c r="S1127" s="12" t="str">
        <f t="shared" si="254"/>
        <v>echo ;</v>
      </c>
      <c r="T1127" s="13" t="str">
        <f t="shared" si="255"/>
        <v>echo ;</v>
      </c>
      <c r="U1127" s="12" t="str">
        <f t="shared" si="256"/>
        <v>echo;</v>
      </c>
      <c r="V1127" s="13" t="str">
        <f t="shared" si="257"/>
        <v>echo ;</v>
      </c>
      <c r="W1127" s="14" t="str">
        <f t="shared" si="271"/>
        <v xml:space="preserve"> echo ; </v>
      </c>
      <c r="X1127" s="13" t="str">
        <f t="shared" si="259"/>
        <v>ssh -q uhvifoapp03 '/home/infa_adm/scripts/ais.sh SIMS_Reports wf_m_ConnsTransferAgreements Int01_uat'</v>
      </c>
      <c r="Y1127" s="15"/>
      <c r="Z1127" s="60" t="str">
        <f t="shared" si="272"/>
        <v>./pmrep objectexport -f SIMS_Reports -o Workflow -n wf_m_ConnsTransferAgreements -m -s -b -r -u wf_m_ConnsTransferAgreements.xml</v>
      </c>
      <c r="AA1127" s="63" t="str">
        <f t="shared" si="273"/>
        <v>gwd SIMS_Reports wf_m_ConnsTransferAgreements</v>
      </c>
      <c r="AB1127" s="60" t="str">
        <f t="shared" si="260"/>
        <v xml:space="preserve">showvh SIMS_Reports wf_m_ConnsTransferAgreements ; </v>
      </c>
      <c r="AC1127" s="60" t="str">
        <f t="shared" si="258"/>
        <v>showrrh SIMS_Reports wf_m_ConnsTransferAgreements</v>
      </c>
    </row>
    <row r="1128" spans="1:29" x14ac:dyDescent="0.25">
      <c r="A1128" s="9">
        <v>43143</v>
      </c>
      <c r="B1128" s="6" t="s">
        <v>1127</v>
      </c>
      <c r="C1128" s="61" t="s">
        <v>1892</v>
      </c>
      <c r="D1128" s="61" t="s">
        <v>1863</v>
      </c>
      <c r="E1128" s="100" t="str">
        <f t="shared" si="261"/>
        <v>RAC_uat</v>
      </c>
      <c r="F1128" s="115" t="str">
        <f t="shared" si="262"/>
        <v>UP</v>
      </c>
      <c r="G1128" s="100" t="str">
        <f t="shared" si="263"/>
        <v>uhvifoapp03</v>
      </c>
      <c r="H1128" s="115" t="str">
        <f t="shared" si="264"/>
        <v>Int01_uat</v>
      </c>
      <c r="I1128" s="100" t="str">
        <f t="shared" si="265"/>
        <v>6005</v>
      </c>
      <c r="J1128" s="115" t="str">
        <f t="shared" si="266"/>
        <v>Native</v>
      </c>
      <c r="K1128" s="100" t="str">
        <f t="shared" si="267"/>
        <v>all</v>
      </c>
      <c r="L1128" s="6" t="s">
        <v>1149</v>
      </c>
      <c r="M1128" s="6" t="s">
        <v>332</v>
      </c>
      <c r="N1128" s="6" t="s">
        <v>1202</v>
      </c>
      <c r="O1128" s="6" t="s">
        <v>1363</v>
      </c>
      <c r="P1128" s="11" t="str">
        <f t="shared" si="268"/>
        <v>qc SIMS_Reports Workflow wf_m_MonthlyAudit</v>
      </c>
      <c r="Q1128" s="12" t="str">
        <f t="shared" si="269"/>
        <v>echo ;</v>
      </c>
      <c r="R1128" s="13" t="str">
        <f t="shared" si="270"/>
        <v>./pmrep addtodeploymentgroup -p DG_Static_Shared -n wf_m_MonthlyAudit -o Workflow -f SIMS_Reports -d all ;</v>
      </c>
      <c r="S1128" s="12" t="str">
        <f t="shared" si="254"/>
        <v>echo ;</v>
      </c>
      <c r="T1128" s="13" t="str">
        <f t="shared" si="255"/>
        <v>echo ;</v>
      </c>
      <c r="U1128" s="12" t="str">
        <f t="shared" si="256"/>
        <v>echo;</v>
      </c>
      <c r="V1128" s="13" t="str">
        <f t="shared" si="257"/>
        <v>echo ;</v>
      </c>
      <c r="W1128" s="14" t="str">
        <f t="shared" si="271"/>
        <v xml:space="preserve"> echo ; </v>
      </c>
      <c r="X1128" s="13" t="str">
        <f t="shared" si="259"/>
        <v>ssh -q uhvifoapp03 '/home/infa_adm/scripts/ais.sh SIMS_Reports wf_m_MonthlyAudit Int01_uat'</v>
      </c>
      <c r="Y1128" s="15"/>
      <c r="Z1128" s="60" t="str">
        <f t="shared" si="272"/>
        <v>./pmrep objectexport -f SIMS_Reports -o Workflow -n wf_m_MonthlyAudit -m -s -b -r -u wf_m_MonthlyAudit.xml</v>
      </c>
      <c r="AA1128" s="63" t="str">
        <f t="shared" si="273"/>
        <v>gwd SIMS_Reports wf_m_MonthlyAudit</v>
      </c>
      <c r="AB1128" s="60" t="str">
        <f t="shared" si="260"/>
        <v xml:space="preserve">showvh SIMS_Reports wf_m_MonthlyAudit ; </v>
      </c>
      <c r="AC1128" s="60" t="str">
        <f t="shared" si="258"/>
        <v>showrrh SIMS_Reports wf_m_MonthlyAudit</v>
      </c>
    </row>
    <row r="1129" spans="1:29" x14ac:dyDescent="0.25">
      <c r="A1129" s="9">
        <v>43143</v>
      </c>
      <c r="B1129" s="6" t="s">
        <v>1127</v>
      </c>
      <c r="C1129" s="61" t="s">
        <v>1892</v>
      </c>
      <c r="D1129" s="61" t="s">
        <v>1863</v>
      </c>
      <c r="E1129" s="100" t="str">
        <f t="shared" si="261"/>
        <v>RAC_uat</v>
      </c>
      <c r="F1129" s="115" t="str">
        <f t="shared" si="262"/>
        <v>UP</v>
      </c>
      <c r="G1129" s="100" t="str">
        <f t="shared" si="263"/>
        <v>uhvifoapp03</v>
      </c>
      <c r="H1129" s="115" t="str">
        <f t="shared" si="264"/>
        <v>Int01_uat</v>
      </c>
      <c r="I1129" s="100" t="str">
        <f t="shared" si="265"/>
        <v>6005</v>
      </c>
      <c r="J1129" s="115" t="str">
        <f t="shared" si="266"/>
        <v>Native</v>
      </c>
      <c r="K1129" s="100" t="str">
        <f t="shared" si="267"/>
        <v>all</v>
      </c>
      <c r="L1129" s="6" t="s">
        <v>1149</v>
      </c>
      <c r="M1129" s="6" t="s">
        <v>332</v>
      </c>
      <c r="N1129" s="6" t="s">
        <v>1203</v>
      </c>
      <c r="O1129" s="6" t="s">
        <v>1363</v>
      </c>
      <c r="P1129" s="11" t="str">
        <f t="shared" si="268"/>
        <v>qc SIMS_Reports Workflow wf_m_MonthlyAudit6211</v>
      </c>
      <c r="Q1129" s="12" t="str">
        <f t="shared" si="269"/>
        <v>echo ;</v>
      </c>
      <c r="R1129" s="13" t="str">
        <f t="shared" si="270"/>
        <v>./pmrep addtodeploymentgroup -p DG_Static_Shared -n wf_m_MonthlyAudit6211 -o Workflow -f SIMS_Reports -d all ;</v>
      </c>
      <c r="S1129" s="12" t="str">
        <f t="shared" si="254"/>
        <v>echo ;</v>
      </c>
      <c r="T1129" s="13" t="str">
        <f t="shared" si="255"/>
        <v>echo ;</v>
      </c>
      <c r="U1129" s="12" t="str">
        <f t="shared" si="256"/>
        <v>echo;</v>
      </c>
      <c r="V1129" s="13" t="str">
        <f t="shared" si="257"/>
        <v>echo ;</v>
      </c>
      <c r="W1129" s="14" t="str">
        <f t="shared" si="271"/>
        <v xml:space="preserve"> echo ; </v>
      </c>
      <c r="X1129" s="13" t="str">
        <f t="shared" si="259"/>
        <v>ssh -q uhvifoapp03 '/home/infa_adm/scripts/ais.sh SIMS_Reports wf_m_MonthlyAudit6211 Int01_uat'</v>
      </c>
      <c r="Y1129" s="15"/>
      <c r="Z1129" s="60" t="str">
        <f t="shared" si="272"/>
        <v>./pmrep objectexport -f SIMS_Reports -o Workflow -n wf_m_MonthlyAudit6211 -m -s -b -r -u wf_m_MonthlyAudit6211.xml</v>
      </c>
      <c r="AA1129" s="63" t="str">
        <f t="shared" si="273"/>
        <v>gwd SIMS_Reports wf_m_MonthlyAudit6211</v>
      </c>
      <c r="AB1129" s="60" t="str">
        <f t="shared" si="260"/>
        <v xml:space="preserve">showvh SIMS_Reports wf_m_MonthlyAudit6211 ; </v>
      </c>
      <c r="AC1129" s="60" t="str">
        <f t="shared" si="258"/>
        <v>showrrh SIMS_Reports wf_m_MonthlyAudit6211</v>
      </c>
    </row>
    <row r="1130" spans="1:29" x14ac:dyDescent="0.25">
      <c r="A1130" s="9">
        <v>43143</v>
      </c>
      <c r="B1130" s="6" t="s">
        <v>1127</v>
      </c>
      <c r="C1130" s="61" t="s">
        <v>1892</v>
      </c>
      <c r="D1130" s="61" t="s">
        <v>1863</v>
      </c>
      <c r="E1130" s="100" t="str">
        <f t="shared" si="261"/>
        <v>RAC_uat</v>
      </c>
      <c r="F1130" s="115" t="str">
        <f t="shared" si="262"/>
        <v>UP</v>
      </c>
      <c r="G1130" s="100" t="str">
        <f t="shared" si="263"/>
        <v>uhvifoapp03</v>
      </c>
      <c r="H1130" s="115" t="str">
        <f t="shared" si="264"/>
        <v>Int01_uat</v>
      </c>
      <c r="I1130" s="100" t="str">
        <f t="shared" si="265"/>
        <v>6005</v>
      </c>
      <c r="J1130" s="115" t="str">
        <f t="shared" si="266"/>
        <v>Native</v>
      </c>
      <c r="K1130" s="100" t="str">
        <f t="shared" si="267"/>
        <v>all</v>
      </c>
      <c r="L1130" s="6" t="s">
        <v>1149</v>
      </c>
      <c r="M1130" s="6" t="s">
        <v>332</v>
      </c>
      <c r="N1130" s="6" t="s">
        <v>1204</v>
      </c>
      <c r="O1130" s="6" t="s">
        <v>1363</v>
      </c>
      <c r="P1130" s="11" t="str">
        <f t="shared" si="268"/>
        <v>qc SIMS_Reports Workflow wf_m_MonthlyAuditAcceptanceNowPurchases</v>
      </c>
      <c r="Q1130" s="12" t="str">
        <f t="shared" si="269"/>
        <v>echo ;</v>
      </c>
      <c r="R1130" s="13" t="str">
        <f t="shared" si="270"/>
        <v>./pmrep addtodeploymentgroup -p DG_Static_Shared -n wf_m_MonthlyAuditAcceptanceNowPurchases -o Workflow -f SIMS_Reports -d all ;</v>
      </c>
      <c r="S1130" s="12" t="str">
        <f t="shared" si="254"/>
        <v>echo ;</v>
      </c>
      <c r="T1130" s="13" t="str">
        <f t="shared" si="255"/>
        <v>echo ;</v>
      </c>
      <c r="U1130" s="12" t="str">
        <f t="shared" si="256"/>
        <v>echo;</v>
      </c>
      <c r="V1130" s="13" t="str">
        <f t="shared" si="257"/>
        <v>echo ;</v>
      </c>
      <c r="W1130" s="14" t="str">
        <f t="shared" si="271"/>
        <v xml:space="preserve"> echo ; </v>
      </c>
      <c r="X1130" s="13" t="str">
        <f t="shared" si="259"/>
        <v>ssh -q uhvifoapp03 '/home/infa_adm/scripts/ais.sh SIMS_Reports wf_m_MonthlyAuditAcceptanceNowPurchases Int01_uat'</v>
      </c>
      <c r="Y1130" s="15"/>
      <c r="Z1130" s="60" t="str">
        <f t="shared" si="272"/>
        <v>./pmrep objectexport -f SIMS_Reports -o Workflow -n wf_m_MonthlyAuditAcceptanceNowPurchases -m -s -b -r -u wf_m_MonthlyAuditAcceptanceNowPurchases.xml</v>
      </c>
      <c r="AA1130" s="63" t="str">
        <f t="shared" si="273"/>
        <v>gwd SIMS_Reports wf_m_MonthlyAuditAcceptanceNowPurchases</v>
      </c>
      <c r="AB1130" s="60" t="str">
        <f t="shared" si="260"/>
        <v xml:space="preserve">showvh SIMS_Reports wf_m_MonthlyAuditAcceptanceNowPurchases ; </v>
      </c>
      <c r="AC1130" s="60" t="str">
        <f t="shared" si="258"/>
        <v>showrrh SIMS_Reports wf_m_MonthlyAuditAcceptanceNowPurchases</v>
      </c>
    </row>
    <row r="1131" spans="1:29" x14ac:dyDescent="0.25">
      <c r="A1131" s="9">
        <v>43143</v>
      </c>
      <c r="B1131" s="6" t="s">
        <v>1127</v>
      </c>
      <c r="C1131" s="61" t="s">
        <v>1892</v>
      </c>
      <c r="D1131" s="61" t="s">
        <v>1863</v>
      </c>
      <c r="E1131" s="100" t="str">
        <f t="shared" si="261"/>
        <v>RAC_uat</v>
      </c>
      <c r="F1131" s="115" t="str">
        <f t="shared" si="262"/>
        <v>UP</v>
      </c>
      <c r="G1131" s="100" t="str">
        <f t="shared" si="263"/>
        <v>uhvifoapp03</v>
      </c>
      <c r="H1131" s="115" t="str">
        <f t="shared" si="264"/>
        <v>Int01_uat</v>
      </c>
      <c r="I1131" s="100" t="str">
        <f t="shared" si="265"/>
        <v>6005</v>
      </c>
      <c r="J1131" s="115" t="str">
        <f t="shared" si="266"/>
        <v>Native</v>
      </c>
      <c r="K1131" s="100" t="str">
        <f t="shared" si="267"/>
        <v>all</v>
      </c>
      <c r="L1131" s="6" t="s">
        <v>1149</v>
      </c>
      <c r="M1131" s="6" t="s">
        <v>332</v>
      </c>
      <c r="N1131" s="6" t="s">
        <v>1205</v>
      </c>
      <c r="O1131" s="6" t="s">
        <v>1363</v>
      </c>
      <c r="P1131" s="11" t="str">
        <f t="shared" si="268"/>
        <v>qc SIMS_Reports Workflow wf_m_MonthlyAuditAcquisitionChargeOff60</v>
      </c>
      <c r="Q1131" s="12" t="str">
        <f t="shared" si="269"/>
        <v>echo ;</v>
      </c>
      <c r="R1131" s="13" t="str">
        <f t="shared" si="270"/>
        <v>./pmrep addtodeploymentgroup -p DG_Static_Shared -n wf_m_MonthlyAuditAcquisitionChargeOff60 -o Workflow -f SIMS_Reports -d all ;</v>
      </c>
      <c r="S1131" s="12" t="str">
        <f t="shared" si="254"/>
        <v>echo ;</v>
      </c>
      <c r="T1131" s="13" t="str">
        <f t="shared" si="255"/>
        <v>echo ;</v>
      </c>
      <c r="U1131" s="12" t="str">
        <f t="shared" si="256"/>
        <v>echo;</v>
      </c>
      <c r="V1131" s="13" t="str">
        <f t="shared" si="257"/>
        <v>echo ;</v>
      </c>
      <c r="W1131" s="14" t="str">
        <f t="shared" si="271"/>
        <v xml:space="preserve"> echo ; </v>
      </c>
      <c r="X1131" s="13" t="str">
        <f t="shared" si="259"/>
        <v>ssh -q uhvifoapp03 '/home/infa_adm/scripts/ais.sh SIMS_Reports wf_m_MonthlyAuditAcquisitionChargeOff60 Int01_uat'</v>
      </c>
      <c r="Y1131" s="15"/>
      <c r="Z1131" s="60" t="str">
        <f t="shared" si="272"/>
        <v>./pmrep objectexport -f SIMS_Reports -o Workflow -n wf_m_MonthlyAuditAcquisitionChargeOff60 -m -s -b -r -u wf_m_MonthlyAuditAcquisitionChargeOff60.xml</v>
      </c>
      <c r="AA1131" s="63" t="str">
        <f t="shared" si="273"/>
        <v>gwd SIMS_Reports wf_m_MonthlyAuditAcquisitionChargeOff60</v>
      </c>
      <c r="AB1131" s="60" t="str">
        <f t="shared" si="260"/>
        <v xml:space="preserve">showvh SIMS_Reports wf_m_MonthlyAuditAcquisitionChargeOff60 ; </v>
      </c>
      <c r="AC1131" s="60" t="str">
        <f t="shared" si="258"/>
        <v>showrrh SIMS_Reports wf_m_MonthlyAuditAcquisitionChargeOff60</v>
      </c>
    </row>
    <row r="1132" spans="1:29" x14ac:dyDescent="0.25">
      <c r="A1132" s="9">
        <v>43143</v>
      </c>
      <c r="B1132" s="6" t="s">
        <v>1127</v>
      </c>
      <c r="C1132" s="61" t="s">
        <v>1892</v>
      </c>
      <c r="D1132" s="61" t="s">
        <v>1863</v>
      </c>
      <c r="E1132" s="100" t="str">
        <f t="shared" si="261"/>
        <v>RAC_uat</v>
      </c>
      <c r="F1132" s="115" t="str">
        <f t="shared" si="262"/>
        <v>UP</v>
      </c>
      <c r="G1132" s="100" t="str">
        <f t="shared" si="263"/>
        <v>uhvifoapp03</v>
      </c>
      <c r="H1132" s="115" t="str">
        <f t="shared" si="264"/>
        <v>Int01_uat</v>
      </c>
      <c r="I1132" s="100" t="str">
        <f t="shared" si="265"/>
        <v>6005</v>
      </c>
      <c r="J1132" s="115" t="str">
        <f t="shared" si="266"/>
        <v>Native</v>
      </c>
      <c r="K1132" s="100" t="str">
        <f t="shared" si="267"/>
        <v>all</v>
      </c>
      <c r="L1132" s="6" t="s">
        <v>1149</v>
      </c>
      <c r="M1132" s="6" t="s">
        <v>332</v>
      </c>
      <c r="N1132" s="6" t="s">
        <v>1206</v>
      </c>
      <c r="O1132" s="6" t="s">
        <v>1363</v>
      </c>
      <c r="P1132" s="11" t="str">
        <f t="shared" si="268"/>
        <v>qc SIMS_Reports Workflow wf_m_MonthlyAuditActiveInventoryByCompany</v>
      </c>
      <c r="Q1132" s="12" t="str">
        <f t="shared" si="269"/>
        <v>echo ;</v>
      </c>
      <c r="R1132" s="13" t="str">
        <f t="shared" si="270"/>
        <v>./pmrep addtodeploymentgroup -p DG_Static_Shared -n wf_m_MonthlyAuditActiveInventoryByCompany -o Workflow -f SIMS_Reports -d all ;</v>
      </c>
      <c r="S1132" s="12" t="str">
        <f t="shared" si="254"/>
        <v>echo ;</v>
      </c>
      <c r="T1132" s="13" t="str">
        <f t="shared" si="255"/>
        <v>echo ;</v>
      </c>
      <c r="U1132" s="12" t="str">
        <f t="shared" si="256"/>
        <v>echo;</v>
      </c>
      <c r="V1132" s="13" t="str">
        <f t="shared" si="257"/>
        <v>echo ;</v>
      </c>
      <c r="W1132" s="14" t="str">
        <f t="shared" si="271"/>
        <v xml:space="preserve"> echo ; </v>
      </c>
      <c r="X1132" s="13" t="str">
        <f t="shared" si="259"/>
        <v>ssh -q uhvifoapp03 '/home/infa_adm/scripts/ais.sh SIMS_Reports wf_m_MonthlyAuditActiveInventoryByCompany Int01_uat'</v>
      </c>
      <c r="Y1132" s="15"/>
      <c r="Z1132" s="60" t="str">
        <f t="shared" si="272"/>
        <v>./pmrep objectexport -f SIMS_Reports -o Workflow -n wf_m_MonthlyAuditActiveInventoryByCompany -m -s -b -r -u wf_m_MonthlyAuditActiveInventoryByCompany.xml</v>
      </c>
      <c r="AA1132" s="63" t="str">
        <f t="shared" si="273"/>
        <v>gwd SIMS_Reports wf_m_MonthlyAuditActiveInventoryByCompany</v>
      </c>
      <c r="AB1132" s="60" t="str">
        <f t="shared" si="260"/>
        <v xml:space="preserve">showvh SIMS_Reports wf_m_MonthlyAuditActiveInventoryByCompany ; </v>
      </c>
      <c r="AC1132" s="60" t="str">
        <f t="shared" si="258"/>
        <v>showrrh SIMS_Reports wf_m_MonthlyAuditActiveInventoryByCompany</v>
      </c>
    </row>
    <row r="1133" spans="1:29" x14ac:dyDescent="0.25">
      <c r="A1133" s="9">
        <v>43143</v>
      </c>
      <c r="B1133" s="6" t="s">
        <v>1127</v>
      </c>
      <c r="C1133" s="61" t="s">
        <v>1892</v>
      </c>
      <c r="D1133" s="61" t="s">
        <v>1863</v>
      </c>
      <c r="E1133" s="100" t="str">
        <f t="shared" si="261"/>
        <v>RAC_uat</v>
      </c>
      <c r="F1133" s="115" t="str">
        <f t="shared" si="262"/>
        <v>UP</v>
      </c>
      <c r="G1133" s="100" t="str">
        <f t="shared" si="263"/>
        <v>uhvifoapp03</v>
      </c>
      <c r="H1133" s="115" t="str">
        <f t="shared" si="264"/>
        <v>Int01_uat</v>
      </c>
      <c r="I1133" s="100" t="str">
        <f t="shared" si="265"/>
        <v>6005</v>
      </c>
      <c r="J1133" s="115" t="str">
        <f t="shared" si="266"/>
        <v>Native</v>
      </c>
      <c r="K1133" s="100" t="str">
        <f t="shared" si="267"/>
        <v>all</v>
      </c>
      <c r="L1133" s="6" t="s">
        <v>1149</v>
      </c>
      <c r="M1133" s="6" t="s">
        <v>332</v>
      </c>
      <c r="N1133" s="6" t="s">
        <v>1207</v>
      </c>
      <c r="O1133" s="6" t="s">
        <v>1363</v>
      </c>
      <c r="P1133" s="11" t="str">
        <f t="shared" si="268"/>
        <v>qc SIMS_Reports Workflow wf_m_MonthlyAuditActiveInventoryByType</v>
      </c>
      <c r="Q1133" s="12" t="str">
        <f t="shared" si="269"/>
        <v>echo ;</v>
      </c>
      <c r="R1133" s="13" t="str">
        <f t="shared" si="270"/>
        <v>./pmrep addtodeploymentgroup -p DG_Static_Shared -n wf_m_MonthlyAuditActiveInventoryByType -o Workflow -f SIMS_Reports -d all ;</v>
      </c>
      <c r="S1133" s="12" t="str">
        <f t="shared" si="254"/>
        <v>echo ;</v>
      </c>
      <c r="T1133" s="13" t="str">
        <f t="shared" si="255"/>
        <v>echo ;</v>
      </c>
      <c r="U1133" s="12" t="str">
        <f t="shared" si="256"/>
        <v>echo;</v>
      </c>
      <c r="V1133" s="13" t="str">
        <f t="shared" si="257"/>
        <v>echo ;</v>
      </c>
      <c r="W1133" s="14" t="str">
        <f t="shared" si="271"/>
        <v xml:space="preserve"> echo ; </v>
      </c>
      <c r="X1133" s="13" t="str">
        <f t="shared" si="259"/>
        <v>ssh -q uhvifoapp03 '/home/infa_adm/scripts/ais.sh SIMS_Reports wf_m_MonthlyAuditActiveInventoryByType Int01_uat'</v>
      </c>
      <c r="Y1133" s="15"/>
      <c r="Z1133" s="60" t="str">
        <f t="shared" si="272"/>
        <v>./pmrep objectexport -f SIMS_Reports -o Workflow -n wf_m_MonthlyAuditActiveInventoryByType -m -s -b -r -u wf_m_MonthlyAuditActiveInventoryByType.xml</v>
      </c>
      <c r="AA1133" s="63" t="str">
        <f t="shared" si="273"/>
        <v>gwd SIMS_Reports wf_m_MonthlyAuditActiveInventoryByType</v>
      </c>
      <c r="AB1133" s="60" t="str">
        <f t="shared" si="260"/>
        <v xml:space="preserve">showvh SIMS_Reports wf_m_MonthlyAuditActiveInventoryByType ; </v>
      </c>
      <c r="AC1133" s="60" t="str">
        <f t="shared" si="258"/>
        <v>showrrh SIMS_Reports wf_m_MonthlyAuditActiveInventoryByType</v>
      </c>
    </row>
    <row r="1134" spans="1:29" x14ac:dyDescent="0.25">
      <c r="A1134" s="9">
        <v>43143</v>
      </c>
      <c r="B1134" s="6" t="s">
        <v>1127</v>
      </c>
      <c r="C1134" s="61" t="s">
        <v>1892</v>
      </c>
      <c r="D1134" s="61" t="s">
        <v>1863</v>
      </c>
      <c r="E1134" s="100" t="str">
        <f t="shared" si="261"/>
        <v>RAC_uat</v>
      </c>
      <c r="F1134" s="115" t="str">
        <f t="shared" si="262"/>
        <v>UP</v>
      </c>
      <c r="G1134" s="100" t="str">
        <f t="shared" si="263"/>
        <v>uhvifoapp03</v>
      </c>
      <c r="H1134" s="115" t="str">
        <f t="shared" si="264"/>
        <v>Int01_uat</v>
      </c>
      <c r="I1134" s="100" t="str">
        <f t="shared" si="265"/>
        <v>6005</v>
      </c>
      <c r="J1134" s="115" t="str">
        <f t="shared" si="266"/>
        <v>Native</v>
      </c>
      <c r="K1134" s="100" t="str">
        <f t="shared" si="267"/>
        <v>all</v>
      </c>
      <c r="L1134" s="6" t="s">
        <v>1149</v>
      </c>
      <c r="M1134" s="6" t="s">
        <v>332</v>
      </c>
      <c r="N1134" s="6" t="s">
        <v>1208</v>
      </c>
      <c r="O1134" s="6" t="s">
        <v>1363</v>
      </c>
      <c r="P1134" s="11" t="str">
        <f t="shared" si="268"/>
        <v>qc SIMS_Reports Workflow wf_m_MonthlyAuditChargeOffs</v>
      </c>
      <c r="Q1134" s="12" t="str">
        <f t="shared" si="269"/>
        <v>echo ;</v>
      </c>
      <c r="R1134" s="13" t="str">
        <f t="shared" si="270"/>
        <v>./pmrep addtodeploymentgroup -p DG_Static_Shared -n wf_m_MonthlyAuditChargeOffs -o Workflow -f SIMS_Reports -d all ;</v>
      </c>
      <c r="S1134" s="12" t="str">
        <f t="shared" si="254"/>
        <v>echo ;</v>
      </c>
      <c r="T1134" s="13" t="str">
        <f t="shared" si="255"/>
        <v>echo ;</v>
      </c>
      <c r="U1134" s="12" t="str">
        <f t="shared" si="256"/>
        <v>echo;</v>
      </c>
      <c r="V1134" s="13" t="str">
        <f t="shared" si="257"/>
        <v>echo ;</v>
      </c>
      <c r="W1134" s="14" t="str">
        <f t="shared" si="271"/>
        <v xml:space="preserve"> echo ; </v>
      </c>
      <c r="X1134" s="13" t="str">
        <f t="shared" si="259"/>
        <v>ssh -q uhvifoapp03 '/home/infa_adm/scripts/ais.sh SIMS_Reports wf_m_MonthlyAuditChargeOffs Int01_uat'</v>
      </c>
      <c r="Y1134" s="15"/>
      <c r="Z1134" s="60" t="str">
        <f t="shared" si="272"/>
        <v>./pmrep objectexport -f SIMS_Reports -o Workflow -n wf_m_MonthlyAuditChargeOffs -m -s -b -r -u wf_m_MonthlyAuditChargeOffs.xml</v>
      </c>
      <c r="AA1134" s="63" t="str">
        <f t="shared" si="273"/>
        <v>gwd SIMS_Reports wf_m_MonthlyAuditChargeOffs</v>
      </c>
      <c r="AB1134" s="60" t="str">
        <f t="shared" si="260"/>
        <v xml:space="preserve">showvh SIMS_Reports wf_m_MonthlyAuditChargeOffs ; </v>
      </c>
      <c r="AC1134" s="60" t="str">
        <f t="shared" si="258"/>
        <v>showrrh SIMS_Reports wf_m_MonthlyAuditChargeOffs</v>
      </c>
    </row>
    <row r="1135" spans="1:29" x14ac:dyDescent="0.25">
      <c r="A1135" s="9">
        <v>43143</v>
      </c>
      <c r="B1135" s="6" t="s">
        <v>1127</v>
      </c>
      <c r="C1135" s="61" t="s">
        <v>1892</v>
      </c>
      <c r="D1135" s="61" t="s">
        <v>1863</v>
      </c>
      <c r="E1135" s="100" t="str">
        <f t="shared" si="261"/>
        <v>RAC_uat</v>
      </c>
      <c r="F1135" s="115" t="str">
        <f t="shared" si="262"/>
        <v>UP</v>
      </c>
      <c r="G1135" s="100" t="str">
        <f t="shared" si="263"/>
        <v>uhvifoapp03</v>
      </c>
      <c r="H1135" s="115" t="str">
        <f t="shared" si="264"/>
        <v>Int01_uat</v>
      </c>
      <c r="I1135" s="100" t="str">
        <f t="shared" si="265"/>
        <v>6005</v>
      </c>
      <c r="J1135" s="115" t="str">
        <f t="shared" si="266"/>
        <v>Native</v>
      </c>
      <c r="K1135" s="100" t="str">
        <f t="shared" si="267"/>
        <v>all</v>
      </c>
      <c r="L1135" s="6" t="s">
        <v>1149</v>
      </c>
      <c r="M1135" s="6" t="s">
        <v>332</v>
      </c>
      <c r="N1135" s="6" t="s">
        <v>1209</v>
      </c>
      <c r="O1135" s="6" t="s">
        <v>1363</v>
      </c>
      <c r="P1135" s="11" t="str">
        <f t="shared" si="268"/>
        <v>qc SIMS_Reports Workflow wf_m_MonthlyAuditCostChanges</v>
      </c>
      <c r="Q1135" s="12" t="str">
        <f t="shared" si="269"/>
        <v>echo ;</v>
      </c>
      <c r="R1135" s="13" t="str">
        <f t="shared" si="270"/>
        <v>./pmrep addtodeploymentgroup -p DG_Static_Shared -n wf_m_MonthlyAuditCostChanges -o Workflow -f SIMS_Reports -d all ;</v>
      </c>
      <c r="S1135" s="12" t="str">
        <f t="shared" si="254"/>
        <v>echo ;</v>
      </c>
      <c r="T1135" s="13" t="str">
        <f t="shared" si="255"/>
        <v>echo ;</v>
      </c>
      <c r="U1135" s="12" t="str">
        <f t="shared" si="256"/>
        <v>echo;</v>
      </c>
      <c r="V1135" s="13" t="str">
        <f t="shared" si="257"/>
        <v>echo ;</v>
      </c>
      <c r="W1135" s="14" t="str">
        <f t="shared" si="271"/>
        <v xml:space="preserve"> echo ; </v>
      </c>
      <c r="X1135" s="13" t="str">
        <f t="shared" si="259"/>
        <v>ssh -q uhvifoapp03 '/home/infa_adm/scripts/ais.sh SIMS_Reports wf_m_MonthlyAuditCostChanges Int01_uat'</v>
      </c>
      <c r="Y1135" s="15"/>
      <c r="Z1135" s="60" t="str">
        <f t="shared" si="272"/>
        <v>./pmrep objectexport -f SIMS_Reports -o Workflow -n wf_m_MonthlyAuditCostChanges -m -s -b -r -u wf_m_MonthlyAuditCostChanges.xml</v>
      </c>
      <c r="AA1135" s="63" t="str">
        <f t="shared" si="273"/>
        <v>gwd SIMS_Reports wf_m_MonthlyAuditCostChanges</v>
      </c>
      <c r="AB1135" s="60" t="str">
        <f t="shared" si="260"/>
        <v xml:space="preserve">showvh SIMS_Reports wf_m_MonthlyAuditCostChanges ; </v>
      </c>
      <c r="AC1135" s="60" t="str">
        <f t="shared" si="258"/>
        <v>showrrh SIMS_Reports wf_m_MonthlyAuditCostChanges</v>
      </c>
    </row>
    <row r="1136" spans="1:29" x14ac:dyDescent="0.25">
      <c r="A1136" s="9">
        <v>43143</v>
      </c>
      <c r="B1136" s="6" t="s">
        <v>1127</v>
      </c>
      <c r="C1136" s="61" t="s">
        <v>1892</v>
      </c>
      <c r="D1136" s="61" t="s">
        <v>1863</v>
      </c>
      <c r="E1136" s="100" t="str">
        <f t="shared" si="261"/>
        <v>RAC_uat</v>
      </c>
      <c r="F1136" s="115" t="str">
        <f t="shared" si="262"/>
        <v>UP</v>
      </c>
      <c r="G1136" s="100" t="str">
        <f t="shared" si="263"/>
        <v>uhvifoapp03</v>
      </c>
      <c r="H1136" s="115" t="str">
        <f t="shared" si="264"/>
        <v>Int01_uat</v>
      </c>
      <c r="I1136" s="100" t="str">
        <f t="shared" si="265"/>
        <v>6005</v>
      </c>
      <c r="J1136" s="115" t="str">
        <f t="shared" si="266"/>
        <v>Native</v>
      </c>
      <c r="K1136" s="100" t="str">
        <f t="shared" si="267"/>
        <v>all</v>
      </c>
      <c r="L1136" s="6" t="s">
        <v>1149</v>
      </c>
      <c r="M1136" s="6" t="s">
        <v>332</v>
      </c>
      <c r="N1136" s="6" t="s">
        <v>1210</v>
      </c>
      <c r="O1136" s="6" t="s">
        <v>1363</v>
      </c>
      <c r="P1136" s="11" t="str">
        <f t="shared" si="268"/>
        <v>qc SIMS_Reports Workflow wf_m_MonthlyAuditIdleDaysAnow</v>
      </c>
      <c r="Q1136" s="12" t="str">
        <f t="shared" si="269"/>
        <v>echo ;</v>
      </c>
      <c r="R1136" s="13" t="str">
        <f t="shared" si="270"/>
        <v>./pmrep addtodeploymentgroup -p DG_Static_Shared -n wf_m_MonthlyAuditIdleDaysAnow -o Workflow -f SIMS_Reports -d all ;</v>
      </c>
      <c r="S1136" s="12" t="str">
        <f t="shared" si="254"/>
        <v>echo ;</v>
      </c>
      <c r="T1136" s="13" t="str">
        <f t="shared" si="255"/>
        <v>echo ;</v>
      </c>
      <c r="U1136" s="12" t="str">
        <f t="shared" si="256"/>
        <v>echo;</v>
      </c>
      <c r="V1136" s="13" t="str">
        <f t="shared" si="257"/>
        <v>echo ;</v>
      </c>
      <c r="W1136" s="14" t="str">
        <f t="shared" si="271"/>
        <v xml:space="preserve"> echo ; </v>
      </c>
      <c r="X1136" s="13" t="str">
        <f t="shared" si="259"/>
        <v>ssh -q uhvifoapp03 '/home/infa_adm/scripts/ais.sh SIMS_Reports wf_m_MonthlyAuditIdleDaysAnow Int01_uat'</v>
      </c>
      <c r="Y1136" s="15"/>
      <c r="Z1136" s="60" t="str">
        <f t="shared" si="272"/>
        <v>./pmrep objectexport -f SIMS_Reports -o Workflow -n wf_m_MonthlyAuditIdleDaysAnow -m -s -b -r -u wf_m_MonthlyAuditIdleDaysAnow.xml</v>
      </c>
      <c r="AA1136" s="63" t="str">
        <f t="shared" si="273"/>
        <v>gwd SIMS_Reports wf_m_MonthlyAuditIdleDaysAnow</v>
      </c>
      <c r="AB1136" s="60" t="str">
        <f t="shared" si="260"/>
        <v xml:space="preserve">showvh SIMS_Reports wf_m_MonthlyAuditIdleDaysAnow ; </v>
      </c>
      <c r="AC1136" s="60" t="str">
        <f t="shared" si="258"/>
        <v>showrrh SIMS_Reports wf_m_MonthlyAuditIdleDaysAnow</v>
      </c>
    </row>
    <row r="1137" spans="1:29" x14ac:dyDescent="0.25">
      <c r="A1137" s="9">
        <v>43143</v>
      </c>
      <c r="B1137" s="6" t="s">
        <v>1127</v>
      </c>
      <c r="C1137" s="61" t="s">
        <v>1892</v>
      </c>
      <c r="D1137" s="61" t="s">
        <v>1863</v>
      </c>
      <c r="E1137" s="100" t="str">
        <f t="shared" si="261"/>
        <v>RAC_uat</v>
      </c>
      <c r="F1137" s="115" t="str">
        <f t="shared" si="262"/>
        <v>UP</v>
      </c>
      <c r="G1137" s="100" t="str">
        <f t="shared" si="263"/>
        <v>uhvifoapp03</v>
      </c>
      <c r="H1137" s="115" t="str">
        <f t="shared" si="264"/>
        <v>Int01_uat</v>
      </c>
      <c r="I1137" s="100" t="str">
        <f t="shared" si="265"/>
        <v>6005</v>
      </c>
      <c r="J1137" s="115" t="str">
        <f t="shared" si="266"/>
        <v>Native</v>
      </c>
      <c r="K1137" s="100" t="str">
        <f t="shared" si="267"/>
        <v>all</v>
      </c>
      <c r="L1137" s="6" t="s">
        <v>1149</v>
      </c>
      <c r="M1137" s="6" t="s">
        <v>332</v>
      </c>
      <c r="N1137" s="6" t="s">
        <v>1211</v>
      </c>
      <c r="O1137" s="6" t="s">
        <v>1363</v>
      </c>
      <c r="P1137" s="11" t="str">
        <f t="shared" si="268"/>
        <v>qc SIMS_Reports Workflow wf_m_MonthlyAuditMexico</v>
      </c>
      <c r="Q1137" s="12" t="str">
        <f t="shared" si="269"/>
        <v>echo ;</v>
      </c>
      <c r="R1137" s="13" t="str">
        <f t="shared" si="270"/>
        <v>./pmrep addtodeploymentgroup -p DG_Static_Shared -n wf_m_MonthlyAuditMexico -o Workflow -f SIMS_Reports -d all ;</v>
      </c>
      <c r="S1137" s="12" t="str">
        <f t="shared" si="254"/>
        <v>echo ;</v>
      </c>
      <c r="T1137" s="13" t="str">
        <f t="shared" si="255"/>
        <v>echo ;</v>
      </c>
      <c r="U1137" s="12" t="str">
        <f t="shared" si="256"/>
        <v>echo;</v>
      </c>
      <c r="V1137" s="13" t="str">
        <f t="shared" si="257"/>
        <v>echo ;</v>
      </c>
      <c r="W1137" s="14" t="str">
        <f t="shared" si="271"/>
        <v xml:space="preserve"> echo ; </v>
      </c>
      <c r="X1137" s="13" t="str">
        <f t="shared" si="259"/>
        <v>ssh -q uhvifoapp03 '/home/infa_adm/scripts/ais.sh SIMS_Reports wf_m_MonthlyAuditMexico Int01_uat'</v>
      </c>
      <c r="Y1137" s="15"/>
      <c r="Z1137" s="60" t="str">
        <f t="shared" si="272"/>
        <v>./pmrep objectexport -f SIMS_Reports -o Workflow -n wf_m_MonthlyAuditMexico -m -s -b -r -u wf_m_MonthlyAuditMexico.xml</v>
      </c>
      <c r="AA1137" s="63" t="str">
        <f t="shared" si="273"/>
        <v>gwd SIMS_Reports wf_m_MonthlyAuditMexico</v>
      </c>
      <c r="AB1137" s="60" t="str">
        <f t="shared" si="260"/>
        <v xml:space="preserve">showvh SIMS_Reports wf_m_MonthlyAuditMexico ; </v>
      </c>
      <c r="AC1137" s="60" t="str">
        <f t="shared" si="258"/>
        <v>showrrh SIMS_Reports wf_m_MonthlyAuditMexico</v>
      </c>
    </row>
    <row r="1138" spans="1:29" x14ac:dyDescent="0.25">
      <c r="A1138" s="9">
        <v>43143</v>
      </c>
      <c r="B1138" s="6" t="s">
        <v>1127</v>
      </c>
      <c r="C1138" s="61" t="s">
        <v>1892</v>
      </c>
      <c r="D1138" s="61" t="s">
        <v>1863</v>
      </c>
      <c r="E1138" s="100" t="str">
        <f t="shared" si="261"/>
        <v>RAC_uat</v>
      </c>
      <c r="F1138" s="115" t="str">
        <f t="shared" si="262"/>
        <v>UP</v>
      </c>
      <c r="G1138" s="100" t="str">
        <f t="shared" si="263"/>
        <v>uhvifoapp03</v>
      </c>
      <c r="H1138" s="115" t="str">
        <f t="shared" si="264"/>
        <v>Int01_uat</v>
      </c>
      <c r="I1138" s="100" t="str">
        <f t="shared" si="265"/>
        <v>6005</v>
      </c>
      <c r="J1138" s="115" t="str">
        <f t="shared" si="266"/>
        <v>Native</v>
      </c>
      <c r="K1138" s="100" t="str">
        <f t="shared" si="267"/>
        <v>all</v>
      </c>
      <c r="L1138" s="6" t="s">
        <v>1149</v>
      </c>
      <c r="M1138" s="6" t="s">
        <v>332</v>
      </c>
      <c r="N1138" s="6" t="s">
        <v>1212</v>
      </c>
      <c r="O1138" s="6" t="s">
        <v>1363</v>
      </c>
      <c r="P1138" s="11" t="str">
        <f t="shared" si="268"/>
        <v>qc SIMS_Reports Workflow wf_m_MonthlyAuditMobile</v>
      </c>
      <c r="Q1138" s="12" t="str">
        <f t="shared" si="269"/>
        <v>echo ;</v>
      </c>
      <c r="R1138" s="13" t="str">
        <f t="shared" si="270"/>
        <v>./pmrep addtodeploymentgroup -p DG_Static_Shared -n wf_m_MonthlyAuditMobile -o Workflow -f SIMS_Reports -d all ;</v>
      </c>
      <c r="S1138" s="12" t="str">
        <f t="shared" si="254"/>
        <v>echo ;</v>
      </c>
      <c r="T1138" s="13" t="str">
        <f t="shared" si="255"/>
        <v>echo ;</v>
      </c>
      <c r="U1138" s="12" t="str">
        <f t="shared" si="256"/>
        <v>echo;</v>
      </c>
      <c r="V1138" s="13" t="str">
        <f t="shared" si="257"/>
        <v>echo ;</v>
      </c>
      <c r="W1138" s="14" t="str">
        <f t="shared" si="271"/>
        <v xml:space="preserve"> echo ; </v>
      </c>
      <c r="X1138" s="13" t="str">
        <f t="shared" si="259"/>
        <v>ssh -q uhvifoapp03 '/home/infa_adm/scripts/ais.sh SIMS_Reports wf_m_MonthlyAuditMobile Int01_uat'</v>
      </c>
      <c r="Y1138" s="15"/>
      <c r="Z1138" s="60" t="str">
        <f t="shared" si="272"/>
        <v>./pmrep objectexport -f SIMS_Reports -o Workflow -n wf_m_MonthlyAuditMobile -m -s -b -r -u wf_m_MonthlyAuditMobile.xml</v>
      </c>
      <c r="AA1138" s="63" t="str">
        <f t="shared" si="273"/>
        <v>gwd SIMS_Reports wf_m_MonthlyAuditMobile</v>
      </c>
      <c r="AB1138" s="60" t="str">
        <f t="shared" si="260"/>
        <v xml:space="preserve">showvh SIMS_Reports wf_m_MonthlyAuditMobile ; </v>
      </c>
      <c r="AC1138" s="60" t="str">
        <f t="shared" si="258"/>
        <v>showrrh SIMS_Reports wf_m_MonthlyAuditMobile</v>
      </c>
    </row>
    <row r="1139" spans="1:29" x14ac:dyDescent="0.25">
      <c r="A1139" s="9">
        <v>43143</v>
      </c>
      <c r="B1139" s="6" t="s">
        <v>1127</v>
      </c>
      <c r="C1139" s="61" t="s">
        <v>1892</v>
      </c>
      <c r="D1139" s="61" t="s">
        <v>1863</v>
      </c>
      <c r="E1139" s="100" t="str">
        <f t="shared" si="261"/>
        <v>RAC_uat</v>
      </c>
      <c r="F1139" s="115" t="str">
        <f t="shared" si="262"/>
        <v>UP</v>
      </c>
      <c r="G1139" s="100" t="str">
        <f t="shared" si="263"/>
        <v>uhvifoapp03</v>
      </c>
      <c r="H1139" s="115" t="str">
        <f t="shared" si="264"/>
        <v>Int01_uat</v>
      </c>
      <c r="I1139" s="100" t="str">
        <f t="shared" si="265"/>
        <v>6005</v>
      </c>
      <c r="J1139" s="115" t="str">
        <f t="shared" si="266"/>
        <v>Native</v>
      </c>
      <c r="K1139" s="100" t="str">
        <f t="shared" si="267"/>
        <v>all</v>
      </c>
      <c r="L1139" s="6" t="s">
        <v>1149</v>
      </c>
      <c r="M1139" s="6" t="s">
        <v>332</v>
      </c>
      <c r="N1139" s="6" t="s">
        <v>1213</v>
      </c>
      <c r="O1139" s="6" t="s">
        <v>1363</v>
      </c>
      <c r="P1139" s="11" t="str">
        <f t="shared" si="268"/>
        <v>qc SIMS_Reports Workflow wf_m_MonthlyAuditOnRent</v>
      </c>
      <c r="Q1139" s="12" t="str">
        <f t="shared" si="269"/>
        <v>echo ;</v>
      </c>
      <c r="R1139" s="13" t="str">
        <f t="shared" si="270"/>
        <v>./pmrep addtodeploymentgroup -p DG_Static_Shared -n wf_m_MonthlyAuditOnRent -o Workflow -f SIMS_Reports -d all ;</v>
      </c>
      <c r="S1139" s="12" t="str">
        <f t="shared" si="254"/>
        <v>echo ;</v>
      </c>
      <c r="T1139" s="13" t="str">
        <f t="shared" si="255"/>
        <v>echo ;</v>
      </c>
      <c r="U1139" s="12" t="str">
        <f t="shared" si="256"/>
        <v>echo;</v>
      </c>
      <c r="V1139" s="13" t="str">
        <f t="shared" si="257"/>
        <v>echo ;</v>
      </c>
      <c r="W1139" s="14" t="str">
        <f t="shared" si="271"/>
        <v xml:space="preserve"> echo ; </v>
      </c>
      <c r="X1139" s="13" t="str">
        <f t="shared" si="259"/>
        <v>ssh -q uhvifoapp03 '/home/infa_adm/scripts/ais.sh SIMS_Reports wf_m_MonthlyAuditOnRent Int01_uat'</v>
      </c>
      <c r="Y1139" s="15"/>
      <c r="Z1139" s="60" t="str">
        <f t="shared" si="272"/>
        <v>./pmrep objectexport -f SIMS_Reports -o Workflow -n wf_m_MonthlyAuditOnRent -m -s -b -r -u wf_m_MonthlyAuditOnRent.xml</v>
      </c>
      <c r="AA1139" s="63" t="str">
        <f t="shared" si="273"/>
        <v>gwd SIMS_Reports wf_m_MonthlyAuditOnRent</v>
      </c>
      <c r="AB1139" s="60" t="str">
        <f t="shared" si="260"/>
        <v xml:space="preserve">showvh SIMS_Reports wf_m_MonthlyAuditOnRent ; </v>
      </c>
      <c r="AC1139" s="60" t="str">
        <f t="shared" si="258"/>
        <v>showrrh SIMS_Reports wf_m_MonthlyAuditOnRent</v>
      </c>
    </row>
    <row r="1140" spans="1:29" x14ac:dyDescent="0.25">
      <c r="A1140" s="9">
        <v>43143</v>
      </c>
      <c r="B1140" s="6" t="s">
        <v>1127</v>
      </c>
      <c r="C1140" s="61" t="s">
        <v>1892</v>
      </c>
      <c r="D1140" s="61" t="s">
        <v>1863</v>
      </c>
      <c r="E1140" s="100" t="str">
        <f t="shared" si="261"/>
        <v>RAC_uat</v>
      </c>
      <c r="F1140" s="115" t="str">
        <f t="shared" si="262"/>
        <v>UP</v>
      </c>
      <c r="G1140" s="100" t="str">
        <f t="shared" si="263"/>
        <v>uhvifoapp03</v>
      </c>
      <c r="H1140" s="115" t="str">
        <f t="shared" si="264"/>
        <v>Int01_uat</v>
      </c>
      <c r="I1140" s="100" t="str">
        <f t="shared" si="265"/>
        <v>6005</v>
      </c>
      <c r="J1140" s="115" t="str">
        <f t="shared" si="266"/>
        <v>Native</v>
      </c>
      <c r="K1140" s="100" t="str">
        <f t="shared" si="267"/>
        <v>all</v>
      </c>
      <c r="L1140" s="6" t="s">
        <v>1149</v>
      </c>
      <c r="M1140" s="6" t="s">
        <v>332</v>
      </c>
      <c r="N1140" s="6" t="s">
        <v>1214</v>
      </c>
      <c r="O1140" s="6" t="s">
        <v>1363</v>
      </c>
      <c r="P1140" s="11" t="str">
        <f t="shared" si="268"/>
        <v>qc SIMS_Reports Workflow wf_m_MonthlyAuditOnRentTotals</v>
      </c>
      <c r="Q1140" s="12" t="str">
        <f t="shared" si="269"/>
        <v>echo ;</v>
      </c>
      <c r="R1140" s="13" t="str">
        <f t="shared" si="270"/>
        <v>./pmrep addtodeploymentgroup -p DG_Static_Shared -n wf_m_MonthlyAuditOnRentTotals -o Workflow -f SIMS_Reports -d all ;</v>
      </c>
      <c r="S1140" s="12" t="str">
        <f t="shared" si="254"/>
        <v>echo ;</v>
      </c>
      <c r="T1140" s="13" t="str">
        <f t="shared" si="255"/>
        <v>echo ;</v>
      </c>
      <c r="U1140" s="12" t="str">
        <f t="shared" si="256"/>
        <v>echo;</v>
      </c>
      <c r="V1140" s="13" t="str">
        <f t="shared" si="257"/>
        <v>echo ;</v>
      </c>
      <c r="W1140" s="14" t="str">
        <f t="shared" si="271"/>
        <v xml:space="preserve"> echo ; </v>
      </c>
      <c r="X1140" s="13" t="str">
        <f t="shared" si="259"/>
        <v>ssh -q uhvifoapp03 '/home/infa_adm/scripts/ais.sh SIMS_Reports wf_m_MonthlyAuditOnRentTotals Int01_uat'</v>
      </c>
      <c r="Y1140" s="15"/>
      <c r="Z1140" s="60" t="str">
        <f t="shared" si="272"/>
        <v>./pmrep objectexport -f SIMS_Reports -o Workflow -n wf_m_MonthlyAuditOnRentTotals -m -s -b -r -u wf_m_MonthlyAuditOnRentTotals.xml</v>
      </c>
      <c r="AA1140" s="63" t="str">
        <f t="shared" si="273"/>
        <v>gwd SIMS_Reports wf_m_MonthlyAuditOnRentTotals</v>
      </c>
      <c r="AB1140" s="60" t="str">
        <f t="shared" si="260"/>
        <v xml:space="preserve">showvh SIMS_Reports wf_m_MonthlyAuditOnRentTotals ; </v>
      </c>
      <c r="AC1140" s="60" t="str">
        <f t="shared" si="258"/>
        <v>showrrh SIMS_Reports wf_m_MonthlyAuditOnRentTotals</v>
      </c>
    </row>
    <row r="1141" spans="1:29" x14ac:dyDescent="0.25">
      <c r="A1141" s="9">
        <v>43143</v>
      </c>
      <c r="B1141" s="6" t="s">
        <v>1127</v>
      </c>
      <c r="C1141" s="61" t="s">
        <v>1892</v>
      </c>
      <c r="D1141" s="61" t="s">
        <v>1863</v>
      </c>
      <c r="E1141" s="100" t="str">
        <f t="shared" si="261"/>
        <v>RAC_uat</v>
      </c>
      <c r="F1141" s="115" t="str">
        <f t="shared" si="262"/>
        <v>UP</v>
      </c>
      <c r="G1141" s="100" t="str">
        <f t="shared" si="263"/>
        <v>uhvifoapp03</v>
      </c>
      <c r="H1141" s="115" t="str">
        <f t="shared" si="264"/>
        <v>Int01_uat</v>
      </c>
      <c r="I1141" s="100" t="str">
        <f t="shared" si="265"/>
        <v>6005</v>
      </c>
      <c r="J1141" s="115" t="str">
        <f t="shared" si="266"/>
        <v>Native</v>
      </c>
      <c r="K1141" s="100" t="str">
        <f t="shared" si="267"/>
        <v>all</v>
      </c>
      <c r="L1141" s="6" t="s">
        <v>1149</v>
      </c>
      <c r="M1141" s="6" t="s">
        <v>332</v>
      </c>
      <c r="N1141" s="6" t="s">
        <v>1215</v>
      </c>
      <c r="O1141" s="6" t="s">
        <v>1363</v>
      </c>
      <c r="P1141" s="11" t="str">
        <f t="shared" si="268"/>
        <v>qc SIMS_Reports Workflow wf_m_MonthlyAuditPurchases</v>
      </c>
      <c r="Q1141" s="12" t="str">
        <f t="shared" si="269"/>
        <v>echo ;</v>
      </c>
      <c r="R1141" s="13" t="str">
        <f t="shared" si="270"/>
        <v>./pmrep addtodeploymentgroup -p DG_Static_Shared -n wf_m_MonthlyAuditPurchases -o Workflow -f SIMS_Reports -d all ;</v>
      </c>
      <c r="S1141" s="12" t="str">
        <f t="shared" si="254"/>
        <v>echo ;</v>
      </c>
      <c r="T1141" s="13" t="str">
        <f t="shared" si="255"/>
        <v>echo ;</v>
      </c>
      <c r="U1141" s="12" t="str">
        <f t="shared" si="256"/>
        <v>echo;</v>
      </c>
      <c r="V1141" s="13" t="str">
        <f t="shared" si="257"/>
        <v>echo ;</v>
      </c>
      <c r="W1141" s="14" t="str">
        <f t="shared" si="271"/>
        <v xml:space="preserve"> echo ; </v>
      </c>
      <c r="X1141" s="13" t="str">
        <f t="shared" si="259"/>
        <v>ssh -q uhvifoapp03 '/home/infa_adm/scripts/ais.sh SIMS_Reports wf_m_MonthlyAuditPurchases Int01_uat'</v>
      </c>
      <c r="Y1141" s="15"/>
      <c r="Z1141" s="60" t="str">
        <f t="shared" si="272"/>
        <v>./pmrep objectexport -f SIMS_Reports -o Workflow -n wf_m_MonthlyAuditPurchases -m -s -b -r -u wf_m_MonthlyAuditPurchases.xml</v>
      </c>
      <c r="AA1141" s="63" t="str">
        <f t="shared" si="273"/>
        <v>gwd SIMS_Reports wf_m_MonthlyAuditPurchases</v>
      </c>
      <c r="AB1141" s="60" t="str">
        <f t="shared" si="260"/>
        <v xml:space="preserve">showvh SIMS_Reports wf_m_MonthlyAuditPurchases ; </v>
      </c>
      <c r="AC1141" s="60" t="str">
        <f t="shared" si="258"/>
        <v>showrrh SIMS_Reports wf_m_MonthlyAuditPurchases</v>
      </c>
    </row>
    <row r="1142" spans="1:29" x14ac:dyDescent="0.25">
      <c r="A1142" s="9">
        <v>43143</v>
      </c>
      <c r="B1142" s="6" t="s">
        <v>1127</v>
      </c>
      <c r="C1142" s="61" t="s">
        <v>1892</v>
      </c>
      <c r="D1142" s="61" t="s">
        <v>1863</v>
      </c>
      <c r="E1142" s="100" t="str">
        <f t="shared" si="261"/>
        <v>RAC_uat</v>
      </c>
      <c r="F1142" s="115" t="str">
        <f t="shared" si="262"/>
        <v>UP</v>
      </c>
      <c r="G1142" s="100" t="str">
        <f t="shared" si="263"/>
        <v>uhvifoapp03</v>
      </c>
      <c r="H1142" s="115" t="str">
        <f t="shared" si="264"/>
        <v>Int01_uat</v>
      </c>
      <c r="I1142" s="100" t="str">
        <f t="shared" si="265"/>
        <v>6005</v>
      </c>
      <c r="J1142" s="115" t="str">
        <f t="shared" si="266"/>
        <v>Native</v>
      </c>
      <c r="K1142" s="100" t="str">
        <f t="shared" si="267"/>
        <v>all</v>
      </c>
      <c r="L1142" s="6" t="s">
        <v>1149</v>
      </c>
      <c r="M1142" s="6" t="s">
        <v>332</v>
      </c>
      <c r="N1142" s="6" t="s">
        <v>1216</v>
      </c>
      <c r="O1142" s="6" t="s">
        <v>1363</v>
      </c>
      <c r="P1142" s="11" t="str">
        <f t="shared" si="268"/>
        <v>qc SIMS_Reports Workflow wf_m_MonthlyAuditRecap</v>
      </c>
      <c r="Q1142" s="12" t="str">
        <f t="shared" si="269"/>
        <v>echo ;</v>
      </c>
      <c r="R1142" s="13" t="str">
        <f t="shared" si="270"/>
        <v>./pmrep addtodeploymentgroup -p DG_Static_Shared -n wf_m_MonthlyAuditRecap -o Workflow -f SIMS_Reports -d all ;</v>
      </c>
      <c r="S1142" s="12" t="str">
        <f t="shared" si="254"/>
        <v>echo ;</v>
      </c>
      <c r="T1142" s="13" t="str">
        <f t="shared" si="255"/>
        <v>echo ;</v>
      </c>
      <c r="U1142" s="12" t="str">
        <f t="shared" si="256"/>
        <v>echo;</v>
      </c>
      <c r="V1142" s="13" t="str">
        <f t="shared" si="257"/>
        <v>echo ;</v>
      </c>
      <c r="W1142" s="14" t="str">
        <f t="shared" si="271"/>
        <v xml:space="preserve"> echo ; </v>
      </c>
      <c r="X1142" s="13" t="str">
        <f t="shared" si="259"/>
        <v>ssh -q uhvifoapp03 '/home/infa_adm/scripts/ais.sh SIMS_Reports wf_m_MonthlyAuditRecap Int01_uat'</v>
      </c>
      <c r="Y1142" s="15"/>
      <c r="Z1142" s="60" t="str">
        <f t="shared" si="272"/>
        <v>./pmrep objectexport -f SIMS_Reports -o Workflow -n wf_m_MonthlyAuditRecap -m -s -b -r -u wf_m_MonthlyAuditRecap.xml</v>
      </c>
      <c r="AA1142" s="63" t="str">
        <f t="shared" si="273"/>
        <v>gwd SIMS_Reports wf_m_MonthlyAuditRecap</v>
      </c>
      <c r="AB1142" s="60" t="str">
        <f t="shared" si="260"/>
        <v xml:space="preserve">showvh SIMS_Reports wf_m_MonthlyAuditRecap ; </v>
      </c>
      <c r="AC1142" s="60" t="str">
        <f t="shared" si="258"/>
        <v>showrrh SIMS_Reports wf_m_MonthlyAuditRecap</v>
      </c>
    </row>
    <row r="1143" spans="1:29" x14ac:dyDescent="0.25">
      <c r="A1143" s="9">
        <v>43143</v>
      </c>
      <c r="B1143" s="6" t="s">
        <v>1127</v>
      </c>
      <c r="C1143" s="61" t="s">
        <v>1892</v>
      </c>
      <c r="D1143" s="61" t="s">
        <v>1863</v>
      </c>
      <c r="E1143" s="100" t="str">
        <f t="shared" si="261"/>
        <v>RAC_uat</v>
      </c>
      <c r="F1143" s="115" t="str">
        <f t="shared" si="262"/>
        <v>UP</v>
      </c>
      <c r="G1143" s="100" t="str">
        <f t="shared" si="263"/>
        <v>uhvifoapp03</v>
      </c>
      <c r="H1143" s="115" t="str">
        <f t="shared" si="264"/>
        <v>Int01_uat</v>
      </c>
      <c r="I1143" s="100" t="str">
        <f t="shared" si="265"/>
        <v>6005</v>
      </c>
      <c r="J1143" s="115" t="str">
        <f t="shared" si="266"/>
        <v>Native</v>
      </c>
      <c r="K1143" s="100" t="str">
        <f t="shared" si="267"/>
        <v>all</v>
      </c>
      <c r="L1143" s="6" t="s">
        <v>1149</v>
      </c>
      <c r="M1143" s="6" t="s">
        <v>332</v>
      </c>
      <c r="N1143" s="6" t="s">
        <v>1217</v>
      </c>
      <c r="O1143" s="6" t="s">
        <v>1363</v>
      </c>
      <c r="P1143" s="11" t="str">
        <f t="shared" si="268"/>
        <v>qc SIMS_Reports Workflow wf_m_MonthlyAuditWmsTransfer</v>
      </c>
      <c r="Q1143" s="12" t="str">
        <f t="shared" si="269"/>
        <v>echo ;</v>
      </c>
      <c r="R1143" s="13" t="str">
        <f t="shared" si="270"/>
        <v>./pmrep addtodeploymentgroup -p DG_Static_Shared -n wf_m_MonthlyAuditWmsTransfer -o Workflow -f SIMS_Reports -d all ;</v>
      </c>
      <c r="S1143" s="12" t="str">
        <f t="shared" si="254"/>
        <v>echo ;</v>
      </c>
      <c r="T1143" s="13" t="str">
        <f t="shared" si="255"/>
        <v>echo ;</v>
      </c>
      <c r="U1143" s="12" t="str">
        <f t="shared" si="256"/>
        <v>echo;</v>
      </c>
      <c r="V1143" s="13" t="str">
        <f t="shared" si="257"/>
        <v>echo ;</v>
      </c>
      <c r="W1143" s="14" t="str">
        <f t="shared" si="271"/>
        <v xml:space="preserve"> echo ; </v>
      </c>
      <c r="X1143" s="13" t="str">
        <f t="shared" si="259"/>
        <v>ssh -q uhvifoapp03 '/home/infa_adm/scripts/ais.sh SIMS_Reports wf_m_MonthlyAuditWmsTransfer Int01_uat'</v>
      </c>
      <c r="Y1143" s="15"/>
      <c r="Z1143" s="60" t="str">
        <f t="shared" si="272"/>
        <v>./pmrep objectexport -f SIMS_Reports -o Workflow -n wf_m_MonthlyAuditWmsTransfer -m -s -b -r -u wf_m_MonthlyAuditWmsTransfer.xml</v>
      </c>
      <c r="AA1143" s="63" t="str">
        <f t="shared" si="273"/>
        <v>gwd SIMS_Reports wf_m_MonthlyAuditWmsTransfer</v>
      </c>
      <c r="AB1143" s="60" t="str">
        <f t="shared" si="260"/>
        <v xml:space="preserve">showvh SIMS_Reports wf_m_MonthlyAuditWmsTransfer ; </v>
      </c>
      <c r="AC1143" s="60" t="str">
        <f t="shared" si="258"/>
        <v>showrrh SIMS_Reports wf_m_MonthlyAuditWmsTransfer</v>
      </c>
    </row>
    <row r="1144" spans="1:29" x14ac:dyDescent="0.25">
      <c r="A1144" s="9">
        <v>43143</v>
      </c>
      <c r="B1144" s="6" t="s">
        <v>1127</v>
      </c>
      <c r="C1144" s="61" t="s">
        <v>1892</v>
      </c>
      <c r="D1144" s="61" t="s">
        <v>1863</v>
      </c>
      <c r="E1144" s="100" t="str">
        <f t="shared" si="261"/>
        <v>RAC_uat</v>
      </c>
      <c r="F1144" s="115" t="str">
        <f t="shared" si="262"/>
        <v>UP</v>
      </c>
      <c r="G1144" s="100" t="str">
        <f t="shared" si="263"/>
        <v>uhvifoapp03</v>
      </c>
      <c r="H1144" s="115" t="str">
        <f t="shared" si="264"/>
        <v>Int01_uat</v>
      </c>
      <c r="I1144" s="100" t="str">
        <f t="shared" si="265"/>
        <v>6005</v>
      </c>
      <c r="J1144" s="115" t="str">
        <f t="shared" si="266"/>
        <v>Native</v>
      </c>
      <c r="K1144" s="100" t="str">
        <f t="shared" si="267"/>
        <v>all</v>
      </c>
      <c r="L1144" s="6" t="s">
        <v>1149</v>
      </c>
      <c r="M1144" s="6" t="s">
        <v>332</v>
      </c>
      <c r="N1144" s="6" t="s">
        <v>1218</v>
      </c>
      <c r="O1144" s="6" t="s">
        <v>1363</v>
      </c>
      <c r="P1144" s="11" t="str">
        <f t="shared" si="268"/>
        <v>qc SIMS_Reports Workflow wf_m_PIFs</v>
      </c>
      <c r="Q1144" s="12" t="str">
        <f t="shared" si="269"/>
        <v>echo ;</v>
      </c>
      <c r="R1144" s="13" t="str">
        <f t="shared" si="270"/>
        <v>./pmrep addtodeploymentgroup -p DG_Static_Shared -n wf_m_PIFs -o Workflow -f SIMS_Reports -d all ;</v>
      </c>
      <c r="S1144" s="12" t="str">
        <f t="shared" si="254"/>
        <v>echo ;</v>
      </c>
      <c r="T1144" s="13" t="str">
        <f t="shared" si="255"/>
        <v>echo ;</v>
      </c>
      <c r="U1144" s="12" t="str">
        <f t="shared" si="256"/>
        <v>echo;</v>
      </c>
      <c r="V1144" s="13" t="str">
        <f t="shared" si="257"/>
        <v>echo ;</v>
      </c>
      <c r="W1144" s="14" t="str">
        <f t="shared" si="271"/>
        <v xml:space="preserve"> echo ; </v>
      </c>
      <c r="X1144" s="13" t="str">
        <f t="shared" si="259"/>
        <v>ssh -q uhvifoapp03 '/home/infa_adm/scripts/ais.sh SIMS_Reports wf_m_PIFs Int01_uat'</v>
      </c>
      <c r="Y1144" s="15"/>
      <c r="Z1144" s="60" t="str">
        <f t="shared" si="272"/>
        <v>./pmrep objectexport -f SIMS_Reports -o Workflow -n wf_m_PIFs -m -s -b -r -u wf_m_PIFs.xml</v>
      </c>
      <c r="AA1144" s="63" t="str">
        <f t="shared" si="273"/>
        <v>gwd SIMS_Reports wf_m_PIFs</v>
      </c>
      <c r="AB1144" s="60" t="str">
        <f t="shared" si="260"/>
        <v xml:space="preserve">showvh SIMS_Reports wf_m_PIFs ; </v>
      </c>
      <c r="AC1144" s="60" t="str">
        <f t="shared" si="258"/>
        <v>showrrh SIMS_Reports wf_m_PIFs</v>
      </c>
    </row>
    <row r="1145" spans="1:29" x14ac:dyDescent="0.25">
      <c r="A1145" s="9">
        <v>43143</v>
      </c>
      <c r="B1145" s="6" t="s">
        <v>1127</v>
      </c>
      <c r="C1145" s="61" t="s">
        <v>1892</v>
      </c>
      <c r="D1145" s="61" t="s">
        <v>1863</v>
      </c>
      <c r="E1145" s="100" t="str">
        <f t="shared" si="261"/>
        <v>RAC_uat</v>
      </c>
      <c r="F1145" s="115" t="str">
        <f t="shared" si="262"/>
        <v>UP</v>
      </c>
      <c r="G1145" s="100" t="str">
        <f t="shared" si="263"/>
        <v>uhvifoapp03</v>
      </c>
      <c r="H1145" s="115" t="str">
        <f t="shared" si="264"/>
        <v>Int01_uat</v>
      </c>
      <c r="I1145" s="100" t="str">
        <f t="shared" si="265"/>
        <v>6005</v>
      </c>
      <c r="J1145" s="115" t="str">
        <f t="shared" si="266"/>
        <v>Native</v>
      </c>
      <c r="K1145" s="100" t="str">
        <f t="shared" si="267"/>
        <v>all</v>
      </c>
      <c r="L1145" s="6" t="s">
        <v>1149</v>
      </c>
      <c r="M1145" s="6" t="s">
        <v>332</v>
      </c>
      <c r="N1145" s="6" t="s">
        <v>1219</v>
      </c>
      <c r="O1145" s="6" t="s">
        <v>1363</v>
      </c>
      <c r="P1145" s="11" t="str">
        <f t="shared" si="268"/>
        <v>qc SIMS_Reports Workflow wf_m_RVSplitRecoveries</v>
      </c>
      <c r="Q1145" s="12" t="str">
        <f t="shared" si="269"/>
        <v>echo ;</v>
      </c>
      <c r="R1145" s="13" t="str">
        <f t="shared" si="270"/>
        <v>./pmrep addtodeploymentgroup -p DG_Static_Shared -n wf_m_RVSplitRecoveries -o Workflow -f SIMS_Reports -d all ;</v>
      </c>
      <c r="S1145" s="12" t="str">
        <f t="shared" si="254"/>
        <v>echo ;</v>
      </c>
      <c r="T1145" s="13" t="str">
        <f t="shared" si="255"/>
        <v>echo ;</v>
      </c>
      <c r="U1145" s="12" t="str">
        <f t="shared" si="256"/>
        <v>echo;</v>
      </c>
      <c r="V1145" s="13" t="str">
        <f t="shared" si="257"/>
        <v>echo ;</v>
      </c>
      <c r="W1145" s="14" t="str">
        <f t="shared" si="271"/>
        <v xml:space="preserve"> echo ; </v>
      </c>
      <c r="X1145" s="13" t="str">
        <f t="shared" si="259"/>
        <v>ssh -q uhvifoapp03 '/home/infa_adm/scripts/ais.sh SIMS_Reports wf_m_RVSplitRecoveries Int01_uat'</v>
      </c>
      <c r="Y1145" s="15"/>
      <c r="Z1145" s="60" t="str">
        <f t="shared" si="272"/>
        <v>./pmrep objectexport -f SIMS_Reports -o Workflow -n wf_m_RVSplitRecoveries -m -s -b -r -u wf_m_RVSplitRecoveries.xml</v>
      </c>
      <c r="AA1145" s="63" t="str">
        <f t="shared" si="273"/>
        <v>gwd SIMS_Reports wf_m_RVSplitRecoveries</v>
      </c>
      <c r="AB1145" s="60" t="str">
        <f t="shared" si="260"/>
        <v xml:space="preserve">showvh SIMS_Reports wf_m_RVSplitRecoveries ; </v>
      </c>
      <c r="AC1145" s="60" t="str">
        <f t="shared" si="258"/>
        <v>showrrh SIMS_Reports wf_m_RVSplitRecoveries</v>
      </c>
    </row>
    <row r="1146" spans="1:29" x14ac:dyDescent="0.25">
      <c r="A1146" s="9">
        <v>43143</v>
      </c>
      <c r="B1146" s="6" t="s">
        <v>1127</v>
      </c>
      <c r="C1146" s="61" t="s">
        <v>1892</v>
      </c>
      <c r="D1146" s="61" t="s">
        <v>1863</v>
      </c>
      <c r="E1146" s="100" t="str">
        <f t="shared" si="261"/>
        <v>RAC_uat</v>
      </c>
      <c r="F1146" s="115" t="str">
        <f t="shared" si="262"/>
        <v>UP</v>
      </c>
      <c r="G1146" s="100" t="str">
        <f t="shared" si="263"/>
        <v>uhvifoapp03</v>
      </c>
      <c r="H1146" s="115" t="str">
        <f t="shared" si="264"/>
        <v>Int01_uat</v>
      </c>
      <c r="I1146" s="100" t="str">
        <f t="shared" si="265"/>
        <v>6005</v>
      </c>
      <c r="J1146" s="115" t="str">
        <f t="shared" si="266"/>
        <v>Native</v>
      </c>
      <c r="K1146" s="100" t="str">
        <f t="shared" si="267"/>
        <v>all</v>
      </c>
      <c r="L1146" s="6" t="s">
        <v>1149</v>
      </c>
      <c r="M1146" s="6" t="s">
        <v>332</v>
      </c>
      <c r="N1146" s="6" t="s">
        <v>1220</v>
      </c>
      <c r="O1146" s="6" t="s">
        <v>1363</v>
      </c>
      <c r="P1146" s="11" t="str">
        <f t="shared" si="268"/>
        <v>qc SIMS_Reports Workflow wf_m_Recoveries</v>
      </c>
      <c r="Q1146" s="12" t="str">
        <f t="shared" si="269"/>
        <v>echo ;</v>
      </c>
      <c r="R1146" s="13" t="str">
        <f t="shared" si="270"/>
        <v>./pmrep addtodeploymentgroup -p DG_Static_Shared -n wf_m_Recoveries -o Workflow -f SIMS_Reports -d all ;</v>
      </c>
      <c r="S1146" s="12" t="str">
        <f t="shared" si="254"/>
        <v>echo ;</v>
      </c>
      <c r="T1146" s="13" t="str">
        <f t="shared" si="255"/>
        <v>echo ;</v>
      </c>
      <c r="U1146" s="12" t="str">
        <f t="shared" si="256"/>
        <v>echo;</v>
      </c>
      <c r="V1146" s="13" t="str">
        <f t="shared" si="257"/>
        <v>echo ;</v>
      </c>
      <c r="W1146" s="14" t="str">
        <f t="shared" si="271"/>
        <v xml:space="preserve"> echo ; </v>
      </c>
      <c r="X1146" s="13" t="str">
        <f t="shared" si="259"/>
        <v>ssh -q uhvifoapp03 '/home/infa_adm/scripts/ais.sh SIMS_Reports wf_m_Recoveries Int01_uat'</v>
      </c>
      <c r="Y1146" s="15"/>
      <c r="Z1146" s="60" t="str">
        <f t="shared" si="272"/>
        <v>./pmrep objectexport -f SIMS_Reports -o Workflow -n wf_m_Recoveries -m -s -b -r -u wf_m_Recoveries.xml</v>
      </c>
      <c r="AA1146" s="63" t="str">
        <f t="shared" si="273"/>
        <v>gwd SIMS_Reports wf_m_Recoveries</v>
      </c>
      <c r="AB1146" s="60" t="str">
        <f t="shared" si="260"/>
        <v xml:space="preserve">showvh SIMS_Reports wf_m_Recoveries ; </v>
      </c>
      <c r="AC1146" s="60" t="str">
        <f t="shared" si="258"/>
        <v>showrrh SIMS_Reports wf_m_Recoveries</v>
      </c>
    </row>
    <row r="1147" spans="1:29" x14ac:dyDescent="0.25">
      <c r="A1147" s="9">
        <v>43143</v>
      </c>
      <c r="B1147" s="6" t="s">
        <v>1127</v>
      </c>
      <c r="C1147" s="61" t="s">
        <v>1892</v>
      </c>
      <c r="D1147" s="61" t="s">
        <v>1863</v>
      </c>
      <c r="E1147" s="100" t="str">
        <f t="shared" si="261"/>
        <v>RAC_uat</v>
      </c>
      <c r="F1147" s="115" t="str">
        <f t="shared" si="262"/>
        <v>UP</v>
      </c>
      <c r="G1147" s="100" t="str">
        <f t="shared" si="263"/>
        <v>uhvifoapp03</v>
      </c>
      <c r="H1147" s="115" t="str">
        <f t="shared" si="264"/>
        <v>Int01_uat</v>
      </c>
      <c r="I1147" s="100" t="str">
        <f t="shared" si="265"/>
        <v>6005</v>
      </c>
      <c r="J1147" s="115" t="str">
        <f t="shared" si="266"/>
        <v>Native</v>
      </c>
      <c r="K1147" s="100" t="str">
        <f t="shared" si="267"/>
        <v>all</v>
      </c>
      <c r="L1147" s="6" t="s">
        <v>1149</v>
      </c>
      <c r="M1147" s="6" t="s">
        <v>332</v>
      </c>
      <c r="N1147" s="6" t="s">
        <v>1221</v>
      </c>
      <c r="O1147" s="6" t="s">
        <v>1363</v>
      </c>
      <c r="P1147" s="11" t="str">
        <f t="shared" si="268"/>
        <v>qc SIMS_Reports Workflow wf_m_StraightLineData_MX</v>
      </c>
      <c r="Q1147" s="12" t="str">
        <f t="shared" si="269"/>
        <v>echo ;</v>
      </c>
      <c r="R1147" s="13" t="str">
        <f t="shared" si="270"/>
        <v>./pmrep addtodeploymentgroup -p DG_Static_Shared -n wf_m_StraightLineData_MX -o Workflow -f SIMS_Reports -d all ;</v>
      </c>
      <c r="S1147" s="12" t="str">
        <f t="shared" si="254"/>
        <v>echo ;</v>
      </c>
      <c r="T1147" s="13" t="str">
        <f t="shared" si="255"/>
        <v>echo ;</v>
      </c>
      <c r="U1147" s="12" t="str">
        <f t="shared" si="256"/>
        <v>echo;</v>
      </c>
      <c r="V1147" s="13" t="str">
        <f t="shared" si="257"/>
        <v>echo ;</v>
      </c>
      <c r="W1147" s="14" t="str">
        <f t="shared" si="271"/>
        <v xml:space="preserve"> echo ; </v>
      </c>
      <c r="X1147" s="13" t="str">
        <f t="shared" si="259"/>
        <v>ssh -q uhvifoapp03 '/home/infa_adm/scripts/ais.sh SIMS_Reports wf_m_StraightLineData_MX Int01_uat'</v>
      </c>
      <c r="Y1147" s="15"/>
      <c r="Z1147" s="60" t="str">
        <f t="shared" si="272"/>
        <v>./pmrep objectexport -f SIMS_Reports -o Workflow -n wf_m_StraightLineData_MX -m -s -b -r -u wf_m_StraightLineData_MX.xml</v>
      </c>
      <c r="AA1147" s="63" t="str">
        <f t="shared" si="273"/>
        <v>gwd SIMS_Reports wf_m_StraightLineData_MX</v>
      </c>
      <c r="AB1147" s="60" t="str">
        <f t="shared" si="260"/>
        <v xml:space="preserve">showvh SIMS_Reports wf_m_StraightLineData_MX ; </v>
      </c>
      <c r="AC1147" s="60" t="str">
        <f t="shared" si="258"/>
        <v>showrrh SIMS_Reports wf_m_StraightLineData_MX</v>
      </c>
    </row>
    <row r="1148" spans="1:29" x14ac:dyDescent="0.25">
      <c r="A1148" s="9">
        <v>43143</v>
      </c>
      <c r="B1148" s="6" t="s">
        <v>1127</v>
      </c>
      <c r="C1148" s="61" t="s">
        <v>1892</v>
      </c>
      <c r="D1148" s="61" t="s">
        <v>1863</v>
      </c>
      <c r="E1148" s="100" t="str">
        <f t="shared" si="261"/>
        <v>RAC_uat</v>
      </c>
      <c r="F1148" s="115" t="str">
        <f t="shared" si="262"/>
        <v>UP</v>
      </c>
      <c r="G1148" s="100" t="str">
        <f t="shared" si="263"/>
        <v>uhvifoapp03</v>
      </c>
      <c r="H1148" s="115" t="str">
        <f t="shared" si="264"/>
        <v>Int01_uat</v>
      </c>
      <c r="I1148" s="100" t="str">
        <f t="shared" si="265"/>
        <v>6005</v>
      </c>
      <c r="J1148" s="115" t="str">
        <f t="shared" si="266"/>
        <v>Native</v>
      </c>
      <c r="K1148" s="100" t="str">
        <f t="shared" si="267"/>
        <v>all</v>
      </c>
      <c r="L1148" s="6" t="s">
        <v>1149</v>
      </c>
      <c r="M1148" s="6" t="s">
        <v>332</v>
      </c>
      <c r="N1148" s="6" t="s">
        <v>1222</v>
      </c>
      <c r="O1148" s="6" t="s">
        <v>1363</v>
      </c>
      <c r="P1148" s="11" t="str">
        <f t="shared" si="268"/>
        <v>qc SIMS_Reports Workflow wf_m_StraightLineData_US</v>
      </c>
      <c r="Q1148" s="12" t="str">
        <f t="shared" si="269"/>
        <v>echo ;</v>
      </c>
      <c r="R1148" s="13" t="str">
        <f t="shared" si="270"/>
        <v>./pmrep addtodeploymentgroup -p DG_Static_Shared -n wf_m_StraightLineData_US -o Workflow -f SIMS_Reports -d all ;</v>
      </c>
      <c r="S1148" s="12" t="str">
        <f t="shared" si="254"/>
        <v>./pmrep deploydeploymentgroup -p DG_Static_Shared -c  ./DG_Static_Shared.xml -r RAC_uat -n jansaj -X UP -h uhvifoapp03 -o 6005 -s Native -l $HOME/scripts/log/dg_SJ_iqbmai.log ;</v>
      </c>
      <c r="T1148" s="13" t="str">
        <f t="shared" si="255"/>
        <v xml:space="preserve">echo '&lt; PRESS ANY KEY TO CONTINUE &gt;'; read c ; </v>
      </c>
      <c r="U1148" s="12" t="str">
        <f t="shared" si="256"/>
        <v xml:space="preserve">cat $HOME/scripts/log/dg_SJ_iqbmai.log ; </v>
      </c>
      <c r="V1148" s="13" t="str">
        <f t="shared" si="257"/>
        <v>echo '&lt; PRESS ANY KEY TO CONTINUE &gt;'; read c ;</v>
      </c>
      <c r="W1148" s="14" t="str">
        <f t="shared" si="271"/>
        <v xml:space="preserve"> pmd ; </v>
      </c>
      <c r="X1148" s="13" t="str">
        <f t="shared" si="259"/>
        <v>ssh -q uhvifoapp03 '/home/infa_adm/scripts/ais.sh SIMS_Reports wf_m_StraightLineData_US Int01_uat'</v>
      </c>
      <c r="Y1148" s="15"/>
      <c r="Z1148" s="60" t="str">
        <f t="shared" si="272"/>
        <v>./pmrep objectexport -f SIMS_Reports -o Workflow -n wf_m_StraightLineData_US -m -s -b -r -u wf_m_StraightLineData_US.xml</v>
      </c>
      <c r="AA1148" s="63" t="str">
        <f t="shared" si="273"/>
        <v>gwd SIMS_Reports wf_m_StraightLineData_US</v>
      </c>
      <c r="AB1148" s="60" t="str">
        <f t="shared" si="260"/>
        <v xml:space="preserve">showvh SIMS_Reports wf_m_StraightLineData_US ; </v>
      </c>
      <c r="AC1148" s="60" t="str">
        <f t="shared" si="258"/>
        <v>showrrh SIMS_Reports wf_m_StraightLineData_US</v>
      </c>
    </row>
    <row r="1149" spans="1:29" x14ac:dyDescent="0.25">
      <c r="A1149" s="9">
        <v>43143</v>
      </c>
      <c r="B1149" s="6" t="s">
        <v>285</v>
      </c>
      <c r="C1149" s="61" t="s">
        <v>1892</v>
      </c>
      <c r="D1149" s="61" t="s">
        <v>1863</v>
      </c>
      <c r="E1149" s="100" t="str">
        <f t="shared" si="261"/>
        <v>RAC_uat</v>
      </c>
      <c r="F1149" s="115" t="str">
        <f t="shared" si="262"/>
        <v>UP</v>
      </c>
      <c r="G1149" s="100" t="str">
        <f t="shared" si="263"/>
        <v>uhvifoapp03</v>
      </c>
      <c r="H1149" s="115" t="str">
        <f t="shared" si="264"/>
        <v>Int01_uat</v>
      </c>
      <c r="I1149" s="100" t="str">
        <f t="shared" si="265"/>
        <v>6005</v>
      </c>
      <c r="J1149" s="115" t="str">
        <f t="shared" si="266"/>
        <v>Native</v>
      </c>
      <c r="K1149" s="100" t="str">
        <f t="shared" si="267"/>
        <v>all</v>
      </c>
      <c r="L1149" s="6" t="s">
        <v>322</v>
      </c>
      <c r="M1149" s="6" t="s">
        <v>332</v>
      </c>
      <c r="N1149" s="6" t="s">
        <v>1223</v>
      </c>
      <c r="O1149" s="6" t="s">
        <v>2591</v>
      </c>
      <c r="P1149" s="11" t="str">
        <f t="shared" si="268"/>
        <v>qc MDM Workflow wf_Customer_MDM_To_CRM_DailyDeleteandInsert</v>
      </c>
      <c r="Q1149" s="12" t="str">
        <f t="shared" si="269"/>
        <v>./pmrep cleardeploymentgroup -p DG_Static_Shared -f ;</v>
      </c>
      <c r="R1149" s="13" t="str">
        <f t="shared" si="270"/>
        <v>./pmrep addtodeploymentgroup -p DG_Static_Shared -n wf_Customer_MDM_To_CRM_DailyDeleteandInsert -o Workflow -f MDM -d all ;</v>
      </c>
      <c r="S1149" s="12" t="str">
        <f t="shared" si="254"/>
        <v>./pmrep deploydeploymentgroup -p DG_Static_Shared -c  ./DG_Static_Shared.xml -r RAC_uat -n jansaj -X UP -h uhvifoapp03 -o 6005 -s Native -l $HOME/scripts/log/dg_SJ_matvis.log ;</v>
      </c>
      <c r="T1149" s="13" t="str">
        <f t="shared" si="255"/>
        <v xml:space="preserve">echo '&lt; PRESS ANY KEY TO CONTINUE &gt;'; read c ; </v>
      </c>
      <c r="U1149" s="12" t="str">
        <f t="shared" si="256"/>
        <v xml:space="preserve">cat $HOME/scripts/log/dg_SJ_matvis.log ; </v>
      </c>
      <c r="V1149" s="13" t="str">
        <f t="shared" si="257"/>
        <v>echo '&lt; PRESS ANY KEY TO CONTINUE &gt;'; read c ;</v>
      </c>
      <c r="W1149" s="14" t="str">
        <f t="shared" si="271"/>
        <v xml:space="preserve"> pmd ; </v>
      </c>
      <c r="X1149" s="13" t="str">
        <f t="shared" si="259"/>
        <v>ssh -q uhvifoapp03 '/home/infa_adm/scripts/ais.sh MDM wf_Customer_MDM_To_CRM_DailyDeleteandInsert Int01_uat'</v>
      </c>
      <c r="Y1149" s="15"/>
      <c r="Z1149" s="60" t="str">
        <f t="shared" si="272"/>
        <v>./pmrep objectexport -f MDM -o Workflow -n wf_Customer_MDM_To_CRM_DailyDeleteandInsert -m -s -b -r -u wf_Customer_MDM_To_CRM_DailyDeleteandInsert.xml</v>
      </c>
      <c r="AA1149" s="63" t="str">
        <f t="shared" si="273"/>
        <v>gwd MDM wf_Customer_MDM_To_CRM_DailyDeleteandInsert</v>
      </c>
      <c r="AB1149" s="60" t="str">
        <f t="shared" si="260"/>
        <v xml:space="preserve">showvh MDM wf_Customer_MDM_To_CRM_DailyDeleteandInsert ; </v>
      </c>
      <c r="AC1149" s="60" t="str">
        <f t="shared" si="258"/>
        <v>showrrh MDM wf_Customer_MDM_To_CRM_DailyDeleteandInsert</v>
      </c>
    </row>
    <row r="1150" spans="1:29" x14ac:dyDescent="0.25">
      <c r="A1150" s="9">
        <v>43144</v>
      </c>
      <c r="B1150" s="6" t="s">
        <v>1225</v>
      </c>
      <c r="C1150" s="61" t="s">
        <v>1892</v>
      </c>
      <c r="D1150" s="61" t="s">
        <v>1864</v>
      </c>
      <c r="E1150" s="100" t="str">
        <f t="shared" si="261"/>
        <v>RAC_prod</v>
      </c>
      <c r="F1150" s="115" t="str">
        <f t="shared" si="262"/>
        <v>PP</v>
      </c>
      <c r="G1150" s="100" t="str">
        <f t="shared" si="263"/>
        <v>phvifoapp04</v>
      </c>
      <c r="H1150" s="115" t="str">
        <f t="shared" si="264"/>
        <v>Int01_prod</v>
      </c>
      <c r="I1150" s="100" t="str">
        <f t="shared" si="265"/>
        <v>6005</v>
      </c>
      <c r="J1150" s="115" t="str">
        <f t="shared" si="266"/>
        <v>Native</v>
      </c>
      <c r="K1150" s="100" t="str">
        <f t="shared" si="267"/>
        <v>all</v>
      </c>
      <c r="L1150" s="6" t="s">
        <v>1061</v>
      </c>
      <c r="M1150" s="6" t="s">
        <v>332</v>
      </c>
      <c r="N1150" s="6" t="s">
        <v>1077</v>
      </c>
      <c r="O1150" s="6" t="s">
        <v>2592</v>
      </c>
      <c r="P1150" s="11" t="str">
        <f t="shared" si="268"/>
        <v>qc medallia Workflow wf_m_Invitation_File_Medallia_Agreement_End</v>
      </c>
      <c r="Q1150" s="12" t="str">
        <f t="shared" si="269"/>
        <v>./pmrep cleardeploymentgroup -p DG_Static_Shared -f ;</v>
      </c>
      <c r="R1150" s="13" t="str">
        <f t="shared" si="270"/>
        <v>./pmrep addtodeploymentgroup -p DG_Static_Shared -n wf_m_Invitation_File_Medallia_Agreement_End -o Workflow -f medallia -d all ;</v>
      </c>
      <c r="S1150" s="12" t="str">
        <f t="shared" si="254"/>
        <v>./pmrep deploydeploymentgroup -p DG_Static_Shared -c  ./DG_Static_Shared.xml -r RAC_prod -n jansaj -X PP -h phvifoapp04 -o 6005 -s Native -l $HOME/scripts/log/dg_SJ_CHG0011426.log ;</v>
      </c>
      <c r="T1150" s="13" t="str">
        <f t="shared" si="255"/>
        <v xml:space="preserve">echo '&lt; PRESS ANY KEY TO CONTINUE &gt;'; read c ; </v>
      </c>
      <c r="U1150" s="12" t="str">
        <f t="shared" si="256"/>
        <v xml:space="preserve">cat $HOME/scripts/log/dg_SJ_CHG0011426.log ; </v>
      </c>
      <c r="V1150" s="13" t="str">
        <f t="shared" si="257"/>
        <v>echo '&lt; PRESS ANY KEY TO CONTINUE &gt;'; read c ;</v>
      </c>
      <c r="W1150" s="14" t="str">
        <f t="shared" si="271"/>
        <v xml:space="preserve"> pmd ; </v>
      </c>
      <c r="X1150" s="13" t="str">
        <f t="shared" si="259"/>
        <v>ssh -q phvifoapp04 '/home/infa_adm/scripts/ais.sh medallia wf_m_Invitation_File_Medallia_Agreement_End Int01_prod'</v>
      </c>
      <c r="Y1150" s="15"/>
      <c r="Z1150" s="60" t="str">
        <f t="shared" si="272"/>
        <v>./pmrep objectexport -f medallia -o Workflow -n wf_m_Invitation_File_Medallia_Agreement_End -m -s -b -r -u wf_m_Invitation_File_Medallia_Agreement_End.xml</v>
      </c>
      <c r="AA1150" s="63" t="str">
        <f t="shared" si="273"/>
        <v>gwd medallia wf_m_Invitation_File_Medallia_Agreement_End</v>
      </c>
      <c r="AB1150" s="60" t="str">
        <f t="shared" si="260"/>
        <v xml:space="preserve">showvh medallia wf_m_Invitation_File_Medallia_Agreement_End ; </v>
      </c>
      <c r="AC1150" s="60" t="str">
        <f t="shared" si="258"/>
        <v>showrrh medallia wf_m_Invitation_File_Medallia_Agreement_End</v>
      </c>
    </row>
    <row r="1151" spans="1:29" x14ac:dyDescent="0.25">
      <c r="A1151" s="9">
        <v>43144</v>
      </c>
      <c r="B1151" s="6" t="s">
        <v>1226</v>
      </c>
      <c r="C1151" s="61" t="s">
        <v>1892</v>
      </c>
      <c r="D1151" s="61" t="s">
        <v>1864</v>
      </c>
      <c r="E1151" s="100" t="str">
        <f t="shared" si="261"/>
        <v>RAC_prod</v>
      </c>
      <c r="F1151" s="115" t="str">
        <f t="shared" si="262"/>
        <v>PP</v>
      </c>
      <c r="G1151" s="100" t="str">
        <f t="shared" si="263"/>
        <v>phvifoapp04</v>
      </c>
      <c r="H1151" s="115" t="str">
        <f t="shared" si="264"/>
        <v>Int01_prod</v>
      </c>
      <c r="I1151" s="100" t="str">
        <f t="shared" si="265"/>
        <v>6005</v>
      </c>
      <c r="J1151" s="115" t="str">
        <f t="shared" si="266"/>
        <v>Native</v>
      </c>
      <c r="K1151" s="100" t="str">
        <f t="shared" si="267"/>
        <v>all</v>
      </c>
      <c r="L1151" s="6" t="s">
        <v>30</v>
      </c>
      <c r="M1151" s="6" t="s">
        <v>332</v>
      </c>
      <c r="N1151" s="6" t="s">
        <v>998</v>
      </c>
      <c r="O1151" s="6" t="s">
        <v>2593</v>
      </c>
      <c r="P1151" s="11" t="str">
        <f t="shared" si="268"/>
        <v>qc RACFI Workflow wf_tran_inventory_cyn</v>
      </c>
      <c r="Q1151" s="12" t="str">
        <f t="shared" si="269"/>
        <v>./pmrep cleardeploymentgroup -p DG_Static_Shared -f ;</v>
      </c>
      <c r="R1151" s="13" t="str">
        <f t="shared" si="270"/>
        <v>./pmrep addtodeploymentgroup -p DG_Static_Shared -n wf_tran_inventory_cyn -o Workflow -f RACFI -d all ;</v>
      </c>
      <c r="S1151" s="12" t="str">
        <f t="shared" si="254"/>
        <v>./pmrep deploydeploymentgroup -p DG_Static_Shared -c  ./DG_Static_Shared.xml -r RAC_prod -n jansaj -X PP -h phvifoapp04 -o 6005 -s Native -l $HOME/scripts/log/dg_SJ_CHG0011448.log ;</v>
      </c>
      <c r="T1151" s="13" t="str">
        <f t="shared" si="255"/>
        <v xml:space="preserve">echo '&lt; PRESS ANY KEY TO CONTINUE &gt;'; read c ; </v>
      </c>
      <c r="U1151" s="12" t="str">
        <f t="shared" si="256"/>
        <v xml:space="preserve">cat $HOME/scripts/log/dg_SJ_CHG0011448.log ; </v>
      </c>
      <c r="V1151" s="13" t="str">
        <f t="shared" si="257"/>
        <v>echo '&lt; PRESS ANY KEY TO CONTINUE &gt;'; read c ;</v>
      </c>
      <c r="W1151" s="14" t="str">
        <f t="shared" si="271"/>
        <v xml:space="preserve"> pmd ; </v>
      </c>
      <c r="X1151" s="13" t="str">
        <f t="shared" si="259"/>
        <v>ssh -q phvifoapp04 '/home/infa_adm/scripts/ais.sh RACFI wf_tran_inventory_cyn Int01_prod'</v>
      </c>
      <c r="Y1151" s="15"/>
      <c r="Z1151" s="60" t="str">
        <f t="shared" si="272"/>
        <v>./pmrep objectexport -f RACFI -o Workflow -n wf_tran_inventory_cyn -m -s -b -r -u wf_tran_inventory_cyn.xml</v>
      </c>
      <c r="AA1151" s="63" t="str">
        <f t="shared" si="273"/>
        <v>gwd RACFI wf_tran_inventory_cyn</v>
      </c>
      <c r="AB1151" s="60" t="str">
        <f t="shared" si="260"/>
        <v xml:space="preserve">showvh RACFI wf_tran_inventory_cyn ; </v>
      </c>
      <c r="AC1151" s="60" t="str">
        <f t="shared" si="258"/>
        <v>showrrh RACFI wf_tran_inventory_cyn</v>
      </c>
    </row>
    <row r="1152" spans="1:29" x14ac:dyDescent="0.25">
      <c r="A1152" s="9">
        <v>43146</v>
      </c>
      <c r="B1152" s="6" t="s">
        <v>1228</v>
      </c>
      <c r="C1152" s="61" t="s">
        <v>1892</v>
      </c>
      <c r="D1152" s="61" t="s">
        <v>1864</v>
      </c>
      <c r="E1152" s="100" t="str">
        <f t="shared" si="261"/>
        <v>RAC_prod</v>
      </c>
      <c r="F1152" s="115" t="str">
        <f t="shared" si="262"/>
        <v>PP</v>
      </c>
      <c r="G1152" s="100" t="str">
        <f t="shared" si="263"/>
        <v>phvifoapp04</v>
      </c>
      <c r="H1152" s="115" t="str">
        <f t="shared" si="264"/>
        <v>Int01_prod</v>
      </c>
      <c r="I1152" s="100" t="str">
        <f t="shared" si="265"/>
        <v>6005</v>
      </c>
      <c r="J1152" s="115" t="str">
        <f t="shared" si="266"/>
        <v>Native</v>
      </c>
      <c r="K1152" s="100" t="str">
        <f t="shared" si="267"/>
        <v>all</v>
      </c>
      <c r="L1152" s="6" t="s">
        <v>326</v>
      </c>
      <c r="M1152" s="6" t="s">
        <v>332</v>
      </c>
      <c r="N1152" s="6" t="s">
        <v>1227</v>
      </c>
      <c r="O1152" s="6" t="s">
        <v>2594</v>
      </c>
      <c r="P1152" s="11" t="str">
        <f t="shared" si="268"/>
        <v>qc Miscellaneous Workflow wf_ent_item_subtype_account_dw</v>
      </c>
      <c r="Q1152" s="12" t="str">
        <f t="shared" si="269"/>
        <v>./pmrep cleardeploymentgroup -p DG_Static_Shared -f ;</v>
      </c>
      <c r="R1152" s="13" t="str">
        <f t="shared" si="270"/>
        <v>./pmrep addtodeploymentgroup -p DG_Static_Shared -n wf_ent_item_subtype_account_dw -o Workflow -f Miscellaneous -d all ;</v>
      </c>
      <c r="S1152" s="12" t="str">
        <f t="shared" si="254"/>
        <v>./pmrep deploydeploymentgroup -p DG_Static_Shared -c  ./DG_Static_Shared.xml -r RAC_prod -n jansaj -X PP -h phvifoapp04 -o 6005 -s Native -l $HOME/scripts/log/dg_SJ_CHG0011460.log ;</v>
      </c>
      <c r="T1152" s="13" t="str">
        <f t="shared" si="255"/>
        <v xml:space="preserve">echo '&lt; PRESS ANY KEY TO CONTINUE &gt;'; read c ; </v>
      </c>
      <c r="U1152" s="12" t="str">
        <f t="shared" si="256"/>
        <v xml:space="preserve">cat $HOME/scripts/log/dg_SJ_CHG0011460.log ; </v>
      </c>
      <c r="V1152" s="13" t="str">
        <f t="shared" si="257"/>
        <v>echo '&lt; PRESS ANY KEY TO CONTINUE &gt;'; read c ;</v>
      </c>
      <c r="W1152" s="14" t="str">
        <f t="shared" si="271"/>
        <v xml:space="preserve"> pmd ; </v>
      </c>
      <c r="X1152" s="13" t="str">
        <f t="shared" si="259"/>
        <v>ssh -q phvifoapp04 '/home/infa_adm/scripts/ais.sh Miscellaneous wf_ent_item_subtype_account_dw Int01_prod'</v>
      </c>
      <c r="Y1152" s="15"/>
      <c r="Z1152" s="60" t="str">
        <f t="shared" si="272"/>
        <v>./pmrep objectexport -f Miscellaneous -o Workflow -n wf_ent_item_subtype_account_dw -m -s -b -r -u wf_ent_item_subtype_account_dw.xml</v>
      </c>
      <c r="AA1152" s="63" t="str">
        <f t="shared" si="273"/>
        <v>gwd Miscellaneous wf_ent_item_subtype_account_dw</v>
      </c>
      <c r="AB1152" s="60" t="str">
        <f t="shared" si="260"/>
        <v xml:space="preserve">showvh Miscellaneous wf_ent_item_subtype_account_dw ; </v>
      </c>
      <c r="AC1152" s="60" t="str">
        <f t="shared" si="258"/>
        <v>showrrh Miscellaneous wf_ent_item_subtype_account_dw</v>
      </c>
    </row>
    <row r="1153" spans="1:29" x14ac:dyDescent="0.25">
      <c r="A1153" s="9">
        <v>43151</v>
      </c>
      <c r="B1153" s="6" t="s">
        <v>1229</v>
      </c>
      <c r="C1153" s="61" t="s">
        <v>1892</v>
      </c>
      <c r="D1153" s="61" t="s">
        <v>1864</v>
      </c>
      <c r="E1153" s="100" t="str">
        <f t="shared" si="261"/>
        <v>RAC_prod</v>
      </c>
      <c r="F1153" s="115" t="str">
        <f t="shared" si="262"/>
        <v>PP</v>
      </c>
      <c r="G1153" s="100" t="str">
        <f t="shared" si="263"/>
        <v>phvifoapp04</v>
      </c>
      <c r="H1153" s="115" t="str">
        <f t="shared" si="264"/>
        <v>Int01_prod</v>
      </c>
      <c r="I1153" s="100" t="str">
        <f t="shared" si="265"/>
        <v>6005</v>
      </c>
      <c r="J1153" s="115" t="str">
        <f t="shared" si="266"/>
        <v>Native</v>
      </c>
      <c r="K1153" s="100" t="str">
        <f t="shared" si="267"/>
        <v>all</v>
      </c>
      <c r="L1153" s="6" t="s">
        <v>326</v>
      </c>
      <c r="M1153" s="6" t="s">
        <v>332</v>
      </c>
      <c r="N1153" s="6" t="s">
        <v>348</v>
      </c>
      <c r="O1153" s="6" t="s">
        <v>2595</v>
      </c>
      <c r="P1153" s="11" t="str">
        <f t="shared" si="268"/>
        <v>qc Miscellaneous Workflow wf_SureBill_Outbound</v>
      </c>
      <c r="Q1153" s="12" t="str">
        <f t="shared" si="269"/>
        <v>./pmrep cleardeploymentgroup -p DG_Static_Shared -f ;</v>
      </c>
      <c r="R1153" s="13" t="str">
        <f t="shared" si="270"/>
        <v>./pmrep addtodeploymentgroup -p DG_Static_Shared -n wf_SureBill_Outbound -o Workflow -f Miscellaneous -d all ;</v>
      </c>
      <c r="S1153" s="12" t="str">
        <f t="shared" si="254"/>
        <v>./pmrep deploydeploymentgroup -p DG_Static_Shared -c  ./DG_Static_Shared.xml -r RAC_prod -n jansaj -X PP -h phvifoapp04 -o 6005 -s Native -l $HOME/scripts/log/dg_SJ_CHG0011556.log ;</v>
      </c>
      <c r="T1153" s="13" t="str">
        <f t="shared" si="255"/>
        <v xml:space="preserve">echo '&lt; PRESS ANY KEY TO CONTINUE &gt;'; read c ; </v>
      </c>
      <c r="U1153" s="12" t="str">
        <f t="shared" si="256"/>
        <v xml:space="preserve">cat $HOME/scripts/log/dg_SJ_CHG0011556.log ; </v>
      </c>
      <c r="V1153" s="13" t="str">
        <f t="shared" si="257"/>
        <v>echo '&lt; PRESS ANY KEY TO CONTINUE &gt;'; read c ;</v>
      </c>
      <c r="W1153" s="14" t="str">
        <f t="shared" si="271"/>
        <v xml:space="preserve"> pmd ; </v>
      </c>
      <c r="X1153" s="13" t="str">
        <f t="shared" si="259"/>
        <v>ssh -q phvifoapp04 '/home/infa_adm/scripts/ais.sh Miscellaneous wf_SureBill_Outbound Int01_prod'</v>
      </c>
      <c r="Y1153" s="15"/>
      <c r="Z1153" s="60" t="str">
        <f t="shared" si="272"/>
        <v>./pmrep objectexport -f Miscellaneous -o Workflow -n wf_SureBill_Outbound -m -s -b -r -u wf_SureBill_Outbound.xml</v>
      </c>
      <c r="AA1153" s="63" t="str">
        <f t="shared" si="273"/>
        <v>gwd Miscellaneous wf_SureBill_Outbound</v>
      </c>
      <c r="AB1153" s="60" t="str">
        <f t="shared" si="260"/>
        <v xml:space="preserve">showvh Miscellaneous wf_SureBill_Outbound ; </v>
      </c>
      <c r="AC1153" s="60" t="str">
        <f t="shared" si="258"/>
        <v>showrrh Miscellaneous wf_SureBill_Outbound</v>
      </c>
    </row>
    <row r="1154" spans="1:29" x14ac:dyDescent="0.25">
      <c r="A1154" s="9">
        <v>43151</v>
      </c>
      <c r="B1154" s="6" t="s">
        <v>285</v>
      </c>
      <c r="C1154" s="61" t="s">
        <v>1892</v>
      </c>
      <c r="D1154" s="61" t="s">
        <v>1863</v>
      </c>
      <c r="E1154" s="100" t="str">
        <f t="shared" si="261"/>
        <v>RAC_uat</v>
      </c>
      <c r="F1154" s="115" t="str">
        <f t="shared" si="262"/>
        <v>UP</v>
      </c>
      <c r="G1154" s="100" t="str">
        <f t="shared" si="263"/>
        <v>uhvifoapp03</v>
      </c>
      <c r="H1154" s="115" t="str">
        <f t="shared" si="264"/>
        <v>Int01_uat</v>
      </c>
      <c r="I1154" s="100" t="str">
        <f t="shared" si="265"/>
        <v>6005</v>
      </c>
      <c r="J1154" s="115" t="str">
        <f t="shared" si="266"/>
        <v>Native</v>
      </c>
      <c r="K1154" s="100" t="str">
        <f t="shared" si="267"/>
        <v>all</v>
      </c>
      <c r="L1154" s="6" t="s">
        <v>322</v>
      </c>
      <c r="M1154" s="6" t="s">
        <v>332</v>
      </c>
      <c r="N1154" s="6" t="s">
        <v>668</v>
      </c>
      <c r="O1154" s="6" t="s">
        <v>2596</v>
      </c>
      <c r="P1154" s="11" t="str">
        <f t="shared" si="268"/>
        <v>qc MDM Workflow wf_mdm_store_location_feed</v>
      </c>
      <c r="Q1154" s="12" t="str">
        <f t="shared" si="269"/>
        <v>./pmrep cleardeploymentgroup -p DG_Static_Shared -f ;</v>
      </c>
      <c r="R1154" s="13" t="str">
        <f t="shared" si="270"/>
        <v>./pmrep addtodeploymentgroup -p DG_Static_Shared -n wf_mdm_store_location_feed -o Workflow -f MDM -d all ;</v>
      </c>
      <c r="S1154" s="12" t="str">
        <f t="shared" ref="S1154:S1217" si="274">IF(AND(B1154=B1155,F1154=F1155),"echo ;",CONCATENATE("./pmrep deploydeploymentgroup -p ",dgnm, " -c ",dgxml," -r ",E1154," -n ",IF(LEFT(F1154,1)="B","ritbil","jansaj")," -X ",F1154, " -h ",G1154," -o ",I1154, " -s ",J1154, " -l $HOME/scripts/log/dg_",C1154,"_",B1154,".log ;"))</f>
        <v>echo ;</v>
      </c>
      <c r="T1154" s="13" t="str">
        <f t="shared" ref="T1154:T1217" si="275">IF(AND(B1154=B1155,F1154=F1155), "echo ;","echo '&lt; PRESS ANY KEY TO CONTINUE &gt;'; read c ; ")</f>
        <v>echo ;</v>
      </c>
      <c r="U1154" s="12" t="str">
        <f t="shared" ref="U1154:U1217" si="276">IF(AND(B1154=B1155,F1154=F1155),"echo;",CONCATENATE("cat $HOME/scripts/log/dg_",C1154,"_",B1154,".log ; "))</f>
        <v>echo;</v>
      </c>
      <c r="V1154" s="13" t="str">
        <f t="shared" ref="V1154:V1217" si="277">IF(AND(B1154=B1155,F1154=F1155), "echo ;","echo '&lt; PRESS ANY KEY TO CONTINUE &gt;'; read c ;")</f>
        <v>echo ;</v>
      </c>
      <c r="W1154" s="14" t="str">
        <f t="shared" si="271"/>
        <v xml:space="preserve"> echo ; </v>
      </c>
      <c r="X1154" s="13" t="str">
        <f t="shared" si="259"/>
        <v>ssh -q uhvifoapp03 '/home/infa_adm/scripts/ais.sh MDM wf_mdm_store_location_feed Int01_uat'</v>
      </c>
      <c r="Y1154" s="15"/>
      <c r="Z1154" s="60" t="str">
        <f t="shared" si="272"/>
        <v>./pmrep objectexport -f MDM -o Workflow -n wf_mdm_store_location_feed -m -s -b -r -u wf_mdm_store_location_feed.xml</v>
      </c>
      <c r="AA1154" s="63" t="str">
        <f t="shared" si="273"/>
        <v>gwd MDM wf_mdm_store_location_feed</v>
      </c>
      <c r="AB1154" s="60" t="str">
        <f t="shared" si="260"/>
        <v xml:space="preserve">showvh MDM wf_mdm_store_location_feed ; </v>
      </c>
      <c r="AC1154" s="60" t="str">
        <f t="shared" ref="AC1154:AC1217" si="278">CONCATENATE("showrrh ",L1154," ",N1154)</f>
        <v>showrrh MDM wf_mdm_store_location_feed</v>
      </c>
    </row>
    <row r="1155" spans="1:29" x14ac:dyDescent="0.25">
      <c r="A1155" s="9">
        <v>43153</v>
      </c>
      <c r="B1155" s="6" t="s">
        <v>285</v>
      </c>
      <c r="C1155" s="61" t="s">
        <v>1892</v>
      </c>
      <c r="D1155" s="61" t="s">
        <v>1863</v>
      </c>
      <c r="E1155" s="100" t="str">
        <f t="shared" si="261"/>
        <v>RAC_uat</v>
      </c>
      <c r="F1155" s="115" t="str">
        <f t="shared" si="262"/>
        <v>UP</v>
      </c>
      <c r="G1155" s="100" t="str">
        <f t="shared" si="263"/>
        <v>uhvifoapp03</v>
      </c>
      <c r="H1155" s="115" t="str">
        <f t="shared" si="264"/>
        <v>Int01_uat</v>
      </c>
      <c r="I1155" s="100" t="str">
        <f t="shared" si="265"/>
        <v>6005</v>
      </c>
      <c r="J1155" s="115" t="str">
        <f t="shared" si="266"/>
        <v>Native</v>
      </c>
      <c r="K1155" s="100" t="str">
        <f t="shared" si="267"/>
        <v>all</v>
      </c>
      <c r="L1155" s="6" t="s">
        <v>322</v>
      </c>
      <c r="M1155" s="6" t="s">
        <v>332</v>
      </c>
      <c r="N1155" s="6" t="s">
        <v>1223</v>
      </c>
      <c r="O1155" s="6" t="s">
        <v>2597</v>
      </c>
      <c r="P1155" s="11" t="str">
        <f t="shared" si="268"/>
        <v>qc MDM Workflow wf_Customer_MDM_To_CRM_DailyDeleteandInsert</v>
      </c>
      <c r="Q1155" s="12" t="str">
        <f t="shared" si="269"/>
        <v>echo ;</v>
      </c>
      <c r="R1155" s="13" t="str">
        <f t="shared" si="270"/>
        <v>./pmrep addtodeploymentgroup -p DG_Static_Shared -n wf_Customer_MDM_To_CRM_DailyDeleteandInsert -o Workflow -f MDM -d all ;</v>
      </c>
      <c r="S1155" s="12" t="str">
        <f t="shared" si="274"/>
        <v>./pmrep deploydeploymentgroup -p DG_Static_Shared -c  ./DG_Static_Shared.xml -r RAC_uat -n jansaj -X UP -h uhvifoapp03 -o 6005 -s Native -l $HOME/scripts/log/dg_SJ_matvis.log ;</v>
      </c>
      <c r="T1155" s="13" t="str">
        <f t="shared" si="275"/>
        <v xml:space="preserve">echo '&lt; PRESS ANY KEY TO CONTINUE &gt;'; read c ; </v>
      </c>
      <c r="U1155" s="12" t="str">
        <f t="shared" si="276"/>
        <v xml:space="preserve">cat $HOME/scripts/log/dg_SJ_matvis.log ; </v>
      </c>
      <c r="V1155" s="13" t="str">
        <f t="shared" si="277"/>
        <v>echo '&lt; PRESS ANY KEY TO CONTINUE &gt;'; read c ;</v>
      </c>
      <c r="W1155" s="14" t="str">
        <f t="shared" si="271"/>
        <v xml:space="preserve"> pmd ; </v>
      </c>
      <c r="X1155" s="13" t="str">
        <f t="shared" ref="X1155:X1218" si="279">IF(M1155="Workflow",CONCATENATE("ssh -q ",G1155, " '/home/infa_adm/scripts/ais.sh ",L1155," ",N1155," ",H1155,"'")," # n/a")</f>
        <v>ssh -q uhvifoapp03 '/home/infa_adm/scripts/ais.sh MDM wf_Customer_MDM_To_CRM_DailyDeleteandInsert Int01_uat'</v>
      </c>
      <c r="Y1155" s="15"/>
      <c r="Z1155" s="60" t="str">
        <f t="shared" si="272"/>
        <v>./pmrep objectexport -f MDM -o Workflow -n wf_Customer_MDM_To_CRM_DailyDeleteandInsert -m -s -b -r -u wf_Customer_MDM_To_CRM_DailyDeleteandInsert.xml</v>
      </c>
      <c r="AA1155" s="63" t="str">
        <f t="shared" si="273"/>
        <v>gwd MDM wf_Customer_MDM_To_CRM_DailyDeleteandInsert</v>
      </c>
      <c r="AB1155" s="60" t="str">
        <f t="shared" ref="AB1155:AB1218" si="280">CONCATENATE("showvh ",L1155," ",N1155," ; ")</f>
        <v xml:space="preserve">showvh MDM wf_Customer_MDM_To_CRM_DailyDeleteandInsert ; </v>
      </c>
      <c r="AC1155" s="60" t="str">
        <f t="shared" si="278"/>
        <v>showrrh MDM wf_Customer_MDM_To_CRM_DailyDeleteandInsert</v>
      </c>
    </row>
    <row r="1156" spans="1:29" x14ac:dyDescent="0.25">
      <c r="A1156" s="9">
        <v>43153</v>
      </c>
      <c r="B1156" s="6" t="s">
        <v>283</v>
      </c>
      <c r="C1156" s="61" t="s">
        <v>1892</v>
      </c>
      <c r="D1156" s="61" t="s">
        <v>1863</v>
      </c>
      <c r="E1156" s="100" t="str">
        <f t="shared" si="261"/>
        <v>RAC_uat</v>
      </c>
      <c r="F1156" s="115" t="str">
        <f t="shared" si="262"/>
        <v>UP</v>
      </c>
      <c r="G1156" s="100" t="str">
        <f t="shared" si="263"/>
        <v>uhvifoapp03</v>
      </c>
      <c r="H1156" s="115" t="str">
        <f t="shared" si="264"/>
        <v>Int01_uat</v>
      </c>
      <c r="I1156" s="100" t="str">
        <f t="shared" si="265"/>
        <v>6005</v>
      </c>
      <c r="J1156" s="115" t="str">
        <f t="shared" si="266"/>
        <v>Native</v>
      </c>
      <c r="K1156" s="100" t="str">
        <f t="shared" si="267"/>
        <v>all</v>
      </c>
      <c r="L1156" s="6" t="s">
        <v>289</v>
      </c>
      <c r="M1156" s="6" t="s">
        <v>332</v>
      </c>
      <c r="N1156" s="6" t="s">
        <v>1123</v>
      </c>
      <c r="O1156" s="6" t="s">
        <v>2598</v>
      </c>
      <c r="P1156" s="11" t="str">
        <f t="shared" si="268"/>
        <v>qc MONTHLY_RECONCILIATION Workflow wf_MonthlyTransferFee_Details</v>
      </c>
      <c r="Q1156" s="12" t="str">
        <f t="shared" si="269"/>
        <v>./pmrep cleardeploymentgroup -p DG_Static_Shared -f ;</v>
      </c>
      <c r="R1156" s="13" t="str">
        <f t="shared" si="270"/>
        <v>./pmrep addtodeploymentgroup -p DG_Static_Shared -n wf_MonthlyTransferFee_Details -o Workflow -f MONTHLY_RECONCILIATION -d all ;</v>
      </c>
      <c r="S1156" s="12" t="str">
        <f t="shared" si="274"/>
        <v>./pmrep deploydeploymentgroup -p DG_Static_Shared -c  ./DG_Static_Shared.xml -r RAC_uat -n jansaj -X UP -h uhvifoapp03 -o 6005 -s Native -l $HOME/scripts/log/dg_SJ_atlrad.log ;</v>
      </c>
      <c r="T1156" s="13" t="str">
        <f t="shared" si="275"/>
        <v xml:space="preserve">echo '&lt; PRESS ANY KEY TO CONTINUE &gt;'; read c ; </v>
      </c>
      <c r="U1156" s="12" t="str">
        <f t="shared" si="276"/>
        <v xml:space="preserve">cat $HOME/scripts/log/dg_SJ_atlrad.log ; </v>
      </c>
      <c r="V1156" s="13" t="str">
        <f t="shared" si="277"/>
        <v>echo '&lt; PRESS ANY KEY TO CONTINUE &gt;'; read c ;</v>
      </c>
      <c r="W1156" s="14" t="str">
        <f t="shared" si="271"/>
        <v xml:space="preserve"> pmd ; </v>
      </c>
      <c r="X1156" s="13" t="str">
        <f t="shared" si="279"/>
        <v>ssh -q uhvifoapp03 '/home/infa_adm/scripts/ais.sh MONTHLY_RECONCILIATION wf_MonthlyTransferFee_Details Int01_uat'</v>
      </c>
      <c r="Y1156" s="15"/>
      <c r="Z1156" s="60" t="str">
        <f t="shared" si="272"/>
        <v>./pmrep objectexport -f MONTHLY_RECONCILIATION -o Workflow -n wf_MonthlyTransferFee_Details -m -s -b -r -u wf_MonthlyTransferFee_Details.xml</v>
      </c>
      <c r="AA1156" s="63" t="str">
        <f t="shared" si="273"/>
        <v>gwd MONTHLY_RECONCILIATION wf_MonthlyTransferFee_Details</v>
      </c>
      <c r="AB1156" s="60" t="str">
        <f t="shared" si="280"/>
        <v xml:space="preserve">showvh MONTHLY_RECONCILIATION wf_MonthlyTransferFee_Details ; </v>
      </c>
      <c r="AC1156" s="60" t="str">
        <f t="shared" si="278"/>
        <v>showrrh MONTHLY_RECONCILIATION wf_MonthlyTransferFee_Details</v>
      </c>
    </row>
    <row r="1157" spans="1:29" x14ac:dyDescent="0.25">
      <c r="A1157" s="9">
        <v>43154</v>
      </c>
      <c r="B1157" s="6" t="s">
        <v>1231</v>
      </c>
      <c r="C1157" s="61" t="s">
        <v>1892</v>
      </c>
      <c r="D1157" s="61" t="s">
        <v>1864</v>
      </c>
      <c r="E1157" s="100" t="str">
        <f t="shared" si="261"/>
        <v>RAC_prod</v>
      </c>
      <c r="F1157" s="115" t="str">
        <f t="shared" si="262"/>
        <v>PP</v>
      </c>
      <c r="G1157" s="100" t="str">
        <f t="shared" si="263"/>
        <v>phvifoapp04</v>
      </c>
      <c r="H1157" s="115" t="str">
        <f t="shared" si="264"/>
        <v>Int01_prod</v>
      </c>
      <c r="I1157" s="100" t="str">
        <f t="shared" si="265"/>
        <v>6005</v>
      </c>
      <c r="J1157" s="115" t="str">
        <f t="shared" si="266"/>
        <v>Native</v>
      </c>
      <c r="K1157" s="100" t="str">
        <f t="shared" si="267"/>
        <v>all</v>
      </c>
      <c r="L1157" s="6" t="s">
        <v>326</v>
      </c>
      <c r="M1157" s="6" t="s">
        <v>332</v>
      </c>
      <c r="N1157" s="6" t="s">
        <v>1230</v>
      </c>
      <c r="O1157" s="6" t="s">
        <v>2599</v>
      </c>
      <c r="P1157" s="11" t="str">
        <f t="shared" si="268"/>
        <v>qc Miscellaneous Workflow wf_m_BOM_Rental_Income_sim</v>
      </c>
      <c r="Q1157" s="12" t="str">
        <f t="shared" si="269"/>
        <v>./pmrep cleardeploymentgroup -p DG_Static_Shared -f ;</v>
      </c>
      <c r="R1157" s="13" t="str">
        <f t="shared" si="270"/>
        <v>./pmrep addtodeploymentgroup -p DG_Static_Shared -n wf_m_BOM_Rental_Income_sim -o Workflow -f Miscellaneous -d all ;</v>
      </c>
      <c r="S1157" s="12" t="str">
        <f t="shared" si="274"/>
        <v>./pmrep deploydeploymentgroup -p DG_Static_Shared -c  ./DG_Static_Shared.xml -r RAC_prod -n jansaj -X PP -h phvifoapp04 -o 6005 -s Native -l $HOME/scripts/log/dg_SJ_CHG0011625.log ;</v>
      </c>
      <c r="T1157" s="13" t="str">
        <f t="shared" si="275"/>
        <v xml:space="preserve">echo '&lt; PRESS ANY KEY TO CONTINUE &gt;'; read c ; </v>
      </c>
      <c r="U1157" s="12" t="str">
        <f t="shared" si="276"/>
        <v xml:space="preserve">cat $HOME/scripts/log/dg_SJ_CHG0011625.log ; </v>
      </c>
      <c r="V1157" s="13" t="str">
        <f t="shared" si="277"/>
        <v>echo '&lt; PRESS ANY KEY TO CONTINUE &gt;'; read c ;</v>
      </c>
      <c r="W1157" s="14" t="str">
        <f t="shared" si="271"/>
        <v xml:space="preserve"> pmd ; </v>
      </c>
      <c r="X1157" s="13" t="str">
        <f t="shared" si="279"/>
        <v>ssh -q phvifoapp04 '/home/infa_adm/scripts/ais.sh Miscellaneous wf_m_BOM_Rental_Income_sim Int01_prod'</v>
      </c>
      <c r="Y1157" s="15"/>
      <c r="Z1157" s="60" t="str">
        <f t="shared" si="272"/>
        <v>./pmrep objectexport -f Miscellaneous -o Workflow -n wf_m_BOM_Rental_Income_sim -m -s -b -r -u wf_m_BOM_Rental_Income_sim.xml</v>
      </c>
      <c r="AA1157" s="63" t="str">
        <f t="shared" si="273"/>
        <v>gwd Miscellaneous wf_m_BOM_Rental_Income_sim</v>
      </c>
      <c r="AB1157" s="60" t="str">
        <f t="shared" si="280"/>
        <v xml:space="preserve">showvh Miscellaneous wf_m_BOM_Rental_Income_sim ; </v>
      </c>
      <c r="AC1157" s="60" t="str">
        <f t="shared" si="278"/>
        <v>showrrh Miscellaneous wf_m_BOM_Rental_Income_sim</v>
      </c>
    </row>
    <row r="1158" spans="1:29" x14ac:dyDescent="0.25">
      <c r="A1158" s="9">
        <v>43154</v>
      </c>
      <c r="B1158" s="6" t="s">
        <v>1232</v>
      </c>
      <c r="C1158" s="61" t="s">
        <v>1892</v>
      </c>
      <c r="D1158" s="61" t="s">
        <v>1864</v>
      </c>
      <c r="E1158" s="100" t="str">
        <f t="shared" si="261"/>
        <v>RAC_prod</v>
      </c>
      <c r="F1158" s="115" t="str">
        <f t="shared" si="262"/>
        <v>PP</v>
      </c>
      <c r="G1158" s="100" t="str">
        <f t="shared" si="263"/>
        <v>phvifoapp04</v>
      </c>
      <c r="H1158" s="115" t="str">
        <f t="shared" si="264"/>
        <v>Int01_prod</v>
      </c>
      <c r="I1158" s="100" t="str">
        <f t="shared" si="265"/>
        <v>6005</v>
      </c>
      <c r="J1158" s="115" t="str">
        <f t="shared" si="266"/>
        <v>Native</v>
      </c>
      <c r="K1158" s="100" t="str">
        <f t="shared" si="267"/>
        <v>all</v>
      </c>
      <c r="L1158" s="6" t="s">
        <v>1149</v>
      </c>
      <c r="M1158" s="6" t="s">
        <v>332</v>
      </c>
      <c r="N1158" s="6" t="s">
        <v>1201</v>
      </c>
      <c r="O1158" s="6" t="s">
        <v>2600</v>
      </c>
      <c r="P1158" s="11" t="str">
        <f t="shared" si="268"/>
        <v>qc SIMS_Reports Workflow wf_m_ConnsTransferAgreements</v>
      </c>
      <c r="Q1158" s="12" t="str">
        <f t="shared" si="269"/>
        <v>./pmrep cleardeploymentgroup -p DG_Static_Shared -f ;</v>
      </c>
      <c r="R1158" s="13" t="str">
        <f t="shared" si="270"/>
        <v>./pmrep addtodeploymentgroup -p DG_Static_Shared -n wf_m_ConnsTransferAgreements -o Workflow -f SIMS_Reports -d all ;</v>
      </c>
      <c r="S1158" s="12" t="str">
        <f t="shared" si="274"/>
        <v>echo ;</v>
      </c>
      <c r="T1158" s="13" t="str">
        <f t="shared" si="275"/>
        <v>echo ;</v>
      </c>
      <c r="U1158" s="12" t="str">
        <f t="shared" si="276"/>
        <v>echo;</v>
      </c>
      <c r="V1158" s="13" t="str">
        <f t="shared" si="277"/>
        <v>echo ;</v>
      </c>
      <c r="W1158" s="14" t="str">
        <f t="shared" si="271"/>
        <v xml:space="preserve"> echo ; </v>
      </c>
      <c r="X1158" s="13" t="str">
        <f t="shared" si="279"/>
        <v>ssh -q phvifoapp04 '/home/infa_adm/scripts/ais.sh SIMS_Reports wf_m_ConnsTransferAgreements Int01_prod'</v>
      </c>
      <c r="Y1158" s="15"/>
      <c r="Z1158" s="60" t="str">
        <f t="shared" si="272"/>
        <v>./pmrep objectexport -f SIMS_Reports -o Workflow -n wf_m_ConnsTransferAgreements -m -s -b -r -u wf_m_ConnsTransferAgreements.xml</v>
      </c>
      <c r="AA1158" s="63" t="str">
        <f t="shared" si="273"/>
        <v>gwd SIMS_Reports wf_m_ConnsTransferAgreements</v>
      </c>
      <c r="AB1158" s="60" t="str">
        <f t="shared" si="280"/>
        <v xml:space="preserve">showvh SIMS_Reports wf_m_ConnsTransferAgreements ; </v>
      </c>
      <c r="AC1158" s="60" t="str">
        <f t="shared" si="278"/>
        <v>showrrh SIMS_Reports wf_m_ConnsTransferAgreements</v>
      </c>
    </row>
    <row r="1159" spans="1:29" x14ac:dyDescent="0.25">
      <c r="A1159" s="9">
        <v>43154</v>
      </c>
      <c r="B1159" s="6" t="s">
        <v>1232</v>
      </c>
      <c r="C1159" s="61" t="s">
        <v>1892</v>
      </c>
      <c r="D1159" s="61" t="s">
        <v>1864</v>
      </c>
      <c r="E1159" s="100" t="str">
        <f t="shared" si="261"/>
        <v>RAC_prod</v>
      </c>
      <c r="F1159" s="115" t="str">
        <f t="shared" si="262"/>
        <v>PP</v>
      </c>
      <c r="G1159" s="100" t="str">
        <f t="shared" si="263"/>
        <v>phvifoapp04</v>
      </c>
      <c r="H1159" s="115" t="str">
        <f t="shared" si="264"/>
        <v>Int01_prod</v>
      </c>
      <c r="I1159" s="100" t="str">
        <f t="shared" si="265"/>
        <v>6005</v>
      </c>
      <c r="J1159" s="115" t="str">
        <f t="shared" si="266"/>
        <v>Native</v>
      </c>
      <c r="K1159" s="100" t="str">
        <f t="shared" si="267"/>
        <v>all</v>
      </c>
      <c r="L1159" s="6" t="s">
        <v>1149</v>
      </c>
      <c r="M1159" s="6" t="s">
        <v>332</v>
      </c>
      <c r="N1159" s="6" t="s">
        <v>1202</v>
      </c>
      <c r="O1159" s="6" t="s">
        <v>2600</v>
      </c>
      <c r="P1159" s="11" t="str">
        <f t="shared" si="268"/>
        <v>qc SIMS_Reports Workflow wf_m_MonthlyAudit</v>
      </c>
      <c r="Q1159" s="12" t="str">
        <f t="shared" si="269"/>
        <v>echo ;</v>
      </c>
      <c r="R1159" s="13" t="str">
        <f t="shared" si="270"/>
        <v>./pmrep addtodeploymentgroup -p DG_Static_Shared -n wf_m_MonthlyAudit -o Workflow -f SIMS_Reports -d all ;</v>
      </c>
      <c r="S1159" s="12" t="str">
        <f t="shared" si="274"/>
        <v>echo ;</v>
      </c>
      <c r="T1159" s="13" t="str">
        <f t="shared" si="275"/>
        <v>echo ;</v>
      </c>
      <c r="U1159" s="12" t="str">
        <f t="shared" si="276"/>
        <v>echo;</v>
      </c>
      <c r="V1159" s="13" t="str">
        <f t="shared" si="277"/>
        <v>echo ;</v>
      </c>
      <c r="W1159" s="14" t="str">
        <f t="shared" si="271"/>
        <v xml:space="preserve"> echo ; </v>
      </c>
      <c r="X1159" s="13" t="str">
        <f t="shared" si="279"/>
        <v>ssh -q phvifoapp04 '/home/infa_adm/scripts/ais.sh SIMS_Reports wf_m_MonthlyAudit Int01_prod'</v>
      </c>
      <c r="Y1159" s="15"/>
      <c r="Z1159" s="60" t="str">
        <f t="shared" si="272"/>
        <v>./pmrep objectexport -f SIMS_Reports -o Workflow -n wf_m_MonthlyAudit -m -s -b -r -u wf_m_MonthlyAudit.xml</v>
      </c>
      <c r="AA1159" s="63" t="str">
        <f t="shared" si="273"/>
        <v>gwd SIMS_Reports wf_m_MonthlyAudit</v>
      </c>
      <c r="AB1159" s="60" t="str">
        <f t="shared" si="280"/>
        <v xml:space="preserve">showvh SIMS_Reports wf_m_MonthlyAudit ; </v>
      </c>
      <c r="AC1159" s="60" t="str">
        <f t="shared" si="278"/>
        <v>showrrh SIMS_Reports wf_m_MonthlyAudit</v>
      </c>
    </row>
    <row r="1160" spans="1:29" x14ac:dyDescent="0.25">
      <c r="A1160" s="9">
        <v>43154</v>
      </c>
      <c r="B1160" s="6" t="s">
        <v>1232</v>
      </c>
      <c r="C1160" s="61" t="s">
        <v>1892</v>
      </c>
      <c r="D1160" s="61" t="s">
        <v>1864</v>
      </c>
      <c r="E1160" s="100" t="str">
        <f t="shared" si="261"/>
        <v>RAC_prod</v>
      </c>
      <c r="F1160" s="115" t="str">
        <f t="shared" si="262"/>
        <v>PP</v>
      </c>
      <c r="G1160" s="100" t="str">
        <f t="shared" si="263"/>
        <v>phvifoapp04</v>
      </c>
      <c r="H1160" s="115" t="str">
        <f t="shared" si="264"/>
        <v>Int01_prod</v>
      </c>
      <c r="I1160" s="100" t="str">
        <f t="shared" si="265"/>
        <v>6005</v>
      </c>
      <c r="J1160" s="115" t="str">
        <f t="shared" si="266"/>
        <v>Native</v>
      </c>
      <c r="K1160" s="100" t="str">
        <f t="shared" si="267"/>
        <v>all</v>
      </c>
      <c r="L1160" s="6" t="s">
        <v>1149</v>
      </c>
      <c r="M1160" s="6" t="s">
        <v>332</v>
      </c>
      <c r="N1160" s="6" t="s">
        <v>1203</v>
      </c>
      <c r="O1160" s="6" t="s">
        <v>2600</v>
      </c>
      <c r="P1160" s="11" t="str">
        <f t="shared" si="268"/>
        <v>qc SIMS_Reports Workflow wf_m_MonthlyAudit6211</v>
      </c>
      <c r="Q1160" s="12" t="str">
        <f t="shared" si="269"/>
        <v>echo ;</v>
      </c>
      <c r="R1160" s="13" t="str">
        <f t="shared" si="270"/>
        <v>./pmrep addtodeploymentgroup -p DG_Static_Shared -n wf_m_MonthlyAudit6211 -o Workflow -f SIMS_Reports -d all ;</v>
      </c>
      <c r="S1160" s="12" t="str">
        <f t="shared" si="274"/>
        <v>echo ;</v>
      </c>
      <c r="T1160" s="13" t="str">
        <f t="shared" si="275"/>
        <v>echo ;</v>
      </c>
      <c r="U1160" s="12" t="str">
        <f t="shared" si="276"/>
        <v>echo;</v>
      </c>
      <c r="V1160" s="13" t="str">
        <f t="shared" si="277"/>
        <v>echo ;</v>
      </c>
      <c r="W1160" s="14" t="str">
        <f t="shared" si="271"/>
        <v xml:space="preserve"> echo ; </v>
      </c>
      <c r="X1160" s="13" t="str">
        <f t="shared" si="279"/>
        <v>ssh -q phvifoapp04 '/home/infa_adm/scripts/ais.sh SIMS_Reports wf_m_MonthlyAudit6211 Int01_prod'</v>
      </c>
      <c r="Y1160" s="15"/>
      <c r="Z1160" s="60" t="str">
        <f t="shared" si="272"/>
        <v>./pmrep objectexport -f SIMS_Reports -o Workflow -n wf_m_MonthlyAudit6211 -m -s -b -r -u wf_m_MonthlyAudit6211.xml</v>
      </c>
      <c r="AA1160" s="63" t="str">
        <f t="shared" si="273"/>
        <v>gwd SIMS_Reports wf_m_MonthlyAudit6211</v>
      </c>
      <c r="AB1160" s="60" t="str">
        <f t="shared" si="280"/>
        <v xml:space="preserve">showvh SIMS_Reports wf_m_MonthlyAudit6211 ; </v>
      </c>
      <c r="AC1160" s="60" t="str">
        <f t="shared" si="278"/>
        <v>showrrh SIMS_Reports wf_m_MonthlyAudit6211</v>
      </c>
    </row>
    <row r="1161" spans="1:29" x14ac:dyDescent="0.25">
      <c r="A1161" s="9">
        <v>43154</v>
      </c>
      <c r="B1161" s="6" t="s">
        <v>1232</v>
      </c>
      <c r="C1161" s="61" t="s">
        <v>1892</v>
      </c>
      <c r="D1161" s="61" t="s">
        <v>1864</v>
      </c>
      <c r="E1161" s="100" t="str">
        <f t="shared" si="261"/>
        <v>RAC_prod</v>
      </c>
      <c r="F1161" s="115" t="str">
        <f t="shared" si="262"/>
        <v>PP</v>
      </c>
      <c r="G1161" s="100" t="str">
        <f t="shared" si="263"/>
        <v>phvifoapp04</v>
      </c>
      <c r="H1161" s="115" t="str">
        <f t="shared" si="264"/>
        <v>Int01_prod</v>
      </c>
      <c r="I1161" s="100" t="str">
        <f t="shared" si="265"/>
        <v>6005</v>
      </c>
      <c r="J1161" s="115" t="str">
        <f t="shared" si="266"/>
        <v>Native</v>
      </c>
      <c r="K1161" s="100" t="str">
        <f t="shared" si="267"/>
        <v>all</v>
      </c>
      <c r="L1161" s="6" t="s">
        <v>1149</v>
      </c>
      <c r="M1161" s="6" t="s">
        <v>332</v>
      </c>
      <c r="N1161" s="6" t="s">
        <v>1204</v>
      </c>
      <c r="O1161" s="6" t="s">
        <v>2600</v>
      </c>
      <c r="P1161" s="11" t="str">
        <f t="shared" si="268"/>
        <v>qc SIMS_Reports Workflow wf_m_MonthlyAuditAcceptanceNowPurchases</v>
      </c>
      <c r="Q1161" s="12" t="str">
        <f t="shared" si="269"/>
        <v>echo ;</v>
      </c>
      <c r="R1161" s="13" t="str">
        <f t="shared" si="270"/>
        <v>./pmrep addtodeploymentgroup -p DG_Static_Shared -n wf_m_MonthlyAuditAcceptanceNowPurchases -o Workflow -f SIMS_Reports -d all ;</v>
      </c>
      <c r="S1161" s="12" t="str">
        <f t="shared" si="274"/>
        <v>echo ;</v>
      </c>
      <c r="T1161" s="13" t="str">
        <f t="shared" si="275"/>
        <v>echo ;</v>
      </c>
      <c r="U1161" s="12" t="str">
        <f t="shared" si="276"/>
        <v>echo;</v>
      </c>
      <c r="V1161" s="13" t="str">
        <f t="shared" si="277"/>
        <v>echo ;</v>
      </c>
      <c r="W1161" s="14" t="str">
        <f t="shared" si="271"/>
        <v xml:space="preserve"> echo ; </v>
      </c>
      <c r="X1161" s="13" t="str">
        <f t="shared" si="279"/>
        <v>ssh -q phvifoapp04 '/home/infa_adm/scripts/ais.sh SIMS_Reports wf_m_MonthlyAuditAcceptanceNowPurchases Int01_prod'</v>
      </c>
      <c r="Y1161" s="15"/>
      <c r="Z1161" s="60" t="str">
        <f t="shared" si="272"/>
        <v>./pmrep objectexport -f SIMS_Reports -o Workflow -n wf_m_MonthlyAuditAcceptanceNowPurchases -m -s -b -r -u wf_m_MonthlyAuditAcceptanceNowPurchases.xml</v>
      </c>
      <c r="AA1161" s="63" t="str">
        <f t="shared" si="273"/>
        <v>gwd SIMS_Reports wf_m_MonthlyAuditAcceptanceNowPurchases</v>
      </c>
      <c r="AB1161" s="60" t="str">
        <f t="shared" si="280"/>
        <v xml:space="preserve">showvh SIMS_Reports wf_m_MonthlyAuditAcceptanceNowPurchases ; </v>
      </c>
      <c r="AC1161" s="60" t="str">
        <f t="shared" si="278"/>
        <v>showrrh SIMS_Reports wf_m_MonthlyAuditAcceptanceNowPurchases</v>
      </c>
    </row>
    <row r="1162" spans="1:29" x14ac:dyDescent="0.25">
      <c r="A1162" s="9">
        <v>43154</v>
      </c>
      <c r="B1162" s="6" t="s">
        <v>1232</v>
      </c>
      <c r="C1162" s="61" t="s">
        <v>1892</v>
      </c>
      <c r="D1162" s="61" t="s">
        <v>1864</v>
      </c>
      <c r="E1162" s="100" t="str">
        <f t="shared" si="261"/>
        <v>RAC_prod</v>
      </c>
      <c r="F1162" s="115" t="str">
        <f t="shared" si="262"/>
        <v>PP</v>
      </c>
      <c r="G1162" s="100" t="str">
        <f t="shared" si="263"/>
        <v>phvifoapp04</v>
      </c>
      <c r="H1162" s="115" t="str">
        <f t="shared" si="264"/>
        <v>Int01_prod</v>
      </c>
      <c r="I1162" s="100" t="str">
        <f t="shared" si="265"/>
        <v>6005</v>
      </c>
      <c r="J1162" s="115" t="str">
        <f t="shared" si="266"/>
        <v>Native</v>
      </c>
      <c r="K1162" s="100" t="str">
        <f t="shared" si="267"/>
        <v>all</v>
      </c>
      <c r="L1162" s="6" t="s">
        <v>1149</v>
      </c>
      <c r="M1162" s="6" t="s">
        <v>332</v>
      </c>
      <c r="N1162" s="6" t="s">
        <v>1205</v>
      </c>
      <c r="O1162" s="6" t="s">
        <v>2600</v>
      </c>
      <c r="P1162" s="11" t="str">
        <f t="shared" si="268"/>
        <v>qc SIMS_Reports Workflow wf_m_MonthlyAuditAcquisitionChargeOff60</v>
      </c>
      <c r="Q1162" s="12" t="str">
        <f t="shared" si="269"/>
        <v>echo ;</v>
      </c>
      <c r="R1162" s="13" t="str">
        <f t="shared" si="270"/>
        <v>./pmrep addtodeploymentgroup -p DG_Static_Shared -n wf_m_MonthlyAuditAcquisitionChargeOff60 -o Workflow -f SIMS_Reports -d all ;</v>
      </c>
      <c r="S1162" s="12" t="str">
        <f t="shared" si="274"/>
        <v>echo ;</v>
      </c>
      <c r="T1162" s="13" t="str">
        <f t="shared" si="275"/>
        <v>echo ;</v>
      </c>
      <c r="U1162" s="12" t="str">
        <f t="shared" si="276"/>
        <v>echo;</v>
      </c>
      <c r="V1162" s="13" t="str">
        <f t="shared" si="277"/>
        <v>echo ;</v>
      </c>
      <c r="W1162" s="14" t="str">
        <f t="shared" si="271"/>
        <v xml:space="preserve"> echo ; </v>
      </c>
      <c r="X1162" s="13" t="str">
        <f t="shared" si="279"/>
        <v>ssh -q phvifoapp04 '/home/infa_adm/scripts/ais.sh SIMS_Reports wf_m_MonthlyAuditAcquisitionChargeOff60 Int01_prod'</v>
      </c>
      <c r="Y1162" s="15"/>
      <c r="Z1162" s="60" t="str">
        <f t="shared" si="272"/>
        <v>./pmrep objectexport -f SIMS_Reports -o Workflow -n wf_m_MonthlyAuditAcquisitionChargeOff60 -m -s -b -r -u wf_m_MonthlyAuditAcquisitionChargeOff60.xml</v>
      </c>
      <c r="AA1162" s="63" t="str">
        <f t="shared" si="273"/>
        <v>gwd SIMS_Reports wf_m_MonthlyAuditAcquisitionChargeOff60</v>
      </c>
      <c r="AB1162" s="60" t="str">
        <f t="shared" si="280"/>
        <v xml:space="preserve">showvh SIMS_Reports wf_m_MonthlyAuditAcquisitionChargeOff60 ; </v>
      </c>
      <c r="AC1162" s="60" t="str">
        <f t="shared" si="278"/>
        <v>showrrh SIMS_Reports wf_m_MonthlyAuditAcquisitionChargeOff60</v>
      </c>
    </row>
    <row r="1163" spans="1:29" x14ac:dyDescent="0.25">
      <c r="A1163" s="9">
        <v>43154</v>
      </c>
      <c r="B1163" s="6" t="s">
        <v>1232</v>
      </c>
      <c r="C1163" s="61" t="s">
        <v>1892</v>
      </c>
      <c r="D1163" s="61" t="s">
        <v>1864</v>
      </c>
      <c r="E1163" s="100" t="str">
        <f t="shared" si="261"/>
        <v>RAC_prod</v>
      </c>
      <c r="F1163" s="115" t="str">
        <f t="shared" si="262"/>
        <v>PP</v>
      </c>
      <c r="G1163" s="100" t="str">
        <f t="shared" si="263"/>
        <v>phvifoapp04</v>
      </c>
      <c r="H1163" s="115" t="str">
        <f t="shared" si="264"/>
        <v>Int01_prod</v>
      </c>
      <c r="I1163" s="100" t="str">
        <f t="shared" si="265"/>
        <v>6005</v>
      </c>
      <c r="J1163" s="115" t="str">
        <f t="shared" si="266"/>
        <v>Native</v>
      </c>
      <c r="K1163" s="100" t="str">
        <f t="shared" si="267"/>
        <v>all</v>
      </c>
      <c r="L1163" s="6" t="s">
        <v>1149</v>
      </c>
      <c r="M1163" s="6" t="s">
        <v>332</v>
      </c>
      <c r="N1163" s="6" t="s">
        <v>1206</v>
      </c>
      <c r="O1163" s="6" t="s">
        <v>2600</v>
      </c>
      <c r="P1163" s="11" t="str">
        <f t="shared" si="268"/>
        <v>qc SIMS_Reports Workflow wf_m_MonthlyAuditActiveInventoryByCompany</v>
      </c>
      <c r="Q1163" s="12" t="str">
        <f t="shared" si="269"/>
        <v>echo ;</v>
      </c>
      <c r="R1163" s="13" t="str">
        <f t="shared" si="270"/>
        <v>./pmrep addtodeploymentgroup -p DG_Static_Shared -n wf_m_MonthlyAuditActiveInventoryByCompany -o Workflow -f SIMS_Reports -d all ;</v>
      </c>
      <c r="S1163" s="12" t="str">
        <f t="shared" si="274"/>
        <v>echo ;</v>
      </c>
      <c r="T1163" s="13" t="str">
        <f t="shared" si="275"/>
        <v>echo ;</v>
      </c>
      <c r="U1163" s="12" t="str">
        <f t="shared" si="276"/>
        <v>echo;</v>
      </c>
      <c r="V1163" s="13" t="str">
        <f t="shared" si="277"/>
        <v>echo ;</v>
      </c>
      <c r="W1163" s="14" t="str">
        <f t="shared" si="271"/>
        <v xml:space="preserve"> echo ; </v>
      </c>
      <c r="X1163" s="13" t="str">
        <f t="shared" si="279"/>
        <v>ssh -q phvifoapp04 '/home/infa_adm/scripts/ais.sh SIMS_Reports wf_m_MonthlyAuditActiveInventoryByCompany Int01_prod'</v>
      </c>
      <c r="Y1163" s="15"/>
      <c r="Z1163" s="60" t="str">
        <f t="shared" si="272"/>
        <v>./pmrep objectexport -f SIMS_Reports -o Workflow -n wf_m_MonthlyAuditActiveInventoryByCompany -m -s -b -r -u wf_m_MonthlyAuditActiveInventoryByCompany.xml</v>
      </c>
      <c r="AA1163" s="63" t="str">
        <f t="shared" si="273"/>
        <v>gwd SIMS_Reports wf_m_MonthlyAuditActiveInventoryByCompany</v>
      </c>
      <c r="AB1163" s="60" t="str">
        <f t="shared" si="280"/>
        <v xml:space="preserve">showvh SIMS_Reports wf_m_MonthlyAuditActiveInventoryByCompany ; </v>
      </c>
      <c r="AC1163" s="60" t="str">
        <f t="shared" si="278"/>
        <v>showrrh SIMS_Reports wf_m_MonthlyAuditActiveInventoryByCompany</v>
      </c>
    </row>
    <row r="1164" spans="1:29" x14ac:dyDescent="0.25">
      <c r="A1164" s="9">
        <v>43154</v>
      </c>
      <c r="B1164" s="6" t="s">
        <v>1232</v>
      </c>
      <c r="C1164" s="61" t="s">
        <v>1892</v>
      </c>
      <c r="D1164" s="61" t="s">
        <v>1864</v>
      </c>
      <c r="E1164" s="100" t="str">
        <f t="shared" si="261"/>
        <v>RAC_prod</v>
      </c>
      <c r="F1164" s="115" t="str">
        <f t="shared" si="262"/>
        <v>PP</v>
      </c>
      <c r="G1164" s="100" t="str">
        <f t="shared" si="263"/>
        <v>phvifoapp04</v>
      </c>
      <c r="H1164" s="115" t="str">
        <f t="shared" si="264"/>
        <v>Int01_prod</v>
      </c>
      <c r="I1164" s="100" t="str">
        <f t="shared" si="265"/>
        <v>6005</v>
      </c>
      <c r="J1164" s="115" t="str">
        <f t="shared" si="266"/>
        <v>Native</v>
      </c>
      <c r="K1164" s="100" t="str">
        <f t="shared" si="267"/>
        <v>all</v>
      </c>
      <c r="L1164" s="6" t="s">
        <v>1149</v>
      </c>
      <c r="M1164" s="6" t="s">
        <v>332</v>
      </c>
      <c r="N1164" s="6" t="s">
        <v>1207</v>
      </c>
      <c r="O1164" s="6" t="s">
        <v>2600</v>
      </c>
      <c r="P1164" s="11" t="str">
        <f t="shared" si="268"/>
        <v>qc SIMS_Reports Workflow wf_m_MonthlyAuditActiveInventoryByType</v>
      </c>
      <c r="Q1164" s="12" t="str">
        <f t="shared" si="269"/>
        <v>echo ;</v>
      </c>
      <c r="R1164" s="13" t="str">
        <f t="shared" si="270"/>
        <v>./pmrep addtodeploymentgroup -p DG_Static_Shared -n wf_m_MonthlyAuditActiveInventoryByType -o Workflow -f SIMS_Reports -d all ;</v>
      </c>
      <c r="S1164" s="12" t="str">
        <f t="shared" si="274"/>
        <v>echo ;</v>
      </c>
      <c r="T1164" s="13" t="str">
        <f t="shared" si="275"/>
        <v>echo ;</v>
      </c>
      <c r="U1164" s="12" t="str">
        <f t="shared" si="276"/>
        <v>echo;</v>
      </c>
      <c r="V1164" s="13" t="str">
        <f t="shared" si="277"/>
        <v>echo ;</v>
      </c>
      <c r="W1164" s="14" t="str">
        <f t="shared" si="271"/>
        <v xml:space="preserve"> echo ; </v>
      </c>
      <c r="X1164" s="13" t="str">
        <f t="shared" si="279"/>
        <v>ssh -q phvifoapp04 '/home/infa_adm/scripts/ais.sh SIMS_Reports wf_m_MonthlyAuditActiveInventoryByType Int01_prod'</v>
      </c>
      <c r="Y1164" s="15"/>
      <c r="Z1164" s="60" t="str">
        <f t="shared" si="272"/>
        <v>./pmrep objectexport -f SIMS_Reports -o Workflow -n wf_m_MonthlyAuditActiveInventoryByType -m -s -b -r -u wf_m_MonthlyAuditActiveInventoryByType.xml</v>
      </c>
      <c r="AA1164" s="63" t="str">
        <f t="shared" si="273"/>
        <v>gwd SIMS_Reports wf_m_MonthlyAuditActiveInventoryByType</v>
      </c>
      <c r="AB1164" s="60" t="str">
        <f t="shared" si="280"/>
        <v xml:space="preserve">showvh SIMS_Reports wf_m_MonthlyAuditActiveInventoryByType ; </v>
      </c>
      <c r="AC1164" s="60" t="str">
        <f t="shared" si="278"/>
        <v>showrrh SIMS_Reports wf_m_MonthlyAuditActiveInventoryByType</v>
      </c>
    </row>
    <row r="1165" spans="1:29" x14ac:dyDescent="0.25">
      <c r="A1165" s="9">
        <v>43154</v>
      </c>
      <c r="B1165" s="6" t="s">
        <v>1232</v>
      </c>
      <c r="C1165" s="61" t="s">
        <v>1892</v>
      </c>
      <c r="D1165" s="61" t="s">
        <v>1864</v>
      </c>
      <c r="E1165" s="100" t="str">
        <f t="shared" si="261"/>
        <v>RAC_prod</v>
      </c>
      <c r="F1165" s="115" t="str">
        <f t="shared" si="262"/>
        <v>PP</v>
      </c>
      <c r="G1165" s="100" t="str">
        <f t="shared" si="263"/>
        <v>phvifoapp04</v>
      </c>
      <c r="H1165" s="115" t="str">
        <f t="shared" si="264"/>
        <v>Int01_prod</v>
      </c>
      <c r="I1165" s="100" t="str">
        <f t="shared" si="265"/>
        <v>6005</v>
      </c>
      <c r="J1165" s="115" t="str">
        <f t="shared" si="266"/>
        <v>Native</v>
      </c>
      <c r="K1165" s="100" t="str">
        <f t="shared" si="267"/>
        <v>all</v>
      </c>
      <c r="L1165" s="6" t="s">
        <v>1149</v>
      </c>
      <c r="M1165" s="6" t="s">
        <v>332</v>
      </c>
      <c r="N1165" s="6" t="s">
        <v>1208</v>
      </c>
      <c r="O1165" s="6" t="s">
        <v>2600</v>
      </c>
      <c r="P1165" s="11" t="str">
        <f t="shared" si="268"/>
        <v>qc SIMS_Reports Workflow wf_m_MonthlyAuditChargeOffs</v>
      </c>
      <c r="Q1165" s="12" t="str">
        <f t="shared" si="269"/>
        <v>echo ;</v>
      </c>
      <c r="R1165" s="13" t="str">
        <f t="shared" si="270"/>
        <v>./pmrep addtodeploymentgroup -p DG_Static_Shared -n wf_m_MonthlyAuditChargeOffs -o Workflow -f SIMS_Reports -d all ;</v>
      </c>
      <c r="S1165" s="12" t="str">
        <f t="shared" si="274"/>
        <v>echo ;</v>
      </c>
      <c r="T1165" s="13" t="str">
        <f t="shared" si="275"/>
        <v>echo ;</v>
      </c>
      <c r="U1165" s="12" t="str">
        <f t="shared" si="276"/>
        <v>echo;</v>
      </c>
      <c r="V1165" s="13" t="str">
        <f t="shared" si="277"/>
        <v>echo ;</v>
      </c>
      <c r="W1165" s="14" t="str">
        <f t="shared" si="271"/>
        <v xml:space="preserve"> echo ; </v>
      </c>
      <c r="X1165" s="13" t="str">
        <f t="shared" si="279"/>
        <v>ssh -q phvifoapp04 '/home/infa_adm/scripts/ais.sh SIMS_Reports wf_m_MonthlyAuditChargeOffs Int01_prod'</v>
      </c>
      <c r="Y1165" s="15"/>
      <c r="Z1165" s="60" t="str">
        <f t="shared" si="272"/>
        <v>./pmrep objectexport -f SIMS_Reports -o Workflow -n wf_m_MonthlyAuditChargeOffs -m -s -b -r -u wf_m_MonthlyAuditChargeOffs.xml</v>
      </c>
      <c r="AA1165" s="63" t="str">
        <f t="shared" si="273"/>
        <v>gwd SIMS_Reports wf_m_MonthlyAuditChargeOffs</v>
      </c>
      <c r="AB1165" s="60" t="str">
        <f t="shared" si="280"/>
        <v xml:space="preserve">showvh SIMS_Reports wf_m_MonthlyAuditChargeOffs ; </v>
      </c>
      <c r="AC1165" s="60" t="str">
        <f t="shared" si="278"/>
        <v>showrrh SIMS_Reports wf_m_MonthlyAuditChargeOffs</v>
      </c>
    </row>
    <row r="1166" spans="1:29" x14ac:dyDescent="0.25">
      <c r="A1166" s="9">
        <v>43154</v>
      </c>
      <c r="B1166" s="6" t="s">
        <v>1232</v>
      </c>
      <c r="C1166" s="61" t="s">
        <v>1892</v>
      </c>
      <c r="D1166" s="61" t="s">
        <v>1864</v>
      </c>
      <c r="E1166" s="100" t="str">
        <f t="shared" si="261"/>
        <v>RAC_prod</v>
      </c>
      <c r="F1166" s="115" t="str">
        <f t="shared" si="262"/>
        <v>PP</v>
      </c>
      <c r="G1166" s="100" t="str">
        <f t="shared" si="263"/>
        <v>phvifoapp04</v>
      </c>
      <c r="H1166" s="115" t="str">
        <f t="shared" si="264"/>
        <v>Int01_prod</v>
      </c>
      <c r="I1166" s="100" t="str">
        <f t="shared" si="265"/>
        <v>6005</v>
      </c>
      <c r="J1166" s="115" t="str">
        <f t="shared" si="266"/>
        <v>Native</v>
      </c>
      <c r="K1166" s="100" t="str">
        <f t="shared" si="267"/>
        <v>all</v>
      </c>
      <c r="L1166" s="6" t="s">
        <v>1149</v>
      </c>
      <c r="M1166" s="6" t="s">
        <v>332</v>
      </c>
      <c r="N1166" s="6" t="s">
        <v>1209</v>
      </c>
      <c r="O1166" s="6" t="s">
        <v>2600</v>
      </c>
      <c r="P1166" s="11" t="str">
        <f t="shared" si="268"/>
        <v>qc SIMS_Reports Workflow wf_m_MonthlyAuditCostChanges</v>
      </c>
      <c r="Q1166" s="12" t="str">
        <f t="shared" si="269"/>
        <v>echo ;</v>
      </c>
      <c r="R1166" s="13" t="str">
        <f t="shared" si="270"/>
        <v>./pmrep addtodeploymentgroup -p DG_Static_Shared -n wf_m_MonthlyAuditCostChanges -o Workflow -f SIMS_Reports -d all ;</v>
      </c>
      <c r="S1166" s="12" t="str">
        <f t="shared" si="274"/>
        <v>echo ;</v>
      </c>
      <c r="T1166" s="13" t="str">
        <f t="shared" si="275"/>
        <v>echo ;</v>
      </c>
      <c r="U1166" s="12" t="str">
        <f t="shared" si="276"/>
        <v>echo;</v>
      </c>
      <c r="V1166" s="13" t="str">
        <f t="shared" si="277"/>
        <v>echo ;</v>
      </c>
      <c r="W1166" s="14" t="str">
        <f t="shared" si="271"/>
        <v xml:space="preserve"> echo ; </v>
      </c>
      <c r="X1166" s="13" t="str">
        <f t="shared" si="279"/>
        <v>ssh -q phvifoapp04 '/home/infa_adm/scripts/ais.sh SIMS_Reports wf_m_MonthlyAuditCostChanges Int01_prod'</v>
      </c>
      <c r="Y1166" s="15"/>
      <c r="Z1166" s="60" t="str">
        <f t="shared" si="272"/>
        <v>./pmrep objectexport -f SIMS_Reports -o Workflow -n wf_m_MonthlyAuditCostChanges -m -s -b -r -u wf_m_MonthlyAuditCostChanges.xml</v>
      </c>
      <c r="AA1166" s="63" t="str">
        <f t="shared" si="273"/>
        <v>gwd SIMS_Reports wf_m_MonthlyAuditCostChanges</v>
      </c>
      <c r="AB1166" s="60" t="str">
        <f t="shared" si="280"/>
        <v xml:space="preserve">showvh SIMS_Reports wf_m_MonthlyAuditCostChanges ; </v>
      </c>
      <c r="AC1166" s="60" t="str">
        <f t="shared" si="278"/>
        <v>showrrh SIMS_Reports wf_m_MonthlyAuditCostChanges</v>
      </c>
    </row>
    <row r="1167" spans="1:29" x14ac:dyDescent="0.25">
      <c r="A1167" s="9">
        <v>43154</v>
      </c>
      <c r="B1167" s="6" t="s">
        <v>1232</v>
      </c>
      <c r="C1167" s="61" t="s">
        <v>1892</v>
      </c>
      <c r="D1167" s="61" t="s">
        <v>1864</v>
      </c>
      <c r="E1167" s="100" t="str">
        <f t="shared" si="261"/>
        <v>RAC_prod</v>
      </c>
      <c r="F1167" s="115" t="str">
        <f t="shared" si="262"/>
        <v>PP</v>
      </c>
      <c r="G1167" s="100" t="str">
        <f t="shared" si="263"/>
        <v>phvifoapp04</v>
      </c>
      <c r="H1167" s="115" t="str">
        <f t="shared" si="264"/>
        <v>Int01_prod</v>
      </c>
      <c r="I1167" s="100" t="str">
        <f t="shared" si="265"/>
        <v>6005</v>
      </c>
      <c r="J1167" s="115" t="str">
        <f t="shared" si="266"/>
        <v>Native</v>
      </c>
      <c r="K1167" s="100" t="str">
        <f t="shared" si="267"/>
        <v>all</v>
      </c>
      <c r="L1167" s="6" t="s">
        <v>1149</v>
      </c>
      <c r="M1167" s="6" t="s">
        <v>332</v>
      </c>
      <c r="N1167" s="6" t="s">
        <v>1210</v>
      </c>
      <c r="O1167" s="6" t="s">
        <v>2600</v>
      </c>
      <c r="P1167" s="11" t="str">
        <f t="shared" si="268"/>
        <v>qc SIMS_Reports Workflow wf_m_MonthlyAuditIdleDaysAnow</v>
      </c>
      <c r="Q1167" s="12" t="str">
        <f t="shared" si="269"/>
        <v>echo ;</v>
      </c>
      <c r="R1167" s="13" t="str">
        <f t="shared" si="270"/>
        <v>./pmrep addtodeploymentgroup -p DG_Static_Shared -n wf_m_MonthlyAuditIdleDaysAnow -o Workflow -f SIMS_Reports -d all ;</v>
      </c>
      <c r="S1167" s="12" t="str">
        <f t="shared" si="274"/>
        <v>echo ;</v>
      </c>
      <c r="T1167" s="13" t="str">
        <f t="shared" si="275"/>
        <v>echo ;</v>
      </c>
      <c r="U1167" s="12" t="str">
        <f t="shared" si="276"/>
        <v>echo;</v>
      </c>
      <c r="V1167" s="13" t="str">
        <f t="shared" si="277"/>
        <v>echo ;</v>
      </c>
      <c r="W1167" s="14" t="str">
        <f t="shared" si="271"/>
        <v xml:space="preserve"> echo ; </v>
      </c>
      <c r="X1167" s="13" t="str">
        <f t="shared" si="279"/>
        <v>ssh -q phvifoapp04 '/home/infa_adm/scripts/ais.sh SIMS_Reports wf_m_MonthlyAuditIdleDaysAnow Int01_prod'</v>
      </c>
      <c r="Y1167" s="15"/>
      <c r="Z1167" s="60" t="str">
        <f t="shared" si="272"/>
        <v>./pmrep objectexport -f SIMS_Reports -o Workflow -n wf_m_MonthlyAuditIdleDaysAnow -m -s -b -r -u wf_m_MonthlyAuditIdleDaysAnow.xml</v>
      </c>
      <c r="AA1167" s="63" t="str">
        <f t="shared" si="273"/>
        <v>gwd SIMS_Reports wf_m_MonthlyAuditIdleDaysAnow</v>
      </c>
      <c r="AB1167" s="60" t="str">
        <f t="shared" si="280"/>
        <v xml:space="preserve">showvh SIMS_Reports wf_m_MonthlyAuditIdleDaysAnow ; </v>
      </c>
      <c r="AC1167" s="60" t="str">
        <f t="shared" si="278"/>
        <v>showrrh SIMS_Reports wf_m_MonthlyAuditIdleDaysAnow</v>
      </c>
    </row>
    <row r="1168" spans="1:29" x14ac:dyDescent="0.25">
      <c r="A1168" s="9">
        <v>43154</v>
      </c>
      <c r="B1168" s="6" t="s">
        <v>1232</v>
      </c>
      <c r="C1168" s="61" t="s">
        <v>1892</v>
      </c>
      <c r="D1168" s="61" t="s">
        <v>1864</v>
      </c>
      <c r="E1168" s="100" t="str">
        <f t="shared" si="261"/>
        <v>RAC_prod</v>
      </c>
      <c r="F1168" s="115" t="str">
        <f t="shared" si="262"/>
        <v>PP</v>
      </c>
      <c r="G1168" s="100" t="str">
        <f t="shared" si="263"/>
        <v>phvifoapp04</v>
      </c>
      <c r="H1168" s="115" t="str">
        <f t="shared" si="264"/>
        <v>Int01_prod</v>
      </c>
      <c r="I1168" s="100" t="str">
        <f t="shared" si="265"/>
        <v>6005</v>
      </c>
      <c r="J1168" s="115" t="str">
        <f t="shared" si="266"/>
        <v>Native</v>
      </c>
      <c r="K1168" s="100" t="str">
        <f t="shared" si="267"/>
        <v>all</v>
      </c>
      <c r="L1168" s="6" t="s">
        <v>1149</v>
      </c>
      <c r="M1168" s="6" t="s">
        <v>332</v>
      </c>
      <c r="N1168" s="6" t="s">
        <v>1211</v>
      </c>
      <c r="O1168" s="6" t="s">
        <v>2600</v>
      </c>
      <c r="P1168" s="11" t="str">
        <f t="shared" si="268"/>
        <v>qc SIMS_Reports Workflow wf_m_MonthlyAuditMexico</v>
      </c>
      <c r="Q1168" s="12" t="str">
        <f t="shared" si="269"/>
        <v>echo ;</v>
      </c>
      <c r="R1168" s="13" t="str">
        <f t="shared" si="270"/>
        <v>./pmrep addtodeploymentgroup -p DG_Static_Shared -n wf_m_MonthlyAuditMexico -o Workflow -f SIMS_Reports -d all ;</v>
      </c>
      <c r="S1168" s="12" t="str">
        <f t="shared" si="274"/>
        <v>echo ;</v>
      </c>
      <c r="T1168" s="13" t="str">
        <f t="shared" si="275"/>
        <v>echo ;</v>
      </c>
      <c r="U1168" s="12" t="str">
        <f t="shared" si="276"/>
        <v>echo;</v>
      </c>
      <c r="V1168" s="13" t="str">
        <f t="shared" si="277"/>
        <v>echo ;</v>
      </c>
      <c r="W1168" s="14" t="str">
        <f t="shared" si="271"/>
        <v xml:space="preserve"> echo ; </v>
      </c>
      <c r="X1168" s="13" t="str">
        <f t="shared" si="279"/>
        <v>ssh -q phvifoapp04 '/home/infa_adm/scripts/ais.sh SIMS_Reports wf_m_MonthlyAuditMexico Int01_prod'</v>
      </c>
      <c r="Y1168" s="15"/>
      <c r="Z1168" s="60" t="str">
        <f t="shared" si="272"/>
        <v>./pmrep objectexport -f SIMS_Reports -o Workflow -n wf_m_MonthlyAuditMexico -m -s -b -r -u wf_m_MonthlyAuditMexico.xml</v>
      </c>
      <c r="AA1168" s="63" t="str">
        <f t="shared" si="273"/>
        <v>gwd SIMS_Reports wf_m_MonthlyAuditMexico</v>
      </c>
      <c r="AB1168" s="60" t="str">
        <f t="shared" si="280"/>
        <v xml:space="preserve">showvh SIMS_Reports wf_m_MonthlyAuditMexico ; </v>
      </c>
      <c r="AC1168" s="60" t="str">
        <f t="shared" si="278"/>
        <v>showrrh SIMS_Reports wf_m_MonthlyAuditMexico</v>
      </c>
    </row>
    <row r="1169" spans="1:29" x14ac:dyDescent="0.25">
      <c r="A1169" s="9">
        <v>43154</v>
      </c>
      <c r="B1169" s="6" t="s">
        <v>1232</v>
      </c>
      <c r="C1169" s="61" t="s">
        <v>1892</v>
      </c>
      <c r="D1169" s="61" t="s">
        <v>1864</v>
      </c>
      <c r="E1169" s="100" t="str">
        <f t="shared" si="261"/>
        <v>RAC_prod</v>
      </c>
      <c r="F1169" s="115" t="str">
        <f t="shared" si="262"/>
        <v>PP</v>
      </c>
      <c r="G1169" s="100" t="str">
        <f t="shared" si="263"/>
        <v>phvifoapp04</v>
      </c>
      <c r="H1169" s="115" t="str">
        <f t="shared" si="264"/>
        <v>Int01_prod</v>
      </c>
      <c r="I1169" s="100" t="str">
        <f t="shared" si="265"/>
        <v>6005</v>
      </c>
      <c r="J1169" s="115" t="str">
        <f t="shared" si="266"/>
        <v>Native</v>
      </c>
      <c r="K1169" s="100" t="str">
        <f t="shared" si="267"/>
        <v>all</v>
      </c>
      <c r="L1169" s="6" t="s">
        <v>1149</v>
      </c>
      <c r="M1169" s="6" t="s">
        <v>332</v>
      </c>
      <c r="N1169" s="6" t="s">
        <v>1212</v>
      </c>
      <c r="O1169" s="6" t="s">
        <v>2600</v>
      </c>
      <c r="P1169" s="11" t="str">
        <f t="shared" si="268"/>
        <v>qc SIMS_Reports Workflow wf_m_MonthlyAuditMobile</v>
      </c>
      <c r="Q1169" s="12" t="str">
        <f t="shared" si="269"/>
        <v>echo ;</v>
      </c>
      <c r="R1169" s="13" t="str">
        <f t="shared" si="270"/>
        <v>./pmrep addtodeploymentgroup -p DG_Static_Shared -n wf_m_MonthlyAuditMobile -o Workflow -f SIMS_Reports -d all ;</v>
      </c>
      <c r="S1169" s="12" t="str">
        <f t="shared" si="274"/>
        <v>echo ;</v>
      </c>
      <c r="T1169" s="13" t="str">
        <f t="shared" si="275"/>
        <v>echo ;</v>
      </c>
      <c r="U1169" s="12" t="str">
        <f t="shared" si="276"/>
        <v>echo;</v>
      </c>
      <c r="V1169" s="13" t="str">
        <f t="shared" si="277"/>
        <v>echo ;</v>
      </c>
      <c r="W1169" s="14" t="str">
        <f t="shared" si="271"/>
        <v xml:space="preserve"> echo ; </v>
      </c>
      <c r="X1169" s="13" t="str">
        <f t="shared" si="279"/>
        <v>ssh -q phvifoapp04 '/home/infa_adm/scripts/ais.sh SIMS_Reports wf_m_MonthlyAuditMobile Int01_prod'</v>
      </c>
      <c r="Y1169" s="15"/>
      <c r="Z1169" s="60" t="str">
        <f t="shared" si="272"/>
        <v>./pmrep objectexport -f SIMS_Reports -o Workflow -n wf_m_MonthlyAuditMobile -m -s -b -r -u wf_m_MonthlyAuditMobile.xml</v>
      </c>
      <c r="AA1169" s="63" t="str">
        <f t="shared" si="273"/>
        <v>gwd SIMS_Reports wf_m_MonthlyAuditMobile</v>
      </c>
      <c r="AB1169" s="60" t="str">
        <f t="shared" si="280"/>
        <v xml:space="preserve">showvh SIMS_Reports wf_m_MonthlyAuditMobile ; </v>
      </c>
      <c r="AC1169" s="60" t="str">
        <f t="shared" si="278"/>
        <v>showrrh SIMS_Reports wf_m_MonthlyAuditMobile</v>
      </c>
    </row>
    <row r="1170" spans="1:29" x14ac:dyDescent="0.25">
      <c r="A1170" s="9">
        <v>43154</v>
      </c>
      <c r="B1170" s="6" t="s">
        <v>1232</v>
      </c>
      <c r="C1170" s="61" t="s">
        <v>1892</v>
      </c>
      <c r="D1170" s="61" t="s">
        <v>1864</v>
      </c>
      <c r="E1170" s="100" t="str">
        <f t="shared" si="261"/>
        <v>RAC_prod</v>
      </c>
      <c r="F1170" s="115" t="str">
        <f t="shared" si="262"/>
        <v>PP</v>
      </c>
      <c r="G1170" s="100" t="str">
        <f t="shared" si="263"/>
        <v>phvifoapp04</v>
      </c>
      <c r="H1170" s="115" t="str">
        <f t="shared" si="264"/>
        <v>Int01_prod</v>
      </c>
      <c r="I1170" s="100" t="str">
        <f t="shared" si="265"/>
        <v>6005</v>
      </c>
      <c r="J1170" s="115" t="str">
        <f t="shared" si="266"/>
        <v>Native</v>
      </c>
      <c r="K1170" s="100" t="str">
        <f t="shared" si="267"/>
        <v>all</v>
      </c>
      <c r="L1170" s="6" t="s">
        <v>1149</v>
      </c>
      <c r="M1170" s="6" t="s">
        <v>332</v>
      </c>
      <c r="N1170" s="6" t="s">
        <v>1213</v>
      </c>
      <c r="O1170" s="6" t="s">
        <v>2600</v>
      </c>
      <c r="P1170" s="11" t="str">
        <f t="shared" si="268"/>
        <v>qc SIMS_Reports Workflow wf_m_MonthlyAuditOnRent</v>
      </c>
      <c r="Q1170" s="12" t="str">
        <f t="shared" si="269"/>
        <v>echo ;</v>
      </c>
      <c r="R1170" s="13" t="str">
        <f t="shared" si="270"/>
        <v>./pmrep addtodeploymentgroup -p DG_Static_Shared -n wf_m_MonthlyAuditOnRent -o Workflow -f SIMS_Reports -d all ;</v>
      </c>
      <c r="S1170" s="12" t="str">
        <f t="shared" si="274"/>
        <v>echo ;</v>
      </c>
      <c r="T1170" s="13" t="str">
        <f t="shared" si="275"/>
        <v>echo ;</v>
      </c>
      <c r="U1170" s="12" t="str">
        <f t="shared" si="276"/>
        <v>echo;</v>
      </c>
      <c r="V1170" s="13" t="str">
        <f t="shared" si="277"/>
        <v>echo ;</v>
      </c>
      <c r="W1170" s="14" t="str">
        <f t="shared" si="271"/>
        <v xml:space="preserve"> echo ; </v>
      </c>
      <c r="X1170" s="13" t="str">
        <f t="shared" si="279"/>
        <v>ssh -q phvifoapp04 '/home/infa_adm/scripts/ais.sh SIMS_Reports wf_m_MonthlyAuditOnRent Int01_prod'</v>
      </c>
      <c r="Y1170" s="15"/>
      <c r="Z1170" s="60" t="str">
        <f t="shared" si="272"/>
        <v>./pmrep objectexport -f SIMS_Reports -o Workflow -n wf_m_MonthlyAuditOnRent -m -s -b -r -u wf_m_MonthlyAuditOnRent.xml</v>
      </c>
      <c r="AA1170" s="63" t="str">
        <f t="shared" si="273"/>
        <v>gwd SIMS_Reports wf_m_MonthlyAuditOnRent</v>
      </c>
      <c r="AB1170" s="60" t="str">
        <f t="shared" si="280"/>
        <v xml:space="preserve">showvh SIMS_Reports wf_m_MonthlyAuditOnRent ; </v>
      </c>
      <c r="AC1170" s="60" t="str">
        <f t="shared" si="278"/>
        <v>showrrh SIMS_Reports wf_m_MonthlyAuditOnRent</v>
      </c>
    </row>
    <row r="1171" spans="1:29" x14ac:dyDescent="0.25">
      <c r="A1171" s="9">
        <v>43154</v>
      </c>
      <c r="B1171" s="6" t="s">
        <v>1232</v>
      </c>
      <c r="C1171" s="61" t="s">
        <v>1892</v>
      </c>
      <c r="D1171" s="61" t="s">
        <v>1864</v>
      </c>
      <c r="E1171" s="100" t="str">
        <f t="shared" si="261"/>
        <v>RAC_prod</v>
      </c>
      <c r="F1171" s="115" t="str">
        <f t="shared" si="262"/>
        <v>PP</v>
      </c>
      <c r="G1171" s="100" t="str">
        <f t="shared" si="263"/>
        <v>phvifoapp04</v>
      </c>
      <c r="H1171" s="115" t="str">
        <f t="shared" si="264"/>
        <v>Int01_prod</v>
      </c>
      <c r="I1171" s="100" t="str">
        <f t="shared" si="265"/>
        <v>6005</v>
      </c>
      <c r="J1171" s="115" t="str">
        <f t="shared" si="266"/>
        <v>Native</v>
      </c>
      <c r="K1171" s="100" t="str">
        <f t="shared" si="267"/>
        <v>all</v>
      </c>
      <c r="L1171" s="6" t="s">
        <v>1149</v>
      </c>
      <c r="M1171" s="6" t="s">
        <v>332</v>
      </c>
      <c r="N1171" s="6" t="s">
        <v>1214</v>
      </c>
      <c r="O1171" s="6" t="s">
        <v>2600</v>
      </c>
      <c r="P1171" s="11" t="str">
        <f t="shared" si="268"/>
        <v>qc SIMS_Reports Workflow wf_m_MonthlyAuditOnRentTotals</v>
      </c>
      <c r="Q1171" s="12" t="str">
        <f t="shared" si="269"/>
        <v>echo ;</v>
      </c>
      <c r="R1171" s="13" t="str">
        <f t="shared" si="270"/>
        <v>./pmrep addtodeploymentgroup -p DG_Static_Shared -n wf_m_MonthlyAuditOnRentTotals -o Workflow -f SIMS_Reports -d all ;</v>
      </c>
      <c r="S1171" s="12" t="str">
        <f t="shared" si="274"/>
        <v>echo ;</v>
      </c>
      <c r="T1171" s="13" t="str">
        <f t="shared" si="275"/>
        <v>echo ;</v>
      </c>
      <c r="U1171" s="12" t="str">
        <f t="shared" si="276"/>
        <v>echo;</v>
      </c>
      <c r="V1171" s="13" t="str">
        <f t="shared" si="277"/>
        <v>echo ;</v>
      </c>
      <c r="W1171" s="14" t="str">
        <f t="shared" si="271"/>
        <v xml:space="preserve"> echo ; </v>
      </c>
      <c r="X1171" s="13" t="str">
        <f t="shared" si="279"/>
        <v>ssh -q phvifoapp04 '/home/infa_adm/scripts/ais.sh SIMS_Reports wf_m_MonthlyAuditOnRentTotals Int01_prod'</v>
      </c>
      <c r="Y1171" s="15"/>
      <c r="Z1171" s="60" t="str">
        <f t="shared" si="272"/>
        <v>./pmrep objectexport -f SIMS_Reports -o Workflow -n wf_m_MonthlyAuditOnRentTotals -m -s -b -r -u wf_m_MonthlyAuditOnRentTotals.xml</v>
      </c>
      <c r="AA1171" s="63" t="str">
        <f t="shared" si="273"/>
        <v>gwd SIMS_Reports wf_m_MonthlyAuditOnRentTotals</v>
      </c>
      <c r="AB1171" s="60" t="str">
        <f t="shared" si="280"/>
        <v xml:space="preserve">showvh SIMS_Reports wf_m_MonthlyAuditOnRentTotals ; </v>
      </c>
      <c r="AC1171" s="60" t="str">
        <f t="shared" si="278"/>
        <v>showrrh SIMS_Reports wf_m_MonthlyAuditOnRentTotals</v>
      </c>
    </row>
    <row r="1172" spans="1:29" x14ac:dyDescent="0.25">
      <c r="A1172" s="9">
        <v>43154</v>
      </c>
      <c r="B1172" s="6" t="s">
        <v>1232</v>
      </c>
      <c r="C1172" s="61" t="s">
        <v>1892</v>
      </c>
      <c r="D1172" s="61" t="s">
        <v>1864</v>
      </c>
      <c r="E1172" s="100" t="str">
        <f t="shared" si="261"/>
        <v>RAC_prod</v>
      </c>
      <c r="F1172" s="115" t="str">
        <f t="shared" si="262"/>
        <v>PP</v>
      </c>
      <c r="G1172" s="100" t="str">
        <f t="shared" si="263"/>
        <v>phvifoapp04</v>
      </c>
      <c r="H1172" s="115" t="str">
        <f t="shared" si="264"/>
        <v>Int01_prod</v>
      </c>
      <c r="I1172" s="100" t="str">
        <f t="shared" si="265"/>
        <v>6005</v>
      </c>
      <c r="J1172" s="115" t="str">
        <f t="shared" si="266"/>
        <v>Native</v>
      </c>
      <c r="K1172" s="100" t="str">
        <f t="shared" si="267"/>
        <v>all</v>
      </c>
      <c r="L1172" s="6" t="s">
        <v>1149</v>
      </c>
      <c r="M1172" s="6" t="s">
        <v>332</v>
      </c>
      <c r="N1172" s="6" t="s">
        <v>1215</v>
      </c>
      <c r="O1172" s="6" t="s">
        <v>2600</v>
      </c>
      <c r="P1172" s="11" t="str">
        <f t="shared" si="268"/>
        <v>qc SIMS_Reports Workflow wf_m_MonthlyAuditPurchases</v>
      </c>
      <c r="Q1172" s="12" t="str">
        <f t="shared" si="269"/>
        <v>echo ;</v>
      </c>
      <c r="R1172" s="13" t="str">
        <f t="shared" si="270"/>
        <v>./pmrep addtodeploymentgroup -p DG_Static_Shared -n wf_m_MonthlyAuditPurchases -o Workflow -f SIMS_Reports -d all ;</v>
      </c>
      <c r="S1172" s="12" t="str">
        <f t="shared" si="274"/>
        <v>echo ;</v>
      </c>
      <c r="T1172" s="13" t="str">
        <f t="shared" si="275"/>
        <v>echo ;</v>
      </c>
      <c r="U1172" s="12" t="str">
        <f t="shared" si="276"/>
        <v>echo;</v>
      </c>
      <c r="V1172" s="13" t="str">
        <f t="shared" si="277"/>
        <v>echo ;</v>
      </c>
      <c r="W1172" s="14" t="str">
        <f t="shared" si="271"/>
        <v xml:space="preserve"> echo ; </v>
      </c>
      <c r="X1172" s="13" t="str">
        <f t="shared" si="279"/>
        <v>ssh -q phvifoapp04 '/home/infa_adm/scripts/ais.sh SIMS_Reports wf_m_MonthlyAuditPurchases Int01_prod'</v>
      </c>
      <c r="Y1172" s="15"/>
      <c r="Z1172" s="60" t="str">
        <f t="shared" si="272"/>
        <v>./pmrep objectexport -f SIMS_Reports -o Workflow -n wf_m_MonthlyAuditPurchases -m -s -b -r -u wf_m_MonthlyAuditPurchases.xml</v>
      </c>
      <c r="AA1172" s="63" t="str">
        <f t="shared" si="273"/>
        <v>gwd SIMS_Reports wf_m_MonthlyAuditPurchases</v>
      </c>
      <c r="AB1172" s="60" t="str">
        <f t="shared" si="280"/>
        <v xml:space="preserve">showvh SIMS_Reports wf_m_MonthlyAuditPurchases ; </v>
      </c>
      <c r="AC1172" s="60" t="str">
        <f t="shared" si="278"/>
        <v>showrrh SIMS_Reports wf_m_MonthlyAuditPurchases</v>
      </c>
    </row>
    <row r="1173" spans="1:29" x14ac:dyDescent="0.25">
      <c r="A1173" s="9">
        <v>43154</v>
      </c>
      <c r="B1173" s="6" t="s">
        <v>1232</v>
      </c>
      <c r="C1173" s="61" t="s">
        <v>1892</v>
      </c>
      <c r="D1173" s="61" t="s">
        <v>1864</v>
      </c>
      <c r="E1173" s="100" t="str">
        <f t="shared" si="261"/>
        <v>RAC_prod</v>
      </c>
      <c r="F1173" s="115" t="str">
        <f t="shared" si="262"/>
        <v>PP</v>
      </c>
      <c r="G1173" s="100" t="str">
        <f t="shared" si="263"/>
        <v>phvifoapp04</v>
      </c>
      <c r="H1173" s="115" t="str">
        <f t="shared" si="264"/>
        <v>Int01_prod</v>
      </c>
      <c r="I1173" s="100" t="str">
        <f t="shared" si="265"/>
        <v>6005</v>
      </c>
      <c r="J1173" s="115" t="str">
        <f t="shared" si="266"/>
        <v>Native</v>
      </c>
      <c r="K1173" s="100" t="str">
        <f t="shared" si="267"/>
        <v>all</v>
      </c>
      <c r="L1173" s="6" t="s">
        <v>1149</v>
      </c>
      <c r="M1173" s="6" t="s">
        <v>332</v>
      </c>
      <c r="N1173" s="6" t="s">
        <v>1216</v>
      </c>
      <c r="O1173" s="6" t="s">
        <v>2600</v>
      </c>
      <c r="P1173" s="11" t="str">
        <f t="shared" si="268"/>
        <v>qc SIMS_Reports Workflow wf_m_MonthlyAuditRecap</v>
      </c>
      <c r="Q1173" s="12" t="str">
        <f t="shared" si="269"/>
        <v>echo ;</v>
      </c>
      <c r="R1173" s="13" t="str">
        <f t="shared" si="270"/>
        <v>./pmrep addtodeploymentgroup -p DG_Static_Shared -n wf_m_MonthlyAuditRecap -o Workflow -f SIMS_Reports -d all ;</v>
      </c>
      <c r="S1173" s="12" t="str">
        <f t="shared" si="274"/>
        <v>echo ;</v>
      </c>
      <c r="T1173" s="13" t="str">
        <f t="shared" si="275"/>
        <v>echo ;</v>
      </c>
      <c r="U1173" s="12" t="str">
        <f t="shared" si="276"/>
        <v>echo;</v>
      </c>
      <c r="V1173" s="13" t="str">
        <f t="shared" si="277"/>
        <v>echo ;</v>
      </c>
      <c r="W1173" s="14" t="str">
        <f t="shared" si="271"/>
        <v xml:space="preserve"> echo ; </v>
      </c>
      <c r="X1173" s="13" t="str">
        <f t="shared" si="279"/>
        <v>ssh -q phvifoapp04 '/home/infa_adm/scripts/ais.sh SIMS_Reports wf_m_MonthlyAuditRecap Int01_prod'</v>
      </c>
      <c r="Y1173" s="15"/>
      <c r="Z1173" s="60" t="str">
        <f t="shared" si="272"/>
        <v>./pmrep objectexport -f SIMS_Reports -o Workflow -n wf_m_MonthlyAuditRecap -m -s -b -r -u wf_m_MonthlyAuditRecap.xml</v>
      </c>
      <c r="AA1173" s="63" t="str">
        <f t="shared" si="273"/>
        <v>gwd SIMS_Reports wf_m_MonthlyAuditRecap</v>
      </c>
      <c r="AB1173" s="60" t="str">
        <f t="shared" si="280"/>
        <v xml:space="preserve">showvh SIMS_Reports wf_m_MonthlyAuditRecap ; </v>
      </c>
      <c r="AC1173" s="60" t="str">
        <f t="shared" si="278"/>
        <v>showrrh SIMS_Reports wf_m_MonthlyAuditRecap</v>
      </c>
    </row>
    <row r="1174" spans="1:29" x14ac:dyDescent="0.25">
      <c r="A1174" s="9">
        <v>43154</v>
      </c>
      <c r="B1174" s="6" t="s">
        <v>1232</v>
      </c>
      <c r="C1174" s="61" t="s">
        <v>1892</v>
      </c>
      <c r="D1174" s="61" t="s">
        <v>1864</v>
      </c>
      <c r="E1174" s="100" t="str">
        <f t="shared" si="261"/>
        <v>RAC_prod</v>
      </c>
      <c r="F1174" s="115" t="str">
        <f t="shared" si="262"/>
        <v>PP</v>
      </c>
      <c r="G1174" s="100" t="str">
        <f t="shared" si="263"/>
        <v>phvifoapp04</v>
      </c>
      <c r="H1174" s="115" t="str">
        <f t="shared" si="264"/>
        <v>Int01_prod</v>
      </c>
      <c r="I1174" s="100" t="str">
        <f t="shared" si="265"/>
        <v>6005</v>
      </c>
      <c r="J1174" s="115" t="str">
        <f t="shared" si="266"/>
        <v>Native</v>
      </c>
      <c r="K1174" s="100" t="str">
        <f t="shared" si="267"/>
        <v>all</v>
      </c>
      <c r="L1174" s="6" t="s">
        <v>1149</v>
      </c>
      <c r="M1174" s="6" t="s">
        <v>332</v>
      </c>
      <c r="N1174" s="6" t="s">
        <v>1217</v>
      </c>
      <c r="O1174" s="6" t="s">
        <v>2600</v>
      </c>
      <c r="P1174" s="11" t="str">
        <f t="shared" si="268"/>
        <v>qc SIMS_Reports Workflow wf_m_MonthlyAuditWmsTransfer</v>
      </c>
      <c r="Q1174" s="12" t="str">
        <f t="shared" si="269"/>
        <v>echo ;</v>
      </c>
      <c r="R1174" s="13" t="str">
        <f t="shared" si="270"/>
        <v>./pmrep addtodeploymentgroup -p DG_Static_Shared -n wf_m_MonthlyAuditWmsTransfer -o Workflow -f SIMS_Reports -d all ;</v>
      </c>
      <c r="S1174" s="12" t="str">
        <f t="shared" si="274"/>
        <v>echo ;</v>
      </c>
      <c r="T1174" s="13" t="str">
        <f t="shared" si="275"/>
        <v>echo ;</v>
      </c>
      <c r="U1174" s="12" t="str">
        <f t="shared" si="276"/>
        <v>echo;</v>
      </c>
      <c r="V1174" s="13" t="str">
        <f t="shared" si="277"/>
        <v>echo ;</v>
      </c>
      <c r="W1174" s="14" t="str">
        <f t="shared" si="271"/>
        <v xml:space="preserve"> echo ; </v>
      </c>
      <c r="X1174" s="13" t="str">
        <f t="shared" si="279"/>
        <v>ssh -q phvifoapp04 '/home/infa_adm/scripts/ais.sh SIMS_Reports wf_m_MonthlyAuditWmsTransfer Int01_prod'</v>
      </c>
      <c r="Y1174" s="15"/>
      <c r="Z1174" s="60" t="str">
        <f t="shared" si="272"/>
        <v>./pmrep objectexport -f SIMS_Reports -o Workflow -n wf_m_MonthlyAuditWmsTransfer -m -s -b -r -u wf_m_MonthlyAuditWmsTransfer.xml</v>
      </c>
      <c r="AA1174" s="63" t="str">
        <f t="shared" si="273"/>
        <v>gwd SIMS_Reports wf_m_MonthlyAuditWmsTransfer</v>
      </c>
      <c r="AB1174" s="60" t="str">
        <f t="shared" si="280"/>
        <v xml:space="preserve">showvh SIMS_Reports wf_m_MonthlyAuditWmsTransfer ; </v>
      </c>
      <c r="AC1174" s="60" t="str">
        <f t="shared" si="278"/>
        <v>showrrh SIMS_Reports wf_m_MonthlyAuditWmsTransfer</v>
      </c>
    </row>
    <row r="1175" spans="1:29" x14ac:dyDescent="0.25">
      <c r="A1175" s="9">
        <v>43154</v>
      </c>
      <c r="B1175" s="6" t="s">
        <v>1232</v>
      </c>
      <c r="C1175" s="61" t="s">
        <v>1892</v>
      </c>
      <c r="D1175" s="61" t="s">
        <v>1864</v>
      </c>
      <c r="E1175" s="100" t="str">
        <f t="shared" si="261"/>
        <v>RAC_prod</v>
      </c>
      <c r="F1175" s="115" t="str">
        <f t="shared" si="262"/>
        <v>PP</v>
      </c>
      <c r="G1175" s="100" t="str">
        <f t="shared" si="263"/>
        <v>phvifoapp04</v>
      </c>
      <c r="H1175" s="115" t="str">
        <f t="shared" si="264"/>
        <v>Int01_prod</v>
      </c>
      <c r="I1175" s="100" t="str">
        <f t="shared" si="265"/>
        <v>6005</v>
      </c>
      <c r="J1175" s="115" t="str">
        <f t="shared" si="266"/>
        <v>Native</v>
      </c>
      <c r="K1175" s="100" t="str">
        <f t="shared" si="267"/>
        <v>all</v>
      </c>
      <c r="L1175" s="6" t="s">
        <v>1149</v>
      </c>
      <c r="M1175" s="6" t="s">
        <v>332</v>
      </c>
      <c r="N1175" s="6" t="s">
        <v>1218</v>
      </c>
      <c r="O1175" s="6" t="s">
        <v>2600</v>
      </c>
      <c r="P1175" s="11" t="str">
        <f t="shared" si="268"/>
        <v>qc SIMS_Reports Workflow wf_m_PIFs</v>
      </c>
      <c r="Q1175" s="12" t="str">
        <f t="shared" si="269"/>
        <v>echo ;</v>
      </c>
      <c r="R1175" s="13" t="str">
        <f t="shared" si="270"/>
        <v>./pmrep addtodeploymentgroup -p DG_Static_Shared -n wf_m_PIFs -o Workflow -f SIMS_Reports -d all ;</v>
      </c>
      <c r="S1175" s="12" t="str">
        <f t="shared" si="274"/>
        <v>echo ;</v>
      </c>
      <c r="T1175" s="13" t="str">
        <f t="shared" si="275"/>
        <v>echo ;</v>
      </c>
      <c r="U1175" s="12" t="str">
        <f t="shared" si="276"/>
        <v>echo;</v>
      </c>
      <c r="V1175" s="13" t="str">
        <f t="shared" si="277"/>
        <v>echo ;</v>
      </c>
      <c r="W1175" s="14" t="str">
        <f t="shared" si="271"/>
        <v xml:space="preserve"> echo ; </v>
      </c>
      <c r="X1175" s="13" t="str">
        <f t="shared" si="279"/>
        <v>ssh -q phvifoapp04 '/home/infa_adm/scripts/ais.sh SIMS_Reports wf_m_PIFs Int01_prod'</v>
      </c>
      <c r="Y1175" s="15"/>
      <c r="Z1175" s="60" t="str">
        <f t="shared" si="272"/>
        <v>./pmrep objectexport -f SIMS_Reports -o Workflow -n wf_m_PIFs -m -s -b -r -u wf_m_PIFs.xml</v>
      </c>
      <c r="AA1175" s="63" t="str">
        <f t="shared" si="273"/>
        <v>gwd SIMS_Reports wf_m_PIFs</v>
      </c>
      <c r="AB1175" s="60" t="str">
        <f t="shared" si="280"/>
        <v xml:space="preserve">showvh SIMS_Reports wf_m_PIFs ; </v>
      </c>
      <c r="AC1175" s="60" t="str">
        <f t="shared" si="278"/>
        <v>showrrh SIMS_Reports wf_m_PIFs</v>
      </c>
    </row>
    <row r="1176" spans="1:29" x14ac:dyDescent="0.25">
      <c r="A1176" s="9">
        <v>43154</v>
      </c>
      <c r="B1176" s="6" t="s">
        <v>1232</v>
      </c>
      <c r="C1176" s="61" t="s">
        <v>1892</v>
      </c>
      <c r="D1176" s="61" t="s">
        <v>1864</v>
      </c>
      <c r="E1176" s="100" t="str">
        <f t="shared" ref="E1176:E1219" si="281">IF(D1176="q1",rep_q,IF(OR(D1176="u1",D1176="u2"),rep_u,IF(OR(D1176="p1",D1176="p2"),rep_p," ** ERROR **")))</f>
        <v>RAC_prod</v>
      </c>
      <c r="F1176" s="115" t="str">
        <f t="shared" ref="F1176:F1219" si="282">IF(D1176="q1",pswd_sj_q,IF(OR(D1176="u1",D1176="u2"),pswd_sj_u,IF(OR(D1176="p1",D1176="p2"),pswd_sj_p," ** ERROR **")))</f>
        <v>PP</v>
      </c>
      <c r="G1176" s="100" t="str">
        <f t="shared" ref="G1176:G1219" si="283">IF(D1176="q1",host_q,IF(OR(D1176="u1",D1176="u2"),host_u,IF(OR(D1176="p1",D1176="p2"),host_p," ** ERROR **")))</f>
        <v>phvifoapp04</v>
      </c>
      <c r="H1176" s="115" t="str">
        <f t="shared" ref="H1176:H1219" si="284">IF(D1176="q1",int_q1,IF(D1176="u1",int_u1,IF(D1176="u2",int_u2,IF(D1176="p1",int_p1,IF(D1176="p2",int_p2," ** ERROR **")))))</f>
        <v>Int01_prod</v>
      </c>
      <c r="I1176" s="100" t="str">
        <f t="shared" ref="I1176:I1219" si="285">IF(D1176="","n/a","6005")</f>
        <v>6005</v>
      </c>
      <c r="J1176" s="115" t="str">
        <f t="shared" ref="J1176:J1219" si="286">IF(D1176="","n/a","Native")</f>
        <v>Native</v>
      </c>
      <c r="K1176" s="100" t="str">
        <f t="shared" ref="K1176:K1219" si="287">IF(D1176="","n/a","all")</f>
        <v>all</v>
      </c>
      <c r="L1176" s="6" t="s">
        <v>1149</v>
      </c>
      <c r="M1176" s="6" t="s">
        <v>332</v>
      </c>
      <c r="N1176" s="6" t="s">
        <v>1220</v>
      </c>
      <c r="O1176" s="6" t="s">
        <v>2600</v>
      </c>
      <c r="P1176" s="11" t="str">
        <f t="shared" si="268"/>
        <v>qc SIMS_Reports Workflow wf_m_Recoveries</v>
      </c>
      <c r="Q1176" s="12" t="str">
        <f t="shared" si="269"/>
        <v>echo ;</v>
      </c>
      <c r="R1176" s="13" t="str">
        <f t="shared" si="270"/>
        <v>./pmrep addtodeploymentgroup -p DG_Static_Shared -n wf_m_Recoveries -o Workflow -f SIMS_Reports -d all ;</v>
      </c>
      <c r="S1176" s="12" t="str">
        <f t="shared" si="274"/>
        <v>echo ;</v>
      </c>
      <c r="T1176" s="13" t="str">
        <f t="shared" si="275"/>
        <v>echo ;</v>
      </c>
      <c r="U1176" s="12" t="str">
        <f t="shared" si="276"/>
        <v>echo;</v>
      </c>
      <c r="V1176" s="13" t="str">
        <f t="shared" si="277"/>
        <v>echo ;</v>
      </c>
      <c r="W1176" s="14" t="str">
        <f t="shared" si="271"/>
        <v xml:space="preserve"> echo ; </v>
      </c>
      <c r="X1176" s="13" t="str">
        <f t="shared" si="279"/>
        <v>ssh -q phvifoapp04 '/home/infa_adm/scripts/ais.sh SIMS_Reports wf_m_Recoveries Int01_prod'</v>
      </c>
      <c r="Y1176" s="15"/>
      <c r="Z1176" s="60" t="str">
        <f t="shared" si="272"/>
        <v>./pmrep objectexport -f SIMS_Reports -o Workflow -n wf_m_Recoveries -m -s -b -r -u wf_m_Recoveries.xml</v>
      </c>
      <c r="AA1176" s="63" t="str">
        <f t="shared" si="273"/>
        <v>gwd SIMS_Reports wf_m_Recoveries</v>
      </c>
      <c r="AB1176" s="60" t="str">
        <f t="shared" si="280"/>
        <v xml:space="preserve">showvh SIMS_Reports wf_m_Recoveries ; </v>
      </c>
      <c r="AC1176" s="60" t="str">
        <f t="shared" si="278"/>
        <v>showrrh SIMS_Reports wf_m_Recoveries</v>
      </c>
    </row>
    <row r="1177" spans="1:29" x14ac:dyDescent="0.25">
      <c r="A1177" s="9">
        <v>43154</v>
      </c>
      <c r="B1177" s="6" t="s">
        <v>1232</v>
      </c>
      <c r="C1177" s="61" t="s">
        <v>1892</v>
      </c>
      <c r="D1177" s="61" t="s">
        <v>1864</v>
      </c>
      <c r="E1177" s="100" t="str">
        <f t="shared" si="281"/>
        <v>RAC_prod</v>
      </c>
      <c r="F1177" s="115" t="str">
        <f t="shared" si="282"/>
        <v>PP</v>
      </c>
      <c r="G1177" s="100" t="str">
        <f t="shared" si="283"/>
        <v>phvifoapp04</v>
      </c>
      <c r="H1177" s="115" t="str">
        <f t="shared" si="284"/>
        <v>Int01_prod</v>
      </c>
      <c r="I1177" s="100" t="str">
        <f t="shared" si="285"/>
        <v>6005</v>
      </c>
      <c r="J1177" s="115" t="str">
        <f t="shared" si="286"/>
        <v>Native</v>
      </c>
      <c r="K1177" s="100" t="str">
        <f t="shared" si="287"/>
        <v>all</v>
      </c>
      <c r="L1177" s="6" t="s">
        <v>1149</v>
      </c>
      <c r="M1177" s="6" t="s">
        <v>332</v>
      </c>
      <c r="N1177" s="6" t="s">
        <v>1219</v>
      </c>
      <c r="O1177" s="6" t="s">
        <v>2600</v>
      </c>
      <c r="P1177" s="11" t="str">
        <f t="shared" ref="P1177:P1240" si="288">CONCATENATE("qc ",L1177," ",M1177," ",N1177)</f>
        <v>qc SIMS_Reports Workflow wf_m_RVSplitRecoveries</v>
      </c>
      <c r="Q1177" s="12" t="str">
        <f t="shared" ref="Q1177:Q1240" si="289">IF(AND(B1177=B1176,F1177=F1176),"echo ;",CONCATENATE("./pmrep cleardeploymentgroup -p ",dgnm," -f ;"))</f>
        <v>echo ;</v>
      </c>
      <c r="R1177" s="13" t="str">
        <f t="shared" ref="R1177:R1240" si="290">CONCATENATE("./pmrep addtodeploymentgroup -p ",dgnm," -n ",N1177," -o ",M1177, " -f ",L1177," -d ",K1177, " ;")</f>
        <v>./pmrep addtodeploymentgroup -p DG_Static_Shared -n wf_m_RVSplitRecoveries -o Workflow -f SIMS_Reports -d all ;</v>
      </c>
      <c r="S1177" s="12" t="str">
        <f t="shared" si="274"/>
        <v>echo ;</v>
      </c>
      <c r="T1177" s="13" t="str">
        <f t="shared" si="275"/>
        <v>echo ;</v>
      </c>
      <c r="U1177" s="12" t="str">
        <f t="shared" si="276"/>
        <v>echo;</v>
      </c>
      <c r="V1177" s="13" t="str">
        <f t="shared" si="277"/>
        <v>echo ;</v>
      </c>
      <c r="W1177" s="14" t="str">
        <f t="shared" ref="W1177:W1240" si="291">IF(LEFT(U1177,3)="cat"," pmd ; "," echo ; ")</f>
        <v xml:space="preserve"> echo ; </v>
      </c>
      <c r="X1177" s="13" t="str">
        <f t="shared" si="279"/>
        <v>ssh -q phvifoapp04 '/home/infa_adm/scripts/ais.sh SIMS_Reports wf_m_RVSplitRecoveries Int01_prod'</v>
      </c>
      <c r="Y1177" s="15"/>
      <c r="Z1177" s="60" t="str">
        <f t="shared" ref="Z1177:Z1240" si="292">CONCATENATE("./pmrep objectexport -f ",L1177," -o ",M1177," -n ",N1177," -m -s -b -r -u ",N1177,".xml")</f>
        <v>./pmrep objectexport -f SIMS_Reports -o Workflow -n wf_m_RVSplitRecoveries -m -s -b -r -u wf_m_RVSplitRecoveries.xml</v>
      </c>
      <c r="AA1177" s="63" t="str">
        <f t="shared" ref="AA1177:AA1240" si="293">IF(M1177="Workflow",CONCATENATE("gwd ",L1177," ",N1177)," # n/a")</f>
        <v>gwd SIMS_Reports wf_m_RVSplitRecoveries</v>
      </c>
      <c r="AB1177" s="60" t="str">
        <f t="shared" si="280"/>
        <v xml:space="preserve">showvh SIMS_Reports wf_m_RVSplitRecoveries ; </v>
      </c>
      <c r="AC1177" s="60" t="str">
        <f t="shared" si="278"/>
        <v>showrrh SIMS_Reports wf_m_RVSplitRecoveries</v>
      </c>
    </row>
    <row r="1178" spans="1:29" x14ac:dyDescent="0.25">
      <c r="A1178" s="9">
        <v>43154</v>
      </c>
      <c r="B1178" s="6" t="s">
        <v>1232</v>
      </c>
      <c r="C1178" s="61" t="s">
        <v>1892</v>
      </c>
      <c r="D1178" s="61" t="s">
        <v>1864</v>
      </c>
      <c r="E1178" s="100" t="str">
        <f t="shared" si="281"/>
        <v>RAC_prod</v>
      </c>
      <c r="F1178" s="115" t="str">
        <f t="shared" si="282"/>
        <v>PP</v>
      </c>
      <c r="G1178" s="100" t="str">
        <f t="shared" si="283"/>
        <v>phvifoapp04</v>
      </c>
      <c r="H1178" s="115" t="str">
        <f t="shared" si="284"/>
        <v>Int01_prod</v>
      </c>
      <c r="I1178" s="100" t="str">
        <f t="shared" si="285"/>
        <v>6005</v>
      </c>
      <c r="J1178" s="115" t="str">
        <f t="shared" si="286"/>
        <v>Native</v>
      </c>
      <c r="K1178" s="100" t="str">
        <f t="shared" si="287"/>
        <v>all</v>
      </c>
      <c r="L1178" s="6" t="s">
        <v>1149</v>
      </c>
      <c r="M1178" s="6" t="s">
        <v>332</v>
      </c>
      <c r="N1178" s="6" t="s">
        <v>1221</v>
      </c>
      <c r="O1178" s="6" t="s">
        <v>2600</v>
      </c>
      <c r="P1178" s="11" t="str">
        <f t="shared" si="288"/>
        <v>qc SIMS_Reports Workflow wf_m_StraightLineData_MX</v>
      </c>
      <c r="Q1178" s="12" t="str">
        <f t="shared" si="289"/>
        <v>echo ;</v>
      </c>
      <c r="R1178" s="13" t="str">
        <f t="shared" si="290"/>
        <v>./pmrep addtodeploymentgroup -p DG_Static_Shared -n wf_m_StraightLineData_MX -o Workflow -f SIMS_Reports -d all ;</v>
      </c>
      <c r="S1178" s="12" t="str">
        <f t="shared" si="274"/>
        <v>echo ;</v>
      </c>
      <c r="T1178" s="13" t="str">
        <f t="shared" si="275"/>
        <v>echo ;</v>
      </c>
      <c r="U1178" s="12" t="str">
        <f t="shared" si="276"/>
        <v>echo;</v>
      </c>
      <c r="V1178" s="13" t="str">
        <f t="shared" si="277"/>
        <v>echo ;</v>
      </c>
      <c r="W1178" s="14" t="str">
        <f t="shared" si="291"/>
        <v xml:space="preserve"> echo ; </v>
      </c>
      <c r="X1178" s="13" t="str">
        <f t="shared" si="279"/>
        <v>ssh -q phvifoapp04 '/home/infa_adm/scripts/ais.sh SIMS_Reports wf_m_StraightLineData_MX Int01_prod'</v>
      </c>
      <c r="Y1178" s="15"/>
      <c r="Z1178" s="60" t="str">
        <f t="shared" si="292"/>
        <v>./pmrep objectexport -f SIMS_Reports -o Workflow -n wf_m_StraightLineData_MX -m -s -b -r -u wf_m_StraightLineData_MX.xml</v>
      </c>
      <c r="AA1178" s="63" t="str">
        <f t="shared" si="293"/>
        <v>gwd SIMS_Reports wf_m_StraightLineData_MX</v>
      </c>
      <c r="AB1178" s="60" t="str">
        <f t="shared" si="280"/>
        <v xml:space="preserve">showvh SIMS_Reports wf_m_StraightLineData_MX ; </v>
      </c>
      <c r="AC1178" s="60" t="str">
        <f t="shared" si="278"/>
        <v>showrrh SIMS_Reports wf_m_StraightLineData_MX</v>
      </c>
    </row>
    <row r="1179" spans="1:29" x14ac:dyDescent="0.25">
      <c r="A1179" s="9">
        <v>43154</v>
      </c>
      <c r="B1179" s="6" t="s">
        <v>1232</v>
      </c>
      <c r="C1179" s="61" t="s">
        <v>1892</v>
      </c>
      <c r="D1179" s="61" t="s">
        <v>1864</v>
      </c>
      <c r="E1179" s="100" t="str">
        <f t="shared" si="281"/>
        <v>RAC_prod</v>
      </c>
      <c r="F1179" s="115" t="str">
        <f t="shared" si="282"/>
        <v>PP</v>
      </c>
      <c r="G1179" s="100" t="str">
        <f t="shared" si="283"/>
        <v>phvifoapp04</v>
      </c>
      <c r="H1179" s="115" t="str">
        <f t="shared" si="284"/>
        <v>Int01_prod</v>
      </c>
      <c r="I1179" s="100" t="str">
        <f t="shared" si="285"/>
        <v>6005</v>
      </c>
      <c r="J1179" s="115" t="str">
        <f t="shared" si="286"/>
        <v>Native</v>
      </c>
      <c r="K1179" s="100" t="str">
        <f t="shared" si="287"/>
        <v>all</v>
      </c>
      <c r="L1179" s="6" t="s">
        <v>1149</v>
      </c>
      <c r="M1179" s="6" t="s">
        <v>332</v>
      </c>
      <c r="N1179" s="6" t="s">
        <v>1222</v>
      </c>
      <c r="O1179" s="6" t="s">
        <v>2600</v>
      </c>
      <c r="P1179" s="11" t="str">
        <f t="shared" si="288"/>
        <v>qc SIMS_Reports Workflow wf_m_StraightLineData_US</v>
      </c>
      <c r="Q1179" s="12" t="str">
        <f t="shared" si="289"/>
        <v>echo ;</v>
      </c>
      <c r="R1179" s="13" t="str">
        <f t="shared" si="290"/>
        <v>./pmrep addtodeploymentgroup -p DG_Static_Shared -n wf_m_StraightLineData_US -o Workflow -f SIMS_Reports -d all ;</v>
      </c>
      <c r="S1179" s="12" t="str">
        <f t="shared" si="274"/>
        <v>./pmrep deploydeploymentgroup -p DG_Static_Shared -c  ./DG_Static_Shared.xml -r RAC_prod -n jansaj -X PP -h phvifoapp04 -o 6005 -s Native -l $HOME/scripts/log/dg_SJ_CHG0011557.log ;</v>
      </c>
      <c r="T1179" s="13" t="str">
        <f t="shared" si="275"/>
        <v xml:space="preserve">echo '&lt; PRESS ANY KEY TO CONTINUE &gt;'; read c ; </v>
      </c>
      <c r="U1179" s="12" t="str">
        <f t="shared" si="276"/>
        <v xml:space="preserve">cat $HOME/scripts/log/dg_SJ_CHG0011557.log ; </v>
      </c>
      <c r="V1179" s="13" t="str">
        <f t="shared" si="277"/>
        <v>echo '&lt; PRESS ANY KEY TO CONTINUE &gt;'; read c ;</v>
      </c>
      <c r="W1179" s="14" t="str">
        <f t="shared" si="291"/>
        <v xml:space="preserve"> pmd ; </v>
      </c>
      <c r="X1179" s="13" t="str">
        <f t="shared" si="279"/>
        <v>ssh -q phvifoapp04 '/home/infa_adm/scripts/ais.sh SIMS_Reports wf_m_StraightLineData_US Int01_prod'</v>
      </c>
      <c r="Y1179" s="15"/>
      <c r="Z1179" s="60" t="str">
        <f t="shared" si="292"/>
        <v>./pmrep objectexport -f SIMS_Reports -o Workflow -n wf_m_StraightLineData_US -m -s -b -r -u wf_m_StraightLineData_US.xml</v>
      </c>
      <c r="AA1179" s="63" t="str">
        <f t="shared" si="293"/>
        <v>gwd SIMS_Reports wf_m_StraightLineData_US</v>
      </c>
      <c r="AB1179" s="60" t="str">
        <f t="shared" si="280"/>
        <v xml:space="preserve">showvh SIMS_Reports wf_m_StraightLineData_US ; </v>
      </c>
      <c r="AC1179" s="60" t="str">
        <f t="shared" si="278"/>
        <v>showrrh SIMS_Reports wf_m_StraightLineData_US</v>
      </c>
    </row>
    <row r="1180" spans="1:29" x14ac:dyDescent="0.25">
      <c r="A1180" s="9">
        <v>43156</v>
      </c>
      <c r="B1180" s="6" t="s">
        <v>1233</v>
      </c>
      <c r="C1180" s="61" t="s">
        <v>1892</v>
      </c>
      <c r="D1180" s="61" t="s">
        <v>1864</v>
      </c>
      <c r="E1180" s="100" t="str">
        <f t="shared" si="281"/>
        <v>RAC_prod</v>
      </c>
      <c r="F1180" s="115" t="str">
        <f t="shared" si="282"/>
        <v>PP</v>
      </c>
      <c r="G1180" s="100" t="str">
        <f t="shared" si="283"/>
        <v>phvifoapp04</v>
      </c>
      <c r="H1180" s="115" t="str">
        <f t="shared" si="284"/>
        <v>Int01_prod</v>
      </c>
      <c r="I1180" s="100" t="str">
        <f t="shared" si="285"/>
        <v>6005</v>
      </c>
      <c r="J1180" s="115" t="str">
        <f t="shared" si="286"/>
        <v>Native</v>
      </c>
      <c r="K1180" s="100" t="str">
        <f t="shared" si="287"/>
        <v>all</v>
      </c>
      <c r="L1180" s="6" t="s">
        <v>289</v>
      </c>
      <c r="M1180" s="6" t="s">
        <v>332</v>
      </c>
      <c r="N1180" s="6" t="s">
        <v>1123</v>
      </c>
      <c r="O1180" s="6" t="s">
        <v>2601</v>
      </c>
      <c r="P1180" s="11" t="str">
        <f t="shared" si="288"/>
        <v>qc MONTHLY_RECONCILIATION Workflow wf_MonthlyTransferFee_Details</v>
      </c>
      <c r="Q1180" s="12" t="str">
        <f t="shared" si="289"/>
        <v>./pmrep cleardeploymentgroup -p DG_Static_Shared -f ;</v>
      </c>
      <c r="R1180" s="13" t="str">
        <f t="shared" si="290"/>
        <v>./pmrep addtodeploymentgroup -p DG_Static_Shared -n wf_MonthlyTransferFee_Details -o Workflow -f MONTHLY_RECONCILIATION -d all ;</v>
      </c>
      <c r="S1180" s="12" t="str">
        <f t="shared" si="274"/>
        <v>./pmrep deploydeploymentgroup -p DG_Static_Shared -c  ./DG_Static_Shared.xml -r RAC_prod -n jansaj -X PP -h phvifoapp04 -o 6005 -s Native -l $HOME/scripts/log/dg_SJ_CHG0011634.log ;</v>
      </c>
      <c r="T1180" s="13" t="str">
        <f t="shared" si="275"/>
        <v xml:space="preserve">echo '&lt; PRESS ANY KEY TO CONTINUE &gt;'; read c ; </v>
      </c>
      <c r="U1180" s="12" t="str">
        <f t="shared" si="276"/>
        <v xml:space="preserve">cat $HOME/scripts/log/dg_SJ_CHG0011634.log ; </v>
      </c>
      <c r="V1180" s="13" t="str">
        <f t="shared" si="277"/>
        <v>echo '&lt; PRESS ANY KEY TO CONTINUE &gt;'; read c ;</v>
      </c>
      <c r="W1180" s="14" t="str">
        <f t="shared" si="291"/>
        <v xml:space="preserve"> pmd ; </v>
      </c>
      <c r="X1180" s="13" t="str">
        <f t="shared" si="279"/>
        <v>ssh -q phvifoapp04 '/home/infa_adm/scripts/ais.sh MONTHLY_RECONCILIATION wf_MonthlyTransferFee_Details Int01_prod'</v>
      </c>
      <c r="Y1180" s="15"/>
      <c r="Z1180" s="60" t="str">
        <f t="shared" si="292"/>
        <v>./pmrep objectexport -f MONTHLY_RECONCILIATION -o Workflow -n wf_MonthlyTransferFee_Details -m -s -b -r -u wf_MonthlyTransferFee_Details.xml</v>
      </c>
      <c r="AA1180" s="63" t="str">
        <f t="shared" si="293"/>
        <v>gwd MONTHLY_RECONCILIATION wf_MonthlyTransferFee_Details</v>
      </c>
      <c r="AB1180" s="60" t="str">
        <f t="shared" si="280"/>
        <v xml:space="preserve">showvh MONTHLY_RECONCILIATION wf_MonthlyTransferFee_Details ; </v>
      </c>
      <c r="AC1180" s="60" t="str">
        <f t="shared" si="278"/>
        <v>showrrh MONTHLY_RECONCILIATION wf_MonthlyTransferFee_Details</v>
      </c>
    </row>
    <row r="1181" spans="1:29" x14ac:dyDescent="0.25">
      <c r="A1181" s="9">
        <v>43157</v>
      </c>
      <c r="B1181" s="6" t="s">
        <v>1234</v>
      </c>
      <c r="C1181" s="61" t="s">
        <v>1892</v>
      </c>
      <c r="D1181" s="61" t="s">
        <v>1864</v>
      </c>
      <c r="E1181" s="100" t="str">
        <f t="shared" si="281"/>
        <v>RAC_prod</v>
      </c>
      <c r="F1181" s="115" t="str">
        <f t="shared" si="282"/>
        <v>PP</v>
      </c>
      <c r="G1181" s="100" t="str">
        <f t="shared" si="283"/>
        <v>phvifoapp04</v>
      </c>
      <c r="H1181" s="115" t="str">
        <f t="shared" si="284"/>
        <v>Int01_prod</v>
      </c>
      <c r="I1181" s="100" t="str">
        <f t="shared" si="285"/>
        <v>6005</v>
      </c>
      <c r="J1181" s="115" t="str">
        <f t="shared" si="286"/>
        <v>Native</v>
      </c>
      <c r="K1181" s="100" t="str">
        <f t="shared" si="287"/>
        <v>all</v>
      </c>
      <c r="L1181" s="6" t="s">
        <v>322</v>
      </c>
      <c r="M1181" s="6" t="s">
        <v>332</v>
      </c>
      <c r="N1181" s="6" t="s">
        <v>668</v>
      </c>
      <c r="O1181" s="6" t="s">
        <v>2602</v>
      </c>
      <c r="P1181" s="11" t="str">
        <f t="shared" si="288"/>
        <v>qc MDM Workflow wf_mdm_store_location_feed</v>
      </c>
      <c r="Q1181" s="12" t="str">
        <f t="shared" si="289"/>
        <v>./pmrep cleardeploymentgroup -p DG_Static_Shared -f ;</v>
      </c>
      <c r="R1181" s="13" t="str">
        <f t="shared" si="290"/>
        <v>./pmrep addtodeploymentgroup -p DG_Static_Shared -n wf_mdm_store_location_feed -o Workflow -f MDM -d all ;</v>
      </c>
      <c r="S1181" s="12" t="str">
        <f t="shared" si="274"/>
        <v>./pmrep deploydeploymentgroup -p DG_Static_Shared -c  ./DG_Static_Shared.xml -r RAC_prod -n jansaj -X PP -h phvifoapp04 -o 6005 -s Native -l $HOME/scripts/log/dg_SJ_CHG0011629.log ;</v>
      </c>
      <c r="T1181" s="13" t="str">
        <f t="shared" si="275"/>
        <v xml:space="preserve">echo '&lt; PRESS ANY KEY TO CONTINUE &gt;'; read c ; </v>
      </c>
      <c r="U1181" s="12" t="str">
        <f t="shared" si="276"/>
        <v xml:space="preserve">cat $HOME/scripts/log/dg_SJ_CHG0011629.log ; </v>
      </c>
      <c r="V1181" s="13" t="str">
        <f t="shared" si="277"/>
        <v>echo '&lt; PRESS ANY KEY TO CONTINUE &gt;'; read c ;</v>
      </c>
      <c r="W1181" s="14" t="str">
        <f t="shared" si="291"/>
        <v xml:space="preserve"> pmd ; </v>
      </c>
      <c r="X1181" s="13" t="str">
        <f t="shared" si="279"/>
        <v>ssh -q phvifoapp04 '/home/infa_adm/scripts/ais.sh MDM wf_mdm_store_location_feed Int01_prod'</v>
      </c>
      <c r="Y1181" s="15"/>
      <c r="Z1181" s="60" t="str">
        <f t="shared" si="292"/>
        <v>./pmrep objectexport -f MDM -o Workflow -n wf_mdm_store_location_feed -m -s -b -r -u wf_mdm_store_location_feed.xml</v>
      </c>
      <c r="AA1181" s="63" t="str">
        <f t="shared" si="293"/>
        <v>gwd MDM wf_mdm_store_location_feed</v>
      </c>
      <c r="AB1181" s="60" t="str">
        <f t="shared" si="280"/>
        <v xml:space="preserve">showvh MDM wf_mdm_store_location_feed ; </v>
      </c>
      <c r="AC1181" s="60" t="str">
        <f t="shared" si="278"/>
        <v>showrrh MDM wf_mdm_store_location_feed</v>
      </c>
    </row>
    <row r="1182" spans="1:29" x14ac:dyDescent="0.25">
      <c r="A1182" s="9">
        <v>43157</v>
      </c>
      <c r="B1182" s="6" t="s">
        <v>1235</v>
      </c>
      <c r="C1182" s="61" t="s">
        <v>1892</v>
      </c>
      <c r="D1182" s="61" t="s">
        <v>1864</v>
      </c>
      <c r="E1182" s="100" t="str">
        <f t="shared" si="281"/>
        <v>RAC_prod</v>
      </c>
      <c r="F1182" s="115" t="str">
        <f t="shared" si="282"/>
        <v>PP</v>
      </c>
      <c r="G1182" s="100" t="str">
        <f t="shared" si="283"/>
        <v>phvifoapp04</v>
      </c>
      <c r="H1182" s="115" t="str">
        <f t="shared" si="284"/>
        <v>Int01_prod</v>
      </c>
      <c r="I1182" s="100" t="str">
        <f t="shared" si="285"/>
        <v>6005</v>
      </c>
      <c r="J1182" s="115" t="str">
        <f t="shared" si="286"/>
        <v>Native</v>
      </c>
      <c r="K1182" s="100" t="str">
        <f t="shared" si="287"/>
        <v>all</v>
      </c>
      <c r="L1182" s="6" t="s">
        <v>15</v>
      </c>
      <c r="M1182" s="6" t="s">
        <v>332</v>
      </c>
      <c r="N1182" s="6" t="s">
        <v>793</v>
      </c>
      <c r="O1182" s="50" t="s">
        <v>2603</v>
      </c>
      <c r="P1182" s="11" t="str">
        <f t="shared" si="288"/>
        <v>qc 3PL_Integration Workflow wf_3PL_RAC_Inbound_214</v>
      </c>
      <c r="Q1182" s="12" t="str">
        <f t="shared" si="289"/>
        <v>./pmrep cleardeploymentgroup -p DG_Static_Shared -f ;</v>
      </c>
      <c r="R1182" s="13" t="str">
        <f t="shared" si="290"/>
        <v>./pmrep addtodeploymentgroup -p DG_Static_Shared -n wf_3PL_RAC_Inbound_214 -o Workflow -f 3PL_Integration -d all ;</v>
      </c>
      <c r="S1182" s="12" t="str">
        <f t="shared" si="274"/>
        <v>echo ;</v>
      </c>
      <c r="T1182" s="13" t="str">
        <f t="shared" si="275"/>
        <v>echo ;</v>
      </c>
      <c r="U1182" s="12" t="str">
        <f t="shared" si="276"/>
        <v>echo;</v>
      </c>
      <c r="V1182" s="13" t="str">
        <f t="shared" si="277"/>
        <v>echo ;</v>
      </c>
      <c r="W1182" s="14" t="str">
        <f t="shared" si="291"/>
        <v xml:space="preserve"> echo ; </v>
      </c>
      <c r="X1182" s="13" t="str">
        <f t="shared" si="279"/>
        <v>ssh -q phvifoapp04 '/home/infa_adm/scripts/ais.sh 3PL_Integration wf_3PL_RAC_Inbound_214 Int01_prod'</v>
      </c>
      <c r="Y1182" s="15"/>
      <c r="Z1182" s="60" t="str">
        <f t="shared" si="292"/>
        <v>./pmrep objectexport -f 3PL_Integration -o Workflow -n wf_3PL_RAC_Inbound_214 -m -s -b -r -u wf_3PL_RAC_Inbound_214.xml</v>
      </c>
      <c r="AA1182" s="63" t="str">
        <f t="shared" si="293"/>
        <v>gwd 3PL_Integration wf_3PL_RAC_Inbound_214</v>
      </c>
      <c r="AB1182" s="60" t="str">
        <f t="shared" si="280"/>
        <v xml:space="preserve">showvh 3PL_Integration wf_3PL_RAC_Inbound_214 ; </v>
      </c>
      <c r="AC1182" s="60" t="str">
        <f t="shared" si="278"/>
        <v>showrrh 3PL_Integration wf_3PL_RAC_Inbound_214</v>
      </c>
    </row>
    <row r="1183" spans="1:29" x14ac:dyDescent="0.25">
      <c r="A1183" s="9">
        <v>43157</v>
      </c>
      <c r="B1183" s="6" t="s">
        <v>1235</v>
      </c>
      <c r="C1183" s="61" t="s">
        <v>1892</v>
      </c>
      <c r="D1183" s="61" t="s">
        <v>1864</v>
      </c>
      <c r="E1183" s="100" t="str">
        <f t="shared" si="281"/>
        <v>RAC_prod</v>
      </c>
      <c r="F1183" s="115" t="str">
        <f t="shared" si="282"/>
        <v>PP</v>
      </c>
      <c r="G1183" s="100" t="str">
        <f t="shared" si="283"/>
        <v>phvifoapp04</v>
      </c>
      <c r="H1183" s="115" t="str">
        <f t="shared" si="284"/>
        <v>Int01_prod</v>
      </c>
      <c r="I1183" s="100" t="str">
        <f t="shared" si="285"/>
        <v>6005</v>
      </c>
      <c r="J1183" s="115" t="str">
        <f t="shared" si="286"/>
        <v>Native</v>
      </c>
      <c r="K1183" s="100" t="str">
        <f t="shared" si="287"/>
        <v>all</v>
      </c>
      <c r="L1183" s="6" t="s">
        <v>15</v>
      </c>
      <c r="M1183" s="6" t="s">
        <v>332</v>
      </c>
      <c r="N1183" s="6" t="s">
        <v>507</v>
      </c>
      <c r="O1183" s="50" t="s">
        <v>2603</v>
      </c>
      <c r="P1183" s="11" t="str">
        <f t="shared" si="288"/>
        <v>qc 3PL_Integration Workflow wf_3PL_RAC_Inbound_944</v>
      </c>
      <c r="Q1183" s="12" t="str">
        <f t="shared" si="289"/>
        <v>echo ;</v>
      </c>
      <c r="R1183" s="13" t="str">
        <f t="shared" si="290"/>
        <v>./pmrep addtodeploymentgroup -p DG_Static_Shared -n wf_3PL_RAC_Inbound_944 -o Workflow -f 3PL_Integration -d all ;</v>
      </c>
      <c r="S1183" s="12" t="str">
        <f t="shared" si="274"/>
        <v>echo ;</v>
      </c>
      <c r="T1183" s="13" t="str">
        <f t="shared" si="275"/>
        <v>echo ;</v>
      </c>
      <c r="U1183" s="12" t="str">
        <f t="shared" si="276"/>
        <v>echo;</v>
      </c>
      <c r="V1183" s="13" t="str">
        <f t="shared" si="277"/>
        <v>echo ;</v>
      </c>
      <c r="W1183" s="14" t="str">
        <f t="shared" si="291"/>
        <v xml:space="preserve"> echo ; </v>
      </c>
      <c r="X1183" s="13" t="str">
        <f t="shared" si="279"/>
        <v>ssh -q phvifoapp04 '/home/infa_adm/scripts/ais.sh 3PL_Integration wf_3PL_RAC_Inbound_944 Int01_prod'</v>
      </c>
      <c r="Y1183" s="15"/>
      <c r="Z1183" s="60" t="str">
        <f t="shared" si="292"/>
        <v>./pmrep objectexport -f 3PL_Integration -o Workflow -n wf_3PL_RAC_Inbound_944 -m -s -b -r -u wf_3PL_RAC_Inbound_944.xml</v>
      </c>
      <c r="AA1183" s="63" t="str">
        <f t="shared" si="293"/>
        <v>gwd 3PL_Integration wf_3PL_RAC_Inbound_944</v>
      </c>
      <c r="AB1183" s="60" t="str">
        <f t="shared" si="280"/>
        <v xml:space="preserve">showvh 3PL_Integration wf_3PL_RAC_Inbound_944 ; </v>
      </c>
      <c r="AC1183" s="60" t="str">
        <f t="shared" si="278"/>
        <v>showrrh 3PL_Integration wf_3PL_RAC_Inbound_944</v>
      </c>
    </row>
    <row r="1184" spans="1:29" x14ac:dyDescent="0.25">
      <c r="A1184" s="9">
        <v>43157</v>
      </c>
      <c r="B1184" s="6" t="s">
        <v>1235</v>
      </c>
      <c r="C1184" s="61" t="s">
        <v>1892</v>
      </c>
      <c r="D1184" s="61" t="s">
        <v>1864</v>
      </c>
      <c r="E1184" s="100" t="str">
        <f t="shared" si="281"/>
        <v>RAC_prod</v>
      </c>
      <c r="F1184" s="115" t="str">
        <f t="shared" si="282"/>
        <v>PP</v>
      </c>
      <c r="G1184" s="100" t="str">
        <f t="shared" si="283"/>
        <v>phvifoapp04</v>
      </c>
      <c r="H1184" s="115" t="str">
        <f t="shared" si="284"/>
        <v>Int01_prod</v>
      </c>
      <c r="I1184" s="100" t="str">
        <f t="shared" si="285"/>
        <v>6005</v>
      </c>
      <c r="J1184" s="115" t="str">
        <f t="shared" si="286"/>
        <v>Native</v>
      </c>
      <c r="K1184" s="100" t="str">
        <f t="shared" si="287"/>
        <v>all</v>
      </c>
      <c r="L1184" s="6" t="s">
        <v>15</v>
      </c>
      <c r="M1184" s="6" t="s">
        <v>332</v>
      </c>
      <c r="N1184" s="6" t="s">
        <v>801</v>
      </c>
      <c r="O1184" s="50" t="s">
        <v>2603</v>
      </c>
      <c r="P1184" s="11" t="str">
        <f t="shared" si="288"/>
        <v>qc 3PL_Integration Workflow wf_3PL_RAC_Outbound_850</v>
      </c>
      <c r="Q1184" s="12" t="str">
        <f t="shared" si="289"/>
        <v>echo ;</v>
      </c>
      <c r="R1184" s="13" t="str">
        <f t="shared" si="290"/>
        <v>./pmrep addtodeploymentgroup -p DG_Static_Shared -n wf_3PL_RAC_Outbound_850 -o Workflow -f 3PL_Integration -d all ;</v>
      </c>
      <c r="S1184" s="12" t="str">
        <f t="shared" si="274"/>
        <v>echo ;</v>
      </c>
      <c r="T1184" s="13" t="str">
        <f t="shared" si="275"/>
        <v>echo ;</v>
      </c>
      <c r="U1184" s="12" t="str">
        <f t="shared" si="276"/>
        <v>echo;</v>
      </c>
      <c r="V1184" s="13" t="str">
        <f t="shared" si="277"/>
        <v>echo ;</v>
      </c>
      <c r="W1184" s="14" t="str">
        <f t="shared" si="291"/>
        <v xml:space="preserve"> echo ; </v>
      </c>
      <c r="X1184" s="13" t="str">
        <f t="shared" si="279"/>
        <v>ssh -q phvifoapp04 '/home/infa_adm/scripts/ais.sh 3PL_Integration wf_3PL_RAC_Outbound_850 Int01_prod'</v>
      </c>
      <c r="Y1184" s="15"/>
      <c r="Z1184" s="60" t="str">
        <f t="shared" si="292"/>
        <v>./pmrep objectexport -f 3PL_Integration -o Workflow -n wf_3PL_RAC_Outbound_850 -m -s -b -r -u wf_3PL_RAC_Outbound_850.xml</v>
      </c>
      <c r="AA1184" s="63" t="str">
        <f t="shared" si="293"/>
        <v>gwd 3PL_Integration wf_3PL_RAC_Outbound_850</v>
      </c>
      <c r="AB1184" s="60" t="str">
        <f t="shared" si="280"/>
        <v xml:space="preserve">showvh 3PL_Integration wf_3PL_RAC_Outbound_850 ; </v>
      </c>
      <c r="AC1184" s="60" t="str">
        <f t="shared" si="278"/>
        <v>showrrh 3PL_Integration wf_3PL_RAC_Outbound_850</v>
      </c>
    </row>
    <row r="1185" spans="1:29" x14ac:dyDescent="0.25">
      <c r="A1185" s="9">
        <v>43157</v>
      </c>
      <c r="B1185" s="6" t="s">
        <v>1235</v>
      </c>
      <c r="C1185" s="61" t="s">
        <v>1892</v>
      </c>
      <c r="D1185" s="61" t="s">
        <v>1864</v>
      </c>
      <c r="E1185" s="100" t="str">
        <f t="shared" si="281"/>
        <v>RAC_prod</v>
      </c>
      <c r="F1185" s="115" t="str">
        <f t="shared" si="282"/>
        <v>PP</v>
      </c>
      <c r="G1185" s="100" t="str">
        <f t="shared" si="283"/>
        <v>phvifoapp04</v>
      </c>
      <c r="H1185" s="115" t="str">
        <f t="shared" si="284"/>
        <v>Int01_prod</v>
      </c>
      <c r="I1185" s="100" t="str">
        <f t="shared" si="285"/>
        <v>6005</v>
      </c>
      <c r="J1185" s="115" t="str">
        <f t="shared" si="286"/>
        <v>Native</v>
      </c>
      <c r="K1185" s="100" t="str">
        <f t="shared" si="287"/>
        <v>all</v>
      </c>
      <c r="L1185" s="6" t="s">
        <v>402</v>
      </c>
      <c r="M1185" s="6" t="s">
        <v>332</v>
      </c>
      <c r="N1185" s="6" t="s">
        <v>643</v>
      </c>
      <c r="O1185" s="6" t="s">
        <v>2604</v>
      </c>
      <c r="P1185" s="11" t="str">
        <f t="shared" si="288"/>
        <v>qc SupplierEDI Workflow wf_SupplierEDI_RAC_Inbound_855_1</v>
      </c>
      <c r="Q1185" s="12" t="str">
        <f t="shared" si="289"/>
        <v>echo ;</v>
      </c>
      <c r="R1185" s="13" t="str">
        <f t="shared" si="290"/>
        <v>./pmrep addtodeploymentgroup -p DG_Static_Shared -n wf_SupplierEDI_RAC_Inbound_855_1 -o Workflow -f SupplierEDI -d all ;</v>
      </c>
      <c r="S1185" s="12" t="str">
        <f t="shared" si="274"/>
        <v>./pmrep deploydeploymentgroup -p DG_Static_Shared -c  ./DG_Static_Shared.xml -r RAC_prod -n jansaj -X PP -h phvifoapp04 -o 6005 -s Native -l $HOME/scripts/log/dg_SJ_CHG0011527.log ;</v>
      </c>
      <c r="T1185" s="13" t="str">
        <f t="shared" si="275"/>
        <v xml:space="preserve">echo '&lt; PRESS ANY KEY TO CONTINUE &gt;'; read c ; </v>
      </c>
      <c r="U1185" s="12" t="str">
        <f t="shared" si="276"/>
        <v xml:space="preserve">cat $HOME/scripts/log/dg_SJ_CHG0011527.log ; </v>
      </c>
      <c r="V1185" s="13" t="str">
        <f t="shared" si="277"/>
        <v>echo '&lt; PRESS ANY KEY TO CONTINUE &gt;'; read c ;</v>
      </c>
      <c r="W1185" s="14" t="str">
        <f t="shared" si="291"/>
        <v xml:space="preserve"> pmd ; </v>
      </c>
      <c r="X1185" s="13" t="str">
        <f t="shared" si="279"/>
        <v>ssh -q phvifoapp04 '/home/infa_adm/scripts/ais.sh SupplierEDI wf_SupplierEDI_RAC_Inbound_855_1 Int01_prod'</v>
      </c>
      <c r="Y1185" s="15"/>
      <c r="Z1185" s="60" t="str">
        <f t="shared" si="292"/>
        <v>./pmrep objectexport -f SupplierEDI -o Workflow -n wf_SupplierEDI_RAC_Inbound_855_1 -m -s -b -r -u wf_SupplierEDI_RAC_Inbound_855_1.xml</v>
      </c>
      <c r="AA1185" s="63" t="str">
        <f t="shared" si="293"/>
        <v>gwd SupplierEDI wf_SupplierEDI_RAC_Inbound_855_1</v>
      </c>
      <c r="AB1185" s="60" t="str">
        <f t="shared" si="280"/>
        <v xml:space="preserve">showvh SupplierEDI wf_SupplierEDI_RAC_Inbound_855_1 ; </v>
      </c>
      <c r="AC1185" s="60" t="str">
        <f t="shared" si="278"/>
        <v>showrrh SupplierEDI wf_SupplierEDI_RAC_Inbound_855_1</v>
      </c>
    </row>
    <row r="1186" spans="1:29" x14ac:dyDescent="0.25">
      <c r="A1186" s="9">
        <v>43158</v>
      </c>
      <c r="B1186" s="6" t="s">
        <v>1236</v>
      </c>
      <c r="C1186" s="61" t="s">
        <v>1892</v>
      </c>
      <c r="D1186" s="61" t="s">
        <v>1864</v>
      </c>
      <c r="E1186" s="100" t="str">
        <f t="shared" si="281"/>
        <v>RAC_prod</v>
      </c>
      <c r="F1186" s="115" t="str">
        <f t="shared" si="282"/>
        <v>PP</v>
      </c>
      <c r="G1186" s="100" t="str">
        <f t="shared" si="283"/>
        <v>phvifoapp04</v>
      </c>
      <c r="H1186" s="115" t="str">
        <f t="shared" si="284"/>
        <v>Int01_prod</v>
      </c>
      <c r="I1186" s="100" t="str">
        <f t="shared" si="285"/>
        <v>6005</v>
      </c>
      <c r="J1186" s="115" t="str">
        <f t="shared" si="286"/>
        <v>Native</v>
      </c>
      <c r="K1186" s="100" t="str">
        <f t="shared" si="287"/>
        <v>all</v>
      </c>
      <c r="L1186" s="6" t="s">
        <v>289</v>
      </c>
      <c r="M1186" s="6" t="s">
        <v>332</v>
      </c>
      <c r="N1186" s="6" t="s">
        <v>1237</v>
      </c>
      <c r="O1186" s="6" t="s">
        <v>1238</v>
      </c>
      <c r="P1186" s="11" t="str">
        <f t="shared" si="288"/>
        <v>qc MONTHLY_RECONCILIATION Workflow wf_MonthlyTransferFee_Details_Archive</v>
      </c>
      <c r="Q1186" s="12" t="str">
        <f t="shared" si="289"/>
        <v>./pmrep cleardeploymentgroup -p DG_Static_Shared -f ;</v>
      </c>
      <c r="R1186" s="13" t="str">
        <f t="shared" si="290"/>
        <v>./pmrep addtodeploymentgroup -p DG_Static_Shared -n wf_MonthlyTransferFee_Details_Archive -o Workflow -f MONTHLY_RECONCILIATION -d all ;</v>
      </c>
      <c r="S1186" s="12" t="str">
        <f t="shared" si="274"/>
        <v>./pmrep deploydeploymentgroup -p DG_Static_Shared -c  ./DG_Static_Shared.xml -r RAC_prod -n jansaj -X PP -h phvifoapp04 -o 6005 -s Native -l $HOME/scripts/log/dg_SJ_CHG0011685.log ;</v>
      </c>
      <c r="T1186" s="13" t="str">
        <f t="shared" si="275"/>
        <v xml:space="preserve">echo '&lt; PRESS ANY KEY TO CONTINUE &gt;'; read c ; </v>
      </c>
      <c r="U1186" s="12" t="str">
        <f t="shared" si="276"/>
        <v xml:space="preserve">cat $HOME/scripts/log/dg_SJ_CHG0011685.log ; </v>
      </c>
      <c r="V1186" s="13" t="str">
        <f t="shared" si="277"/>
        <v>echo '&lt; PRESS ANY KEY TO CONTINUE &gt;'; read c ;</v>
      </c>
      <c r="W1186" s="14" t="str">
        <f t="shared" si="291"/>
        <v xml:space="preserve"> pmd ; </v>
      </c>
      <c r="X1186" s="13" t="str">
        <f t="shared" si="279"/>
        <v>ssh -q phvifoapp04 '/home/infa_adm/scripts/ais.sh MONTHLY_RECONCILIATION wf_MonthlyTransferFee_Details_Archive Int01_prod'</v>
      </c>
      <c r="Y1186" s="15"/>
      <c r="Z1186" s="60" t="str">
        <f t="shared" si="292"/>
        <v>./pmrep objectexport -f MONTHLY_RECONCILIATION -o Workflow -n wf_MonthlyTransferFee_Details_Archive -m -s -b -r -u wf_MonthlyTransferFee_Details_Archive.xml</v>
      </c>
      <c r="AA1186" s="63" t="str">
        <f t="shared" si="293"/>
        <v>gwd MONTHLY_RECONCILIATION wf_MonthlyTransferFee_Details_Archive</v>
      </c>
      <c r="AB1186" s="60" t="str">
        <f t="shared" si="280"/>
        <v xml:space="preserve">showvh MONTHLY_RECONCILIATION wf_MonthlyTransferFee_Details_Archive ; </v>
      </c>
      <c r="AC1186" s="60" t="str">
        <f t="shared" si="278"/>
        <v>showrrh MONTHLY_RECONCILIATION wf_MonthlyTransferFee_Details_Archive</v>
      </c>
    </row>
    <row r="1187" spans="1:29" x14ac:dyDescent="0.25">
      <c r="A1187" s="9">
        <v>43160</v>
      </c>
      <c r="B1187" s="6" t="s">
        <v>1243</v>
      </c>
      <c r="C1187" s="61" t="s">
        <v>1892</v>
      </c>
      <c r="D1187" s="61" t="s">
        <v>1864</v>
      </c>
      <c r="E1187" s="100" t="str">
        <f t="shared" si="281"/>
        <v>RAC_prod</v>
      </c>
      <c r="F1187" s="115" t="str">
        <f t="shared" si="282"/>
        <v>PP</v>
      </c>
      <c r="G1187" s="100" t="str">
        <f t="shared" si="283"/>
        <v>phvifoapp04</v>
      </c>
      <c r="H1187" s="115" t="str">
        <f t="shared" si="284"/>
        <v>Int01_prod</v>
      </c>
      <c r="I1187" s="100" t="str">
        <f t="shared" si="285"/>
        <v>6005</v>
      </c>
      <c r="J1187" s="115" t="str">
        <f t="shared" si="286"/>
        <v>Native</v>
      </c>
      <c r="K1187" s="100" t="str">
        <f t="shared" si="287"/>
        <v>all</v>
      </c>
      <c r="L1187" s="6" t="s">
        <v>326</v>
      </c>
      <c r="M1187" s="6" t="s">
        <v>332</v>
      </c>
      <c r="N1187" s="6" t="s">
        <v>595</v>
      </c>
      <c r="O1187" s="6" t="s">
        <v>1244</v>
      </c>
      <c r="P1187" s="11" t="str">
        <f t="shared" si="288"/>
        <v>qc Miscellaneous Workflow wf_m_BOM_Rental_Income</v>
      </c>
      <c r="Q1187" s="12" t="str">
        <f t="shared" si="289"/>
        <v>./pmrep cleardeploymentgroup -p DG_Static_Shared -f ;</v>
      </c>
      <c r="R1187" s="13" t="str">
        <f t="shared" si="290"/>
        <v>./pmrep addtodeploymentgroup -p DG_Static_Shared -n wf_m_BOM_Rental_Income -o Workflow -f Miscellaneous -d all ;</v>
      </c>
      <c r="S1187" s="12" t="str">
        <f t="shared" si="274"/>
        <v>./pmrep deploydeploymentgroup -p DG_Static_Shared -c  ./DG_Static_Shared.xml -r RAC_prod -n jansaj -X PP -h phvifoapp04 -o 6005 -s Native -l $HOME/scripts/log/dg_SJ_CHG0011715.log ;</v>
      </c>
      <c r="T1187" s="13" t="str">
        <f t="shared" si="275"/>
        <v xml:space="preserve">echo '&lt; PRESS ANY KEY TO CONTINUE &gt;'; read c ; </v>
      </c>
      <c r="U1187" s="12" t="str">
        <f t="shared" si="276"/>
        <v xml:space="preserve">cat $HOME/scripts/log/dg_SJ_CHG0011715.log ; </v>
      </c>
      <c r="V1187" s="13" t="str">
        <f t="shared" si="277"/>
        <v>echo '&lt; PRESS ANY KEY TO CONTINUE &gt;'; read c ;</v>
      </c>
      <c r="W1187" s="14" t="str">
        <f t="shared" si="291"/>
        <v xml:space="preserve"> pmd ; </v>
      </c>
      <c r="X1187" s="13" t="str">
        <f t="shared" si="279"/>
        <v>ssh -q phvifoapp04 '/home/infa_adm/scripts/ais.sh Miscellaneous wf_m_BOM_Rental_Income Int01_prod'</v>
      </c>
      <c r="Y1187" s="15"/>
      <c r="Z1187" s="60" t="str">
        <f t="shared" si="292"/>
        <v>./pmrep objectexport -f Miscellaneous -o Workflow -n wf_m_BOM_Rental_Income -m -s -b -r -u wf_m_BOM_Rental_Income.xml</v>
      </c>
      <c r="AA1187" s="63" t="str">
        <f t="shared" si="293"/>
        <v>gwd Miscellaneous wf_m_BOM_Rental_Income</v>
      </c>
      <c r="AB1187" s="60" t="str">
        <f t="shared" si="280"/>
        <v xml:space="preserve">showvh Miscellaneous wf_m_BOM_Rental_Income ; </v>
      </c>
      <c r="AC1187" s="60" t="str">
        <f t="shared" si="278"/>
        <v>showrrh Miscellaneous wf_m_BOM_Rental_Income</v>
      </c>
    </row>
    <row r="1188" spans="1:29" x14ac:dyDescent="0.25">
      <c r="A1188" s="9">
        <v>43160</v>
      </c>
      <c r="B1188" s="6" t="s">
        <v>1245</v>
      </c>
      <c r="C1188" s="61" t="s">
        <v>1892</v>
      </c>
      <c r="D1188" s="61" t="s">
        <v>1864</v>
      </c>
      <c r="E1188" s="100" t="str">
        <f t="shared" si="281"/>
        <v>RAC_prod</v>
      </c>
      <c r="F1188" s="115" t="str">
        <f t="shared" si="282"/>
        <v>PP</v>
      </c>
      <c r="G1188" s="100" t="str">
        <f t="shared" si="283"/>
        <v>phvifoapp04</v>
      </c>
      <c r="H1188" s="115" t="str">
        <f t="shared" si="284"/>
        <v>Int01_prod</v>
      </c>
      <c r="I1188" s="100" t="str">
        <f t="shared" si="285"/>
        <v>6005</v>
      </c>
      <c r="J1188" s="115" t="str">
        <f t="shared" si="286"/>
        <v>Native</v>
      </c>
      <c r="K1188" s="100" t="str">
        <f t="shared" si="287"/>
        <v>all</v>
      </c>
      <c r="L1188" s="6" t="s">
        <v>15</v>
      </c>
      <c r="M1188" s="6" t="s">
        <v>332</v>
      </c>
      <c r="N1188" s="6" t="s">
        <v>796</v>
      </c>
      <c r="O1188" s="50" t="s">
        <v>1364</v>
      </c>
      <c r="P1188" s="11" t="str">
        <f t="shared" si="288"/>
        <v>qc 3PL_Integration Workflow wf_3PL_RAC_Inbound_945</v>
      </c>
      <c r="Q1188" s="12" t="str">
        <f t="shared" si="289"/>
        <v>./pmrep cleardeploymentgroup -p DG_Static_Shared -f ;</v>
      </c>
      <c r="R1188" s="13" t="str">
        <f t="shared" si="290"/>
        <v>./pmrep addtodeploymentgroup -p DG_Static_Shared -n wf_3PL_RAC_Inbound_945 -o Workflow -f 3PL_Integration -d all ;</v>
      </c>
      <c r="S1188" s="12" t="str">
        <f t="shared" si="274"/>
        <v>echo ;</v>
      </c>
      <c r="T1188" s="13" t="str">
        <f t="shared" si="275"/>
        <v>echo ;</v>
      </c>
      <c r="U1188" s="12" t="str">
        <f t="shared" si="276"/>
        <v>echo;</v>
      </c>
      <c r="V1188" s="13" t="str">
        <f t="shared" si="277"/>
        <v>echo ;</v>
      </c>
      <c r="W1188" s="14" t="str">
        <f t="shared" si="291"/>
        <v xml:space="preserve"> echo ; </v>
      </c>
      <c r="X1188" s="13" t="str">
        <f t="shared" si="279"/>
        <v>ssh -q phvifoapp04 '/home/infa_adm/scripts/ais.sh 3PL_Integration wf_3PL_RAC_Inbound_945 Int01_prod'</v>
      </c>
      <c r="Y1188" s="15"/>
      <c r="Z1188" s="60" t="str">
        <f t="shared" si="292"/>
        <v>./pmrep objectexport -f 3PL_Integration -o Workflow -n wf_3PL_RAC_Inbound_945 -m -s -b -r -u wf_3PL_RAC_Inbound_945.xml</v>
      </c>
      <c r="AA1188" s="63" t="str">
        <f t="shared" si="293"/>
        <v>gwd 3PL_Integration wf_3PL_RAC_Inbound_945</v>
      </c>
      <c r="AB1188" s="60" t="str">
        <f t="shared" si="280"/>
        <v xml:space="preserve">showvh 3PL_Integration wf_3PL_RAC_Inbound_945 ; </v>
      </c>
      <c r="AC1188" s="60" t="str">
        <f t="shared" si="278"/>
        <v>showrrh 3PL_Integration wf_3PL_RAC_Inbound_945</v>
      </c>
    </row>
    <row r="1189" spans="1:29" x14ac:dyDescent="0.25">
      <c r="A1189" s="9">
        <v>43160</v>
      </c>
      <c r="B1189" s="6" t="s">
        <v>1245</v>
      </c>
      <c r="C1189" s="61" t="s">
        <v>1892</v>
      </c>
      <c r="D1189" s="61" t="s">
        <v>1864</v>
      </c>
      <c r="E1189" s="100" t="str">
        <f t="shared" si="281"/>
        <v>RAC_prod</v>
      </c>
      <c r="F1189" s="115" t="str">
        <f t="shared" si="282"/>
        <v>PP</v>
      </c>
      <c r="G1189" s="100" t="str">
        <f t="shared" si="283"/>
        <v>phvifoapp04</v>
      </c>
      <c r="H1189" s="115" t="str">
        <f t="shared" si="284"/>
        <v>Int01_prod</v>
      </c>
      <c r="I1189" s="100" t="str">
        <f t="shared" si="285"/>
        <v>6005</v>
      </c>
      <c r="J1189" s="115" t="str">
        <f t="shared" si="286"/>
        <v>Native</v>
      </c>
      <c r="K1189" s="100" t="str">
        <f t="shared" si="287"/>
        <v>all</v>
      </c>
      <c r="L1189" s="6" t="s">
        <v>15</v>
      </c>
      <c r="M1189" s="6" t="s">
        <v>332</v>
      </c>
      <c r="N1189" s="6" t="s">
        <v>797</v>
      </c>
      <c r="O1189" s="50" t="s">
        <v>1364</v>
      </c>
      <c r="P1189" s="11" t="str">
        <f t="shared" si="288"/>
        <v>qc 3PL_Integration Workflow wf_3PL_RAC_Inbound_947</v>
      </c>
      <c r="Q1189" s="12" t="str">
        <f t="shared" si="289"/>
        <v>echo ;</v>
      </c>
      <c r="R1189" s="13" t="str">
        <f t="shared" si="290"/>
        <v>./pmrep addtodeploymentgroup -p DG_Static_Shared -n wf_3PL_RAC_Inbound_947 -o Workflow -f 3PL_Integration -d all ;</v>
      </c>
      <c r="S1189" s="12" t="str">
        <f t="shared" si="274"/>
        <v>echo ;</v>
      </c>
      <c r="T1189" s="13" t="str">
        <f t="shared" si="275"/>
        <v>echo ;</v>
      </c>
      <c r="U1189" s="12" t="str">
        <f t="shared" si="276"/>
        <v>echo;</v>
      </c>
      <c r="V1189" s="13" t="str">
        <f t="shared" si="277"/>
        <v>echo ;</v>
      </c>
      <c r="W1189" s="14" t="str">
        <f t="shared" si="291"/>
        <v xml:space="preserve"> echo ; </v>
      </c>
      <c r="X1189" s="13" t="str">
        <f t="shared" si="279"/>
        <v>ssh -q phvifoapp04 '/home/infa_adm/scripts/ais.sh 3PL_Integration wf_3PL_RAC_Inbound_947 Int01_prod'</v>
      </c>
      <c r="Y1189" s="15"/>
      <c r="Z1189" s="60" t="str">
        <f t="shared" si="292"/>
        <v>./pmrep objectexport -f 3PL_Integration -o Workflow -n wf_3PL_RAC_Inbound_947 -m -s -b -r -u wf_3PL_RAC_Inbound_947.xml</v>
      </c>
      <c r="AA1189" s="63" t="str">
        <f t="shared" si="293"/>
        <v>gwd 3PL_Integration wf_3PL_RAC_Inbound_947</v>
      </c>
      <c r="AB1189" s="60" t="str">
        <f t="shared" si="280"/>
        <v xml:space="preserve">showvh 3PL_Integration wf_3PL_RAC_Inbound_947 ; </v>
      </c>
      <c r="AC1189" s="60" t="str">
        <f t="shared" si="278"/>
        <v>showrrh 3PL_Integration wf_3PL_RAC_Inbound_947</v>
      </c>
    </row>
    <row r="1190" spans="1:29" x14ac:dyDescent="0.25">
      <c r="A1190" s="9">
        <v>43160</v>
      </c>
      <c r="B1190" s="6" t="s">
        <v>1245</v>
      </c>
      <c r="C1190" s="61" t="s">
        <v>1892</v>
      </c>
      <c r="D1190" s="61" t="s">
        <v>1864</v>
      </c>
      <c r="E1190" s="100" t="str">
        <f t="shared" si="281"/>
        <v>RAC_prod</v>
      </c>
      <c r="F1190" s="115" t="str">
        <f t="shared" si="282"/>
        <v>PP</v>
      </c>
      <c r="G1190" s="100" t="str">
        <f t="shared" si="283"/>
        <v>phvifoapp04</v>
      </c>
      <c r="H1190" s="115" t="str">
        <f t="shared" si="284"/>
        <v>Int01_prod</v>
      </c>
      <c r="I1190" s="100" t="str">
        <f t="shared" si="285"/>
        <v>6005</v>
      </c>
      <c r="J1190" s="115" t="str">
        <f t="shared" si="286"/>
        <v>Native</v>
      </c>
      <c r="K1190" s="100" t="str">
        <f t="shared" si="287"/>
        <v>all</v>
      </c>
      <c r="L1190" s="6" t="s">
        <v>402</v>
      </c>
      <c r="M1190" s="6" t="s">
        <v>332</v>
      </c>
      <c r="N1190" s="6" t="s">
        <v>644</v>
      </c>
      <c r="O1190" s="50" t="s">
        <v>1364</v>
      </c>
      <c r="P1190" s="11" t="str">
        <f t="shared" si="288"/>
        <v>qc SupplierEDI Workflow wf_SupplierEDI_RAC_Inbound_855_2</v>
      </c>
      <c r="Q1190" s="12" t="str">
        <f t="shared" si="289"/>
        <v>echo ;</v>
      </c>
      <c r="R1190" s="13" t="str">
        <f t="shared" si="290"/>
        <v>./pmrep addtodeploymentgroup -p DG_Static_Shared -n wf_SupplierEDI_RAC_Inbound_855_2 -o Workflow -f SupplierEDI -d all ;</v>
      </c>
      <c r="S1190" s="12" t="str">
        <f t="shared" si="274"/>
        <v>echo ;</v>
      </c>
      <c r="T1190" s="13" t="str">
        <f t="shared" si="275"/>
        <v>echo ;</v>
      </c>
      <c r="U1190" s="12" t="str">
        <f t="shared" si="276"/>
        <v>echo;</v>
      </c>
      <c r="V1190" s="13" t="str">
        <f t="shared" si="277"/>
        <v>echo ;</v>
      </c>
      <c r="W1190" s="14" t="str">
        <f t="shared" si="291"/>
        <v xml:space="preserve"> echo ; </v>
      </c>
      <c r="X1190" s="13" t="str">
        <f t="shared" si="279"/>
        <v>ssh -q phvifoapp04 '/home/infa_adm/scripts/ais.sh SupplierEDI wf_SupplierEDI_RAC_Inbound_855_2 Int01_prod'</v>
      </c>
      <c r="Y1190" s="15"/>
      <c r="Z1190" s="60" t="str">
        <f t="shared" si="292"/>
        <v>./pmrep objectexport -f SupplierEDI -o Workflow -n wf_SupplierEDI_RAC_Inbound_855_2 -m -s -b -r -u wf_SupplierEDI_RAC_Inbound_855_2.xml</v>
      </c>
      <c r="AA1190" s="63" t="str">
        <f t="shared" si="293"/>
        <v>gwd SupplierEDI wf_SupplierEDI_RAC_Inbound_855_2</v>
      </c>
      <c r="AB1190" s="60" t="str">
        <f t="shared" si="280"/>
        <v xml:space="preserve">showvh SupplierEDI wf_SupplierEDI_RAC_Inbound_855_2 ; </v>
      </c>
      <c r="AC1190" s="60" t="str">
        <f t="shared" si="278"/>
        <v>showrrh SupplierEDI wf_SupplierEDI_RAC_Inbound_855_2</v>
      </c>
    </row>
    <row r="1191" spans="1:29" x14ac:dyDescent="0.25">
      <c r="A1191" s="9">
        <v>43160</v>
      </c>
      <c r="B1191" s="6" t="s">
        <v>1245</v>
      </c>
      <c r="C1191" s="61" t="s">
        <v>1892</v>
      </c>
      <c r="D1191" s="61" t="s">
        <v>1864</v>
      </c>
      <c r="E1191" s="100" t="str">
        <f t="shared" si="281"/>
        <v>RAC_prod</v>
      </c>
      <c r="F1191" s="115" t="str">
        <f t="shared" si="282"/>
        <v>PP</v>
      </c>
      <c r="G1191" s="100" t="str">
        <f t="shared" si="283"/>
        <v>phvifoapp04</v>
      </c>
      <c r="H1191" s="115" t="str">
        <f t="shared" si="284"/>
        <v>Int01_prod</v>
      </c>
      <c r="I1191" s="100" t="str">
        <f t="shared" si="285"/>
        <v>6005</v>
      </c>
      <c r="J1191" s="115" t="str">
        <f t="shared" si="286"/>
        <v>Native</v>
      </c>
      <c r="K1191" s="100" t="str">
        <f t="shared" si="287"/>
        <v>all</v>
      </c>
      <c r="L1191" s="6" t="s">
        <v>402</v>
      </c>
      <c r="M1191" s="6" t="s">
        <v>332</v>
      </c>
      <c r="N1191" s="6" t="s">
        <v>645</v>
      </c>
      <c r="O1191" s="50" t="s">
        <v>1364</v>
      </c>
      <c r="P1191" s="11" t="str">
        <f t="shared" si="288"/>
        <v>qc SupplierEDI Workflow wf_SupplierEDI_RAC_Inbound_855_3</v>
      </c>
      <c r="Q1191" s="12" t="str">
        <f t="shared" si="289"/>
        <v>echo ;</v>
      </c>
      <c r="R1191" s="13" t="str">
        <f t="shared" si="290"/>
        <v>./pmrep addtodeploymentgroup -p DG_Static_Shared -n wf_SupplierEDI_RAC_Inbound_855_3 -o Workflow -f SupplierEDI -d all ;</v>
      </c>
      <c r="S1191" s="12" t="str">
        <f t="shared" si="274"/>
        <v>echo ;</v>
      </c>
      <c r="T1191" s="13" t="str">
        <f t="shared" si="275"/>
        <v>echo ;</v>
      </c>
      <c r="U1191" s="12" t="str">
        <f t="shared" si="276"/>
        <v>echo;</v>
      </c>
      <c r="V1191" s="13" t="str">
        <f t="shared" si="277"/>
        <v>echo ;</v>
      </c>
      <c r="W1191" s="14" t="str">
        <f t="shared" si="291"/>
        <v xml:space="preserve"> echo ; </v>
      </c>
      <c r="X1191" s="13" t="str">
        <f t="shared" si="279"/>
        <v>ssh -q phvifoapp04 '/home/infa_adm/scripts/ais.sh SupplierEDI wf_SupplierEDI_RAC_Inbound_855_3 Int01_prod'</v>
      </c>
      <c r="Y1191" s="15"/>
      <c r="Z1191" s="60" t="str">
        <f t="shared" si="292"/>
        <v>./pmrep objectexport -f SupplierEDI -o Workflow -n wf_SupplierEDI_RAC_Inbound_855_3 -m -s -b -r -u wf_SupplierEDI_RAC_Inbound_855_3.xml</v>
      </c>
      <c r="AA1191" s="63" t="str">
        <f t="shared" si="293"/>
        <v>gwd SupplierEDI wf_SupplierEDI_RAC_Inbound_855_3</v>
      </c>
      <c r="AB1191" s="60" t="str">
        <f t="shared" si="280"/>
        <v xml:space="preserve">showvh SupplierEDI wf_SupplierEDI_RAC_Inbound_855_3 ; </v>
      </c>
      <c r="AC1191" s="60" t="str">
        <f t="shared" si="278"/>
        <v>showrrh SupplierEDI wf_SupplierEDI_RAC_Inbound_855_3</v>
      </c>
    </row>
    <row r="1192" spans="1:29" x14ac:dyDescent="0.25">
      <c r="A1192" s="9">
        <v>43160</v>
      </c>
      <c r="B1192" s="6" t="s">
        <v>1245</v>
      </c>
      <c r="C1192" s="61" t="s">
        <v>1892</v>
      </c>
      <c r="D1192" s="61" t="s">
        <v>1864</v>
      </c>
      <c r="E1192" s="100" t="str">
        <f t="shared" si="281"/>
        <v>RAC_prod</v>
      </c>
      <c r="F1192" s="115" t="str">
        <f t="shared" si="282"/>
        <v>PP</v>
      </c>
      <c r="G1192" s="100" t="str">
        <f t="shared" si="283"/>
        <v>phvifoapp04</v>
      </c>
      <c r="H1192" s="115" t="str">
        <f t="shared" si="284"/>
        <v>Int01_prod</v>
      </c>
      <c r="I1192" s="100" t="str">
        <f t="shared" si="285"/>
        <v>6005</v>
      </c>
      <c r="J1192" s="115" t="str">
        <f t="shared" si="286"/>
        <v>Native</v>
      </c>
      <c r="K1192" s="100" t="str">
        <f t="shared" si="287"/>
        <v>all</v>
      </c>
      <c r="L1192" s="6" t="s">
        <v>402</v>
      </c>
      <c r="M1192" s="6" t="s">
        <v>332</v>
      </c>
      <c r="N1192" s="6" t="s">
        <v>646</v>
      </c>
      <c r="O1192" s="50" t="s">
        <v>1364</v>
      </c>
      <c r="P1192" s="11" t="str">
        <f t="shared" si="288"/>
        <v>qc SupplierEDI Workflow wf_SupplierEDI_RAC_Inbound_855_4</v>
      </c>
      <c r="Q1192" s="12" t="str">
        <f t="shared" si="289"/>
        <v>echo ;</v>
      </c>
      <c r="R1192" s="13" t="str">
        <f t="shared" si="290"/>
        <v>./pmrep addtodeploymentgroup -p DG_Static_Shared -n wf_SupplierEDI_RAC_Inbound_855_4 -o Workflow -f SupplierEDI -d all ;</v>
      </c>
      <c r="S1192" s="12" t="str">
        <f t="shared" si="274"/>
        <v>echo ;</v>
      </c>
      <c r="T1192" s="13" t="str">
        <f t="shared" si="275"/>
        <v>echo ;</v>
      </c>
      <c r="U1192" s="12" t="str">
        <f t="shared" si="276"/>
        <v>echo;</v>
      </c>
      <c r="V1192" s="13" t="str">
        <f t="shared" si="277"/>
        <v>echo ;</v>
      </c>
      <c r="W1192" s="14" t="str">
        <f t="shared" si="291"/>
        <v xml:space="preserve"> echo ; </v>
      </c>
      <c r="X1192" s="13" t="str">
        <f t="shared" si="279"/>
        <v>ssh -q phvifoapp04 '/home/infa_adm/scripts/ais.sh SupplierEDI wf_SupplierEDI_RAC_Inbound_855_4 Int01_prod'</v>
      </c>
      <c r="Y1192" s="15"/>
      <c r="Z1192" s="60" t="str">
        <f t="shared" si="292"/>
        <v>./pmrep objectexport -f SupplierEDI -o Workflow -n wf_SupplierEDI_RAC_Inbound_855_4 -m -s -b -r -u wf_SupplierEDI_RAC_Inbound_855_4.xml</v>
      </c>
      <c r="AA1192" s="63" t="str">
        <f t="shared" si="293"/>
        <v>gwd SupplierEDI wf_SupplierEDI_RAC_Inbound_855_4</v>
      </c>
      <c r="AB1192" s="60" t="str">
        <f t="shared" si="280"/>
        <v xml:space="preserve">showvh SupplierEDI wf_SupplierEDI_RAC_Inbound_855_4 ; </v>
      </c>
      <c r="AC1192" s="60" t="str">
        <f t="shared" si="278"/>
        <v>showrrh SupplierEDI wf_SupplierEDI_RAC_Inbound_855_4</v>
      </c>
    </row>
    <row r="1193" spans="1:29" x14ac:dyDescent="0.25">
      <c r="A1193" s="9">
        <v>43160</v>
      </c>
      <c r="B1193" s="6" t="s">
        <v>1245</v>
      </c>
      <c r="C1193" s="61" t="s">
        <v>1892</v>
      </c>
      <c r="D1193" s="61" t="s">
        <v>1864</v>
      </c>
      <c r="E1193" s="100" t="str">
        <f t="shared" si="281"/>
        <v>RAC_prod</v>
      </c>
      <c r="F1193" s="115" t="str">
        <f t="shared" si="282"/>
        <v>PP</v>
      </c>
      <c r="G1193" s="100" t="str">
        <f t="shared" si="283"/>
        <v>phvifoapp04</v>
      </c>
      <c r="H1193" s="115" t="str">
        <f t="shared" si="284"/>
        <v>Int01_prod</v>
      </c>
      <c r="I1193" s="100" t="str">
        <f t="shared" si="285"/>
        <v>6005</v>
      </c>
      <c r="J1193" s="115" t="str">
        <f t="shared" si="286"/>
        <v>Native</v>
      </c>
      <c r="K1193" s="100" t="str">
        <f t="shared" si="287"/>
        <v>all</v>
      </c>
      <c r="L1193" s="6" t="s">
        <v>402</v>
      </c>
      <c r="M1193" s="6" t="s">
        <v>332</v>
      </c>
      <c r="N1193" s="6" t="s">
        <v>647</v>
      </c>
      <c r="O1193" s="50" t="s">
        <v>1364</v>
      </c>
      <c r="P1193" s="11" t="str">
        <f t="shared" si="288"/>
        <v>qc SupplierEDI Workflow wf_SupplierEDI_RAC_Inbound_855_5</v>
      </c>
      <c r="Q1193" s="12" t="str">
        <f t="shared" si="289"/>
        <v>echo ;</v>
      </c>
      <c r="R1193" s="13" t="str">
        <f t="shared" si="290"/>
        <v>./pmrep addtodeploymentgroup -p DG_Static_Shared -n wf_SupplierEDI_RAC_Inbound_855_5 -o Workflow -f SupplierEDI -d all ;</v>
      </c>
      <c r="S1193" s="12" t="str">
        <f t="shared" si="274"/>
        <v>./pmrep deploydeploymentgroup -p DG_Static_Shared -c  ./DG_Static_Shared.xml -r RAC_prod -n jansaj -X PP -h phvifoapp04 -o 6005 -s Native -l $HOME/scripts/log/dg_SJ_CHG0011698.log ;</v>
      </c>
      <c r="T1193" s="13" t="str">
        <f t="shared" si="275"/>
        <v xml:space="preserve">echo '&lt; PRESS ANY KEY TO CONTINUE &gt;'; read c ; </v>
      </c>
      <c r="U1193" s="12" t="str">
        <f t="shared" si="276"/>
        <v xml:space="preserve">cat $HOME/scripts/log/dg_SJ_CHG0011698.log ; </v>
      </c>
      <c r="V1193" s="13" t="str">
        <f t="shared" si="277"/>
        <v>echo '&lt; PRESS ANY KEY TO CONTINUE &gt;'; read c ;</v>
      </c>
      <c r="W1193" s="14" t="str">
        <f t="shared" si="291"/>
        <v xml:space="preserve"> pmd ; </v>
      </c>
      <c r="X1193" s="13" t="str">
        <f t="shared" si="279"/>
        <v>ssh -q phvifoapp04 '/home/infa_adm/scripts/ais.sh SupplierEDI wf_SupplierEDI_RAC_Inbound_855_5 Int01_prod'</v>
      </c>
      <c r="Y1193" s="15"/>
      <c r="Z1193" s="60" t="str">
        <f t="shared" si="292"/>
        <v>./pmrep objectexport -f SupplierEDI -o Workflow -n wf_SupplierEDI_RAC_Inbound_855_5 -m -s -b -r -u wf_SupplierEDI_RAC_Inbound_855_5.xml</v>
      </c>
      <c r="AA1193" s="63" t="str">
        <f t="shared" si="293"/>
        <v>gwd SupplierEDI wf_SupplierEDI_RAC_Inbound_855_5</v>
      </c>
      <c r="AB1193" s="60" t="str">
        <f t="shared" si="280"/>
        <v xml:space="preserve">showvh SupplierEDI wf_SupplierEDI_RAC_Inbound_855_5 ; </v>
      </c>
      <c r="AC1193" s="60" t="str">
        <f t="shared" si="278"/>
        <v>showrrh SupplierEDI wf_SupplierEDI_RAC_Inbound_855_5</v>
      </c>
    </row>
    <row r="1194" spans="1:29" x14ac:dyDescent="0.25">
      <c r="A1194" s="9">
        <v>43160</v>
      </c>
      <c r="B1194" s="6" t="s">
        <v>1365</v>
      </c>
      <c r="C1194" s="61" t="s">
        <v>1892</v>
      </c>
      <c r="D1194" s="61" t="s">
        <v>1864</v>
      </c>
      <c r="E1194" s="100" t="str">
        <f t="shared" si="281"/>
        <v>RAC_prod</v>
      </c>
      <c r="F1194" s="115" t="str">
        <f t="shared" si="282"/>
        <v>PP</v>
      </c>
      <c r="G1194" s="100" t="str">
        <f t="shared" si="283"/>
        <v>phvifoapp04</v>
      </c>
      <c r="H1194" s="115" t="str">
        <f t="shared" si="284"/>
        <v>Int01_prod</v>
      </c>
      <c r="I1194" s="100" t="str">
        <f t="shared" si="285"/>
        <v>6005</v>
      </c>
      <c r="J1194" s="115" t="str">
        <f t="shared" si="286"/>
        <v>Native</v>
      </c>
      <c r="K1194" s="100" t="str">
        <f t="shared" si="287"/>
        <v>all</v>
      </c>
      <c r="L1194" s="6" t="s">
        <v>289</v>
      </c>
      <c r="M1194" s="6" t="s">
        <v>332</v>
      </c>
      <c r="N1194" s="6" t="s">
        <v>1123</v>
      </c>
      <c r="O1194" s="6" t="s">
        <v>1366</v>
      </c>
      <c r="P1194" s="11" t="str">
        <f t="shared" si="288"/>
        <v>qc MONTHLY_RECONCILIATION Workflow wf_MonthlyTransferFee_Details</v>
      </c>
      <c r="Q1194" s="12" t="str">
        <f t="shared" si="289"/>
        <v>./pmrep cleardeploymentgroup -p DG_Static_Shared -f ;</v>
      </c>
      <c r="R1194" s="13" t="str">
        <f t="shared" si="290"/>
        <v>./pmrep addtodeploymentgroup -p DG_Static_Shared -n wf_MonthlyTransferFee_Details -o Workflow -f MONTHLY_RECONCILIATION -d all ;</v>
      </c>
      <c r="S1194" s="12" t="str">
        <f t="shared" si="274"/>
        <v>./pmrep deploydeploymentgroup -p DG_Static_Shared -c  ./DG_Static_Shared.xml -r RAC_prod -n jansaj -X PP -h phvifoapp04 -o 6005 -s Native -l $HOME/scripts/log/dg_SJ_CHG0011720.log ;</v>
      </c>
      <c r="T1194" s="13" t="str">
        <f t="shared" si="275"/>
        <v xml:space="preserve">echo '&lt; PRESS ANY KEY TO CONTINUE &gt;'; read c ; </v>
      </c>
      <c r="U1194" s="12" t="str">
        <f t="shared" si="276"/>
        <v xml:space="preserve">cat $HOME/scripts/log/dg_SJ_CHG0011720.log ; </v>
      </c>
      <c r="V1194" s="13" t="str">
        <f t="shared" si="277"/>
        <v>echo '&lt; PRESS ANY KEY TO CONTINUE &gt;'; read c ;</v>
      </c>
      <c r="W1194" s="14" t="str">
        <f t="shared" si="291"/>
        <v xml:space="preserve"> pmd ; </v>
      </c>
      <c r="X1194" s="13" t="str">
        <f t="shared" si="279"/>
        <v>ssh -q phvifoapp04 '/home/infa_adm/scripts/ais.sh MONTHLY_RECONCILIATION wf_MonthlyTransferFee_Details Int01_prod'</v>
      </c>
      <c r="Y1194" s="15"/>
      <c r="Z1194" s="60" t="str">
        <f t="shared" si="292"/>
        <v>./pmrep objectexport -f MONTHLY_RECONCILIATION -o Workflow -n wf_MonthlyTransferFee_Details -m -s -b -r -u wf_MonthlyTransferFee_Details.xml</v>
      </c>
      <c r="AA1194" s="63" t="str">
        <f t="shared" si="293"/>
        <v>gwd MONTHLY_RECONCILIATION wf_MonthlyTransferFee_Details</v>
      </c>
      <c r="AB1194" s="60" t="str">
        <f t="shared" si="280"/>
        <v xml:space="preserve">showvh MONTHLY_RECONCILIATION wf_MonthlyTransferFee_Details ; </v>
      </c>
      <c r="AC1194" s="60" t="str">
        <f t="shared" si="278"/>
        <v>showrrh MONTHLY_RECONCILIATION wf_MonthlyTransferFee_Details</v>
      </c>
    </row>
    <row r="1195" spans="1:29" x14ac:dyDescent="0.25">
      <c r="A1195" s="9">
        <v>43160</v>
      </c>
      <c r="B1195" s="6" t="s">
        <v>1127</v>
      </c>
      <c r="C1195" s="61" t="s">
        <v>1892</v>
      </c>
      <c r="D1195" s="61" t="s">
        <v>1863</v>
      </c>
      <c r="E1195" s="100" t="str">
        <f t="shared" si="281"/>
        <v>RAC_uat</v>
      </c>
      <c r="F1195" s="115" t="str">
        <f t="shared" si="282"/>
        <v>UP</v>
      </c>
      <c r="G1195" s="100" t="str">
        <f t="shared" si="283"/>
        <v>uhvifoapp03</v>
      </c>
      <c r="H1195" s="115" t="str">
        <f t="shared" si="284"/>
        <v>Int01_uat</v>
      </c>
      <c r="I1195" s="100" t="str">
        <f t="shared" si="285"/>
        <v>6005</v>
      </c>
      <c r="J1195" s="115" t="str">
        <f t="shared" si="286"/>
        <v>Native</v>
      </c>
      <c r="K1195" s="100" t="str">
        <f t="shared" si="287"/>
        <v>all</v>
      </c>
      <c r="L1195" s="6" t="s">
        <v>1149</v>
      </c>
      <c r="M1195" s="6" t="s">
        <v>332</v>
      </c>
      <c r="N1195" s="6" t="s">
        <v>1201</v>
      </c>
      <c r="O1195" s="50" t="s">
        <v>1239</v>
      </c>
      <c r="P1195" s="11" t="str">
        <f t="shared" si="288"/>
        <v>qc SIMS_Reports Workflow wf_m_ConnsTransferAgreements</v>
      </c>
      <c r="Q1195" s="12" t="str">
        <f t="shared" si="289"/>
        <v>./pmrep cleardeploymentgroup -p DG_Static_Shared -f ;</v>
      </c>
      <c r="R1195" s="13" t="str">
        <f t="shared" si="290"/>
        <v>./pmrep addtodeploymentgroup -p DG_Static_Shared -n wf_m_ConnsTransferAgreements -o Workflow -f SIMS_Reports -d all ;</v>
      </c>
      <c r="S1195" s="12" t="str">
        <f t="shared" si="274"/>
        <v>echo ;</v>
      </c>
      <c r="T1195" s="13" t="str">
        <f t="shared" si="275"/>
        <v>echo ;</v>
      </c>
      <c r="U1195" s="12" t="str">
        <f t="shared" si="276"/>
        <v>echo;</v>
      </c>
      <c r="V1195" s="13" t="str">
        <f t="shared" si="277"/>
        <v>echo ;</v>
      </c>
      <c r="W1195" s="14" t="str">
        <f t="shared" si="291"/>
        <v xml:space="preserve"> echo ; </v>
      </c>
      <c r="X1195" s="13" t="str">
        <f t="shared" si="279"/>
        <v>ssh -q uhvifoapp03 '/home/infa_adm/scripts/ais.sh SIMS_Reports wf_m_ConnsTransferAgreements Int01_uat'</v>
      </c>
      <c r="Y1195" s="15"/>
      <c r="Z1195" s="60" t="str">
        <f t="shared" si="292"/>
        <v>./pmrep objectexport -f SIMS_Reports -o Workflow -n wf_m_ConnsTransferAgreements -m -s -b -r -u wf_m_ConnsTransferAgreements.xml</v>
      </c>
      <c r="AA1195" s="63" t="str">
        <f t="shared" si="293"/>
        <v>gwd SIMS_Reports wf_m_ConnsTransferAgreements</v>
      </c>
      <c r="AB1195" s="60" t="str">
        <f t="shared" si="280"/>
        <v xml:space="preserve">showvh SIMS_Reports wf_m_ConnsTransferAgreements ; </v>
      </c>
      <c r="AC1195" s="60" t="str">
        <f t="shared" si="278"/>
        <v>showrrh SIMS_Reports wf_m_ConnsTransferAgreements</v>
      </c>
    </row>
    <row r="1196" spans="1:29" x14ac:dyDescent="0.25">
      <c r="A1196" s="9">
        <v>43160</v>
      </c>
      <c r="B1196" s="6" t="s">
        <v>1127</v>
      </c>
      <c r="C1196" s="61" t="s">
        <v>1892</v>
      </c>
      <c r="D1196" s="61" t="s">
        <v>1863</v>
      </c>
      <c r="E1196" s="100" t="str">
        <f t="shared" si="281"/>
        <v>RAC_uat</v>
      </c>
      <c r="F1196" s="115" t="str">
        <f t="shared" si="282"/>
        <v>UP</v>
      </c>
      <c r="G1196" s="100" t="str">
        <f t="shared" si="283"/>
        <v>uhvifoapp03</v>
      </c>
      <c r="H1196" s="115" t="str">
        <f t="shared" si="284"/>
        <v>Int01_uat</v>
      </c>
      <c r="I1196" s="100" t="str">
        <f t="shared" si="285"/>
        <v>6005</v>
      </c>
      <c r="J1196" s="115" t="str">
        <f t="shared" si="286"/>
        <v>Native</v>
      </c>
      <c r="K1196" s="100" t="str">
        <f t="shared" si="287"/>
        <v>all</v>
      </c>
      <c r="L1196" s="6" t="s">
        <v>1149</v>
      </c>
      <c r="M1196" s="6" t="s">
        <v>332</v>
      </c>
      <c r="N1196" s="6" t="s">
        <v>1205</v>
      </c>
      <c r="O1196" s="50" t="s">
        <v>1239</v>
      </c>
      <c r="P1196" s="11" t="str">
        <f t="shared" si="288"/>
        <v>qc SIMS_Reports Workflow wf_m_MonthlyAuditAcquisitionChargeOff60</v>
      </c>
      <c r="Q1196" s="12" t="str">
        <f t="shared" si="289"/>
        <v>echo ;</v>
      </c>
      <c r="R1196" s="13" t="str">
        <f t="shared" si="290"/>
        <v>./pmrep addtodeploymentgroup -p DG_Static_Shared -n wf_m_MonthlyAuditAcquisitionChargeOff60 -o Workflow -f SIMS_Reports -d all ;</v>
      </c>
      <c r="S1196" s="12" t="str">
        <f t="shared" si="274"/>
        <v>echo ;</v>
      </c>
      <c r="T1196" s="13" t="str">
        <f t="shared" si="275"/>
        <v>echo ;</v>
      </c>
      <c r="U1196" s="12" t="str">
        <f t="shared" si="276"/>
        <v>echo;</v>
      </c>
      <c r="V1196" s="13" t="str">
        <f t="shared" si="277"/>
        <v>echo ;</v>
      </c>
      <c r="W1196" s="14" t="str">
        <f t="shared" si="291"/>
        <v xml:space="preserve"> echo ; </v>
      </c>
      <c r="X1196" s="13" t="str">
        <f t="shared" si="279"/>
        <v>ssh -q uhvifoapp03 '/home/infa_adm/scripts/ais.sh SIMS_Reports wf_m_MonthlyAuditAcquisitionChargeOff60 Int01_uat'</v>
      </c>
      <c r="Y1196" s="15"/>
      <c r="Z1196" s="60" t="str">
        <f t="shared" si="292"/>
        <v>./pmrep objectexport -f SIMS_Reports -o Workflow -n wf_m_MonthlyAuditAcquisitionChargeOff60 -m -s -b -r -u wf_m_MonthlyAuditAcquisitionChargeOff60.xml</v>
      </c>
      <c r="AA1196" s="63" t="str">
        <f t="shared" si="293"/>
        <v>gwd SIMS_Reports wf_m_MonthlyAuditAcquisitionChargeOff60</v>
      </c>
      <c r="AB1196" s="60" t="str">
        <f t="shared" si="280"/>
        <v xml:space="preserve">showvh SIMS_Reports wf_m_MonthlyAuditAcquisitionChargeOff60 ; </v>
      </c>
      <c r="AC1196" s="60" t="str">
        <f t="shared" si="278"/>
        <v>showrrh SIMS_Reports wf_m_MonthlyAuditAcquisitionChargeOff60</v>
      </c>
    </row>
    <row r="1197" spans="1:29" x14ac:dyDescent="0.25">
      <c r="A1197" s="9">
        <v>43160</v>
      </c>
      <c r="B1197" s="6" t="s">
        <v>1127</v>
      </c>
      <c r="C1197" s="61" t="s">
        <v>1892</v>
      </c>
      <c r="D1197" s="61" t="s">
        <v>1863</v>
      </c>
      <c r="E1197" s="100" t="str">
        <f t="shared" si="281"/>
        <v>RAC_uat</v>
      </c>
      <c r="F1197" s="115" t="str">
        <f t="shared" si="282"/>
        <v>UP</v>
      </c>
      <c r="G1197" s="100" t="str">
        <f t="shared" si="283"/>
        <v>uhvifoapp03</v>
      </c>
      <c r="H1197" s="115" t="str">
        <f t="shared" si="284"/>
        <v>Int01_uat</v>
      </c>
      <c r="I1197" s="100" t="str">
        <f t="shared" si="285"/>
        <v>6005</v>
      </c>
      <c r="J1197" s="115" t="str">
        <f t="shared" si="286"/>
        <v>Native</v>
      </c>
      <c r="K1197" s="100" t="str">
        <f t="shared" si="287"/>
        <v>all</v>
      </c>
      <c r="L1197" s="6" t="s">
        <v>1149</v>
      </c>
      <c r="M1197" s="6" t="s">
        <v>332</v>
      </c>
      <c r="N1197" s="6" t="s">
        <v>1208</v>
      </c>
      <c r="O1197" s="50" t="s">
        <v>1239</v>
      </c>
      <c r="P1197" s="11" t="str">
        <f t="shared" si="288"/>
        <v>qc SIMS_Reports Workflow wf_m_MonthlyAuditChargeOffs</v>
      </c>
      <c r="Q1197" s="12" t="str">
        <f t="shared" si="289"/>
        <v>echo ;</v>
      </c>
      <c r="R1197" s="13" t="str">
        <f t="shared" si="290"/>
        <v>./pmrep addtodeploymentgroup -p DG_Static_Shared -n wf_m_MonthlyAuditChargeOffs -o Workflow -f SIMS_Reports -d all ;</v>
      </c>
      <c r="S1197" s="12" t="str">
        <f t="shared" si="274"/>
        <v>echo ;</v>
      </c>
      <c r="T1197" s="13" t="str">
        <f t="shared" si="275"/>
        <v>echo ;</v>
      </c>
      <c r="U1197" s="12" t="str">
        <f t="shared" si="276"/>
        <v>echo;</v>
      </c>
      <c r="V1197" s="13" t="str">
        <f t="shared" si="277"/>
        <v>echo ;</v>
      </c>
      <c r="W1197" s="14" t="str">
        <f t="shared" si="291"/>
        <v xml:space="preserve"> echo ; </v>
      </c>
      <c r="X1197" s="13" t="str">
        <f t="shared" si="279"/>
        <v>ssh -q uhvifoapp03 '/home/infa_adm/scripts/ais.sh SIMS_Reports wf_m_MonthlyAuditChargeOffs Int01_uat'</v>
      </c>
      <c r="Y1197" s="15"/>
      <c r="Z1197" s="60" t="str">
        <f t="shared" si="292"/>
        <v>./pmrep objectexport -f SIMS_Reports -o Workflow -n wf_m_MonthlyAuditChargeOffs -m -s -b -r -u wf_m_MonthlyAuditChargeOffs.xml</v>
      </c>
      <c r="AA1197" s="63" t="str">
        <f t="shared" si="293"/>
        <v>gwd SIMS_Reports wf_m_MonthlyAuditChargeOffs</v>
      </c>
      <c r="AB1197" s="60" t="str">
        <f t="shared" si="280"/>
        <v xml:space="preserve">showvh SIMS_Reports wf_m_MonthlyAuditChargeOffs ; </v>
      </c>
      <c r="AC1197" s="60" t="str">
        <f t="shared" si="278"/>
        <v>showrrh SIMS_Reports wf_m_MonthlyAuditChargeOffs</v>
      </c>
    </row>
    <row r="1198" spans="1:29" x14ac:dyDescent="0.25">
      <c r="A1198" s="9">
        <v>43160</v>
      </c>
      <c r="B1198" s="6" t="s">
        <v>1127</v>
      </c>
      <c r="C1198" s="61" t="s">
        <v>1892</v>
      </c>
      <c r="D1198" s="61" t="s">
        <v>1863</v>
      </c>
      <c r="E1198" s="100" t="str">
        <f t="shared" si="281"/>
        <v>RAC_uat</v>
      </c>
      <c r="F1198" s="115" t="str">
        <f t="shared" si="282"/>
        <v>UP</v>
      </c>
      <c r="G1198" s="100" t="str">
        <f t="shared" si="283"/>
        <v>uhvifoapp03</v>
      </c>
      <c r="H1198" s="115" t="str">
        <f t="shared" si="284"/>
        <v>Int01_uat</v>
      </c>
      <c r="I1198" s="100" t="str">
        <f t="shared" si="285"/>
        <v>6005</v>
      </c>
      <c r="J1198" s="115" t="str">
        <f t="shared" si="286"/>
        <v>Native</v>
      </c>
      <c r="K1198" s="100" t="str">
        <f t="shared" si="287"/>
        <v>all</v>
      </c>
      <c r="L1198" s="6" t="s">
        <v>1149</v>
      </c>
      <c r="M1198" s="6" t="s">
        <v>332</v>
      </c>
      <c r="N1198" s="6" t="s">
        <v>1210</v>
      </c>
      <c r="O1198" s="50" t="s">
        <v>1239</v>
      </c>
      <c r="P1198" s="11" t="str">
        <f t="shared" si="288"/>
        <v>qc SIMS_Reports Workflow wf_m_MonthlyAuditIdleDaysAnow</v>
      </c>
      <c r="Q1198" s="12" t="str">
        <f t="shared" si="289"/>
        <v>echo ;</v>
      </c>
      <c r="R1198" s="13" t="str">
        <f t="shared" si="290"/>
        <v>./pmrep addtodeploymentgroup -p DG_Static_Shared -n wf_m_MonthlyAuditIdleDaysAnow -o Workflow -f SIMS_Reports -d all ;</v>
      </c>
      <c r="S1198" s="12" t="str">
        <f t="shared" si="274"/>
        <v>echo ;</v>
      </c>
      <c r="T1198" s="13" t="str">
        <f t="shared" si="275"/>
        <v>echo ;</v>
      </c>
      <c r="U1198" s="12" t="str">
        <f t="shared" si="276"/>
        <v>echo;</v>
      </c>
      <c r="V1198" s="13" t="str">
        <f t="shared" si="277"/>
        <v>echo ;</v>
      </c>
      <c r="W1198" s="14" t="str">
        <f t="shared" si="291"/>
        <v xml:space="preserve"> echo ; </v>
      </c>
      <c r="X1198" s="13" t="str">
        <f t="shared" si="279"/>
        <v>ssh -q uhvifoapp03 '/home/infa_adm/scripts/ais.sh SIMS_Reports wf_m_MonthlyAuditIdleDaysAnow Int01_uat'</v>
      </c>
      <c r="Y1198" s="15"/>
      <c r="Z1198" s="60" t="str">
        <f t="shared" si="292"/>
        <v>./pmrep objectexport -f SIMS_Reports -o Workflow -n wf_m_MonthlyAuditIdleDaysAnow -m -s -b -r -u wf_m_MonthlyAuditIdleDaysAnow.xml</v>
      </c>
      <c r="AA1198" s="63" t="str">
        <f t="shared" si="293"/>
        <v>gwd SIMS_Reports wf_m_MonthlyAuditIdleDaysAnow</v>
      </c>
      <c r="AB1198" s="60" t="str">
        <f t="shared" si="280"/>
        <v xml:space="preserve">showvh SIMS_Reports wf_m_MonthlyAuditIdleDaysAnow ; </v>
      </c>
      <c r="AC1198" s="60" t="str">
        <f t="shared" si="278"/>
        <v>showrrh SIMS_Reports wf_m_MonthlyAuditIdleDaysAnow</v>
      </c>
    </row>
    <row r="1199" spans="1:29" x14ac:dyDescent="0.25">
      <c r="A1199" s="9">
        <v>43160</v>
      </c>
      <c r="B1199" s="6" t="s">
        <v>1127</v>
      </c>
      <c r="C1199" s="61" t="s">
        <v>1892</v>
      </c>
      <c r="D1199" s="61" t="s">
        <v>1863</v>
      </c>
      <c r="E1199" s="100" t="str">
        <f t="shared" si="281"/>
        <v>RAC_uat</v>
      </c>
      <c r="F1199" s="115" t="str">
        <f t="shared" si="282"/>
        <v>UP</v>
      </c>
      <c r="G1199" s="100" t="str">
        <f t="shared" si="283"/>
        <v>uhvifoapp03</v>
      </c>
      <c r="H1199" s="115" t="str">
        <f t="shared" si="284"/>
        <v>Int01_uat</v>
      </c>
      <c r="I1199" s="100" t="str">
        <f t="shared" si="285"/>
        <v>6005</v>
      </c>
      <c r="J1199" s="115" t="str">
        <f t="shared" si="286"/>
        <v>Native</v>
      </c>
      <c r="K1199" s="100" t="str">
        <f t="shared" si="287"/>
        <v>all</v>
      </c>
      <c r="L1199" s="6" t="s">
        <v>1149</v>
      </c>
      <c r="M1199" s="6" t="s">
        <v>332</v>
      </c>
      <c r="N1199" s="6" t="s">
        <v>1219</v>
      </c>
      <c r="O1199" s="50" t="s">
        <v>1239</v>
      </c>
      <c r="P1199" s="11" t="str">
        <f t="shared" si="288"/>
        <v>qc SIMS_Reports Workflow wf_m_RVSplitRecoveries</v>
      </c>
      <c r="Q1199" s="12" t="str">
        <f t="shared" si="289"/>
        <v>echo ;</v>
      </c>
      <c r="R1199" s="13" t="str">
        <f t="shared" si="290"/>
        <v>./pmrep addtodeploymentgroup -p DG_Static_Shared -n wf_m_RVSplitRecoveries -o Workflow -f SIMS_Reports -d all ;</v>
      </c>
      <c r="S1199" s="12" t="str">
        <f t="shared" si="274"/>
        <v>echo ;</v>
      </c>
      <c r="T1199" s="13" t="str">
        <f t="shared" si="275"/>
        <v>echo ;</v>
      </c>
      <c r="U1199" s="12" t="str">
        <f t="shared" si="276"/>
        <v>echo;</v>
      </c>
      <c r="V1199" s="13" t="str">
        <f t="shared" si="277"/>
        <v>echo ;</v>
      </c>
      <c r="W1199" s="14" t="str">
        <f t="shared" si="291"/>
        <v xml:space="preserve"> echo ; </v>
      </c>
      <c r="X1199" s="13" t="str">
        <f t="shared" si="279"/>
        <v>ssh -q uhvifoapp03 '/home/infa_adm/scripts/ais.sh SIMS_Reports wf_m_RVSplitRecoveries Int01_uat'</v>
      </c>
      <c r="Y1199" s="15"/>
      <c r="Z1199" s="60" t="str">
        <f t="shared" si="292"/>
        <v>./pmrep objectexport -f SIMS_Reports -o Workflow -n wf_m_RVSplitRecoveries -m -s -b -r -u wf_m_RVSplitRecoveries.xml</v>
      </c>
      <c r="AA1199" s="63" t="str">
        <f t="shared" si="293"/>
        <v>gwd SIMS_Reports wf_m_RVSplitRecoveries</v>
      </c>
      <c r="AB1199" s="60" t="str">
        <f t="shared" si="280"/>
        <v xml:space="preserve">showvh SIMS_Reports wf_m_RVSplitRecoveries ; </v>
      </c>
      <c r="AC1199" s="60" t="str">
        <f t="shared" si="278"/>
        <v>showrrh SIMS_Reports wf_m_RVSplitRecoveries</v>
      </c>
    </row>
    <row r="1200" spans="1:29" x14ac:dyDescent="0.25">
      <c r="A1200" s="9">
        <v>43160</v>
      </c>
      <c r="B1200" s="6" t="s">
        <v>1127</v>
      </c>
      <c r="C1200" s="61" t="s">
        <v>1892</v>
      </c>
      <c r="D1200" s="61" t="s">
        <v>1863</v>
      </c>
      <c r="E1200" s="100" t="str">
        <f t="shared" si="281"/>
        <v>RAC_uat</v>
      </c>
      <c r="F1200" s="115" t="str">
        <f t="shared" si="282"/>
        <v>UP</v>
      </c>
      <c r="G1200" s="100" t="str">
        <f t="shared" si="283"/>
        <v>uhvifoapp03</v>
      </c>
      <c r="H1200" s="115" t="str">
        <f t="shared" si="284"/>
        <v>Int01_uat</v>
      </c>
      <c r="I1200" s="100" t="str">
        <f t="shared" si="285"/>
        <v>6005</v>
      </c>
      <c r="J1200" s="115" t="str">
        <f t="shared" si="286"/>
        <v>Native</v>
      </c>
      <c r="K1200" s="100" t="str">
        <f t="shared" si="287"/>
        <v>all</v>
      </c>
      <c r="L1200" s="6" t="s">
        <v>1149</v>
      </c>
      <c r="M1200" s="6" t="s">
        <v>332</v>
      </c>
      <c r="N1200" s="6" t="s">
        <v>1221</v>
      </c>
      <c r="O1200" s="50" t="s">
        <v>1239</v>
      </c>
      <c r="P1200" s="11" t="str">
        <f t="shared" si="288"/>
        <v>qc SIMS_Reports Workflow wf_m_StraightLineData_MX</v>
      </c>
      <c r="Q1200" s="12" t="str">
        <f t="shared" si="289"/>
        <v>echo ;</v>
      </c>
      <c r="R1200" s="13" t="str">
        <f t="shared" si="290"/>
        <v>./pmrep addtodeploymentgroup -p DG_Static_Shared -n wf_m_StraightLineData_MX -o Workflow -f SIMS_Reports -d all ;</v>
      </c>
      <c r="S1200" s="12" t="str">
        <f t="shared" si="274"/>
        <v>echo ;</v>
      </c>
      <c r="T1200" s="13" t="str">
        <f t="shared" si="275"/>
        <v>echo ;</v>
      </c>
      <c r="U1200" s="12" t="str">
        <f t="shared" si="276"/>
        <v>echo;</v>
      </c>
      <c r="V1200" s="13" t="str">
        <f t="shared" si="277"/>
        <v>echo ;</v>
      </c>
      <c r="W1200" s="14" t="str">
        <f t="shared" si="291"/>
        <v xml:space="preserve"> echo ; </v>
      </c>
      <c r="X1200" s="13" t="str">
        <f t="shared" si="279"/>
        <v>ssh -q uhvifoapp03 '/home/infa_adm/scripts/ais.sh SIMS_Reports wf_m_StraightLineData_MX Int01_uat'</v>
      </c>
      <c r="Y1200" s="15"/>
      <c r="Z1200" s="60" t="str">
        <f t="shared" si="292"/>
        <v>./pmrep objectexport -f SIMS_Reports -o Workflow -n wf_m_StraightLineData_MX -m -s -b -r -u wf_m_StraightLineData_MX.xml</v>
      </c>
      <c r="AA1200" s="63" t="str">
        <f t="shared" si="293"/>
        <v>gwd SIMS_Reports wf_m_StraightLineData_MX</v>
      </c>
      <c r="AB1200" s="60" t="str">
        <f t="shared" si="280"/>
        <v xml:space="preserve">showvh SIMS_Reports wf_m_StraightLineData_MX ; </v>
      </c>
      <c r="AC1200" s="60" t="str">
        <f t="shared" si="278"/>
        <v>showrrh SIMS_Reports wf_m_StraightLineData_MX</v>
      </c>
    </row>
    <row r="1201" spans="1:29" x14ac:dyDescent="0.25">
      <c r="A1201" s="9">
        <v>43160</v>
      </c>
      <c r="B1201" s="6" t="s">
        <v>1127</v>
      </c>
      <c r="C1201" s="61" t="s">
        <v>1892</v>
      </c>
      <c r="D1201" s="61" t="s">
        <v>1863</v>
      </c>
      <c r="E1201" s="100" t="str">
        <f t="shared" si="281"/>
        <v>RAC_uat</v>
      </c>
      <c r="F1201" s="115" t="str">
        <f t="shared" si="282"/>
        <v>UP</v>
      </c>
      <c r="G1201" s="100" t="str">
        <f t="shared" si="283"/>
        <v>uhvifoapp03</v>
      </c>
      <c r="H1201" s="115" t="str">
        <f t="shared" si="284"/>
        <v>Int01_uat</v>
      </c>
      <c r="I1201" s="100" t="str">
        <f t="shared" si="285"/>
        <v>6005</v>
      </c>
      <c r="J1201" s="115" t="str">
        <f t="shared" si="286"/>
        <v>Native</v>
      </c>
      <c r="K1201" s="100" t="str">
        <f t="shared" si="287"/>
        <v>all</v>
      </c>
      <c r="L1201" s="6" t="s">
        <v>1149</v>
      </c>
      <c r="M1201" s="6" t="s">
        <v>332</v>
      </c>
      <c r="N1201" s="6" t="s">
        <v>1222</v>
      </c>
      <c r="O1201" s="50" t="s">
        <v>1239</v>
      </c>
      <c r="P1201" s="11" t="str">
        <f t="shared" si="288"/>
        <v>qc SIMS_Reports Workflow wf_m_StraightLineData_US</v>
      </c>
      <c r="Q1201" s="12" t="str">
        <f t="shared" si="289"/>
        <v>echo ;</v>
      </c>
      <c r="R1201" s="13" t="str">
        <f t="shared" si="290"/>
        <v>./pmrep addtodeploymentgroup -p DG_Static_Shared -n wf_m_StraightLineData_US -o Workflow -f SIMS_Reports -d all ;</v>
      </c>
      <c r="S1201" s="12" t="str">
        <f t="shared" si="274"/>
        <v>./pmrep deploydeploymentgroup -p DG_Static_Shared -c  ./DG_Static_Shared.xml -r RAC_uat -n jansaj -X UP -h uhvifoapp03 -o 6005 -s Native -l $HOME/scripts/log/dg_SJ_iqbmai.log ;</v>
      </c>
      <c r="T1201" s="13" t="str">
        <f t="shared" si="275"/>
        <v xml:space="preserve">echo '&lt; PRESS ANY KEY TO CONTINUE &gt;'; read c ; </v>
      </c>
      <c r="U1201" s="12" t="str">
        <f t="shared" si="276"/>
        <v xml:space="preserve">cat $HOME/scripts/log/dg_SJ_iqbmai.log ; </v>
      </c>
      <c r="V1201" s="13" t="str">
        <f t="shared" si="277"/>
        <v>echo '&lt; PRESS ANY KEY TO CONTINUE &gt;'; read c ;</v>
      </c>
      <c r="W1201" s="14" t="str">
        <f t="shared" si="291"/>
        <v xml:space="preserve"> pmd ; </v>
      </c>
      <c r="X1201" s="13" t="str">
        <f t="shared" si="279"/>
        <v>ssh -q uhvifoapp03 '/home/infa_adm/scripts/ais.sh SIMS_Reports wf_m_StraightLineData_US Int01_uat'</v>
      </c>
      <c r="Y1201" s="15"/>
      <c r="Z1201" s="60" t="str">
        <f t="shared" si="292"/>
        <v>./pmrep objectexport -f SIMS_Reports -o Workflow -n wf_m_StraightLineData_US -m -s -b -r -u wf_m_StraightLineData_US.xml</v>
      </c>
      <c r="AA1201" s="63" t="str">
        <f t="shared" si="293"/>
        <v>gwd SIMS_Reports wf_m_StraightLineData_US</v>
      </c>
      <c r="AB1201" s="60" t="str">
        <f t="shared" si="280"/>
        <v xml:space="preserve">showvh SIMS_Reports wf_m_StraightLineData_US ; </v>
      </c>
      <c r="AC1201" s="60" t="str">
        <f t="shared" si="278"/>
        <v>showrrh SIMS_Reports wf_m_StraightLineData_US</v>
      </c>
    </row>
    <row r="1202" spans="1:29" x14ac:dyDescent="0.25">
      <c r="A1202" s="9">
        <v>43165</v>
      </c>
      <c r="B1202" s="6" t="s">
        <v>1369</v>
      </c>
      <c r="C1202" s="61" t="s">
        <v>1892</v>
      </c>
      <c r="D1202" s="61" t="s">
        <v>1864</v>
      </c>
      <c r="E1202" s="100" t="str">
        <f t="shared" si="281"/>
        <v>RAC_prod</v>
      </c>
      <c r="F1202" s="115" t="str">
        <f t="shared" si="282"/>
        <v>PP</v>
      </c>
      <c r="G1202" s="100" t="str">
        <f t="shared" si="283"/>
        <v>phvifoapp04</v>
      </c>
      <c r="H1202" s="115" t="str">
        <f t="shared" si="284"/>
        <v>Int01_prod</v>
      </c>
      <c r="I1202" s="100" t="str">
        <f t="shared" si="285"/>
        <v>6005</v>
      </c>
      <c r="J1202" s="115" t="str">
        <f t="shared" si="286"/>
        <v>Native</v>
      </c>
      <c r="K1202" s="100" t="str">
        <f t="shared" si="287"/>
        <v>all</v>
      </c>
      <c r="L1202" s="6" t="s">
        <v>289</v>
      </c>
      <c r="M1202" s="6" t="s">
        <v>332</v>
      </c>
      <c r="N1202" s="6" t="s">
        <v>1123</v>
      </c>
      <c r="O1202" s="6" t="s">
        <v>1370</v>
      </c>
      <c r="P1202" s="11" t="str">
        <f t="shared" si="288"/>
        <v>qc MONTHLY_RECONCILIATION Workflow wf_MonthlyTransferFee_Details</v>
      </c>
      <c r="Q1202" s="12" t="str">
        <f t="shared" si="289"/>
        <v>./pmrep cleardeploymentgroup -p DG_Static_Shared -f ;</v>
      </c>
      <c r="R1202" s="13" t="str">
        <f t="shared" si="290"/>
        <v>./pmrep addtodeploymentgroup -p DG_Static_Shared -n wf_MonthlyTransferFee_Details -o Workflow -f MONTHLY_RECONCILIATION -d all ;</v>
      </c>
      <c r="S1202" s="12" t="str">
        <f t="shared" si="274"/>
        <v>./pmrep deploydeploymentgroup -p DG_Static_Shared -c  ./DG_Static_Shared.xml -r RAC_prod -n jansaj -X PP -h phvifoapp04 -o 6005 -s Native -l $HOME/scripts/log/dg_SJ_CHG0011855.log ;</v>
      </c>
      <c r="T1202" s="13" t="str">
        <f t="shared" si="275"/>
        <v xml:space="preserve">echo '&lt; PRESS ANY KEY TO CONTINUE &gt;'; read c ; </v>
      </c>
      <c r="U1202" s="12" t="str">
        <f t="shared" si="276"/>
        <v xml:space="preserve">cat $HOME/scripts/log/dg_SJ_CHG0011855.log ; </v>
      </c>
      <c r="V1202" s="13" t="str">
        <f t="shared" si="277"/>
        <v>echo '&lt; PRESS ANY KEY TO CONTINUE &gt;'; read c ;</v>
      </c>
      <c r="W1202" s="14" t="str">
        <f t="shared" si="291"/>
        <v xml:space="preserve"> pmd ; </v>
      </c>
      <c r="X1202" s="13" t="str">
        <f t="shared" si="279"/>
        <v>ssh -q phvifoapp04 '/home/infa_adm/scripts/ais.sh MONTHLY_RECONCILIATION wf_MonthlyTransferFee_Details Int01_prod'</v>
      </c>
      <c r="Y1202" s="15"/>
      <c r="Z1202" s="60" t="str">
        <f t="shared" si="292"/>
        <v>./pmrep objectexport -f MONTHLY_RECONCILIATION -o Workflow -n wf_MonthlyTransferFee_Details -m -s -b -r -u wf_MonthlyTransferFee_Details.xml</v>
      </c>
      <c r="AA1202" s="63" t="str">
        <f t="shared" si="293"/>
        <v>gwd MONTHLY_RECONCILIATION wf_MonthlyTransferFee_Details</v>
      </c>
      <c r="AB1202" s="60" t="str">
        <f t="shared" si="280"/>
        <v xml:space="preserve">showvh MONTHLY_RECONCILIATION wf_MonthlyTransferFee_Details ; </v>
      </c>
      <c r="AC1202" s="60" t="str">
        <f t="shared" si="278"/>
        <v>showrrh MONTHLY_RECONCILIATION wf_MonthlyTransferFee_Details</v>
      </c>
    </row>
    <row r="1203" spans="1:29" x14ac:dyDescent="0.25">
      <c r="A1203" s="9">
        <v>43171</v>
      </c>
      <c r="B1203" s="6" t="s">
        <v>1377</v>
      </c>
      <c r="C1203" s="61" t="s">
        <v>1892</v>
      </c>
      <c r="D1203" s="61" t="s">
        <v>1864</v>
      </c>
      <c r="E1203" s="100" t="str">
        <f t="shared" si="281"/>
        <v>RAC_prod</v>
      </c>
      <c r="F1203" s="115" t="str">
        <f t="shared" si="282"/>
        <v>PP</v>
      </c>
      <c r="G1203" s="100" t="str">
        <f t="shared" si="283"/>
        <v>phvifoapp04</v>
      </c>
      <c r="H1203" s="115" t="str">
        <f t="shared" si="284"/>
        <v>Int01_prod</v>
      </c>
      <c r="I1203" s="100" t="str">
        <f t="shared" si="285"/>
        <v>6005</v>
      </c>
      <c r="J1203" s="115" t="str">
        <f t="shared" si="286"/>
        <v>Native</v>
      </c>
      <c r="K1203" s="100" t="str">
        <f t="shared" si="287"/>
        <v>all</v>
      </c>
      <c r="L1203" s="6" t="s">
        <v>289</v>
      </c>
      <c r="M1203" s="6" t="s">
        <v>332</v>
      </c>
      <c r="N1203" s="6" t="s">
        <v>907</v>
      </c>
      <c r="O1203" s="50" t="s">
        <v>1378</v>
      </c>
      <c r="P1203" s="11" t="str">
        <f t="shared" si="288"/>
        <v>qc MONTHLY_RECONCILIATION Workflow wf_Monthly_Reconciliation_STG</v>
      </c>
      <c r="Q1203" s="12" t="str">
        <f t="shared" si="289"/>
        <v>./pmrep cleardeploymentgroup -p DG_Static_Shared -f ;</v>
      </c>
      <c r="R1203" s="13" t="str">
        <f t="shared" si="290"/>
        <v>./pmrep addtodeploymentgroup -p DG_Static_Shared -n wf_Monthly_Reconciliation_STG -o Workflow -f MONTHLY_RECONCILIATION -d all ;</v>
      </c>
      <c r="S1203" s="12" t="str">
        <f t="shared" si="274"/>
        <v>echo ;</v>
      </c>
      <c r="T1203" s="13" t="str">
        <f t="shared" si="275"/>
        <v>echo ;</v>
      </c>
      <c r="U1203" s="12" t="str">
        <f t="shared" si="276"/>
        <v>echo;</v>
      </c>
      <c r="V1203" s="13" t="str">
        <f t="shared" si="277"/>
        <v>echo ;</v>
      </c>
      <c r="W1203" s="14" t="str">
        <f t="shared" si="291"/>
        <v xml:space="preserve"> echo ; </v>
      </c>
      <c r="X1203" s="13" t="str">
        <f t="shared" si="279"/>
        <v>ssh -q phvifoapp04 '/home/infa_adm/scripts/ais.sh MONTHLY_RECONCILIATION wf_Monthly_Reconciliation_STG Int01_prod'</v>
      </c>
      <c r="Y1203" s="15"/>
      <c r="Z1203" s="60" t="str">
        <f t="shared" si="292"/>
        <v>./pmrep objectexport -f MONTHLY_RECONCILIATION -o Workflow -n wf_Monthly_Reconciliation_STG -m -s -b -r -u wf_Monthly_Reconciliation_STG.xml</v>
      </c>
      <c r="AA1203" s="63" t="str">
        <f t="shared" si="293"/>
        <v>gwd MONTHLY_RECONCILIATION wf_Monthly_Reconciliation_STG</v>
      </c>
      <c r="AB1203" s="60" t="str">
        <f t="shared" si="280"/>
        <v xml:space="preserve">showvh MONTHLY_RECONCILIATION wf_Monthly_Reconciliation_STG ; </v>
      </c>
      <c r="AC1203" s="60" t="str">
        <f t="shared" si="278"/>
        <v>showrrh MONTHLY_RECONCILIATION wf_Monthly_Reconciliation_STG</v>
      </c>
    </row>
    <row r="1204" spans="1:29" x14ac:dyDescent="0.25">
      <c r="A1204" s="9">
        <v>43171</v>
      </c>
      <c r="B1204" s="6" t="s">
        <v>1377</v>
      </c>
      <c r="C1204" s="61" t="s">
        <v>1892</v>
      </c>
      <c r="D1204" s="61" t="s">
        <v>1864</v>
      </c>
      <c r="E1204" s="100" t="str">
        <f t="shared" si="281"/>
        <v>RAC_prod</v>
      </c>
      <c r="F1204" s="115" t="str">
        <f t="shared" si="282"/>
        <v>PP</v>
      </c>
      <c r="G1204" s="100" t="str">
        <f t="shared" si="283"/>
        <v>phvifoapp04</v>
      </c>
      <c r="H1204" s="115" t="str">
        <f t="shared" si="284"/>
        <v>Int01_prod</v>
      </c>
      <c r="I1204" s="100" t="str">
        <f t="shared" si="285"/>
        <v>6005</v>
      </c>
      <c r="J1204" s="115" t="str">
        <f t="shared" si="286"/>
        <v>Native</v>
      </c>
      <c r="K1204" s="100" t="str">
        <f t="shared" si="287"/>
        <v>all</v>
      </c>
      <c r="L1204" s="6" t="s">
        <v>289</v>
      </c>
      <c r="M1204" s="6" t="s">
        <v>332</v>
      </c>
      <c r="N1204" s="6" t="s">
        <v>906</v>
      </c>
      <c r="O1204" s="50" t="s">
        <v>1378</v>
      </c>
      <c r="P1204" s="11" t="str">
        <f t="shared" si="288"/>
        <v>qc MONTHLY_RECONCILIATION Workflow wf_Monthly_Audit</v>
      </c>
      <c r="Q1204" s="12" t="str">
        <f t="shared" si="289"/>
        <v>echo ;</v>
      </c>
      <c r="R1204" s="13" t="str">
        <f t="shared" si="290"/>
        <v>./pmrep addtodeploymentgroup -p DG_Static_Shared -n wf_Monthly_Audit -o Workflow -f MONTHLY_RECONCILIATION -d all ;</v>
      </c>
      <c r="S1204" s="12" t="str">
        <f t="shared" si="274"/>
        <v>echo ;</v>
      </c>
      <c r="T1204" s="13" t="str">
        <f t="shared" si="275"/>
        <v>echo ;</v>
      </c>
      <c r="U1204" s="12" t="str">
        <f t="shared" si="276"/>
        <v>echo;</v>
      </c>
      <c r="V1204" s="13" t="str">
        <f t="shared" si="277"/>
        <v>echo ;</v>
      </c>
      <c r="W1204" s="14" t="str">
        <f t="shared" si="291"/>
        <v xml:space="preserve"> echo ; </v>
      </c>
      <c r="X1204" s="13" t="str">
        <f t="shared" si="279"/>
        <v>ssh -q phvifoapp04 '/home/infa_adm/scripts/ais.sh MONTHLY_RECONCILIATION wf_Monthly_Audit Int01_prod'</v>
      </c>
      <c r="Y1204" s="15"/>
      <c r="Z1204" s="60" t="str">
        <f t="shared" si="292"/>
        <v>./pmrep objectexport -f MONTHLY_RECONCILIATION -o Workflow -n wf_Monthly_Audit -m -s -b -r -u wf_Monthly_Audit.xml</v>
      </c>
      <c r="AA1204" s="63" t="str">
        <f t="shared" si="293"/>
        <v>gwd MONTHLY_RECONCILIATION wf_Monthly_Audit</v>
      </c>
      <c r="AB1204" s="60" t="str">
        <f t="shared" si="280"/>
        <v xml:space="preserve">showvh MONTHLY_RECONCILIATION wf_Monthly_Audit ; </v>
      </c>
      <c r="AC1204" s="60" t="str">
        <f t="shared" si="278"/>
        <v>showrrh MONTHLY_RECONCILIATION wf_Monthly_Audit</v>
      </c>
    </row>
    <row r="1205" spans="1:29" x14ac:dyDescent="0.25">
      <c r="A1205" s="9">
        <v>43171</v>
      </c>
      <c r="B1205" s="6" t="s">
        <v>1377</v>
      </c>
      <c r="C1205" s="61" t="s">
        <v>1892</v>
      </c>
      <c r="D1205" s="61" t="s">
        <v>1864</v>
      </c>
      <c r="E1205" s="100" t="str">
        <f t="shared" si="281"/>
        <v>RAC_prod</v>
      </c>
      <c r="F1205" s="115" t="str">
        <f t="shared" si="282"/>
        <v>PP</v>
      </c>
      <c r="G1205" s="100" t="str">
        <f t="shared" si="283"/>
        <v>phvifoapp04</v>
      </c>
      <c r="H1205" s="115" t="str">
        <f t="shared" si="284"/>
        <v>Int01_prod</v>
      </c>
      <c r="I1205" s="100" t="str">
        <f t="shared" si="285"/>
        <v>6005</v>
      </c>
      <c r="J1205" s="115" t="str">
        <f t="shared" si="286"/>
        <v>Native</v>
      </c>
      <c r="K1205" s="100" t="str">
        <f t="shared" si="287"/>
        <v>all</v>
      </c>
      <c r="L1205" s="6" t="s">
        <v>289</v>
      </c>
      <c r="M1205" s="6" t="s">
        <v>332</v>
      </c>
      <c r="N1205" s="6" t="s">
        <v>908</v>
      </c>
      <c r="O1205" s="50" t="s">
        <v>1378</v>
      </c>
      <c r="P1205" s="11" t="str">
        <f t="shared" si="288"/>
        <v>qc MONTHLY_RECONCILIATION Workflow wf_Monthly_ArchivalProcess</v>
      </c>
      <c r="Q1205" s="12" t="str">
        <f t="shared" si="289"/>
        <v>echo ;</v>
      </c>
      <c r="R1205" s="13" t="str">
        <f t="shared" si="290"/>
        <v>./pmrep addtodeploymentgroup -p DG_Static_Shared -n wf_Monthly_ArchivalProcess -o Workflow -f MONTHLY_RECONCILIATION -d all ;</v>
      </c>
      <c r="S1205" s="12" t="str">
        <f t="shared" si="274"/>
        <v>echo ;</v>
      </c>
      <c r="T1205" s="13" t="str">
        <f t="shared" si="275"/>
        <v>echo ;</v>
      </c>
      <c r="U1205" s="12" t="str">
        <f t="shared" si="276"/>
        <v>echo;</v>
      </c>
      <c r="V1205" s="13" t="str">
        <f t="shared" si="277"/>
        <v>echo ;</v>
      </c>
      <c r="W1205" s="14" t="str">
        <f t="shared" si="291"/>
        <v xml:space="preserve"> echo ; </v>
      </c>
      <c r="X1205" s="13" t="str">
        <f t="shared" si="279"/>
        <v>ssh -q phvifoapp04 '/home/infa_adm/scripts/ais.sh MONTHLY_RECONCILIATION wf_Monthly_ArchivalProcess Int01_prod'</v>
      </c>
      <c r="Y1205" s="15"/>
      <c r="Z1205" s="60" t="str">
        <f t="shared" si="292"/>
        <v>./pmrep objectexport -f MONTHLY_RECONCILIATION -o Workflow -n wf_Monthly_ArchivalProcess -m -s -b -r -u wf_Monthly_ArchivalProcess.xml</v>
      </c>
      <c r="AA1205" s="63" t="str">
        <f t="shared" si="293"/>
        <v>gwd MONTHLY_RECONCILIATION wf_Monthly_ArchivalProcess</v>
      </c>
      <c r="AB1205" s="60" t="str">
        <f t="shared" si="280"/>
        <v xml:space="preserve">showvh MONTHLY_RECONCILIATION wf_Monthly_ArchivalProcess ; </v>
      </c>
      <c r="AC1205" s="60" t="str">
        <f t="shared" si="278"/>
        <v>showrrh MONTHLY_RECONCILIATION wf_Monthly_ArchivalProcess</v>
      </c>
    </row>
    <row r="1206" spans="1:29" x14ac:dyDescent="0.25">
      <c r="A1206" s="9">
        <v>43171</v>
      </c>
      <c r="B1206" s="6" t="s">
        <v>1377</v>
      </c>
      <c r="C1206" s="61" t="s">
        <v>1892</v>
      </c>
      <c r="D1206" s="61" t="s">
        <v>1864</v>
      </c>
      <c r="E1206" s="100" t="str">
        <f t="shared" si="281"/>
        <v>RAC_prod</v>
      </c>
      <c r="F1206" s="115" t="str">
        <f t="shared" si="282"/>
        <v>PP</v>
      </c>
      <c r="G1206" s="100" t="str">
        <f t="shared" si="283"/>
        <v>phvifoapp04</v>
      </c>
      <c r="H1206" s="115" t="str">
        <f t="shared" si="284"/>
        <v>Int01_prod</v>
      </c>
      <c r="I1206" s="100" t="str">
        <f t="shared" si="285"/>
        <v>6005</v>
      </c>
      <c r="J1206" s="115" t="str">
        <f t="shared" si="286"/>
        <v>Native</v>
      </c>
      <c r="K1206" s="100" t="str">
        <f t="shared" si="287"/>
        <v>all</v>
      </c>
      <c r="L1206" s="6" t="s">
        <v>289</v>
      </c>
      <c r="M1206" s="6" t="s">
        <v>332</v>
      </c>
      <c r="N1206" s="6" t="s">
        <v>1376</v>
      </c>
      <c r="O1206" s="50" t="s">
        <v>1378</v>
      </c>
      <c r="P1206" s="11" t="str">
        <f t="shared" si="288"/>
        <v>qc MONTHLY_RECONCILIATION Workflow wf_monthly_agreement_audit</v>
      </c>
      <c r="Q1206" s="12" t="str">
        <f t="shared" si="289"/>
        <v>echo ;</v>
      </c>
      <c r="R1206" s="13" t="str">
        <f t="shared" si="290"/>
        <v>./pmrep addtodeploymentgroup -p DG_Static_Shared -n wf_monthly_agreement_audit -o Workflow -f MONTHLY_RECONCILIATION -d all ;</v>
      </c>
      <c r="S1206" s="12" t="str">
        <f t="shared" si="274"/>
        <v>./pmrep deploydeploymentgroup -p DG_Static_Shared -c  ./DG_Static_Shared.xml -r RAC_prod -n jansaj -X PP -h phvifoapp04 -o 6005 -s Native -l $HOME/scripts/log/dg_SJ_CHG0011766.log ;</v>
      </c>
      <c r="T1206" s="13" t="str">
        <f t="shared" si="275"/>
        <v xml:space="preserve">echo '&lt; PRESS ANY KEY TO CONTINUE &gt;'; read c ; </v>
      </c>
      <c r="U1206" s="12" t="str">
        <f t="shared" si="276"/>
        <v xml:space="preserve">cat $HOME/scripts/log/dg_SJ_CHG0011766.log ; </v>
      </c>
      <c r="V1206" s="13" t="str">
        <f t="shared" si="277"/>
        <v>echo '&lt; PRESS ANY KEY TO CONTINUE &gt;'; read c ;</v>
      </c>
      <c r="W1206" s="14" t="str">
        <f t="shared" si="291"/>
        <v xml:space="preserve"> pmd ; </v>
      </c>
      <c r="X1206" s="13" t="str">
        <f t="shared" si="279"/>
        <v>ssh -q phvifoapp04 '/home/infa_adm/scripts/ais.sh MONTHLY_RECONCILIATION wf_monthly_agreement_audit Int01_prod'</v>
      </c>
      <c r="Y1206" s="15"/>
      <c r="Z1206" s="60" t="str">
        <f t="shared" si="292"/>
        <v>./pmrep objectexport -f MONTHLY_RECONCILIATION -o Workflow -n wf_monthly_agreement_audit -m -s -b -r -u wf_monthly_agreement_audit.xml</v>
      </c>
      <c r="AA1206" s="63" t="str">
        <f t="shared" si="293"/>
        <v>gwd MONTHLY_RECONCILIATION wf_monthly_agreement_audit</v>
      </c>
      <c r="AB1206" s="60" t="str">
        <f t="shared" si="280"/>
        <v xml:space="preserve">showvh MONTHLY_RECONCILIATION wf_monthly_agreement_audit ; </v>
      </c>
      <c r="AC1206" s="60" t="str">
        <f t="shared" si="278"/>
        <v>showrrh MONTHLY_RECONCILIATION wf_monthly_agreement_audit</v>
      </c>
    </row>
    <row r="1207" spans="1:29" x14ac:dyDescent="0.25">
      <c r="A1207" s="9">
        <v>43171</v>
      </c>
      <c r="B1207" s="6" t="s">
        <v>1232</v>
      </c>
      <c r="C1207" s="61" t="s">
        <v>1892</v>
      </c>
      <c r="D1207" s="61" t="s">
        <v>1864</v>
      </c>
      <c r="E1207" s="100" t="str">
        <f t="shared" si="281"/>
        <v>RAC_prod</v>
      </c>
      <c r="F1207" s="115" t="str">
        <f t="shared" si="282"/>
        <v>PP</v>
      </c>
      <c r="G1207" s="100" t="str">
        <f t="shared" si="283"/>
        <v>phvifoapp04</v>
      </c>
      <c r="H1207" s="115" t="str">
        <f t="shared" si="284"/>
        <v>Int01_prod</v>
      </c>
      <c r="I1207" s="100" t="str">
        <f t="shared" si="285"/>
        <v>6005</v>
      </c>
      <c r="J1207" s="115" t="str">
        <f t="shared" si="286"/>
        <v>Native</v>
      </c>
      <c r="K1207" s="100" t="str">
        <f t="shared" si="287"/>
        <v>all</v>
      </c>
      <c r="L1207" s="6" t="s">
        <v>1149</v>
      </c>
      <c r="M1207" s="6" t="s">
        <v>332</v>
      </c>
      <c r="N1207" s="6" t="s">
        <v>1201</v>
      </c>
      <c r="O1207" s="34" t="s">
        <v>1379</v>
      </c>
      <c r="P1207" s="11" t="str">
        <f t="shared" si="288"/>
        <v>qc SIMS_Reports Workflow wf_m_ConnsTransferAgreements</v>
      </c>
      <c r="Q1207" s="12" t="str">
        <f t="shared" si="289"/>
        <v>./pmrep cleardeploymentgroup -p DG_Static_Shared -f ;</v>
      </c>
      <c r="R1207" s="13" t="str">
        <f t="shared" si="290"/>
        <v>./pmrep addtodeploymentgroup -p DG_Static_Shared -n wf_m_ConnsTransferAgreements -o Workflow -f SIMS_Reports -d all ;</v>
      </c>
      <c r="S1207" s="12" t="str">
        <f t="shared" si="274"/>
        <v>echo ;</v>
      </c>
      <c r="T1207" s="13" t="str">
        <f t="shared" si="275"/>
        <v>echo ;</v>
      </c>
      <c r="U1207" s="12" t="str">
        <f t="shared" si="276"/>
        <v>echo;</v>
      </c>
      <c r="V1207" s="13" t="str">
        <f t="shared" si="277"/>
        <v>echo ;</v>
      </c>
      <c r="W1207" s="14" t="str">
        <f t="shared" si="291"/>
        <v xml:space="preserve"> echo ; </v>
      </c>
      <c r="X1207" s="13" t="str">
        <f t="shared" si="279"/>
        <v>ssh -q phvifoapp04 '/home/infa_adm/scripts/ais.sh SIMS_Reports wf_m_ConnsTransferAgreements Int01_prod'</v>
      </c>
      <c r="Y1207" s="15"/>
      <c r="Z1207" s="60" t="str">
        <f t="shared" si="292"/>
        <v>./pmrep objectexport -f SIMS_Reports -o Workflow -n wf_m_ConnsTransferAgreements -m -s -b -r -u wf_m_ConnsTransferAgreements.xml</v>
      </c>
      <c r="AA1207" s="63" t="str">
        <f t="shared" si="293"/>
        <v>gwd SIMS_Reports wf_m_ConnsTransferAgreements</v>
      </c>
      <c r="AB1207" s="60" t="str">
        <f t="shared" si="280"/>
        <v xml:space="preserve">showvh SIMS_Reports wf_m_ConnsTransferAgreements ; </v>
      </c>
      <c r="AC1207" s="60" t="str">
        <f t="shared" si="278"/>
        <v>showrrh SIMS_Reports wf_m_ConnsTransferAgreements</v>
      </c>
    </row>
    <row r="1208" spans="1:29" x14ac:dyDescent="0.25">
      <c r="A1208" s="9">
        <v>43171</v>
      </c>
      <c r="B1208" s="6" t="s">
        <v>1232</v>
      </c>
      <c r="C1208" s="61" t="s">
        <v>1892</v>
      </c>
      <c r="D1208" s="61" t="s">
        <v>1864</v>
      </c>
      <c r="E1208" s="100" t="str">
        <f t="shared" si="281"/>
        <v>RAC_prod</v>
      </c>
      <c r="F1208" s="115" t="str">
        <f t="shared" si="282"/>
        <v>PP</v>
      </c>
      <c r="G1208" s="100" t="str">
        <f t="shared" si="283"/>
        <v>phvifoapp04</v>
      </c>
      <c r="H1208" s="115" t="str">
        <f t="shared" si="284"/>
        <v>Int01_prod</v>
      </c>
      <c r="I1208" s="100" t="str">
        <f t="shared" si="285"/>
        <v>6005</v>
      </c>
      <c r="J1208" s="115" t="str">
        <f t="shared" si="286"/>
        <v>Native</v>
      </c>
      <c r="K1208" s="100" t="str">
        <f t="shared" si="287"/>
        <v>all</v>
      </c>
      <c r="L1208" s="6" t="s">
        <v>1149</v>
      </c>
      <c r="M1208" s="6" t="s">
        <v>332</v>
      </c>
      <c r="N1208" s="6" t="s">
        <v>1204</v>
      </c>
      <c r="O1208" s="34" t="s">
        <v>1379</v>
      </c>
      <c r="P1208" s="11" t="str">
        <f t="shared" si="288"/>
        <v>qc SIMS_Reports Workflow wf_m_MonthlyAuditAcceptanceNowPurchases</v>
      </c>
      <c r="Q1208" s="12" t="str">
        <f t="shared" si="289"/>
        <v>echo ;</v>
      </c>
      <c r="R1208" s="13" t="str">
        <f t="shared" si="290"/>
        <v>./pmrep addtodeploymentgroup -p DG_Static_Shared -n wf_m_MonthlyAuditAcceptanceNowPurchases -o Workflow -f SIMS_Reports -d all ;</v>
      </c>
      <c r="S1208" s="12" t="str">
        <f t="shared" si="274"/>
        <v>echo ;</v>
      </c>
      <c r="T1208" s="13" t="str">
        <f t="shared" si="275"/>
        <v>echo ;</v>
      </c>
      <c r="U1208" s="12" t="str">
        <f t="shared" si="276"/>
        <v>echo;</v>
      </c>
      <c r="V1208" s="13" t="str">
        <f t="shared" si="277"/>
        <v>echo ;</v>
      </c>
      <c r="W1208" s="14" t="str">
        <f t="shared" si="291"/>
        <v xml:space="preserve"> echo ; </v>
      </c>
      <c r="X1208" s="13" t="str">
        <f t="shared" si="279"/>
        <v>ssh -q phvifoapp04 '/home/infa_adm/scripts/ais.sh SIMS_Reports wf_m_MonthlyAuditAcceptanceNowPurchases Int01_prod'</v>
      </c>
      <c r="Y1208" s="15"/>
      <c r="Z1208" s="60" t="str">
        <f t="shared" si="292"/>
        <v>./pmrep objectexport -f SIMS_Reports -o Workflow -n wf_m_MonthlyAuditAcceptanceNowPurchases -m -s -b -r -u wf_m_MonthlyAuditAcceptanceNowPurchases.xml</v>
      </c>
      <c r="AA1208" s="63" t="str">
        <f t="shared" si="293"/>
        <v>gwd SIMS_Reports wf_m_MonthlyAuditAcceptanceNowPurchases</v>
      </c>
      <c r="AB1208" s="60" t="str">
        <f t="shared" si="280"/>
        <v xml:space="preserve">showvh SIMS_Reports wf_m_MonthlyAuditAcceptanceNowPurchases ; </v>
      </c>
      <c r="AC1208" s="60" t="str">
        <f t="shared" si="278"/>
        <v>showrrh SIMS_Reports wf_m_MonthlyAuditAcceptanceNowPurchases</v>
      </c>
    </row>
    <row r="1209" spans="1:29" x14ac:dyDescent="0.25">
      <c r="A1209" s="9">
        <v>43171</v>
      </c>
      <c r="B1209" s="6" t="s">
        <v>1232</v>
      </c>
      <c r="C1209" s="61" t="s">
        <v>1892</v>
      </c>
      <c r="D1209" s="61" t="s">
        <v>1864</v>
      </c>
      <c r="E1209" s="100" t="str">
        <f t="shared" si="281"/>
        <v>RAC_prod</v>
      </c>
      <c r="F1209" s="115" t="str">
        <f t="shared" si="282"/>
        <v>PP</v>
      </c>
      <c r="G1209" s="100" t="str">
        <f t="shared" si="283"/>
        <v>phvifoapp04</v>
      </c>
      <c r="H1209" s="115" t="str">
        <f t="shared" si="284"/>
        <v>Int01_prod</v>
      </c>
      <c r="I1209" s="100" t="str">
        <f t="shared" si="285"/>
        <v>6005</v>
      </c>
      <c r="J1209" s="115" t="str">
        <f t="shared" si="286"/>
        <v>Native</v>
      </c>
      <c r="K1209" s="100" t="str">
        <f t="shared" si="287"/>
        <v>all</v>
      </c>
      <c r="L1209" s="6" t="s">
        <v>1149</v>
      </c>
      <c r="M1209" s="6" t="s">
        <v>332</v>
      </c>
      <c r="N1209" s="6" t="s">
        <v>1205</v>
      </c>
      <c r="O1209" s="34" t="s">
        <v>1379</v>
      </c>
      <c r="P1209" s="11" t="str">
        <f t="shared" si="288"/>
        <v>qc SIMS_Reports Workflow wf_m_MonthlyAuditAcquisitionChargeOff60</v>
      </c>
      <c r="Q1209" s="12" t="str">
        <f t="shared" si="289"/>
        <v>echo ;</v>
      </c>
      <c r="R1209" s="13" t="str">
        <f t="shared" si="290"/>
        <v>./pmrep addtodeploymentgroup -p DG_Static_Shared -n wf_m_MonthlyAuditAcquisitionChargeOff60 -o Workflow -f SIMS_Reports -d all ;</v>
      </c>
      <c r="S1209" s="12" t="str">
        <f t="shared" si="274"/>
        <v>echo ;</v>
      </c>
      <c r="T1209" s="13" t="str">
        <f t="shared" si="275"/>
        <v>echo ;</v>
      </c>
      <c r="U1209" s="12" t="str">
        <f t="shared" si="276"/>
        <v>echo;</v>
      </c>
      <c r="V1209" s="13" t="str">
        <f t="shared" si="277"/>
        <v>echo ;</v>
      </c>
      <c r="W1209" s="14" t="str">
        <f t="shared" si="291"/>
        <v xml:space="preserve"> echo ; </v>
      </c>
      <c r="X1209" s="13" t="str">
        <f t="shared" si="279"/>
        <v>ssh -q phvifoapp04 '/home/infa_adm/scripts/ais.sh SIMS_Reports wf_m_MonthlyAuditAcquisitionChargeOff60 Int01_prod'</v>
      </c>
      <c r="Y1209" s="15"/>
      <c r="Z1209" s="60" t="str">
        <f t="shared" si="292"/>
        <v>./pmrep objectexport -f SIMS_Reports -o Workflow -n wf_m_MonthlyAuditAcquisitionChargeOff60 -m -s -b -r -u wf_m_MonthlyAuditAcquisitionChargeOff60.xml</v>
      </c>
      <c r="AA1209" s="63" t="str">
        <f t="shared" si="293"/>
        <v>gwd SIMS_Reports wf_m_MonthlyAuditAcquisitionChargeOff60</v>
      </c>
      <c r="AB1209" s="60" t="str">
        <f t="shared" si="280"/>
        <v xml:space="preserve">showvh SIMS_Reports wf_m_MonthlyAuditAcquisitionChargeOff60 ; </v>
      </c>
      <c r="AC1209" s="60" t="str">
        <f t="shared" si="278"/>
        <v>showrrh SIMS_Reports wf_m_MonthlyAuditAcquisitionChargeOff60</v>
      </c>
    </row>
    <row r="1210" spans="1:29" x14ac:dyDescent="0.25">
      <c r="A1210" s="9">
        <v>43171</v>
      </c>
      <c r="B1210" s="6" t="s">
        <v>1232</v>
      </c>
      <c r="C1210" s="61" t="s">
        <v>1892</v>
      </c>
      <c r="D1210" s="61" t="s">
        <v>1864</v>
      </c>
      <c r="E1210" s="100" t="str">
        <f t="shared" si="281"/>
        <v>RAC_prod</v>
      </c>
      <c r="F1210" s="115" t="str">
        <f t="shared" si="282"/>
        <v>PP</v>
      </c>
      <c r="G1210" s="100" t="str">
        <f t="shared" si="283"/>
        <v>phvifoapp04</v>
      </c>
      <c r="H1210" s="115" t="str">
        <f t="shared" si="284"/>
        <v>Int01_prod</v>
      </c>
      <c r="I1210" s="100" t="str">
        <f t="shared" si="285"/>
        <v>6005</v>
      </c>
      <c r="J1210" s="115" t="str">
        <f t="shared" si="286"/>
        <v>Native</v>
      </c>
      <c r="K1210" s="100" t="str">
        <f t="shared" si="287"/>
        <v>all</v>
      </c>
      <c r="L1210" s="6" t="s">
        <v>1149</v>
      </c>
      <c r="M1210" s="6" t="s">
        <v>332</v>
      </c>
      <c r="N1210" s="6" t="s">
        <v>1208</v>
      </c>
      <c r="O1210" s="34" t="s">
        <v>1379</v>
      </c>
      <c r="P1210" s="11" t="str">
        <f t="shared" si="288"/>
        <v>qc SIMS_Reports Workflow wf_m_MonthlyAuditChargeOffs</v>
      </c>
      <c r="Q1210" s="12" t="str">
        <f t="shared" si="289"/>
        <v>echo ;</v>
      </c>
      <c r="R1210" s="13" t="str">
        <f t="shared" si="290"/>
        <v>./pmrep addtodeploymentgroup -p DG_Static_Shared -n wf_m_MonthlyAuditChargeOffs -o Workflow -f SIMS_Reports -d all ;</v>
      </c>
      <c r="S1210" s="12" t="str">
        <f t="shared" si="274"/>
        <v>echo ;</v>
      </c>
      <c r="T1210" s="13" t="str">
        <f t="shared" si="275"/>
        <v>echo ;</v>
      </c>
      <c r="U1210" s="12" t="str">
        <f t="shared" si="276"/>
        <v>echo;</v>
      </c>
      <c r="V1210" s="13" t="str">
        <f t="shared" si="277"/>
        <v>echo ;</v>
      </c>
      <c r="W1210" s="14" t="str">
        <f t="shared" si="291"/>
        <v xml:space="preserve"> echo ; </v>
      </c>
      <c r="X1210" s="13" t="str">
        <f t="shared" si="279"/>
        <v>ssh -q phvifoapp04 '/home/infa_adm/scripts/ais.sh SIMS_Reports wf_m_MonthlyAuditChargeOffs Int01_prod'</v>
      </c>
      <c r="Y1210" s="15"/>
      <c r="Z1210" s="60" t="str">
        <f t="shared" si="292"/>
        <v>./pmrep objectexport -f SIMS_Reports -o Workflow -n wf_m_MonthlyAuditChargeOffs -m -s -b -r -u wf_m_MonthlyAuditChargeOffs.xml</v>
      </c>
      <c r="AA1210" s="63" t="str">
        <f t="shared" si="293"/>
        <v>gwd SIMS_Reports wf_m_MonthlyAuditChargeOffs</v>
      </c>
      <c r="AB1210" s="60" t="str">
        <f t="shared" si="280"/>
        <v xml:space="preserve">showvh SIMS_Reports wf_m_MonthlyAuditChargeOffs ; </v>
      </c>
      <c r="AC1210" s="60" t="str">
        <f t="shared" si="278"/>
        <v>showrrh SIMS_Reports wf_m_MonthlyAuditChargeOffs</v>
      </c>
    </row>
    <row r="1211" spans="1:29" x14ac:dyDescent="0.25">
      <c r="A1211" s="9">
        <v>43171</v>
      </c>
      <c r="B1211" s="6" t="s">
        <v>1232</v>
      </c>
      <c r="C1211" s="61" t="s">
        <v>1892</v>
      </c>
      <c r="D1211" s="61" t="s">
        <v>1864</v>
      </c>
      <c r="E1211" s="100" t="str">
        <f t="shared" si="281"/>
        <v>RAC_prod</v>
      </c>
      <c r="F1211" s="115" t="str">
        <f t="shared" si="282"/>
        <v>PP</v>
      </c>
      <c r="G1211" s="100" t="str">
        <f t="shared" si="283"/>
        <v>phvifoapp04</v>
      </c>
      <c r="H1211" s="115" t="str">
        <f t="shared" si="284"/>
        <v>Int01_prod</v>
      </c>
      <c r="I1211" s="100" t="str">
        <f t="shared" si="285"/>
        <v>6005</v>
      </c>
      <c r="J1211" s="115" t="str">
        <f t="shared" si="286"/>
        <v>Native</v>
      </c>
      <c r="K1211" s="100" t="str">
        <f t="shared" si="287"/>
        <v>all</v>
      </c>
      <c r="L1211" s="6" t="s">
        <v>1149</v>
      </c>
      <c r="M1211" s="6" t="s">
        <v>332</v>
      </c>
      <c r="N1211" s="6" t="s">
        <v>1210</v>
      </c>
      <c r="O1211" s="34" t="s">
        <v>1379</v>
      </c>
      <c r="P1211" s="11" t="str">
        <f t="shared" si="288"/>
        <v>qc SIMS_Reports Workflow wf_m_MonthlyAuditIdleDaysAnow</v>
      </c>
      <c r="Q1211" s="12" t="str">
        <f t="shared" si="289"/>
        <v>echo ;</v>
      </c>
      <c r="R1211" s="13" t="str">
        <f t="shared" si="290"/>
        <v>./pmrep addtodeploymentgroup -p DG_Static_Shared -n wf_m_MonthlyAuditIdleDaysAnow -o Workflow -f SIMS_Reports -d all ;</v>
      </c>
      <c r="S1211" s="12" t="str">
        <f t="shared" si="274"/>
        <v>echo ;</v>
      </c>
      <c r="T1211" s="13" t="str">
        <f t="shared" si="275"/>
        <v>echo ;</v>
      </c>
      <c r="U1211" s="12" t="str">
        <f t="shared" si="276"/>
        <v>echo;</v>
      </c>
      <c r="V1211" s="13" t="str">
        <f t="shared" si="277"/>
        <v>echo ;</v>
      </c>
      <c r="W1211" s="14" t="str">
        <f t="shared" si="291"/>
        <v xml:space="preserve"> echo ; </v>
      </c>
      <c r="X1211" s="13" t="str">
        <f t="shared" si="279"/>
        <v>ssh -q phvifoapp04 '/home/infa_adm/scripts/ais.sh SIMS_Reports wf_m_MonthlyAuditIdleDaysAnow Int01_prod'</v>
      </c>
      <c r="Y1211" s="15"/>
      <c r="Z1211" s="60" t="str">
        <f t="shared" si="292"/>
        <v>./pmrep objectexport -f SIMS_Reports -o Workflow -n wf_m_MonthlyAuditIdleDaysAnow -m -s -b -r -u wf_m_MonthlyAuditIdleDaysAnow.xml</v>
      </c>
      <c r="AA1211" s="63" t="str">
        <f t="shared" si="293"/>
        <v>gwd SIMS_Reports wf_m_MonthlyAuditIdleDaysAnow</v>
      </c>
      <c r="AB1211" s="60" t="str">
        <f t="shared" si="280"/>
        <v xml:space="preserve">showvh SIMS_Reports wf_m_MonthlyAuditIdleDaysAnow ; </v>
      </c>
      <c r="AC1211" s="60" t="str">
        <f t="shared" si="278"/>
        <v>showrrh SIMS_Reports wf_m_MonthlyAuditIdleDaysAnow</v>
      </c>
    </row>
    <row r="1212" spans="1:29" x14ac:dyDescent="0.25">
      <c r="A1212" s="9">
        <v>43171</v>
      </c>
      <c r="B1212" s="6" t="s">
        <v>1232</v>
      </c>
      <c r="C1212" s="61" t="s">
        <v>1892</v>
      </c>
      <c r="D1212" s="61" t="s">
        <v>1864</v>
      </c>
      <c r="E1212" s="100" t="str">
        <f t="shared" si="281"/>
        <v>RAC_prod</v>
      </c>
      <c r="F1212" s="115" t="str">
        <f t="shared" si="282"/>
        <v>PP</v>
      </c>
      <c r="G1212" s="100" t="str">
        <f t="shared" si="283"/>
        <v>phvifoapp04</v>
      </c>
      <c r="H1212" s="115" t="str">
        <f t="shared" si="284"/>
        <v>Int01_prod</v>
      </c>
      <c r="I1212" s="100" t="str">
        <f t="shared" si="285"/>
        <v>6005</v>
      </c>
      <c r="J1212" s="115" t="str">
        <f t="shared" si="286"/>
        <v>Native</v>
      </c>
      <c r="K1212" s="100" t="str">
        <f t="shared" si="287"/>
        <v>all</v>
      </c>
      <c r="L1212" s="6" t="s">
        <v>1149</v>
      </c>
      <c r="M1212" s="6" t="s">
        <v>332</v>
      </c>
      <c r="N1212" s="6" t="s">
        <v>1219</v>
      </c>
      <c r="O1212" s="34" t="s">
        <v>1379</v>
      </c>
      <c r="P1212" s="11" t="str">
        <f t="shared" si="288"/>
        <v>qc SIMS_Reports Workflow wf_m_RVSplitRecoveries</v>
      </c>
      <c r="Q1212" s="12" t="str">
        <f t="shared" si="289"/>
        <v>echo ;</v>
      </c>
      <c r="R1212" s="13" t="str">
        <f t="shared" si="290"/>
        <v>./pmrep addtodeploymentgroup -p DG_Static_Shared -n wf_m_RVSplitRecoveries -o Workflow -f SIMS_Reports -d all ;</v>
      </c>
      <c r="S1212" s="12" t="str">
        <f t="shared" si="274"/>
        <v>echo ;</v>
      </c>
      <c r="T1212" s="13" t="str">
        <f t="shared" si="275"/>
        <v>echo ;</v>
      </c>
      <c r="U1212" s="12" t="str">
        <f t="shared" si="276"/>
        <v>echo;</v>
      </c>
      <c r="V1212" s="13" t="str">
        <f t="shared" si="277"/>
        <v>echo ;</v>
      </c>
      <c r="W1212" s="14" t="str">
        <f t="shared" si="291"/>
        <v xml:space="preserve"> echo ; </v>
      </c>
      <c r="X1212" s="13" t="str">
        <f t="shared" si="279"/>
        <v>ssh -q phvifoapp04 '/home/infa_adm/scripts/ais.sh SIMS_Reports wf_m_RVSplitRecoveries Int01_prod'</v>
      </c>
      <c r="Y1212" s="15"/>
      <c r="Z1212" s="60" t="str">
        <f t="shared" si="292"/>
        <v>./pmrep objectexport -f SIMS_Reports -o Workflow -n wf_m_RVSplitRecoveries -m -s -b -r -u wf_m_RVSplitRecoveries.xml</v>
      </c>
      <c r="AA1212" s="63" t="str">
        <f t="shared" si="293"/>
        <v>gwd SIMS_Reports wf_m_RVSplitRecoveries</v>
      </c>
      <c r="AB1212" s="60" t="str">
        <f t="shared" si="280"/>
        <v xml:space="preserve">showvh SIMS_Reports wf_m_RVSplitRecoveries ; </v>
      </c>
      <c r="AC1212" s="60" t="str">
        <f t="shared" si="278"/>
        <v>showrrh SIMS_Reports wf_m_RVSplitRecoveries</v>
      </c>
    </row>
    <row r="1213" spans="1:29" x14ac:dyDescent="0.25">
      <c r="A1213" s="9">
        <v>43171</v>
      </c>
      <c r="B1213" s="6" t="s">
        <v>1232</v>
      </c>
      <c r="C1213" s="61" t="s">
        <v>1892</v>
      </c>
      <c r="D1213" s="61" t="s">
        <v>1864</v>
      </c>
      <c r="E1213" s="100" t="str">
        <f t="shared" si="281"/>
        <v>RAC_prod</v>
      </c>
      <c r="F1213" s="115" t="str">
        <f t="shared" si="282"/>
        <v>PP</v>
      </c>
      <c r="G1213" s="100" t="str">
        <f t="shared" si="283"/>
        <v>phvifoapp04</v>
      </c>
      <c r="H1213" s="115" t="str">
        <f t="shared" si="284"/>
        <v>Int01_prod</v>
      </c>
      <c r="I1213" s="100" t="str">
        <f t="shared" si="285"/>
        <v>6005</v>
      </c>
      <c r="J1213" s="115" t="str">
        <f t="shared" si="286"/>
        <v>Native</v>
      </c>
      <c r="K1213" s="100" t="str">
        <f t="shared" si="287"/>
        <v>all</v>
      </c>
      <c r="L1213" s="6" t="s">
        <v>1149</v>
      </c>
      <c r="M1213" s="6" t="s">
        <v>332</v>
      </c>
      <c r="N1213" s="6" t="s">
        <v>1221</v>
      </c>
      <c r="O1213" s="34" t="s">
        <v>1379</v>
      </c>
      <c r="P1213" s="11" t="str">
        <f t="shared" si="288"/>
        <v>qc SIMS_Reports Workflow wf_m_StraightLineData_MX</v>
      </c>
      <c r="Q1213" s="12" t="str">
        <f t="shared" si="289"/>
        <v>echo ;</v>
      </c>
      <c r="R1213" s="13" t="str">
        <f t="shared" si="290"/>
        <v>./pmrep addtodeploymentgroup -p DG_Static_Shared -n wf_m_StraightLineData_MX -o Workflow -f SIMS_Reports -d all ;</v>
      </c>
      <c r="S1213" s="12" t="str">
        <f t="shared" si="274"/>
        <v>echo ;</v>
      </c>
      <c r="T1213" s="13" t="str">
        <f t="shared" si="275"/>
        <v>echo ;</v>
      </c>
      <c r="U1213" s="12" t="str">
        <f t="shared" si="276"/>
        <v>echo;</v>
      </c>
      <c r="V1213" s="13" t="str">
        <f t="shared" si="277"/>
        <v>echo ;</v>
      </c>
      <c r="W1213" s="14" t="str">
        <f t="shared" si="291"/>
        <v xml:space="preserve"> echo ; </v>
      </c>
      <c r="X1213" s="13" t="str">
        <f t="shared" si="279"/>
        <v>ssh -q phvifoapp04 '/home/infa_adm/scripts/ais.sh SIMS_Reports wf_m_StraightLineData_MX Int01_prod'</v>
      </c>
      <c r="Y1213" s="15"/>
      <c r="Z1213" s="60" t="str">
        <f t="shared" si="292"/>
        <v>./pmrep objectexport -f SIMS_Reports -o Workflow -n wf_m_StraightLineData_MX -m -s -b -r -u wf_m_StraightLineData_MX.xml</v>
      </c>
      <c r="AA1213" s="63" t="str">
        <f t="shared" si="293"/>
        <v>gwd SIMS_Reports wf_m_StraightLineData_MX</v>
      </c>
      <c r="AB1213" s="60" t="str">
        <f t="shared" si="280"/>
        <v xml:space="preserve">showvh SIMS_Reports wf_m_StraightLineData_MX ; </v>
      </c>
      <c r="AC1213" s="60" t="str">
        <f t="shared" si="278"/>
        <v>showrrh SIMS_Reports wf_m_StraightLineData_MX</v>
      </c>
    </row>
    <row r="1214" spans="1:29" x14ac:dyDescent="0.25">
      <c r="A1214" s="9">
        <v>43171</v>
      </c>
      <c r="B1214" s="6" t="s">
        <v>1232</v>
      </c>
      <c r="C1214" s="61" t="s">
        <v>1892</v>
      </c>
      <c r="D1214" s="61" t="s">
        <v>1864</v>
      </c>
      <c r="E1214" s="100" t="str">
        <f t="shared" si="281"/>
        <v>RAC_prod</v>
      </c>
      <c r="F1214" s="115" t="str">
        <f t="shared" si="282"/>
        <v>PP</v>
      </c>
      <c r="G1214" s="100" t="str">
        <f t="shared" si="283"/>
        <v>phvifoapp04</v>
      </c>
      <c r="H1214" s="115" t="str">
        <f t="shared" si="284"/>
        <v>Int01_prod</v>
      </c>
      <c r="I1214" s="100" t="str">
        <f t="shared" si="285"/>
        <v>6005</v>
      </c>
      <c r="J1214" s="115" t="str">
        <f t="shared" si="286"/>
        <v>Native</v>
      </c>
      <c r="K1214" s="100" t="str">
        <f t="shared" si="287"/>
        <v>all</v>
      </c>
      <c r="L1214" s="6" t="s">
        <v>1149</v>
      </c>
      <c r="M1214" s="6" t="s">
        <v>332</v>
      </c>
      <c r="N1214" s="6" t="s">
        <v>1222</v>
      </c>
      <c r="O1214" s="34" t="s">
        <v>1379</v>
      </c>
      <c r="P1214" s="11" t="str">
        <f t="shared" si="288"/>
        <v>qc SIMS_Reports Workflow wf_m_StraightLineData_US</v>
      </c>
      <c r="Q1214" s="12" t="str">
        <f t="shared" si="289"/>
        <v>echo ;</v>
      </c>
      <c r="R1214" s="13" t="str">
        <f t="shared" si="290"/>
        <v>./pmrep addtodeploymentgroup -p DG_Static_Shared -n wf_m_StraightLineData_US -o Workflow -f SIMS_Reports -d all ;</v>
      </c>
      <c r="S1214" s="12" t="str">
        <f t="shared" si="274"/>
        <v>./pmrep deploydeploymentgroup -p DG_Static_Shared -c  ./DG_Static_Shared.xml -r RAC_prod -n jansaj -X PP -h phvifoapp04 -o 6005 -s Native -l $HOME/scripts/log/dg_SJ_CHG0011557.log ;</v>
      </c>
      <c r="T1214" s="13" t="str">
        <f t="shared" si="275"/>
        <v xml:space="preserve">echo '&lt; PRESS ANY KEY TO CONTINUE &gt;'; read c ; </v>
      </c>
      <c r="U1214" s="12" t="str">
        <f t="shared" si="276"/>
        <v xml:space="preserve">cat $HOME/scripts/log/dg_SJ_CHG0011557.log ; </v>
      </c>
      <c r="V1214" s="13" t="str">
        <f t="shared" si="277"/>
        <v>echo '&lt; PRESS ANY KEY TO CONTINUE &gt;'; read c ;</v>
      </c>
      <c r="W1214" s="14" t="str">
        <f t="shared" si="291"/>
        <v xml:space="preserve"> pmd ; </v>
      </c>
      <c r="X1214" s="13" t="str">
        <f t="shared" si="279"/>
        <v>ssh -q phvifoapp04 '/home/infa_adm/scripts/ais.sh SIMS_Reports wf_m_StraightLineData_US Int01_prod'</v>
      </c>
      <c r="Y1214" s="15"/>
      <c r="Z1214" s="60" t="str">
        <f t="shared" si="292"/>
        <v>./pmrep objectexport -f SIMS_Reports -o Workflow -n wf_m_StraightLineData_US -m -s -b -r -u wf_m_StraightLineData_US.xml</v>
      </c>
      <c r="AA1214" s="63" t="str">
        <f t="shared" si="293"/>
        <v>gwd SIMS_Reports wf_m_StraightLineData_US</v>
      </c>
      <c r="AB1214" s="60" t="str">
        <f t="shared" si="280"/>
        <v xml:space="preserve">showvh SIMS_Reports wf_m_StraightLineData_US ; </v>
      </c>
      <c r="AC1214" s="60" t="str">
        <f t="shared" si="278"/>
        <v>showrrh SIMS_Reports wf_m_StraightLineData_US</v>
      </c>
    </row>
    <row r="1215" spans="1:29" x14ac:dyDescent="0.25">
      <c r="A1215" s="9">
        <v>43171</v>
      </c>
      <c r="B1215" s="6" t="s">
        <v>1372</v>
      </c>
      <c r="C1215" s="61" t="s">
        <v>1892</v>
      </c>
      <c r="D1215" s="61" t="s">
        <v>1865</v>
      </c>
      <c r="E1215" s="100" t="str">
        <f t="shared" si="281"/>
        <v>RAC_prod</v>
      </c>
      <c r="F1215" s="115" t="str">
        <f t="shared" si="282"/>
        <v>PP</v>
      </c>
      <c r="G1215" s="100" t="str">
        <f t="shared" si="283"/>
        <v>phvifoapp04</v>
      </c>
      <c r="H1215" s="115" t="str">
        <f t="shared" si="284"/>
        <v>Int02_prod</v>
      </c>
      <c r="I1215" s="100" t="str">
        <f t="shared" si="285"/>
        <v>6005</v>
      </c>
      <c r="J1215" s="115" t="str">
        <f t="shared" si="286"/>
        <v>Native</v>
      </c>
      <c r="K1215" s="100" t="str">
        <f t="shared" si="287"/>
        <v>all</v>
      </c>
      <c r="L1215" s="6" t="s">
        <v>15</v>
      </c>
      <c r="M1215" s="6" t="s">
        <v>332</v>
      </c>
      <c r="N1215" s="6" t="s">
        <v>1373</v>
      </c>
      <c r="O1215" s="6" t="s">
        <v>1375</v>
      </c>
      <c r="P1215" s="11" t="str">
        <f t="shared" si="288"/>
        <v>qc 3PL_Integration Workflow wf_3PL_940_Outbound_Audit</v>
      </c>
      <c r="Q1215" s="12" t="str">
        <f t="shared" si="289"/>
        <v>./pmrep cleardeploymentgroup -p DG_Static_Shared -f ;</v>
      </c>
      <c r="R1215" s="13" t="str">
        <f t="shared" si="290"/>
        <v>./pmrep addtodeploymentgroup -p DG_Static_Shared -n wf_3PL_940_Outbound_Audit -o Workflow -f 3PL_Integration -d all ;</v>
      </c>
      <c r="S1215" s="12" t="str">
        <f t="shared" si="274"/>
        <v>./pmrep deploydeploymentgroup -p DG_Static_Shared -c  ./DG_Static_Shared.xml -r RAC_prod -n jansaj -X PP -h phvifoapp04 -o 6005 -s Native -l $HOME/scripts/log/dg_SJ_CHG0011872.log ;</v>
      </c>
      <c r="T1215" s="13" t="str">
        <f t="shared" si="275"/>
        <v xml:space="preserve">echo '&lt; PRESS ANY KEY TO CONTINUE &gt;'; read c ; </v>
      </c>
      <c r="U1215" s="12" t="str">
        <f t="shared" si="276"/>
        <v xml:space="preserve">cat $HOME/scripts/log/dg_SJ_CHG0011872.log ; </v>
      </c>
      <c r="V1215" s="13" t="str">
        <f t="shared" si="277"/>
        <v>echo '&lt; PRESS ANY KEY TO CONTINUE &gt;'; read c ;</v>
      </c>
      <c r="W1215" s="14" t="str">
        <f t="shared" si="291"/>
        <v xml:space="preserve"> pmd ; </v>
      </c>
      <c r="X1215" s="13" t="str">
        <f t="shared" si="279"/>
        <v>ssh -q phvifoapp04 '/home/infa_adm/scripts/ais.sh 3PL_Integration wf_3PL_940_Outbound_Audit Int02_prod'</v>
      </c>
      <c r="Y1215" s="15"/>
      <c r="Z1215" s="60" t="str">
        <f t="shared" si="292"/>
        <v>./pmrep objectexport -f 3PL_Integration -o Workflow -n wf_3PL_940_Outbound_Audit -m -s -b -r -u wf_3PL_940_Outbound_Audit.xml</v>
      </c>
      <c r="AA1215" s="63" t="str">
        <f t="shared" si="293"/>
        <v>gwd 3PL_Integration wf_3PL_940_Outbound_Audit</v>
      </c>
      <c r="AB1215" s="60" t="str">
        <f t="shared" si="280"/>
        <v xml:space="preserve">showvh 3PL_Integration wf_3PL_940_Outbound_Audit ; </v>
      </c>
      <c r="AC1215" s="60" t="str">
        <f t="shared" si="278"/>
        <v>showrrh 3PL_Integration wf_3PL_940_Outbound_Audit</v>
      </c>
    </row>
    <row r="1216" spans="1:29" x14ac:dyDescent="0.25">
      <c r="A1216" s="9">
        <v>43173</v>
      </c>
      <c r="B1216" s="6" t="s">
        <v>1380</v>
      </c>
      <c r="C1216" s="61" t="s">
        <v>1892</v>
      </c>
      <c r="D1216" s="61" t="s">
        <v>1864</v>
      </c>
      <c r="E1216" s="100" t="str">
        <f t="shared" si="281"/>
        <v>RAC_prod</v>
      </c>
      <c r="F1216" s="115" t="str">
        <f t="shared" si="282"/>
        <v>PP</v>
      </c>
      <c r="G1216" s="100" t="str">
        <f t="shared" si="283"/>
        <v>phvifoapp04</v>
      </c>
      <c r="H1216" s="115" t="str">
        <f t="shared" si="284"/>
        <v>Int01_prod</v>
      </c>
      <c r="I1216" s="100" t="str">
        <f t="shared" si="285"/>
        <v>6005</v>
      </c>
      <c r="J1216" s="115" t="str">
        <f t="shared" si="286"/>
        <v>Native</v>
      </c>
      <c r="K1216" s="100" t="str">
        <f t="shared" si="287"/>
        <v>all</v>
      </c>
      <c r="L1216" s="6" t="s">
        <v>326</v>
      </c>
      <c r="M1216" s="6" t="s">
        <v>332</v>
      </c>
      <c r="N1216" s="6" t="s">
        <v>1381</v>
      </c>
      <c r="O1216" s="61" t="s">
        <v>1382</v>
      </c>
      <c r="P1216" s="11" t="str">
        <f t="shared" si="288"/>
        <v>qc Miscellaneous Workflow wf_past_due_customers</v>
      </c>
      <c r="Q1216" s="12" t="str">
        <f t="shared" si="289"/>
        <v>./pmrep cleardeploymentgroup -p DG_Static_Shared -f ;</v>
      </c>
      <c r="R1216" s="13" t="str">
        <f t="shared" si="290"/>
        <v>./pmrep addtodeploymentgroup -p DG_Static_Shared -n wf_past_due_customers -o Workflow -f Miscellaneous -d all ;</v>
      </c>
      <c r="S1216" s="12" t="str">
        <f t="shared" si="274"/>
        <v>./pmrep deploydeploymentgroup -p DG_Static_Shared -c  ./DG_Static_Shared.xml -r RAC_prod -n jansaj -X PP -h phvifoapp04 -o 6005 -s Native -l $HOME/scripts/log/dg_SJ_CHG0011925.log ;</v>
      </c>
      <c r="T1216" s="13" t="str">
        <f t="shared" si="275"/>
        <v xml:space="preserve">echo '&lt; PRESS ANY KEY TO CONTINUE &gt;'; read c ; </v>
      </c>
      <c r="U1216" s="12" t="str">
        <f t="shared" si="276"/>
        <v xml:space="preserve">cat $HOME/scripts/log/dg_SJ_CHG0011925.log ; </v>
      </c>
      <c r="V1216" s="13" t="str">
        <f t="shared" si="277"/>
        <v>echo '&lt; PRESS ANY KEY TO CONTINUE &gt;'; read c ;</v>
      </c>
      <c r="W1216" s="14" t="str">
        <f t="shared" si="291"/>
        <v xml:space="preserve"> pmd ; </v>
      </c>
      <c r="X1216" s="13" t="str">
        <f t="shared" si="279"/>
        <v>ssh -q phvifoapp04 '/home/infa_adm/scripts/ais.sh Miscellaneous wf_past_due_customers Int01_prod'</v>
      </c>
      <c r="Y1216" s="15"/>
      <c r="Z1216" s="60" t="str">
        <f t="shared" si="292"/>
        <v>./pmrep objectexport -f Miscellaneous -o Workflow -n wf_past_due_customers -m -s -b -r -u wf_past_due_customers.xml</v>
      </c>
      <c r="AA1216" s="63" t="str">
        <f t="shared" si="293"/>
        <v>gwd Miscellaneous wf_past_due_customers</v>
      </c>
      <c r="AB1216" s="60" t="str">
        <f t="shared" si="280"/>
        <v xml:space="preserve">showvh Miscellaneous wf_past_due_customers ; </v>
      </c>
      <c r="AC1216" s="60" t="str">
        <f t="shared" si="278"/>
        <v>showrrh Miscellaneous wf_past_due_customers</v>
      </c>
    </row>
    <row r="1217" spans="1:29" x14ac:dyDescent="0.25">
      <c r="A1217" s="9">
        <v>43175</v>
      </c>
      <c r="B1217" s="6" t="s">
        <v>1385</v>
      </c>
      <c r="C1217" s="61" t="s">
        <v>1892</v>
      </c>
      <c r="D1217" s="61" t="s">
        <v>1864</v>
      </c>
      <c r="E1217" s="100" t="str">
        <f t="shared" si="281"/>
        <v>RAC_prod</v>
      </c>
      <c r="F1217" s="115" t="str">
        <f t="shared" si="282"/>
        <v>PP</v>
      </c>
      <c r="G1217" s="100" t="str">
        <f t="shared" si="283"/>
        <v>phvifoapp04</v>
      </c>
      <c r="H1217" s="115" t="str">
        <f t="shared" si="284"/>
        <v>Int01_prod</v>
      </c>
      <c r="I1217" s="100" t="str">
        <f t="shared" si="285"/>
        <v>6005</v>
      </c>
      <c r="J1217" s="115" t="str">
        <f t="shared" si="286"/>
        <v>Native</v>
      </c>
      <c r="K1217" s="100" t="str">
        <f t="shared" si="287"/>
        <v>all</v>
      </c>
      <c r="L1217" s="6" t="s">
        <v>289</v>
      </c>
      <c r="M1217" s="6" t="s">
        <v>332</v>
      </c>
      <c r="N1217" s="6" t="s">
        <v>909</v>
      </c>
      <c r="O1217" s="6" t="s">
        <v>1386</v>
      </c>
      <c r="P1217" s="11" t="str">
        <f t="shared" si="288"/>
        <v>qc MONTHLY_RECONCILIATION Workflow wf_Monthly_Unattached_Unbilled</v>
      </c>
      <c r="Q1217" s="12" t="str">
        <f t="shared" si="289"/>
        <v>./pmrep cleardeploymentgroup -p DG_Static_Shared -f ;</v>
      </c>
      <c r="R1217" s="13" t="str">
        <f t="shared" si="290"/>
        <v>./pmrep addtodeploymentgroup -p DG_Static_Shared -n wf_Monthly_Unattached_Unbilled -o Workflow -f MONTHLY_RECONCILIATION -d all ;</v>
      </c>
      <c r="S1217" s="12" t="str">
        <f t="shared" si="274"/>
        <v>./pmrep deploydeploymentgroup -p DG_Static_Shared -c  ./DG_Static_Shared.xml -r RAC_prod -n jansaj -X PP -h phvifoapp04 -o 6005 -s Native -l $HOME/scripts/log/dg_SJ_CHG0011977.log ;</v>
      </c>
      <c r="T1217" s="13" t="str">
        <f t="shared" si="275"/>
        <v xml:space="preserve">echo '&lt; PRESS ANY KEY TO CONTINUE &gt;'; read c ; </v>
      </c>
      <c r="U1217" s="12" t="str">
        <f t="shared" si="276"/>
        <v xml:space="preserve">cat $HOME/scripts/log/dg_SJ_CHG0011977.log ; </v>
      </c>
      <c r="V1217" s="13" t="str">
        <f t="shared" si="277"/>
        <v>echo '&lt; PRESS ANY KEY TO CONTINUE &gt;'; read c ;</v>
      </c>
      <c r="W1217" s="14" t="str">
        <f t="shared" si="291"/>
        <v xml:space="preserve"> pmd ; </v>
      </c>
      <c r="X1217" s="13" t="str">
        <f t="shared" si="279"/>
        <v>ssh -q phvifoapp04 '/home/infa_adm/scripts/ais.sh MONTHLY_RECONCILIATION wf_Monthly_Unattached_Unbilled Int01_prod'</v>
      </c>
      <c r="Y1217" s="15"/>
      <c r="Z1217" s="60" t="str">
        <f t="shared" si="292"/>
        <v>./pmrep objectexport -f MONTHLY_RECONCILIATION -o Workflow -n wf_Monthly_Unattached_Unbilled -m -s -b -r -u wf_Monthly_Unattached_Unbilled.xml</v>
      </c>
      <c r="AA1217" s="63" t="str">
        <f t="shared" si="293"/>
        <v>gwd MONTHLY_RECONCILIATION wf_Monthly_Unattached_Unbilled</v>
      </c>
      <c r="AB1217" s="60" t="str">
        <f t="shared" si="280"/>
        <v xml:space="preserve">showvh MONTHLY_RECONCILIATION wf_Monthly_Unattached_Unbilled ; </v>
      </c>
      <c r="AC1217" s="60" t="str">
        <f t="shared" si="278"/>
        <v>showrrh MONTHLY_RECONCILIATION wf_Monthly_Unattached_Unbilled</v>
      </c>
    </row>
    <row r="1218" spans="1:29" x14ac:dyDescent="0.25">
      <c r="A1218" s="9">
        <v>43178</v>
      </c>
      <c r="B1218" s="6" t="s">
        <v>1388</v>
      </c>
      <c r="C1218" s="61" t="s">
        <v>1892</v>
      </c>
      <c r="D1218" s="61" t="s">
        <v>1865</v>
      </c>
      <c r="E1218" s="100" t="str">
        <f t="shared" si="281"/>
        <v>RAC_prod</v>
      </c>
      <c r="F1218" s="115" t="str">
        <f t="shared" si="282"/>
        <v>PP</v>
      </c>
      <c r="G1218" s="100" t="str">
        <f t="shared" si="283"/>
        <v>phvifoapp04</v>
      </c>
      <c r="H1218" s="115" t="str">
        <f t="shared" si="284"/>
        <v>Int02_prod</v>
      </c>
      <c r="I1218" s="100" t="str">
        <f t="shared" si="285"/>
        <v>6005</v>
      </c>
      <c r="J1218" s="115" t="str">
        <f t="shared" si="286"/>
        <v>Native</v>
      </c>
      <c r="K1218" s="100" t="str">
        <f t="shared" si="287"/>
        <v>all</v>
      </c>
      <c r="L1218" s="6" t="s">
        <v>15</v>
      </c>
      <c r="M1218" s="6" t="s">
        <v>332</v>
      </c>
      <c r="N1218" s="6" t="s">
        <v>1387</v>
      </c>
      <c r="O1218" s="6" t="s">
        <v>1390</v>
      </c>
      <c r="P1218" s="11" t="str">
        <f t="shared" si="288"/>
        <v>qc 3PL_Integration Workflow wf_3PL_EDI_997_Audit</v>
      </c>
      <c r="Q1218" s="12" t="str">
        <f t="shared" si="289"/>
        <v>./pmrep cleardeploymentgroup -p DG_Static_Shared -f ;</v>
      </c>
      <c r="R1218" s="13" t="str">
        <f t="shared" si="290"/>
        <v>./pmrep addtodeploymentgroup -p DG_Static_Shared -n wf_3PL_EDI_997_Audit -o Workflow -f 3PL_Integration -d all ;</v>
      </c>
      <c r="S1218" s="12" t="str">
        <f t="shared" ref="S1218:S1281" si="294">IF(AND(B1218=B1219,F1218=F1219),"echo ;",CONCATENATE("./pmrep deploydeploymentgroup -p ",dgnm, " -c ",dgxml," -r ",E1218," -n ",IF(LEFT(F1218,1)="B","ritbil","jansaj")," -X ",F1218, " -h ",G1218," -o ",I1218, " -s ",J1218, " -l $HOME/scripts/log/dg_",C1218,"_",B1218,".log ;"))</f>
        <v>echo ;</v>
      </c>
      <c r="T1218" s="13" t="str">
        <f t="shared" ref="T1218:T1281" si="295">IF(AND(B1218=B1219,F1218=F1219), "echo ;","echo '&lt; PRESS ANY KEY TO CONTINUE &gt;'; read c ; ")</f>
        <v>echo ;</v>
      </c>
      <c r="U1218" s="12" t="str">
        <f t="shared" ref="U1218:U1281" si="296">IF(AND(B1218=B1219,F1218=F1219),"echo;",CONCATENATE("cat $HOME/scripts/log/dg_",C1218,"_",B1218,".log ; "))</f>
        <v>echo;</v>
      </c>
      <c r="V1218" s="13" t="str">
        <f t="shared" ref="V1218:V1281" si="297">IF(AND(B1218=B1219,F1218=F1219), "echo ;","echo '&lt; PRESS ANY KEY TO CONTINUE &gt;'; read c ;")</f>
        <v>echo ;</v>
      </c>
      <c r="W1218" s="14" t="str">
        <f t="shared" si="291"/>
        <v xml:space="preserve"> echo ; </v>
      </c>
      <c r="X1218" s="13" t="str">
        <f t="shared" si="279"/>
        <v>ssh -q phvifoapp04 '/home/infa_adm/scripts/ais.sh 3PL_Integration wf_3PL_EDI_997_Audit Int02_prod'</v>
      </c>
      <c r="Y1218" s="15"/>
      <c r="Z1218" s="60" t="str">
        <f t="shared" si="292"/>
        <v>./pmrep objectexport -f 3PL_Integration -o Workflow -n wf_3PL_EDI_997_Audit -m -s -b -r -u wf_3PL_EDI_997_Audit.xml</v>
      </c>
      <c r="AA1218" s="63" t="str">
        <f t="shared" si="293"/>
        <v>gwd 3PL_Integration wf_3PL_EDI_997_Audit</v>
      </c>
      <c r="AB1218" s="60" t="str">
        <f t="shared" si="280"/>
        <v xml:space="preserve">showvh 3PL_Integration wf_3PL_EDI_997_Audit ; </v>
      </c>
      <c r="AC1218" s="60" t="str">
        <f t="shared" ref="AC1218:AC1281" si="298">CONCATENATE("showrrh ",L1218," ",N1218)</f>
        <v>showrrh 3PL_Integration wf_3PL_EDI_997_Audit</v>
      </c>
    </row>
    <row r="1219" spans="1:29" ht="25.5" x14ac:dyDescent="0.25">
      <c r="A1219" s="9">
        <v>43178</v>
      </c>
      <c r="B1219" s="6" t="s">
        <v>1388</v>
      </c>
      <c r="C1219" s="61" t="s">
        <v>1892</v>
      </c>
      <c r="D1219" s="61" t="s">
        <v>1865</v>
      </c>
      <c r="E1219" s="100" t="str">
        <f t="shared" si="281"/>
        <v>RAC_prod</v>
      </c>
      <c r="F1219" s="115" t="str">
        <f t="shared" si="282"/>
        <v>PP</v>
      </c>
      <c r="G1219" s="100" t="str">
        <f t="shared" si="283"/>
        <v>phvifoapp04</v>
      </c>
      <c r="H1219" s="115" t="str">
        <f t="shared" si="284"/>
        <v>Int02_prod</v>
      </c>
      <c r="I1219" s="100" t="str">
        <f t="shared" si="285"/>
        <v>6005</v>
      </c>
      <c r="J1219" s="115" t="str">
        <f t="shared" si="286"/>
        <v>Native</v>
      </c>
      <c r="K1219" s="100" t="str">
        <f t="shared" si="287"/>
        <v>all</v>
      </c>
      <c r="L1219" s="6" t="s">
        <v>402</v>
      </c>
      <c r="M1219" s="6" t="s">
        <v>332</v>
      </c>
      <c r="N1219" s="6" t="s">
        <v>1389</v>
      </c>
      <c r="O1219" s="7" t="s">
        <v>1391</v>
      </c>
      <c r="P1219" s="11" t="str">
        <f t="shared" si="288"/>
        <v>qc SupplierEDI Workflow wf_SupplierEDI_RAC_Outbound_Audit</v>
      </c>
      <c r="Q1219" s="12" t="str">
        <f t="shared" si="289"/>
        <v>echo ;</v>
      </c>
      <c r="R1219" s="13" t="str">
        <f t="shared" si="290"/>
        <v>./pmrep addtodeploymentgroup -p DG_Static_Shared -n wf_SupplierEDI_RAC_Outbound_Audit -o Workflow -f SupplierEDI -d all ;</v>
      </c>
      <c r="S1219" s="12" t="str">
        <f t="shared" si="294"/>
        <v>./pmrep deploydeploymentgroup -p DG_Static_Shared -c  ./DG_Static_Shared.xml -r RAC_prod -n jansaj -X PP -h phvifoapp04 -o 6005 -s Native -l $HOME/scripts/log/dg_SJ_CHG0011943.log ;</v>
      </c>
      <c r="T1219" s="13" t="str">
        <f t="shared" si="295"/>
        <v xml:space="preserve">echo '&lt; PRESS ANY KEY TO CONTINUE &gt;'; read c ; </v>
      </c>
      <c r="U1219" s="12" t="str">
        <f t="shared" si="296"/>
        <v xml:space="preserve">cat $HOME/scripts/log/dg_SJ_CHG0011943.log ; </v>
      </c>
      <c r="V1219" s="13" t="str">
        <f t="shared" si="297"/>
        <v>echo '&lt; PRESS ANY KEY TO CONTINUE &gt;'; read c ;</v>
      </c>
      <c r="W1219" s="14" t="str">
        <f t="shared" si="291"/>
        <v xml:space="preserve"> pmd ; </v>
      </c>
      <c r="X1219" s="13" t="str">
        <f t="shared" ref="X1219:X1282" si="299">IF(M1219="Workflow",CONCATENATE("ssh -q ",G1219, " '/home/infa_adm/scripts/ais.sh ",L1219," ",N1219," ",H1219,"'")," # n/a")</f>
        <v>ssh -q phvifoapp04 '/home/infa_adm/scripts/ais.sh SupplierEDI wf_SupplierEDI_RAC_Outbound_Audit Int02_prod'</v>
      </c>
      <c r="Y1219" s="15"/>
      <c r="Z1219" s="60" t="str">
        <f t="shared" si="292"/>
        <v>./pmrep objectexport -f SupplierEDI -o Workflow -n wf_SupplierEDI_RAC_Outbound_Audit -m -s -b -r -u wf_SupplierEDI_RAC_Outbound_Audit.xml</v>
      </c>
      <c r="AA1219" s="63" t="str">
        <f t="shared" si="293"/>
        <v>gwd SupplierEDI wf_SupplierEDI_RAC_Outbound_Audit</v>
      </c>
      <c r="AB1219" s="60" t="str">
        <f t="shared" ref="AB1219:AB1282" si="300">CONCATENATE("showvh ",L1219," ",N1219," ; ")</f>
        <v xml:space="preserve">showvh SupplierEDI wf_SupplierEDI_RAC_Outbound_Audit ; </v>
      </c>
      <c r="AC1219" s="60" t="str">
        <f t="shared" si="298"/>
        <v>showrrh SupplierEDI wf_SupplierEDI_RAC_Outbound_Audit</v>
      </c>
    </row>
    <row r="1220" spans="1:29" x14ac:dyDescent="0.25">
      <c r="A1220" s="9">
        <v>43179</v>
      </c>
      <c r="B1220" s="6" t="s">
        <v>5</v>
      </c>
      <c r="C1220" s="61" t="s">
        <v>1893</v>
      </c>
      <c r="D1220" s="61" t="s">
        <v>1863</v>
      </c>
      <c r="E1220" s="112" t="s">
        <v>324</v>
      </c>
      <c r="F1220" s="115" t="str">
        <f>IF(C1220="SJ",IF(D1220="q1",pswd_sj_q,IF(OR(D1220="u1",D1220="u2"),pswd_sj_u,IF(OR(D1220="p1",D1220="p2"),pswd_sj_p," ** ERROR **"))),
IF(C1220="BR",IF(D1220="q1",pswd_br_q,IF(OR(D1220="u1",D1220="u2"),pswd_br_u,IF(OR(D1220="p1",D1220="p2"),pswd_br_p," ** ERROR **")))," ** ERROR **"))</f>
        <v>BPU</v>
      </c>
      <c r="G1220" s="112" t="s">
        <v>1113</v>
      </c>
      <c r="H1220" s="116" t="s">
        <v>1241</v>
      </c>
      <c r="I1220" s="100" t="str">
        <f t="shared" ref="I1220" si="301">IF(D1220="","n/a","6005")</f>
        <v>6005</v>
      </c>
      <c r="J1220" s="115" t="str">
        <f t="shared" ref="J1220" si="302">IF(D1220="","n/a","Native")</f>
        <v>Native</v>
      </c>
      <c r="K1220" s="100" t="str">
        <f t="shared" ref="K1220" si="303">IF(D1220="","n/a","all")</f>
        <v>all</v>
      </c>
      <c r="L1220" s="6" t="s">
        <v>326</v>
      </c>
      <c r="M1220" s="6" t="s">
        <v>332</v>
      </c>
      <c r="N1220" s="6" t="s">
        <v>1471</v>
      </c>
      <c r="O1220" s="6" t="s">
        <v>1477</v>
      </c>
      <c r="P1220" s="11" t="str">
        <f t="shared" si="288"/>
        <v>qc Miscellaneous Workflow wf_m_call_ams003_upd_ht_line_9</v>
      </c>
      <c r="Q1220" s="12" t="str">
        <f t="shared" si="289"/>
        <v>./pmrep cleardeploymentgroup -p DG_Static_Shared -f ;</v>
      </c>
      <c r="R1220" s="13" t="str">
        <f t="shared" si="290"/>
        <v>./pmrep addtodeploymentgroup -p DG_Static_Shared -n wf_m_call_ams003_upd_ht_line_9 -o Workflow -f Miscellaneous -d all ;</v>
      </c>
      <c r="S1220" s="12" t="str">
        <f t="shared" si="294"/>
        <v>./pmrep deploydeploymentgroup -p DG_Static_Shared -c  ./DG_Static_Shared.xml -r RAC_uat -n ritbil -X BPU -h uhvifoapp03 -o 6005 -s Native -l $HOME/scripts/log/dg_BR_halgee.log ;</v>
      </c>
      <c r="T1220" s="13" t="str">
        <f t="shared" si="295"/>
        <v xml:space="preserve">echo '&lt; PRESS ANY KEY TO CONTINUE &gt;'; read c ; </v>
      </c>
      <c r="U1220" s="12" t="str">
        <f t="shared" si="296"/>
        <v xml:space="preserve">cat $HOME/scripts/log/dg_BR_halgee.log ; </v>
      </c>
      <c r="V1220" s="13" t="str">
        <f t="shared" si="297"/>
        <v>echo '&lt; PRESS ANY KEY TO CONTINUE &gt;'; read c ;</v>
      </c>
      <c r="W1220" s="14" t="str">
        <f t="shared" si="291"/>
        <v xml:space="preserve"> pmd ; </v>
      </c>
      <c r="X1220" s="13" t="str">
        <f t="shared" si="299"/>
        <v>ssh -q uhvifoapp03 '/home/infa_adm/scripts/ais.sh Miscellaneous wf_m_call_ams003_upd_ht_line_9 Int01_uat'</v>
      </c>
      <c r="Y1220" s="15"/>
      <c r="Z1220" s="60" t="str">
        <f t="shared" si="292"/>
        <v>./pmrep objectexport -f Miscellaneous -o Workflow -n wf_m_call_ams003_upd_ht_line_9 -m -s -b -r -u wf_m_call_ams003_upd_ht_line_9.xml</v>
      </c>
      <c r="AA1220" s="63" t="str">
        <f t="shared" si="293"/>
        <v>gwd Miscellaneous wf_m_call_ams003_upd_ht_line_9</v>
      </c>
      <c r="AB1220" s="60" t="str">
        <f t="shared" si="300"/>
        <v xml:space="preserve">showvh Miscellaneous wf_m_call_ams003_upd_ht_line_9 ; </v>
      </c>
      <c r="AC1220" s="60" t="str">
        <f t="shared" si="298"/>
        <v>showrrh Miscellaneous wf_m_call_ams003_upd_ht_line_9</v>
      </c>
    </row>
    <row r="1221" spans="1:29" x14ac:dyDescent="0.25">
      <c r="A1221" s="9">
        <v>43179</v>
      </c>
      <c r="B1221" s="6" t="s">
        <v>1392</v>
      </c>
      <c r="C1221" s="61" t="s">
        <v>1892</v>
      </c>
      <c r="D1221" s="61" t="s">
        <v>1864</v>
      </c>
      <c r="E1221" s="100" t="str">
        <f t="shared" ref="E1221:E1252" si="304">IF(D1221="q1",rep_q,IF(OR(D1221="u1",D1221="u2"),rep_u,IF(OR(D1221="p1",D1221="p2"),rep_p," ** ERROR **")))</f>
        <v>RAC_prod</v>
      </c>
      <c r="F1221" s="115" t="str">
        <f t="shared" ref="F1221:F1252" si="305">IF(D1221="q1",pswd_sj_q,IF(OR(D1221="u1",D1221="u2"),pswd_sj_u,IF(OR(D1221="p1",D1221="p2"),pswd_sj_p," ** ERROR **")))</f>
        <v>PP</v>
      </c>
      <c r="G1221" s="100" t="str">
        <f t="shared" ref="G1221:G1252" si="306">IF(D1221="q1",host_q,IF(OR(D1221="u1",D1221="u2"),host_u,IF(OR(D1221="p1",D1221="p2"),host_p," ** ERROR **")))</f>
        <v>phvifoapp04</v>
      </c>
      <c r="H1221" s="115" t="str">
        <f t="shared" ref="H1221:H1252" si="307">IF(D1221="q1",int_q1,IF(D1221="u1",int_u1,IF(D1221="u2",int_u2,IF(D1221="p1",int_p1,IF(D1221="p2",int_p2," ** ERROR **")))))</f>
        <v>Int01_prod</v>
      </c>
      <c r="I1221" s="100" t="str">
        <f t="shared" ref="I1221:I1264" si="308">IF(D1221="","n/a","6005")</f>
        <v>6005</v>
      </c>
      <c r="J1221" s="115" t="str">
        <f t="shared" ref="J1221:J1264" si="309">IF(D1221="","n/a","Native")</f>
        <v>Native</v>
      </c>
      <c r="K1221" s="100" t="str">
        <f t="shared" ref="K1221:K1264" si="310">IF(D1221="","n/a","all")</f>
        <v>all</v>
      </c>
      <c r="L1221" s="6" t="s">
        <v>1061</v>
      </c>
      <c r="M1221" s="6" t="s">
        <v>332</v>
      </c>
      <c r="N1221" s="6" t="s">
        <v>1077</v>
      </c>
      <c r="O1221" s="6" t="s">
        <v>1393</v>
      </c>
      <c r="P1221" s="11" t="str">
        <f t="shared" si="288"/>
        <v>qc medallia Workflow wf_m_Invitation_File_Medallia_Agreement_End</v>
      </c>
      <c r="Q1221" s="12" t="str">
        <f t="shared" si="289"/>
        <v>./pmrep cleardeploymentgroup -p DG_Static_Shared -f ;</v>
      </c>
      <c r="R1221" s="13" t="str">
        <f t="shared" si="290"/>
        <v>./pmrep addtodeploymentgroup -p DG_Static_Shared -n wf_m_Invitation_File_Medallia_Agreement_End -o Workflow -f medallia -d all ;</v>
      </c>
      <c r="S1221" s="12" t="str">
        <f t="shared" si="294"/>
        <v>./pmrep deploydeploymentgroup -p DG_Static_Shared -c  ./DG_Static_Shared.xml -r RAC_prod -n jansaj -X PP -h phvifoapp04 -o 6005 -s Native -l $HOME/scripts/log/dg_SJ_CHG0012009.log ;</v>
      </c>
      <c r="T1221" s="13" t="str">
        <f t="shared" si="295"/>
        <v xml:space="preserve">echo '&lt; PRESS ANY KEY TO CONTINUE &gt;'; read c ; </v>
      </c>
      <c r="U1221" s="12" t="str">
        <f t="shared" si="296"/>
        <v xml:space="preserve">cat $HOME/scripts/log/dg_SJ_CHG0012009.log ; </v>
      </c>
      <c r="V1221" s="13" t="str">
        <f t="shared" si="297"/>
        <v>echo '&lt; PRESS ANY KEY TO CONTINUE &gt;'; read c ;</v>
      </c>
      <c r="W1221" s="14" t="str">
        <f t="shared" si="291"/>
        <v xml:space="preserve"> pmd ; </v>
      </c>
      <c r="X1221" s="13" t="str">
        <f t="shared" si="299"/>
        <v>ssh -q phvifoapp04 '/home/infa_adm/scripts/ais.sh medallia wf_m_Invitation_File_Medallia_Agreement_End Int01_prod'</v>
      </c>
      <c r="Y1221" s="15"/>
      <c r="Z1221" s="60" t="str">
        <f t="shared" si="292"/>
        <v>./pmrep objectexport -f medallia -o Workflow -n wf_m_Invitation_File_Medallia_Agreement_End -m -s -b -r -u wf_m_Invitation_File_Medallia_Agreement_End.xml</v>
      </c>
      <c r="AA1221" s="63" t="str">
        <f t="shared" si="293"/>
        <v>gwd medallia wf_m_Invitation_File_Medallia_Agreement_End</v>
      </c>
      <c r="AB1221" s="60" t="str">
        <f t="shared" si="300"/>
        <v xml:space="preserve">showvh medallia wf_m_Invitation_File_Medallia_Agreement_End ; </v>
      </c>
      <c r="AC1221" s="60" t="str">
        <f t="shared" si="298"/>
        <v>showrrh medallia wf_m_Invitation_File_Medallia_Agreement_End</v>
      </c>
    </row>
    <row r="1222" spans="1:29" x14ac:dyDescent="0.25">
      <c r="A1222" s="9">
        <v>43179</v>
      </c>
      <c r="B1222" s="6" t="s">
        <v>1478</v>
      </c>
      <c r="C1222" s="61" t="s">
        <v>1892</v>
      </c>
      <c r="D1222" s="61" t="s">
        <v>1865</v>
      </c>
      <c r="E1222" s="100" t="str">
        <f t="shared" si="304"/>
        <v>RAC_prod</v>
      </c>
      <c r="F1222" s="115" t="str">
        <f t="shared" si="305"/>
        <v>PP</v>
      </c>
      <c r="G1222" s="100" t="str">
        <f t="shared" si="306"/>
        <v>phvifoapp04</v>
      </c>
      <c r="H1222" s="115" t="str">
        <f t="shared" si="307"/>
        <v>Int02_prod</v>
      </c>
      <c r="I1222" s="100" t="str">
        <f t="shared" si="308"/>
        <v>6005</v>
      </c>
      <c r="J1222" s="115" t="str">
        <f t="shared" si="309"/>
        <v>Native</v>
      </c>
      <c r="K1222" s="100" t="str">
        <f t="shared" si="310"/>
        <v>all</v>
      </c>
      <c r="L1222" s="6" t="s">
        <v>326</v>
      </c>
      <c r="M1222" s="6" t="s">
        <v>332</v>
      </c>
      <c r="N1222" s="6" t="s">
        <v>1471</v>
      </c>
      <c r="O1222" s="6" t="s">
        <v>1479</v>
      </c>
      <c r="P1222" s="11" t="str">
        <f t="shared" si="288"/>
        <v>qc Miscellaneous Workflow wf_m_call_ams003_upd_ht_line_9</v>
      </c>
      <c r="Q1222" s="12" t="str">
        <f t="shared" si="289"/>
        <v>./pmrep cleardeploymentgroup -p DG_Static_Shared -f ;</v>
      </c>
      <c r="R1222" s="13" t="str">
        <f t="shared" si="290"/>
        <v>./pmrep addtodeploymentgroup -p DG_Static_Shared -n wf_m_call_ams003_upd_ht_line_9 -o Workflow -f Miscellaneous -d all ;</v>
      </c>
      <c r="S1222" s="12" t="str">
        <f t="shared" si="294"/>
        <v>./pmrep deploydeploymentgroup -p DG_Static_Shared -c  ./DG_Static_Shared.xml -r RAC_prod -n jansaj -X PP -h phvifoapp04 -o 6005 -s Native -l $HOME/scripts/log/dg_SJ_CHG0012182.log ;</v>
      </c>
      <c r="T1222" s="13" t="str">
        <f t="shared" si="295"/>
        <v xml:space="preserve">echo '&lt; PRESS ANY KEY TO CONTINUE &gt;'; read c ; </v>
      </c>
      <c r="U1222" s="12" t="str">
        <f t="shared" si="296"/>
        <v xml:space="preserve">cat $HOME/scripts/log/dg_SJ_CHG0012182.log ; </v>
      </c>
      <c r="V1222" s="13" t="str">
        <f t="shared" si="297"/>
        <v>echo '&lt; PRESS ANY KEY TO CONTINUE &gt;'; read c ;</v>
      </c>
      <c r="W1222" s="14" t="str">
        <f t="shared" si="291"/>
        <v xml:space="preserve"> pmd ; </v>
      </c>
      <c r="X1222" s="13" t="str">
        <f t="shared" si="299"/>
        <v>ssh -q phvifoapp04 '/home/infa_adm/scripts/ais.sh Miscellaneous wf_m_call_ams003_upd_ht_line_9 Int02_prod'</v>
      </c>
      <c r="Y1222" s="15"/>
      <c r="Z1222" s="60" t="str">
        <f t="shared" si="292"/>
        <v>./pmrep objectexport -f Miscellaneous -o Workflow -n wf_m_call_ams003_upd_ht_line_9 -m -s -b -r -u wf_m_call_ams003_upd_ht_line_9.xml</v>
      </c>
      <c r="AA1222" s="63" t="str">
        <f t="shared" si="293"/>
        <v>gwd Miscellaneous wf_m_call_ams003_upd_ht_line_9</v>
      </c>
      <c r="AB1222" s="60" t="str">
        <f t="shared" si="300"/>
        <v xml:space="preserve">showvh Miscellaneous wf_m_call_ams003_upd_ht_line_9 ; </v>
      </c>
      <c r="AC1222" s="60" t="str">
        <f t="shared" si="298"/>
        <v>showrrh Miscellaneous wf_m_call_ams003_upd_ht_line_9</v>
      </c>
    </row>
    <row r="1223" spans="1:29" ht="25.5" x14ac:dyDescent="0.25">
      <c r="A1223" s="9">
        <v>43180</v>
      </c>
      <c r="B1223" s="6" t="s">
        <v>1394</v>
      </c>
      <c r="C1223" s="61" t="s">
        <v>1892</v>
      </c>
      <c r="D1223" s="61" t="s">
        <v>1864</v>
      </c>
      <c r="E1223" s="100" t="str">
        <f t="shared" si="304"/>
        <v>RAC_prod</v>
      </c>
      <c r="F1223" s="115" t="str">
        <f t="shared" si="305"/>
        <v>PP</v>
      </c>
      <c r="G1223" s="100" t="str">
        <f t="shared" si="306"/>
        <v>phvifoapp04</v>
      </c>
      <c r="H1223" s="115" t="str">
        <f t="shared" si="307"/>
        <v>Int01_prod</v>
      </c>
      <c r="I1223" s="100" t="str">
        <f t="shared" si="308"/>
        <v>6005</v>
      </c>
      <c r="J1223" s="115" t="str">
        <f t="shared" si="309"/>
        <v>Native</v>
      </c>
      <c r="K1223" s="100" t="str">
        <f t="shared" si="310"/>
        <v>all</v>
      </c>
      <c r="L1223" s="6" t="s">
        <v>1149</v>
      </c>
      <c r="M1223" s="6" t="s">
        <v>332</v>
      </c>
      <c r="N1223" s="6" t="s">
        <v>1217</v>
      </c>
      <c r="O1223" s="7" t="s">
        <v>1403</v>
      </c>
      <c r="P1223" s="11" t="str">
        <f t="shared" si="288"/>
        <v>qc SIMS_Reports Workflow wf_m_MonthlyAuditWmsTransfer</v>
      </c>
      <c r="Q1223" s="12" t="str">
        <f t="shared" si="289"/>
        <v>./pmrep cleardeploymentgroup -p DG_Static_Shared -f ;</v>
      </c>
      <c r="R1223" s="13" t="str">
        <f t="shared" si="290"/>
        <v>./pmrep addtodeploymentgroup -p DG_Static_Shared -n wf_m_MonthlyAuditWmsTransfer -o Workflow -f SIMS_Reports -d all ;</v>
      </c>
      <c r="S1223" s="12" t="str">
        <f t="shared" si="294"/>
        <v>./pmrep deploydeploymentgroup -p DG_Static_Shared -c  ./DG_Static_Shared.xml -r RAC_prod -n jansaj -X PP -h phvifoapp04 -o 6005 -s Native -l $HOME/scripts/log/dg_SJ_CHG0012021.log ;</v>
      </c>
      <c r="T1223" s="13" t="str">
        <f t="shared" si="295"/>
        <v xml:space="preserve">echo '&lt; PRESS ANY KEY TO CONTINUE &gt;'; read c ; </v>
      </c>
      <c r="U1223" s="12" t="str">
        <f t="shared" si="296"/>
        <v xml:space="preserve">cat $HOME/scripts/log/dg_SJ_CHG0012021.log ; </v>
      </c>
      <c r="V1223" s="13" t="str">
        <f t="shared" si="297"/>
        <v>echo '&lt; PRESS ANY KEY TO CONTINUE &gt;'; read c ;</v>
      </c>
      <c r="W1223" s="14" t="str">
        <f t="shared" si="291"/>
        <v xml:space="preserve"> pmd ; </v>
      </c>
      <c r="X1223" s="13" t="str">
        <f t="shared" si="299"/>
        <v>ssh -q phvifoapp04 '/home/infa_adm/scripts/ais.sh SIMS_Reports wf_m_MonthlyAuditWmsTransfer Int01_prod'</v>
      </c>
      <c r="Y1223" s="15"/>
      <c r="Z1223" s="60" t="str">
        <f t="shared" si="292"/>
        <v>./pmrep objectexport -f SIMS_Reports -o Workflow -n wf_m_MonthlyAuditWmsTransfer -m -s -b -r -u wf_m_MonthlyAuditWmsTransfer.xml</v>
      </c>
      <c r="AA1223" s="63" t="str">
        <f t="shared" si="293"/>
        <v>gwd SIMS_Reports wf_m_MonthlyAuditWmsTransfer</v>
      </c>
      <c r="AB1223" s="60" t="str">
        <f t="shared" si="300"/>
        <v xml:space="preserve">showvh SIMS_Reports wf_m_MonthlyAuditWmsTransfer ; </v>
      </c>
      <c r="AC1223" s="60" t="str">
        <f t="shared" si="298"/>
        <v>showrrh SIMS_Reports wf_m_MonthlyAuditWmsTransfer</v>
      </c>
    </row>
    <row r="1224" spans="1:29" x14ac:dyDescent="0.25">
      <c r="A1224" s="9">
        <v>43180</v>
      </c>
      <c r="B1224" s="6" t="s">
        <v>1395</v>
      </c>
      <c r="C1224" s="61" t="s">
        <v>1892</v>
      </c>
      <c r="D1224" s="61" t="s">
        <v>1864</v>
      </c>
      <c r="E1224" s="100" t="str">
        <f t="shared" si="304"/>
        <v>RAC_prod</v>
      </c>
      <c r="F1224" s="115" t="str">
        <f t="shared" si="305"/>
        <v>PP</v>
      </c>
      <c r="G1224" s="100" t="str">
        <f t="shared" si="306"/>
        <v>phvifoapp04</v>
      </c>
      <c r="H1224" s="115" t="str">
        <f t="shared" si="307"/>
        <v>Int01_prod</v>
      </c>
      <c r="I1224" s="100" t="str">
        <f t="shared" si="308"/>
        <v>6005</v>
      </c>
      <c r="J1224" s="115" t="str">
        <f t="shared" si="309"/>
        <v>Native</v>
      </c>
      <c r="K1224" s="100" t="str">
        <f t="shared" si="310"/>
        <v>all</v>
      </c>
      <c r="L1224" s="6" t="s">
        <v>1061</v>
      </c>
      <c r="M1224" s="6" t="s">
        <v>332</v>
      </c>
      <c r="N1224" s="6" t="s">
        <v>1077</v>
      </c>
      <c r="O1224" s="6" t="s">
        <v>1397</v>
      </c>
      <c r="P1224" s="11" t="str">
        <f t="shared" si="288"/>
        <v>qc medallia Workflow wf_m_Invitation_File_Medallia_Agreement_End</v>
      </c>
      <c r="Q1224" s="12" t="str">
        <f t="shared" si="289"/>
        <v>./pmrep cleardeploymentgroup -p DG_Static_Shared -f ;</v>
      </c>
      <c r="R1224" s="13" t="str">
        <f t="shared" si="290"/>
        <v>./pmrep addtodeploymentgroup -p DG_Static_Shared -n wf_m_Invitation_File_Medallia_Agreement_End -o Workflow -f medallia -d all ;</v>
      </c>
      <c r="S1224" s="12" t="str">
        <f t="shared" si="294"/>
        <v>./pmrep deploydeploymentgroup -p DG_Static_Shared -c  ./DG_Static_Shared.xml -r RAC_prod -n jansaj -X PP -h phvifoapp04 -o 6005 -s Native -l $HOME/scripts/log/dg_SJ_CHG0012033.log ;</v>
      </c>
      <c r="T1224" s="13" t="str">
        <f t="shared" si="295"/>
        <v xml:space="preserve">echo '&lt; PRESS ANY KEY TO CONTINUE &gt;'; read c ; </v>
      </c>
      <c r="U1224" s="12" t="str">
        <f t="shared" si="296"/>
        <v xml:space="preserve">cat $HOME/scripts/log/dg_SJ_CHG0012033.log ; </v>
      </c>
      <c r="V1224" s="13" t="str">
        <f t="shared" si="297"/>
        <v>echo '&lt; PRESS ANY KEY TO CONTINUE &gt;'; read c ;</v>
      </c>
      <c r="W1224" s="14" t="str">
        <f t="shared" si="291"/>
        <v xml:space="preserve"> pmd ; </v>
      </c>
      <c r="X1224" s="13" t="str">
        <f t="shared" si="299"/>
        <v>ssh -q phvifoapp04 '/home/infa_adm/scripts/ais.sh medallia wf_m_Invitation_File_Medallia_Agreement_End Int01_prod'</v>
      </c>
      <c r="Y1224" s="15"/>
      <c r="Z1224" s="60" t="str">
        <f t="shared" si="292"/>
        <v>./pmrep objectexport -f medallia -o Workflow -n wf_m_Invitation_File_Medallia_Agreement_End -m -s -b -r -u wf_m_Invitation_File_Medallia_Agreement_End.xml</v>
      </c>
      <c r="AA1224" s="63" t="str">
        <f t="shared" si="293"/>
        <v>gwd medallia wf_m_Invitation_File_Medallia_Agreement_End</v>
      </c>
      <c r="AB1224" s="60" t="str">
        <f t="shared" si="300"/>
        <v xml:space="preserve">showvh medallia wf_m_Invitation_File_Medallia_Agreement_End ; </v>
      </c>
      <c r="AC1224" s="60" t="str">
        <f t="shared" si="298"/>
        <v>showrrh medallia wf_m_Invitation_File_Medallia_Agreement_End</v>
      </c>
    </row>
    <row r="1225" spans="1:29" x14ac:dyDescent="0.25">
      <c r="A1225" s="9">
        <v>43180</v>
      </c>
      <c r="B1225" s="6" t="s">
        <v>1395</v>
      </c>
      <c r="C1225" s="61" t="s">
        <v>1892</v>
      </c>
      <c r="D1225" s="61" t="s">
        <v>1863</v>
      </c>
      <c r="E1225" s="100" t="str">
        <f t="shared" si="304"/>
        <v>RAC_uat</v>
      </c>
      <c r="F1225" s="115" t="str">
        <f t="shared" si="305"/>
        <v>UP</v>
      </c>
      <c r="G1225" s="100" t="str">
        <f t="shared" si="306"/>
        <v>uhvifoapp03</v>
      </c>
      <c r="H1225" s="115" t="str">
        <f t="shared" si="307"/>
        <v>Int01_uat</v>
      </c>
      <c r="I1225" s="100" t="str">
        <f t="shared" si="308"/>
        <v>6005</v>
      </c>
      <c r="J1225" s="115" t="str">
        <f t="shared" si="309"/>
        <v>Native</v>
      </c>
      <c r="K1225" s="100" t="str">
        <f t="shared" si="310"/>
        <v>all</v>
      </c>
      <c r="L1225" s="6" t="s">
        <v>1061</v>
      </c>
      <c r="M1225" s="6" t="s">
        <v>332</v>
      </c>
      <c r="N1225" s="6" t="s">
        <v>1077</v>
      </c>
      <c r="O1225" s="6" t="s">
        <v>1396</v>
      </c>
      <c r="P1225" s="11" t="str">
        <f t="shared" si="288"/>
        <v>qc medallia Workflow wf_m_Invitation_File_Medallia_Agreement_End</v>
      </c>
      <c r="Q1225" s="12" t="str">
        <f t="shared" si="289"/>
        <v>./pmrep cleardeploymentgroup -p DG_Static_Shared -f ;</v>
      </c>
      <c r="R1225" s="13" t="str">
        <f t="shared" si="290"/>
        <v>./pmrep addtodeploymentgroup -p DG_Static_Shared -n wf_m_Invitation_File_Medallia_Agreement_End -o Workflow -f medallia -d all ;</v>
      </c>
      <c r="S1225" s="12" t="str">
        <f t="shared" si="294"/>
        <v>./pmrep deploydeploymentgroup -p DG_Static_Shared -c  ./DG_Static_Shared.xml -r RAC_uat -n jansaj -X UP -h uhvifoapp03 -o 6005 -s Native -l $HOME/scripts/log/dg_SJ_CHG0012033.log ;</v>
      </c>
      <c r="T1225" s="13" t="str">
        <f t="shared" si="295"/>
        <v xml:space="preserve">echo '&lt; PRESS ANY KEY TO CONTINUE &gt;'; read c ; </v>
      </c>
      <c r="U1225" s="12" t="str">
        <f t="shared" si="296"/>
        <v xml:space="preserve">cat $HOME/scripts/log/dg_SJ_CHG0012033.log ; </v>
      </c>
      <c r="V1225" s="13" t="str">
        <f t="shared" si="297"/>
        <v>echo '&lt; PRESS ANY KEY TO CONTINUE &gt;'; read c ;</v>
      </c>
      <c r="W1225" s="14" t="str">
        <f t="shared" si="291"/>
        <v xml:space="preserve"> pmd ; </v>
      </c>
      <c r="X1225" s="13" t="str">
        <f t="shared" si="299"/>
        <v>ssh -q uhvifoapp03 '/home/infa_adm/scripts/ais.sh medallia wf_m_Invitation_File_Medallia_Agreement_End Int01_uat'</v>
      </c>
      <c r="Y1225" s="15"/>
      <c r="Z1225" s="60" t="str">
        <f t="shared" si="292"/>
        <v>./pmrep objectexport -f medallia -o Workflow -n wf_m_Invitation_File_Medallia_Agreement_End -m -s -b -r -u wf_m_Invitation_File_Medallia_Agreement_End.xml</v>
      </c>
      <c r="AA1225" s="63" t="str">
        <f t="shared" si="293"/>
        <v>gwd medallia wf_m_Invitation_File_Medallia_Agreement_End</v>
      </c>
      <c r="AB1225" s="60" t="str">
        <f t="shared" si="300"/>
        <v xml:space="preserve">showvh medallia wf_m_Invitation_File_Medallia_Agreement_End ; </v>
      </c>
      <c r="AC1225" s="60" t="str">
        <f t="shared" si="298"/>
        <v>showrrh medallia wf_m_Invitation_File_Medallia_Agreement_End</v>
      </c>
    </row>
    <row r="1226" spans="1:29" ht="25.5" x14ac:dyDescent="0.25">
      <c r="A1226" s="9">
        <v>43182</v>
      </c>
      <c r="B1226" s="6" t="s">
        <v>27</v>
      </c>
      <c r="C1226" s="61" t="s">
        <v>1892</v>
      </c>
      <c r="D1226" s="61" t="s">
        <v>1863</v>
      </c>
      <c r="E1226" s="100" t="str">
        <f t="shared" si="304"/>
        <v>RAC_uat</v>
      </c>
      <c r="F1226" s="115" t="str">
        <f t="shared" si="305"/>
        <v>UP</v>
      </c>
      <c r="G1226" s="100" t="str">
        <f t="shared" si="306"/>
        <v>uhvifoapp03</v>
      </c>
      <c r="H1226" s="115" t="str">
        <f t="shared" si="307"/>
        <v>Int01_uat</v>
      </c>
      <c r="I1226" s="100" t="str">
        <f t="shared" si="308"/>
        <v>6005</v>
      </c>
      <c r="J1226" s="115" t="str">
        <f t="shared" si="309"/>
        <v>Native</v>
      </c>
      <c r="K1226" s="100" t="str">
        <f t="shared" si="310"/>
        <v>all</v>
      </c>
      <c r="L1226" s="6" t="s">
        <v>326</v>
      </c>
      <c r="M1226" s="6" t="s">
        <v>332</v>
      </c>
      <c r="N1226" s="6" t="s">
        <v>1165</v>
      </c>
      <c r="O1226" s="7" t="s">
        <v>1405</v>
      </c>
      <c r="P1226" s="11" t="str">
        <f t="shared" si="288"/>
        <v>qc Miscellaneous Workflow wf_ENT_MDM_Customer</v>
      </c>
      <c r="Q1226" s="12" t="str">
        <f t="shared" si="289"/>
        <v>./pmrep cleardeploymentgroup -p DG_Static_Shared -f ;</v>
      </c>
      <c r="R1226" s="13" t="str">
        <f t="shared" si="290"/>
        <v>./pmrep addtodeploymentgroup -p DG_Static_Shared -n wf_ENT_MDM_Customer -o Workflow -f Miscellaneous -d all ;</v>
      </c>
      <c r="S1226" s="12" t="str">
        <f t="shared" si="294"/>
        <v>./pmrep deploydeploymentgroup -p DG_Static_Shared -c  ./DG_Static_Shared.xml -r RAC_uat -n jansaj -X UP -h uhvifoapp03 -o 6005 -s Native -l $HOME/scripts/log/dg_SJ_kaoter.log ;</v>
      </c>
      <c r="T1226" s="13" t="str">
        <f t="shared" si="295"/>
        <v xml:space="preserve">echo '&lt; PRESS ANY KEY TO CONTINUE &gt;'; read c ; </v>
      </c>
      <c r="U1226" s="12" t="str">
        <f t="shared" si="296"/>
        <v xml:space="preserve">cat $HOME/scripts/log/dg_SJ_kaoter.log ; </v>
      </c>
      <c r="V1226" s="13" t="str">
        <f t="shared" si="297"/>
        <v>echo '&lt; PRESS ANY KEY TO CONTINUE &gt;'; read c ;</v>
      </c>
      <c r="W1226" s="14" t="str">
        <f t="shared" si="291"/>
        <v xml:space="preserve"> pmd ; </v>
      </c>
      <c r="X1226" s="13" t="str">
        <f t="shared" si="299"/>
        <v>ssh -q uhvifoapp03 '/home/infa_adm/scripts/ais.sh Miscellaneous wf_ENT_MDM_Customer Int01_uat'</v>
      </c>
      <c r="Y1226" s="15"/>
      <c r="Z1226" s="60" t="str">
        <f t="shared" si="292"/>
        <v>./pmrep objectexport -f Miscellaneous -o Workflow -n wf_ENT_MDM_Customer -m -s -b -r -u wf_ENT_MDM_Customer.xml</v>
      </c>
      <c r="AA1226" s="63" t="str">
        <f t="shared" si="293"/>
        <v>gwd Miscellaneous wf_ENT_MDM_Customer</v>
      </c>
      <c r="AB1226" s="60" t="str">
        <f t="shared" si="300"/>
        <v xml:space="preserve">showvh Miscellaneous wf_ENT_MDM_Customer ; </v>
      </c>
      <c r="AC1226" s="60" t="str">
        <f t="shared" si="298"/>
        <v>showrrh Miscellaneous wf_ENT_MDM_Customer</v>
      </c>
    </row>
    <row r="1227" spans="1:29" x14ac:dyDescent="0.25">
      <c r="A1227" s="9">
        <v>43182</v>
      </c>
      <c r="B1227" s="6" t="s">
        <v>31</v>
      </c>
      <c r="C1227" s="61" t="s">
        <v>1892</v>
      </c>
      <c r="D1227" s="61" t="s">
        <v>1866</v>
      </c>
      <c r="E1227" s="100" t="str">
        <f t="shared" si="304"/>
        <v>RAC_uat</v>
      </c>
      <c r="F1227" s="115" t="str">
        <f t="shared" si="305"/>
        <v>UP</v>
      </c>
      <c r="G1227" s="100" t="str">
        <f t="shared" si="306"/>
        <v>uhvifoapp03</v>
      </c>
      <c r="H1227" s="115" t="str">
        <f t="shared" si="307"/>
        <v>Int02_uat</v>
      </c>
      <c r="I1227" s="100" t="str">
        <f t="shared" si="308"/>
        <v>6005</v>
      </c>
      <c r="J1227" s="115" t="str">
        <f t="shared" si="309"/>
        <v>Native</v>
      </c>
      <c r="K1227" s="100" t="str">
        <f t="shared" si="310"/>
        <v>all</v>
      </c>
      <c r="L1227" s="6" t="s">
        <v>402</v>
      </c>
      <c r="M1227" s="6" t="s">
        <v>332</v>
      </c>
      <c r="N1227" s="6" t="s">
        <v>1401</v>
      </c>
      <c r="O1227" s="6" t="s">
        <v>1402</v>
      </c>
      <c r="P1227" s="11" t="str">
        <f t="shared" si="288"/>
        <v>qc SupplierEDI Workflow wf_SupplierEDI_RAC_Inbound_846_1</v>
      </c>
      <c r="Q1227" s="12" t="str">
        <f t="shared" si="289"/>
        <v>./pmrep cleardeploymentgroup -p DG_Static_Shared -f ;</v>
      </c>
      <c r="R1227" s="13" t="str">
        <f t="shared" si="290"/>
        <v>./pmrep addtodeploymentgroup -p DG_Static_Shared -n wf_SupplierEDI_RAC_Inbound_846_1 -o Workflow -f SupplierEDI -d all ;</v>
      </c>
      <c r="S1227" s="12" t="str">
        <f t="shared" si="294"/>
        <v>./pmrep deploydeploymentgroup -p DG_Static_Shared -c  ./DG_Static_Shared.xml -r RAC_uat -n jansaj -X UP -h uhvifoapp03 -o 6005 -s Native -l $HOME/scripts/log/dg_SJ_sunsar.log ;</v>
      </c>
      <c r="T1227" s="13" t="str">
        <f t="shared" si="295"/>
        <v xml:space="preserve">echo '&lt; PRESS ANY KEY TO CONTINUE &gt;'; read c ; </v>
      </c>
      <c r="U1227" s="12" t="str">
        <f t="shared" si="296"/>
        <v xml:space="preserve">cat $HOME/scripts/log/dg_SJ_sunsar.log ; </v>
      </c>
      <c r="V1227" s="13" t="str">
        <f t="shared" si="297"/>
        <v>echo '&lt; PRESS ANY KEY TO CONTINUE &gt;'; read c ;</v>
      </c>
      <c r="W1227" s="14" t="str">
        <f t="shared" si="291"/>
        <v xml:space="preserve"> pmd ; </v>
      </c>
      <c r="X1227" s="13" t="str">
        <f t="shared" si="299"/>
        <v>ssh -q uhvifoapp03 '/home/infa_adm/scripts/ais.sh SupplierEDI wf_SupplierEDI_RAC_Inbound_846_1 Int02_uat'</v>
      </c>
      <c r="Y1227" s="15"/>
      <c r="Z1227" s="60" t="str">
        <f t="shared" si="292"/>
        <v>./pmrep objectexport -f SupplierEDI -o Workflow -n wf_SupplierEDI_RAC_Inbound_846_1 -m -s -b -r -u wf_SupplierEDI_RAC_Inbound_846_1.xml</v>
      </c>
      <c r="AA1227" s="63" t="str">
        <f t="shared" si="293"/>
        <v>gwd SupplierEDI wf_SupplierEDI_RAC_Inbound_846_1</v>
      </c>
      <c r="AB1227" s="60" t="str">
        <f t="shared" si="300"/>
        <v xml:space="preserve">showvh SupplierEDI wf_SupplierEDI_RAC_Inbound_846_1 ; </v>
      </c>
      <c r="AC1227" s="60" t="str">
        <f t="shared" si="298"/>
        <v>showrrh SupplierEDI wf_SupplierEDI_RAC_Inbound_846_1</v>
      </c>
    </row>
    <row r="1228" spans="1:29" x14ac:dyDescent="0.25">
      <c r="A1228" s="9">
        <v>43185</v>
      </c>
      <c r="B1228" s="6" t="s">
        <v>1406</v>
      </c>
      <c r="C1228" s="61" t="s">
        <v>1892</v>
      </c>
      <c r="D1228" s="61" t="s">
        <v>1864</v>
      </c>
      <c r="E1228" s="100" t="str">
        <f t="shared" si="304"/>
        <v>RAC_prod</v>
      </c>
      <c r="F1228" s="115" t="str">
        <f t="shared" si="305"/>
        <v>PP</v>
      </c>
      <c r="G1228" s="100" t="str">
        <f t="shared" si="306"/>
        <v>phvifoapp04</v>
      </c>
      <c r="H1228" s="115" t="str">
        <f t="shared" si="307"/>
        <v>Int01_prod</v>
      </c>
      <c r="I1228" s="100" t="str">
        <f t="shared" si="308"/>
        <v>6005</v>
      </c>
      <c r="J1228" s="115" t="str">
        <f t="shared" si="309"/>
        <v>Native</v>
      </c>
      <c r="K1228" s="100" t="str">
        <f t="shared" si="310"/>
        <v>all</v>
      </c>
      <c r="L1228" s="6" t="s">
        <v>326</v>
      </c>
      <c r="M1228" s="6" t="s">
        <v>332</v>
      </c>
      <c r="N1228" s="6" t="s">
        <v>1165</v>
      </c>
      <c r="O1228" s="6" t="s">
        <v>1407</v>
      </c>
      <c r="P1228" s="11" t="str">
        <f t="shared" si="288"/>
        <v>qc Miscellaneous Workflow wf_ENT_MDM_Customer</v>
      </c>
      <c r="Q1228" s="12" t="str">
        <f t="shared" si="289"/>
        <v>./pmrep cleardeploymentgroup -p DG_Static_Shared -f ;</v>
      </c>
      <c r="R1228" s="13" t="str">
        <f t="shared" si="290"/>
        <v>./pmrep addtodeploymentgroup -p DG_Static_Shared -n wf_ENT_MDM_Customer -o Workflow -f Miscellaneous -d all ;</v>
      </c>
      <c r="S1228" s="12" t="str">
        <f t="shared" si="294"/>
        <v>./pmrep deploydeploymentgroup -p DG_Static_Shared -c  ./DG_Static_Shared.xml -r RAC_prod -n jansaj -X PP -h phvifoapp04 -o 6005 -s Native -l $HOME/scripts/log/dg_SJ_CHG0012101.log ;</v>
      </c>
      <c r="T1228" s="13" t="str">
        <f t="shared" si="295"/>
        <v xml:space="preserve">echo '&lt; PRESS ANY KEY TO CONTINUE &gt;'; read c ; </v>
      </c>
      <c r="U1228" s="12" t="str">
        <f t="shared" si="296"/>
        <v xml:space="preserve">cat $HOME/scripts/log/dg_SJ_CHG0012101.log ; </v>
      </c>
      <c r="V1228" s="13" t="str">
        <f t="shared" si="297"/>
        <v>echo '&lt; PRESS ANY KEY TO CONTINUE &gt;'; read c ;</v>
      </c>
      <c r="W1228" s="14" t="str">
        <f t="shared" si="291"/>
        <v xml:space="preserve"> pmd ; </v>
      </c>
      <c r="X1228" s="13" t="str">
        <f t="shared" si="299"/>
        <v>ssh -q phvifoapp04 '/home/infa_adm/scripts/ais.sh Miscellaneous wf_ENT_MDM_Customer Int01_prod'</v>
      </c>
      <c r="Y1228" s="15"/>
      <c r="Z1228" s="60" t="str">
        <f t="shared" si="292"/>
        <v>./pmrep objectexport -f Miscellaneous -o Workflow -n wf_ENT_MDM_Customer -m -s -b -r -u wf_ENT_MDM_Customer.xml</v>
      </c>
      <c r="AA1228" s="63" t="str">
        <f t="shared" si="293"/>
        <v>gwd Miscellaneous wf_ENT_MDM_Customer</v>
      </c>
      <c r="AB1228" s="60" t="str">
        <f t="shared" si="300"/>
        <v xml:space="preserve">showvh Miscellaneous wf_ENT_MDM_Customer ; </v>
      </c>
      <c r="AC1228" s="60" t="str">
        <f t="shared" si="298"/>
        <v>showrrh Miscellaneous wf_ENT_MDM_Customer</v>
      </c>
    </row>
    <row r="1229" spans="1:29" x14ac:dyDescent="0.25">
      <c r="A1229" s="9">
        <v>43186</v>
      </c>
      <c r="B1229" s="6" t="s">
        <v>1469</v>
      </c>
      <c r="C1229" s="61" t="s">
        <v>1892</v>
      </c>
      <c r="D1229" s="61" t="s">
        <v>1865</v>
      </c>
      <c r="E1229" s="100" t="str">
        <f t="shared" si="304"/>
        <v>RAC_prod</v>
      </c>
      <c r="F1229" s="115" t="str">
        <f t="shared" si="305"/>
        <v>PP</v>
      </c>
      <c r="G1229" s="100" t="str">
        <f t="shared" si="306"/>
        <v>phvifoapp04</v>
      </c>
      <c r="H1229" s="115" t="str">
        <f t="shared" si="307"/>
        <v>Int02_prod</v>
      </c>
      <c r="I1229" s="100" t="str">
        <f t="shared" si="308"/>
        <v>6005</v>
      </c>
      <c r="J1229" s="115" t="str">
        <f t="shared" si="309"/>
        <v>Native</v>
      </c>
      <c r="K1229" s="100" t="str">
        <f t="shared" si="310"/>
        <v>all</v>
      </c>
      <c r="L1229" s="6" t="s">
        <v>15</v>
      </c>
      <c r="M1229" s="6" t="s">
        <v>332</v>
      </c>
      <c r="N1229" s="6" t="s">
        <v>1373</v>
      </c>
      <c r="O1229" s="6" t="s">
        <v>1470</v>
      </c>
      <c r="P1229" s="11" t="str">
        <f t="shared" si="288"/>
        <v>qc 3PL_Integration Workflow wf_3PL_940_Outbound_Audit</v>
      </c>
      <c r="Q1229" s="12" t="str">
        <f t="shared" si="289"/>
        <v>./pmrep cleardeploymentgroup -p DG_Static_Shared -f ;</v>
      </c>
      <c r="R1229" s="13" t="str">
        <f t="shared" si="290"/>
        <v>./pmrep addtodeploymentgroup -p DG_Static_Shared -n wf_3PL_940_Outbound_Audit -o Workflow -f 3PL_Integration -d all ;</v>
      </c>
      <c r="S1229" s="12" t="str">
        <f t="shared" si="294"/>
        <v>./pmrep deploydeploymentgroup -p DG_Static_Shared -c  ./DG_Static_Shared.xml -r RAC_prod -n jansaj -X PP -h phvifoapp04 -o 6005 -s Native -l $HOME/scripts/log/dg_SJ_CHG0012038.log ;</v>
      </c>
      <c r="T1229" s="13" t="str">
        <f t="shared" si="295"/>
        <v xml:space="preserve">echo '&lt; PRESS ANY KEY TO CONTINUE &gt;'; read c ; </v>
      </c>
      <c r="U1229" s="12" t="str">
        <f t="shared" si="296"/>
        <v xml:space="preserve">cat $HOME/scripts/log/dg_SJ_CHG0012038.log ; </v>
      </c>
      <c r="V1229" s="13" t="str">
        <f t="shared" si="297"/>
        <v>echo '&lt; PRESS ANY KEY TO CONTINUE &gt;'; read c ;</v>
      </c>
      <c r="W1229" s="14" t="str">
        <f t="shared" si="291"/>
        <v xml:space="preserve"> pmd ; </v>
      </c>
      <c r="X1229" s="13" t="str">
        <f t="shared" si="299"/>
        <v>ssh -q phvifoapp04 '/home/infa_adm/scripts/ais.sh 3PL_Integration wf_3PL_940_Outbound_Audit Int02_prod'</v>
      </c>
      <c r="Y1229" s="15"/>
      <c r="Z1229" s="60" t="str">
        <f t="shared" si="292"/>
        <v>./pmrep objectexport -f 3PL_Integration -o Workflow -n wf_3PL_940_Outbound_Audit -m -s -b -r -u wf_3PL_940_Outbound_Audit.xml</v>
      </c>
      <c r="AA1229" s="63" t="str">
        <f t="shared" si="293"/>
        <v>gwd 3PL_Integration wf_3PL_940_Outbound_Audit</v>
      </c>
      <c r="AB1229" s="60" t="str">
        <f t="shared" si="300"/>
        <v xml:space="preserve">showvh 3PL_Integration wf_3PL_940_Outbound_Audit ; </v>
      </c>
      <c r="AC1229" s="60" t="str">
        <f t="shared" si="298"/>
        <v>showrrh 3PL_Integration wf_3PL_940_Outbound_Audit</v>
      </c>
    </row>
    <row r="1230" spans="1:29" x14ac:dyDescent="0.25">
      <c r="A1230" s="9">
        <v>43187</v>
      </c>
      <c r="B1230" s="6" t="s">
        <v>5</v>
      </c>
      <c r="C1230" s="61" t="s">
        <v>1892</v>
      </c>
      <c r="D1230" s="61" t="s">
        <v>1863</v>
      </c>
      <c r="E1230" s="100" t="str">
        <f t="shared" si="304"/>
        <v>RAC_uat</v>
      </c>
      <c r="F1230" s="115" t="str">
        <f t="shared" si="305"/>
        <v>UP</v>
      </c>
      <c r="G1230" s="100" t="str">
        <f t="shared" si="306"/>
        <v>uhvifoapp03</v>
      </c>
      <c r="H1230" s="115" t="str">
        <f t="shared" si="307"/>
        <v>Int01_uat</v>
      </c>
      <c r="I1230" s="100" t="str">
        <f t="shared" si="308"/>
        <v>6005</v>
      </c>
      <c r="J1230" s="115" t="str">
        <f t="shared" si="309"/>
        <v>Native</v>
      </c>
      <c r="K1230" s="100" t="str">
        <f t="shared" si="310"/>
        <v>all</v>
      </c>
      <c r="L1230" s="6" t="s">
        <v>326</v>
      </c>
      <c r="M1230" s="6" t="s">
        <v>332</v>
      </c>
      <c r="N1230" s="6" t="s">
        <v>1471</v>
      </c>
      <c r="O1230" s="6" t="s">
        <v>1472</v>
      </c>
      <c r="P1230" s="11" t="str">
        <f t="shared" si="288"/>
        <v>qc Miscellaneous Workflow wf_m_call_ams003_upd_ht_line_9</v>
      </c>
      <c r="Q1230" s="12" t="str">
        <f t="shared" si="289"/>
        <v>./pmrep cleardeploymentgroup -p DG_Static_Shared -f ;</v>
      </c>
      <c r="R1230" s="13" t="str">
        <f t="shared" si="290"/>
        <v>./pmrep addtodeploymentgroup -p DG_Static_Shared -n wf_m_call_ams003_upd_ht_line_9 -o Workflow -f Miscellaneous -d all ;</v>
      </c>
      <c r="S1230" s="12" t="str">
        <f t="shared" si="294"/>
        <v>./pmrep deploydeploymentgroup -p DG_Static_Shared -c  ./DG_Static_Shared.xml -r RAC_uat -n jansaj -X UP -h uhvifoapp03 -o 6005 -s Native -l $HOME/scripts/log/dg_SJ_halgee.log ;</v>
      </c>
      <c r="T1230" s="13" t="str">
        <f t="shared" si="295"/>
        <v xml:space="preserve">echo '&lt; PRESS ANY KEY TO CONTINUE &gt;'; read c ; </v>
      </c>
      <c r="U1230" s="12" t="str">
        <f t="shared" si="296"/>
        <v xml:space="preserve">cat $HOME/scripts/log/dg_SJ_halgee.log ; </v>
      </c>
      <c r="V1230" s="13" t="str">
        <f t="shared" si="297"/>
        <v>echo '&lt; PRESS ANY KEY TO CONTINUE &gt;'; read c ;</v>
      </c>
      <c r="W1230" s="14" t="str">
        <f t="shared" si="291"/>
        <v xml:space="preserve"> pmd ; </v>
      </c>
      <c r="X1230" s="13" t="str">
        <f t="shared" si="299"/>
        <v>ssh -q uhvifoapp03 '/home/infa_adm/scripts/ais.sh Miscellaneous wf_m_call_ams003_upd_ht_line_9 Int01_uat'</v>
      </c>
      <c r="Y1230" s="15"/>
      <c r="Z1230" s="60" t="str">
        <f t="shared" si="292"/>
        <v>./pmrep objectexport -f Miscellaneous -o Workflow -n wf_m_call_ams003_upd_ht_line_9 -m -s -b -r -u wf_m_call_ams003_upd_ht_line_9.xml</v>
      </c>
      <c r="AA1230" s="63" t="str">
        <f t="shared" si="293"/>
        <v>gwd Miscellaneous wf_m_call_ams003_upd_ht_line_9</v>
      </c>
      <c r="AB1230" s="60" t="str">
        <f t="shared" si="300"/>
        <v xml:space="preserve">showvh Miscellaneous wf_m_call_ams003_upd_ht_line_9 ; </v>
      </c>
      <c r="AC1230" s="60" t="str">
        <f t="shared" si="298"/>
        <v>showrrh Miscellaneous wf_m_call_ams003_upd_ht_line_9</v>
      </c>
    </row>
    <row r="1231" spans="1:29" x14ac:dyDescent="0.25">
      <c r="A1231" s="9">
        <v>43188</v>
      </c>
      <c r="B1231" s="6" t="s">
        <v>1473</v>
      </c>
      <c r="C1231" s="61" t="s">
        <v>1892</v>
      </c>
      <c r="D1231" s="61" t="s">
        <v>1864</v>
      </c>
      <c r="E1231" s="100" t="str">
        <f t="shared" si="304"/>
        <v>RAC_prod</v>
      </c>
      <c r="F1231" s="115" t="str">
        <f t="shared" si="305"/>
        <v>PP</v>
      </c>
      <c r="G1231" s="100" t="str">
        <f t="shared" si="306"/>
        <v>phvifoapp04</v>
      </c>
      <c r="H1231" s="115" t="str">
        <f t="shared" si="307"/>
        <v>Int01_prod</v>
      </c>
      <c r="I1231" s="100" t="str">
        <f t="shared" si="308"/>
        <v>6005</v>
      </c>
      <c r="J1231" s="115" t="str">
        <f t="shared" si="309"/>
        <v>Native</v>
      </c>
      <c r="K1231" s="100" t="str">
        <f t="shared" si="310"/>
        <v>all</v>
      </c>
      <c r="L1231" s="6" t="s">
        <v>326</v>
      </c>
      <c r="M1231" s="6" t="s">
        <v>332</v>
      </c>
      <c r="N1231" s="6" t="s">
        <v>1471</v>
      </c>
      <c r="O1231" s="6" t="s">
        <v>1474</v>
      </c>
      <c r="P1231" s="11" t="str">
        <f t="shared" si="288"/>
        <v>qc Miscellaneous Workflow wf_m_call_ams003_upd_ht_line_9</v>
      </c>
      <c r="Q1231" s="12" t="str">
        <f t="shared" si="289"/>
        <v>./pmrep cleardeploymentgroup -p DG_Static_Shared -f ;</v>
      </c>
      <c r="R1231" s="13" t="str">
        <f t="shared" si="290"/>
        <v>./pmrep addtodeploymentgroup -p DG_Static_Shared -n wf_m_call_ams003_upd_ht_line_9 -o Workflow -f Miscellaneous -d all ;</v>
      </c>
      <c r="S1231" s="12" t="str">
        <f t="shared" si="294"/>
        <v>./pmrep deploydeploymentgroup -p DG_Static_Shared -c  ./DG_Static_Shared.xml -r RAC_prod -n jansaj -X PP -h phvifoapp04 -o 6005 -s Native -l $HOME/scripts/log/dg_SJ_CHG0012156.log ;</v>
      </c>
      <c r="T1231" s="13" t="str">
        <f t="shared" si="295"/>
        <v xml:space="preserve">echo '&lt; PRESS ANY KEY TO CONTINUE &gt;'; read c ; </v>
      </c>
      <c r="U1231" s="12" t="str">
        <f t="shared" si="296"/>
        <v xml:space="preserve">cat $HOME/scripts/log/dg_SJ_CHG0012156.log ; </v>
      </c>
      <c r="V1231" s="13" t="str">
        <f t="shared" si="297"/>
        <v>echo '&lt; PRESS ANY KEY TO CONTINUE &gt;'; read c ;</v>
      </c>
      <c r="W1231" s="14" t="str">
        <f t="shared" si="291"/>
        <v xml:space="preserve"> pmd ; </v>
      </c>
      <c r="X1231" s="13" t="str">
        <f t="shared" si="299"/>
        <v>ssh -q phvifoapp04 '/home/infa_adm/scripts/ais.sh Miscellaneous wf_m_call_ams003_upd_ht_line_9 Int01_prod'</v>
      </c>
      <c r="Y1231" s="15"/>
      <c r="Z1231" s="60" t="str">
        <f t="shared" si="292"/>
        <v>./pmrep objectexport -f Miscellaneous -o Workflow -n wf_m_call_ams003_upd_ht_line_9 -m -s -b -r -u wf_m_call_ams003_upd_ht_line_9.xml</v>
      </c>
      <c r="AA1231" s="63" t="str">
        <f t="shared" si="293"/>
        <v>gwd Miscellaneous wf_m_call_ams003_upd_ht_line_9</v>
      </c>
      <c r="AB1231" s="60" t="str">
        <f t="shared" si="300"/>
        <v xml:space="preserve">showvh Miscellaneous wf_m_call_ams003_upd_ht_line_9 ; </v>
      </c>
      <c r="AC1231" s="60" t="str">
        <f t="shared" si="298"/>
        <v>showrrh Miscellaneous wf_m_call_ams003_upd_ht_line_9</v>
      </c>
    </row>
    <row r="1232" spans="1:29" x14ac:dyDescent="0.25">
      <c r="A1232" s="9">
        <v>43188</v>
      </c>
      <c r="B1232" s="6" t="s">
        <v>1475</v>
      </c>
      <c r="C1232" s="61" t="s">
        <v>1892</v>
      </c>
      <c r="D1232" s="61" t="s">
        <v>1864</v>
      </c>
      <c r="E1232" s="100" t="str">
        <f t="shared" si="304"/>
        <v>RAC_prod</v>
      </c>
      <c r="F1232" s="115" t="str">
        <f t="shared" si="305"/>
        <v>PP</v>
      </c>
      <c r="G1232" s="100" t="str">
        <f t="shared" si="306"/>
        <v>phvifoapp04</v>
      </c>
      <c r="H1232" s="115" t="str">
        <f t="shared" si="307"/>
        <v>Int01_prod</v>
      </c>
      <c r="I1232" s="100" t="str">
        <f t="shared" si="308"/>
        <v>6005</v>
      </c>
      <c r="J1232" s="115" t="str">
        <f t="shared" si="309"/>
        <v>Native</v>
      </c>
      <c r="K1232" s="100" t="str">
        <f t="shared" si="310"/>
        <v>all</v>
      </c>
      <c r="L1232" s="6" t="s">
        <v>326</v>
      </c>
      <c r="M1232" s="6" t="s">
        <v>332</v>
      </c>
      <c r="N1232" s="6" t="s">
        <v>1381</v>
      </c>
      <c r="O1232" s="61" t="s">
        <v>1476</v>
      </c>
      <c r="P1232" s="11" t="str">
        <f t="shared" si="288"/>
        <v>qc Miscellaneous Workflow wf_past_due_customers</v>
      </c>
      <c r="Q1232" s="12" t="str">
        <f t="shared" si="289"/>
        <v>./pmrep cleardeploymentgroup -p DG_Static_Shared -f ;</v>
      </c>
      <c r="R1232" s="13" t="str">
        <f t="shared" si="290"/>
        <v>./pmrep addtodeploymentgroup -p DG_Static_Shared -n wf_past_due_customers -o Workflow -f Miscellaneous -d all ;</v>
      </c>
      <c r="S1232" s="12" t="str">
        <f t="shared" si="294"/>
        <v>./pmrep deploydeploymentgroup -p DG_Static_Shared -c  ./DG_Static_Shared.xml -r RAC_prod -n jansaj -X PP -h phvifoapp04 -o 6005 -s Native -l $HOME/scripts/log/dg_SJ_CHG0012169.log ;</v>
      </c>
      <c r="T1232" s="13" t="str">
        <f t="shared" si="295"/>
        <v xml:space="preserve">echo '&lt; PRESS ANY KEY TO CONTINUE &gt;'; read c ; </v>
      </c>
      <c r="U1232" s="12" t="str">
        <f t="shared" si="296"/>
        <v xml:space="preserve">cat $HOME/scripts/log/dg_SJ_CHG0012169.log ; </v>
      </c>
      <c r="V1232" s="13" t="str">
        <f t="shared" si="297"/>
        <v>echo '&lt; PRESS ANY KEY TO CONTINUE &gt;'; read c ;</v>
      </c>
      <c r="W1232" s="14" t="str">
        <f t="shared" si="291"/>
        <v xml:space="preserve"> pmd ; </v>
      </c>
      <c r="X1232" s="13" t="str">
        <f t="shared" si="299"/>
        <v>ssh -q phvifoapp04 '/home/infa_adm/scripts/ais.sh Miscellaneous wf_past_due_customers Int01_prod'</v>
      </c>
      <c r="Y1232" s="15"/>
      <c r="Z1232" s="60" t="str">
        <f t="shared" si="292"/>
        <v>./pmrep objectexport -f Miscellaneous -o Workflow -n wf_past_due_customers -m -s -b -r -u wf_past_due_customers.xml</v>
      </c>
      <c r="AA1232" s="63" t="str">
        <f t="shared" si="293"/>
        <v>gwd Miscellaneous wf_past_due_customers</v>
      </c>
      <c r="AB1232" s="60" t="str">
        <f t="shared" si="300"/>
        <v xml:space="preserve">showvh Miscellaneous wf_past_due_customers ; </v>
      </c>
      <c r="AC1232" s="60" t="str">
        <f t="shared" si="298"/>
        <v>showrrh Miscellaneous wf_past_due_customers</v>
      </c>
    </row>
    <row r="1233" spans="1:29" x14ac:dyDescent="0.25">
      <c r="A1233" s="9">
        <v>43192</v>
      </c>
      <c r="B1233" s="6" t="s">
        <v>1480</v>
      </c>
      <c r="C1233" s="61" t="s">
        <v>1892</v>
      </c>
      <c r="D1233" s="61" t="s">
        <v>1864</v>
      </c>
      <c r="E1233" s="100" t="str">
        <f t="shared" si="304"/>
        <v>RAC_prod</v>
      </c>
      <c r="F1233" s="115" t="str">
        <f t="shared" si="305"/>
        <v>PP</v>
      </c>
      <c r="G1233" s="100" t="str">
        <f t="shared" si="306"/>
        <v>phvifoapp04</v>
      </c>
      <c r="H1233" s="115" t="str">
        <f t="shared" si="307"/>
        <v>Int01_prod</v>
      </c>
      <c r="I1233" s="100" t="str">
        <f t="shared" si="308"/>
        <v>6005</v>
      </c>
      <c r="J1233" s="115" t="str">
        <f t="shared" si="309"/>
        <v>Native</v>
      </c>
      <c r="K1233" s="100" t="str">
        <f t="shared" si="310"/>
        <v>all</v>
      </c>
      <c r="L1233" s="6" t="s">
        <v>326</v>
      </c>
      <c r="M1233" s="6" t="s">
        <v>332</v>
      </c>
      <c r="N1233" s="6" t="s">
        <v>1471</v>
      </c>
      <c r="O1233" s="6" t="s">
        <v>1481</v>
      </c>
      <c r="P1233" s="11" t="str">
        <f t="shared" si="288"/>
        <v>qc Miscellaneous Workflow wf_m_call_ams003_upd_ht_line_9</v>
      </c>
      <c r="Q1233" s="12" t="str">
        <f t="shared" si="289"/>
        <v>./pmrep cleardeploymentgroup -p DG_Static_Shared -f ;</v>
      </c>
      <c r="R1233" s="13" t="str">
        <f t="shared" si="290"/>
        <v>./pmrep addtodeploymentgroup -p DG_Static_Shared -n wf_m_call_ams003_upd_ht_line_9 -o Workflow -f Miscellaneous -d all ;</v>
      </c>
      <c r="S1233" s="12" t="str">
        <f t="shared" si="294"/>
        <v>./pmrep deploydeploymentgroup -p DG_Static_Shared -c  ./DG_Static_Shared.xml -r RAC_prod -n jansaj -X PP -h phvifoapp04 -o 6005 -s Native -l $HOME/scripts/log/dg_SJ_CHG0012197.log ;</v>
      </c>
      <c r="T1233" s="13" t="str">
        <f t="shared" si="295"/>
        <v xml:space="preserve">echo '&lt; PRESS ANY KEY TO CONTINUE &gt;'; read c ; </v>
      </c>
      <c r="U1233" s="12" t="str">
        <f t="shared" si="296"/>
        <v xml:space="preserve">cat $HOME/scripts/log/dg_SJ_CHG0012197.log ; </v>
      </c>
      <c r="V1233" s="13" t="str">
        <f t="shared" si="297"/>
        <v>echo '&lt; PRESS ANY KEY TO CONTINUE &gt;'; read c ;</v>
      </c>
      <c r="W1233" s="14" t="str">
        <f t="shared" si="291"/>
        <v xml:space="preserve"> pmd ; </v>
      </c>
      <c r="X1233" s="13" t="str">
        <f t="shared" si="299"/>
        <v>ssh -q phvifoapp04 '/home/infa_adm/scripts/ais.sh Miscellaneous wf_m_call_ams003_upd_ht_line_9 Int01_prod'</v>
      </c>
      <c r="Y1233" s="15"/>
      <c r="Z1233" s="60" t="str">
        <f t="shared" si="292"/>
        <v>./pmrep objectexport -f Miscellaneous -o Workflow -n wf_m_call_ams003_upd_ht_line_9 -m -s -b -r -u wf_m_call_ams003_upd_ht_line_9.xml</v>
      </c>
      <c r="AA1233" s="63" t="str">
        <f t="shared" si="293"/>
        <v>gwd Miscellaneous wf_m_call_ams003_upd_ht_line_9</v>
      </c>
      <c r="AB1233" s="60" t="str">
        <f t="shared" si="300"/>
        <v xml:space="preserve">showvh Miscellaneous wf_m_call_ams003_upd_ht_line_9 ; </v>
      </c>
      <c r="AC1233" s="60" t="str">
        <f t="shared" si="298"/>
        <v>showrrh Miscellaneous wf_m_call_ams003_upd_ht_line_9</v>
      </c>
    </row>
    <row r="1234" spans="1:29" x14ac:dyDescent="0.25">
      <c r="A1234" s="9">
        <v>43194</v>
      </c>
      <c r="B1234" s="6" t="s">
        <v>1483</v>
      </c>
      <c r="C1234" s="61" t="s">
        <v>1892</v>
      </c>
      <c r="D1234" s="61" t="s">
        <v>1864</v>
      </c>
      <c r="E1234" s="100" t="str">
        <f t="shared" si="304"/>
        <v>RAC_prod</v>
      </c>
      <c r="F1234" s="115" t="str">
        <f t="shared" si="305"/>
        <v>PP</v>
      </c>
      <c r="G1234" s="100" t="str">
        <f t="shared" si="306"/>
        <v>phvifoapp04</v>
      </c>
      <c r="H1234" s="115" t="str">
        <f t="shared" si="307"/>
        <v>Int01_prod</v>
      </c>
      <c r="I1234" s="100" t="str">
        <f t="shared" si="308"/>
        <v>6005</v>
      </c>
      <c r="J1234" s="115" t="str">
        <f t="shared" si="309"/>
        <v>Native</v>
      </c>
      <c r="K1234" s="100" t="str">
        <f t="shared" si="310"/>
        <v>all</v>
      </c>
      <c r="L1234" s="6" t="s">
        <v>322</v>
      </c>
      <c r="M1234" s="6" t="s">
        <v>332</v>
      </c>
      <c r="N1234" s="6" t="s">
        <v>1482</v>
      </c>
      <c r="O1234" s="6" t="s">
        <v>1484</v>
      </c>
      <c r="P1234" s="11" t="str">
        <f t="shared" si="288"/>
        <v>qc MDM Workflow wf_Mdm_Ansira_LocationDailyFeed</v>
      </c>
      <c r="Q1234" s="12" t="str">
        <f t="shared" si="289"/>
        <v>./pmrep cleardeploymentgroup -p DG_Static_Shared -f ;</v>
      </c>
      <c r="R1234" s="13" t="str">
        <f t="shared" si="290"/>
        <v>./pmrep addtodeploymentgroup -p DG_Static_Shared -n wf_Mdm_Ansira_LocationDailyFeed -o Workflow -f MDM -d all ;</v>
      </c>
      <c r="S1234" s="12" t="str">
        <f t="shared" si="294"/>
        <v>./pmrep deploydeploymentgroup -p DG_Static_Shared -c  ./DG_Static_Shared.xml -r RAC_prod -n jansaj -X PP -h phvifoapp04 -o 6005 -s Native -l $HOME/scripts/log/dg_SJ_CHG0012230.log ;</v>
      </c>
      <c r="T1234" s="13" t="str">
        <f t="shared" si="295"/>
        <v xml:space="preserve">echo '&lt; PRESS ANY KEY TO CONTINUE &gt;'; read c ; </v>
      </c>
      <c r="U1234" s="12" t="str">
        <f t="shared" si="296"/>
        <v xml:space="preserve">cat $HOME/scripts/log/dg_SJ_CHG0012230.log ; </v>
      </c>
      <c r="V1234" s="13" t="str">
        <f t="shared" si="297"/>
        <v>echo '&lt; PRESS ANY KEY TO CONTINUE &gt;'; read c ;</v>
      </c>
      <c r="W1234" s="14" t="str">
        <f t="shared" si="291"/>
        <v xml:space="preserve"> pmd ; </v>
      </c>
      <c r="X1234" s="13" t="str">
        <f t="shared" si="299"/>
        <v>ssh -q phvifoapp04 '/home/infa_adm/scripts/ais.sh MDM wf_Mdm_Ansira_LocationDailyFeed Int01_prod'</v>
      </c>
      <c r="Y1234" s="15"/>
      <c r="Z1234" s="60" t="str">
        <f t="shared" si="292"/>
        <v>./pmrep objectexport -f MDM -o Workflow -n wf_Mdm_Ansira_LocationDailyFeed -m -s -b -r -u wf_Mdm_Ansira_LocationDailyFeed.xml</v>
      </c>
      <c r="AA1234" s="63" t="str">
        <f t="shared" si="293"/>
        <v>gwd MDM wf_Mdm_Ansira_LocationDailyFeed</v>
      </c>
      <c r="AB1234" s="60" t="str">
        <f t="shared" si="300"/>
        <v xml:space="preserve">showvh MDM wf_Mdm_Ansira_LocationDailyFeed ; </v>
      </c>
      <c r="AC1234" s="60" t="str">
        <f t="shared" si="298"/>
        <v>showrrh MDM wf_Mdm_Ansira_LocationDailyFeed</v>
      </c>
    </row>
    <row r="1235" spans="1:29" x14ac:dyDescent="0.25">
      <c r="A1235" s="9">
        <v>43195</v>
      </c>
      <c r="B1235" s="6" t="s">
        <v>286</v>
      </c>
      <c r="C1235" s="61" t="s">
        <v>1892</v>
      </c>
      <c r="D1235" s="61" t="s">
        <v>1863</v>
      </c>
      <c r="E1235" s="100" t="str">
        <f t="shared" si="304"/>
        <v>RAC_uat</v>
      </c>
      <c r="F1235" s="115" t="str">
        <f t="shared" si="305"/>
        <v>UP</v>
      </c>
      <c r="G1235" s="100" t="str">
        <f t="shared" si="306"/>
        <v>uhvifoapp03</v>
      </c>
      <c r="H1235" s="115" t="str">
        <f t="shared" si="307"/>
        <v>Int01_uat</v>
      </c>
      <c r="I1235" s="100" t="str">
        <f t="shared" si="308"/>
        <v>6005</v>
      </c>
      <c r="J1235" s="115" t="str">
        <f t="shared" si="309"/>
        <v>Native</v>
      </c>
      <c r="K1235" s="100" t="str">
        <f t="shared" si="310"/>
        <v>all</v>
      </c>
      <c r="L1235" s="6" t="s">
        <v>325</v>
      </c>
      <c r="M1235" s="6" t="s">
        <v>332</v>
      </c>
      <c r="N1235" s="6" t="s">
        <v>709</v>
      </c>
      <c r="O1235" s="6" t="s">
        <v>1485</v>
      </c>
      <c r="P1235" s="11" t="str">
        <f t="shared" si="288"/>
        <v>qc Marketing_Conversions Workflow wf_Siebel_Lead_Conversion_ParameterFile</v>
      </c>
      <c r="Q1235" s="12" t="str">
        <f t="shared" si="289"/>
        <v>./pmrep cleardeploymentgroup -p DG_Static_Shared -f ;</v>
      </c>
      <c r="R1235" s="13" t="str">
        <f t="shared" si="290"/>
        <v>./pmrep addtodeploymentgroup -p DG_Static_Shared -n wf_Siebel_Lead_Conversion_ParameterFile -o Workflow -f Marketing_Conversions -d all ;</v>
      </c>
      <c r="S1235" s="12" t="str">
        <f t="shared" si="294"/>
        <v>./pmrep deploydeploymentgroup -p DG_Static_Shared -c  ./DG_Static_Shared.xml -r RAC_uat -n jansaj -X UP -h uhvifoapp03 -o 6005 -s Native -l $HOME/scripts/log/dg_SJ_allvan.log ;</v>
      </c>
      <c r="T1235" s="13" t="str">
        <f t="shared" si="295"/>
        <v xml:space="preserve">echo '&lt; PRESS ANY KEY TO CONTINUE &gt;'; read c ; </v>
      </c>
      <c r="U1235" s="12" t="str">
        <f t="shared" si="296"/>
        <v xml:space="preserve">cat $HOME/scripts/log/dg_SJ_allvan.log ; </v>
      </c>
      <c r="V1235" s="13" t="str">
        <f t="shared" si="297"/>
        <v>echo '&lt; PRESS ANY KEY TO CONTINUE &gt;'; read c ;</v>
      </c>
      <c r="W1235" s="14" t="str">
        <f t="shared" si="291"/>
        <v xml:space="preserve"> pmd ; </v>
      </c>
      <c r="X1235" s="13" t="str">
        <f t="shared" si="299"/>
        <v>ssh -q uhvifoapp03 '/home/infa_adm/scripts/ais.sh Marketing_Conversions wf_Siebel_Lead_Conversion_ParameterFile Int01_uat'</v>
      </c>
      <c r="Y1235" s="15"/>
      <c r="Z1235" s="60" t="str">
        <f t="shared" si="292"/>
        <v>./pmrep objectexport -f Marketing_Conversions -o Workflow -n wf_Siebel_Lead_Conversion_ParameterFile -m -s -b -r -u wf_Siebel_Lead_Conversion_ParameterFile.xml</v>
      </c>
      <c r="AA1235" s="63" t="str">
        <f t="shared" si="293"/>
        <v>gwd Marketing_Conversions wf_Siebel_Lead_Conversion_ParameterFile</v>
      </c>
      <c r="AB1235" s="60" t="str">
        <f t="shared" si="300"/>
        <v xml:space="preserve">showvh Marketing_Conversions wf_Siebel_Lead_Conversion_ParameterFile ; </v>
      </c>
      <c r="AC1235" s="60" t="str">
        <f t="shared" si="298"/>
        <v>showrrh Marketing_Conversions wf_Siebel_Lead_Conversion_ParameterFile</v>
      </c>
    </row>
    <row r="1236" spans="1:29" x14ac:dyDescent="0.25">
      <c r="A1236" s="9">
        <v>43196</v>
      </c>
      <c r="B1236" s="6" t="s">
        <v>1475</v>
      </c>
      <c r="C1236" s="61" t="s">
        <v>1892</v>
      </c>
      <c r="D1236" s="61" t="s">
        <v>1864</v>
      </c>
      <c r="E1236" s="100" t="str">
        <f t="shared" si="304"/>
        <v>RAC_prod</v>
      </c>
      <c r="F1236" s="115" t="str">
        <f t="shared" si="305"/>
        <v>PP</v>
      </c>
      <c r="G1236" s="100" t="str">
        <f t="shared" si="306"/>
        <v>phvifoapp04</v>
      </c>
      <c r="H1236" s="115" t="str">
        <f t="shared" si="307"/>
        <v>Int01_prod</v>
      </c>
      <c r="I1236" s="100" t="str">
        <f t="shared" si="308"/>
        <v>6005</v>
      </c>
      <c r="J1236" s="115" t="str">
        <f t="shared" si="309"/>
        <v>Native</v>
      </c>
      <c r="K1236" s="100" t="str">
        <f t="shared" si="310"/>
        <v>all</v>
      </c>
      <c r="L1236" s="6" t="s">
        <v>326</v>
      </c>
      <c r="M1236" s="6" t="s">
        <v>332</v>
      </c>
      <c r="N1236" s="6" t="s">
        <v>1381</v>
      </c>
      <c r="O1236" s="6" t="s">
        <v>1487</v>
      </c>
      <c r="P1236" s="11" t="str">
        <f t="shared" si="288"/>
        <v>qc Miscellaneous Workflow wf_past_due_customers</v>
      </c>
      <c r="Q1236" s="12" t="str">
        <f t="shared" si="289"/>
        <v>./pmrep cleardeploymentgroup -p DG_Static_Shared -f ;</v>
      </c>
      <c r="R1236" s="13" t="str">
        <f t="shared" si="290"/>
        <v>./pmrep addtodeploymentgroup -p DG_Static_Shared -n wf_past_due_customers -o Workflow -f Miscellaneous -d all ;</v>
      </c>
      <c r="S1236" s="12" t="str">
        <f t="shared" si="294"/>
        <v>./pmrep deploydeploymentgroup -p DG_Static_Shared -c  ./DG_Static_Shared.xml -r RAC_prod -n jansaj -X PP -h phvifoapp04 -o 6005 -s Native -l $HOME/scripts/log/dg_SJ_CHG0012169.log ;</v>
      </c>
      <c r="T1236" s="13" t="str">
        <f t="shared" si="295"/>
        <v xml:space="preserve">echo '&lt; PRESS ANY KEY TO CONTINUE &gt;'; read c ; </v>
      </c>
      <c r="U1236" s="12" t="str">
        <f t="shared" si="296"/>
        <v xml:space="preserve">cat $HOME/scripts/log/dg_SJ_CHG0012169.log ; </v>
      </c>
      <c r="V1236" s="13" t="str">
        <f t="shared" si="297"/>
        <v>echo '&lt; PRESS ANY KEY TO CONTINUE &gt;'; read c ;</v>
      </c>
      <c r="W1236" s="14" t="str">
        <f t="shared" si="291"/>
        <v xml:space="preserve"> pmd ; </v>
      </c>
      <c r="X1236" s="13" t="str">
        <f t="shared" si="299"/>
        <v>ssh -q phvifoapp04 '/home/infa_adm/scripts/ais.sh Miscellaneous wf_past_due_customers Int01_prod'</v>
      </c>
      <c r="Y1236" s="15"/>
      <c r="Z1236" s="60" t="str">
        <f t="shared" si="292"/>
        <v>./pmrep objectexport -f Miscellaneous -o Workflow -n wf_past_due_customers -m -s -b -r -u wf_past_due_customers.xml</v>
      </c>
      <c r="AA1236" s="63" t="str">
        <f t="shared" si="293"/>
        <v>gwd Miscellaneous wf_past_due_customers</v>
      </c>
      <c r="AB1236" s="60" t="str">
        <f t="shared" si="300"/>
        <v xml:space="preserve">showvh Miscellaneous wf_past_due_customers ; </v>
      </c>
      <c r="AC1236" s="60" t="str">
        <f t="shared" si="298"/>
        <v>showrrh Miscellaneous wf_past_due_customers</v>
      </c>
    </row>
    <row r="1237" spans="1:29" x14ac:dyDescent="0.25">
      <c r="A1237" s="9">
        <v>43196</v>
      </c>
      <c r="B1237" s="6" t="s">
        <v>1475</v>
      </c>
      <c r="C1237" s="61" t="s">
        <v>1892</v>
      </c>
      <c r="D1237" s="61" t="s">
        <v>1863</v>
      </c>
      <c r="E1237" s="100" t="str">
        <f t="shared" si="304"/>
        <v>RAC_uat</v>
      </c>
      <c r="F1237" s="115" t="str">
        <f t="shared" si="305"/>
        <v>UP</v>
      </c>
      <c r="G1237" s="100" t="str">
        <f t="shared" si="306"/>
        <v>uhvifoapp03</v>
      </c>
      <c r="H1237" s="115" t="str">
        <f t="shared" si="307"/>
        <v>Int01_uat</v>
      </c>
      <c r="I1237" s="100" t="str">
        <f t="shared" si="308"/>
        <v>6005</v>
      </c>
      <c r="J1237" s="115" t="str">
        <f t="shared" si="309"/>
        <v>Native</v>
      </c>
      <c r="K1237" s="100" t="str">
        <f t="shared" si="310"/>
        <v>all</v>
      </c>
      <c r="L1237" s="6" t="s">
        <v>326</v>
      </c>
      <c r="M1237" s="6" t="s">
        <v>332</v>
      </c>
      <c r="N1237" s="6" t="s">
        <v>1381</v>
      </c>
      <c r="O1237" s="6" t="s">
        <v>1486</v>
      </c>
      <c r="P1237" s="11" t="str">
        <f t="shared" si="288"/>
        <v>qc Miscellaneous Workflow wf_past_due_customers</v>
      </c>
      <c r="Q1237" s="12" t="str">
        <f t="shared" si="289"/>
        <v>./pmrep cleardeploymentgroup -p DG_Static_Shared -f ;</v>
      </c>
      <c r="R1237" s="13" t="str">
        <f t="shared" si="290"/>
        <v>./pmrep addtodeploymentgroup -p DG_Static_Shared -n wf_past_due_customers -o Workflow -f Miscellaneous -d all ;</v>
      </c>
      <c r="S1237" s="12" t="str">
        <f t="shared" si="294"/>
        <v>./pmrep deploydeploymentgroup -p DG_Static_Shared -c  ./DG_Static_Shared.xml -r RAC_uat -n jansaj -X UP -h uhvifoapp03 -o 6005 -s Native -l $HOME/scripts/log/dg_SJ_CHG0012169.log ;</v>
      </c>
      <c r="T1237" s="13" t="str">
        <f t="shared" si="295"/>
        <v xml:space="preserve">echo '&lt; PRESS ANY KEY TO CONTINUE &gt;'; read c ; </v>
      </c>
      <c r="U1237" s="12" t="str">
        <f t="shared" si="296"/>
        <v xml:space="preserve">cat $HOME/scripts/log/dg_SJ_CHG0012169.log ; </v>
      </c>
      <c r="V1237" s="13" t="str">
        <f t="shared" si="297"/>
        <v>echo '&lt; PRESS ANY KEY TO CONTINUE &gt;'; read c ;</v>
      </c>
      <c r="W1237" s="14" t="str">
        <f t="shared" si="291"/>
        <v xml:space="preserve"> pmd ; </v>
      </c>
      <c r="X1237" s="13" t="str">
        <f t="shared" si="299"/>
        <v>ssh -q uhvifoapp03 '/home/infa_adm/scripts/ais.sh Miscellaneous wf_past_due_customers Int01_uat'</v>
      </c>
      <c r="Y1237" s="15"/>
      <c r="Z1237" s="60" t="str">
        <f t="shared" si="292"/>
        <v>./pmrep objectexport -f Miscellaneous -o Workflow -n wf_past_due_customers -m -s -b -r -u wf_past_due_customers.xml</v>
      </c>
      <c r="AA1237" s="63" t="str">
        <f t="shared" si="293"/>
        <v>gwd Miscellaneous wf_past_due_customers</v>
      </c>
      <c r="AB1237" s="60" t="str">
        <f t="shared" si="300"/>
        <v xml:space="preserve">showvh Miscellaneous wf_past_due_customers ; </v>
      </c>
      <c r="AC1237" s="60" t="str">
        <f t="shared" si="298"/>
        <v>showrrh Miscellaneous wf_past_due_customers</v>
      </c>
    </row>
    <row r="1238" spans="1:29" x14ac:dyDescent="0.25">
      <c r="A1238" s="9">
        <v>43199</v>
      </c>
      <c r="B1238" s="6" t="s">
        <v>1492</v>
      </c>
      <c r="C1238" s="61" t="s">
        <v>1892</v>
      </c>
      <c r="D1238" s="61" t="s">
        <v>1864</v>
      </c>
      <c r="E1238" s="100" t="str">
        <f t="shared" si="304"/>
        <v>RAC_prod</v>
      </c>
      <c r="F1238" s="115" t="str">
        <f t="shared" si="305"/>
        <v>PP</v>
      </c>
      <c r="G1238" s="100" t="str">
        <f t="shared" si="306"/>
        <v>phvifoapp04</v>
      </c>
      <c r="H1238" s="115" t="str">
        <f t="shared" si="307"/>
        <v>Int01_prod</v>
      </c>
      <c r="I1238" s="100" t="str">
        <f t="shared" si="308"/>
        <v>6005</v>
      </c>
      <c r="J1238" s="115" t="str">
        <f t="shared" si="309"/>
        <v>Native</v>
      </c>
      <c r="K1238" s="100" t="str">
        <f t="shared" si="310"/>
        <v>all</v>
      </c>
      <c r="L1238" s="6" t="s">
        <v>325</v>
      </c>
      <c r="M1238" s="6" t="s">
        <v>332</v>
      </c>
      <c r="N1238" s="6" t="s">
        <v>709</v>
      </c>
      <c r="O1238" s="57" t="s">
        <v>1493</v>
      </c>
      <c r="P1238" s="11" t="str">
        <f t="shared" si="288"/>
        <v>qc Marketing_Conversions Workflow wf_Siebel_Lead_Conversion_ParameterFile</v>
      </c>
      <c r="Q1238" s="12" t="str">
        <f t="shared" si="289"/>
        <v>./pmrep cleardeploymentgroup -p DG_Static_Shared -f ;</v>
      </c>
      <c r="R1238" s="13" t="str">
        <f t="shared" si="290"/>
        <v>./pmrep addtodeploymentgroup -p DG_Static_Shared -n wf_Siebel_Lead_Conversion_ParameterFile -o Workflow -f Marketing_Conversions -d all ;</v>
      </c>
      <c r="S1238" s="12" t="str">
        <f t="shared" si="294"/>
        <v>echo ;</v>
      </c>
      <c r="T1238" s="13" t="str">
        <f t="shared" si="295"/>
        <v>echo ;</v>
      </c>
      <c r="U1238" s="12" t="str">
        <f t="shared" si="296"/>
        <v>echo;</v>
      </c>
      <c r="V1238" s="13" t="str">
        <f t="shared" si="297"/>
        <v>echo ;</v>
      </c>
      <c r="W1238" s="14" t="str">
        <f t="shared" si="291"/>
        <v xml:space="preserve"> echo ; </v>
      </c>
      <c r="X1238" s="13" t="str">
        <f t="shared" si="299"/>
        <v>ssh -q phvifoapp04 '/home/infa_adm/scripts/ais.sh Marketing_Conversions wf_Siebel_Lead_Conversion_ParameterFile Int01_prod'</v>
      </c>
      <c r="Y1238" s="15"/>
      <c r="Z1238" s="60" t="str">
        <f t="shared" si="292"/>
        <v>./pmrep objectexport -f Marketing_Conversions -o Workflow -n wf_Siebel_Lead_Conversion_ParameterFile -m -s -b -r -u wf_Siebel_Lead_Conversion_ParameterFile.xml</v>
      </c>
      <c r="AA1238" s="63" t="str">
        <f t="shared" si="293"/>
        <v>gwd Marketing_Conversions wf_Siebel_Lead_Conversion_ParameterFile</v>
      </c>
      <c r="AB1238" s="60" t="str">
        <f t="shared" si="300"/>
        <v xml:space="preserve">showvh Marketing_Conversions wf_Siebel_Lead_Conversion_ParameterFile ; </v>
      </c>
      <c r="AC1238" s="60" t="str">
        <f t="shared" si="298"/>
        <v>showrrh Marketing_Conversions wf_Siebel_Lead_Conversion_ParameterFile</v>
      </c>
    </row>
    <row r="1239" spans="1:29" x14ac:dyDescent="0.25">
      <c r="A1239" s="9">
        <v>43199</v>
      </c>
      <c r="B1239" s="6" t="s">
        <v>1492</v>
      </c>
      <c r="C1239" s="61" t="s">
        <v>1892</v>
      </c>
      <c r="D1239" s="61" t="s">
        <v>1864</v>
      </c>
      <c r="E1239" s="100" t="str">
        <f t="shared" si="304"/>
        <v>RAC_prod</v>
      </c>
      <c r="F1239" s="115" t="str">
        <f t="shared" si="305"/>
        <v>PP</v>
      </c>
      <c r="G1239" s="100" t="str">
        <f t="shared" si="306"/>
        <v>phvifoapp04</v>
      </c>
      <c r="H1239" s="115" t="str">
        <f t="shared" si="307"/>
        <v>Int01_prod</v>
      </c>
      <c r="I1239" s="100" t="str">
        <f t="shared" si="308"/>
        <v>6005</v>
      </c>
      <c r="J1239" s="115" t="str">
        <f t="shared" si="309"/>
        <v>Native</v>
      </c>
      <c r="K1239" s="100" t="str">
        <f t="shared" si="310"/>
        <v>all</v>
      </c>
      <c r="L1239" s="6" t="s">
        <v>325</v>
      </c>
      <c r="M1239" s="6" t="s">
        <v>332</v>
      </c>
      <c r="N1239" s="6" t="s">
        <v>708</v>
      </c>
      <c r="O1239" s="57" t="s">
        <v>1493</v>
      </c>
      <c r="P1239" s="11" t="str">
        <f t="shared" si="288"/>
        <v>qc Marketing_Conversions Workflow wf_Marketing_Lead_Conversion</v>
      </c>
      <c r="Q1239" s="12" t="str">
        <f t="shared" si="289"/>
        <v>echo ;</v>
      </c>
      <c r="R1239" s="13" t="str">
        <f t="shared" si="290"/>
        <v>./pmrep addtodeploymentgroup -p DG_Static_Shared -n wf_Marketing_Lead_Conversion -o Workflow -f Marketing_Conversions -d all ;</v>
      </c>
      <c r="S1239" s="12" t="str">
        <f t="shared" si="294"/>
        <v>./pmrep deploydeploymentgroup -p DG_Static_Shared -c  ./DG_Static_Shared.xml -r RAC_prod -n jansaj -X PP -h phvifoapp04 -o 6005 -s Native -l $HOME/scripts/log/dg_SJ_CHG0012306.log ;</v>
      </c>
      <c r="T1239" s="13" t="str">
        <f t="shared" si="295"/>
        <v xml:space="preserve">echo '&lt; PRESS ANY KEY TO CONTINUE &gt;'; read c ; </v>
      </c>
      <c r="U1239" s="12" t="str">
        <f t="shared" si="296"/>
        <v xml:space="preserve">cat $HOME/scripts/log/dg_SJ_CHG0012306.log ; </v>
      </c>
      <c r="V1239" s="13" t="str">
        <f t="shared" si="297"/>
        <v>echo '&lt; PRESS ANY KEY TO CONTINUE &gt;'; read c ;</v>
      </c>
      <c r="W1239" s="14" t="str">
        <f t="shared" si="291"/>
        <v xml:space="preserve"> pmd ; </v>
      </c>
      <c r="X1239" s="13" t="str">
        <f t="shared" si="299"/>
        <v>ssh -q phvifoapp04 '/home/infa_adm/scripts/ais.sh Marketing_Conversions wf_Marketing_Lead_Conversion Int01_prod'</v>
      </c>
      <c r="Y1239" s="15"/>
      <c r="Z1239" s="60" t="str">
        <f t="shared" si="292"/>
        <v>./pmrep objectexport -f Marketing_Conversions -o Workflow -n wf_Marketing_Lead_Conversion -m -s -b -r -u wf_Marketing_Lead_Conversion.xml</v>
      </c>
      <c r="AA1239" s="63" t="str">
        <f t="shared" si="293"/>
        <v>gwd Marketing_Conversions wf_Marketing_Lead_Conversion</v>
      </c>
      <c r="AB1239" s="60" t="str">
        <f t="shared" si="300"/>
        <v xml:space="preserve">showvh Marketing_Conversions wf_Marketing_Lead_Conversion ; </v>
      </c>
      <c r="AC1239" s="60" t="str">
        <f t="shared" si="298"/>
        <v>showrrh Marketing_Conversions wf_Marketing_Lead_Conversion</v>
      </c>
    </row>
    <row r="1240" spans="1:29" x14ac:dyDescent="0.25">
      <c r="A1240" s="9">
        <v>43199</v>
      </c>
      <c r="B1240" s="6" t="s">
        <v>286</v>
      </c>
      <c r="C1240" s="61" t="s">
        <v>1892</v>
      </c>
      <c r="D1240" s="61" t="s">
        <v>1863</v>
      </c>
      <c r="E1240" s="100" t="str">
        <f t="shared" si="304"/>
        <v>RAC_uat</v>
      </c>
      <c r="F1240" s="115" t="str">
        <f t="shared" si="305"/>
        <v>UP</v>
      </c>
      <c r="G1240" s="100" t="str">
        <f t="shared" si="306"/>
        <v>uhvifoapp03</v>
      </c>
      <c r="H1240" s="115" t="str">
        <f t="shared" si="307"/>
        <v>Int01_uat</v>
      </c>
      <c r="I1240" s="100" t="str">
        <f t="shared" si="308"/>
        <v>6005</v>
      </c>
      <c r="J1240" s="115" t="str">
        <f t="shared" si="309"/>
        <v>Native</v>
      </c>
      <c r="K1240" s="100" t="str">
        <f t="shared" si="310"/>
        <v>all</v>
      </c>
      <c r="L1240" s="6" t="s">
        <v>322</v>
      </c>
      <c r="M1240" s="6" t="s">
        <v>354</v>
      </c>
      <c r="N1240" s="6" t="s">
        <v>1162</v>
      </c>
      <c r="O1240" s="41" t="s">
        <v>1494</v>
      </c>
      <c r="P1240" s="11" t="str">
        <f t="shared" si="288"/>
        <v>qc MDM Session s_m_Customer_Cleansing_Update_MD5</v>
      </c>
      <c r="Q1240" s="12" t="str">
        <f t="shared" si="289"/>
        <v>./pmrep cleardeploymentgroup -p DG_Static_Shared -f ;</v>
      </c>
      <c r="R1240" s="13" t="str">
        <f t="shared" si="290"/>
        <v>./pmrep addtodeploymentgroup -p DG_Static_Shared -n s_m_Customer_Cleansing_Update_MD5 -o Session -f MDM -d all ;</v>
      </c>
      <c r="S1240" s="12" t="str">
        <f t="shared" si="294"/>
        <v>echo ;</v>
      </c>
      <c r="T1240" s="13" t="str">
        <f t="shared" si="295"/>
        <v>echo ;</v>
      </c>
      <c r="U1240" s="12" t="str">
        <f t="shared" si="296"/>
        <v>echo;</v>
      </c>
      <c r="V1240" s="13" t="str">
        <f t="shared" si="297"/>
        <v>echo ;</v>
      </c>
      <c r="W1240" s="14" t="str">
        <f t="shared" si="291"/>
        <v xml:space="preserve"> echo ; </v>
      </c>
      <c r="X1240" s="13" t="str">
        <f t="shared" si="299"/>
        <v xml:space="preserve"> # n/a</v>
      </c>
      <c r="Y1240" s="15"/>
      <c r="Z1240" s="60" t="str">
        <f t="shared" si="292"/>
        <v>./pmrep objectexport -f MDM -o Session -n s_m_Customer_Cleansing_Update_MD5 -m -s -b -r -u s_m_Customer_Cleansing_Update_MD5.xml</v>
      </c>
      <c r="AA1240" s="63" t="str">
        <f t="shared" si="293"/>
        <v xml:space="preserve"> # n/a</v>
      </c>
      <c r="AB1240" s="60" t="str">
        <f t="shared" si="300"/>
        <v xml:space="preserve">showvh MDM s_m_Customer_Cleansing_Update_MD5 ; </v>
      </c>
      <c r="AC1240" s="60" t="str">
        <f t="shared" si="298"/>
        <v>showrrh MDM s_m_Customer_Cleansing_Update_MD5</v>
      </c>
    </row>
    <row r="1241" spans="1:29" x14ac:dyDescent="0.25">
      <c r="A1241" s="9">
        <v>43199</v>
      </c>
      <c r="B1241" s="6" t="s">
        <v>286</v>
      </c>
      <c r="C1241" s="61" t="s">
        <v>1892</v>
      </c>
      <c r="D1241" s="61" t="s">
        <v>1863</v>
      </c>
      <c r="E1241" s="100" t="str">
        <f t="shared" si="304"/>
        <v>RAC_uat</v>
      </c>
      <c r="F1241" s="115" t="str">
        <f t="shared" si="305"/>
        <v>UP</v>
      </c>
      <c r="G1241" s="100" t="str">
        <f t="shared" si="306"/>
        <v>uhvifoapp03</v>
      </c>
      <c r="H1241" s="115" t="str">
        <f t="shared" si="307"/>
        <v>Int01_uat</v>
      </c>
      <c r="I1241" s="100" t="str">
        <f t="shared" si="308"/>
        <v>6005</v>
      </c>
      <c r="J1241" s="115" t="str">
        <f t="shared" si="309"/>
        <v>Native</v>
      </c>
      <c r="K1241" s="100" t="str">
        <f t="shared" si="310"/>
        <v>all</v>
      </c>
      <c r="L1241" s="6" t="s">
        <v>322</v>
      </c>
      <c r="M1241" s="6" t="s">
        <v>354</v>
      </c>
      <c r="N1241" s="6" t="s">
        <v>1488</v>
      </c>
      <c r="O1241" s="41" t="s">
        <v>1494</v>
      </c>
      <c r="P1241" s="11" t="str">
        <f t="shared" ref="P1241:P1304" si="311">CONCATENATE("qc ",L1241," ",M1241," ",N1241)</f>
        <v>qc MDM Session s_m_Customer_Cleansing_To_P_Table_FinalStatus_Update</v>
      </c>
      <c r="Q1241" s="12" t="str">
        <f t="shared" ref="Q1241:Q1304" si="312">IF(AND(B1241=B1240,F1241=F1240),"echo ;",CONCATENATE("./pmrep cleardeploymentgroup -p ",dgnm," -f ;"))</f>
        <v>echo ;</v>
      </c>
      <c r="R1241" s="13" t="str">
        <f t="shared" ref="R1241:R1304" si="313">CONCATENATE("./pmrep addtodeploymentgroup -p ",dgnm," -n ",N1241," -o ",M1241, " -f ",L1241," -d ",K1241, " ;")</f>
        <v>./pmrep addtodeploymentgroup -p DG_Static_Shared -n s_m_Customer_Cleansing_To_P_Table_FinalStatus_Update -o Session -f MDM -d all ;</v>
      </c>
      <c r="S1241" s="12" t="str">
        <f t="shared" si="294"/>
        <v>echo ;</v>
      </c>
      <c r="T1241" s="13" t="str">
        <f t="shared" si="295"/>
        <v>echo ;</v>
      </c>
      <c r="U1241" s="12" t="str">
        <f t="shared" si="296"/>
        <v>echo;</v>
      </c>
      <c r="V1241" s="13" t="str">
        <f t="shared" si="297"/>
        <v>echo ;</v>
      </c>
      <c r="W1241" s="14" t="str">
        <f t="shared" ref="W1241:W1304" si="314">IF(LEFT(U1241,3)="cat"," pmd ; "," echo ; ")</f>
        <v xml:space="preserve"> echo ; </v>
      </c>
      <c r="X1241" s="13" t="str">
        <f t="shared" si="299"/>
        <v xml:space="preserve"> # n/a</v>
      </c>
      <c r="Y1241" s="15"/>
      <c r="Z1241" s="60" t="str">
        <f t="shared" ref="Z1241:Z1304" si="315">CONCATENATE("./pmrep objectexport -f ",L1241," -o ",M1241," -n ",N1241," -m -s -b -r -u ",N1241,".xml")</f>
        <v>./pmrep objectexport -f MDM -o Session -n s_m_Customer_Cleansing_To_P_Table_FinalStatus_Update -m -s -b -r -u s_m_Customer_Cleansing_To_P_Table_FinalStatus_Update.xml</v>
      </c>
      <c r="AA1241" s="63" t="str">
        <f t="shared" ref="AA1241:AA1304" si="316">IF(M1241="Workflow",CONCATENATE("gwd ",L1241," ",N1241)," # n/a")</f>
        <v xml:space="preserve"> # n/a</v>
      </c>
      <c r="AB1241" s="60" t="str">
        <f t="shared" si="300"/>
        <v xml:space="preserve">showvh MDM s_m_Customer_Cleansing_To_P_Table_FinalStatus_Update ; </v>
      </c>
      <c r="AC1241" s="60" t="str">
        <f t="shared" si="298"/>
        <v>showrrh MDM s_m_Customer_Cleansing_To_P_Table_FinalStatus_Update</v>
      </c>
    </row>
    <row r="1242" spans="1:29" x14ac:dyDescent="0.25">
      <c r="A1242" s="9">
        <v>43199</v>
      </c>
      <c r="B1242" s="6" t="s">
        <v>286</v>
      </c>
      <c r="C1242" s="61" t="s">
        <v>1892</v>
      </c>
      <c r="D1242" s="61" t="s">
        <v>1863</v>
      </c>
      <c r="E1242" s="100" t="str">
        <f t="shared" si="304"/>
        <v>RAC_uat</v>
      </c>
      <c r="F1242" s="115" t="str">
        <f t="shared" si="305"/>
        <v>UP</v>
      </c>
      <c r="G1242" s="100" t="str">
        <f t="shared" si="306"/>
        <v>uhvifoapp03</v>
      </c>
      <c r="H1242" s="115" t="str">
        <f t="shared" si="307"/>
        <v>Int01_uat</v>
      </c>
      <c r="I1242" s="100" t="str">
        <f t="shared" si="308"/>
        <v>6005</v>
      </c>
      <c r="J1242" s="115" t="str">
        <f t="shared" si="309"/>
        <v>Native</v>
      </c>
      <c r="K1242" s="100" t="str">
        <f t="shared" si="310"/>
        <v>all</v>
      </c>
      <c r="L1242" s="6" t="s">
        <v>322</v>
      </c>
      <c r="M1242" s="6" t="s">
        <v>1490</v>
      </c>
      <c r="N1242" s="6" t="s">
        <v>1489</v>
      </c>
      <c r="O1242" s="41" t="s">
        <v>1494</v>
      </c>
      <c r="P1242" s="11" t="str">
        <f t="shared" si="311"/>
        <v>qc MDM Worklet wklt_Cust_Master</v>
      </c>
      <c r="Q1242" s="12" t="str">
        <f t="shared" si="312"/>
        <v>echo ;</v>
      </c>
      <c r="R1242" s="13" t="str">
        <f t="shared" si="313"/>
        <v>./pmrep addtodeploymentgroup -p DG_Static_Shared -n wklt_Cust_Master -o Worklet -f MDM -d all ;</v>
      </c>
      <c r="S1242" s="12" t="str">
        <f t="shared" si="294"/>
        <v>./pmrep deploydeploymentgroup -p DG_Static_Shared -c  ./DG_Static_Shared.xml -r RAC_uat -n jansaj -X UP -h uhvifoapp03 -o 6005 -s Native -l $HOME/scripts/log/dg_SJ_allvan.log ;</v>
      </c>
      <c r="T1242" s="13" t="str">
        <f t="shared" si="295"/>
        <v xml:space="preserve">echo '&lt; PRESS ANY KEY TO CONTINUE &gt;'; read c ; </v>
      </c>
      <c r="U1242" s="12" t="str">
        <f t="shared" si="296"/>
        <v xml:space="preserve">cat $HOME/scripts/log/dg_SJ_allvan.log ; </v>
      </c>
      <c r="V1242" s="13" t="str">
        <f t="shared" si="297"/>
        <v>echo '&lt; PRESS ANY KEY TO CONTINUE &gt;'; read c ;</v>
      </c>
      <c r="W1242" s="14" t="str">
        <f t="shared" si="314"/>
        <v xml:space="preserve"> pmd ; </v>
      </c>
      <c r="X1242" s="13" t="str">
        <f t="shared" si="299"/>
        <v xml:space="preserve"> # n/a</v>
      </c>
      <c r="Y1242" s="15"/>
      <c r="Z1242" s="60" t="str">
        <f t="shared" si="315"/>
        <v>./pmrep objectexport -f MDM -o Worklet -n wklt_Cust_Master -m -s -b -r -u wklt_Cust_Master.xml</v>
      </c>
      <c r="AA1242" s="63" t="str">
        <f t="shared" si="316"/>
        <v xml:space="preserve"> # n/a</v>
      </c>
      <c r="AB1242" s="60" t="str">
        <f t="shared" si="300"/>
        <v xml:space="preserve">showvh MDM wklt_Cust_Master ; </v>
      </c>
      <c r="AC1242" s="60" t="str">
        <f t="shared" si="298"/>
        <v>showrrh MDM wklt_Cust_Master</v>
      </c>
    </row>
    <row r="1243" spans="1:29" x14ac:dyDescent="0.25">
      <c r="A1243" s="9">
        <v>43201</v>
      </c>
      <c r="B1243" s="6" t="s">
        <v>1495</v>
      </c>
      <c r="C1243" s="61" t="s">
        <v>1892</v>
      </c>
      <c r="D1243" s="61" t="s">
        <v>1864</v>
      </c>
      <c r="E1243" s="100" t="str">
        <f t="shared" si="304"/>
        <v>RAC_prod</v>
      </c>
      <c r="F1243" s="115" t="str">
        <f t="shared" si="305"/>
        <v>PP</v>
      </c>
      <c r="G1243" s="100" t="str">
        <f t="shared" si="306"/>
        <v>phvifoapp04</v>
      </c>
      <c r="H1243" s="115" t="str">
        <f t="shared" si="307"/>
        <v>Int01_prod</v>
      </c>
      <c r="I1243" s="100" t="str">
        <f t="shared" si="308"/>
        <v>6005</v>
      </c>
      <c r="J1243" s="115" t="str">
        <f t="shared" si="309"/>
        <v>Native</v>
      </c>
      <c r="K1243" s="100" t="str">
        <f t="shared" si="310"/>
        <v>all</v>
      </c>
      <c r="L1243" s="6" t="s">
        <v>326</v>
      </c>
      <c r="M1243" s="6" t="s">
        <v>332</v>
      </c>
      <c r="N1243" s="6" t="s">
        <v>1165</v>
      </c>
      <c r="O1243" s="6" t="s">
        <v>1496</v>
      </c>
      <c r="P1243" s="11" t="str">
        <f t="shared" si="311"/>
        <v>qc Miscellaneous Workflow wf_ENT_MDM_Customer</v>
      </c>
      <c r="Q1243" s="12" t="str">
        <f t="shared" si="312"/>
        <v>./pmrep cleardeploymentgroup -p DG_Static_Shared -f ;</v>
      </c>
      <c r="R1243" s="13" t="str">
        <f t="shared" si="313"/>
        <v>./pmrep addtodeploymentgroup -p DG_Static_Shared -n wf_ENT_MDM_Customer -o Workflow -f Miscellaneous -d all ;</v>
      </c>
      <c r="S1243" s="12" t="str">
        <f t="shared" si="294"/>
        <v>./pmrep deploydeploymentgroup -p DG_Static_Shared -c  ./DG_Static_Shared.xml -r RAC_prod -n jansaj -X PP -h phvifoapp04 -o 6005 -s Native -l $HOME/scripts/log/dg_SJ_CHG0012323.log ;</v>
      </c>
      <c r="T1243" s="13" t="str">
        <f t="shared" si="295"/>
        <v xml:space="preserve">echo '&lt; PRESS ANY KEY TO CONTINUE &gt;'; read c ; </v>
      </c>
      <c r="U1243" s="12" t="str">
        <f t="shared" si="296"/>
        <v xml:space="preserve">cat $HOME/scripts/log/dg_SJ_CHG0012323.log ; </v>
      </c>
      <c r="V1243" s="13" t="str">
        <f t="shared" si="297"/>
        <v>echo '&lt; PRESS ANY KEY TO CONTINUE &gt;'; read c ;</v>
      </c>
      <c r="W1243" s="14" t="str">
        <f t="shared" si="314"/>
        <v xml:space="preserve"> pmd ; </v>
      </c>
      <c r="X1243" s="13" t="str">
        <f t="shared" si="299"/>
        <v>ssh -q phvifoapp04 '/home/infa_adm/scripts/ais.sh Miscellaneous wf_ENT_MDM_Customer Int01_prod'</v>
      </c>
      <c r="Y1243" s="15"/>
      <c r="Z1243" s="60" t="str">
        <f t="shared" si="315"/>
        <v>./pmrep objectexport -f Miscellaneous -o Workflow -n wf_ENT_MDM_Customer -m -s -b -r -u wf_ENT_MDM_Customer.xml</v>
      </c>
      <c r="AA1243" s="63" t="str">
        <f t="shared" si="316"/>
        <v>gwd Miscellaneous wf_ENT_MDM_Customer</v>
      </c>
      <c r="AB1243" s="60" t="str">
        <f t="shared" si="300"/>
        <v xml:space="preserve">showvh Miscellaneous wf_ENT_MDM_Customer ; </v>
      </c>
      <c r="AC1243" s="60" t="str">
        <f t="shared" si="298"/>
        <v>showrrh Miscellaneous wf_ENT_MDM_Customer</v>
      </c>
    </row>
    <row r="1244" spans="1:29" x14ac:dyDescent="0.25">
      <c r="A1244" s="9">
        <v>43201</v>
      </c>
      <c r="B1244" s="6" t="s">
        <v>33</v>
      </c>
      <c r="C1244" s="61" t="s">
        <v>1892</v>
      </c>
      <c r="D1244" s="61" t="s">
        <v>1862</v>
      </c>
      <c r="E1244" s="100" t="str">
        <f t="shared" si="304"/>
        <v>RAC_qa</v>
      </c>
      <c r="F1244" s="115" t="str">
        <f t="shared" si="305"/>
        <v>QP</v>
      </c>
      <c r="G1244" s="100" t="str">
        <f t="shared" si="306"/>
        <v>qhvifoapp05</v>
      </c>
      <c r="H1244" s="115" t="str">
        <f t="shared" si="307"/>
        <v>Int01_qa</v>
      </c>
      <c r="I1244" s="100" t="str">
        <f t="shared" si="308"/>
        <v>6005</v>
      </c>
      <c r="J1244" s="115" t="str">
        <f t="shared" si="309"/>
        <v>Native</v>
      </c>
      <c r="K1244" s="100" t="str">
        <f t="shared" si="310"/>
        <v>all</v>
      </c>
      <c r="L1244" s="6" t="s">
        <v>326</v>
      </c>
      <c r="M1244" s="6" t="s">
        <v>332</v>
      </c>
      <c r="N1244" s="6" t="s">
        <v>1172</v>
      </c>
      <c r="O1244" s="6" t="s">
        <v>1529</v>
      </c>
      <c r="P1244" s="11" t="str">
        <f t="shared" si="311"/>
        <v>qc Miscellaneous Workflow wf_TestConnection</v>
      </c>
      <c r="Q1244" s="12" t="str">
        <f t="shared" si="312"/>
        <v>./pmrep cleardeploymentgroup -p DG_Static_Shared -f ;</v>
      </c>
      <c r="R1244" s="13" t="str">
        <f t="shared" si="313"/>
        <v>./pmrep addtodeploymentgroup -p DG_Static_Shared -n wf_TestConnection -o Workflow -f Miscellaneous -d all ;</v>
      </c>
      <c r="S1244" s="12" t="str">
        <f t="shared" si="294"/>
        <v>./pmrep deploydeploymentgroup -p DG_Static_Shared -c  ./DG_Static_Shared.xml -r RAC_qa -n jansaj -X QP -h qhvifoapp05 -o 6005 -s Native -l $HOME/scripts/log/dg_SJ_jansaj.log ;</v>
      </c>
      <c r="T1244" s="13" t="str">
        <f t="shared" si="295"/>
        <v xml:space="preserve">echo '&lt; PRESS ANY KEY TO CONTINUE &gt;'; read c ; </v>
      </c>
      <c r="U1244" s="12" t="str">
        <f t="shared" si="296"/>
        <v xml:space="preserve">cat $HOME/scripts/log/dg_SJ_jansaj.log ; </v>
      </c>
      <c r="V1244" s="13" t="str">
        <f t="shared" si="297"/>
        <v>echo '&lt; PRESS ANY KEY TO CONTINUE &gt;'; read c ;</v>
      </c>
      <c r="W1244" s="14" t="str">
        <f t="shared" si="314"/>
        <v xml:space="preserve"> pmd ; </v>
      </c>
      <c r="X1244" s="13" t="str">
        <f t="shared" si="299"/>
        <v>ssh -q qhvifoapp05 '/home/infa_adm/scripts/ais.sh Miscellaneous wf_TestConnection Int01_qa'</v>
      </c>
      <c r="Y1244" s="15"/>
      <c r="Z1244" s="60" t="str">
        <f t="shared" si="315"/>
        <v>./pmrep objectexport -f Miscellaneous -o Workflow -n wf_TestConnection -m -s -b -r -u wf_TestConnection.xml</v>
      </c>
      <c r="AA1244" s="63" t="str">
        <f t="shared" si="316"/>
        <v>gwd Miscellaneous wf_TestConnection</v>
      </c>
      <c r="AB1244" s="60" t="str">
        <f t="shared" si="300"/>
        <v xml:space="preserve">showvh Miscellaneous wf_TestConnection ; </v>
      </c>
      <c r="AC1244" s="60" t="str">
        <f t="shared" si="298"/>
        <v>showrrh Miscellaneous wf_TestConnection</v>
      </c>
    </row>
    <row r="1245" spans="1:29" x14ac:dyDescent="0.25">
      <c r="A1245" s="9">
        <v>43201</v>
      </c>
      <c r="B1245" s="6" t="s">
        <v>286</v>
      </c>
      <c r="C1245" s="61" t="s">
        <v>1892</v>
      </c>
      <c r="D1245" s="61" t="s">
        <v>1863</v>
      </c>
      <c r="E1245" s="100" t="str">
        <f t="shared" si="304"/>
        <v>RAC_uat</v>
      </c>
      <c r="F1245" s="115" t="str">
        <f t="shared" si="305"/>
        <v>UP</v>
      </c>
      <c r="G1245" s="100" t="str">
        <f t="shared" si="306"/>
        <v>uhvifoapp03</v>
      </c>
      <c r="H1245" s="115" t="str">
        <f t="shared" si="307"/>
        <v>Int01_uat</v>
      </c>
      <c r="I1245" s="100" t="str">
        <f t="shared" si="308"/>
        <v>6005</v>
      </c>
      <c r="J1245" s="115" t="str">
        <f t="shared" si="309"/>
        <v>Native</v>
      </c>
      <c r="K1245" s="100" t="str">
        <f t="shared" si="310"/>
        <v>all</v>
      </c>
      <c r="L1245" s="6" t="s">
        <v>322</v>
      </c>
      <c r="M1245" s="6" t="s">
        <v>332</v>
      </c>
      <c r="N1245" s="6" t="s">
        <v>1497</v>
      </c>
      <c r="O1245" s="6" t="s">
        <v>1498</v>
      </c>
      <c r="P1245" s="11" t="str">
        <f t="shared" si="311"/>
        <v>qc MDM Workflow wf_Customer_Cleansing_To_HstBasePub_Load</v>
      </c>
      <c r="Q1245" s="12" t="str">
        <f t="shared" si="312"/>
        <v>./pmrep cleardeploymentgroup -p DG_Static_Shared -f ;</v>
      </c>
      <c r="R1245" s="13" t="str">
        <f t="shared" si="313"/>
        <v>./pmrep addtodeploymentgroup -p DG_Static_Shared -n wf_Customer_Cleansing_To_HstBasePub_Load -o Workflow -f MDM -d all ;</v>
      </c>
      <c r="S1245" s="12" t="str">
        <f t="shared" si="294"/>
        <v>./pmrep deploydeploymentgroup -p DG_Static_Shared -c  ./DG_Static_Shared.xml -r RAC_uat -n jansaj -X UP -h uhvifoapp03 -o 6005 -s Native -l $HOME/scripts/log/dg_SJ_allvan.log ;</v>
      </c>
      <c r="T1245" s="13" t="str">
        <f t="shared" si="295"/>
        <v xml:space="preserve">echo '&lt; PRESS ANY KEY TO CONTINUE &gt;'; read c ; </v>
      </c>
      <c r="U1245" s="12" t="str">
        <f t="shared" si="296"/>
        <v xml:space="preserve">cat $HOME/scripts/log/dg_SJ_allvan.log ; </v>
      </c>
      <c r="V1245" s="13" t="str">
        <f t="shared" si="297"/>
        <v>echo '&lt; PRESS ANY KEY TO CONTINUE &gt;'; read c ;</v>
      </c>
      <c r="W1245" s="14" t="str">
        <f t="shared" si="314"/>
        <v xml:space="preserve"> pmd ; </v>
      </c>
      <c r="X1245" s="13" t="str">
        <f t="shared" si="299"/>
        <v>ssh -q uhvifoapp03 '/home/infa_adm/scripts/ais.sh MDM wf_Customer_Cleansing_To_HstBasePub_Load Int01_uat'</v>
      </c>
      <c r="Y1245" s="15"/>
      <c r="Z1245" s="60" t="str">
        <f t="shared" si="315"/>
        <v>./pmrep objectexport -f MDM -o Workflow -n wf_Customer_Cleansing_To_HstBasePub_Load -m -s -b -r -u wf_Customer_Cleansing_To_HstBasePub_Load.xml</v>
      </c>
      <c r="AA1245" s="63" t="str">
        <f t="shared" si="316"/>
        <v>gwd MDM wf_Customer_Cleansing_To_HstBasePub_Load</v>
      </c>
      <c r="AB1245" s="60" t="str">
        <f t="shared" si="300"/>
        <v xml:space="preserve">showvh MDM wf_Customer_Cleansing_To_HstBasePub_Load ; </v>
      </c>
      <c r="AC1245" s="60" t="str">
        <f t="shared" si="298"/>
        <v>showrrh MDM wf_Customer_Cleansing_To_HstBasePub_Load</v>
      </c>
    </row>
    <row r="1246" spans="1:29" x14ac:dyDescent="0.25">
      <c r="A1246" s="9">
        <v>43201</v>
      </c>
      <c r="B1246" s="6" t="s">
        <v>1500</v>
      </c>
      <c r="C1246" s="61" t="s">
        <v>1892</v>
      </c>
      <c r="D1246" s="61" t="s">
        <v>1863</v>
      </c>
      <c r="E1246" s="100" t="str">
        <f t="shared" si="304"/>
        <v>RAC_uat</v>
      </c>
      <c r="F1246" s="115" t="str">
        <f t="shared" si="305"/>
        <v>UP</v>
      </c>
      <c r="G1246" s="100" t="str">
        <f t="shared" si="306"/>
        <v>uhvifoapp03</v>
      </c>
      <c r="H1246" s="115" t="str">
        <f t="shared" si="307"/>
        <v>Int01_uat</v>
      </c>
      <c r="I1246" s="100" t="str">
        <f t="shared" si="308"/>
        <v>6005</v>
      </c>
      <c r="J1246" s="115" t="str">
        <f t="shared" si="309"/>
        <v>Native</v>
      </c>
      <c r="K1246" s="100" t="str">
        <f t="shared" si="310"/>
        <v>all</v>
      </c>
      <c r="L1246" s="6" t="s">
        <v>325</v>
      </c>
      <c r="M1246" s="6" t="s">
        <v>354</v>
      </c>
      <c r="N1246" s="6" t="s">
        <v>1499</v>
      </c>
      <c r="O1246" s="6" t="s">
        <v>1501</v>
      </c>
      <c r="P1246" s="11" t="str">
        <f t="shared" si="311"/>
        <v>qc Marketing_Conversions Session s_m_Marketing_Lead_MatchCandidates_Report</v>
      </c>
      <c r="Q1246" s="12" t="str">
        <f t="shared" si="312"/>
        <v>./pmrep cleardeploymentgroup -p DG_Static_Shared -f ;</v>
      </c>
      <c r="R1246" s="13" t="str">
        <f t="shared" si="313"/>
        <v>./pmrep addtodeploymentgroup -p DG_Static_Shared -n s_m_Marketing_Lead_MatchCandidates_Report -o Session -f Marketing_Conversions -d all ;</v>
      </c>
      <c r="S1246" s="12" t="str">
        <f t="shared" si="294"/>
        <v>./pmrep deploydeploymentgroup -p DG_Static_Shared -c  ./DG_Static_Shared.xml -r RAC_uat -n jansaj -X UP -h uhvifoapp03 -o 6005 -s Native -l $HOME/scripts/log/dg_SJ_allvan1.log ;</v>
      </c>
      <c r="T1246" s="13" t="str">
        <f t="shared" si="295"/>
        <v xml:space="preserve">echo '&lt; PRESS ANY KEY TO CONTINUE &gt;'; read c ; </v>
      </c>
      <c r="U1246" s="12" t="str">
        <f t="shared" si="296"/>
        <v xml:space="preserve">cat $HOME/scripts/log/dg_SJ_allvan1.log ; </v>
      </c>
      <c r="V1246" s="13" t="str">
        <f t="shared" si="297"/>
        <v>echo '&lt; PRESS ANY KEY TO CONTINUE &gt;'; read c ;</v>
      </c>
      <c r="W1246" s="14" t="str">
        <f t="shared" si="314"/>
        <v xml:space="preserve"> pmd ; </v>
      </c>
      <c r="X1246" s="13" t="str">
        <f t="shared" si="299"/>
        <v xml:space="preserve"> # n/a</v>
      </c>
      <c r="Y1246" s="15"/>
      <c r="Z1246" s="60" t="str">
        <f t="shared" si="315"/>
        <v>./pmrep objectexport -f Marketing_Conversions -o Session -n s_m_Marketing_Lead_MatchCandidates_Report -m -s -b -r -u s_m_Marketing_Lead_MatchCandidates_Report.xml</v>
      </c>
      <c r="AA1246" s="63" t="str">
        <f t="shared" si="316"/>
        <v xml:space="preserve"> # n/a</v>
      </c>
      <c r="AB1246" s="60" t="str">
        <f t="shared" si="300"/>
        <v xml:space="preserve">showvh Marketing_Conversions s_m_Marketing_Lead_MatchCandidates_Report ; </v>
      </c>
      <c r="AC1246" s="60" t="str">
        <f t="shared" si="298"/>
        <v>showrrh Marketing_Conversions s_m_Marketing_Lead_MatchCandidates_Report</v>
      </c>
    </row>
    <row r="1247" spans="1:29" x14ac:dyDescent="0.25">
      <c r="A1247" s="9">
        <v>43202</v>
      </c>
      <c r="B1247" s="6" t="s">
        <v>1475</v>
      </c>
      <c r="C1247" s="61" t="s">
        <v>1892</v>
      </c>
      <c r="D1247" s="61" t="s">
        <v>1864</v>
      </c>
      <c r="E1247" s="100" t="str">
        <f t="shared" si="304"/>
        <v>RAC_prod</v>
      </c>
      <c r="F1247" s="115" t="str">
        <f t="shared" si="305"/>
        <v>PP</v>
      </c>
      <c r="G1247" s="100" t="str">
        <f t="shared" si="306"/>
        <v>phvifoapp04</v>
      </c>
      <c r="H1247" s="115" t="str">
        <f t="shared" si="307"/>
        <v>Int01_prod</v>
      </c>
      <c r="I1247" s="100" t="str">
        <f t="shared" si="308"/>
        <v>6005</v>
      </c>
      <c r="J1247" s="115" t="str">
        <f t="shared" si="309"/>
        <v>Native</v>
      </c>
      <c r="K1247" s="100" t="str">
        <f t="shared" si="310"/>
        <v>all</v>
      </c>
      <c r="L1247" s="6" t="s">
        <v>326</v>
      </c>
      <c r="M1247" s="6" t="s">
        <v>332</v>
      </c>
      <c r="N1247" s="6" t="s">
        <v>1381</v>
      </c>
      <c r="O1247" s="6" t="s">
        <v>1502</v>
      </c>
      <c r="P1247" s="11" t="str">
        <f t="shared" si="311"/>
        <v>qc Miscellaneous Workflow wf_past_due_customers</v>
      </c>
      <c r="Q1247" s="12" t="str">
        <f t="shared" si="312"/>
        <v>./pmrep cleardeploymentgroup -p DG_Static_Shared -f ;</v>
      </c>
      <c r="R1247" s="13" t="str">
        <f t="shared" si="313"/>
        <v>./pmrep addtodeploymentgroup -p DG_Static_Shared -n wf_past_due_customers -o Workflow -f Miscellaneous -d all ;</v>
      </c>
      <c r="S1247" s="12" t="str">
        <f t="shared" si="294"/>
        <v>./pmrep deploydeploymentgroup -p DG_Static_Shared -c  ./DG_Static_Shared.xml -r RAC_prod -n jansaj -X PP -h phvifoapp04 -o 6005 -s Native -l $HOME/scripts/log/dg_SJ_CHG0012169.log ;</v>
      </c>
      <c r="T1247" s="13" t="str">
        <f t="shared" si="295"/>
        <v xml:space="preserve">echo '&lt; PRESS ANY KEY TO CONTINUE &gt;'; read c ; </v>
      </c>
      <c r="U1247" s="12" t="str">
        <f t="shared" si="296"/>
        <v xml:space="preserve">cat $HOME/scripts/log/dg_SJ_CHG0012169.log ; </v>
      </c>
      <c r="V1247" s="13" t="str">
        <f t="shared" si="297"/>
        <v>echo '&lt; PRESS ANY KEY TO CONTINUE &gt;'; read c ;</v>
      </c>
      <c r="W1247" s="14" t="str">
        <f t="shared" si="314"/>
        <v xml:space="preserve"> pmd ; </v>
      </c>
      <c r="X1247" s="13" t="str">
        <f t="shared" si="299"/>
        <v>ssh -q phvifoapp04 '/home/infa_adm/scripts/ais.sh Miscellaneous wf_past_due_customers Int01_prod'</v>
      </c>
      <c r="Y1247" s="15"/>
      <c r="Z1247" s="60" t="str">
        <f t="shared" si="315"/>
        <v>./pmrep objectexport -f Miscellaneous -o Workflow -n wf_past_due_customers -m -s -b -r -u wf_past_due_customers.xml</v>
      </c>
      <c r="AA1247" s="63" t="str">
        <f t="shared" si="316"/>
        <v>gwd Miscellaneous wf_past_due_customers</v>
      </c>
      <c r="AB1247" s="60" t="str">
        <f t="shared" si="300"/>
        <v xml:space="preserve">showvh Miscellaneous wf_past_due_customers ; </v>
      </c>
      <c r="AC1247" s="60" t="str">
        <f t="shared" si="298"/>
        <v>showrrh Miscellaneous wf_past_due_customers</v>
      </c>
    </row>
    <row r="1248" spans="1:29" x14ac:dyDescent="0.25">
      <c r="A1248" s="9">
        <v>43202</v>
      </c>
      <c r="B1248" s="6" t="s">
        <v>1503</v>
      </c>
      <c r="C1248" s="61" t="s">
        <v>1892</v>
      </c>
      <c r="D1248" s="61" t="s">
        <v>1864</v>
      </c>
      <c r="E1248" s="100" t="str">
        <f t="shared" si="304"/>
        <v>RAC_prod</v>
      </c>
      <c r="F1248" s="115" t="str">
        <f t="shared" si="305"/>
        <v>PP</v>
      </c>
      <c r="G1248" s="100" t="str">
        <f t="shared" si="306"/>
        <v>phvifoapp04</v>
      </c>
      <c r="H1248" s="115" t="str">
        <f t="shared" si="307"/>
        <v>Int01_prod</v>
      </c>
      <c r="I1248" s="100" t="str">
        <f t="shared" si="308"/>
        <v>6005</v>
      </c>
      <c r="J1248" s="115" t="str">
        <f t="shared" si="309"/>
        <v>Native</v>
      </c>
      <c r="K1248" s="100" t="str">
        <f t="shared" si="310"/>
        <v>all</v>
      </c>
      <c r="L1248" s="6" t="s">
        <v>325</v>
      </c>
      <c r="M1248" s="6" t="s">
        <v>354</v>
      </c>
      <c r="N1248" s="6" t="s">
        <v>1499</v>
      </c>
      <c r="O1248" s="6" t="s">
        <v>1504</v>
      </c>
      <c r="P1248" s="11" t="str">
        <f t="shared" si="311"/>
        <v>qc Marketing_Conversions Session s_m_Marketing_Lead_MatchCandidates_Report</v>
      </c>
      <c r="Q1248" s="12" t="str">
        <f t="shared" si="312"/>
        <v>./pmrep cleardeploymentgroup -p DG_Static_Shared -f ;</v>
      </c>
      <c r="R1248" s="13" t="str">
        <f t="shared" si="313"/>
        <v>./pmrep addtodeploymentgroup -p DG_Static_Shared -n s_m_Marketing_Lead_MatchCandidates_Report -o Session -f Marketing_Conversions -d all ;</v>
      </c>
      <c r="S1248" s="12" t="str">
        <f t="shared" si="294"/>
        <v>./pmrep deploydeploymentgroup -p DG_Static_Shared -c  ./DG_Static_Shared.xml -r RAC_prod -n jansaj -X PP -h phvifoapp04 -o 6005 -s Native -l $HOME/scripts/log/dg_SJ_CHG0012362.log ;</v>
      </c>
      <c r="T1248" s="13" t="str">
        <f t="shared" si="295"/>
        <v xml:space="preserve">echo '&lt; PRESS ANY KEY TO CONTINUE &gt;'; read c ; </v>
      </c>
      <c r="U1248" s="12" t="str">
        <f t="shared" si="296"/>
        <v xml:space="preserve">cat $HOME/scripts/log/dg_SJ_CHG0012362.log ; </v>
      </c>
      <c r="V1248" s="13" t="str">
        <f t="shared" si="297"/>
        <v>echo '&lt; PRESS ANY KEY TO CONTINUE &gt;'; read c ;</v>
      </c>
      <c r="W1248" s="14" t="str">
        <f t="shared" si="314"/>
        <v xml:space="preserve"> pmd ; </v>
      </c>
      <c r="X1248" s="13" t="str">
        <f t="shared" si="299"/>
        <v xml:space="preserve"> # n/a</v>
      </c>
      <c r="Y1248" s="15"/>
      <c r="Z1248" s="60" t="str">
        <f t="shared" si="315"/>
        <v>./pmrep objectexport -f Marketing_Conversions -o Session -n s_m_Marketing_Lead_MatchCandidates_Report -m -s -b -r -u s_m_Marketing_Lead_MatchCandidates_Report.xml</v>
      </c>
      <c r="AA1248" s="63" t="str">
        <f t="shared" si="316"/>
        <v xml:space="preserve"> # n/a</v>
      </c>
      <c r="AB1248" s="60" t="str">
        <f t="shared" si="300"/>
        <v xml:space="preserve">showvh Marketing_Conversions s_m_Marketing_Lead_MatchCandidates_Report ; </v>
      </c>
      <c r="AC1248" s="60" t="str">
        <f t="shared" si="298"/>
        <v>showrrh Marketing_Conversions s_m_Marketing_Lead_MatchCandidates_Report</v>
      </c>
    </row>
    <row r="1249" spans="1:29" x14ac:dyDescent="0.25">
      <c r="A1249" s="9">
        <v>43203</v>
      </c>
      <c r="B1249" s="6" t="s">
        <v>286</v>
      </c>
      <c r="C1249" s="61" t="s">
        <v>1892</v>
      </c>
      <c r="D1249" s="61" t="s">
        <v>1863</v>
      </c>
      <c r="E1249" s="100" t="str">
        <f t="shared" si="304"/>
        <v>RAC_uat</v>
      </c>
      <c r="F1249" s="115" t="str">
        <f t="shared" si="305"/>
        <v>UP</v>
      </c>
      <c r="G1249" s="100" t="str">
        <f t="shared" si="306"/>
        <v>uhvifoapp03</v>
      </c>
      <c r="H1249" s="115" t="str">
        <f t="shared" si="307"/>
        <v>Int01_uat</v>
      </c>
      <c r="I1249" s="100" t="str">
        <f t="shared" si="308"/>
        <v>6005</v>
      </c>
      <c r="J1249" s="115" t="str">
        <f t="shared" si="309"/>
        <v>Native</v>
      </c>
      <c r="K1249" s="100" t="str">
        <f t="shared" si="310"/>
        <v>all</v>
      </c>
      <c r="L1249" s="6" t="s">
        <v>322</v>
      </c>
      <c r="M1249" s="6" t="s">
        <v>354</v>
      </c>
      <c r="N1249" s="6" t="s">
        <v>1505</v>
      </c>
      <c r="O1249" s="6" t="s">
        <v>1506</v>
      </c>
      <c r="P1249" s="11" t="str">
        <f t="shared" si="311"/>
        <v>qc MDM Session s_m_Customer_Cleansing_Detail_To_Detail_History</v>
      </c>
      <c r="Q1249" s="12" t="str">
        <f t="shared" si="312"/>
        <v>./pmrep cleardeploymentgroup -p DG_Static_Shared -f ;</v>
      </c>
      <c r="R1249" s="13" t="str">
        <f t="shared" si="313"/>
        <v>./pmrep addtodeploymentgroup -p DG_Static_Shared -n s_m_Customer_Cleansing_Detail_To_Detail_History -o Session -f MDM -d all ;</v>
      </c>
      <c r="S1249" s="12" t="str">
        <f t="shared" si="294"/>
        <v>./pmrep deploydeploymentgroup -p DG_Static_Shared -c  ./DG_Static_Shared.xml -r RAC_uat -n jansaj -X UP -h uhvifoapp03 -o 6005 -s Native -l $HOME/scripts/log/dg_SJ_allvan.log ;</v>
      </c>
      <c r="T1249" s="13" t="str">
        <f t="shared" si="295"/>
        <v xml:space="preserve">echo '&lt; PRESS ANY KEY TO CONTINUE &gt;'; read c ; </v>
      </c>
      <c r="U1249" s="12" t="str">
        <f t="shared" si="296"/>
        <v xml:space="preserve">cat $HOME/scripts/log/dg_SJ_allvan.log ; </v>
      </c>
      <c r="V1249" s="13" t="str">
        <f t="shared" si="297"/>
        <v>echo '&lt; PRESS ANY KEY TO CONTINUE &gt;'; read c ;</v>
      </c>
      <c r="W1249" s="14" t="str">
        <f t="shared" si="314"/>
        <v xml:space="preserve"> pmd ; </v>
      </c>
      <c r="X1249" s="13" t="str">
        <f t="shared" si="299"/>
        <v xml:space="preserve"> # n/a</v>
      </c>
      <c r="Y1249" s="15"/>
      <c r="Z1249" s="60" t="str">
        <f t="shared" si="315"/>
        <v>./pmrep objectexport -f MDM -o Session -n s_m_Customer_Cleansing_Detail_To_Detail_History -m -s -b -r -u s_m_Customer_Cleansing_Detail_To_Detail_History.xml</v>
      </c>
      <c r="AA1249" s="63" t="str">
        <f t="shared" si="316"/>
        <v xml:space="preserve"> # n/a</v>
      </c>
      <c r="AB1249" s="60" t="str">
        <f t="shared" si="300"/>
        <v xml:space="preserve">showvh MDM s_m_Customer_Cleansing_Detail_To_Detail_History ; </v>
      </c>
      <c r="AC1249" s="60" t="str">
        <f t="shared" si="298"/>
        <v>showrrh MDM s_m_Customer_Cleansing_Detail_To_Detail_History</v>
      </c>
    </row>
    <row r="1250" spans="1:29" x14ac:dyDescent="0.25">
      <c r="A1250" s="9">
        <v>43208</v>
      </c>
      <c r="B1250" s="6" t="s">
        <v>284</v>
      </c>
      <c r="C1250" s="61" t="s">
        <v>1892</v>
      </c>
      <c r="D1250" s="61" t="s">
        <v>1862</v>
      </c>
      <c r="E1250" s="100" t="str">
        <f t="shared" si="304"/>
        <v>RAC_qa</v>
      </c>
      <c r="F1250" s="115" t="str">
        <f t="shared" si="305"/>
        <v>QP</v>
      </c>
      <c r="G1250" s="100" t="str">
        <f t="shared" si="306"/>
        <v>qhvifoapp05</v>
      </c>
      <c r="H1250" s="115" t="str">
        <f t="shared" si="307"/>
        <v>Int01_qa</v>
      </c>
      <c r="I1250" s="100" t="str">
        <f t="shared" si="308"/>
        <v>6005</v>
      </c>
      <c r="J1250" s="115" t="str">
        <f t="shared" si="309"/>
        <v>Native</v>
      </c>
      <c r="K1250" s="100" t="str">
        <f t="shared" si="310"/>
        <v>all</v>
      </c>
      <c r="L1250" s="6" t="s">
        <v>923</v>
      </c>
      <c r="M1250" s="6" t="s">
        <v>332</v>
      </c>
      <c r="N1250" s="6" t="s">
        <v>922</v>
      </c>
      <c r="O1250" s="6" t="s">
        <v>1362</v>
      </c>
      <c r="P1250" s="11" t="str">
        <f t="shared" si="311"/>
        <v>qc 3PL_SHARED Workflow wf_3PL_RAC_Address_Load</v>
      </c>
      <c r="Q1250" s="12" t="str">
        <f t="shared" si="312"/>
        <v>./pmrep cleardeploymentgroup -p DG_Static_Shared -f ;</v>
      </c>
      <c r="R1250" s="13" t="str">
        <f t="shared" si="313"/>
        <v>./pmrep addtodeploymentgroup -p DG_Static_Shared -n wf_3PL_RAC_Address_Load -o Workflow -f 3PL_SHARED -d all ;</v>
      </c>
      <c r="S1250" s="12" t="str">
        <f t="shared" si="294"/>
        <v>./pmrep deploydeploymentgroup -p DG_Static_Shared -c  ./DG_Static_Shared.xml -r RAC_qa -n jansaj -X QP -h qhvifoapp05 -o 6005 -s Native -l $HOME/scripts/log/dg_SJ_sitsiv.log ;</v>
      </c>
      <c r="T1250" s="13" t="str">
        <f t="shared" si="295"/>
        <v xml:space="preserve">echo '&lt; PRESS ANY KEY TO CONTINUE &gt;'; read c ; </v>
      </c>
      <c r="U1250" s="12" t="str">
        <f t="shared" si="296"/>
        <v xml:space="preserve">cat $HOME/scripts/log/dg_SJ_sitsiv.log ; </v>
      </c>
      <c r="V1250" s="13" t="str">
        <f t="shared" si="297"/>
        <v>echo '&lt; PRESS ANY KEY TO CONTINUE &gt;'; read c ;</v>
      </c>
      <c r="W1250" s="14" t="str">
        <f t="shared" si="314"/>
        <v xml:space="preserve"> pmd ; </v>
      </c>
      <c r="X1250" s="13" t="str">
        <f t="shared" si="299"/>
        <v>ssh -q qhvifoapp05 '/home/infa_adm/scripts/ais.sh 3PL_SHARED wf_3PL_RAC_Address_Load Int01_qa'</v>
      </c>
      <c r="Y1250" s="15"/>
      <c r="Z1250" s="60" t="str">
        <f t="shared" si="315"/>
        <v>./pmrep objectexport -f 3PL_SHARED -o Workflow -n wf_3PL_RAC_Address_Load -m -s -b -r -u wf_3PL_RAC_Address_Load.xml</v>
      </c>
      <c r="AA1250" s="63" t="str">
        <f t="shared" si="316"/>
        <v>gwd 3PL_SHARED wf_3PL_RAC_Address_Load</v>
      </c>
      <c r="AB1250" s="60" t="str">
        <f t="shared" si="300"/>
        <v xml:space="preserve">showvh 3PL_SHARED wf_3PL_RAC_Address_Load ; </v>
      </c>
      <c r="AC1250" s="60" t="str">
        <f t="shared" si="298"/>
        <v>showrrh 3PL_SHARED wf_3PL_RAC_Address_Load</v>
      </c>
    </row>
    <row r="1251" spans="1:29" x14ac:dyDescent="0.25">
      <c r="A1251" s="9">
        <v>43209</v>
      </c>
      <c r="B1251" s="6" t="s">
        <v>286</v>
      </c>
      <c r="C1251" s="61" t="s">
        <v>1892</v>
      </c>
      <c r="D1251" s="61" t="s">
        <v>1863</v>
      </c>
      <c r="E1251" s="100" t="str">
        <f t="shared" si="304"/>
        <v>RAC_uat</v>
      </c>
      <c r="F1251" s="115" t="str">
        <f t="shared" si="305"/>
        <v>UP</v>
      </c>
      <c r="G1251" s="100" t="str">
        <f t="shared" si="306"/>
        <v>uhvifoapp03</v>
      </c>
      <c r="H1251" s="115" t="str">
        <f t="shared" si="307"/>
        <v>Int01_uat</v>
      </c>
      <c r="I1251" s="100" t="str">
        <f t="shared" si="308"/>
        <v>6005</v>
      </c>
      <c r="J1251" s="115" t="str">
        <f t="shared" si="309"/>
        <v>Native</v>
      </c>
      <c r="K1251" s="100" t="str">
        <f t="shared" si="310"/>
        <v>all</v>
      </c>
      <c r="L1251" s="6" t="s">
        <v>322</v>
      </c>
      <c r="M1251" s="6" t="s">
        <v>332</v>
      </c>
      <c r="N1251" s="6" t="s">
        <v>1507</v>
      </c>
      <c r="O1251" s="6" t="s">
        <v>1508</v>
      </c>
      <c r="P1251" s="11" t="str">
        <f t="shared" si="311"/>
        <v>qc MDM Workflow wf_Customer_Survivor_Process</v>
      </c>
      <c r="Q1251" s="12" t="str">
        <f t="shared" si="312"/>
        <v>./pmrep cleardeploymentgroup -p DG_Static_Shared -f ;</v>
      </c>
      <c r="R1251" s="13" t="str">
        <f t="shared" si="313"/>
        <v>./pmrep addtodeploymentgroup -p DG_Static_Shared -n wf_Customer_Survivor_Process -o Workflow -f MDM -d all ;</v>
      </c>
      <c r="S1251" s="12" t="str">
        <f t="shared" si="294"/>
        <v>./pmrep deploydeploymentgroup -p DG_Static_Shared -c  ./DG_Static_Shared.xml -r RAC_uat -n jansaj -X UP -h uhvifoapp03 -o 6005 -s Native -l $HOME/scripts/log/dg_SJ_allvan.log ;</v>
      </c>
      <c r="T1251" s="13" t="str">
        <f t="shared" si="295"/>
        <v xml:space="preserve">echo '&lt; PRESS ANY KEY TO CONTINUE &gt;'; read c ; </v>
      </c>
      <c r="U1251" s="12" t="str">
        <f t="shared" si="296"/>
        <v xml:space="preserve">cat $HOME/scripts/log/dg_SJ_allvan.log ; </v>
      </c>
      <c r="V1251" s="13" t="str">
        <f t="shared" si="297"/>
        <v>echo '&lt; PRESS ANY KEY TO CONTINUE &gt;'; read c ;</v>
      </c>
      <c r="W1251" s="14" t="str">
        <f t="shared" si="314"/>
        <v xml:space="preserve"> pmd ; </v>
      </c>
      <c r="X1251" s="13" t="str">
        <f t="shared" si="299"/>
        <v>ssh -q uhvifoapp03 '/home/infa_adm/scripts/ais.sh MDM wf_Customer_Survivor_Process Int01_uat'</v>
      </c>
      <c r="Y1251" s="15"/>
      <c r="Z1251" s="60" t="str">
        <f t="shared" si="315"/>
        <v>./pmrep objectexport -f MDM -o Workflow -n wf_Customer_Survivor_Process -m -s -b -r -u wf_Customer_Survivor_Process.xml</v>
      </c>
      <c r="AA1251" s="63" t="str">
        <f t="shared" si="316"/>
        <v>gwd MDM wf_Customer_Survivor_Process</v>
      </c>
      <c r="AB1251" s="60" t="str">
        <f t="shared" si="300"/>
        <v xml:space="preserve">showvh MDM wf_Customer_Survivor_Process ; </v>
      </c>
      <c r="AC1251" s="60" t="str">
        <f t="shared" si="298"/>
        <v>showrrh MDM wf_Customer_Survivor_Process</v>
      </c>
    </row>
    <row r="1252" spans="1:29" x14ac:dyDescent="0.25">
      <c r="A1252" s="9">
        <v>43209</v>
      </c>
      <c r="B1252" s="6" t="s">
        <v>27</v>
      </c>
      <c r="C1252" s="61" t="s">
        <v>1892</v>
      </c>
      <c r="D1252" s="61" t="s">
        <v>1863</v>
      </c>
      <c r="E1252" s="100" t="str">
        <f t="shared" si="304"/>
        <v>RAC_uat</v>
      </c>
      <c r="F1252" s="115" t="str">
        <f t="shared" si="305"/>
        <v>UP</v>
      </c>
      <c r="G1252" s="100" t="str">
        <f t="shared" si="306"/>
        <v>uhvifoapp03</v>
      </c>
      <c r="H1252" s="115" t="str">
        <f t="shared" si="307"/>
        <v>Int01_uat</v>
      </c>
      <c r="I1252" s="100" t="str">
        <f t="shared" si="308"/>
        <v>6005</v>
      </c>
      <c r="J1252" s="115" t="str">
        <f t="shared" si="309"/>
        <v>Native</v>
      </c>
      <c r="K1252" s="100" t="str">
        <f t="shared" si="310"/>
        <v>all</v>
      </c>
      <c r="L1252" s="6" t="s">
        <v>326</v>
      </c>
      <c r="M1252" s="6" t="s">
        <v>332</v>
      </c>
      <c r="N1252" s="6" t="s">
        <v>1165</v>
      </c>
      <c r="O1252" s="6" t="s">
        <v>1509</v>
      </c>
      <c r="P1252" s="11" t="str">
        <f t="shared" si="311"/>
        <v>qc Miscellaneous Workflow wf_ENT_MDM_Customer</v>
      </c>
      <c r="Q1252" s="12" t="str">
        <f t="shared" si="312"/>
        <v>./pmrep cleardeploymentgroup -p DG_Static_Shared -f ;</v>
      </c>
      <c r="R1252" s="13" t="str">
        <f t="shared" si="313"/>
        <v>./pmrep addtodeploymentgroup -p DG_Static_Shared -n wf_ENT_MDM_Customer -o Workflow -f Miscellaneous -d all ;</v>
      </c>
      <c r="S1252" s="12" t="str">
        <f t="shared" si="294"/>
        <v>./pmrep deploydeploymentgroup -p DG_Static_Shared -c  ./DG_Static_Shared.xml -r RAC_uat -n jansaj -X UP -h uhvifoapp03 -o 6005 -s Native -l $HOME/scripts/log/dg_SJ_kaoter.log ;</v>
      </c>
      <c r="T1252" s="13" t="str">
        <f t="shared" si="295"/>
        <v xml:space="preserve">echo '&lt; PRESS ANY KEY TO CONTINUE &gt;'; read c ; </v>
      </c>
      <c r="U1252" s="12" t="str">
        <f t="shared" si="296"/>
        <v xml:space="preserve">cat $HOME/scripts/log/dg_SJ_kaoter.log ; </v>
      </c>
      <c r="V1252" s="13" t="str">
        <f t="shared" si="297"/>
        <v>echo '&lt; PRESS ANY KEY TO CONTINUE &gt;'; read c ;</v>
      </c>
      <c r="W1252" s="14" t="str">
        <f t="shared" si="314"/>
        <v xml:space="preserve"> pmd ; </v>
      </c>
      <c r="X1252" s="13" t="str">
        <f t="shared" si="299"/>
        <v>ssh -q uhvifoapp03 '/home/infa_adm/scripts/ais.sh Miscellaneous wf_ENT_MDM_Customer Int01_uat'</v>
      </c>
      <c r="Y1252" s="15"/>
      <c r="Z1252" s="60" t="str">
        <f t="shared" si="315"/>
        <v>./pmrep objectexport -f Miscellaneous -o Workflow -n wf_ENT_MDM_Customer -m -s -b -r -u wf_ENT_MDM_Customer.xml</v>
      </c>
      <c r="AA1252" s="63" t="str">
        <f t="shared" si="316"/>
        <v>gwd Miscellaneous wf_ENT_MDM_Customer</v>
      </c>
      <c r="AB1252" s="60" t="str">
        <f t="shared" si="300"/>
        <v xml:space="preserve">showvh Miscellaneous wf_ENT_MDM_Customer ; </v>
      </c>
      <c r="AC1252" s="60" t="str">
        <f t="shared" si="298"/>
        <v>showrrh Miscellaneous wf_ENT_MDM_Customer</v>
      </c>
    </row>
    <row r="1253" spans="1:29" x14ac:dyDescent="0.25">
      <c r="A1253" s="9">
        <v>43210</v>
      </c>
      <c r="B1253" s="6" t="s">
        <v>1512</v>
      </c>
      <c r="C1253" s="61" t="s">
        <v>1892</v>
      </c>
      <c r="D1253" s="61" t="s">
        <v>1864</v>
      </c>
      <c r="E1253" s="100" t="str">
        <f t="shared" ref="E1253:E1284" si="317">IF(D1253="q1",rep_q,IF(OR(D1253="u1",D1253="u2"),rep_u,IF(OR(D1253="p1",D1253="p2"),rep_p," ** ERROR **")))</f>
        <v>RAC_prod</v>
      </c>
      <c r="F1253" s="115" t="str">
        <f t="shared" ref="F1253:F1284" si="318">IF(D1253="q1",pswd_sj_q,IF(OR(D1253="u1",D1253="u2"),pswd_sj_u,IF(OR(D1253="p1",D1253="p2"),pswd_sj_p," ** ERROR **")))</f>
        <v>PP</v>
      </c>
      <c r="G1253" s="100" t="str">
        <f t="shared" ref="G1253:G1284" si="319">IF(D1253="q1",host_q,IF(OR(D1253="u1",D1253="u2"),host_u,IF(OR(D1253="p1",D1253="p2"),host_p," ** ERROR **")))</f>
        <v>phvifoapp04</v>
      </c>
      <c r="H1253" s="115" t="str">
        <f t="shared" ref="H1253:H1284" si="320">IF(D1253="q1",int_q1,IF(D1253="u1",int_u1,IF(D1253="u2",int_u2,IF(D1253="p1",int_p1,IF(D1253="p2",int_p2," ** ERROR **")))))</f>
        <v>Int01_prod</v>
      </c>
      <c r="I1253" s="100" t="str">
        <f t="shared" si="308"/>
        <v>6005</v>
      </c>
      <c r="J1253" s="115" t="str">
        <f t="shared" si="309"/>
        <v>Native</v>
      </c>
      <c r="K1253" s="100" t="str">
        <f t="shared" si="310"/>
        <v>all</v>
      </c>
      <c r="L1253" s="6" t="s">
        <v>325</v>
      </c>
      <c r="M1253" s="6" t="s">
        <v>332</v>
      </c>
      <c r="N1253" s="6" t="s">
        <v>709</v>
      </c>
      <c r="O1253" s="6" t="s">
        <v>1513</v>
      </c>
      <c r="P1253" s="11" t="str">
        <f t="shared" si="311"/>
        <v>qc Marketing_Conversions Workflow wf_Siebel_Lead_Conversion_ParameterFile</v>
      </c>
      <c r="Q1253" s="12" t="str">
        <f t="shared" si="312"/>
        <v>./pmrep cleardeploymentgroup -p DG_Static_Shared -f ;</v>
      </c>
      <c r="R1253" s="13" t="str">
        <f t="shared" si="313"/>
        <v>./pmrep addtodeploymentgroup -p DG_Static_Shared -n wf_Siebel_Lead_Conversion_ParameterFile -o Workflow -f Marketing_Conversions -d all ;</v>
      </c>
      <c r="S1253" s="12" t="str">
        <f t="shared" si="294"/>
        <v>./pmrep deploydeploymentgroup -p DG_Static_Shared -c  ./DG_Static_Shared.xml -r RAC_prod -n jansaj -X PP -h phvifoapp04 -o 6005 -s Native -l $HOME/scripts/log/dg_SJ_CHG0012445.log ;</v>
      </c>
      <c r="T1253" s="13" t="str">
        <f t="shared" si="295"/>
        <v xml:space="preserve">echo '&lt; PRESS ANY KEY TO CONTINUE &gt;'; read c ; </v>
      </c>
      <c r="U1253" s="12" t="str">
        <f t="shared" si="296"/>
        <v xml:space="preserve">cat $HOME/scripts/log/dg_SJ_CHG0012445.log ; </v>
      </c>
      <c r="V1253" s="13" t="str">
        <f t="shared" si="297"/>
        <v>echo '&lt; PRESS ANY KEY TO CONTINUE &gt;'; read c ;</v>
      </c>
      <c r="W1253" s="14" t="str">
        <f t="shared" si="314"/>
        <v xml:space="preserve"> pmd ; </v>
      </c>
      <c r="X1253" s="13" t="str">
        <f t="shared" si="299"/>
        <v>ssh -q phvifoapp04 '/home/infa_adm/scripts/ais.sh Marketing_Conversions wf_Siebel_Lead_Conversion_ParameterFile Int01_prod'</v>
      </c>
      <c r="Y1253" s="15"/>
      <c r="Z1253" s="60" t="str">
        <f t="shared" si="315"/>
        <v>./pmrep objectexport -f Marketing_Conversions -o Workflow -n wf_Siebel_Lead_Conversion_ParameterFile -m -s -b -r -u wf_Siebel_Lead_Conversion_ParameterFile.xml</v>
      </c>
      <c r="AA1253" s="63" t="str">
        <f t="shared" si="316"/>
        <v>gwd Marketing_Conversions wf_Siebel_Lead_Conversion_ParameterFile</v>
      </c>
      <c r="AB1253" s="60" t="str">
        <f t="shared" si="300"/>
        <v xml:space="preserve">showvh Marketing_Conversions wf_Siebel_Lead_Conversion_ParameterFile ; </v>
      </c>
      <c r="AC1253" s="60" t="str">
        <f t="shared" si="298"/>
        <v>showrrh Marketing_Conversions wf_Siebel_Lead_Conversion_ParameterFile</v>
      </c>
    </row>
    <row r="1254" spans="1:29" x14ac:dyDescent="0.25">
      <c r="A1254" s="9">
        <v>43210</v>
      </c>
      <c r="B1254" s="6" t="s">
        <v>1510</v>
      </c>
      <c r="C1254" s="61" t="s">
        <v>1892</v>
      </c>
      <c r="D1254" s="61" t="s">
        <v>1864</v>
      </c>
      <c r="E1254" s="100" t="str">
        <f t="shared" si="317"/>
        <v>RAC_prod</v>
      </c>
      <c r="F1254" s="115" t="str">
        <f t="shared" si="318"/>
        <v>PP</v>
      </c>
      <c r="G1254" s="100" t="str">
        <f t="shared" si="319"/>
        <v>phvifoapp04</v>
      </c>
      <c r="H1254" s="115" t="str">
        <f t="shared" si="320"/>
        <v>Int01_prod</v>
      </c>
      <c r="I1254" s="100" t="str">
        <f t="shared" si="308"/>
        <v>6005</v>
      </c>
      <c r="J1254" s="115" t="str">
        <f t="shared" si="309"/>
        <v>Native</v>
      </c>
      <c r="K1254" s="100" t="str">
        <f t="shared" si="310"/>
        <v>all</v>
      </c>
      <c r="L1254" s="6" t="s">
        <v>326</v>
      </c>
      <c r="M1254" s="6" t="s">
        <v>332</v>
      </c>
      <c r="N1254" s="6" t="s">
        <v>1381</v>
      </c>
      <c r="O1254" s="6" t="s">
        <v>1514</v>
      </c>
      <c r="P1254" s="11" t="str">
        <f t="shared" si="311"/>
        <v>qc Miscellaneous Workflow wf_past_due_customers</v>
      </c>
      <c r="Q1254" s="12" t="str">
        <f t="shared" si="312"/>
        <v>./pmrep cleardeploymentgroup -p DG_Static_Shared -f ;</v>
      </c>
      <c r="R1254" s="13" t="str">
        <f t="shared" si="313"/>
        <v>./pmrep addtodeploymentgroup -p DG_Static_Shared -n wf_past_due_customers -o Workflow -f Miscellaneous -d all ;</v>
      </c>
      <c r="S1254" s="12" t="str">
        <f t="shared" si="294"/>
        <v>./pmrep deploydeploymentgroup -p DG_Static_Shared -c  ./DG_Static_Shared.xml -r RAC_prod -n jansaj -X PP -h phvifoapp04 -o 6005 -s Native -l $HOME/scripts/log/dg_SJ_CHG0012471.log ;</v>
      </c>
      <c r="T1254" s="13" t="str">
        <f t="shared" si="295"/>
        <v xml:space="preserve">echo '&lt; PRESS ANY KEY TO CONTINUE &gt;'; read c ; </v>
      </c>
      <c r="U1254" s="12" t="str">
        <f t="shared" si="296"/>
        <v xml:space="preserve">cat $HOME/scripts/log/dg_SJ_CHG0012471.log ; </v>
      </c>
      <c r="V1254" s="13" t="str">
        <f t="shared" si="297"/>
        <v>echo '&lt; PRESS ANY KEY TO CONTINUE &gt;'; read c ;</v>
      </c>
      <c r="W1254" s="14" t="str">
        <f t="shared" si="314"/>
        <v xml:space="preserve"> pmd ; </v>
      </c>
      <c r="X1254" s="13" t="str">
        <f t="shared" si="299"/>
        <v>ssh -q phvifoapp04 '/home/infa_adm/scripts/ais.sh Miscellaneous wf_past_due_customers Int01_prod'</v>
      </c>
      <c r="Y1254" s="15"/>
      <c r="Z1254" s="60" t="str">
        <f t="shared" si="315"/>
        <v>./pmrep objectexport -f Miscellaneous -o Workflow -n wf_past_due_customers -m -s -b -r -u wf_past_due_customers.xml</v>
      </c>
      <c r="AA1254" s="63" t="str">
        <f t="shared" si="316"/>
        <v>gwd Miscellaneous wf_past_due_customers</v>
      </c>
      <c r="AB1254" s="60" t="str">
        <f t="shared" si="300"/>
        <v xml:space="preserve">showvh Miscellaneous wf_past_due_customers ; </v>
      </c>
      <c r="AC1254" s="60" t="str">
        <f t="shared" si="298"/>
        <v>showrrh Miscellaneous wf_past_due_customers</v>
      </c>
    </row>
    <row r="1255" spans="1:29" x14ac:dyDescent="0.25">
      <c r="A1255" s="9">
        <v>43210</v>
      </c>
      <c r="B1255" s="6" t="s">
        <v>1515</v>
      </c>
      <c r="C1255" s="61" t="s">
        <v>1892</v>
      </c>
      <c r="D1255" s="61" t="s">
        <v>1864</v>
      </c>
      <c r="E1255" s="100" t="str">
        <f t="shared" si="317"/>
        <v>RAC_prod</v>
      </c>
      <c r="F1255" s="115" t="str">
        <f t="shared" si="318"/>
        <v>PP</v>
      </c>
      <c r="G1255" s="100" t="str">
        <f t="shared" si="319"/>
        <v>phvifoapp04</v>
      </c>
      <c r="H1255" s="115" t="str">
        <f t="shared" si="320"/>
        <v>Int01_prod</v>
      </c>
      <c r="I1255" s="100" t="str">
        <f t="shared" si="308"/>
        <v>6005</v>
      </c>
      <c r="J1255" s="115" t="str">
        <f t="shared" si="309"/>
        <v>Native</v>
      </c>
      <c r="K1255" s="100" t="str">
        <f t="shared" si="310"/>
        <v>all</v>
      </c>
      <c r="L1255" s="6" t="s">
        <v>326</v>
      </c>
      <c r="M1255" s="6" t="s">
        <v>332</v>
      </c>
      <c r="N1255" s="6" t="s">
        <v>1165</v>
      </c>
      <c r="O1255" s="6" t="s">
        <v>1516</v>
      </c>
      <c r="P1255" s="11" t="str">
        <f t="shared" si="311"/>
        <v>qc Miscellaneous Workflow wf_ENT_MDM_Customer</v>
      </c>
      <c r="Q1255" s="12" t="str">
        <f t="shared" si="312"/>
        <v>./pmrep cleardeploymentgroup -p DG_Static_Shared -f ;</v>
      </c>
      <c r="R1255" s="13" t="str">
        <f t="shared" si="313"/>
        <v>./pmrep addtodeploymentgroup -p DG_Static_Shared -n wf_ENT_MDM_Customer -o Workflow -f Miscellaneous -d all ;</v>
      </c>
      <c r="S1255" s="12" t="str">
        <f t="shared" si="294"/>
        <v>./pmrep deploydeploymentgroup -p DG_Static_Shared -c  ./DG_Static_Shared.xml -r RAC_prod -n jansaj -X PP -h phvifoapp04 -o 6005 -s Native -l $HOME/scripts/log/dg_SJ_CHG0012479.log ;</v>
      </c>
      <c r="T1255" s="13" t="str">
        <f t="shared" si="295"/>
        <v xml:space="preserve">echo '&lt; PRESS ANY KEY TO CONTINUE &gt;'; read c ; </v>
      </c>
      <c r="U1255" s="12" t="str">
        <f t="shared" si="296"/>
        <v xml:space="preserve">cat $HOME/scripts/log/dg_SJ_CHG0012479.log ; </v>
      </c>
      <c r="V1255" s="13" t="str">
        <f t="shared" si="297"/>
        <v>echo '&lt; PRESS ANY KEY TO CONTINUE &gt;'; read c ;</v>
      </c>
      <c r="W1255" s="14" t="str">
        <f t="shared" si="314"/>
        <v xml:space="preserve"> pmd ; </v>
      </c>
      <c r="X1255" s="13" t="str">
        <f t="shared" si="299"/>
        <v>ssh -q phvifoapp04 '/home/infa_adm/scripts/ais.sh Miscellaneous wf_ENT_MDM_Customer Int01_prod'</v>
      </c>
      <c r="Y1255" s="15"/>
      <c r="Z1255" s="60" t="str">
        <f t="shared" si="315"/>
        <v>./pmrep objectexport -f Miscellaneous -o Workflow -n wf_ENT_MDM_Customer -m -s -b -r -u wf_ENT_MDM_Customer.xml</v>
      </c>
      <c r="AA1255" s="63" t="str">
        <f t="shared" si="316"/>
        <v>gwd Miscellaneous wf_ENT_MDM_Customer</v>
      </c>
      <c r="AB1255" s="60" t="str">
        <f t="shared" si="300"/>
        <v xml:space="preserve">showvh Miscellaneous wf_ENT_MDM_Customer ; </v>
      </c>
      <c r="AC1255" s="60" t="str">
        <f t="shared" si="298"/>
        <v>showrrh Miscellaneous wf_ENT_MDM_Customer</v>
      </c>
    </row>
    <row r="1256" spans="1:29" x14ac:dyDescent="0.25">
      <c r="A1256" s="9">
        <v>43210</v>
      </c>
      <c r="B1256" s="6" t="s">
        <v>1510</v>
      </c>
      <c r="C1256" s="61" t="s">
        <v>1892</v>
      </c>
      <c r="D1256" s="61" t="s">
        <v>1863</v>
      </c>
      <c r="E1256" s="100" t="str">
        <f t="shared" si="317"/>
        <v>RAC_uat</v>
      </c>
      <c r="F1256" s="115" t="str">
        <f t="shared" si="318"/>
        <v>UP</v>
      </c>
      <c r="G1256" s="100" t="str">
        <f t="shared" si="319"/>
        <v>uhvifoapp03</v>
      </c>
      <c r="H1256" s="115" t="str">
        <f t="shared" si="320"/>
        <v>Int01_uat</v>
      </c>
      <c r="I1256" s="100" t="str">
        <f t="shared" si="308"/>
        <v>6005</v>
      </c>
      <c r="J1256" s="115" t="str">
        <f t="shared" si="309"/>
        <v>Native</v>
      </c>
      <c r="K1256" s="100" t="str">
        <f t="shared" si="310"/>
        <v>all</v>
      </c>
      <c r="L1256" s="6" t="s">
        <v>326</v>
      </c>
      <c r="M1256" s="6" t="s">
        <v>332</v>
      </c>
      <c r="N1256" s="6" t="s">
        <v>1381</v>
      </c>
      <c r="O1256" s="6" t="s">
        <v>1511</v>
      </c>
      <c r="P1256" s="11" t="str">
        <f t="shared" si="311"/>
        <v>qc Miscellaneous Workflow wf_past_due_customers</v>
      </c>
      <c r="Q1256" s="12" t="str">
        <f t="shared" si="312"/>
        <v>./pmrep cleardeploymentgroup -p DG_Static_Shared -f ;</v>
      </c>
      <c r="R1256" s="13" t="str">
        <f t="shared" si="313"/>
        <v>./pmrep addtodeploymentgroup -p DG_Static_Shared -n wf_past_due_customers -o Workflow -f Miscellaneous -d all ;</v>
      </c>
      <c r="S1256" s="12" t="str">
        <f t="shared" si="294"/>
        <v>./pmrep deploydeploymentgroup -p DG_Static_Shared -c  ./DG_Static_Shared.xml -r RAC_uat -n jansaj -X UP -h uhvifoapp03 -o 6005 -s Native -l $HOME/scripts/log/dg_SJ_CHG0012471.log ;</v>
      </c>
      <c r="T1256" s="13" t="str">
        <f t="shared" si="295"/>
        <v xml:space="preserve">echo '&lt; PRESS ANY KEY TO CONTINUE &gt;'; read c ; </v>
      </c>
      <c r="U1256" s="12" t="str">
        <f t="shared" si="296"/>
        <v xml:space="preserve">cat $HOME/scripts/log/dg_SJ_CHG0012471.log ; </v>
      </c>
      <c r="V1256" s="13" t="str">
        <f t="shared" si="297"/>
        <v>echo '&lt; PRESS ANY KEY TO CONTINUE &gt;'; read c ;</v>
      </c>
      <c r="W1256" s="14" t="str">
        <f t="shared" si="314"/>
        <v xml:space="preserve"> pmd ; </v>
      </c>
      <c r="X1256" s="13" t="str">
        <f t="shared" si="299"/>
        <v>ssh -q uhvifoapp03 '/home/infa_adm/scripts/ais.sh Miscellaneous wf_past_due_customers Int01_uat'</v>
      </c>
      <c r="Y1256" s="15"/>
      <c r="Z1256" s="60" t="str">
        <f t="shared" si="315"/>
        <v>./pmrep objectexport -f Miscellaneous -o Workflow -n wf_past_due_customers -m -s -b -r -u wf_past_due_customers.xml</v>
      </c>
      <c r="AA1256" s="63" t="str">
        <f t="shared" si="316"/>
        <v>gwd Miscellaneous wf_past_due_customers</v>
      </c>
      <c r="AB1256" s="60" t="str">
        <f t="shared" si="300"/>
        <v xml:space="preserve">showvh Miscellaneous wf_past_due_customers ; </v>
      </c>
      <c r="AC1256" s="60" t="str">
        <f t="shared" si="298"/>
        <v>showrrh Miscellaneous wf_past_due_customers</v>
      </c>
    </row>
    <row r="1257" spans="1:29" x14ac:dyDescent="0.25">
      <c r="A1257" s="9">
        <v>43213</v>
      </c>
      <c r="B1257" s="6" t="s">
        <v>1518</v>
      </c>
      <c r="C1257" s="61" t="s">
        <v>1892</v>
      </c>
      <c r="D1257" s="61" t="s">
        <v>1864</v>
      </c>
      <c r="E1257" s="100" t="str">
        <f t="shared" si="317"/>
        <v>RAC_prod</v>
      </c>
      <c r="F1257" s="115" t="str">
        <f t="shared" si="318"/>
        <v>PP</v>
      </c>
      <c r="G1257" s="100" t="str">
        <f t="shared" si="319"/>
        <v>phvifoapp04</v>
      </c>
      <c r="H1257" s="115" t="str">
        <f t="shared" si="320"/>
        <v>Int01_prod</v>
      </c>
      <c r="I1257" s="100" t="str">
        <f t="shared" si="308"/>
        <v>6005</v>
      </c>
      <c r="J1257" s="115" t="str">
        <f t="shared" si="309"/>
        <v>Native</v>
      </c>
      <c r="K1257" s="100" t="str">
        <f t="shared" si="310"/>
        <v>all</v>
      </c>
      <c r="L1257" s="6" t="s">
        <v>326</v>
      </c>
      <c r="M1257" s="6" t="s">
        <v>332</v>
      </c>
      <c r="N1257" s="6" t="s">
        <v>1165</v>
      </c>
      <c r="O1257" s="6" t="s">
        <v>1519</v>
      </c>
      <c r="P1257" s="11" t="str">
        <f t="shared" si="311"/>
        <v>qc Miscellaneous Workflow wf_ENT_MDM_Customer</v>
      </c>
      <c r="Q1257" s="12" t="str">
        <f t="shared" si="312"/>
        <v>./pmrep cleardeploymentgroup -p DG_Static_Shared -f ;</v>
      </c>
      <c r="R1257" s="13" t="str">
        <f t="shared" si="313"/>
        <v>./pmrep addtodeploymentgroup -p DG_Static_Shared -n wf_ENT_MDM_Customer -o Workflow -f Miscellaneous -d all ;</v>
      </c>
      <c r="S1257" s="12" t="str">
        <f t="shared" si="294"/>
        <v>./pmrep deploydeploymentgroup -p DG_Static_Shared -c  ./DG_Static_Shared.xml -r RAC_prod -n jansaj -X PP -h phvifoapp04 -o 6005 -s Native -l $HOME/scripts/log/dg_SJ_CHG0012491.log ;</v>
      </c>
      <c r="T1257" s="13" t="str">
        <f t="shared" si="295"/>
        <v xml:space="preserve">echo '&lt; PRESS ANY KEY TO CONTINUE &gt;'; read c ; </v>
      </c>
      <c r="U1257" s="12" t="str">
        <f t="shared" si="296"/>
        <v xml:space="preserve">cat $HOME/scripts/log/dg_SJ_CHG0012491.log ; </v>
      </c>
      <c r="V1257" s="13" t="str">
        <f t="shared" si="297"/>
        <v>echo '&lt; PRESS ANY KEY TO CONTINUE &gt;'; read c ;</v>
      </c>
      <c r="W1257" s="14" t="str">
        <f t="shared" si="314"/>
        <v xml:space="preserve"> pmd ; </v>
      </c>
      <c r="X1257" s="13" t="str">
        <f t="shared" si="299"/>
        <v>ssh -q phvifoapp04 '/home/infa_adm/scripts/ais.sh Miscellaneous wf_ENT_MDM_Customer Int01_prod'</v>
      </c>
      <c r="Y1257" s="15"/>
      <c r="Z1257" s="60" t="str">
        <f t="shared" si="315"/>
        <v>./pmrep objectexport -f Miscellaneous -o Workflow -n wf_ENT_MDM_Customer -m -s -b -r -u wf_ENT_MDM_Customer.xml</v>
      </c>
      <c r="AA1257" s="63" t="str">
        <f t="shared" si="316"/>
        <v>gwd Miscellaneous wf_ENT_MDM_Customer</v>
      </c>
      <c r="AB1257" s="60" t="str">
        <f t="shared" si="300"/>
        <v xml:space="preserve">showvh Miscellaneous wf_ENT_MDM_Customer ; </v>
      </c>
      <c r="AC1257" s="60" t="str">
        <f t="shared" si="298"/>
        <v>showrrh Miscellaneous wf_ENT_MDM_Customer</v>
      </c>
    </row>
    <row r="1258" spans="1:29" x14ac:dyDescent="0.25">
      <c r="A1258" s="9">
        <v>43213</v>
      </c>
      <c r="B1258" s="6" t="s">
        <v>1518</v>
      </c>
      <c r="C1258" s="61" t="s">
        <v>1892</v>
      </c>
      <c r="D1258" s="61" t="s">
        <v>1863</v>
      </c>
      <c r="E1258" s="100" t="str">
        <f t="shared" si="317"/>
        <v>RAC_uat</v>
      </c>
      <c r="F1258" s="115" t="str">
        <f t="shared" si="318"/>
        <v>UP</v>
      </c>
      <c r="G1258" s="100" t="str">
        <f t="shared" si="319"/>
        <v>uhvifoapp03</v>
      </c>
      <c r="H1258" s="115" t="str">
        <f t="shared" si="320"/>
        <v>Int01_uat</v>
      </c>
      <c r="I1258" s="100" t="str">
        <f t="shared" si="308"/>
        <v>6005</v>
      </c>
      <c r="J1258" s="115" t="str">
        <f t="shared" si="309"/>
        <v>Native</v>
      </c>
      <c r="K1258" s="100" t="str">
        <f t="shared" si="310"/>
        <v>all</v>
      </c>
      <c r="L1258" s="6" t="s">
        <v>326</v>
      </c>
      <c r="M1258" s="6" t="s">
        <v>332</v>
      </c>
      <c r="N1258" s="6" t="s">
        <v>1165</v>
      </c>
      <c r="O1258" s="6" t="s">
        <v>1517</v>
      </c>
      <c r="P1258" s="11" t="str">
        <f t="shared" si="311"/>
        <v>qc Miscellaneous Workflow wf_ENT_MDM_Customer</v>
      </c>
      <c r="Q1258" s="12" t="str">
        <f t="shared" si="312"/>
        <v>./pmrep cleardeploymentgroup -p DG_Static_Shared -f ;</v>
      </c>
      <c r="R1258" s="13" t="str">
        <f t="shared" si="313"/>
        <v>./pmrep addtodeploymentgroup -p DG_Static_Shared -n wf_ENT_MDM_Customer -o Workflow -f Miscellaneous -d all ;</v>
      </c>
      <c r="S1258" s="12" t="str">
        <f t="shared" si="294"/>
        <v>./pmrep deploydeploymentgroup -p DG_Static_Shared -c  ./DG_Static_Shared.xml -r RAC_uat -n jansaj -X UP -h uhvifoapp03 -o 6005 -s Native -l $HOME/scripts/log/dg_SJ_CHG0012491.log ;</v>
      </c>
      <c r="T1258" s="13" t="str">
        <f t="shared" si="295"/>
        <v xml:space="preserve">echo '&lt; PRESS ANY KEY TO CONTINUE &gt;'; read c ; </v>
      </c>
      <c r="U1258" s="12" t="str">
        <f t="shared" si="296"/>
        <v xml:space="preserve">cat $HOME/scripts/log/dg_SJ_CHG0012491.log ; </v>
      </c>
      <c r="V1258" s="13" t="str">
        <f t="shared" si="297"/>
        <v>echo '&lt; PRESS ANY KEY TO CONTINUE &gt;'; read c ;</v>
      </c>
      <c r="W1258" s="14" t="str">
        <f t="shared" si="314"/>
        <v xml:space="preserve"> pmd ; </v>
      </c>
      <c r="X1258" s="13" t="str">
        <f t="shared" si="299"/>
        <v>ssh -q uhvifoapp03 '/home/infa_adm/scripts/ais.sh Miscellaneous wf_ENT_MDM_Customer Int01_uat'</v>
      </c>
      <c r="Y1258" s="15"/>
      <c r="Z1258" s="60" t="str">
        <f t="shared" si="315"/>
        <v>./pmrep objectexport -f Miscellaneous -o Workflow -n wf_ENT_MDM_Customer -m -s -b -r -u wf_ENT_MDM_Customer.xml</v>
      </c>
      <c r="AA1258" s="63" t="str">
        <f t="shared" si="316"/>
        <v>gwd Miscellaneous wf_ENT_MDM_Customer</v>
      </c>
      <c r="AB1258" s="60" t="str">
        <f t="shared" si="300"/>
        <v xml:space="preserve">showvh Miscellaneous wf_ENT_MDM_Customer ; </v>
      </c>
      <c r="AC1258" s="60" t="str">
        <f t="shared" si="298"/>
        <v>showrrh Miscellaneous wf_ENT_MDM_Customer</v>
      </c>
    </row>
    <row r="1259" spans="1:29" x14ac:dyDescent="0.25">
      <c r="A1259" s="9">
        <v>43214</v>
      </c>
      <c r="B1259" s="6" t="s">
        <v>1521</v>
      </c>
      <c r="C1259" s="61" t="s">
        <v>1892</v>
      </c>
      <c r="D1259" s="61" t="s">
        <v>1864</v>
      </c>
      <c r="E1259" s="100" t="str">
        <f t="shared" si="317"/>
        <v>RAC_prod</v>
      </c>
      <c r="F1259" s="115" t="str">
        <f t="shared" si="318"/>
        <v>PP</v>
      </c>
      <c r="G1259" s="100" t="str">
        <f t="shared" si="319"/>
        <v>phvifoapp04</v>
      </c>
      <c r="H1259" s="115" t="str">
        <f t="shared" si="320"/>
        <v>Int01_prod</v>
      </c>
      <c r="I1259" s="100" t="str">
        <f t="shared" si="308"/>
        <v>6005</v>
      </c>
      <c r="J1259" s="115" t="str">
        <f t="shared" si="309"/>
        <v>Native</v>
      </c>
      <c r="K1259" s="100" t="str">
        <f t="shared" si="310"/>
        <v>all</v>
      </c>
      <c r="L1259" s="6" t="s">
        <v>326</v>
      </c>
      <c r="M1259" s="6" t="s">
        <v>332</v>
      </c>
      <c r="N1259" s="6" t="s">
        <v>1165</v>
      </c>
      <c r="O1259" s="6" t="s">
        <v>1522</v>
      </c>
      <c r="P1259" s="11" t="str">
        <f t="shared" si="311"/>
        <v>qc Miscellaneous Workflow wf_ENT_MDM_Customer</v>
      </c>
      <c r="Q1259" s="12" t="str">
        <f t="shared" si="312"/>
        <v>./pmrep cleardeploymentgroup -p DG_Static_Shared -f ;</v>
      </c>
      <c r="R1259" s="13" t="str">
        <f t="shared" si="313"/>
        <v>./pmrep addtodeploymentgroup -p DG_Static_Shared -n wf_ENT_MDM_Customer -o Workflow -f Miscellaneous -d all ;</v>
      </c>
      <c r="S1259" s="12" t="str">
        <f t="shared" si="294"/>
        <v>./pmrep deploydeploymentgroup -p DG_Static_Shared -c  ./DG_Static_Shared.xml -r RAC_prod -n jansaj -X PP -h phvifoapp04 -o 6005 -s Native -l $HOME/scripts/log/dg_SJ_CHG0012515.log ;</v>
      </c>
      <c r="T1259" s="13" t="str">
        <f t="shared" si="295"/>
        <v xml:space="preserve">echo '&lt; PRESS ANY KEY TO CONTINUE &gt;'; read c ; </v>
      </c>
      <c r="U1259" s="12" t="str">
        <f t="shared" si="296"/>
        <v xml:space="preserve">cat $HOME/scripts/log/dg_SJ_CHG0012515.log ; </v>
      </c>
      <c r="V1259" s="13" t="str">
        <f t="shared" si="297"/>
        <v>echo '&lt; PRESS ANY KEY TO CONTINUE &gt;'; read c ;</v>
      </c>
      <c r="W1259" s="14" t="str">
        <f t="shared" si="314"/>
        <v xml:space="preserve"> pmd ; </v>
      </c>
      <c r="X1259" s="13" t="str">
        <f t="shared" si="299"/>
        <v>ssh -q phvifoapp04 '/home/infa_adm/scripts/ais.sh Miscellaneous wf_ENT_MDM_Customer Int01_prod'</v>
      </c>
      <c r="Y1259" s="15"/>
      <c r="Z1259" s="60" t="str">
        <f t="shared" si="315"/>
        <v>./pmrep objectexport -f Miscellaneous -o Workflow -n wf_ENT_MDM_Customer -m -s -b -r -u wf_ENT_MDM_Customer.xml</v>
      </c>
      <c r="AA1259" s="63" t="str">
        <f t="shared" si="316"/>
        <v>gwd Miscellaneous wf_ENT_MDM_Customer</v>
      </c>
      <c r="AB1259" s="60" t="str">
        <f t="shared" si="300"/>
        <v xml:space="preserve">showvh Miscellaneous wf_ENT_MDM_Customer ; </v>
      </c>
      <c r="AC1259" s="60" t="str">
        <f t="shared" si="298"/>
        <v>showrrh Miscellaneous wf_ENT_MDM_Customer</v>
      </c>
    </row>
    <row r="1260" spans="1:29" x14ac:dyDescent="0.25">
      <c r="A1260" s="9">
        <v>43214</v>
      </c>
      <c r="B1260" s="6" t="s">
        <v>1521</v>
      </c>
      <c r="C1260" s="61" t="s">
        <v>1892</v>
      </c>
      <c r="D1260" s="61" t="s">
        <v>1863</v>
      </c>
      <c r="E1260" s="100" t="str">
        <f t="shared" si="317"/>
        <v>RAC_uat</v>
      </c>
      <c r="F1260" s="115" t="str">
        <f t="shared" si="318"/>
        <v>UP</v>
      </c>
      <c r="G1260" s="100" t="str">
        <f t="shared" si="319"/>
        <v>uhvifoapp03</v>
      </c>
      <c r="H1260" s="115" t="str">
        <f t="shared" si="320"/>
        <v>Int01_uat</v>
      </c>
      <c r="I1260" s="100" t="str">
        <f t="shared" si="308"/>
        <v>6005</v>
      </c>
      <c r="J1260" s="115" t="str">
        <f t="shared" si="309"/>
        <v>Native</v>
      </c>
      <c r="K1260" s="100" t="str">
        <f t="shared" si="310"/>
        <v>all</v>
      </c>
      <c r="L1260" s="6" t="s">
        <v>326</v>
      </c>
      <c r="M1260" s="6" t="s">
        <v>332</v>
      </c>
      <c r="N1260" s="6" t="s">
        <v>1165</v>
      </c>
      <c r="O1260" s="6" t="s">
        <v>1520</v>
      </c>
      <c r="P1260" s="11" t="str">
        <f t="shared" si="311"/>
        <v>qc Miscellaneous Workflow wf_ENT_MDM_Customer</v>
      </c>
      <c r="Q1260" s="12" t="str">
        <f t="shared" si="312"/>
        <v>./pmrep cleardeploymentgroup -p DG_Static_Shared -f ;</v>
      </c>
      <c r="R1260" s="13" t="str">
        <f t="shared" si="313"/>
        <v>./pmrep addtodeploymentgroup -p DG_Static_Shared -n wf_ENT_MDM_Customer -o Workflow -f Miscellaneous -d all ;</v>
      </c>
      <c r="S1260" s="12" t="str">
        <f t="shared" si="294"/>
        <v>./pmrep deploydeploymentgroup -p DG_Static_Shared -c  ./DG_Static_Shared.xml -r RAC_uat -n jansaj -X UP -h uhvifoapp03 -o 6005 -s Native -l $HOME/scripts/log/dg_SJ_CHG0012515.log ;</v>
      </c>
      <c r="T1260" s="13" t="str">
        <f t="shared" si="295"/>
        <v xml:space="preserve">echo '&lt; PRESS ANY KEY TO CONTINUE &gt;'; read c ; </v>
      </c>
      <c r="U1260" s="12" t="str">
        <f t="shared" si="296"/>
        <v xml:space="preserve">cat $HOME/scripts/log/dg_SJ_CHG0012515.log ; </v>
      </c>
      <c r="V1260" s="13" t="str">
        <f t="shared" si="297"/>
        <v>echo '&lt; PRESS ANY KEY TO CONTINUE &gt;'; read c ;</v>
      </c>
      <c r="W1260" s="14" t="str">
        <f t="shared" si="314"/>
        <v xml:space="preserve"> pmd ; </v>
      </c>
      <c r="X1260" s="13" t="str">
        <f t="shared" si="299"/>
        <v>ssh -q uhvifoapp03 '/home/infa_adm/scripts/ais.sh Miscellaneous wf_ENT_MDM_Customer Int01_uat'</v>
      </c>
      <c r="Y1260" s="15"/>
      <c r="Z1260" s="60" t="str">
        <f t="shared" si="315"/>
        <v>./pmrep objectexport -f Miscellaneous -o Workflow -n wf_ENT_MDM_Customer -m -s -b -r -u wf_ENT_MDM_Customer.xml</v>
      </c>
      <c r="AA1260" s="63" t="str">
        <f t="shared" si="316"/>
        <v>gwd Miscellaneous wf_ENT_MDM_Customer</v>
      </c>
      <c r="AB1260" s="60" t="str">
        <f t="shared" si="300"/>
        <v xml:space="preserve">showvh Miscellaneous wf_ENT_MDM_Customer ; </v>
      </c>
      <c r="AC1260" s="60" t="str">
        <f t="shared" si="298"/>
        <v>showrrh Miscellaneous wf_ENT_MDM_Customer</v>
      </c>
    </row>
    <row r="1261" spans="1:29" x14ac:dyDescent="0.25">
      <c r="A1261" s="9">
        <v>43220</v>
      </c>
      <c r="B1261" s="6" t="s">
        <v>1525</v>
      </c>
      <c r="C1261" s="61" t="s">
        <v>1892</v>
      </c>
      <c r="D1261" s="61" t="s">
        <v>1864</v>
      </c>
      <c r="E1261" s="100" t="str">
        <f t="shared" si="317"/>
        <v>RAC_prod</v>
      </c>
      <c r="F1261" s="115" t="str">
        <f t="shared" si="318"/>
        <v>PP</v>
      </c>
      <c r="G1261" s="100" t="str">
        <f t="shared" si="319"/>
        <v>phvifoapp04</v>
      </c>
      <c r="H1261" s="115" t="str">
        <f t="shared" si="320"/>
        <v>Int01_prod</v>
      </c>
      <c r="I1261" s="100" t="str">
        <f t="shared" si="308"/>
        <v>6005</v>
      </c>
      <c r="J1261" s="115" t="str">
        <f t="shared" si="309"/>
        <v>Native</v>
      </c>
      <c r="K1261" s="100" t="str">
        <f t="shared" si="310"/>
        <v>all</v>
      </c>
      <c r="L1261" s="6" t="s">
        <v>295</v>
      </c>
      <c r="M1261" s="6" t="s">
        <v>332</v>
      </c>
      <c r="N1261" s="6" t="s">
        <v>351</v>
      </c>
      <c r="O1261" s="39" t="s">
        <v>1526</v>
      </c>
      <c r="P1261" s="11" t="str">
        <f t="shared" si="311"/>
        <v>qc AN_PAYABLES Workflow wf_AN_Payables_ExtractFiles</v>
      </c>
      <c r="Q1261" s="12" t="str">
        <f t="shared" si="312"/>
        <v>./pmrep cleardeploymentgroup -p DG_Static_Shared -f ;</v>
      </c>
      <c r="R1261" s="13" t="str">
        <f t="shared" si="313"/>
        <v>./pmrep addtodeploymentgroup -p DG_Static_Shared -n wf_AN_Payables_ExtractFiles -o Workflow -f AN_PAYABLES -d all ;</v>
      </c>
      <c r="S1261" s="12" t="str">
        <f t="shared" si="294"/>
        <v>echo ;</v>
      </c>
      <c r="T1261" s="13" t="str">
        <f t="shared" si="295"/>
        <v>echo ;</v>
      </c>
      <c r="U1261" s="12" t="str">
        <f t="shared" si="296"/>
        <v>echo;</v>
      </c>
      <c r="V1261" s="13" t="str">
        <f t="shared" si="297"/>
        <v>echo ;</v>
      </c>
      <c r="W1261" s="14" t="str">
        <f t="shared" si="314"/>
        <v xml:space="preserve"> echo ; </v>
      </c>
      <c r="X1261" s="13" t="str">
        <f t="shared" si="299"/>
        <v>ssh -q phvifoapp04 '/home/infa_adm/scripts/ais.sh AN_PAYABLES wf_AN_Payables_ExtractFiles Int01_prod'</v>
      </c>
      <c r="Y1261" s="15"/>
      <c r="Z1261" s="60" t="str">
        <f t="shared" si="315"/>
        <v>./pmrep objectexport -f AN_PAYABLES -o Workflow -n wf_AN_Payables_ExtractFiles -m -s -b -r -u wf_AN_Payables_ExtractFiles.xml</v>
      </c>
      <c r="AA1261" s="63" t="str">
        <f t="shared" si="316"/>
        <v>gwd AN_PAYABLES wf_AN_Payables_ExtractFiles</v>
      </c>
      <c r="AB1261" s="60" t="str">
        <f t="shared" si="300"/>
        <v xml:space="preserve">showvh AN_PAYABLES wf_AN_Payables_ExtractFiles ; </v>
      </c>
      <c r="AC1261" s="60" t="str">
        <f t="shared" si="298"/>
        <v>showrrh AN_PAYABLES wf_AN_Payables_ExtractFiles</v>
      </c>
    </row>
    <row r="1262" spans="1:29" x14ac:dyDescent="0.25">
      <c r="A1262" s="9">
        <v>43220</v>
      </c>
      <c r="B1262" s="6" t="s">
        <v>1525</v>
      </c>
      <c r="C1262" s="61" t="s">
        <v>1892</v>
      </c>
      <c r="D1262" s="61" t="s">
        <v>1864</v>
      </c>
      <c r="E1262" s="100" t="str">
        <f t="shared" si="317"/>
        <v>RAC_prod</v>
      </c>
      <c r="F1262" s="115" t="str">
        <f t="shared" si="318"/>
        <v>PP</v>
      </c>
      <c r="G1262" s="100" t="str">
        <f t="shared" si="319"/>
        <v>phvifoapp04</v>
      </c>
      <c r="H1262" s="115" t="str">
        <f t="shared" si="320"/>
        <v>Int01_prod</v>
      </c>
      <c r="I1262" s="100" t="str">
        <f t="shared" si="308"/>
        <v>6005</v>
      </c>
      <c r="J1262" s="115" t="str">
        <f t="shared" si="309"/>
        <v>Native</v>
      </c>
      <c r="K1262" s="100" t="str">
        <f t="shared" si="310"/>
        <v>all</v>
      </c>
      <c r="L1262" s="6" t="s">
        <v>295</v>
      </c>
      <c r="M1262" s="6" t="s">
        <v>332</v>
      </c>
      <c r="N1262" s="6" t="s">
        <v>346</v>
      </c>
      <c r="O1262" s="39" t="s">
        <v>1526</v>
      </c>
      <c r="P1262" s="11" t="str">
        <f t="shared" si="311"/>
        <v>qc AN_PAYABLES Workflow wf_AN_Payables</v>
      </c>
      <c r="Q1262" s="12" t="str">
        <f t="shared" si="312"/>
        <v>echo ;</v>
      </c>
      <c r="R1262" s="13" t="str">
        <f t="shared" si="313"/>
        <v>./pmrep addtodeploymentgroup -p DG_Static_Shared -n wf_AN_Payables -o Workflow -f AN_PAYABLES -d all ;</v>
      </c>
      <c r="S1262" s="12" t="str">
        <f t="shared" si="294"/>
        <v>./pmrep deploydeploymentgroup -p DG_Static_Shared -c  ./DG_Static_Shared.xml -r RAC_prod -n jansaj -X PP -h phvifoapp04 -o 6005 -s Native -l $HOME/scripts/log/dg_SJ_CTASK0010556.log ;</v>
      </c>
      <c r="T1262" s="13" t="str">
        <f t="shared" si="295"/>
        <v xml:space="preserve">echo '&lt; PRESS ANY KEY TO CONTINUE &gt;'; read c ; </v>
      </c>
      <c r="U1262" s="12" t="str">
        <f t="shared" si="296"/>
        <v xml:space="preserve">cat $HOME/scripts/log/dg_SJ_CTASK0010556.log ; </v>
      </c>
      <c r="V1262" s="13" t="str">
        <f t="shared" si="297"/>
        <v>echo '&lt; PRESS ANY KEY TO CONTINUE &gt;'; read c ;</v>
      </c>
      <c r="W1262" s="14" t="str">
        <f t="shared" si="314"/>
        <v xml:space="preserve"> pmd ; </v>
      </c>
      <c r="X1262" s="13" t="str">
        <f t="shared" si="299"/>
        <v>ssh -q phvifoapp04 '/home/infa_adm/scripts/ais.sh AN_PAYABLES wf_AN_Payables Int01_prod'</v>
      </c>
      <c r="Y1262" s="15"/>
      <c r="Z1262" s="60" t="str">
        <f t="shared" si="315"/>
        <v>./pmrep objectexport -f AN_PAYABLES -o Workflow -n wf_AN_Payables -m -s -b -r -u wf_AN_Payables.xml</v>
      </c>
      <c r="AA1262" s="63" t="str">
        <f t="shared" si="316"/>
        <v>gwd AN_PAYABLES wf_AN_Payables</v>
      </c>
      <c r="AB1262" s="60" t="str">
        <f t="shared" si="300"/>
        <v xml:space="preserve">showvh AN_PAYABLES wf_AN_Payables ; </v>
      </c>
      <c r="AC1262" s="60" t="str">
        <f t="shared" si="298"/>
        <v>showrrh AN_PAYABLES wf_AN_Payables</v>
      </c>
    </row>
    <row r="1263" spans="1:29" x14ac:dyDescent="0.25">
      <c r="A1263" s="9">
        <v>43220</v>
      </c>
      <c r="B1263" s="6" t="s">
        <v>27</v>
      </c>
      <c r="C1263" s="61" t="s">
        <v>1892</v>
      </c>
      <c r="D1263" s="61" t="s">
        <v>1862</v>
      </c>
      <c r="E1263" s="100" t="str">
        <f t="shared" si="317"/>
        <v>RAC_qa</v>
      </c>
      <c r="F1263" s="115" t="str">
        <f t="shared" si="318"/>
        <v>QP</v>
      </c>
      <c r="G1263" s="100" t="str">
        <f t="shared" si="319"/>
        <v>qhvifoapp05</v>
      </c>
      <c r="H1263" s="115" t="str">
        <f t="shared" si="320"/>
        <v>Int01_qa</v>
      </c>
      <c r="I1263" s="100" t="str">
        <f t="shared" si="308"/>
        <v>6005</v>
      </c>
      <c r="J1263" s="115" t="str">
        <f t="shared" si="309"/>
        <v>Native</v>
      </c>
      <c r="K1263" s="100" t="str">
        <f t="shared" si="310"/>
        <v>all</v>
      </c>
      <c r="L1263" s="6" t="s">
        <v>326</v>
      </c>
      <c r="M1263" s="6" t="s">
        <v>332</v>
      </c>
      <c r="N1263" s="6" t="s">
        <v>1523</v>
      </c>
      <c r="O1263" s="6" t="s">
        <v>290</v>
      </c>
      <c r="P1263" s="11" t="str">
        <f t="shared" si="311"/>
        <v>qc Miscellaneous Workflow wf_DW_CRM_AGREEMENT</v>
      </c>
      <c r="Q1263" s="12" t="str">
        <f t="shared" si="312"/>
        <v>./pmrep cleardeploymentgroup -p DG_Static_Shared -f ;</v>
      </c>
      <c r="R1263" s="13" t="str">
        <f t="shared" si="313"/>
        <v>./pmrep addtodeploymentgroup -p DG_Static_Shared -n wf_DW_CRM_AGREEMENT -o Workflow -f Miscellaneous -d all ;</v>
      </c>
      <c r="S1263" s="12" t="str">
        <f t="shared" si="294"/>
        <v>./pmrep deploydeploymentgroup -p DG_Static_Shared -c  ./DG_Static_Shared.xml -r RAC_qa -n jansaj -X QP -h qhvifoapp05 -o 6005 -s Native -l $HOME/scripts/log/dg_SJ_kaoter.log ;</v>
      </c>
      <c r="T1263" s="13" t="str">
        <f t="shared" si="295"/>
        <v xml:space="preserve">echo '&lt; PRESS ANY KEY TO CONTINUE &gt;'; read c ; </v>
      </c>
      <c r="U1263" s="12" t="str">
        <f t="shared" si="296"/>
        <v xml:space="preserve">cat $HOME/scripts/log/dg_SJ_kaoter.log ; </v>
      </c>
      <c r="V1263" s="13" t="str">
        <f t="shared" si="297"/>
        <v>echo '&lt; PRESS ANY KEY TO CONTINUE &gt;'; read c ;</v>
      </c>
      <c r="W1263" s="14" t="str">
        <f t="shared" si="314"/>
        <v xml:space="preserve"> pmd ; </v>
      </c>
      <c r="X1263" s="13" t="str">
        <f t="shared" si="299"/>
        <v>ssh -q qhvifoapp05 '/home/infa_adm/scripts/ais.sh Miscellaneous wf_DW_CRM_AGREEMENT Int01_qa'</v>
      </c>
      <c r="Y1263" s="15"/>
      <c r="Z1263" s="60" t="str">
        <f t="shared" si="315"/>
        <v>./pmrep objectexport -f Miscellaneous -o Workflow -n wf_DW_CRM_AGREEMENT -m -s -b -r -u wf_DW_CRM_AGREEMENT.xml</v>
      </c>
      <c r="AA1263" s="63" t="str">
        <f t="shared" si="316"/>
        <v>gwd Miscellaneous wf_DW_CRM_AGREEMENT</v>
      </c>
      <c r="AB1263" s="60" t="str">
        <f t="shared" si="300"/>
        <v xml:space="preserve">showvh Miscellaneous wf_DW_CRM_AGREEMENT ; </v>
      </c>
      <c r="AC1263" s="60" t="str">
        <f t="shared" si="298"/>
        <v>showrrh Miscellaneous wf_DW_CRM_AGREEMENT</v>
      </c>
    </row>
    <row r="1264" spans="1:29" x14ac:dyDescent="0.25">
      <c r="A1264" s="9">
        <v>43220</v>
      </c>
      <c r="B1264" s="6" t="s">
        <v>288</v>
      </c>
      <c r="C1264" s="61" t="s">
        <v>1892</v>
      </c>
      <c r="D1264" s="61" t="s">
        <v>1863</v>
      </c>
      <c r="E1264" s="100" t="str">
        <f t="shared" si="317"/>
        <v>RAC_uat</v>
      </c>
      <c r="F1264" s="115" t="str">
        <f t="shared" si="318"/>
        <v>UP</v>
      </c>
      <c r="G1264" s="100" t="str">
        <f t="shared" si="319"/>
        <v>uhvifoapp03</v>
      </c>
      <c r="H1264" s="115" t="str">
        <f t="shared" si="320"/>
        <v>Int01_uat</v>
      </c>
      <c r="I1264" s="100" t="str">
        <f t="shared" si="308"/>
        <v>6005</v>
      </c>
      <c r="J1264" s="115" t="str">
        <f t="shared" si="309"/>
        <v>Native</v>
      </c>
      <c r="K1264" s="100" t="str">
        <f t="shared" si="310"/>
        <v>all</v>
      </c>
      <c r="L1264" s="6" t="s">
        <v>295</v>
      </c>
      <c r="M1264" s="6" t="s">
        <v>332</v>
      </c>
      <c r="N1264" s="6" t="s">
        <v>351</v>
      </c>
      <c r="O1264" s="6" t="s">
        <v>1524</v>
      </c>
      <c r="P1264" s="11" t="str">
        <f t="shared" si="311"/>
        <v>qc AN_PAYABLES Workflow wf_AN_Payables_ExtractFiles</v>
      </c>
      <c r="Q1264" s="12" t="str">
        <f t="shared" si="312"/>
        <v>./pmrep cleardeploymentgroup -p DG_Static_Shared -f ;</v>
      </c>
      <c r="R1264" s="13" t="str">
        <f t="shared" si="313"/>
        <v>./pmrep addtodeploymentgroup -p DG_Static_Shared -n wf_AN_Payables_ExtractFiles -o Workflow -f AN_PAYABLES -d all ;</v>
      </c>
      <c r="S1264" s="12" t="str">
        <f t="shared" si="294"/>
        <v>./pmrep deploydeploymentgroup -p DG_Static_Shared -c  ./DG_Static_Shared.xml -r RAC_uat -n jansaj -X UP -h uhvifoapp03 -o 6005 -s Native -l $HOME/scripts/log/dg_SJ_rajasw.log ;</v>
      </c>
      <c r="T1264" s="13" t="str">
        <f t="shared" si="295"/>
        <v xml:space="preserve">echo '&lt; PRESS ANY KEY TO CONTINUE &gt;'; read c ; </v>
      </c>
      <c r="U1264" s="12" t="str">
        <f t="shared" si="296"/>
        <v xml:space="preserve">cat $HOME/scripts/log/dg_SJ_rajasw.log ; </v>
      </c>
      <c r="V1264" s="13" t="str">
        <f t="shared" si="297"/>
        <v>echo '&lt; PRESS ANY KEY TO CONTINUE &gt;'; read c ;</v>
      </c>
      <c r="W1264" s="14" t="str">
        <f t="shared" si="314"/>
        <v xml:space="preserve"> pmd ; </v>
      </c>
      <c r="X1264" s="13" t="str">
        <f t="shared" si="299"/>
        <v>ssh -q uhvifoapp03 '/home/infa_adm/scripts/ais.sh AN_PAYABLES wf_AN_Payables_ExtractFiles Int01_uat'</v>
      </c>
      <c r="Y1264" s="15"/>
      <c r="Z1264" s="60" t="str">
        <f t="shared" si="315"/>
        <v>./pmrep objectexport -f AN_PAYABLES -o Workflow -n wf_AN_Payables_ExtractFiles -m -s -b -r -u wf_AN_Payables_ExtractFiles.xml</v>
      </c>
      <c r="AA1264" s="63" t="str">
        <f t="shared" si="316"/>
        <v>gwd AN_PAYABLES wf_AN_Payables_ExtractFiles</v>
      </c>
      <c r="AB1264" s="60" t="str">
        <f t="shared" si="300"/>
        <v xml:space="preserve">showvh AN_PAYABLES wf_AN_Payables_ExtractFiles ; </v>
      </c>
      <c r="AC1264" s="60" t="str">
        <f t="shared" si="298"/>
        <v>showrrh AN_PAYABLES wf_AN_Payables_ExtractFiles</v>
      </c>
    </row>
    <row r="1265" spans="1:29" x14ac:dyDescent="0.25">
      <c r="A1265" s="9">
        <v>43222</v>
      </c>
      <c r="B1265" s="6" t="s">
        <v>1527</v>
      </c>
      <c r="C1265" s="61" t="s">
        <v>1892</v>
      </c>
      <c r="D1265" s="61" t="s">
        <v>1864</v>
      </c>
      <c r="E1265" s="100" t="str">
        <f t="shared" si="317"/>
        <v>RAC_prod</v>
      </c>
      <c r="F1265" s="115" t="str">
        <f t="shared" si="318"/>
        <v>PP</v>
      </c>
      <c r="G1265" s="100" t="str">
        <f t="shared" si="319"/>
        <v>phvifoapp04</v>
      </c>
      <c r="H1265" s="115" t="str">
        <f t="shared" si="320"/>
        <v>Int01_prod</v>
      </c>
      <c r="I1265" s="100" t="str">
        <f t="shared" ref="I1265:I1328" si="321">IF(D1265="","n/a","6005")</f>
        <v>6005</v>
      </c>
      <c r="J1265" s="115" t="str">
        <f t="shared" ref="J1265:J1328" si="322">IF(D1265="","n/a","Native")</f>
        <v>Native</v>
      </c>
      <c r="K1265" s="100" t="str">
        <f t="shared" ref="K1265:K1328" si="323">IF(D1265="","n/a","all")</f>
        <v>all</v>
      </c>
      <c r="L1265" s="6" t="s">
        <v>326</v>
      </c>
      <c r="M1265" s="6" t="s">
        <v>332</v>
      </c>
      <c r="N1265" s="6" t="s">
        <v>1471</v>
      </c>
      <c r="O1265" s="6" t="s">
        <v>1528</v>
      </c>
      <c r="P1265" s="11" t="str">
        <f t="shared" si="311"/>
        <v>qc Miscellaneous Workflow wf_m_call_ams003_upd_ht_line_9</v>
      </c>
      <c r="Q1265" s="12" t="str">
        <f t="shared" si="312"/>
        <v>./pmrep cleardeploymentgroup -p DG_Static_Shared -f ;</v>
      </c>
      <c r="R1265" s="13" t="str">
        <f t="shared" si="313"/>
        <v>./pmrep addtodeploymentgroup -p DG_Static_Shared -n wf_m_call_ams003_upd_ht_line_9 -o Workflow -f Miscellaneous -d all ;</v>
      </c>
      <c r="S1265" s="12" t="str">
        <f t="shared" si="294"/>
        <v>./pmrep deploydeploymentgroup -p DG_Static_Shared -c  ./DG_Static_Shared.xml -r RAC_prod -n jansaj -X PP -h phvifoapp04 -o 6005 -s Native -l $HOME/scripts/log/dg_SJ_CHG0012611.log ;</v>
      </c>
      <c r="T1265" s="13" t="str">
        <f t="shared" si="295"/>
        <v xml:space="preserve">echo '&lt; PRESS ANY KEY TO CONTINUE &gt;'; read c ; </v>
      </c>
      <c r="U1265" s="12" t="str">
        <f t="shared" si="296"/>
        <v xml:space="preserve">cat $HOME/scripts/log/dg_SJ_CHG0012611.log ; </v>
      </c>
      <c r="V1265" s="13" t="str">
        <f t="shared" si="297"/>
        <v>echo '&lt; PRESS ANY KEY TO CONTINUE &gt;'; read c ;</v>
      </c>
      <c r="W1265" s="14" t="str">
        <f t="shared" si="314"/>
        <v xml:space="preserve"> pmd ; </v>
      </c>
      <c r="X1265" s="13" t="str">
        <f t="shared" si="299"/>
        <v>ssh -q phvifoapp04 '/home/infa_adm/scripts/ais.sh Miscellaneous wf_m_call_ams003_upd_ht_line_9 Int01_prod'</v>
      </c>
      <c r="Y1265" s="15"/>
      <c r="Z1265" s="60" t="str">
        <f t="shared" si="315"/>
        <v>./pmrep objectexport -f Miscellaneous -o Workflow -n wf_m_call_ams003_upd_ht_line_9 -m -s -b -r -u wf_m_call_ams003_upd_ht_line_9.xml</v>
      </c>
      <c r="AA1265" s="63" t="str">
        <f t="shared" si="316"/>
        <v>gwd Miscellaneous wf_m_call_ams003_upd_ht_line_9</v>
      </c>
      <c r="AB1265" s="60" t="str">
        <f t="shared" si="300"/>
        <v xml:space="preserve">showvh Miscellaneous wf_m_call_ams003_upd_ht_line_9 ; </v>
      </c>
      <c r="AC1265" s="60" t="str">
        <f t="shared" si="298"/>
        <v>showrrh Miscellaneous wf_m_call_ams003_upd_ht_line_9</v>
      </c>
    </row>
    <row r="1266" spans="1:29" x14ac:dyDescent="0.25">
      <c r="A1266" s="9">
        <v>43224</v>
      </c>
      <c r="B1266" s="6" t="s">
        <v>33</v>
      </c>
      <c r="C1266" s="61" t="s">
        <v>1892</v>
      </c>
      <c r="D1266" s="61" t="s">
        <v>1864</v>
      </c>
      <c r="E1266" s="100" t="str">
        <f t="shared" si="317"/>
        <v>RAC_prod</v>
      </c>
      <c r="F1266" s="115" t="str">
        <f t="shared" si="318"/>
        <v>PP</v>
      </c>
      <c r="G1266" s="100" t="str">
        <f t="shared" si="319"/>
        <v>phvifoapp04</v>
      </c>
      <c r="H1266" s="115" t="str">
        <f t="shared" si="320"/>
        <v>Int01_prod</v>
      </c>
      <c r="I1266" s="100" t="str">
        <f t="shared" si="321"/>
        <v>6005</v>
      </c>
      <c r="J1266" s="115" t="str">
        <f t="shared" si="322"/>
        <v>Native</v>
      </c>
      <c r="K1266" s="100" t="str">
        <f t="shared" si="323"/>
        <v>all</v>
      </c>
      <c r="L1266" s="6" t="s">
        <v>326</v>
      </c>
      <c r="M1266" s="6" t="s">
        <v>332</v>
      </c>
      <c r="N1266" s="6" t="s">
        <v>1172</v>
      </c>
      <c r="O1266" s="6" t="s">
        <v>1531</v>
      </c>
      <c r="P1266" s="11" t="str">
        <f t="shared" si="311"/>
        <v>qc Miscellaneous Workflow wf_TestConnection</v>
      </c>
      <c r="Q1266" s="12" t="str">
        <f t="shared" si="312"/>
        <v>./pmrep cleardeploymentgroup -p DG_Static_Shared -f ;</v>
      </c>
      <c r="R1266" s="13" t="str">
        <f t="shared" si="313"/>
        <v>./pmrep addtodeploymentgroup -p DG_Static_Shared -n wf_TestConnection -o Workflow -f Miscellaneous -d all ;</v>
      </c>
      <c r="S1266" s="12" t="str">
        <f t="shared" si="294"/>
        <v>./pmrep deploydeploymentgroup -p DG_Static_Shared -c  ./DG_Static_Shared.xml -r RAC_prod -n jansaj -X PP -h phvifoapp04 -o 6005 -s Native -l $HOME/scripts/log/dg_SJ_jansaj.log ;</v>
      </c>
      <c r="T1266" s="13" t="str">
        <f t="shared" si="295"/>
        <v xml:space="preserve">echo '&lt; PRESS ANY KEY TO CONTINUE &gt;'; read c ; </v>
      </c>
      <c r="U1266" s="12" t="str">
        <f t="shared" si="296"/>
        <v xml:space="preserve">cat $HOME/scripts/log/dg_SJ_jansaj.log ; </v>
      </c>
      <c r="V1266" s="13" t="str">
        <f t="shared" si="297"/>
        <v>echo '&lt; PRESS ANY KEY TO CONTINUE &gt;'; read c ;</v>
      </c>
      <c r="W1266" s="14" t="str">
        <f t="shared" si="314"/>
        <v xml:space="preserve"> pmd ; </v>
      </c>
      <c r="X1266" s="13" t="str">
        <f t="shared" si="299"/>
        <v>ssh -q phvifoapp04 '/home/infa_adm/scripts/ais.sh Miscellaneous wf_TestConnection Int01_prod'</v>
      </c>
      <c r="Y1266" s="15"/>
      <c r="Z1266" s="60" t="str">
        <f t="shared" si="315"/>
        <v>./pmrep objectexport -f Miscellaneous -o Workflow -n wf_TestConnection -m -s -b -r -u wf_TestConnection.xml</v>
      </c>
      <c r="AA1266" s="63" t="str">
        <f t="shared" si="316"/>
        <v>gwd Miscellaneous wf_TestConnection</v>
      </c>
      <c r="AB1266" s="60" t="str">
        <f t="shared" si="300"/>
        <v xml:space="preserve">showvh Miscellaneous wf_TestConnection ; </v>
      </c>
      <c r="AC1266" s="60" t="str">
        <f t="shared" si="298"/>
        <v>showrrh Miscellaneous wf_TestConnection</v>
      </c>
    </row>
    <row r="1267" spans="1:29" x14ac:dyDescent="0.25">
      <c r="A1267" s="9">
        <v>43224</v>
      </c>
      <c r="B1267" s="6" t="s">
        <v>33</v>
      </c>
      <c r="C1267" s="61" t="s">
        <v>1892</v>
      </c>
      <c r="D1267" s="61" t="s">
        <v>1863</v>
      </c>
      <c r="E1267" s="100" t="str">
        <f t="shared" si="317"/>
        <v>RAC_uat</v>
      </c>
      <c r="F1267" s="115" t="str">
        <f t="shared" si="318"/>
        <v>UP</v>
      </c>
      <c r="G1267" s="100" t="str">
        <f t="shared" si="319"/>
        <v>uhvifoapp03</v>
      </c>
      <c r="H1267" s="115" t="str">
        <f t="shared" si="320"/>
        <v>Int01_uat</v>
      </c>
      <c r="I1267" s="100" t="str">
        <f t="shared" si="321"/>
        <v>6005</v>
      </c>
      <c r="J1267" s="115" t="str">
        <f t="shared" si="322"/>
        <v>Native</v>
      </c>
      <c r="K1267" s="100" t="str">
        <f t="shared" si="323"/>
        <v>all</v>
      </c>
      <c r="L1267" s="6" t="s">
        <v>326</v>
      </c>
      <c r="M1267" s="6" t="s">
        <v>332</v>
      </c>
      <c r="N1267" s="6" t="s">
        <v>1172</v>
      </c>
      <c r="O1267" s="6" t="s">
        <v>1530</v>
      </c>
      <c r="P1267" s="11" t="str">
        <f t="shared" si="311"/>
        <v>qc Miscellaneous Workflow wf_TestConnection</v>
      </c>
      <c r="Q1267" s="12" t="str">
        <f t="shared" si="312"/>
        <v>./pmrep cleardeploymentgroup -p DG_Static_Shared -f ;</v>
      </c>
      <c r="R1267" s="13" t="str">
        <f t="shared" si="313"/>
        <v>./pmrep addtodeploymentgroup -p DG_Static_Shared -n wf_TestConnection -o Workflow -f Miscellaneous -d all ;</v>
      </c>
      <c r="S1267" s="12" t="str">
        <f t="shared" si="294"/>
        <v>./pmrep deploydeploymentgroup -p DG_Static_Shared -c  ./DG_Static_Shared.xml -r RAC_uat -n jansaj -X UP -h uhvifoapp03 -o 6005 -s Native -l $HOME/scripts/log/dg_SJ_jansaj.log ;</v>
      </c>
      <c r="T1267" s="13" t="str">
        <f t="shared" si="295"/>
        <v xml:space="preserve">echo '&lt; PRESS ANY KEY TO CONTINUE &gt;'; read c ; </v>
      </c>
      <c r="U1267" s="12" t="str">
        <f t="shared" si="296"/>
        <v xml:space="preserve">cat $HOME/scripts/log/dg_SJ_jansaj.log ; </v>
      </c>
      <c r="V1267" s="13" t="str">
        <f t="shared" si="297"/>
        <v>echo '&lt; PRESS ANY KEY TO CONTINUE &gt;'; read c ;</v>
      </c>
      <c r="W1267" s="14" t="str">
        <f t="shared" si="314"/>
        <v xml:space="preserve"> pmd ; </v>
      </c>
      <c r="X1267" s="13" t="str">
        <f t="shared" si="299"/>
        <v>ssh -q uhvifoapp03 '/home/infa_adm/scripts/ais.sh Miscellaneous wf_TestConnection Int01_uat'</v>
      </c>
      <c r="Y1267" s="15"/>
      <c r="Z1267" s="60" t="str">
        <f t="shared" si="315"/>
        <v>./pmrep objectexport -f Miscellaneous -o Workflow -n wf_TestConnection -m -s -b -r -u wf_TestConnection.xml</v>
      </c>
      <c r="AA1267" s="63" t="str">
        <f t="shared" si="316"/>
        <v>gwd Miscellaneous wf_TestConnection</v>
      </c>
      <c r="AB1267" s="60" t="str">
        <f t="shared" si="300"/>
        <v xml:space="preserve">showvh Miscellaneous wf_TestConnection ; </v>
      </c>
      <c r="AC1267" s="60" t="str">
        <f t="shared" si="298"/>
        <v>showrrh Miscellaneous wf_TestConnection</v>
      </c>
    </row>
    <row r="1268" spans="1:29" x14ac:dyDescent="0.25">
      <c r="A1268" s="9">
        <v>43227</v>
      </c>
      <c r="B1268" s="6" t="s">
        <v>1532</v>
      </c>
      <c r="C1268" s="61" t="s">
        <v>1892</v>
      </c>
      <c r="D1268" s="61" t="s">
        <v>1864</v>
      </c>
      <c r="E1268" s="100" t="str">
        <f t="shared" si="317"/>
        <v>RAC_prod</v>
      </c>
      <c r="F1268" s="115" t="str">
        <f t="shared" si="318"/>
        <v>PP</v>
      </c>
      <c r="G1268" s="100" t="str">
        <f t="shared" si="319"/>
        <v>phvifoapp04</v>
      </c>
      <c r="H1268" s="115" t="str">
        <f t="shared" si="320"/>
        <v>Int01_prod</v>
      </c>
      <c r="I1268" s="100" t="str">
        <f t="shared" si="321"/>
        <v>6005</v>
      </c>
      <c r="J1268" s="115" t="str">
        <f t="shared" si="322"/>
        <v>Native</v>
      </c>
      <c r="K1268" s="100" t="str">
        <f t="shared" si="323"/>
        <v>all</v>
      </c>
      <c r="L1268" s="6" t="s">
        <v>1409</v>
      </c>
      <c r="M1268" s="6" t="s">
        <v>332</v>
      </c>
      <c r="N1268" s="6" t="s">
        <v>1533</v>
      </c>
      <c r="O1268" s="39" t="s">
        <v>1537</v>
      </c>
      <c r="P1268" s="11" t="str">
        <f t="shared" si="311"/>
        <v>qc supply_chain Workflow wf_DTS_Get_RMS_Query_Data_whirlpool</v>
      </c>
      <c r="Q1268" s="12" t="str">
        <f t="shared" si="312"/>
        <v>./pmrep cleardeploymentgroup -p DG_Static_Shared -f ;</v>
      </c>
      <c r="R1268" s="13" t="str">
        <f t="shared" si="313"/>
        <v>./pmrep addtodeploymentgroup -p DG_Static_Shared -n wf_DTS_Get_RMS_Query_Data_whirlpool -o Workflow -f supply_chain -d all ;</v>
      </c>
      <c r="S1268" s="12" t="str">
        <f t="shared" si="294"/>
        <v>echo ;</v>
      </c>
      <c r="T1268" s="13" t="str">
        <f t="shared" si="295"/>
        <v>echo ;</v>
      </c>
      <c r="U1268" s="12" t="str">
        <f t="shared" si="296"/>
        <v>echo;</v>
      </c>
      <c r="V1268" s="13" t="str">
        <f t="shared" si="297"/>
        <v>echo ;</v>
      </c>
      <c r="W1268" s="14" t="str">
        <f t="shared" si="314"/>
        <v xml:space="preserve"> echo ; </v>
      </c>
      <c r="X1268" s="13" t="str">
        <f t="shared" si="299"/>
        <v>ssh -q phvifoapp04 '/home/infa_adm/scripts/ais.sh supply_chain wf_DTS_Get_RMS_Query_Data_whirlpool Int01_prod'</v>
      </c>
      <c r="Y1268" s="15"/>
      <c r="Z1268" s="60" t="str">
        <f t="shared" si="315"/>
        <v>./pmrep objectexport -f supply_chain -o Workflow -n wf_DTS_Get_RMS_Query_Data_whirlpool -m -s -b -r -u wf_DTS_Get_RMS_Query_Data_whirlpool.xml</v>
      </c>
      <c r="AA1268" s="63" t="str">
        <f t="shared" si="316"/>
        <v>gwd supply_chain wf_DTS_Get_RMS_Query_Data_whirlpool</v>
      </c>
      <c r="AB1268" s="60" t="str">
        <f t="shared" si="300"/>
        <v xml:space="preserve">showvh supply_chain wf_DTS_Get_RMS_Query_Data_whirlpool ; </v>
      </c>
      <c r="AC1268" s="60" t="str">
        <f t="shared" si="298"/>
        <v>showrrh supply_chain wf_DTS_Get_RMS_Query_Data_whirlpool</v>
      </c>
    </row>
    <row r="1269" spans="1:29" x14ac:dyDescent="0.25">
      <c r="A1269" s="9">
        <v>43227</v>
      </c>
      <c r="B1269" s="6" t="s">
        <v>1532</v>
      </c>
      <c r="C1269" s="61" t="s">
        <v>1892</v>
      </c>
      <c r="D1269" s="61" t="s">
        <v>1864</v>
      </c>
      <c r="E1269" s="100" t="str">
        <f t="shared" si="317"/>
        <v>RAC_prod</v>
      </c>
      <c r="F1269" s="115" t="str">
        <f t="shared" si="318"/>
        <v>PP</v>
      </c>
      <c r="G1269" s="100" t="str">
        <f t="shared" si="319"/>
        <v>phvifoapp04</v>
      </c>
      <c r="H1269" s="115" t="str">
        <f t="shared" si="320"/>
        <v>Int01_prod</v>
      </c>
      <c r="I1269" s="100" t="str">
        <f t="shared" si="321"/>
        <v>6005</v>
      </c>
      <c r="J1269" s="115" t="str">
        <f t="shared" si="322"/>
        <v>Native</v>
      </c>
      <c r="K1269" s="100" t="str">
        <f t="shared" si="323"/>
        <v>all</v>
      </c>
      <c r="L1269" s="6" t="s">
        <v>1409</v>
      </c>
      <c r="M1269" s="6" t="s">
        <v>332</v>
      </c>
      <c r="N1269" s="6" t="s">
        <v>1534</v>
      </c>
      <c r="O1269" s="39" t="s">
        <v>1537</v>
      </c>
      <c r="P1269" s="11" t="str">
        <f t="shared" si="311"/>
        <v>qc supply_chain Workflow wf_DTS_Generate_Json_Request_whirlpool</v>
      </c>
      <c r="Q1269" s="12" t="str">
        <f t="shared" si="312"/>
        <v>echo ;</v>
      </c>
      <c r="R1269" s="13" t="str">
        <f t="shared" si="313"/>
        <v>./pmrep addtodeploymentgroup -p DG_Static_Shared -n wf_DTS_Generate_Json_Request_whirlpool -o Workflow -f supply_chain -d all ;</v>
      </c>
      <c r="S1269" s="12" t="str">
        <f t="shared" si="294"/>
        <v>echo ;</v>
      </c>
      <c r="T1269" s="13" t="str">
        <f t="shared" si="295"/>
        <v>echo ;</v>
      </c>
      <c r="U1269" s="12" t="str">
        <f t="shared" si="296"/>
        <v>echo;</v>
      </c>
      <c r="V1269" s="13" t="str">
        <f t="shared" si="297"/>
        <v>echo ;</v>
      </c>
      <c r="W1269" s="14" t="str">
        <f t="shared" si="314"/>
        <v xml:space="preserve"> echo ; </v>
      </c>
      <c r="X1269" s="13" t="str">
        <f t="shared" si="299"/>
        <v>ssh -q phvifoapp04 '/home/infa_adm/scripts/ais.sh supply_chain wf_DTS_Generate_Json_Request_whirlpool Int01_prod'</v>
      </c>
      <c r="Y1269" s="15"/>
      <c r="Z1269" s="60" t="str">
        <f t="shared" si="315"/>
        <v>./pmrep objectexport -f supply_chain -o Workflow -n wf_DTS_Generate_Json_Request_whirlpool -m -s -b -r -u wf_DTS_Generate_Json_Request_whirlpool.xml</v>
      </c>
      <c r="AA1269" s="63" t="str">
        <f t="shared" si="316"/>
        <v>gwd supply_chain wf_DTS_Generate_Json_Request_whirlpool</v>
      </c>
      <c r="AB1269" s="60" t="str">
        <f t="shared" si="300"/>
        <v xml:space="preserve">showvh supply_chain wf_DTS_Generate_Json_Request_whirlpool ; </v>
      </c>
      <c r="AC1269" s="60" t="str">
        <f t="shared" si="298"/>
        <v>showrrh supply_chain wf_DTS_Generate_Json_Request_whirlpool</v>
      </c>
    </row>
    <row r="1270" spans="1:29" x14ac:dyDescent="0.25">
      <c r="A1270" s="9">
        <v>43227</v>
      </c>
      <c r="B1270" s="6" t="s">
        <v>1532</v>
      </c>
      <c r="C1270" s="61" t="s">
        <v>1892</v>
      </c>
      <c r="D1270" s="61" t="s">
        <v>1864</v>
      </c>
      <c r="E1270" s="100" t="str">
        <f t="shared" si="317"/>
        <v>RAC_prod</v>
      </c>
      <c r="F1270" s="115" t="str">
        <f t="shared" si="318"/>
        <v>PP</v>
      </c>
      <c r="G1270" s="100" t="str">
        <f t="shared" si="319"/>
        <v>phvifoapp04</v>
      </c>
      <c r="H1270" s="115" t="str">
        <f t="shared" si="320"/>
        <v>Int01_prod</v>
      </c>
      <c r="I1270" s="100" t="str">
        <f t="shared" si="321"/>
        <v>6005</v>
      </c>
      <c r="J1270" s="115" t="str">
        <f t="shared" si="322"/>
        <v>Native</v>
      </c>
      <c r="K1270" s="100" t="str">
        <f t="shared" si="323"/>
        <v>all</v>
      </c>
      <c r="L1270" s="6" t="s">
        <v>1409</v>
      </c>
      <c r="M1270" s="6" t="s">
        <v>332</v>
      </c>
      <c r="N1270" s="6" t="s">
        <v>1535</v>
      </c>
      <c r="O1270" s="39" t="s">
        <v>1537</v>
      </c>
      <c r="P1270" s="11" t="str">
        <f t="shared" si="311"/>
        <v>qc supply_chain Workflow wf_DTS_Load_Pre_GEAR_stage_table_whirlpool</v>
      </c>
      <c r="Q1270" s="12" t="str">
        <f t="shared" si="312"/>
        <v>echo ;</v>
      </c>
      <c r="R1270" s="13" t="str">
        <f t="shared" si="313"/>
        <v>./pmrep addtodeploymentgroup -p DG_Static_Shared -n wf_DTS_Load_Pre_GEAR_stage_table_whirlpool -o Workflow -f supply_chain -d all ;</v>
      </c>
      <c r="S1270" s="12" t="str">
        <f t="shared" si="294"/>
        <v>echo ;</v>
      </c>
      <c r="T1270" s="13" t="str">
        <f t="shared" si="295"/>
        <v>echo ;</v>
      </c>
      <c r="U1270" s="12" t="str">
        <f t="shared" si="296"/>
        <v>echo;</v>
      </c>
      <c r="V1270" s="13" t="str">
        <f t="shared" si="297"/>
        <v>echo ;</v>
      </c>
      <c r="W1270" s="14" t="str">
        <f t="shared" si="314"/>
        <v xml:space="preserve"> echo ; </v>
      </c>
      <c r="X1270" s="13" t="str">
        <f t="shared" si="299"/>
        <v>ssh -q phvifoapp04 '/home/infa_adm/scripts/ais.sh supply_chain wf_DTS_Load_Pre_GEAR_stage_table_whirlpool Int01_prod'</v>
      </c>
      <c r="Y1270" s="15"/>
      <c r="Z1270" s="60" t="str">
        <f t="shared" si="315"/>
        <v>./pmrep objectexport -f supply_chain -o Workflow -n wf_DTS_Load_Pre_GEAR_stage_table_whirlpool -m -s -b -r -u wf_DTS_Load_Pre_GEAR_stage_table_whirlpool.xml</v>
      </c>
      <c r="AA1270" s="63" t="str">
        <f t="shared" si="316"/>
        <v>gwd supply_chain wf_DTS_Load_Pre_GEAR_stage_table_whirlpool</v>
      </c>
      <c r="AB1270" s="60" t="str">
        <f t="shared" si="300"/>
        <v xml:space="preserve">showvh supply_chain wf_DTS_Load_Pre_GEAR_stage_table_whirlpool ; </v>
      </c>
      <c r="AC1270" s="60" t="str">
        <f t="shared" si="298"/>
        <v>showrrh supply_chain wf_DTS_Load_Pre_GEAR_stage_table_whirlpool</v>
      </c>
    </row>
    <row r="1271" spans="1:29" x14ac:dyDescent="0.25">
      <c r="A1271" s="9">
        <v>43227</v>
      </c>
      <c r="B1271" s="6" t="s">
        <v>1532</v>
      </c>
      <c r="C1271" s="61" t="s">
        <v>1892</v>
      </c>
      <c r="D1271" s="61" t="s">
        <v>1864</v>
      </c>
      <c r="E1271" s="100" t="str">
        <f t="shared" si="317"/>
        <v>RAC_prod</v>
      </c>
      <c r="F1271" s="115" t="str">
        <f t="shared" si="318"/>
        <v>PP</v>
      </c>
      <c r="G1271" s="100" t="str">
        <f t="shared" si="319"/>
        <v>phvifoapp04</v>
      </c>
      <c r="H1271" s="115" t="str">
        <f t="shared" si="320"/>
        <v>Int01_prod</v>
      </c>
      <c r="I1271" s="100" t="str">
        <f t="shared" si="321"/>
        <v>6005</v>
      </c>
      <c r="J1271" s="115" t="str">
        <f t="shared" si="322"/>
        <v>Native</v>
      </c>
      <c r="K1271" s="100" t="str">
        <f t="shared" si="323"/>
        <v>all</v>
      </c>
      <c r="L1271" s="6" t="s">
        <v>1409</v>
      </c>
      <c r="M1271" s="6" t="s">
        <v>332</v>
      </c>
      <c r="N1271" s="6" t="s">
        <v>1536</v>
      </c>
      <c r="O1271" s="39" t="s">
        <v>1537</v>
      </c>
      <c r="P1271" s="11" t="str">
        <f t="shared" si="311"/>
        <v>qc supply_chain Workflow wf_DTS_Load_GEAR_Table_whirlpool</v>
      </c>
      <c r="Q1271" s="12" t="str">
        <f t="shared" si="312"/>
        <v>echo ;</v>
      </c>
      <c r="R1271" s="13" t="str">
        <f t="shared" si="313"/>
        <v>./pmrep addtodeploymentgroup -p DG_Static_Shared -n wf_DTS_Load_GEAR_Table_whirlpool -o Workflow -f supply_chain -d all ;</v>
      </c>
      <c r="S1271" s="12" t="str">
        <f t="shared" si="294"/>
        <v>./pmrep deploydeploymentgroup -p DG_Static_Shared -c  ./DG_Static_Shared.xml -r RAC_prod -n jansaj -X PP -h phvifoapp04 -o 6005 -s Native -l $HOME/scripts/log/dg_SJ_CHG0012655.log ;</v>
      </c>
      <c r="T1271" s="13" t="str">
        <f t="shared" si="295"/>
        <v xml:space="preserve">echo '&lt; PRESS ANY KEY TO CONTINUE &gt;'; read c ; </v>
      </c>
      <c r="U1271" s="12" t="str">
        <f t="shared" si="296"/>
        <v xml:space="preserve">cat $HOME/scripts/log/dg_SJ_CHG0012655.log ; </v>
      </c>
      <c r="V1271" s="13" t="str">
        <f t="shared" si="297"/>
        <v>echo '&lt; PRESS ANY KEY TO CONTINUE &gt;'; read c ;</v>
      </c>
      <c r="W1271" s="14" t="str">
        <f t="shared" si="314"/>
        <v xml:space="preserve"> pmd ; </v>
      </c>
      <c r="X1271" s="13" t="str">
        <f t="shared" si="299"/>
        <v>ssh -q phvifoapp04 '/home/infa_adm/scripts/ais.sh supply_chain wf_DTS_Load_GEAR_Table_whirlpool Int01_prod'</v>
      </c>
      <c r="Y1271" s="15"/>
      <c r="Z1271" s="60" t="str">
        <f t="shared" si="315"/>
        <v>./pmrep objectexport -f supply_chain -o Workflow -n wf_DTS_Load_GEAR_Table_whirlpool -m -s -b -r -u wf_DTS_Load_GEAR_Table_whirlpool.xml</v>
      </c>
      <c r="AA1271" s="63" t="str">
        <f t="shared" si="316"/>
        <v>gwd supply_chain wf_DTS_Load_GEAR_Table_whirlpool</v>
      </c>
      <c r="AB1271" s="60" t="str">
        <f t="shared" si="300"/>
        <v xml:space="preserve">showvh supply_chain wf_DTS_Load_GEAR_Table_whirlpool ; </v>
      </c>
      <c r="AC1271" s="60" t="str">
        <f t="shared" si="298"/>
        <v>showrrh supply_chain wf_DTS_Load_GEAR_Table_whirlpool</v>
      </c>
    </row>
    <row r="1272" spans="1:29" x14ac:dyDescent="0.25">
      <c r="A1272" s="9">
        <v>43227</v>
      </c>
      <c r="B1272" s="6" t="s">
        <v>1538</v>
      </c>
      <c r="C1272" s="61" t="s">
        <v>1892</v>
      </c>
      <c r="D1272" s="61" t="s">
        <v>1864</v>
      </c>
      <c r="E1272" s="100" t="str">
        <f t="shared" si="317"/>
        <v>RAC_prod</v>
      </c>
      <c r="F1272" s="115" t="str">
        <f t="shared" si="318"/>
        <v>PP</v>
      </c>
      <c r="G1272" s="100" t="str">
        <f t="shared" si="319"/>
        <v>phvifoapp04</v>
      </c>
      <c r="H1272" s="115" t="str">
        <f t="shared" si="320"/>
        <v>Int01_prod</v>
      </c>
      <c r="I1272" s="100" t="str">
        <f t="shared" si="321"/>
        <v>6005</v>
      </c>
      <c r="J1272" s="115" t="str">
        <f t="shared" si="322"/>
        <v>Native</v>
      </c>
      <c r="K1272" s="100" t="str">
        <f t="shared" si="323"/>
        <v>all</v>
      </c>
      <c r="L1272" s="6" t="s">
        <v>326</v>
      </c>
      <c r="M1272" s="6" t="s">
        <v>332</v>
      </c>
      <c r="N1272" s="6" t="s">
        <v>1471</v>
      </c>
      <c r="O1272" s="6" t="s">
        <v>1539</v>
      </c>
      <c r="P1272" s="11" t="str">
        <f t="shared" si="311"/>
        <v>qc Miscellaneous Workflow wf_m_call_ams003_upd_ht_line_9</v>
      </c>
      <c r="Q1272" s="12" t="str">
        <f t="shared" si="312"/>
        <v>./pmrep cleardeploymentgroup -p DG_Static_Shared -f ;</v>
      </c>
      <c r="R1272" s="13" t="str">
        <f t="shared" si="313"/>
        <v>./pmrep addtodeploymentgroup -p DG_Static_Shared -n wf_m_call_ams003_upd_ht_line_9 -o Workflow -f Miscellaneous -d all ;</v>
      </c>
      <c r="S1272" s="12" t="str">
        <f t="shared" si="294"/>
        <v>./pmrep deploydeploymentgroup -p DG_Static_Shared -c  ./DG_Static_Shared.xml -r RAC_prod -n jansaj -X PP -h phvifoapp04 -o 6005 -s Native -l $HOME/scripts/log/dg_SJ_CHG0012683.log ;</v>
      </c>
      <c r="T1272" s="13" t="str">
        <f t="shared" si="295"/>
        <v xml:space="preserve">echo '&lt; PRESS ANY KEY TO CONTINUE &gt;'; read c ; </v>
      </c>
      <c r="U1272" s="12" t="str">
        <f t="shared" si="296"/>
        <v xml:space="preserve">cat $HOME/scripts/log/dg_SJ_CHG0012683.log ; </v>
      </c>
      <c r="V1272" s="13" t="str">
        <f t="shared" si="297"/>
        <v>echo '&lt; PRESS ANY KEY TO CONTINUE &gt;'; read c ;</v>
      </c>
      <c r="W1272" s="14" t="str">
        <f t="shared" si="314"/>
        <v xml:space="preserve"> pmd ; </v>
      </c>
      <c r="X1272" s="13" t="str">
        <f t="shared" si="299"/>
        <v>ssh -q phvifoapp04 '/home/infa_adm/scripts/ais.sh Miscellaneous wf_m_call_ams003_upd_ht_line_9 Int01_prod'</v>
      </c>
      <c r="Y1272" s="15"/>
      <c r="Z1272" s="60" t="str">
        <f t="shared" si="315"/>
        <v>./pmrep objectexport -f Miscellaneous -o Workflow -n wf_m_call_ams003_upd_ht_line_9 -m -s -b -r -u wf_m_call_ams003_upd_ht_line_9.xml</v>
      </c>
      <c r="AA1272" s="63" t="str">
        <f t="shared" si="316"/>
        <v>gwd Miscellaneous wf_m_call_ams003_upd_ht_line_9</v>
      </c>
      <c r="AB1272" s="60" t="str">
        <f t="shared" si="300"/>
        <v xml:space="preserve">showvh Miscellaneous wf_m_call_ams003_upd_ht_line_9 ; </v>
      </c>
      <c r="AC1272" s="60" t="str">
        <f t="shared" si="298"/>
        <v>showrrh Miscellaneous wf_m_call_ams003_upd_ht_line_9</v>
      </c>
    </row>
    <row r="1273" spans="1:29" x14ac:dyDescent="0.25">
      <c r="A1273" s="9">
        <v>43229</v>
      </c>
      <c r="B1273" s="6" t="s">
        <v>1541</v>
      </c>
      <c r="C1273" s="61" t="s">
        <v>1892</v>
      </c>
      <c r="D1273" s="61" t="s">
        <v>1864</v>
      </c>
      <c r="E1273" s="100" t="str">
        <f t="shared" si="317"/>
        <v>RAC_prod</v>
      </c>
      <c r="F1273" s="115" t="str">
        <f t="shared" si="318"/>
        <v>PP</v>
      </c>
      <c r="G1273" s="100" t="str">
        <f t="shared" si="319"/>
        <v>phvifoapp04</v>
      </c>
      <c r="H1273" s="115" t="str">
        <f t="shared" si="320"/>
        <v>Int01_prod</v>
      </c>
      <c r="I1273" s="100" t="str">
        <f t="shared" si="321"/>
        <v>6005</v>
      </c>
      <c r="J1273" s="115" t="str">
        <f t="shared" si="322"/>
        <v>Native</v>
      </c>
      <c r="K1273" s="100" t="str">
        <f t="shared" si="323"/>
        <v>all</v>
      </c>
      <c r="L1273" s="6" t="s">
        <v>289</v>
      </c>
      <c r="M1273" s="6" t="s">
        <v>332</v>
      </c>
      <c r="N1273" s="6" t="s">
        <v>1123</v>
      </c>
      <c r="O1273" s="6" t="s">
        <v>1542</v>
      </c>
      <c r="P1273" s="11" t="str">
        <f t="shared" si="311"/>
        <v>qc MONTHLY_RECONCILIATION Workflow wf_MonthlyTransferFee_Details</v>
      </c>
      <c r="Q1273" s="12" t="str">
        <f t="shared" si="312"/>
        <v>./pmrep cleardeploymentgroup -p DG_Static_Shared -f ;</v>
      </c>
      <c r="R1273" s="13" t="str">
        <f t="shared" si="313"/>
        <v>./pmrep addtodeploymentgroup -p DG_Static_Shared -n wf_MonthlyTransferFee_Details -o Workflow -f MONTHLY_RECONCILIATION -d all ;</v>
      </c>
      <c r="S1273" s="12" t="str">
        <f t="shared" si="294"/>
        <v>./pmrep deploydeploymentgroup -p DG_Static_Shared -c  ./DG_Static_Shared.xml -r RAC_prod -n jansaj -X PP -h phvifoapp04 -o 6005 -s Native -l $HOME/scripts/log/dg_SJ_CHG0012720.log ;</v>
      </c>
      <c r="T1273" s="13" t="str">
        <f t="shared" si="295"/>
        <v xml:space="preserve">echo '&lt; PRESS ANY KEY TO CONTINUE &gt;'; read c ; </v>
      </c>
      <c r="U1273" s="12" t="str">
        <f t="shared" si="296"/>
        <v xml:space="preserve">cat $HOME/scripts/log/dg_SJ_CHG0012720.log ; </v>
      </c>
      <c r="V1273" s="13" t="str">
        <f t="shared" si="297"/>
        <v>echo '&lt; PRESS ANY KEY TO CONTINUE &gt;'; read c ;</v>
      </c>
      <c r="W1273" s="14" t="str">
        <f t="shared" si="314"/>
        <v xml:space="preserve"> pmd ; </v>
      </c>
      <c r="X1273" s="13" t="str">
        <f t="shared" si="299"/>
        <v>ssh -q phvifoapp04 '/home/infa_adm/scripts/ais.sh MONTHLY_RECONCILIATION wf_MonthlyTransferFee_Details Int01_prod'</v>
      </c>
      <c r="Y1273" s="15"/>
      <c r="Z1273" s="60" t="str">
        <f t="shared" si="315"/>
        <v>./pmrep objectexport -f MONTHLY_RECONCILIATION -o Workflow -n wf_MonthlyTransferFee_Details -m -s -b -r -u wf_MonthlyTransferFee_Details.xml</v>
      </c>
      <c r="AA1273" s="63" t="str">
        <f t="shared" si="316"/>
        <v>gwd MONTHLY_RECONCILIATION wf_MonthlyTransferFee_Details</v>
      </c>
      <c r="AB1273" s="60" t="str">
        <f t="shared" si="300"/>
        <v xml:space="preserve">showvh MONTHLY_RECONCILIATION wf_MonthlyTransferFee_Details ; </v>
      </c>
      <c r="AC1273" s="60" t="str">
        <f t="shared" si="298"/>
        <v>showrrh MONTHLY_RECONCILIATION wf_MonthlyTransferFee_Details</v>
      </c>
    </row>
    <row r="1274" spans="1:29" x14ac:dyDescent="0.25">
      <c r="A1274" s="9">
        <v>43229</v>
      </c>
      <c r="B1274" s="6" t="s">
        <v>286</v>
      </c>
      <c r="C1274" s="61" t="s">
        <v>1892</v>
      </c>
      <c r="D1274" s="61" t="s">
        <v>1863</v>
      </c>
      <c r="E1274" s="100" t="str">
        <f t="shared" si="317"/>
        <v>RAC_uat</v>
      </c>
      <c r="F1274" s="115" t="str">
        <f t="shared" si="318"/>
        <v>UP</v>
      </c>
      <c r="G1274" s="100" t="str">
        <f t="shared" si="319"/>
        <v>uhvifoapp03</v>
      </c>
      <c r="H1274" s="115" t="str">
        <f t="shared" si="320"/>
        <v>Int01_uat</v>
      </c>
      <c r="I1274" s="100" t="str">
        <f t="shared" si="321"/>
        <v>6005</v>
      </c>
      <c r="J1274" s="115" t="str">
        <f t="shared" si="322"/>
        <v>Native</v>
      </c>
      <c r="K1274" s="100" t="str">
        <f t="shared" si="323"/>
        <v>all</v>
      </c>
      <c r="L1274" s="6" t="s">
        <v>322</v>
      </c>
      <c r="M1274" s="6" t="s">
        <v>332</v>
      </c>
      <c r="N1274" s="6" t="s">
        <v>1507</v>
      </c>
      <c r="O1274" s="6" t="s">
        <v>1540</v>
      </c>
      <c r="P1274" s="11" t="str">
        <f t="shared" si="311"/>
        <v>qc MDM Workflow wf_Customer_Survivor_Process</v>
      </c>
      <c r="Q1274" s="12" t="str">
        <f t="shared" si="312"/>
        <v>./pmrep cleardeploymentgroup -p DG_Static_Shared -f ;</v>
      </c>
      <c r="R1274" s="13" t="str">
        <f t="shared" si="313"/>
        <v>./pmrep addtodeploymentgroup -p DG_Static_Shared -n wf_Customer_Survivor_Process -o Workflow -f MDM -d all ;</v>
      </c>
      <c r="S1274" s="12" t="str">
        <f t="shared" si="294"/>
        <v>./pmrep deploydeploymentgroup -p DG_Static_Shared -c  ./DG_Static_Shared.xml -r RAC_uat -n jansaj -X UP -h uhvifoapp03 -o 6005 -s Native -l $HOME/scripts/log/dg_SJ_allvan.log ;</v>
      </c>
      <c r="T1274" s="13" t="str">
        <f t="shared" si="295"/>
        <v xml:space="preserve">echo '&lt; PRESS ANY KEY TO CONTINUE &gt;'; read c ; </v>
      </c>
      <c r="U1274" s="12" t="str">
        <f t="shared" si="296"/>
        <v xml:space="preserve">cat $HOME/scripts/log/dg_SJ_allvan.log ; </v>
      </c>
      <c r="V1274" s="13" t="str">
        <f t="shared" si="297"/>
        <v>echo '&lt; PRESS ANY KEY TO CONTINUE &gt;'; read c ;</v>
      </c>
      <c r="W1274" s="14" t="str">
        <f t="shared" si="314"/>
        <v xml:space="preserve"> pmd ; </v>
      </c>
      <c r="X1274" s="13" t="str">
        <f t="shared" si="299"/>
        <v>ssh -q uhvifoapp03 '/home/infa_adm/scripts/ais.sh MDM wf_Customer_Survivor_Process Int01_uat'</v>
      </c>
      <c r="Y1274" s="15"/>
      <c r="Z1274" s="60" t="str">
        <f t="shared" si="315"/>
        <v>./pmrep objectexport -f MDM -o Workflow -n wf_Customer_Survivor_Process -m -s -b -r -u wf_Customer_Survivor_Process.xml</v>
      </c>
      <c r="AA1274" s="63" t="str">
        <f t="shared" si="316"/>
        <v>gwd MDM wf_Customer_Survivor_Process</v>
      </c>
      <c r="AB1274" s="60" t="str">
        <f t="shared" si="300"/>
        <v xml:space="preserve">showvh MDM wf_Customer_Survivor_Process ; </v>
      </c>
      <c r="AC1274" s="60" t="str">
        <f t="shared" si="298"/>
        <v>showrrh MDM wf_Customer_Survivor_Process</v>
      </c>
    </row>
    <row r="1275" spans="1:29" x14ac:dyDescent="0.25">
      <c r="A1275" s="9">
        <v>43230</v>
      </c>
      <c r="B1275" s="6" t="s">
        <v>4</v>
      </c>
      <c r="C1275" s="61" t="s">
        <v>1892</v>
      </c>
      <c r="D1275" s="61" t="s">
        <v>1863</v>
      </c>
      <c r="E1275" s="100" t="str">
        <f t="shared" si="317"/>
        <v>RAC_uat</v>
      </c>
      <c r="F1275" s="115" t="str">
        <f t="shared" si="318"/>
        <v>UP</v>
      </c>
      <c r="G1275" s="100" t="str">
        <f t="shared" si="319"/>
        <v>uhvifoapp03</v>
      </c>
      <c r="H1275" s="115" t="str">
        <f t="shared" si="320"/>
        <v>Int01_uat</v>
      </c>
      <c r="I1275" s="100" t="str">
        <f t="shared" si="321"/>
        <v>6005</v>
      </c>
      <c r="J1275" s="115" t="str">
        <f t="shared" si="322"/>
        <v>Native</v>
      </c>
      <c r="K1275" s="100" t="str">
        <f t="shared" si="323"/>
        <v>all</v>
      </c>
      <c r="L1275" s="6" t="s">
        <v>321</v>
      </c>
      <c r="M1275" s="6" t="s">
        <v>332</v>
      </c>
      <c r="N1275" s="6" t="s">
        <v>1544</v>
      </c>
      <c r="O1275" s="6" t="s">
        <v>1545</v>
      </c>
      <c r="P1275" s="11" t="str">
        <f t="shared" si="311"/>
        <v>qc VAN Workflow wf_VAN_CUSTOMER_APPROVAL</v>
      </c>
      <c r="Q1275" s="12" t="str">
        <f t="shared" si="312"/>
        <v>./pmrep cleardeploymentgroup -p DG_Static_Shared -f ;</v>
      </c>
      <c r="R1275" s="13" t="str">
        <f t="shared" si="313"/>
        <v>./pmrep addtodeploymentgroup -p DG_Static_Shared -n wf_VAN_CUSTOMER_APPROVAL -o Workflow -f VAN -d all ;</v>
      </c>
      <c r="S1275" s="12" t="str">
        <f t="shared" si="294"/>
        <v>./pmrep deploydeploymentgroup -p DG_Static_Shared -c  ./DG_Static_Shared.xml -r RAC_uat -n jansaj -X UP -h uhvifoapp03 -o 6005 -s Native -l $HOME/scripts/log/dg_SJ_chebin.log ;</v>
      </c>
      <c r="T1275" s="13" t="str">
        <f t="shared" si="295"/>
        <v xml:space="preserve">echo '&lt; PRESS ANY KEY TO CONTINUE &gt;'; read c ; </v>
      </c>
      <c r="U1275" s="12" t="str">
        <f t="shared" si="296"/>
        <v xml:space="preserve">cat $HOME/scripts/log/dg_SJ_chebin.log ; </v>
      </c>
      <c r="V1275" s="13" t="str">
        <f t="shared" si="297"/>
        <v>echo '&lt; PRESS ANY KEY TO CONTINUE &gt;'; read c ;</v>
      </c>
      <c r="W1275" s="14" t="str">
        <f t="shared" si="314"/>
        <v xml:space="preserve"> pmd ; </v>
      </c>
      <c r="X1275" s="13" t="str">
        <f t="shared" si="299"/>
        <v>ssh -q uhvifoapp03 '/home/infa_adm/scripts/ais.sh VAN wf_VAN_CUSTOMER_APPROVAL Int01_uat'</v>
      </c>
      <c r="Y1275" s="15"/>
      <c r="Z1275" s="60" t="str">
        <f t="shared" si="315"/>
        <v>./pmrep objectexport -f VAN -o Workflow -n wf_VAN_CUSTOMER_APPROVAL -m -s -b -r -u wf_VAN_CUSTOMER_APPROVAL.xml</v>
      </c>
      <c r="AA1275" s="63" t="str">
        <f t="shared" si="316"/>
        <v>gwd VAN wf_VAN_CUSTOMER_APPROVAL</v>
      </c>
      <c r="AB1275" s="60" t="str">
        <f t="shared" si="300"/>
        <v xml:space="preserve">showvh VAN wf_VAN_CUSTOMER_APPROVAL ; </v>
      </c>
      <c r="AC1275" s="60" t="str">
        <f t="shared" si="298"/>
        <v>showrrh VAN wf_VAN_CUSTOMER_APPROVAL</v>
      </c>
    </row>
    <row r="1276" spans="1:29" x14ac:dyDescent="0.25">
      <c r="A1276" s="9">
        <v>43231</v>
      </c>
      <c r="B1276" s="6" t="s">
        <v>1546</v>
      </c>
      <c r="C1276" s="61" t="s">
        <v>1892</v>
      </c>
      <c r="D1276" s="61" t="s">
        <v>1864</v>
      </c>
      <c r="E1276" s="100" t="str">
        <f t="shared" si="317"/>
        <v>RAC_prod</v>
      </c>
      <c r="F1276" s="115" t="str">
        <f t="shared" si="318"/>
        <v>PP</v>
      </c>
      <c r="G1276" s="100" t="str">
        <f t="shared" si="319"/>
        <v>phvifoapp04</v>
      </c>
      <c r="H1276" s="115" t="str">
        <f t="shared" si="320"/>
        <v>Int01_prod</v>
      </c>
      <c r="I1276" s="100" t="str">
        <f t="shared" si="321"/>
        <v>6005</v>
      </c>
      <c r="J1276" s="115" t="str">
        <f t="shared" si="322"/>
        <v>Native</v>
      </c>
      <c r="K1276" s="100" t="str">
        <f t="shared" si="323"/>
        <v>all</v>
      </c>
      <c r="L1276" s="6" t="s">
        <v>321</v>
      </c>
      <c r="M1276" s="6" t="s">
        <v>332</v>
      </c>
      <c r="N1276" s="6" t="s">
        <v>1544</v>
      </c>
      <c r="O1276" s="6" t="s">
        <v>1547</v>
      </c>
      <c r="P1276" s="11" t="str">
        <f t="shared" si="311"/>
        <v>qc VAN Workflow wf_VAN_CUSTOMER_APPROVAL</v>
      </c>
      <c r="Q1276" s="12" t="str">
        <f t="shared" si="312"/>
        <v>./pmrep cleardeploymentgroup -p DG_Static_Shared -f ;</v>
      </c>
      <c r="R1276" s="13" t="str">
        <f t="shared" si="313"/>
        <v>./pmrep addtodeploymentgroup -p DG_Static_Shared -n wf_VAN_CUSTOMER_APPROVAL -o Workflow -f VAN -d all ;</v>
      </c>
      <c r="S1276" s="12" t="str">
        <f t="shared" si="294"/>
        <v>./pmrep deploydeploymentgroup -p DG_Static_Shared -c  ./DG_Static_Shared.xml -r RAC_prod -n jansaj -X PP -h phvifoapp04 -o 6005 -s Native -l $HOME/scripts/log/dg_SJ_CHG0012739.log ;</v>
      </c>
      <c r="T1276" s="13" t="str">
        <f t="shared" si="295"/>
        <v xml:space="preserve">echo '&lt; PRESS ANY KEY TO CONTINUE &gt;'; read c ; </v>
      </c>
      <c r="U1276" s="12" t="str">
        <f t="shared" si="296"/>
        <v xml:space="preserve">cat $HOME/scripts/log/dg_SJ_CHG0012739.log ; </v>
      </c>
      <c r="V1276" s="13" t="str">
        <f t="shared" si="297"/>
        <v>echo '&lt; PRESS ANY KEY TO CONTINUE &gt;'; read c ;</v>
      </c>
      <c r="W1276" s="14" t="str">
        <f t="shared" si="314"/>
        <v xml:space="preserve"> pmd ; </v>
      </c>
      <c r="X1276" s="13" t="str">
        <f t="shared" si="299"/>
        <v>ssh -q phvifoapp04 '/home/infa_adm/scripts/ais.sh VAN wf_VAN_CUSTOMER_APPROVAL Int01_prod'</v>
      </c>
      <c r="Y1276" s="15"/>
      <c r="Z1276" s="60" t="str">
        <f t="shared" si="315"/>
        <v>./pmrep objectexport -f VAN -o Workflow -n wf_VAN_CUSTOMER_APPROVAL -m -s -b -r -u wf_VAN_CUSTOMER_APPROVAL.xml</v>
      </c>
      <c r="AA1276" s="63" t="str">
        <f t="shared" si="316"/>
        <v>gwd VAN wf_VAN_CUSTOMER_APPROVAL</v>
      </c>
      <c r="AB1276" s="60" t="str">
        <f t="shared" si="300"/>
        <v xml:space="preserve">showvh VAN wf_VAN_CUSTOMER_APPROVAL ; </v>
      </c>
      <c r="AC1276" s="60" t="str">
        <f t="shared" si="298"/>
        <v>showrrh VAN wf_VAN_CUSTOMER_APPROVAL</v>
      </c>
    </row>
    <row r="1277" spans="1:29" x14ac:dyDescent="0.25">
      <c r="A1277" s="9">
        <v>43235</v>
      </c>
      <c r="B1277" s="6" t="s">
        <v>286</v>
      </c>
      <c r="C1277" s="61" t="s">
        <v>1892</v>
      </c>
      <c r="D1277" s="61" t="s">
        <v>1862</v>
      </c>
      <c r="E1277" s="100" t="str">
        <f t="shared" si="317"/>
        <v>RAC_qa</v>
      </c>
      <c r="F1277" s="115" t="str">
        <f t="shared" si="318"/>
        <v>QP</v>
      </c>
      <c r="G1277" s="100" t="str">
        <f t="shared" si="319"/>
        <v>qhvifoapp05</v>
      </c>
      <c r="H1277" s="115" t="str">
        <f t="shared" si="320"/>
        <v>Int01_qa</v>
      </c>
      <c r="I1277" s="100" t="str">
        <f t="shared" si="321"/>
        <v>6005</v>
      </c>
      <c r="J1277" s="115" t="str">
        <f t="shared" si="322"/>
        <v>Native</v>
      </c>
      <c r="K1277" s="100" t="str">
        <f t="shared" si="323"/>
        <v>all</v>
      </c>
      <c r="L1277" s="6" t="s">
        <v>322</v>
      </c>
      <c r="M1277" s="6" t="s">
        <v>332</v>
      </c>
      <c r="N1277" s="22" t="s">
        <v>1507</v>
      </c>
      <c r="O1277" s="6" t="s">
        <v>1548</v>
      </c>
      <c r="P1277" s="11" t="str">
        <f t="shared" si="311"/>
        <v>qc MDM Workflow wf_Customer_Survivor_Process</v>
      </c>
      <c r="Q1277" s="12" t="str">
        <f t="shared" si="312"/>
        <v>./pmrep cleardeploymentgroup -p DG_Static_Shared -f ;</v>
      </c>
      <c r="R1277" s="13" t="str">
        <f t="shared" si="313"/>
        <v>./pmrep addtodeploymentgroup -p DG_Static_Shared -n wf_Customer_Survivor_Process -o Workflow -f MDM -d all ;</v>
      </c>
      <c r="S1277" s="12" t="str">
        <f t="shared" si="294"/>
        <v>./pmrep deploydeploymentgroup -p DG_Static_Shared -c  ./DG_Static_Shared.xml -r RAC_qa -n jansaj -X QP -h qhvifoapp05 -o 6005 -s Native -l $HOME/scripts/log/dg_SJ_allvan.log ;</v>
      </c>
      <c r="T1277" s="13" t="str">
        <f t="shared" si="295"/>
        <v xml:space="preserve">echo '&lt; PRESS ANY KEY TO CONTINUE &gt;'; read c ; </v>
      </c>
      <c r="U1277" s="12" t="str">
        <f t="shared" si="296"/>
        <v xml:space="preserve">cat $HOME/scripts/log/dg_SJ_allvan.log ; </v>
      </c>
      <c r="V1277" s="13" t="str">
        <f t="shared" si="297"/>
        <v>echo '&lt; PRESS ANY KEY TO CONTINUE &gt;'; read c ;</v>
      </c>
      <c r="W1277" s="14" t="str">
        <f t="shared" si="314"/>
        <v xml:space="preserve"> pmd ; </v>
      </c>
      <c r="X1277" s="13" t="str">
        <f t="shared" si="299"/>
        <v>ssh -q qhvifoapp05 '/home/infa_adm/scripts/ais.sh MDM wf_Customer_Survivor_Process Int01_qa'</v>
      </c>
      <c r="Y1277" s="15"/>
      <c r="Z1277" s="60" t="str">
        <f t="shared" si="315"/>
        <v>./pmrep objectexport -f MDM -o Workflow -n wf_Customer_Survivor_Process -m -s -b -r -u wf_Customer_Survivor_Process.xml</v>
      </c>
      <c r="AA1277" s="63" t="str">
        <f t="shared" si="316"/>
        <v>gwd MDM wf_Customer_Survivor_Process</v>
      </c>
      <c r="AB1277" s="60" t="str">
        <f t="shared" si="300"/>
        <v xml:space="preserve">showvh MDM wf_Customer_Survivor_Process ; </v>
      </c>
      <c r="AC1277" s="60" t="str">
        <f t="shared" si="298"/>
        <v>showrrh MDM wf_Customer_Survivor_Process</v>
      </c>
    </row>
    <row r="1278" spans="1:29" x14ac:dyDescent="0.25">
      <c r="A1278" s="9">
        <v>43235</v>
      </c>
      <c r="B1278" s="6" t="s">
        <v>286</v>
      </c>
      <c r="C1278" s="61" t="s">
        <v>1892</v>
      </c>
      <c r="D1278" s="61" t="s">
        <v>1863</v>
      </c>
      <c r="E1278" s="100" t="str">
        <f t="shared" si="317"/>
        <v>RAC_uat</v>
      </c>
      <c r="F1278" s="115" t="str">
        <f t="shared" si="318"/>
        <v>UP</v>
      </c>
      <c r="G1278" s="100" t="str">
        <f t="shared" si="319"/>
        <v>uhvifoapp03</v>
      </c>
      <c r="H1278" s="115" t="str">
        <f t="shared" si="320"/>
        <v>Int01_uat</v>
      </c>
      <c r="I1278" s="100" t="str">
        <f t="shared" si="321"/>
        <v>6005</v>
      </c>
      <c r="J1278" s="115" t="str">
        <f t="shared" si="322"/>
        <v>Native</v>
      </c>
      <c r="K1278" s="100" t="str">
        <f t="shared" si="323"/>
        <v>all</v>
      </c>
      <c r="L1278" s="6" t="s">
        <v>322</v>
      </c>
      <c r="M1278" s="6" t="s">
        <v>332</v>
      </c>
      <c r="N1278" s="6" t="s">
        <v>1507</v>
      </c>
      <c r="O1278" s="6" t="s">
        <v>1549</v>
      </c>
      <c r="P1278" s="11" t="str">
        <f t="shared" si="311"/>
        <v>qc MDM Workflow wf_Customer_Survivor_Process</v>
      </c>
      <c r="Q1278" s="12" t="str">
        <f t="shared" si="312"/>
        <v>./pmrep cleardeploymentgroup -p DG_Static_Shared -f ;</v>
      </c>
      <c r="R1278" s="13" t="str">
        <f t="shared" si="313"/>
        <v>./pmrep addtodeploymentgroup -p DG_Static_Shared -n wf_Customer_Survivor_Process -o Workflow -f MDM -d all ;</v>
      </c>
      <c r="S1278" s="12" t="str">
        <f t="shared" si="294"/>
        <v>./pmrep deploydeploymentgroup -p DG_Static_Shared -c  ./DG_Static_Shared.xml -r RAC_uat -n jansaj -X UP -h uhvifoapp03 -o 6005 -s Native -l $HOME/scripts/log/dg_SJ_allvan.log ;</v>
      </c>
      <c r="T1278" s="13" t="str">
        <f t="shared" si="295"/>
        <v xml:space="preserve">echo '&lt; PRESS ANY KEY TO CONTINUE &gt;'; read c ; </v>
      </c>
      <c r="U1278" s="12" t="str">
        <f t="shared" si="296"/>
        <v xml:space="preserve">cat $HOME/scripts/log/dg_SJ_allvan.log ; </v>
      </c>
      <c r="V1278" s="13" t="str">
        <f t="shared" si="297"/>
        <v>echo '&lt; PRESS ANY KEY TO CONTINUE &gt;'; read c ;</v>
      </c>
      <c r="W1278" s="14" t="str">
        <f t="shared" si="314"/>
        <v xml:space="preserve"> pmd ; </v>
      </c>
      <c r="X1278" s="13" t="str">
        <f t="shared" si="299"/>
        <v>ssh -q uhvifoapp03 '/home/infa_adm/scripts/ais.sh MDM wf_Customer_Survivor_Process Int01_uat'</v>
      </c>
      <c r="Y1278" s="15"/>
      <c r="Z1278" s="60" t="str">
        <f t="shared" si="315"/>
        <v>./pmrep objectexport -f MDM -o Workflow -n wf_Customer_Survivor_Process -m -s -b -r -u wf_Customer_Survivor_Process.xml</v>
      </c>
      <c r="AA1278" s="63" t="str">
        <f t="shared" si="316"/>
        <v>gwd MDM wf_Customer_Survivor_Process</v>
      </c>
      <c r="AB1278" s="60" t="str">
        <f t="shared" si="300"/>
        <v xml:space="preserve">showvh MDM wf_Customer_Survivor_Process ; </v>
      </c>
      <c r="AC1278" s="60" t="str">
        <f t="shared" si="298"/>
        <v>showrrh MDM wf_Customer_Survivor_Process</v>
      </c>
    </row>
    <row r="1279" spans="1:29" x14ac:dyDescent="0.25">
      <c r="A1279" s="9">
        <v>43236</v>
      </c>
      <c r="B1279" s="6" t="s">
        <v>286</v>
      </c>
      <c r="C1279" s="61" t="s">
        <v>1892</v>
      </c>
      <c r="D1279" s="61" t="s">
        <v>1862</v>
      </c>
      <c r="E1279" s="100" t="str">
        <f t="shared" si="317"/>
        <v>RAC_qa</v>
      </c>
      <c r="F1279" s="115" t="str">
        <f t="shared" si="318"/>
        <v>QP</v>
      </c>
      <c r="G1279" s="100" t="str">
        <f t="shared" si="319"/>
        <v>qhvifoapp05</v>
      </c>
      <c r="H1279" s="115" t="str">
        <f t="shared" si="320"/>
        <v>Int01_qa</v>
      </c>
      <c r="I1279" s="100" t="str">
        <f t="shared" si="321"/>
        <v>6005</v>
      </c>
      <c r="J1279" s="115" t="str">
        <f t="shared" si="322"/>
        <v>Native</v>
      </c>
      <c r="K1279" s="100" t="str">
        <f t="shared" si="323"/>
        <v>all</v>
      </c>
      <c r="L1279" s="6" t="s">
        <v>322</v>
      </c>
      <c r="M1279" s="6" t="s">
        <v>332</v>
      </c>
      <c r="N1279" s="22" t="s">
        <v>686</v>
      </c>
      <c r="O1279" s="6" t="s">
        <v>1551</v>
      </c>
      <c r="P1279" s="11" t="str">
        <f t="shared" si="311"/>
        <v>qc MDM Workflow wf_MDM2CRM_ParameterFile_Creation</v>
      </c>
      <c r="Q1279" s="12" t="str">
        <f t="shared" si="312"/>
        <v>./pmrep cleardeploymentgroup -p DG_Static_Shared -f ;</v>
      </c>
      <c r="R1279" s="13" t="str">
        <f t="shared" si="313"/>
        <v>./pmrep addtodeploymentgroup -p DG_Static_Shared -n wf_MDM2CRM_ParameterFile_Creation -o Workflow -f MDM -d all ;</v>
      </c>
      <c r="S1279" s="12" t="str">
        <f t="shared" si="294"/>
        <v>echo ;</v>
      </c>
      <c r="T1279" s="13" t="str">
        <f t="shared" si="295"/>
        <v>echo ;</v>
      </c>
      <c r="U1279" s="12" t="str">
        <f t="shared" si="296"/>
        <v>echo;</v>
      </c>
      <c r="V1279" s="13" t="str">
        <f t="shared" si="297"/>
        <v>echo ;</v>
      </c>
      <c r="W1279" s="14" t="str">
        <f t="shared" si="314"/>
        <v xml:space="preserve"> echo ; </v>
      </c>
      <c r="X1279" s="13" t="str">
        <f t="shared" si="299"/>
        <v>ssh -q qhvifoapp05 '/home/infa_adm/scripts/ais.sh MDM wf_MDM2CRM_ParameterFile_Creation Int01_qa'</v>
      </c>
      <c r="Y1279" s="15"/>
      <c r="Z1279" s="60" t="str">
        <f t="shared" si="315"/>
        <v>./pmrep objectexport -f MDM -o Workflow -n wf_MDM2CRM_ParameterFile_Creation -m -s -b -r -u wf_MDM2CRM_ParameterFile_Creation.xml</v>
      </c>
      <c r="AA1279" s="63" t="str">
        <f t="shared" si="316"/>
        <v>gwd MDM wf_MDM2CRM_ParameterFile_Creation</v>
      </c>
      <c r="AB1279" s="60" t="str">
        <f t="shared" si="300"/>
        <v xml:space="preserve">showvh MDM wf_MDM2CRM_ParameterFile_Creation ; </v>
      </c>
      <c r="AC1279" s="60" t="str">
        <f t="shared" si="298"/>
        <v>showrrh MDM wf_MDM2CRM_ParameterFile_Creation</v>
      </c>
    </row>
    <row r="1280" spans="1:29" x14ac:dyDescent="0.25">
      <c r="A1280" s="9">
        <v>43236</v>
      </c>
      <c r="B1280" s="6" t="s">
        <v>286</v>
      </c>
      <c r="C1280" s="61" t="s">
        <v>1892</v>
      </c>
      <c r="D1280" s="61" t="s">
        <v>1862</v>
      </c>
      <c r="E1280" s="100" t="str">
        <f t="shared" si="317"/>
        <v>RAC_qa</v>
      </c>
      <c r="F1280" s="115" t="str">
        <f t="shared" si="318"/>
        <v>QP</v>
      </c>
      <c r="G1280" s="100" t="str">
        <f t="shared" si="319"/>
        <v>qhvifoapp05</v>
      </c>
      <c r="H1280" s="115" t="str">
        <f t="shared" si="320"/>
        <v>Int01_qa</v>
      </c>
      <c r="I1280" s="100" t="str">
        <f t="shared" si="321"/>
        <v>6005</v>
      </c>
      <c r="J1280" s="115" t="str">
        <f t="shared" si="322"/>
        <v>Native</v>
      </c>
      <c r="K1280" s="100" t="str">
        <f t="shared" si="323"/>
        <v>all</v>
      </c>
      <c r="L1280" s="6" t="s">
        <v>322</v>
      </c>
      <c r="M1280" s="6" t="s">
        <v>332</v>
      </c>
      <c r="N1280" s="6" t="s">
        <v>694</v>
      </c>
      <c r="O1280" s="6" t="s">
        <v>1552</v>
      </c>
      <c r="P1280" s="11" t="str">
        <f t="shared" si="311"/>
        <v>qc MDM Workflow wf_MDM2CRM_StoreAlignment</v>
      </c>
      <c r="Q1280" s="12" t="str">
        <f t="shared" si="312"/>
        <v>echo ;</v>
      </c>
      <c r="R1280" s="13" t="str">
        <f t="shared" si="313"/>
        <v>./pmrep addtodeploymentgroup -p DG_Static_Shared -n wf_MDM2CRM_StoreAlignment -o Workflow -f MDM -d all ;</v>
      </c>
      <c r="S1280" s="12" t="str">
        <f t="shared" si="294"/>
        <v>./pmrep deploydeploymentgroup -p DG_Static_Shared -c  ./DG_Static_Shared.xml -r RAC_qa -n jansaj -X QP -h qhvifoapp05 -o 6005 -s Native -l $HOME/scripts/log/dg_SJ_allvan.log ;</v>
      </c>
      <c r="T1280" s="13" t="str">
        <f t="shared" si="295"/>
        <v xml:space="preserve">echo '&lt; PRESS ANY KEY TO CONTINUE &gt;'; read c ; </v>
      </c>
      <c r="U1280" s="12" t="str">
        <f t="shared" si="296"/>
        <v xml:space="preserve">cat $HOME/scripts/log/dg_SJ_allvan.log ; </v>
      </c>
      <c r="V1280" s="13" t="str">
        <f t="shared" si="297"/>
        <v>echo '&lt; PRESS ANY KEY TO CONTINUE &gt;'; read c ;</v>
      </c>
      <c r="W1280" s="14" t="str">
        <f t="shared" si="314"/>
        <v xml:space="preserve"> pmd ; </v>
      </c>
      <c r="X1280" s="13" t="str">
        <f t="shared" si="299"/>
        <v>ssh -q qhvifoapp05 '/home/infa_adm/scripts/ais.sh MDM wf_MDM2CRM_StoreAlignment Int01_qa'</v>
      </c>
      <c r="Y1280" s="15"/>
      <c r="Z1280" s="60" t="str">
        <f t="shared" si="315"/>
        <v>./pmrep objectexport -f MDM -o Workflow -n wf_MDM2CRM_StoreAlignment -m -s -b -r -u wf_MDM2CRM_StoreAlignment.xml</v>
      </c>
      <c r="AA1280" s="63" t="str">
        <f t="shared" si="316"/>
        <v>gwd MDM wf_MDM2CRM_StoreAlignment</v>
      </c>
      <c r="AB1280" s="60" t="str">
        <f t="shared" si="300"/>
        <v xml:space="preserve">showvh MDM wf_MDM2CRM_StoreAlignment ; </v>
      </c>
      <c r="AC1280" s="60" t="str">
        <f t="shared" si="298"/>
        <v>showrrh MDM wf_MDM2CRM_StoreAlignment</v>
      </c>
    </row>
    <row r="1281" spans="1:29" x14ac:dyDescent="0.25">
      <c r="A1281" s="9">
        <v>43236</v>
      </c>
      <c r="B1281" s="6" t="s">
        <v>286</v>
      </c>
      <c r="C1281" s="61" t="s">
        <v>1892</v>
      </c>
      <c r="D1281" s="61" t="s">
        <v>1863</v>
      </c>
      <c r="E1281" s="100" t="str">
        <f t="shared" si="317"/>
        <v>RAC_uat</v>
      </c>
      <c r="F1281" s="115" t="str">
        <f t="shared" si="318"/>
        <v>UP</v>
      </c>
      <c r="G1281" s="100" t="str">
        <f t="shared" si="319"/>
        <v>uhvifoapp03</v>
      </c>
      <c r="H1281" s="115" t="str">
        <f t="shared" si="320"/>
        <v>Int01_uat</v>
      </c>
      <c r="I1281" s="100" t="str">
        <f t="shared" si="321"/>
        <v>6005</v>
      </c>
      <c r="J1281" s="115" t="str">
        <f t="shared" si="322"/>
        <v>Native</v>
      </c>
      <c r="K1281" s="100" t="str">
        <f t="shared" si="323"/>
        <v>all</v>
      </c>
      <c r="L1281" s="6" t="s">
        <v>322</v>
      </c>
      <c r="M1281" s="6" t="s">
        <v>332</v>
      </c>
      <c r="N1281" s="6" t="s">
        <v>686</v>
      </c>
      <c r="O1281" s="6" t="s">
        <v>1550</v>
      </c>
      <c r="P1281" s="11" t="str">
        <f t="shared" si="311"/>
        <v>qc MDM Workflow wf_MDM2CRM_ParameterFile_Creation</v>
      </c>
      <c r="Q1281" s="12" t="str">
        <f t="shared" si="312"/>
        <v>./pmrep cleardeploymentgroup -p DG_Static_Shared -f ;</v>
      </c>
      <c r="R1281" s="13" t="str">
        <f t="shared" si="313"/>
        <v>./pmrep addtodeploymentgroup -p DG_Static_Shared -n wf_MDM2CRM_ParameterFile_Creation -o Workflow -f MDM -d all ;</v>
      </c>
      <c r="S1281" s="12" t="str">
        <f t="shared" si="294"/>
        <v>echo ;</v>
      </c>
      <c r="T1281" s="13" t="str">
        <f t="shared" si="295"/>
        <v>echo ;</v>
      </c>
      <c r="U1281" s="12" t="str">
        <f t="shared" si="296"/>
        <v>echo;</v>
      </c>
      <c r="V1281" s="13" t="str">
        <f t="shared" si="297"/>
        <v>echo ;</v>
      </c>
      <c r="W1281" s="14" t="str">
        <f t="shared" si="314"/>
        <v xml:space="preserve"> echo ; </v>
      </c>
      <c r="X1281" s="13" t="str">
        <f t="shared" si="299"/>
        <v>ssh -q uhvifoapp03 '/home/infa_adm/scripts/ais.sh MDM wf_MDM2CRM_ParameterFile_Creation Int01_uat'</v>
      </c>
      <c r="Y1281" s="15"/>
      <c r="Z1281" s="60" t="str">
        <f t="shared" si="315"/>
        <v>./pmrep objectexport -f MDM -o Workflow -n wf_MDM2CRM_ParameterFile_Creation -m -s -b -r -u wf_MDM2CRM_ParameterFile_Creation.xml</v>
      </c>
      <c r="AA1281" s="63" t="str">
        <f t="shared" si="316"/>
        <v>gwd MDM wf_MDM2CRM_ParameterFile_Creation</v>
      </c>
      <c r="AB1281" s="60" t="str">
        <f t="shared" si="300"/>
        <v xml:space="preserve">showvh MDM wf_MDM2CRM_ParameterFile_Creation ; </v>
      </c>
      <c r="AC1281" s="60" t="str">
        <f t="shared" si="298"/>
        <v>showrrh MDM wf_MDM2CRM_ParameterFile_Creation</v>
      </c>
    </row>
    <row r="1282" spans="1:29" x14ac:dyDescent="0.25">
      <c r="A1282" s="9">
        <v>43236</v>
      </c>
      <c r="B1282" s="6" t="s">
        <v>286</v>
      </c>
      <c r="C1282" s="61" t="s">
        <v>1892</v>
      </c>
      <c r="D1282" s="61" t="s">
        <v>1863</v>
      </c>
      <c r="E1282" s="100" t="str">
        <f t="shared" si="317"/>
        <v>RAC_uat</v>
      </c>
      <c r="F1282" s="115" t="str">
        <f t="shared" si="318"/>
        <v>UP</v>
      </c>
      <c r="G1282" s="100" t="str">
        <f t="shared" si="319"/>
        <v>uhvifoapp03</v>
      </c>
      <c r="H1282" s="115" t="str">
        <f t="shared" si="320"/>
        <v>Int01_uat</v>
      </c>
      <c r="I1282" s="100" t="str">
        <f t="shared" si="321"/>
        <v>6005</v>
      </c>
      <c r="J1282" s="115" t="str">
        <f t="shared" si="322"/>
        <v>Native</v>
      </c>
      <c r="K1282" s="100" t="str">
        <f t="shared" si="323"/>
        <v>all</v>
      </c>
      <c r="L1282" s="6" t="s">
        <v>322</v>
      </c>
      <c r="M1282" s="6" t="s">
        <v>332</v>
      </c>
      <c r="N1282" s="6" t="s">
        <v>694</v>
      </c>
      <c r="O1282" s="6" t="s">
        <v>1553</v>
      </c>
      <c r="P1282" s="11" t="str">
        <f t="shared" si="311"/>
        <v>qc MDM Workflow wf_MDM2CRM_StoreAlignment</v>
      </c>
      <c r="Q1282" s="12" t="str">
        <f t="shared" si="312"/>
        <v>echo ;</v>
      </c>
      <c r="R1282" s="13" t="str">
        <f t="shared" si="313"/>
        <v>./pmrep addtodeploymentgroup -p DG_Static_Shared -n wf_MDM2CRM_StoreAlignment -o Workflow -f MDM -d all ;</v>
      </c>
      <c r="S1282" s="12" t="str">
        <f t="shared" ref="S1282:S1345" si="324">IF(AND(B1282=B1283,F1282=F1283),"echo ;",CONCATENATE("./pmrep deploydeploymentgroup -p ",dgnm, " -c ",dgxml," -r ",E1282," -n ",IF(LEFT(F1282,1)="B","ritbil","jansaj")," -X ",F1282, " -h ",G1282," -o ",I1282, " -s ",J1282, " -l $HOME/scripts/log/dg_",C1282,"_",B1282,".log ;"))</f>
        <v>./pmrep deploydeploymentgroup -p DG_Static_Shared -c  ./DG_Static_Shared.xml -r RAC_uat -n jansaj -X UP -h uhvifoapp03 -o 6005 -s Native -l $HOME/scripts/log/dg_SJ_allvan.log ;</v>
      </c>
      <c r="T1282" s="13" t="str">
        <f t="shared" ref="T1282:T1345" si="325">IF(AND(B1282=B1283,F1282=F1283), "echo ;","echo '&lt; PRESS ANY KEY TO CONTINUE &gt;'; read c ; ")</f>
        <v xml:space="preserve">echo '&lt; PRESS ANY KEY TO CONTINUE &gt;'; read c ; </v>
      </c>
      <c r="U1282" s="12" t="str">
        <f t="shared" ref="U1282:U1345" si="326">IF(AND(B1282=B1283,F1282=F1283),"echo;",CONCATENATE("cat $HOME/scripts/log/dg_",C1282,"_",B1282,".log ; "))</f>
        <v xml:space="preserve">cat $HOME/scripts/log/dg_SJ_allvan.log ; </v>
      </c>
      <c r="V1282" s="13" t="str">
        <f t="shared" ref="V1282:V1345" si="327">IF(AND(B1282=B1283,F1282=F1283), "echo ;","echo '&lt; PRESS ANY KEY TO CONTINUE &gt;'; read c ;")</f>
        <v>echo '&lt; PRESS ANY KEY TO CONTINUE &gt;'; read c ;</v>
      </c>
      <c r="W1282" s="14" t="str">
        <f t="shared" si="314"/>
        <v xml:space="preserve"> pmd ; </v>
      </c>
      <c r="X1282" s="13" t="str">
        <f t="shared" si="299"/>
        <v>ssh -q uhvifoapp03 '/home/infa_adm/scripts/ais.sh MDM wf_MDM2CRM_StoreAlignment Int01_uat'</v>
      </c>
      <c r="Y1282" s="15"/>
      <c r="Z1282" s="60" t="str">
        <f t="shared" si="315"/>
        <v>./pmrep objectexport -f MDM -o Workflow -n wf_MDM2CRM_StoreAlignment -m -s -b -r -u wf_MDM2CRM_StoreAlignment.xml</v>
      </c>
      <c r="AA1282" s="63" t="str">
        <f t="shared" si="316"/>
        <v>gwd MDM wf_MDM2CRM_StoreAlignment</v>
      </c>
      <c r="AB1282" s="60" t="str">
        <f t="shared" si="300"/>
        <v xml:space="preserve">showvh MDM wf_MDM2CRM_StoreAlignment ; </v>
      </c>
      <c r="AC1282" s="60" t="str">
        <f t="shared" ref="AC1282:AC1345" si="328">CONCATENATE("showrrh ",L1282," ",N1282)</f>
        <v>showrrh MDM wf_MDM2CRM_StoreAlignment</v>
      </c>
    </row>
    <row r="1283" spans="1:29" x14ac:dyDescent="0.25">
      <c r="A1283" s="9">
        <v>43237</v>
      </c>
      <c r="B1283" s="6" t="s">
        <v>27</v>
      </c>
      <c r="C1283" s="61" t="s">
        <v>1892</v>
      </c>
      <c r="D1283" s="61" t="s">
        <v>1862</v>
      </c>
      <c r="E1283" s="100" t="str">
        <f t="shared" si="317"/>
        <v>RAC_qa</v>
      </c>
      <c r="F1283" s="115" t="str">
        <f t="shared" si="318"/>
        <v>QP</v>
      </c>
      <c r="G1283" s="100" t="str">
        <f t="shared" si="319"/>
        <v>qhvifoapp05</v>
      </c>
      <c r="H1283" s="115" t="str">
        <f t="shared" si="320"/>
        <v>Int01_qa</v>
      </c>
      <c r="I1283" s="100" t="str">
        <f t="shared" si="321"/>
        <v>6005</v>
      </c>
      <c r="J1283" s="115" t="str">
        <f t="shared" si="322"/>
        <v>Native</v>
      </c>
      <c r="K1283" s="100" t="str">
        <f t="shared" si="323"/>
        <v>all</v>
      </c>
      <c r="L1283" s="6" t="s">
        <v>1543</v>
      </c>
      <c r="M1283" s="6" t="s">
        <v>332</v>
      </c>
      <c r="N1283" s="6" t="s">
        <v>1554</v>
      </c>
      <c r="O1283" s="6" t="s">
        <v>1555</v>
      </c>
      <c r="P1283" s="11" t="str">
        <f t="shared" si="311"/>
        <v>qc RMS_WMS Workflow wf_m_RMS_PORouter</v>
      </c>
      <c r="Q1283" s="12" t="str">
        <f t="shared" si="312"/>
        <v>./pmrep cleardeploymentgroup -p DG_Static_Shared -f ;</v>
      </c>
      <c r="R1283" s="13" t="str">
        <f t="shared" si="313"/>
        <v>./pmrep addtodeploymentgroup -p DG_Static_Shared -n wf_m_RMS_PORouter -o Workflow -f RMS_WMS -d all ;</v>
      </c>
      <c r="S1283" s="12" t="str">
        <f t="shared" si="324"/>
        <v>./pmrep deploydeploymentgroup -p DG_Static_Shared -c  ./DG_Static_Shared.xml -r RAC_qa -n jansaj -X QP -h qhvifoapp05 -o 6005 -s Native -l $HOME/scripts/log/dg_SJ_kaoter.log ;</v>
      </c>
      <c r="T1283" s="13" t="str">
        <f t="shared" si="325"/>
        <v xml:space="preserve">echo '&lt; PRESS ANY KEY TO CONTINUE &gt;'; read c ; </v>
      </c>
      <c r="U1283" s="12" t="str">
        <f t="shared" si="326"/>
        <v xml:space="preserve">cat $HOME/scripts/log/dg_SJ_kaoter.log ; </v>
      </c>
      <c r="V1283" s="13" t="str">
        <f t="shared" si="327"/>
        <v>echo '&lt; PRESS ANY KEY TO CONTINUE &gt;'; read c ;</v>
      </c>
      <c r="W1283" s="14" t="str">
        <f t="shared" si="314"/>
        <v xml:space="preserve"> pmd ; </v>
      </c>
      <c r="X1283" s="13" t="str">
        <f t="shared" ref="X1283:X1346" si="329">IF(M1283="Workflow",CONCATENATE("ssh -q ",G1283, " '/home/infa_adm/scripts/ais.sh ",L1283," ",N1283," ",H1283,"'")," # n/a")</f>
        <v>ssh -q qhvifoapp05 '/home/infa_adm/scripts/ais.sh RMS_WMS wf_m_RMS_PORouter Int01_qa'</v>
      </c>
      <c r="Y1283" s="15"/>
      <c r="Z1283" s="60" t="str">
        <f t="shared" si="315"/>
        <v>./pmrep objectexport -f RMS_WMS -o Workflow -n wf_m_RMS_PORouter -m -s -b -r -u wf_m_RMS_PORouter.xml</v>
      </c>
      <c r="AA1283" s="63" t="str">
        <f t="shared" si="316"/>
        <v>gwd RMS_WMS wf_m_RMS_PORouter</v>
      </c>
      <c r="AB1283" s="60" t="str">
        <f t="shared" ref="AB1283:AB1346" si="330">CONCATENATE("showvh ",L1283," ",N1283," ; ")</f>
        <v xml:space="preserve">showvh RMS_WMS wf_m_RMS_PORouter ; </v>
      </c>
      <c r="AC1283" s="60" t="str">
        <f t="shared" si="328"/>
        <v>showrrh RMS_WMS wf_m_RMS_PORouter</v>
      </c>
    </row>
    <row r="1284" spans="1:29" x14ac:dyDescent="0.25">
      <c r="A1284" s="9">
        <v>43237</v>
      </c>
      <c r="B1284" s="6" t="s">
        <v>27</v>
      </c>
      <c r="C1284" s="61" t="s">
        <v>1892</v>
      </c>
      <c r="D1284" s="61" t="s">
        <v>1863</v>
      </c>
      <c r="E1284" s="100" t="str">
        <f t="shared" si="317"/>
        <v>RAC_uat</v>
      </c>
      <c r="F1284" s="115" t="str">
        <f t="shared" si="318"/>
        <v>UP</v>
      </c>
      <c r="G1284" s="100" t="str">
        <f t="shared" si="319"/>
        <v>uhvifoapp03</v>
      </c>
      <c r="H1284" s="115" t="str">
        <f t="shared" si="320"/>
        <v>Int01_uat</v>
      </c>
      <c r="I1284" s="100" t="str">
        <f t="shared" si="321"/>
        <v>6005</v>
      </c>
      <c r="J1284" s="115" t="str">
        <f t="shared" si="322"/>
        <v>Native</v>
      </c>
      <c r="K1284" s="100" t="str">
        <f t="shared" si="323"/>
        <v>all</v>
      </c>
      <c r="L1284" s="6" t="s">
        <v>1543</v>
      </c>
      <c r="M1284" s="6" t="s">
        <v>332</v>
      </c>
      <c r="N1284" s="6" t="s">
        <v>1554</v>
      </c>
      <c r="O1284" s="6" t="s">
        <v>1557</v>
      </c>
      <c r="P1284" s="11" t="str">
        <f t="shared" si="311"/>
        <v>qc RMS_WMS Workflow wf_m_RMS_PORouter</v>
      </c>
      <c r="Q1284" s="12" t="str">
        <f t="shared" si="312"/>
        <v>./pmrep cleardeploymentgroup -p DG_Static_Shared -f ;</v>
      </c>
      <c r="R1284" s="13" t="str">
        <f t="shared" si="313"/>
        <v>./pmrep addtodeploymentgroup -p DG_Static_Shared -n wf_m_RMS_PORouter -o Workflow -f RMS_WMS -d all ;</v>
      </c>
      <c r="S1284" s="12" t="str">
        <f t="shared" si="324"/>
        <v>./pmrep deploydeploymentgroup -p DG_Static_Shared -c  ./DG_Static_Shared.xml -r RAC_uat -n jansaj -X UP -h uhvifoapp03 -o 6005 -s Native -l $HOME/scripts/log/dg_SJ_kaoter.log ;</v>
      </c>
      <c r="T1284" s="13" t="str">
        <f t="shared" si="325"/>
        <v xml:space="preserve">echo '&lt; PRESS ANY KEY TO CONTINUE &gt;'; read c ; </v>
      </c>
      <c r="U1284" s="12" t="str">
        <f t="shared" si="326"/>
        <v xml:space="preserve">cat $HOME/scripts/log/dg_SJ_kaoter.log ; </v>
      </c>
      <c r="V1284" s="13" t="str">
        <f t="shared" si="327"/>
        <v>echo '&lt; PRESS ANY KEY TO CONTINUE &gt;'; read c ;</v>
      </c>
      <c r="W1284" s="14" t="str">
        <f t="shared" si="314"/>
        <v xml:space="preserve"> pmd ; </v>
      </c>
      <c r="X1284" s="13" t="str">
        <f t="shared" si="329"/>
        <v>ssh -q uhvifoapp03 '/home/infa_adm/scripts/ais.sh RMS_WMS wf_m_RMS_PORouter Int01_uat'</v>
      </c>
      <c r="Y1284" s="15"/>
      <c r="Z1284" s="60" t="str">
        <f t="shared" si="315"/>
        <v>./pmrep objectexport -f RMS_WMS -o Workflow -n wf_m_RMS_PORouter -m -s -b -r -u wf_m_RMS_PORouter.xml</v>
      </c>
      <c r="AA1284" s="63" t="str">
        <f t="shared" si="316"/>
        <v>gwd RMS_WMS wf_m_RMS_PORouter</v>
      </c>
      <c r="AB1284" s="60" t="str">
        <f t="shared" si="330"/>
        <v xml:space="preserve">showvh RMS_WMS wf_m_RMS_PORouter ; </v>
      </c>
      <c r="AC1284" s="60" t="str">
        <f t="shared" si="328"/>
        <v>showrrh RMS_WMS wf_m_RMS_PORouter</v>
      </c>
    </row>
    <row r="1285" spans="1:29" x14ac:dyDescent="0.25">
      <c r="A1285" s="9">
        <v>43242</v>
      </c>
      <c r="B1285" s="6" t="s">
        <v>317</v>
      </c>
      <c r="C1285" s="61" t="s">
        <v>1892</v>
      </c>
      <c r="D1285" s="61" t="s">
        <v>1863</v>
      </c>
      <c r="E1285" s="100" t="str">
        <f t="shared" ref="E1285:E1314" si="331">IF(D1285="q1",rep_q,IF(OR(D1285="u1",D1285="u2"),rep_u,IF(OR(D1285="p1",D1285="p2"),rep_p," ** ERROR **")))</f>
        <v>RAC_uat</v>
      </c>
      <c r="F1285" s="115" t="str">
        <f t="shared" ref="F1285:F1314" si="332">IF(D1285="q1",pswd_sj_q,IF(OR(D1285="u1",D1285="u2"),pswd_sj_u,IF(OR(D1285="p1",D1285="p2"),pswd_sj_p," ** ERROR **")))</f>
        <v>UP</v>
      </c>
      <c r="G1285" s="100" t="str">
        <f t="shared" ref="G1285:G1314" si="333">IF(D1285="q1",host_q,IF(OR(D1285="u1",D1285="u2"),host_u,IF(OR(D1285="p1",D1285="p2"),host_p," ** ERROR **")))</f>
        <v>uhvifoapp03</v>
      </c>
      <c r="H1285" s="115" t="str">
        <f t="shared" ref="H1285:H1314" si="334">IF(D1285="q1",int_q1,IF(D1285="u1",int_u1,IF(D1285="u2",int_u2,IF(D1285="p1",int_p1,IF(D1285="p2",int_p2," ** ERROR **")))))</f>
        <v>Int01_uat</v>
      </c>
      <c r="I1285" s="100" t="str">
        <f t="shared" si="321"/>
        <v>6005</v>
      </c>
      <c r="J1285" s="115" t="str">
        <f t="shared" si="322"/>
        <v>Native</v>
      </c>
      <c r="K1285" s="100" t="str">
        <f t="shared" si="323"/>
        <v>all</v>
      </c>
      <c r="L1285" s="6" t="s">
        <v>1491</v>
      </c>
      <c r="M1285" s="6" t="s">
        <v>332</v>
      </c>
      <c r="N1285" s="6" t="s">
        <v>1558</v>
      </c>
      <c r="O1285" s="6" t="s">
        <v>1559</v>
      </c>
      <c r="P1285" s="11" t="str">
        <f t="shared" si="311"/>
        <v>qc connectors Workflow wf_ENT_LAWSON_GL_DE_PROCESS</v>
      </c>
      <c r="Q1285" s="12" t="str">
        <f t="shared" si="312"/>
        <v>./pmrep cleardeploymentgroup -p DG_Static_Shared -f ;</v>
      </c>
      <c r="R1285" s="13" t="str">
        <f t="shared" si="313"/>
        <v>./pmrep addtodeploymentgroup -p DG_Static_Shared -n wf_ENT_LAWSON_GL_DE_PROCESS -o Workflow -f connectors -d all ;</v>
      </c>
      <c r="S1285" s="12" t="str">
        <f t="shared" si="324"/>
        <v>./pmrep deploydeploymentgroup -p DG_Static_Shared -c  ./DG_Static_Shared.xml -r RAC_uat -n jansaj -X UP -h uhvifoapp03 -o 6005 -s Native -l $HOME/scripts/log/dg_SJ_kalabd.log ;</v>
      </c>
      <c r="T1285" s="13" t="str">
        <f t="shared" si="325"/>
        <v xml:space="preserve">echo '&lt; PRESS ANY KEY TO CONTINUE &gt;'; read c ; </v>
      </c>
      <c r="U1285" s="12" t="str">
        <f t="shared" si="326"/>
        <v xml:space="preserve">cat $HOME/scripts/log/dg_SJ_kalabd.log ; </v>
      </c>
      <c r="V1285" s="13" t="str">
        <f t="shared" si="327"/>
        <v>echo '&lt; PRESS ANY KEY TO CONTINUE &gt;'; read c ;</v>
      </c>
      <c r="W1285" s="14" t="str">
        <f t="shared" si="314"/>
        <v xml:space="preserve"> pmd ; </v>
      </c>
      <c r="X1285" s="13" t="str">
        <f t="shared" si="329"/>
        <v>ssh -q uhvifoapp03 '/home/infa_adm/scripts/ais.sh connectors wf_ENT_LAWSON_GL_DE_PROCESS Int01_uat'</v>
      </c>
      <c r="Y1285" s="15"/>
      <c r="Z1285" s="60" t="str">
        <f t="shared" si="315"/>
        <v>./pmrep objectexport -f connectors -o Workflow -n wf_ENT_LAWSON_GL_DE_PROCESS -m -s -b -r -u wf_ENT_LAWSON_GL_DE_PROCESS.xml</v>
      </c>
      <c r="AA1285" s="63" t="str">
        <f t="shared" si="316"/>
        <v>gwd connectors wf_ENT_LAWSON_GL_DE_PROCESS</v>
      </c>
      <c r="AB1285" s="60" t="str">
        <f t="shared" si="330"/>
        <v xml:space="preserve">showvh connectors wf_ENT_LAWSON_GL_DE_PROCESS ; </v>
      </c>
      <c r="AC1285" s="60" t="str">
        <f t="shared" si="328"/>
        <v>showrrh connectors wf_ENT_LAWSON_GL_DE_PROCESS</v>
      </c>
    </row>
    <row r="1286" spans="1:29" x14ac:dyDescent="0.25">
      <c r="A1286" s="9">
        <v>43243</v>
      </c>
      <c r="B1286" s="6" t="s">
        <v>1562</v>
      </c>
      <c r="C1286" s="61" t="s">
        <v>1892</v>
      </c>
      <c r="D1286" s="61" t="s">
        <v>1864</v>
      </c>
      <c r="E1286" s="100" t="str">
        <f t="shared" si="331"/>
        <v>RAC_prod</v>
      </c>
      <c r="F1286" s="115" t="str">
        <f t="shared" si="332"/>
        <v>PP</v>
      </c>
      <c r="G1286" s="100" t="str">
        <f t="shared" si="333"/>
        <v>phvifoapp04</v>
      </c>
      <c r="H1286" s="115" t="str">
        <f t="shared" si="334"/>
        <v>Int01_prod</v>
      </c>
      <c r="I1286" s="100" t="str">
        <f t="shared" si="321"/>
        <v>6005</v>
      </c>
      <c r="J1286" s="115" t="str">
        <f t="shared" si="322"/>
        <v>Native</v>
      </c>
      <c r="K1286" s="100" t="str">
        <f t="shared" si="323"/>
        <v>all</v>
      </c>
      <c r="L1286" s="6" t="s">
        <v>1409</v>
      </c>
      <c r="M1286" s="6" t="s">
        <v>332</v>
      </c>
      <c r="N1286" s="6" t="s">
        <v>1560</v>
      </c>
      <c r="O1286" s="41" t="s">
        <v>1563</v>
      </c>
      <c r="P1286" s="11" t="str">
        <f t="shared" si="311"/>
        <v>qc supply_chain Workflow wf_DTS_Pre_GEAR_stage_table_mecca</v>
      </c>
      <c r="Q1286" s="12" t="str">
        <f t="shared" si="312"/>
        <v>./pmrep cleardeploymentgroup -p DG_Static_Shared -f ;</v>
      </c>
      <c r="R1286" s="13" t="str">
        <f t="shared" si="313"/>
        <v>./pmrep addtodeploymentgroup -p DG_Static_Shared -n wf_DTS_Pre_GEAR_stage_table_mecca -o Workflow -f supply_chain -d all ;</v>
      </c>
      <c r="S1286" s="12" t="str">
        <f t="shared" si="324"/>
        <v>echo ;</v>
      </c>
      <c r="T1286" s="13" t="str">
        <f t="shared" si="325"/>
        <v>echo ;</v>
      </c>
      <c r="U1286" s="12" t="str">
        <f t="shared" si="326"/>
        <v>echo;</v>
      </c>
      <c r="V1286" s="13" t="str">
        <f t="shared" si="327"/>
        <v>echo ;</v>
      </c>
      <c r="W1286" s="14" t="str">
        <f t="shared" si="314"/>
        <v xml:space="preserve"> echo ; </v>
      </c>
      <c r="X1286" s="13" t="str">
        <f t="shared" si="329"/>
        <v>ssh -q phvifoapp04 '/home/infa_adm/scripts/ais.sh supply_chain wf_DTS_Pre_GEAR_stage_table_mecca Int01_prod'</v>
      </c>
      <c r="Y1286" s="15"/>
      <c r="Z1286" s="60" t="str">
        <f t="shared" si="315"/>
        <v>./pmrep objectexport -f supply_chain -o Workflow -n wf_DTS_Pre_GEAR_stage_table_mecca -m -s -b -r -u wf_DTS_Pre_GEAR_stage_table_mecca.xml</v>
      </c>
      <c r="AA1286" s="63" t="str">
        <f t="shared" si="316"/>
        <v>gwd supply_chain wf_DTS_Pre_GEAR_stage_table_mecca</v>
      </c>
      <c r="AB1286" s="60" t="str">
        <f t="shared" si="330"/>
        <v xml:space="preserve">showvh supply_chain wf_DTS_Pre_GEAR_stage_table_mecca ; </v>
      </c>
      <c r="AC1286" s="60" t="str">
        <f t="shared" si="328"/>
        <v>showrrh supply_chain wf_DTS_Pre_GEAR_stage_table_mecca</v>
      </c>
    </row>
    <row r="1287" spans="1:29" x14ac:dyDescent="0.25">
      <c r="A1287" s="9">
        <v>43243</v>
      </c>
      <c r="B1287" s="6" t="s">
        <v>1562</v>
      </c>
      <c r="C1287" s="61" t="s">
        <v>1892</v>
      </c>
      <c r="D1287" s="61" t="s">
        <v>1864</v>
      </c>
      <c r="E1287" s="100" t="str">
        <f t="shared" si="331"/>
        <v>RAC_prod</v>
      </c>
      <c r="F1287" s="115" t="str">
        <f t="shared" si="332"/>
        <v>PP</v>
      </c>
      <c r="G1287" s="100" t="str">
        <f t="shared" si="333"/>
        <v>phvifoapp04</v>
      </c>
      <c r="H1287" s="115" t="str">
        <f t="shared" si="334"/>
        <v>Int01_prod</v>
      </c>
      <c r="I1287" s="100" t="str">
        <f t="shared" si="321"/>
        <v>6005</v>
      </c>
      <c r="J1287" s="115" t="str">
        <f t="shared" si="322"/>
        <v>Native</v>
      </c>
      <c r="K1287" s="100" t="str">
        <f t="shared" si="323"/>
        <v>all</v>
      </c>
      <c r="L1287" s="6" t="s">
        <v>1409</v>
      </c>
      <c r="M1287" s="6" t="s">
        <v>332</v>
      </c>
      <c r="N1287" s="6" t="s">
        <v>1561</v>
      </c>
      <c r="O1287" s="41" t="s">
        <v>1563</v>
      </c>
      <c r="P1287" s="11" t="str">
        <f t="shared" si="311"/>
        <v>qc supply_chain Workflow wf_DTS_Load_GEAR_Table_mecca</v>
      </c>
      <c r="Q1287" s="12" t="str">
        <f t="shared" si="312"/>
        <v>echo ;</v>
      </c>
      <c r="R1287" s="13" t="str">
        <f t="shared" si="313"/>
        <v>./pmrep addtodeploymentgroup -p DG_Static_Shared -n wf_DTS_Load_GEAR_Table_mecca -o Workflow -f supply_chain -d all ;</v>
      </c>
      <c r="S1287" s="12" t="str">
        <f t="shared" si="324"/>
        <v>./pmrep deploydeploymentgroup -p DG_Static_Shared -c  ./DG_Static_Shared.xml -r RAC_prod -n jansaj -X PP -h phvifoapp04 -o 6005 -s Native -l $HOME/scripts/log/dg_SJ_CHG0012874.log ;</v>
      </c>
      <c r="T1287" s="13" t="str">
        <f t="shared" si="325"/>
        <v xml:space="preserve">echo '&lt; PRESS ANY KEY TO CONTINUE &gt;'; read c ; </v>
      </c>
      <c r="U1287" s="12" t="str">
        <f t="shared" si="326"/>
        <v xml:space="preserve">cat $HOME/scripts/log/dg_SJ_CHG0012874.log ; </v>
      </c>
      <c r="V1287" s="13" t="str">
        <f t="shared" si="327"/>
        <v>echo '&lt; PRESS ANY KEY TO CONTINUE &gt;'; read c ;</v>
      </c>
      <c r="W1287" s="14" t="str">
        <f t="shared" si="314"/>
        <v xml:space="preserve"> pmd ; </v>
      </c>
      <c r="X1287" s="13" t="str">
        <f t="shared" si="329"/>
        <v>ssh -q phvifoapp04 '/home/infa_adm/scripts/ais.sh supply_chain wf_DTS_Load_GEAR_Table_mecca Int01_prod'</v>
      </c>
      <c r="Y1287" s="15"/>
      <c r="Z1287" s="60" t="str">
        <f t="shared" si="315"/>
        <v>./pmrep objectexport -f supply_chain -o Workflow -n wf_DTS_Load_GEAR_Table_mecca -m -s -b -r -u wf_DTS_Load_GEAR_Table_mecca.xml</v>
      </c>
      <c r="AA1287" s="63" t="str">
        <f t="shared" si="316"/>
        <v>gwd supply_chain wf_DTS_Load_GEAR_Table_mecca</v>
      </c>
      <c r="AB1287" s="60" t="str">
        <f t="shared" si="330"/>
        <v xml:space="preserve">showvh supply_chain wf_DTS_Load_GEAR_Table_mecca ; </v>
      </c>
      <c r="AC1287" s="60" t="str">
        <f t="shared" si="328"/>
        <v>showrrh supply_chain wf_DTS_Load_GEAR_Table_mecca</v>
      </c>
    </row>
    <row r="1288" spans="1:29" x14ac:dyDescent="0.25">
      <c r="A1288" s="9">
        <v>43245</v>
      </c>
      <c r="B1288" s="6" t="s">
        <v>27</v>
      </c>
      <c r="C1288" s="61" t="s">
        <v>1892</v>
      </c>
      <c r="D1288" s="61" t="s">
        <v>1862</v>
      </c>
      <c r="E1288" s="100" t="str">
        <f t="shared" si="331"/>
        <v>RAC_qa</v>
      </c>
      <c r="F1288" s="115" t="str">
        <f t="shared" si="332"/>
        <v>QP</v>
      </c>
      <c r="G1288" s="100" t="str">
        <f t="shared" si="333"/>
        <v>qhvifoapp05</v>
      </c>
      <c r="H1288" s="115" t="str">
        <f t="shared" si="334"/>
        <v>Int01_qa</v>
      </c>
      <c r="I1288" s="100" t="str">
        <f t="shared" si="321"/>
        <v>6005</v>
      </c>
      <c r="J1288" s="115" t="str">
        <f t="shared" si="322"/>
        <v>Native</v>
      </c>
      <c r="K1288" s="100" t="str">
        <f t="shared" si="323"/>
        <v>all</v>
      </c>
      <c r="L1288" s="6" t="s">
        <v>1543</v>
      </c>
      <c r="M1288" s="6" t="s">
        <v>332</v>
      </c>
      <c r="N1288" s="6" t="s">
        <v>1554</v>
      </c>
      <c r="O1288" s="6" t="s">
        <v>1564</v>
      </c>
      <c r="P1288" s="11" t="str">
        <f t="shared" si="311"/>
        <v>qc RMS_WMS Workflow wf_m_RMS_PORouter</v>
      </c>
      <c r="Q1288" s="12" t="str">
        <f t="shared" si="312"/>
        <v>./pmrep cleardeploymentgroup -p DG_Static_Shared -f ;</v>
      </c>
      <c r="R1288" s="13" t="str">
        <f t="shared" si="313"/>
        <v>./pmrep addtodeploymentgroup -p DG_Static_Shared -n wf_m_RMS_PORouter -o Workflow -f RMS_WMS -d all ;</v>
      </c>
      <c r="S1288" s="12" t="str">
        <f t="shared" si="324"/>
        <v>./pmrep deploydeploymentgroup -p DG_Static_Shared -c  ./DG_Static_Shared.xml -r RAC_qa -n jansaj -X QP -h qhvifoapp05 -o 6005 -s Native -l $HOME/scripts/log/dg_SJ_kaoter.log ;</v>
      </c>
      <c r="T1288" s="13" t="str">
        <f t="shared" si="325"/>
        <v xml:space="preserve">echo '&lt; PRESS ANY KEY TO CONTINUE &gt;'; read c ; </v>
      </c>
      <c r="U1288" s="12" t="str">
        <f t="shared" si="326"/>
        <v xml:space="preserve">cat $HOME/scripts/log/dg_SJ_kaoter.log ; </v>
      </c>
      <c r="V1288" s="13" t="str">
        <f t="shared" si="327"/>
        <v>echo '&lt; PRESS ANY KEY TO CONTINUE &gt;'; read c ;</v>
      </c>
      <c r="W1288" s="14" t="str">
        <f t="shared" si="314"/>
        <v xml:space="preserve"> pmd ; </v>
      </c>
      <c r="X1288" s="13" t="str">
        <f t="shared" si="329"/>
        <v>ssh -q qhvifoapp05 '/home/infa_adm/scripts/ais.sh RMS_WMS wf_m_RMS_PORouter Int01_qa'</v>
      </c>
      <c r="Y1288" s="15"/>
      <c r="Z1288" s="60" t="str">
        <f t="shared" si="315"/>
        <v>./pmrep objectexport -f RMS_WMS -o Workflow -n wf_m_RMS_PORouter -m -s -b -r -u wf_m_RMS_PORouter.xml</v>
      </c>
      <c r="AA1288" s="63" t="str">
        <f t="shared" si="316"/>
        <v>gwd RMS_WMS wf_m_RMS_PORouter</v>
      </c>
      <c r="AB1288" s="60" t="str">
        <f t="shared" si="330"/>
        <v xml:space="preserve">showvh RMS_WMS wf_m_RMS_PORouter ; </v>
      </c>
      <c r="AC1288" s="60" t="str">
        <f t="shared" si="328"/>
        <v>showrrh RMS_WMS wf_m_RMS_PORouter</v>
      </c>
    </row>
    <row r="1289" spans="1:29" x14ac:dyDescent="0.25">
      <c r="A1289" s="9">
        <v>43245</v>
      </c>
      <c r="B1289" s="6" t="s">
        <v>27</v>
      </c>
      <c r="C1289" s="61" t="s">
        <v>1892</v>
      </c>
      <c r="D1289" s="61" t="s">
        <v>1863</v>
      </c>
      <c r="E1289" s="100" t="str">
        <f t="shared" si="331"/>
        <v>RAC_uat</v>
      </c>
      <c r="F1289" s="115" t="str">
        <f t="shared" si="332"/>
        <v>UP</v>
      </c>
      <c r="G1289" s="100" t="str">
        <f t="shared" si="333"/>
        <v>uhvifoapp03</v>
      </c>
      <c r="H1289" s="115" t="str">
        <f t="shared" si="334"/>
        <v>Int01_uat</v>
      </c>
      <c r="I1289" s="100" t="str">
        <f t="shared" si="321"/>
        <v>6005</v>
      </c>
      <c r="J1289" s="115" t="str">
        <f t="shared" si="322"/>
        <v>Native</v>
      </c>
      <c r="K1289" s="100" t="str">
        <f t="shared" si="323"/>
        <v>all</v>
      </c>
      <c r="L1289" s="6" t="s">
        <v>1543</v>
      </c>
      <c r="M1289" s="6" t="s">
        <v>332</v>
      </c>
      <c r="N1289" s="6" t="s">
        <v>1554</v>
      </c>
      <c r="O1289" s="6" t="s">
        <v>1565</v>
      </c>
      <c r="P1289" s="11" t="str">
        <f t="shared" si="311"/>
        <v>qc RMS_WMS Workflow wf_m_RMS_PORouter</v>
      </c>
      <c r="Q1289" s="12" t="str">
        <f t="shared" si="312"/>
        <v>./pmrep cleardeploymentgroup -p DG_Static_Shared -f ;</v>
      </c>
      <c r="R1289" s="13" t="str">
        <f t="shared" si="313"/>
        <v>./pmrep addtodeploymentgroup -p DG_Static_Shared -n wf_m_RMS_PORouter -o Workflow -f RMS_WMS -d all ;</v>
      </c>
      <c r="S1289" s="12" t="str">
        <f t="shared" si="324"/>
        <v>./pmrep deploydeploymentgroup -p DG_Static_Shared -c  ./DG_Static_Shared.xml -r RAC_uat -n jansaj -X UP -h uhvifoapp03 -o 6005 -s Native -l $HOME/scripts/log/dg_SJ_kaoter.log ;</v>
      </c>
      <c r="T1289" s="13" t="str">
        <f t="shared" si="325"/>
        <v xml:space="preserve">echo '&lt; PRESS ANY KEY TO CONTINUE &gt;'; read c ; </v>
      </c>
      <c r="U1289" s="12" t="str">
        <f t="shared" si="326"/>
        <v xml:space="preserve">cat $HOME/scripts/log/dg_SJ_kaoter.log ; </v>
      </c>
      <c r="V1289" s="13" t="str">
        <f t="shared" si="327"/>
        <v>echo '&lt; PRESS ANY KEY TO CONTINUE &gt;'; read c ;</v>
      </c>
      <c r="W1289" s="14" t="str">
        <f t="shared" si="314"/>
        <v xml:space="preserve"> pmd ; </v>
      </c>
      <c r="X1289" s="13" t="str">
        <f t="shared" si="329"/>
        <v>ssh -q uhvifoapp03 '/home/infa_adm/scripts/ais.sh RMS_WMS wf_m_RMS_PORouter Int01_uat'</v>
      </c>
      <c r="Y1289" s="15"/>
      <c r="Z1289" s="60" t="str">
        <f t="shared" si="315"/>
        <v>./pmrep objectexport -f RMS_WMS -o Workflow -n wf_m_RMS_PORouter -m -s -b -r -u wf_m_RMS_PORouter.xml</v>
      </c>
      <c r="AA1289" s="63" t="str">
        <f t="shared" si="316"/>
        <v>gwd RMS_WMS wf_m_RMS_PORouter</v>
      </c>
      <c r="AB1289" s="60" t="str">
        <f t="shared" si="330"/>
        <v xml:space="preserve">showvh RMS_WMS wf_m_RMS_PORouter ; </v>
      </c>
      <c r="AC1289" s="60" t="str">
        <f t="shared" si="328"/>
        <v>showrrh RMS_WMS wf_m_RMS_PORouter</v>
      </c>
    </row>
    <row r="1290" spans="1:29" x14ac:dyDescent="0.25">
      <c r="A1290" s="9">
        <v>43250</v>
      </c>
      <c r="B1290" s="6" t="s">
        <v>1566</v>
      </c>
      <c r="C1290" s="61" t="s">
        <v>1892</v>
      </c>
      <c r="D1290" s="61" t="s">
        <v>1864</v>
      </c>
      <c r="E1290" s="100" t="str">
        <f t="shared" si="331"/>
        <v>RAC_prod</v>
      </c>
      <c r="F1290" s="115" t="str">
        <f t="shared" si="332"/>
        <v>PP</v>
      </c>
      <c r="G1290" s="100" t="str">
        <f t="shared" si="333"/>
        <v>phvifoapp04</v>
      </c>
      <c r="H1290" s="115" t="str">
        <f t="shared" si="334"/>
        <v>Int01_prod</v>
      </c>
      <c r="I1290" s="100" t="str">
        <f t="shared" si="321"/>
        <v>6005</v>
      </c>
      <c r="J1290" s="115" t="str">
        <f t="shared" si="322"/>
        <v>Native</v>
      </c>
      <c r="K1290" s="100" t="str">
        <f t="shared" si="323"/>
        <v>all</v>
      </c>
      <c r="L1290" s="6" t="s">
        <v>326</v>
      </c>
      <c r="M1290" s="6" t="s">
        <v>332</v>
      </c>
      <c r="N1290" s="6" t="s">
        <v>1165</v>
      </c>
      <c r="O1290" s="6" t="s">
        <v>1567</v>
      </c>
      <c r="P1290" s="11" t="str">
        <f t="shared" si="311"/>
        <v>qc Miscellaneous Workflow wf_ENT_MDM_Customer</v>
      </c>
      <c r="Q1290" s="12" t="str">
        <f t="shared" si="312"/>
        <v>./pmrep cleardeploymentgroup -p DG_Static_Shared -f ;</v>
      </c>
      <c r="R1290" s="13" t="str">
        <f t="shared" si="313"/>
        <v>./pmrep addtodeploymentgroup -p DG_Static_Shared -n wf_ENT_MDM_Customer -o Workflow -f Miscellaneous -d all ;</v>
      </c>
      <c r="S1290" s="12" t="str">
        <f t="shared" si="324"/>
        <v>./pmrep deploydeploymentgroup -p DG_Static_Shared -c  ./DG_Static_Shared.xml -r RAC_prod -n jansaj -X PP -h phvifoapp04 -o 6005 -s Native -l $HOME/scripts/log/dg_SJ_CHG0012935.log ;</v>
      </c>
      <c r="T1290" s="13" t="str">
        <f t="shared" si="325"/>
        <v xml:space="preserve">echo '&lt; PRESS ANY KEY TO CONTINUE &gt;'; read c ; </v>
      </c>
      <c r="U1290" s="12" t="str">
        <f t="shared" si="326"/>
        <v xml:space="preserve">cat $HOME/scripts/log/dg_SJ_CHG0012935.log ; </v>
      </c>
      <c r="V1290" s="13" t="str">
        <f t="shared" si="327"/>
        <v>echo '&lt; PRESS ANY KEY TO CONTINUE &gt;'; read c ;</v>
      </c>
      <c r="W1290" s="14" t="str">
        <f t="shared" si="314"/>
        <v xml:space="preserve"> pmd ; </v>
      </c>
      <c r="X1290" s="13" t="str">
        <f t="shared" si="329"/>
        <v>ssh -q phvifoapp04 '/home/infa_adm/scripts/ais.sh Miscellaneous wf_ENT_MDM_Customer Int01_prod'</v>
      </c>
      <c r="Y1290" s="15"/>
      <c r="Z1290" s="60" t="str">
        <f t="shared" si="315"/>
        <v>./pmrep objectexport -f Miscellaneous -o Workflow -n wf_ENT_MDM_Customer -m -s -b -r -u wf_ENT_MDM_Customer.xml</v>
      </c>
      <c r="AA1290" s="63" t="str">
        <f t="shared" si="316"/>
        <v>gwd Miscellaneous wf_ENT_MDM_Customer</v>
      </c>
      <c r="AB1290" s="60" t="str">
        <f t="shared" si="330"/>
        <v xml:space="preserve">showvh Miscellaneous wf_ENT_MDM_Customer ; </v>
      </c>
      <c r="AC1290" s="60" t="str">
        <f t="shared" si="328"/>
        <v>showrrh Miscellaneous wf_ENT_MDM_Customer</v>
      </c>
    </row>
    <row r="1291" spans="1:29" x14ac:dyDescent="0.25">
      <c r="A1291" s="9">
        <v>43251</v>
      </c>
      <c r="B1291" s="6" t="s">
        <v>1569</v>
      </c>
      <c r="C1291" s="61" t="s">
        <v>1892</v>
      </c>
      <c r="D1291" s="61" t="s">
        <v>1864</v>
      </c>
      <c r="E1291" s="100" t="str">
        <f t="shared" si="331"/>
        <v>RAC_prod</v>
      </c>
      <c r="F1291" s="115" t="str">
        <f t="shared" si="332"/>
        <v>PP</v>
      </c>
      <c r="G1291" s="100" t="str">
        <f t="shared" si="333"/>
        <v>phvifoapp04</v>
      </c>
      <c r="H1291" s="115" t="str">
        <f t="shared" si="334"/>
        <v>Int01_prod</v>
      </c>
      <c r="I1291" s="100" t="str">
        <f t="shared" si="321"/>
        <v>6005</v>
      </c>
      <c r="J1291" s="115" t="str">
        <f t="shared" si="322"/>
        <v>Native</v>
      </c>
      <c r="K1291" s="100" t="str">
        <f t="shared" si="323"/>
        <v>all</v>
      </c>
      <c r="L1291" s="6" t="s">
        <v>293</v>
      </c>
      <c r="M1291" s="6" t="s">
        <v>332</v>
      </c>
      <c r="N1291" s="6" t="s">
        <v>1568</v>
      </c>
      <c r="O1291" s="6" t="s">
        <v>1570</v>
      </c>
      <c r="P1291" s="11" t="str">
        <f t="shared" si="311"/>
        <v>qc eCommerce Workflow wf_Update_ODS_Inventory_Zero_Available_Stock</v>
      </c>
      <c r="Q1291" s="12" t="str">
        <f t="shared" si="312"/>
        <v>./pmrep cleardeploymentgroup -p DG_Static_Shared -f ;</v>
      </c>
      <c r="R1291" s="13" t="str">
        <f t="shared" si="313"/>
        <v>./pmrep addtodeploymentgroup -p DG_Static_Shared -n wf_Update_ODS_Inventory_Zero_Available_Stock -o Workflow -f eCommerce -d all ;</v>
      </c>
      <c r="S1291" s="12" t="str">
        <f t="shared" si="324"/>
        <v>./pmrep deploydeploymentgroup -p DG_Static_Shared -c  ./DG_Static_Shared.xml -r RAC_prod -n jansaj -X PP -h phvifoapp04 -o 6005 -s Native -l $HOME/scripts/log/dg_SJ_CHG0012962.log ;</v>
      </c>
      <c r="T1291" s="13" t="str">
        <f t="shared" si="325"/>
        <v xml:space="preserve">echo '&lt; PRESS ANY KEY TO CONTINUE &gt;'; read c ; </v>
      </c>
      <c r="U1291" s="12" t="str">
        <f t="shared" si="326"/>
        <v xml:space="preserve">cat $HOME/scripts/log/dg_SJ_CHG0012962.log ; </v>
      </c>
      <c r="V1291" s="13" t="str">
        <f t="shared" si="327"/>
        <v>echo '&lt; PRESS ANY KEY TO CONTINUE &gt;'; read c ;</v>
      </c>
      <c r="W1291" s="14" t="str">
        <f t="shared" si="314"/>
        <v xml:space="preserve"> pmd ; </v>
      </c>
      <c r="X1291" s="13" t="str">
        <f t="shared" si="329"/>
        <v>ssh -q phvifoapp04 '/home/infa_adm/scripts/ais.sh eCommerce wf_Update_ODS_Inventory_Zero_Available_Stock Int01_prod'</v>
      </c>
      <c r="Y1291" s="15"/>
      <c r="Z1291" s="60" t="str">
        <f t="shared" si="315"/>
        <v>./pmrep objectexport -f eCommerce -o Workflow -n wf_Update_ODS_Inventory_Zero_Available_Stock -m -s -b -r -u wf_Update_ODS_Inventory_Zero_Available_Stock.xml</v>
      </c>
      <c r="AA1291" s="63" t="str">
        <f t="shared" si="316"/>
        <v>gwd eCommerce wf_Update_ODS_Inventory_Zero_Available_Stock</v>
      </c>
      <c r="AB1291" s="60" t="str">
        <f t="shared" si="330"/>
        <v xml:space="preserve">showvh eCommerce wf_Update_ODS_Inventory_Zero_Available_Stock ; </v>
      </c>
      <c r="AC1291" s="60" t="str">
        <f t="shared" si="328"/>
        <v>showrrh eCommerce wf_Update_ODS_Inventory_Zero_Available_Stock</v>
      </c>
    </row>
    <row r="1292" spans="1:29" x14ac:dyDescent="0.25">
      <c r="A1292" s="9">
        <v>43251</v>
      </c>
      <c r="B1292" s="6" t="s">
        <v>317</v>
      </c>
      <c r="C1292" s="61" t="s">
        <v>1892</v>
      </c>
      <c r="D1292" s="61" t="s">
        <v>1862</v>
      </c>
      <c r="E1292" s="100" t="str">
        <f t="shared" si="331"/>
        <v>RAC_qa</v>
      </c>
      <c r="F1292" s="115" t="str">
        <f t="shared" si="332"/>
        <v>QP</v>
      </c>
      <c r="G1292" s="100" t="str">
        <f t="shared" si="333"/>
        <v>qhvifoapp05</v>
      </c>
      <c r="H1292" s="115" t="str">
        <f t="shared" si="334"/>
        <v>Int01_qa</v>
      </c>
      <c r="I1292" s="100" t="str">
        <f t="shared" si="321"/>
        <v>6005</v>
      </c>
      <c r="J1292" s="115" t="str">
        <f t="shared" si="322"/>
        <v>Native</v>
      </c>
      <c r="K1292" s="100" t="str">
        <f t="shared" si="323"/>
        <v>all</v>
      </c>
      <c r="L1292" s="6" t="s">
        <v>1491</v>
      </c>
      <c r="M1292" s="6" t="s">
        <v>332</v>
      </c>
      <c r="N1292" s="6" t="s">
        <v>1558</v>
      </c>
      <c r="O1292" s="6" t="s">
        <v>1571</v>
      </c>
      <c r="P1292" s="11" t="str">
        <f t="shared" si="311"/>
        <v>qc connectors Workflow wf_ENT_LAWSON_GL_DE_PROCESS</v>
      </c>
      <c r="Q1292" s="12" t="str">
        <f t="shared" si="312"/>
        <v>./pmrep cleardeploymentgroup -p DG_Static_Shared -f ;</v>
      </c>
      <c r="R1292" s="13" t="str">
        <f t="shared" si="313"/>
        <v>./pmrep addtodeploymentgroup -p DG_Static_Shared -n wf_ENT_LAWSON_GL_DE_PROCESS -o Workflow -f connectors -d all ;</v>
      </c>
      <c r="S1292" s="12" t="str">
        <f t="shared" si="324"/>
        <v>./pmrep deploydeploymentgroup -p DG_Static_Shared -c  ./DG_Static_Shared.xml -r RAC_qa -n jansaj -X QP -h qhvifoapp05 -o 6005 -s Native -l $HOME/scripts/log/dg_SJ_kalabd.log ;</v>
      </c>
      <c r="T1292" s="13" t="str">
        <f t="shared" si="325"/>
        <v xml:space="preserve">echo '&lt; PRESS ANY KEY TO CONTINUE &gt;'; read c ; </v>
      </c>
      <c r="U1292" s="12" t="str">
        <f t="shared" si="326"/>
        <v xml:space="preserve">cat $HOME/scripts/log/dg_SJ_kalabd.log ; </v>
      </c>
      <c r="V1292" s="13" t="str">
        <f t="shared" si="327"/>
        <v>echo '&lt; PRESS ANY KEY TO CONTINUE &gt;'; read c ;</v>
      </c>
      <c r="W1292" s="14" t="str">
        <f t="shared" si="314"/>
        <v xml:space="preserve"> pmd ; </v>
      </c>
      <c r="X1292" s="13" t="str">
        <f t="shared" si="329"/>
        <v>ssh -q qhvifoapp05 '/home/infa_adm/scripts/ais.sh connectors wf_ENT_LAWSON_GL_DE_PROCESS Int01_qa'</v>
      </c>
      <c r="Y1292" s="15"/>
      <c r="Z1292" s="60" t="str">
        <f t="shared" si="315"/>
        <v>./pmrep objectexport -f connectors -o Workflow -n wf_ENT_LAWSON_GL_DE_PROCESS -m -s -b -r -u wf_ENT_LAWSON_GL_DE_PROCESS.xml</v>
      </c>
      <c r="AA1292" s="63" t="str">
        <f t="shared" si="316"/>
        <v>gwd connectors wf_ENT_LAWSON_GL_DE_PROCESS</v>
      </c>
      <c r="AB1292" s="60" t="str">
        <f t="shared" si="330"/>
        <v xml:space="preserve">showvh connectors wf_ENT_LAWSON_GL_DE_PROCESS ; </v>
      </c>
      <c r="AC1292" s="60" t="str">
        <f t="shared" si="328"/>
        <v>showrrh connectors wf_ENT_LAWSON_GL_DE_PROCESS</v>
      </c>
    </row>
    <row r="1293" spans="1:29" x14ac:dyDescent="0.25">
      <c r="A1293" s="9">
        <v>43251</v>
      </c>
      <c r="B1293" s="6" t="s">
        <v>317</v>
      </c>
      <c r="C1293" s="61" t="s">
        <v>1892</v>
      </c>
      <c r="D1293" s="61" t="s">
        <v>1863</v>
      </c>
      <c r="E1293" s="100" t="str">
        <f t="shared" si="331"/>
        <v>RAC_uat</v>
      </c>
      <c r="F1293" s="115" t="str">
        <f t="shared" si="332"/>
        <v>UP</v>
      </c>
      <c r="G1293" s="100" t="str">
        <f t="shared" si="333"/>
        <v>uhvifoapp03</v>
      </c>
      <c r="H1293" s="115" t="str">
        <f t="shared" si="334"/>
        <v>Int01_uat</v>
      </c>
      <c r="I1293" s="100" t="str">
        <f t="shared" si="321"/>
        <v>6005</v>
      </c>
      <c r="J1293" s="115" t="str">
        <f t="shared" si="322"/>
        <v>Native</v>
      </c>
      <c r="K1293" s="100" t="str">
        <f t="shared" si="323"/>
        <v>all</v>
      </c>
      <c r="L1293" s="6" t="s">
        <v>1491</v>
      </c>
      <c r="M1293" s="6" t="s">
        <v>332</v>
      </c>
      <c r="N1293" s="6" t="s">
        <v>1558</v>
      </c>
      <c r="O1293" s="6" t="s">
        <v>1575</v>
      </c>
      <c r="P1293" s="11" t="str">
        <f t="shared" si="311"/>
        <v>qc connectors Workflow wf_ENT_LAWSON_GL_DE_PROCESS</v>
      </c>
      <c r="Q1293" s="12" t="str">
        <f t="shared" si="312"/>
        <v>./pmrep cleardeploymentgroup -p DG_Static_Shared -f ;</v>
      </c>
      <c r="R1293" s="13" t="str">
        <f t="shared" si="313"/>
        <v>./pmrep addtodeploymentgroup -p DG_Static_Shared -n wf_ENT_LAWSON_GL_DE_PROCESS -o Workflow -f connectors -d all ;</v>
      </c>
      <c r="S1293" s="12" t="str">
        <f t="shared" si="324"/>
        <v>./pmrep deploydeploymentgroup -p DG_Static_Shared -c  ./DG_Static_Shared.xml -r RAC_uat -n jansaj -X UP -h uhvifoapp03 -o 6005 -s Native -l $HOME/scripts/log/dg_SJ_kalabd.log ;</v>
      </c>
      <c r="T1293" s="13" t="str">
        <f t="shared" si="325"/>
        <v xml:space="preserve">echo '&lt; PRESS ANY KEY TO CONTINUE &gt;'; read c ; </v>
      </c>
      <c r="U1293" s="12" t="str">
        <f t="shared" si="326"/>
        <v xml:space="preserve">cat $HOME/scripts/log/dg_SJ_kalabd.log ; </v>
      </c>
      <c r="V1293" s="13" t="str">
        <f t="shared" si="327"/>
        <v>echo '&lt; PRESS ANY KEY TO CONTINUE &gt;'; read c ;</v>
      </c>
      <c r="W1293" s="14" t="str">
        <f t="shared" si="314"/>
        <v xml:space="preserve"> pmd ; </v>
      </c>
      <c r="X1293" s="13" t="str">
        <f t="shared" si="329"/>
        <v>ssh -q uhvifoapp03 '/home/infa_adm/scripts/ais.sh connectors wf_ENT_LAWSON_GL_DE_PROCESS Int01_uat'</v>
      </c>
      <c r="Y1293" s="15"/>
      <c r="Z1293" s="60" t="str">
        <f t="shared" si="315"/>
        <v>./pmrep objectexport -f connectors -o Workflow -n wf_ENT_LAWSON_GL_DE_PROCESS -m -s -b -r -u wf_ENT_LAWSON_GL_DE_PROCESS.xml</v>
      </c>
      <c r="AA1293" s="63" t="str">
        <f t="shared" si="316"/>
        <v>gwd connectors wf_ENT_LAWSON_GL_DE_PROCESS</v>
      </c>
      <c r="AB1293" s="60" t="str">
        <f t="shared" si="330"/>
        <v xml:space="preserve">showvh connectors wf_ENT_LAWSON_GL_DE_PROCESS ; </v>
      </c>
      <c r="AC1293" s="60" t="str">
        <f t="shared" si="328"/>
        <v>showrrh connectors wf_ENT_LAWSON_GL_DE_PROCESS</v>
      </c>
    </row>
    <row r="1294" spans="1:29" x14ac:dyDescent="0.25">
      <c r="A1294" s="9">
        <v>43252</v>
      </c>
      <c r="B1294" s="6" t="s">
        <v>1569</v>
      </c>
      <c r="C1294" s="61" t="s">
        <v>1892</v>
      </c>
      <c r="D1294" s="61" t="s">
        <v>1864</v>
      </c>
      <c r="E1294" s="100" t="str">
        <f t="shared" si="331"/>
        <v>RAC_prod</v>
      </c>
      <c r="F1294" s="115" t="str">
        <f t="shared" si="332"/>
        <v>PP</v>
      </c>
      <c r="G1294" s="100" t="str">
        <f t="shared" si="333"/>
        <v>phvifoapp04</v>
      </c>
      <c r="H1294" s="115" t="str">
        <f t="shared" si="334"/>
        <v>Int01_prod</v>
      </c>
      <c r="I1294" s="100" t="str">
        <f t="shared" si="321"/>
        <v>6005</v>
      </c>
      <c r="J1294" s="115" t="str">
        <f t="shared" si="322"/>
        <v>Native</v>
      </c>
      <c r="K1294" s="100" t="str">
        <f t="shared" si="323"/>
        <v>all</v>
      </c>
      <c r="L1294" s="6" t="s">
        <v>293</v>
      </c>
      <c r="M1294" s="6" t="s">
        <v>332</v>
      </c>
      <c r="N1294" s="6" t="s">
        <v>1572</v>
      </c>
      <c r="O1294" s="6" t="s">
        <v>1576</v>
      </c>
      <c r="P1294" s="11" t="str">
        <f t="shared" si="311"/>
        <v xml:space="preserve">qc eCommerce Workflow wf_Update_ODS_Inventory_Zero_Available_Stock </v>
      </c>
      <c r="Q1294" s="12" t="str">
        <f t="shared" si="312"/>
        <v>./pmrep cleardeploymentgroup -p DG_Static_Shared -f ;</v>
      </c>
      <c r="R1294" s="13" t="str">
        <f t="shared" si="313"/>
        <v>./pmrep addtodeploymentgroup -p DG_Static_Shared -n wf_Update_ODS_Inventory_Zero_Available_Stock  -o Workflow -f eCommerce -d all ;</v>
      </c>
      <c r="S1294" s="12" t="str">
        <f t="shared" si="324"/>
        <v>./pmrep deploydeploymentgroup -p DG_Static_Shared -c  ./DG_Static_Shared.xml -r RAC_prod -n jansaj -X PP -h phvifoapp04 -o 6005 -s Native -l $HOME/scripts/log/dg_SJ_CHG0012962.log ;</v>
      </c>
      <c r="T1294" s="13" t="str">
        <f t="shared" si="325"/>
        <v xml:space="preserve">echo '&lt; PRESS ANY KEY TO CONTINUE &gt;'; read c ; </v>
      </c>
      <c r="U1294" s="12" t="str">
        <f t="shared" si="326"/>
        <v xml:space="preserve">cat $HOME/scripts/log/dg_SJ_CHG0012962.log ; </v>
      </c>
      <c r="V1294" s="13" t="str">
        <f t="shared" si="327"/>
        <v>echo '&lt; PRESS ANY KEY TO CONTINUE &gt;'; read c ;</v>
      </c>
      <c r="W1294" s="14" t="str">
        <f t="shared" si="314"/>
        <v xml:space="preserve"> pmd ; </v>
      </c>
      <c r="X1294" s="13" t="str">
        <f t="shared" si="329"/>
        <v>ssh -q phvifoapp04 '/home/infa_adm/scripts/ais.sh eCommerce wf_Update_ODS_Inventory_Zero_Available_Stock  Int01_prod'</v>
      </c>
      <c r="Y1294" s="15"/>
      <c r="Z1294" s="60" t="str">
        <f t="shared" si="315"/>
        <v>./pmrep objectexport -f eCommerce -o Workflow -n wf_Update_ODS_Inventory_Zero_Available_Stock  -m -s -b -r -u wf_Update_ODS_Inventory_Zero_Available_Stock .xml</v>
      </c>
      <c r="AA1294" s="63" t="str">
        <f t="shared" si="316"/>
        <v xml:space="preserve">gwd eCommerce wf_Update_ODS_Inventory_Zero_Available_Stock </v>
      </c>
      <c r="AB1294" s="60" t="str">
        <f t="shared" si="330"/>
        <v xml:space="preserve">showvh eCommerce wf_Update_ODS_Inventory_Zero_Available_Stock  ; </v>
      </c>
      <c r="AC1294" s="60" t="str">
        <f t="shared" si="328"/>
        <v xml:space="preserve">showrrh eCommerce wf_Update_ODS_Inventory_Zero_Available_Stock </v>
      </c>
    </row>
    <row r="1295" spans="1:29" x14ac:dyDescent="0.25">
      <c r="A1295" s="9">
        <v>43252</v>
      </c>
      <c r="B1295" s="6" t="s">
        <v>9</v>
      </c>
      <c r="C1295" s="61" t="s">
        <v>1892</v>
      </c>
      <c r="D1295" s="61" t="s">
        <v>1862</v>
      </c>
      <c r="E1295" s="100" t="str">
        <f t="shared" si="331"/>
        <v>RAC_qa</v>
      </c>
      <c r="F1295" s="115" t="str">
        <f t="shared" si="332"/>
        <v>QP</v>
      </c>
      <c r="G1295" s="100" t="str">
        <f t="shared" si="333"/>
        <v>qhvifoapp05</v>
      </c>
      <c r="H1295" s="115" t="str">
        <f t="shared" si="334"/>
        <v>Int01_qa</v>
      </c>
      <c r="I1295" s="100" t="str">
        <f t="shared" si="321"/>
        <v>6005</v>
      </c>
      <c r="J1295" s="115" t="str">
        <f t="shared" si="322"/>
        <v>Native</v>
      </c>
      <c r="K1295" s="100" t="str">
        <f t="shared" si="323"/>
        <v>all</v>
      </c>
      <c r="L1295" s="6" t="s">
        <v>293</v>
      </c>
      <c r="M1295" s="6" t="s">
        <v>332</v>
      </c>
      <c r="N1295" s="6" t="s">
        <v>1572</v>
      </c>
      <c r="O1295" s="6" t="s">
        <v>1574</v>
      </c>
      <c r="P1295" s="11" t="str">
        <f t="shared" si="311"/>
        <v xml:space="preserve">qc eCommerce Workflow wf_Update_ODS_Inventory_Zero_Available_Stock </v>
      </c>
      <c r="Q1295" s="12" t="str">
        <f t="shared" si="312"/>
        <v>./pmrep cleardeploymentgroup -p DG_Static_Shared -f ;</v>
      </c>
      <c r="R1295" s="13" t="str">
        <f t="shared" si="313"/>
        <v>./pmrep addtodeploymentgroup -p DG_Static_Shared -n wf_Update_ODS_Inventory_Zero_Available_Stock  -o Workflow -f eCommerce -d all ;</v>
      </c>
      <c r="S1295" s="12" t="str">
        <f t="shared" si="324"/>
        <v>./pmrep deploydeploymentgroup -p DG_Static_Shared -c  ./DG_Static_Shared.xml -r RAC_qa -n jansaj -X QP -h qhvifoapp05 -o 6005 -s Native -l $HOME/scripts/log/dg_SJ_yatpra.log ;</v>
      </c>
      <c r="T1295" s="13" t="str">
        <f t="shared" si="325"/>
        <v xml:space="preserve">echo '&lt; PRESS ANY KEY TO CONTINUE &gt;'; read c ; </v>
      </c>
      <c r="U1295" s="12" t="str">
        <f t="shared" si="326"/>
        <v xml:space="preserve">cat $HOME/scripts/log/dg_SJ_yatpra.log ; </v>
      </c>
      <c r="V1295" s="13" t="str">
        <f t="shared" si="327"/>
        <v>echo '&lt; PRESS ANY KEY TO CONTINUE &gt;'; read c ;</v>
      </c>
      <c r="W1295" s="14" t="str">
        <f t="shared" si="314"/>
        <v xml:space="preserve"> pmd ; </v>
      </c>
      <c r="X1295" s="13" t="str">
        <f t="shared" si="329"/>
        <v>ssh -q qhvifoapp05 '/home/infa_adm/scripts/ais.sh eCommerce wf_Update_ODS_Inventory_Zero_Available_Stock  Int01_qa'</v>
      </c>
      <c r="Y1295" s="15"/>
      <c r="Z1295" s="60" t="str">
        <f t="shared" si="315"/>
        <v>./pmrep objectexport -f eCommerce -o Workflow -n wf_Update_ODS_Inventory_Zero_Available_Stock  -m -s -b -r -u wf_Update_ODS_Inventory_Zero_Available_Stock .xml</v>
      </c>
      <c r="AA1295" s="63" t="str">
        <f t="shared" si="316"/>
        <v xml:space="preserve">gwd eCommerce wf_Update_ODS_Inventory_Zero_Available_Stock </v>
      </c>
      <c r="AB1295" s="60" t="str">
        <f t="shared" si="330"/>
        <v xml:space="preserve">showvh eCommerce wf_Update_ODS_Inventory_Zero_Available_Stock  ; </v>
      </c>
      <c r="AC1295" s="60" t="str">
        <f t="shared" si="328"/>
        <v xml:space="preserve">showrrh eCommerce wf_Update_ODS_Inventory_Zero_Available_Stock </v>
      </c>
    </row>
    <row r="1296" spans="1:29" x14ac:dyDescent="0.25">
      <c r="A1296" s="9">
        <v>43252</v>
      </c>
      <c r="B1296" s="6" t="s">
        <v>9</v>
      </c>
      <c r="C1296" s="61" t="s">
        <v>1892</v>
      </c>
      <c r="D1296" s="61" t="s">
        <v>1863</v>
      </c>
      <c r="E1296" s="100" t="str">
        <f t="shared" si="331"/>
        <v>RAC_uat</v>
      </c>
      <c r="F1296" s="115" t="str">
        <f t="shared" si="332"/>
        <v>UP</v>
      </c>
      <c r="G1296" s="100" t="str">
        <f t="shared" si="333"/>
        <v>uhvifoapp03</v>
      </c>
      <c r="H1296" s="115" t="str">
        <f t="shared" si="334"/>
        <v>Int01_uat</v>
      </c>
      <c r="I1296" s="100" t="str">
        <f t="shared" si="321"/>
        <v>6005</v>
      </c>
      <c r="J1296" s="115" t="str">
        <f t="shared" si="322"/>
        <v>Native</v>
      </c>
      <c r="K1296" s="100" t="str">
        <f t="shared" si="323"/>
        <v>all</v>
      </c>
      <c r="L1296" s="6" t="s">
        <v>293</v>
      </c>
      <c r="M1296" s="6" t="s">
        <v>332</v>
      </c>
      <c r="N1296" s="6" t="s">
        <v>1572</v>
      </c>
      <c r="O1296" s="6" t="s">
        <v>1573</v>
      </c>
      <c r="P1296" s="11" t="str">
        <f t="shared" si="311"/>
        <v xml:space="preserve">qc eCommerce Workflow wf_Update_ODS_Inventory_Zero_Available_Stock </v>
      </c>
      <c r="Q1296" s="12" t="str">
        <f t="shared" si="312"/>
        <v>./pmrep cleardeploymentgroup -p DG_Static_Shared -f ;</v>
      </c>
      <c r="R1296" s="13" t="str">
        <f t="shared" si="313"/>
        <v>./pmrep addtodeploymentgroup -p DG_Static_Shared -n wf_Update_ODS_Inventory_Zero_Available_Stock  -o Workflow -f eCommerce -d all ;</v>
      </c>
      <c r="S1296" s="12" t="str">
        <f t="shared" si="324"/>
        <v>./pmrep deploydeploymentgroup -p DG_Static_Shared -c  ./DG_Static_Shared.xml -r RAC_uat -n jansaj -X UP -h uhvifoapp03 -o 6005 -s Native -l $HOME/scripts/log/dg_SJ_yatpra.log ;</v>
      </c>
      <c r="T1296" s="13" t="str">
        <f t="shared" si="325"/>
        <v xml:space="preserve">echo '&lt; PRESS ANY KEY TO CONTINUE &gt;'; read c ; </v>
      </c>
      <c r="U1296" s="12" t="str">
        <f t="shared" si="326"/>
        <v xml:space="preserve">cat $HOME/scripts/log/dg_SJ_yatpra.log ; </v>
      </c>
      <c r="V1296" s="13" t="str">
        <f t="shared" si="327"/>
        <v>echo '&lt; PRESS ANY KEY TO CONTINUE &gt;'; read c ;</v>
      </c>
      <c r="W1296" s="14" t="str">
        <f t="shared" si="314"/>
        <v xml:space="preserve"> pmd ; </v>
      </c>
      <c r="X1296" s="13" t="str">
        <f t="shared" si="329"/>
        <v>ssh -q uhvifoapp03 '/home/infa_adm/scripts/ais.sh eCommerce wf_Update_ODS_Inventory_Zero_Available_Stock  Int01_uat'</v>
      </c>
      <c r="Y1296" s="15"/>
      <c r="Z1296" s="60" t="str">
        <f t="shared" si="315"/>
        <v>./pmrep objectexport -f eCommerce -o Workflow -n wf_Update_ODS_Inventory_Zero_Available_Stock  -m -s -b -r -u wf_Update_ODS_Inventory_Zero_Available_Stock .xml</v>
      </c>
      <c r="AA1296" s="63" t="str">
        <f t="shared" si="316"/>
        <v xml:space="preserve">gwd eCommerce wf_Update_ODS_Inventory_Zero_Available_Stock </v>
      </c>
      <c r="AB1296" s="60" t="str">
        <f t="shared" si="330"/>
        <v xml:space="preserve">showvh eCommerce wf_Update_ODS_Inventory_Zero_Available_Stock  ; </v>
      </c>
      <c r="AC1296" s="60" t="str">
        <f t="shared" si="328"/>
        <v xml:space="preserve">showrrh eCommerce wf_Update_ODS_Inventory_Zero_Available_Stock </v>
      </c>
    </row>
    <row r="1297" spans="1:29" x14ac:dyDescent="0.25">
      <c r="A1297" s="9">
        <v>43257</v>
      </c>
      <c r="B1297" s="6" t="s">
        <v>1579</v>
      </c>
      <c r="C1297" s="61" t="s">
        <v>1892</v>
      </c>
      <c r="D1297" s="61" t="s">
        <v>1864</v>
      </c>
      <c r="E1297" s="100" t="str">
        <f t="shared" si="331"/>
        <v>RAC_prod</v>
      </c>
      <c r="F1297" s="115" t="str">
        <f t="shared" si="332"/>
        <v>PP</v>
      </c>
      <c r="G1297" s="100" t="str">
        <f t="shared" si="333"/>
        <v>phvifoapp04</v>
      </c>
      <c r="H1297" s="115" t="str">
        <f t="shared" si="334"/>
        <v>Int01_prod</v>
      </c>
      <c r="I1297" s="100" t="str">
        <f t="shared" si="321"/>
        <v>6005</v>
      </c>
      <c r="J1297" s="115" t="str">
        <f t="shared" si="322"/>
        <v>Native</v>
      </c>
      <c r="K1297" s="100" t="str">
        <f t="shared" si="323"/>
        <v>all</v>
      </c>
      <c r="L1297" s="6" t="s">
        <v>326</v>
      </c>
      <c r="M1297" s="6" t="s">
        <v>332</v>
      </c>
      <c r="N1297" s="6" t="s">
        <v>569</v>
      </c>
      <c r="O1297" s="6" t="s">
        <v>1580</v>
      </c>
      <c r="P1297" s="11" t="str">
        <f t="shared" si="311"/>
        <v>qc Miscellaneous Workflow wf_SIMS_DW_AGREEMENT_PROMOTION</v>
      </c>
      <c r="Q1297" s="12" t="str">
        <f t="shared" si="312"/>
        <v>./pmrep cleardeploymentgroup -p DG_Static_Shared -f ;</v>
      </c>
      <c r="R1297" s="13" t="str">
        <f t="shared" si="313"/>
        <v>./pmrep addtodeploymentgroup -p DG_Static_Shared -n wf_SIMS_DW_AGREEMENT_PROMOTION -o Workflow -f Miscellaneous -d all ;</v>
      </c>
      <c r="S1297" s="12" t="str">
        <f t="shared" si="324"/>
        <v>./pmrep deploydeploymentgroup -p DG_Static_Shared -c  ./DG_Static_Shared.xml -r RAC_prod -n jansaj -X PP -h phvifoapp04 -o 6005 -s Native -l $HOME/scripts/log/dg_SJ_CHG0013041.log ;</v>
      </c>
      <c r="T1297" s="13" t="str">
        <f t="shared" si="325"/>
        <v xml:space="preserve">echo '&lt; PRESS ANY KEY TO CONTINUE &gt;'; read c ; </v>
      </c>
      <c r="U1297" s="12" t="str">
        <f t="shared" si="326"/>
        <v xml:space="preserve">cat $HOME/scripts/log/dg_SJ_CHG0013041.log ; </v>
      </c>
      <c r="V1297" s="13" t="str">
        <f t="shared" si="327"/>
        <v>echo '&lt; PRESS ANY KEY TO CONTINUE &gt;'; read c ;</v>
      </c>
      <c r="W1297" s="14" t="str">
        <f t="shared" si="314"/>
        <v xml:space="preserve"> pmd ; </v>
      </c>
      <c r="X1297" s="13" t="str">
        <f t="shared" si="329"/>
        <v>ssh -q phvifoapp04 '/home/infa_adm/scripts/ais.sh Miscellaneous wf_SIMS_DW_AGREEMENT_PROMOTION Int01_prod'</v>
      </c>
      <c r="Y1297" s="15"/>
      <c r="Z1297" s="60" t="str">
        <f t="shared" si="315"/>
        <v>./pmrep objectexport -f Miscellaneous -o Workflow -n wf_SIMS_DW_AGREEMENT_PROMOTION -m -s -b -r -u wf_SIMS_DW_AGREEMENT_PROMOTION.xml</v>
      </c>
      <c r="AA1297" s="63" t="str">
        <f t="shared" si="316"/>
        <v>gwd Miscellaneous wf_SIMS_DW_AGREEMENT_PROMOTION</v>
      </c>
      <c r="AB1297" s="60" t="str">
        <f t="shared" si="330"/>
        <v xml:space="preserve">showvh Miscellaneous wf_SIMS_DW_AGREEMENT_PROMOTION ; </v>
      </c>
      <c r="AC1297" s="60" t="str">
        <f t="shared" si="328"/>
        <v>showrrh Miscellaneous wf_SIMS_DW_AGREEMENT_PROMOTION</v>
      </c>
    </row>
    <row r="1298" spans="1:29" x14ac:dyDescent="0.25">
      <c r="A1298" s="9">
        <v>43257</v>
      </c>
      <c r="B1298" s="6" t="s">
        <v>1584</v>
      </c>
      <c r="C1298" s="61" t="s">
        <v>1892</v>
      </c>
      <c r="D1298" s="61" t="s">
        <v>1864</v>
      </c>
      <c r="E1298" s="100" t="str">
        <f t="shared" si="331"/>
        <v>RAC_prod</v>
      </c>
      <c r="F1298" s="115" t="str">
        <f t="shared" si="332"/>
        <v>PP</v>
      </c>
      <c r="G1298" s="100" t="str">
        <f t="shared" si="333"/>
        <v>phvifoapp04</v>
      </c>
      <c r="H1298" s="115" t="str">
        <f t="shared" si="334"/>
        <v>Int01_prod</v>
      </c>
      <c r="I1298" s="100" t="str">
        <f t="shared" si="321"/>
        <v>6005</v>
      </c>
      <c r="J1298" s="115" t="str">
        <f t="shared" si="322"/>
        <v>Native</v>
      </c>
      <c r="K1298" s="100" t="str">
        <f t="shared" si="323"/>
        <v>all</v>
      </c>
      <c r="L1298" s="6" t="s">
        <v>322</v>
      </c>
      <c r="M1298" s="6" t="s">
        <v>332</v>
      </c>
      <c r="N1298" s="6" t="s">
        <v>380</v>
      </c>
      <c r="O1298" s="6" t="s">
        <v>1585</v>
      </c>
      <c r="P1298" s="11" t="str">
        <f t="shared" si="311"/>
        <v>qc MDM Workflow wf_FlatFile2XML</v>
      </c>
      <c r="Q1298" s="12" t="str">
        <f t="shared" si="312"/>
        <v>./pmrep cleardeploymentgroup -p DG_Static_Shared -f ;</v>
      </c>
      <c r="R1298" s="13" t="str">
        <f t="shared" si="313"/>
        <v>./pmrep addtodeploymentgroup -p DG_Static_Shared -n wf_FlatFile2XML -o Workflow -f MDM -d all ;</v>
      </c>
      <c r="S1298" s="12" t="str">
        <f t="shared" si="324"/>
        <v>./pmrep deploydeploymentgroup -p DG_Static_Shared -c  ./DG_Static_Shared.xml -r RAC_prod -n jansaj -X PP -h phvifoapp04 -o 6005 -s Native -l $HOME/scripts/log/dg_SJ_CHG0013047.log ;</v>
      </c>
      <c r="T1298" s="13" t="str">
        <f t="shared" si="325"/>
        <v xml:space="preserve">echo '&lt; PRESS ANY KEY TO CONTINUE &gt;'; read c ; </v>
      </c>
      <c r="U1298" s="12" t="str">
        <f t="shared" si="326"/>
        <v xml:space="preserve">cat $HOME/scripts/log/dg_SJ_CHG0013047.log ; </v>
      </c>
      <c r="V1298" s="13" t="str">
        <f t="shared" si="327"/>
        <v>echo '&lt; PRESS ANY KEY TO CONTINUE &gt;'; read c ;</v>
      </c>
      <c r="W1298" s="14" t="str">
        <f t="shared" si="314"/>
        <v xml:space="preserve"> pmd ; </v>
      </c>
      <c r="X1298" s="13" t="str">
        <f t="shared" si="329"/>
        <v>ssh -q phvifoapp04 '/home/infa_adm/scripts/ais.sh MDM wf_FlatFile2XML Int01_prod'</v>
      </c>
      <c r="Y1298" s="15"/>
      <c r="Z1298" s="60" t="str">
        <f t="shared" si="315"/>
        <v>./pmrep objectexport -f MDM -o Workflow -n wf_FlatFile2XML -m -s -b -r -u wf_FlatFile2XML.xml</v>
      </c>
      <c r="AA1298" s="63" t="str">
        <f t="shared" si="316"/>
        <v>gwd MDM wf_FlatFile2XML</v>
      </c>
      <c r="AB1298" s="60" t="str">
        <f t="shared" si="330"/>
        <v xml:space="preserve">showvh MDM wf_FlatFile2XML ; </v>
      </c>
      <c r="AC1298" s="60" t="str">
        <f t="shared" si="328"/>
        <v>showrrh MDM wf_FlatFile2XML</v>
      </c>
    </row>
    <row r="1299" spans="1:29" x14ac:dyDescent="0.25">
      <c r="A1299" s="9">
        <v>43257</v>
      </c>
      <c r="B1299" s="6" t="s">
        <v>8</v>
      </c>
      <c r="C1299" s="61" t="s">
        <v>1892</v>
      </c>
      <c r="D1299" s="61" t="s">
        <v>1862</v>
      </c>
      <c r="E1299" s="100" t="str">
        <f t="shared" si="331"/>
        <v>RAC_qa</v>
      </c>
      <c r="F1299" s="115" t="str">
        <f t="shared" si="332"/>
        <v>QP</v>
      </c>
      <c r="G1299" s="100" t="str">
        <f t="shared" si="333"/>
        <v>qhvifoapp05</v>
      </c>
      <c r="H1299" s="115" t="str">
        <f t="shared" si="334"/>
        <v>Int01_qa</v>
      </c>
      <c r="I1299" s="100" t="str">
        <f t="shared" si="321"/>
        <v>6005</v>
      </c>
      <c r="J1299" s="115" t="str">
        <f t="shared" si="322"/>
        <v>Native</v>
      </c>
      <c r="K1299" s="100" t="str">
        <f t="shared" si="323"/>
        <v>all</v>
      </c>
      <c r="L1299" s="6" t="s">
        <v>326</v>
      </c>
      <c r="M1299" s="6" t="s">
        <v>332</v>
      </c>
      <c r="N1299" s="6" t="s">
        <v>569</v>
      </c>
      <c r="O1299" s="6" t="s">
        <v>1577</v>
      </c>
      <c r="P1299" s="11" t="str">
        <f t="shared" si="311"/>
        <v>qc Miscellaneous Workflow wf_SIMS_DW_AGREEMENT_PROMOTION</v>
      </c>
      <c r="Q1299" s="12" t="str">
        <f t="shared" si="312"/>
        <v>./pmrep cleardeploymentgroup -p DG_Static_Shared -f ;</v>
      </c>
      <c r="R1299" s="13" t="str">
        <f t="shared" si="313"/>
        <v>./pmrep addtodeploymentgroup -p DG_Static_Shared -n wf_SIMS_DW_AGREEMENT_PROMOTION -o Workflow -f Miscellaneous -d all ;</v>
      </c>
      <c r="S1299" s="12" t="str">
        <f t="shared" si="324"/>
        <v>./pmrep deploydeploymentgroup -p DG_Static_Shared -c  ./DG_Static_Shared.xml -r RAC_qa -n jansaj -X QP -h qhvifoapp05 -o 6005 -s Native -l $HOME/scripts/log/dg_SJ_seeanu.log ;</v>
      </c>
      <c r="T1299" s="13" t="str">
        <f t="shared" si="325"/>
        <v xml:space="preserve">echo '&lt; PRESS ANY KEY TO CONTINUE &gt;'; read c ; </v>
      </c>
      <c r="U1299" s="12" t="str">
        <f t="shared" si="326"/>
        <v xml:space="preserve">cat $HOME/scripts/log/dg_SJ_seeanu.log ; </v>
      </c>
      <c r="V1299" s="13" t="str">
        <f t="shared" si="327"/>
        <v>echo '&lt; PRESS ANY KEY TO CONTINUE &gt;'; read c ;</v>
      </c>
      <c r="W1299" s="14" t="str">
        <f t="shared" si="314"/>
        <v xml:space="preserve"> pmd ; </v>
      </c>
      <c r="X1299" s="13" t="str">
        <f t="shared" si="329"/>
        <v>ssh -q qhvifoapp05 '/home/infa_adm/scripts/ais.sh Miscellaneous wf_SIMS_DW_AGREEMENT_PROMOTION Int01_qa'</v>
      </c>
      <c r="Y1299" s="15"/>
      <c r="Z1299" s="60" t="str">
        <f t="shared" si="315"/>
        <v>./pmrep objectexport -f Miscellaneous -o Workflow -n wf_SIMS_DW_AGREEMENT_PROMOTION -m -s -b -r -u wf_SIMS_DW_AGREEMENT_PROMOTION.xml</v>
      </c>
      <c r="AA1299" s="63" t="str">
        <f t="shared" si="316"/>
        <v>gwd Miscellaneous wf_SIMS_DW_AGREEMENT_PROMOTION</v>
      </c>
      <c r="AB1299" s="60" t="str">
        <f t="shared" si="330"/>
        <v xml:space="preserve">showvh Miscellaneous wf_SIMS_DW_AGREEMENT_PROMOTION ; </v>
      </c>
      <c r="AC1299" s="60" t="str">
        <f t="shared" si="328"/>
        <v>showrrh Miscellaneous wf_SIMS_DW_AGREEMENT_PROMOTION</v>
      </c>
    </row>
    <row r="1300" spans="1:29" x14ac:dyDescent="0.25">
      <c r="A1300" s="9">
        <v>43257</v>
      </c>
      <c r="B1300" s="6" t="s">
        <v>285</v>
      </c>
      <c r="C1300" s="61" t="s">
        <v>1892</v>
      </c>
      <c r="D1300" s="61" t="s">
        <v>1862</v>
      </c>
      <c r="E1300" s="100" t="str">
        <f t="shared" si="331"/>
        <v>RAC_qa</v>
      </c>
      <c r="F1300" s="115" t="str">
        <f t="shared" si="332"/>
        <v>QP</v>
      </c>
      <c r="G1300" s="100" t="str">
        <f t="shared" si="333"/>
        <v>qhvifoapp05</v>
      </c>
      <c r="H1300" s="115" t="str">
        <f t="shared" si="334"/>
        <v>Int01_qa</v>
      </c>
      <c r="I1300" s="100" t="str">
        <f t="shared" si="321"/>
        <v>6005</v>
      </c>
      <c r="J1300" s="115" t="str">
        <f t="shared" si="322"/>
        <v>Native</v>
      </c>
      <c r="K1300" s="100" t="str">
        <f t="shared" si="323"/>
        <v>all</v>
      </c>
      <c r="L1300" s="6" t="s">
        <v>322</v>
      </c>
      <c r="M1300" s="6" t="s">
        <v>332</v>
      </c>
      <c r="N1300" s="6" t="s">
        <v>380</v>
      </c>
      <c r="O1300" s="6" t="s">
        <v>1581</v>
      </c>
      <c r="P1300" s="11" t="str">
        <f t="shared" si="311"/>
        <v>qc MDM Workflow wf_FlatFile2XML</v>
      </c>
      <c r="Q1300" s="12" t="str">
        <f t="shared" si="312"/>
        <v>./pmrep cleardeploymentgroup -p DG_Static_Shared -f ;</v>
      </c>
      <c r="R1300" s="13" t="str">
        <f t="shared" si="313"/>
        <v>./pmrep addtodeploymentgroup -p DG_Static_Shared -n wf_FlatFile2XML -o Workflow -f MDM -d all ;</v>
      </c>
      <c r="S1300" s="12" t="str">
        <f t="shared" si="324"/>
        <v>./pmrep deploydeploymentgroup -p DG_Static_Shared -c  ./DG_Static_Shared.xml -r RAC_qa -n jansaj -X QP -h qhvifoapp05 -o 6005 -s Native -l $HOME/scripts/log/dg_SJ_matvis.log ;</v>
      </c>
      <c r="T1300" s="13" t="str">
        <f t="shared" si="325"/>
        <v xml:space="preserve">echo '&lt; PRESS ANY KEY TO CONTINUE &gt;'; read c ; </v>
      </c>
      <c r="U1300" s="12" t="str">
        <f t="shared" si="326"/>
        <v xml:space="preserve">cat $HOME/scripts/log/dg_SJ_matvis.log ; </v>
      </c>
      <c r="V1300" s="13" t="str">
        <f t="shared" si="327"/>
        <v>echo '&lt; PRESS ANY KEY TO CONTINUE &gt;'; read c ;</v>
      </c>
      <c r="W1300" s="14" t="str">
        <f t="shared" si="314"/>
        <v xml:space="preserve"> pmd ; </v>
      </c>
      <c r="X1300" s="13" t="str">
        <f t="shared" si="329"/>
        <v>ssh -q qhvifoapp05 '/home/infa_adm/scripts/ais.sh MDM wf_FlatFile2XML Int01_qa'</v>
      </c>
      <c r="Y1300" s="15"/>
      <c r="Z1300" s="60" t="str">
        <f t="shared" si="315"/>
        <v>./pmrep objectexport -f MDM -o Workflow -n wf_FlatFile2XML -m -s -b -r -u wf_FlatFile2XML.xml</v>
      </c>
      <c r="AA1300" s="63" t="str">
        <f t="shared" si="316"/>
        <v>gwd MDM wf_FlatFile2XML</v>
      </c>
      <c r="AB1300" s="60" t="str">
        <f t="shared" si="330"/>
        <v xml:space="preserve">showvh MDM wf_FlatFile2XML ; </v>
      </c>
      <c r="AC1300" s="60" t="str">
        <f t="shared" si="328"/>
        <v>showrrh MDM wf_FlatFile2XML</v>
      </c>
    </row>
    <row r="1301" spans="1:29" x14ac:dyDescent="0.25">
      <c r="A1301" s="9">
        <v>43257</v>
      </c>
      <c r="B1301" s="6" t="s">
        <v>317</v>
      </c>
      <c r="C1301" s="61" t="s">
        <v>1892</v>
      </c>
      <c r="D1301" s="61" t="s">
        <v>1862</v>
      </c>
      <c r="E1301" s="100" t="str">
        <f t="shared" si="331"/>
        <v>RAC_qa</v>
      </c>
      <c r="F1301" s="115" t="str">
        <f t="shared" si="332"/>
        <v>QP</v>
      </c>
      <c r="G1301" s="100" t="str">
        <f t="shared" si="333"/>
        <v>qhvifoapp05</v>
      </c>
      <c r="H1301" s="115" t="str">
        <f t="shared" si="334"/>
        <v>Int01_qa</v>
      </c>
      <c r="I1301" s="100" t="str">
        <f t="shared" si="321"/>
        <v>6005</v>
      </c>
      <c r="J1301" s="115" t="str">
        <f t="shared" si="322"/>
        <v>Native</v>
      </c>
      <c r="K1301" s="100" t="str">
        <f t="shared" si="323"/>
        <v>all</v>
      </c>
      <c r="L1301" s="6" t="s">
        <v>1491</v>
      </c>
      <c r="M1301" s="6" t="s">
        <v>332</v>
      </c>
      <c r="N1301" s="6" t="s">
        <v>1583</v>
      </c>
      <c r="O1301" s="6" t="s">
        <v>1586</v>
      </c>
      <c r="P1301" s="11" t="str">
        <f t="shared" si="311"/>
        <v>qc connectors Workflow wf_ENT_LAWSON_GL_DE_NOPS_PROCESS</v>
      </c>
      <c r="Q1301" s="12" t="str">
        <f t="shared" si="312"/>
        <v>./pmrep cleardeploymentgroup -p DG_Static_Shared -f ;</v>
      </c>
      <c r="R1301" s="13" t="str">
        <f t="shared" si="313"/>
        <v>./pmrep addtodeploymentgroup -p DG_Static_Shared -n wf_ENT_LAWSON_GL_DE_NOPS_PROCESS -o Workflow -f connectors -d all ;</v>
      </c>
      <c r="S1301" s="12" t="str">
        <f t="shared" si="324"/>
        <v>./pmrep deploydeploymentgroup -p DG_Static_Shared -c  ./DG_Static_Shared.xml -r RAC_qa -n jansaj -X QP -h qhvifoapp05 -o 6005 -s Native -l $HOME/scripts/log/dg_SJ_kalabd.log ;</v>
      </c>
      <c r="T1301" s="13" t="str">
        <f t="shared" si="325"/>
        <v xml:space="preserve">echo '&lt; PRESS ANY KEY TO CONTINUE &gt;'; read c ; </v>
      </c>
      <c r="U1301" s="12" t="str">
        <f t="shared" si="326"/>
        <v xml:space="preserve">cat $HOME/scripts/log/dg_SJ_kalabd.log ; </v>
      </c>
      <c r="V1301" s="13" t="str">
        <f t="shared" si="327"/>
        <v>echo '&lt; PRESS ANY KEY TO CONTINUE &gt;'; read c ;</v>
      </c>
      <c r="W1301" s="14" t="str">
        <f t="shared" si="314"/>
        <v xml:space="preserve"> pmd ; </v>
      </c>
      <c r="X1301" s="13" t="str">
        <f t="shared" si="329"/>
        <v>ssh -q qhvifoapp05 '/home/infa_adm/scripts/ais.sh connectors wf_ENT_LAWSON_GL_DE_NOPS_PROCESS Int01_qa'</v>
      </c>
      <c r="Y1301" s="15"/>
      <c r="Z1301" s="60" t="str">
        <f t="shared" si="315"/>
        <v>./pmrep objectexport -f connectors -o Workflow -n wf_ENT_LAWSON_GL_DE_NOPS_PROCESS -m -s -b -r -u wf_ENT_LAWSON_GL_DE_NOPS_PROCESS.xml</v>
      </c>
      <c r="AA1301" s="63" t="str">
        <f t="shared" si="316"/>
        <v>gwd connectors wf_ENT_LAWSON_GL_DE_NOPS_PROCESS</v>
      </c>
      <c r="AB1301" s="60" t="str">
        <f t="shared" si="330"/>
        <v xml:space="preserve">showvh connectors wf_ENT_LAWSON_GL_DE_NOPS_PROCESS ; </v>
      </c>
      <c r="AC1301" s="60" t="str">
        <f t="shared" si="328"/>
        <v>showrrh connectors wf_ENT_LAWSON_GL_DE_NOPS_PROCESS</v>
      </c>
    </row>
    <row r="1302" spans="1:29" x14ac:dyDescent="0.25">
      <c r="A1302" s="9">
        <v>43257</v>
      </c>
      <c r="B1302" s="6" t="s">
        <v>8</v>
      </c>
      <c r="C1302" s="61" t="s">
        <v>1892</v>
      </c>
      <c r="D1302" s="61" t="s">
        <v>1863</v>
      </c>
      <c r="E1302" s="100" t="str">
        <f t="shared" si="331"/>
        <v>RAC_uat</v>
      </c>
      <c r="F1302" s="115" t="str">
        <f t="shared" si="332"/>
        <v>UP</v>
      </c>
      <c r="G1302" s="100" t="str">
        <f t="shared" si="333"/>
        <v>uhvifoapp03</v>
      </c>
      <c r="H1302" s="115" t="str">
        <f t="shared" si="334"/>
        <v>Int01_uat</v>
      </c>
      <c r="I1302" s="100" t="str">
        <f t="shared" si="321"/>
        <v>6005</v>
      </c>
      <c r="J1302" s="115" t="str">
        <f t="shared" si="322"/>
        <v>Native</v>
      </c>
      <c r="K1302" s="100" t="str">
        <f t="shared" si="323"/>
        <v>all</v>
      </c>
      <c r="L1302" s="6" t="s">
        <v>326</v>
      </c>
      <c r="M1302" s="6" t="s">
        <v>332</v>
      </c>
      <c r="N1302" s="6" t="s">
        <v>569</v>
      </c>
      <c r="O1302" s="6" t="s">
        <v>1578</v>
      </c>
      <c r="P1302" s="11" t="str">
        <f t="shared" si="311"/>
        <v>qc Miscellaneous Workflow wf_SIMS_DW_AGREEMENT_PROMOTION</v>
      </c>
      <c r="Q1302" s="12" t="str">
        <f t="shared" si="312"/>
        <v>./pmrep cleardeploymentgroup -p DG_Static_Shared -f ;</v>
      </c>
      <c r="R1302" s="13" t="str">
        <f t="shared" si="313"/>
        <v>./pmrep addtodeploymentgroup -p DG_Static_Shared -n wf_SIMS_DW_AGREEMENT_PROMOTION -o Workflow -f Miscellaneous -d all ;</v>
      </c>
      <c r="S1302" s="12" t="str">
        <f t="shared" si="324"/>
        <v>./pmrep deploydeploymentgroup -p DG_Static_Shared -c  ./DG_Static_Shared.xml -r RAC_uat -n jansaj -X UP -h uhvifoapp03 -o 6005 -s Native -l $HOME/scripts/log/dg_SJ_seeanu.log ;</v>
      </c>
      <c r="T1302" s="13" t="str">
        <f t="shared" si="325"/>
        <v xml:space="preserve">echo '&lt; PRESS ANY KEY TO CONTINUE &gt;'; read c ; </v>
      </c>
      <c r="U1302" s="12" t="str">
        <f t="shared" si="326"/>
        <v xml:space="preserve">cat $HOME/scripts/log/dg_SJ_seeanu.log ; </v>
      </c>
      <c r="V1302" s="13" t="str">
        <f t="shared" si="327"/>
        <v>echo '&lt; PRESS ANY KEY TO CONTINUE &gt;'; read c ;</v>
      </c>
      <c r="W1302" s="14" t="str">
        <f t="shared" si="314"/>
        <v xml:space="preserve"> pmd ; </v>
      </c>
      <c r="X1302" s="13" t="str">
        <f t="shared" si="329"/>
        <v>ssh -q uhvifoapp03 '/home/infa_adm/scripts/ais.sh Miscellaneous wf_SIMS_DW_AGREEMENT_PROMOTION Int01_uat'</v>
      </c>
      <c r="Y1302" s="15"/>
      <c r="Z1302" s="60" t="str">
        <f t="shared" si="315"/>
        <v>./pmrep objectexport -f Miscellaneous -o Workflow -n wf_SIMS_DW_AGREEMENT_PROMOTION -m -s -b -r -u wf_SIMS_DW_AGREEMENT_PROMOTION.xml</v>
      </c>
      <c r="AA1302" s="63" t="str">
        <f t="shared" si="316"/>
        <v>gwd Miscellaneous wf_SIMS_DW_AGREEMENT_PROMOTION</v>
      </c>
      <c r="AB1302" s="60" t="str">
        <f t="shared" si="330"/>
        <v xml:space="preserve">showvh Miscellaneous wf_SIMS_DW_AGREEMENT_PROMOTION ; </v>
      </c>
      <c r="AC1302" s="60" t="str">
        <f t="shared" si="328"/>
        <v>showrrh Miscellaneous wf_SIMS_DW_AGREEMENT_PROMOTION</v>
      </c>
    </row>
    <row r="1303" spans="1:29" x14ac:dyDescent="0.25">
      <c r="A1303" s="9">
        <v>43257</v>
      </c>
      <c r="B1303" s="6" t="s">
        <v>285</v>
      </c>
      <c r="C1303" s="61" t="s">
        <v>1892</v>
      </c>
      <c r="D1303" s="61" t="s">
        <v>1863</v>
      </c>
      <c r="E1303" s="100" t="str">
        <f t="shared" si="331"/>
        <v>RAC_uat</v>
      </c>
      <c r="F1303" s="115" t="str">
        <f t="shared" si="332"/>
        <v>UP</v>
      </c>
      <c r="G1303" s="100" t="str">
        <f t="shared" si="333"/>
        <v>uhvifoapp03</v>
      </c>
      <c r="H1303" s="115" t="str">
        <f t="shared" si="334"/>
        <v>Int01_uat</v>
      </c>
      <c r="I1303" s="100" t="str">
        <f t="shared" si="321"/>
        <v>6005</v>
      </c>
      <c r="J1303" s="115" t="str">
        <f t="shared" si="322"/>
        <v>Native</v>
      </c>
      <c r="K1303" s="100" t="str">
        <f t="shared" si="323"/>
        <v>all</v>
      </c>
      <c r="L1303" s="6" t="s">
        <v>322</v>
      </c>
      <c r="M1303" s="6" t="s">
        <v>332</v>
      </c>
      <c r="N1303" s="6" t="s">
        <v>380</v>
      </c>
      <c r="O1303" s="6" t="s">
        <v>1582</v>
      </c>
      <c r="P1303" s="11" t="str">
        <f t="shared" si="311"/>
        <v>qc MDM Workflow wf_FlatFile2XML</v>
      </c>
      <c r="Q1303" s="12" t="str">
        <f t="shared" si="312"/>
        <v>./pmrep cleardeploymentgroup -p DG_Static_Shared -f ;</v>
      </c>
      <c r="R1303" s="13" t="str">
        <f t="shared" si="313"/>
        <v>./pmrep addtodeploymentgroup -p DG_Static_Shared -n wf_FlatFile2XML -o Workflow -f MDM -d all ;</v>
      </c>
      <c r="S1303" s="12" t="str">
        <f t="shared" si="324"/>
        <v>./pmrep deploydeploymentgroup -p DG_Static_Shared -c  ./DG_Static_Shared.xml -r RAC_uat -n jansaj -X UP -h uhvifoapp03 -o 6005 -s Native -l $HOME/scripts/log/dg_SJ_matvis.log ;</v>
      </c>
      <c r="T1303" s="13" t="str">
        <f t="shared" si="325"/>
        <v xml:space="preserve">echo '&lt; PRESS ANY KEY TO CONTINUE &gt;'; read c ; </v>
      </c>
      <c r="U1303" s="12" t="str">
        <f t="shared" si="326"/>
        <v xml:space="preserve">cat $HOME/scripts/log/dg_SJ_matvis.log ; </v>
      </c>
      <c r="V1303" s="13" t="str">
        <f t="shared" si="327"/>
        <v>echo '&lt; PRESS ANY KEY TO CONTINUE &gt;'; read c ;</v>
      </c>
      <c r="W1303" s="14" t="str">
        <f t="shared" si="314"/>
        <v xml:space="preserve"> pmd ; </v>
      </c>
      <c r="X1303" s="13" t="str">
        <f t="shared" si="329"/>
        <v>ssh -q uhvifoapp03 '/home/infa_adm/scripts/ais.sh MDM wf_FlatFile2XML Int01_uat'</v>
      </c>
      <c r="Y1303" s="15"/>
      <c r="Z1303" s="60" t="str">
        <f t="shared" si="315"/>
        <v>./pmrep objectexport -f MDM -o Workflow -n wf_FlatFile2XML -m -s -b -r -u wf_FlatFile2XML.xml</v>
      </c>
      <c r="AA1303" s="63" t="str">
        <f t="shared" si="316"/>
        <v>gwd MDM wf_FlatFile2XML</v>
      </c>
      <c r="AB1303" s="60" t="str">
        <f t="shared" si="330"/>
        <v xml:space="preserve">showvh MDM wf_FlatFile2XML ; </v>
      </c>
      <c r="AC1303" s="60" t="str">
        <f t="shared" si="328"/>
        <v>showrrh MDM wf_FlatFile2XML</v>
      </c>
    </row>
    <row r="1304" spans="1:29" x14ac:dyDescent="0.25">
      <c r="A1304" s="9">
        <v>43258</v>
      </c>
      <c r="B1304" s="6" t="s">
        <v>286</v>
      </c>
      <c r="C1304" s="61" t="s">
        <v>1892</v>
      </c>
      <c r="D1304" s="61" t="s">
        <v>1862</v>
      </c>
      <c r="E1304" s="100" t="str">
        <f t="shared" si="331"/>
        <v>RAC_qa</v>
      </c>
      <c r="F1304" s="115" t="str">
        <f t="shared" si="332"/>
        <v>QP</v>
      </c>
      <c r="G1304" s="100" t="str">
        <f t="shared" si="333"/>
        <v>qhvifoapp05</v>
      </c>
      <c r="H1304" s="115" t="str">
        <f t="shared" si="334"/>
        <v>Int01_qa</v>
      </c>
      <c r="I1304" s="100" t="str">
        <f t="shared" si="321"/>
        <v>6005</v>
      </c>
      <c r="J1304" s="115" t="str">
        <f t="shared" si="322"/>
        <v>Native</v>
      </c>
      <c r="K1304" s="100" t="str">
        <f t="shared" si="323"/>
        <v>all</v>
      </c>
      <c r="L1304" s="6" t="s">
        <v>322</v>
      </c>
      <c r="M1304" s="6" t="s">
        <v>354</v>
      </c>
      <c r="N1304" s="6" t="s">
        <v>1588</v>
      </c>
      <c r="O1304" s="6" t="s">
        <v>1589</v>
      </c>
      <c r="P1304" s="11" t="str">
        <f t="shared" si="311"/>
        <v>qc MDM Session s_m_Customer_Staging_To_Cleansing_Master</v>
      </c>
      <c r="Q1304" s="12" t="str">
        <f t="shared" si="312"/>
        <v>./pmrep cleardeploymentgroup -p DG_Static_Shared -f ;</v>
      </c>
      <c r="R1304" s="13" t="str">
        <f t="shared" si="313"/>
        <v>./pmrep addtodeploymentgroup -p DG_Static_Shared -n s_m_Customer_Staging_To_Cleansing_Master -o Session -f MDM -d all ;</v>
      </c>
      <c r="S1304" s="12" t="str">
        <f t="shared" si="324"/>
        <v>./pmrep deploydeploymentgroup -p DG_Static_Shared -c  ./DG_Static_Shared.xml -r RAC_qa -n jansaj -X QP -h qhvifoapp05 -o 6005 -s Native -l $HOME/scripts/log/dg_SJ_allvan.log ;</v>
      </c>
      <c r="T1304" s="13" t="str">
        <f t="shared" si="325"/>
        <v xml:space="preserve">echo '&lt; PRESS ANY KEY TO CONTINUE &gt;'; read c ; </v>
      </c>
      <c r="U1304" s="12" t="str">
        <f t="shared" si="326"/>
        <v xml:space="preserve">cat $HOME/scripts/log/dg_SJ_allvan.log ; </v>
      </c>
      <c r="V1304" s="13" t="str">
        <f t="shared" si="327"/>
        <v>echo '&lt; PRESS ANY KEY TO CONTINUE &gt;'; read c ;</v>
      </c>
      <c r="W1304" s="14" t="str">
        <f t="shared" si="314"/>
        <v xml:space="preserve"> pmd ; </v>
      </c>
      <c r="X1304" s="13" t="str">
        <f t="shared" si="329"/>
        <v xml:space="preserve"> # n/a</v>
      </c>
      <c r="Y1304" s="15"/>
      <c r="Z1304" s="60" t="str">
        <f t="shared" si="315"/>
        <v>./pmrep objectexport -f MDM -o Session -n s_m_Customer_Staging_To_Cleansing_Master -m -s -b -r -u s_m_Customer_Staging_To_Cleansing_Master.xml</v>
      </c>
      <c r="AA1304" s="63" t="str">
        <f t="shared" si="316"/>
        <v xml:space="preserve"> # n/a</v>
      </c>
      <c r="AB1304" s="60" t="str">
        <f t="shared" si="330"/>
        <v xml:space="preserve">showvh MDM s_m_Customer_Staging_To_Cleansing_Master ; </v>
      </c>
      <c r="AC1304" s="60" t="str">
        <f t="shared" si="328"/>
        <v>showrrh MDM s_m_Customer_Staging_To_Cleansing_Master</v>
      </c>
    </row>
    <row r="1305" spans="1:29" x14ac:dyDescent="0.25">
      <c r="A1305" s="9">
        <v>43258</v>
      </c>
      <c r="B1305" s="6" t="s">
        <v>1592</v>
      </c>
      <c r="C1305" s="61" t="s">
        <v>1892</v>
      </c>
      <c r="D1305" s="61" t="s">
        <v>1862</v>
      </c>
      <c r="E1305" s="100" t="str">
        <f t="shared" si="331"/>
        <v>RAC_qa</v>
      </c>
      <c r="F1305" s="115" t="str">
        <f t="shared" si="332"/>
        <v>QP</v>
      </c>
      <c r="G1305" s="100" t="str">
        <f t="shared" si="333"/>
        <v>qhvifoapp05</v>
      </c>
      <c r="H1305" s="115" t="str">
        <f t="shared" si="334"/>
        <v>Int01_qa</v>
      </c>
      <c r="I1305" s="100" t="str">
        <f t="shared" si="321"/>
        <v>6005</v>
      </c>
      <c r="J1305" s="115" t="str">
        <f t="shared" si="322"/>
        <v>Native</v>
      </c>
      <c r="K1305" s="100" t="str">
        <f t="shared" si="323"/>
        <v>all</v>
      </c>
      <c r="L1305" s="6" t="s">
        <v>1491</v>
      </c>
      <c r="M1305" s="6" t="s">
        <v>332</v>
      </c>
      <c r="N1305" s="6" t="s">
        <v>1591</v>
      </c>
      <c r="O1305" s="6" t="s">
        <v>1595</v>
      </c>
      <c r="P1305" s="11" t="str">
        <f t="shared" ref="P1305:P1368" si="335">CONCATENATE("qc ",L1305," ",M1305," ",N1305)</f>
        <v>qc connectors Workflow wf_ENT_LAWSON_GL_CA_PROCESS</v>
      </c>
      <c r="Q1305" s="12" t="str">
        <f t="shared" ref="Q1305:Q1368" si="336">IF(AND(B1305=B1304,F1305=F1304),"echo ;",CONCATENATE("./pmrep cleardeploymentgroup -p ",dgnm," -f ;"))</f>
        <v>./pmrep cleardeploymentgroup -p DG_Static_Shared -f ;</v>
      </c>
      <c r="R1305" s="13" t="str">
        <f t="shared" ref="R1305:R1368" si="337">CONCATENATE("./pmrep addtodeploymentgroup -p ",dgnm," -n ",N1305," -o ",M1305, " -f ",L1305," -d ",K1305, " ;")</f>
        <v>./pmrep addtodeploymentgroup -p DG_Static_Shared -n wf_ENT_LAWSON_GL_CA_PROCESS -o Workflow -f connectors -d all ;</v>
      </c>
      <c r="S1305" s="12" t="str">
        <f t="shared" si="324"/>
        <v>./pmrep deploydeploymentgroup -p DG_Static_Shared -c  ./DG_Static_Shared.xml -r RAC_qa -n jansaj -X QP -h qhvifoapp05 -o 6005 -s Native -l $HOME/scripts/log/dg_SJ_saksub.log ;</v>
      </c>
      <c r="T1305" s="13" t="str">
        <f t="shared" si="325"/>
        <v xml:space="preserve">echo '&lt; PRESS ANY KEY TO CONTINUE &gt;'; read c ; </v>
      </c>
      <c r="U1305" s="12" t="str">
        <f t="shared" si="326"/>
        <v xml:space="preserve">cat $HOME/scripts/log/dg_SJ_saksub.log ; </v>
      </c>
      <c r="V1305" s="13" t="str">
        <f t="shared" si="327"/>
        <v>echo '&lt; PRESS ANY KEY TO CONTINUE &gt;'; read c ;</v>
      </c>
      <c r="W1305" s="14" t="str">
        <f t="shared" ref="W1305:W1368" si="338">IF(LEFT(U1305,3)="cat"," pmd ; "," echo ; ")</f>
        <v xml:space="preserve"> pmd ; </v>
      </c>
      <c r="X1305" s="13" t="str">
        <f t="shared" si="329"/>
        <v>ssh -q qhvifoapp05 '/home/infa_adm/scripts/ais.sh connectors wf_ENT_LAWSON_GL_CA_PROCESS Int01_qa'</v>
      </c>
      <c r="Y1305" s="15"/>
      <c r="Z1305" s="60" t="str">
        <f t="shared" ref="Z1305:Z1368" si="339">CONCATENATE("./pmrep objectexport -f ",L1305," -o ",M1305," -n ",N1305," -m -s -b -r -u ",N1305,".xml")</f>
        <v>./pmrep objectexport -f connectors -o Workflow -n wf_ENT_LAWSON_GL_CA_PROCESS -m -s -b -r -u wf_ENT_LAWSON_GL_CA_PROCESS.xml</v>
      </c>
      <c r="AA1305" s="63" t="str">
        <f t="shared" ref="AA1305:AA1368" si="340">IF(M1305="Workflow",CONCATENATE("gwd ",L1305," ",N1305)," # n/a")</f>
        <v>gwd connectors wf_ENT_LAWSON_GL_CA_PROCESS</v>
      </c>
      <c r="AB1305" s="60" t="str">
        <f t="shared" si="330"/>
        <v xml:space="preserve">showvh connectors wf_ENT_LAWSON_GL_CA_PROCESS ; </v>
      </c>
      <c r="AC1305" s="60" t="str">
        <f t="shared" si="328"/>
        <v>showrrh connectors wf_ENT_LAWSON_GL_CA_PROCESS</v>
      </c>
    </row>
    <row r="1306" spans="1:29" x14ac:dyDescent="0.25">
      <c r="A1306" s="9">
        <v>43258</v>
      </c>
      <c r="B1306" s="6" t="s">
        <v>27</v>
      </c>
      <c r="C1306" s="61" t="s">
        <v>1892</v>
      </c>
      <c r="D1306" s="61" t="s">
        <v>1862</v>
      </c>
      <c r="E1306" s="100" t="str">
        <f t="shared" si="331"/>
        <v>RAC_qa</v>
      </c>
      <c r="F1306" s="115" t="str">
        <f t="shared" si="332"/>
        <v>QP</v>
      </c>
      <c r="G1306" s="100" t="str">
        <f t="shared" si="333"/>
        <v>qhvifoapp05</v>
      </c>
      <c r="H1306" s="115" t="str">
        <f t="shared" si="334"/>
        <v>Int01_qa</v>
      </c>
      <c r="I1306" s="100" t="str">
        <f t="shared" si="321"/>
        <v>6005</v>
      </c>
      <c r="J1306" s="115" t="str">
        <f t="shared" si="322"/>
        <v>Native</v>
      </c>
      <c r="K1306" s="100" t="str">
        <f t="shared" si="323"/>
        <v>all</v>
      </c>
      <c r="L1306" s="6" t="s">
        <v>1543</v>
      </c>
      <c r="M1306" s="6" t="s">
        <v>332</v>
      </c>
      <c r="N1306" s="6" t="s">
        <v>1554</v>
      </c>
      <c r="O1306" s="6" t="s">
        <v>1593</v>
      </c>
      <c r="P1306" s="11" t="str">
        <f t="shared" si="335"/>
        <v>qc RMS_WMS Workflow wf_m_RMS_PORouter</v>
      </c>
      <c r="Q1306" s="12" t="str">
        <f t="shared" si="336"/>
        <v>./pmrep cleardeploymentgroup -p DG_Static_Shared -f ;</v>
      </c>
      <c r="R1306" s="13" t="str">
        <f t="shared" si="337"/>
        <v>./pmrep addtodeploymentgroup -p DG_Static_Shared -n wf_m_RMS_PORouter -o Workflow -f RMS_WMS -d all ;</v>
      </c>
      <c r="S1306" s="12" t="str">
        <f t="shared" si="324"/>
        <v>./pmrep deploydeploymentgroup -p DG_Static_Shared -c  ./DG_Static_Shared.xml -r RAC_qa -n jansaj -X QP -h qhvifoapp05 -o 6005 -s Native -l $HOME/scripts/log/dg_SJ_kaoter.log ;</v>
      </c>
      <c r="T1306" s="13" t="str">
        <f t="shared" si="325"/>
        <v xml:space="preserve">echo '&lt; PRESS ANY KEY TO CONTINUE &gt;'; read c ; </v>
      </c>
      <c r="U1306" s="12" t="str">
        <f t="shared" si="326"/>
        <v xml:space="preserve">cat $HOME/scripts/log/dg_SJ_kaoter.log ; </v>
      </c>
      <c r="V1306" s="13" t="str">
        <f t="shared" si="327"/>
        <v>echo '&lt; PRESS ANY KEY TO CONTINUE &gt;'; read c ;</v>
      </c>
      <c r="W1306" s="14" t="str">
        <f t="shared" si="338"/>
        <v xml:space="preserve"> pmd ; </v>
      </c>
      <c r="X1306" s="13" t="str">
        <f t="shared" si="329"/>
        <v>ssh -q qhvifoapp05 '/home/infa_adm/scripts/ais.sh RMS_WMS wf_m_RMS_PORouter Int01_qa'</v>
      </c>
      <c r="Y1306" s="15"/>
      <c r="Z1306" s="60" t="str">
        <f t="shared" si="339"/>
        <v>./pmrep objectexport -f RMS_WMS -o Workflow -n wf_m_RMS_PORouter -m -s -b -r -u wf_m_RMS_PORouter.xml</v>
      </c>
      <c r="AA1306" s="63" t="str">
        <f t="shared" si="340"/>
        <v>gwd RMS_WMS wf_m_RMS_PORouter</v>
      </c>
      <c r="AB1306" s="60" t="str">
        <f t="shared" si="330"/>
        <v xml:space="preserve">showvh RMS_WMS wf_m_RMS_PORouter ; </v>
      </c>
      <c r="AC1306" s="60" t="str">
        <f t="shared" si="328"/>
        <v>showrrh RMS_WMS wf_m_RMS_PORouter</v>
      </c>
    </row>
    <row r="1307" spans="1:29" x14ac:dyDescent="0.25">
      <c r="A1307" s="9">
        <v>43258</v>
      </c>
      <c r="B1307" s="6" t="s">
        <v>317</v>
      </c>
      <c r="C1307" s="61" t="s">
        <v>1892</v>
      </c>
      <c r="D1307" s="61" t="s">
        <v>1863</v>
      </c>
      <c r="E1307" s="100" t="str">
        <f t="shared" si="331"/>
        <v>RAC_uat</v>
      </c>
      <c r="F1307" s="115" t="str">
        <f t="shared" si="332"/>
        <v>UP</v>
      </c>
      <c r="G1307" s="100" t="str">
        <f t="shared" si="333"/>
        <v>uhvifoapp03</v>
      </c>
      <c r="H1307" s="115" t="str">
        <f t="shared" si="334"/>
        <v>Int01_uat</v>
      </c>
      <c r="I1307" s="100" t="str">
        <f t="shared" si="321"/>
        <v>6005</v>
      </c>
      <c r="J1307" s="115" t="str">
        <f t="shared" si="322"/>
        <v>Native</v>
      </c>
      <c r="K1307" s="100" t="str">
        <f t="shared" si="323"/>
        <v>all</v>
      </c>
      <c r="L1307" s="6" t="s">
        <v>1491</v>
      </c>
      <c r="M1307" s="6" t="s">
        <v>332</v>
      </c>
      <c r="N1307" s="6" t="s">
        <v>1583</v>
      </c>
      <c r="O1307" s="6" t="s">
        <v>1587</v>
      </c>
      <c r="P1307" s="11" t="str">
        <f t="shared" si="335"/>
        <v>qc connectors Workflow wf_ENT_LAWSON_GL_DE_NOPS_PROCESS</v>
      </c>
      <c r="Q1307" s="12" t="str">
        <f t="shared" si="336"/>
        <v>./pmrep cleardeploymentgroup -p DG_Static_Shared -f ;</v>
      </c>
      <c r="R1307" s="13" t="str">
        <f t="shared" si="337"/>
        <v>./pmrep addtodeploymentgroup -p DG_Static_Shared -n wf_ENT_LAWSON_GL_DE_NOPS_PROCESS -o Workflow -f connectors -d all ;</v>
      </c>
      <c r="S1307" s="12" t="str">
        <f t="shared" si="324"/>
        <v>./pmrep deploydeploymentgroup -p DG_Static_Shared -c  ./DG_Static_Shared.xml -r RAC_uat -n jansaj -X UP -h uhvifoapp03 -o 6005 -s Native -l $HOME/scripts/log/dg_SJ_kalabd.log ;</v>
      </c>
      <c r="T1307" s="13" t="str">
        <f t="shared" si="325"/>
        <v xml:space="preserve">echo '&lt; PRESS ANY KEY TO CONTINUE &gt;'; read c ; </v>
      </c>
      <c r="U1307" s="12" t="str">
        <f t="shared" si="326"/>
        <v xml:space="preserve">cat $HOME/scripts/log/dg_SJ_kalabd.log ; </v>
      </c>
      <c r="V1307" s="13" t="str">
        <f t="shared" si="327"/>
        <v>echo '&lt; PRESS ANY KEY TO CONTINUE &gt;'; read c ;</v>
      </c>
      <c r="W1307" s="14" t="str">
        <f t="shared" si="338"/>
        <v xml:space="preserve"> pmd ; </v>
      </c>
      <c r="X1307" s="13" t="str">
        <f t="shared" si="329"/>
        <v>ssh -q uhvifoapp03 '/home/infa_adm/scripts/ais.sh connectors wf_ENT_LAWSON_GL_DE_NOPS_PROCESS Int01_uat'</v>
      </c>
      <c r="Y1307" s="15"/>
      <c r="Z1307" s="60" t="str">
        <f t="shared" si="339"/>
        <v>./pmrep objectexport -f connectors -o Workflow -n wf_ENT_LAWSON_GL_DE_NOPS_PROCESS -m -s -b -r -u wf_ENT_LAWSON_GL_DE_NOPS_PROCESS.xml</v>
      </c>
      <c r="AA1307" s="63" t="str">
        <f t="shared" si="340"/>
        <v>gwd connectors wf_ENT_LAWSON_GL_DE_NOPS_PROCESS</v>
      </c>
      <c r="AB1307" s="60" t="str">
        <f t="shared" si="330"/>
        <v xml:space="preserve">showvh connectors wf_ENT_LAWSON_GL_DE_NOPS_PROCESS ; </v>
      </c>
      <c r="AC1307" s="60" t="str">
        <f t="shared" si="328"/>
        <v>showrrh connectors wf_ENT_LAWSON_GL_DE_NOPS_PROCESS</v>
      </c>
    </row>
    <row r="1308" spans="1:29" x14ac:dyDescent="0.25">
      <c r="A1308" s="9">
        <v>43258</v>
      </c>
      <c r="B1308" s="6" t="s">
        <v>286</v>
      </c>
      <c r="C1308" s="61" t="s">
        <v>1892</v>
      </c>
      <c r="D1308" s="61" t="s">
        <v>1863</v>
      </c>
      <c r="E1308" s="100" t="str">
        <f t="shared" si="331"/>
        <v>RAC_uat</v>
      </c>
      <c r="F1308" s="115" t="str">
        <f t="shared" si="332"/>
        <v>UP</v>
      </c>
      <c r="G1308" s="100" t="str">
        <f t="shared" si="333"/>
        <v>uhvifoapp03</v>
      </c>
      <c r="H1308" s="115" t="str">
        <f t="shared" si="334"/>
        <v>Int01_uat</v>
      </c>
      <c r="I1308" s="100" t="str">
        <f t="shared" si="321"/>
        <v>6005</v>
      </c>
      <c r="J1308" s="115" t="str">
        <f t="shared" si="322"/>
        <v>Native</v>
      </c>
      <c r="K1308" s="100" t="str">
        <f t="shared" si="323"/>
        <v>all</v>
      </c>
      <c r="L1308" s="6" t="s">
        <v>322</v>
      </c>
      <c r="M1308" s="6" t="s">
        <v>354</v>
      </c>
      <c r="N1308" s="6" t="s">
        <v>1588</v>
      </c>
      <c r="O1308" s="6" t="s">
        <v>1590</v>
      </c>
      <c r="P1308" s="11" t="str">
        <f t="shared" si="335"/>
        <v>qc MDM Session s_m_Customer_Staging_To_Cleansing_Master</v>
      </c>
      <c r="Q1308" s="12" t="str">
        <f t="shared" si="336"/>
        <v>./pmrep cleardeploymentgroup -p DG_Static_Shared -f ;</v>
      </c>
      <c r="R1308" s="13" t="str">
        <f t="shared" si="337"/>
        <v>./pmrep addtodeploymentgroup -p DG_Static_Shared -n s_m_Customer_Staging_To_Cleansing_Master -o Session -f MDM -d all ;</v>
      </c>
      <c r="S1308" s="12" t="str">
        <f t="shared" si="324"/>
        <v>./pmrep deploydeploymentgroup -p DG_Static_Shared -c  ./DG_Static_Shared.xml -r RAC_uat -n jansaj -X UP -h uhvifoapp03 -o 6005 -s Native -l $HOME/scripts/log/dg_SJ_allvan.log ;</v>
      </c>
      <c r="T1308" s="13" t="str">
        <f t="shared" si="325"/>
        <v xml:space="preserve">echo '&lt; PRESS ANY KEY TO CONTINUE &gt;'; read c ; </v>
      </c>
      <c r="U1308" s="12" t="str">
        <f t="shared" si="326"/>
        <v xml:space="preserve">cat $HOME/scripts/log/dg_SJ_allvan.log ; </v>
      </c>
      <c r="V1308" s="13" t="str">
        <f t="shared" si="327"/>
        <v>echo '&lt; PRESS ANY KEY TO CONTINUE &gt;'; read c ;</v>
      </c>
      <c r="W1308" s="14" t="str">
        <f t="shared" si="338"/>
        <v xml:space="preserve"> pmd ; </v>
      </c>
      <c r="X1308" s="13" t="str">
        <f t="shared" si="329"/>
        <v xml:space="preserve"> # n/a</v>
      </c>
      <c r="Y1308" s="15"/>
      <c r="Z1308" s="60" t="str">
        <f t="shared" si="339"/>
        <v>./pmrep objectexport -f MDM -o Session -n s_m_Customer_Staging_To_Cleansing_Master -m -s -b -r -u s_m_Customer_Staging_To_Cleansing_Master.xml</v>
      </c>
      <c r="AA1308" s="63" t="str">
        <f t="shared" si="340"/>
        <v xml:space="preserve"> # n/a</v>
      </c>
      <c r="AB1308" s="60" t="str">
        <f t="shared" si="330"/>
        <v xml:space="preserve">showvh MDM s_m_Customer_Staging_To_Cleansing_Master ; </v>
      </c>
      <c r="AC1308" s="60" t="str">
        <f t="shared" si="328"/>
        <v>showrrh MDM s_m_Customer_Staging_To_Cleansing_Master</v>
      </c>
    </row>
    <row r="1309" spans="1:29" x14ac:dyDescent="0.25">
      <c r="A1309" s="9">
        <v>43258</v>
      </c>
      <c r="B1309" s="6" t="s">
        <v>1592</v>
      </c>
      <c r="C1309" s="61" t="s">
        <v>1892</v>
      </c>
      <c r="D1309" s="61" t="s">
        <v>1863</v>
      </c>
      <c r="E1309" s="100" t="str">
        <f t="shared" si="331"/>
        <v>RAC_uat</v>
      </c>
      <c r="F1309" s="115" t="str">
        <f t="shared" si="332"/>
        <v>UP</v>
      </c>
      <c r="G1309" s="100" t="str">
        <f t="shared" si="333"/>
        <v>uhvifoapp03</v>
      </c>
      <c r="H1309" s="115" t="str">
        <f t="shared" si="334"/>
        <v>Int01_uat</v>
      </c>
      <c r="I1309" s="100" t="str">
        <f t="shared" si="321"/>
        <v>6005</v>
      </c>
      <c r="J1309" s="115" t="str">
        <f t="shared" si="322"/>
        <v>Native</v>
      </c>
      <c r="K1309" s="100" t="str">
        <f t="shared" si="323"/>
        <v>all</v>
      </c>
      <c r="L1309" s="6" t="s">
        <v>1491</v>
      </c>
      <c r="M1309" s="6" t="s">
        <v>332</v>
      </c>
      <c r="N1309" s="6" t="s">
        <v>1591</v>
      </c>
      <c r="O1309" s="6" t="s">
        <v>1596</v>
      </c>
      <c r="P1309" s="11" t="str">
        <f t="shared" si="335"/>
        <v>qc connectors Workflow wf_ENT_LAWSON_GL_CA_PROCESS</v>
      </c>
      <c r="Q1309" s="12" t="str">
        <f t="shared" si="336"/>
        <v>./pmrep cleardeploymentgroup -p DG_Static_Shared -f ;</v>
      </c>
      <c r="R1309" s="13" t="str">
        <f t="shared" si="337"/>
        <v>./pmrep addtodeploymentgroup -p DG_Static_Shared -n wf_ENT_LAWSON_GL_CA_PROCESS -o Workflow -f connectors -d all ;</v>
      </c>
      <c r="S1309" s="12" t="str">
        <f t="shared" si="324"/>
        <v>./pmrep deploydeploymentgroup -p DG_Static_Shared -c  ./DG_Static_Shared.xml -r RAC_uat -n jansaj -X UP -h uhvifoapp03 -o 6005 -s Native -l $HOME/scripts/log/dg_SJ_saksub.log ;</v>
      </c>
      <c r="T1309" s="13" t="str">
        <f t="shared" si="325"/>
        <v xml:space="preserve">echo '&lt; PRESS ANY KEY TO CONTINUE &gt;'; read c ; </v>
      </c>
      <c r="U1309" s="12" t="str">
        <f t="shared" si="326"/>
        <v xml:space="preserve">cat $HOME/scripts/log/dg_SJ_saksub.log ; </v>
      </c>
      <c r="V1309" s="13" t="str">
        <f t="shared" si="327"/>
        <v>echo '&lt; PRESS ANY KEY TO CONTINUE &gt;'; read c ;</v>
      </c>
      <c r="W1309" s="14" t="str">
        <f t="shared" si="338"/>
        <v xml:space="preserve"> pmd ; </v>
      </c>
      <c r="X1309" s="13" t="str">
        <f t="shared" si="329"/>
        <v>ssh -q uhvifoapp03 '/home/infa_adm/scripts/ais.sh connectors wf_ENT_LAWSON_GL_CA_PROCESS Int01_uat'</v>
      </c>
      <c r="Y1309" s="15"/>
      <c r="Z1309" s="60" t="str">
        <f t="shared" si="339"/>
        <v>./pmrep objectexport -f connectors -o Workflow -n wf_ENT_LAWSON_GL_CA_PROCESS -m -s -b -r -u wf_ENT_LAWSON_GL_CA_PROCESS.xml</v>
      </c>
      <c r="AA1309" s="63" t="str">
        <f t="shared" si="340"/>
        <v>gwd connectors wf_ENT_LAWSON_GL_CA_PROCESS</v>
      </c>
      <c r="AB1309" s="60" t="str">
        <f t="shared" si="330"/>
        <v xml:space="preserve">showvh connectors wf_ENT_LAWSON_GL_CA_PROCESS ; </v>
      </c>
      <c r="AC1309" s="60" t="str">
        <f t="shared" si="328"/>
        <v>showrrh connectors wf_ENT_LAWSON_GL_CA_PROCESS</v>
      </c>
    </row>
    <row r="1310" spans="1:29" x14ac:dyDescent="0.25">
      <c r="A1310" s="9">
        <v>43258</v>
      </c>
      <c r="B1310" s="6" t="s">
        <v>27</v>
      </c>
      <c r="C1310" s="61" t="s">
        <v>1892</v>
      </c>
      <c r="D1310" s="61" t="s">
        <v>1863</v>
      </c>
      <c r="E1310" s="100" t="str">
        <f t="shared" si="331"/>
        <v>RAC_uat</v>
      </c>
      <c r="F1310" s="115" t="str">
        <f t="shared" si="332"/>
        <v>UP</v>
      </c>
      <c r="G1310" s="100" t="str">
        <f t="shared" si="333"/>
        <v>uhvifoapp03</v>
      </c>
      <c r="H1310" s="115" t="str">
        <f t="shared" si="334"/>
        <v>Int01_uat</v>
      </c>
      <c r="I1310" s="100" t="str">
        <f t="shared" si="321"/>
        <v>6005</v>
      </c>
      <c r="J1310" s="115" t="str">
        <f t="shared" si="322"/>
        <v>Native</v>
      </c>
      <c r="K1310" s="100" t="str">
        <f t="shared" si="323"/>
        <v>all</v>
      </c>
      <c r="L1310" s="6" t="s">
        <v>1543</v>
      </c>
      <c r="M1310" s="6" t="s">
        <v>332</v>
      </c>
      <c r="N1310" s="6" t="s">
        <v>1554</v>
      </c>
      <c r="O1310" s="6" t="s">
        <v>1594</v>
      </c>
      <c r="P1310" s="11" t="str">
        <f t="shared" si="335"/>
        <v>qc RMS_WMS Workflow wf_m_RMS_PORouter</v>
      </c>
      <c r="Q1310" s="12" t="str">
        <f t="shared" si="336"/>
        <v>./pmrep cleardeploymentgroup -p DG_Static_Shared -f ;</v>
      </c>
      <c r="R1310" s="13" t="str">
        <f t="shared" si="337"/>
        <v>./pmrep addtodeploymentgroup -p DG_Static_Shared -n wf_m_RMS_PORouter -o Workflow -f RMS_WMS -d all ;</v>
      </c>
      <c r="S1310" s="12" t="str">
        <f t="shared" si="324"/>
        <v>./pmrep deploydeploymentgroup -p DG_Static_Shared -c  ./DG_Static_Shared.xml -r RAC_uat -n jansaj -X UP -h uhvifoapp03 -o 6005 -s Native -l $HOME/scripts/log/dg_SJ_kaoter.log ;</v>
      </c>
      <c r="T1310" s="13" t="str">
        <f t="shared" si="325"/>
        <v xml:space="preserve">echo '&lt; PRESS ANY KEY TO CONTINUE &gt;'; read c ; </v>
      </c>
      <c r="U1310" s="12" t="str">
        <f t="shared" si="326"/>
        <v xml:space="preserve">cat $HOME/scripts/log/dg_SJ_kaoter.log ; </v>
      </c>
      <c r="V1310" s="13" t="str">
        <f t="shared" si="327"/>
        <v>echo '&lt; PRESS ANY KEY TO CONTINUE &gt;'; read c ;</v>
      </c>
      <c r="W1310" s="14" t="str">
        <f t="shared" si="338"/>
        <v xml:space="preserve"> pmd ; </v>
      </c>
      <c r="X1310" s="13" t="str">
        <f t="shared" si="329"/>
        <v>ssh -q uhvifoapp03 '/home/infa_adm/scripts/ais.sh RMS_WMS wf_m_RMS_PORouter Int01_uat'</v>
      </c>
      <c r="Y1310" s="15"/>
      <c r="Z1310" s="60" t="str">
        <f t="shared" si="339"/>
        <v>./pmrep objectexport -f RMS_WMS -o Workflow -n wf_m_RMS_PORouter -m -s -b -r -u wf_m_RMS_PORouter.xml</v>
      </c>
      <c r="AA1310" s="63" t="str">
        <f t="shared" si="340"/>
        <v>gwd RMS_WMS wf_m_RMS_PORouter</v>
      </c>
      <c r="AB1310" s="60" t="str">
        <f t="shared" si="330"/>
        <v xml:space="preserve">showvh RMS_WMS wf_m_RMS_PORouter ; </v>
      </c>
      <c r="AC1310" s="60" t="str">
        <f t="shared" si="328"/>
        <v>showrrh RMS_WMS wf_m_RMS_PORouter</v>
      </c>
    </row>
    <row r="1311" spans="1:29" x14ac:dyDescent="0.25">
      <c r="A1311" s="9">
        <v>43262</v>
      </c>
      <c r="B1311" s="6" t="s">
        <v>317</v>
      </c>
      <c r="C1311" s="61" t="s">
        <v>1892</v>
      </c>
      <c r="D1311" s="61" t="s">
        <v>1862</v>
      </c>
      <c r="E1311" s="100" t="str">
        <f t="shared" si="331"/>
        <v>RAC_qa</v>
      </c>
      <c r="F1311" s="115" t="str">
        <f t="shared" si="332"/>
        <v>QP</v>
      </c>
      <c r="G1311" s="100" t="str">
        <f t="shared" si="333"/>
        <v>qhvifoapp05</v>
      </c>
      <c r="H1311" s="115" t="str">
        <f t="shared" si="334"/>
        <v>Int01_qa</v>
      </c>
      <c r="I1311" s="100" t="str">
        <f t="shared" si="321"/>
        <v>6005</v>
      </c>
      <c r="J1311" s="115" t="str">
        <f t="shared" si="322"/>
        <v>Native</v>
      </c>
      <c r="K1311" s="100" t="str">
        <f t="shared" si="323"/>
        <v>all</v>
      </c>
      <c r="L1311" s="6" t="s">
        <v>1491</v>
      </c>
      <c r="M1311" s="6" t="s">
        <v>332</v>
      </c>
      <c r="N1311" s="6" t="s">
        <v>1558</v>
      </c>
      <c r="O1311" s="41" t="s">
        <v>1603</v>
      </c>
      <c r="P1311" s="11" t="str">
        <f t="shared" si="335"/>
        <v>qc connectors Workflow wf_ENT_LAWSON_GL_DE_PROCESS</v>
      </c>
      <c r="Q1311" s="12" t="str">
        <f t="shared" si="336"/>
        <v>./pmrep cleardeploymentgroup -p DG_Static_Shared -f ;</v>
      </c>
      <c r="R1311" s="13" t="str">
        <f t="shared" si="337"/>
        <v>./pmrep addtodeploymentgroup -p DG_Static_Shared -n wf_ENT_LAWSON_GL_DE_PROCESS -o Workflow -f connectors -d all ;</v>
      </c>
      <c r="S1311" s="12" t="str">
        <f t="shared" si="324"/>
        <v>echo ;</v>
      </c>
      <c r="T1311" s="13" t="str">
        <f t="shared" si="325"/>
        <v>echo ;</v>
      </c>
      <c r="U1311" s="12" t="str">
        <f t="shared" si="326"/>
        <v>echo;</v>
      </c>
      <c r="V1311" s="13" t="str">
        <f t="shared" si="327"/>
        <v>echo ;</v>
      </c>
      <c r="W1311" s="14" t="str">
        <f t="shared" si="338"/>
        <v xml:space="preserve"> echo ; </v>
      </c>
      <c r="X1311" s="13" t="str">
        <f t="shared" si="329"/>
        <v>ssh -q qhvifoapp05 '/home/infa_adm/scripts/ais.sh connectors wf_ENT_LAWSON_GL_DE_PROCESS Int01_qa'</v>
      </c>
      <c r="Y1311" s="15"/>
      <c r="Z1311" s="60" t="str">
        <f t="shared" si="339"/>
        <v>./pmrep objectexport -f connectors -o Workflow -n wf_ENT_LAWSON_GL_DE_PROCESS -m -s -b -r -u wf_ENT_LAWSON_GL_DE_PROCESS.xml</v>
      </c>
      <c r="AA1311" s="63" t="str">
        <f t="shared" si="340"/>
        <v>gwd connectors wf_ENT_LAWSON_GL_DE_PROCESS</v>
      </c>
      <c r="AB1311" s="60" t="str">
        <f t="shared" si="330"/>
        <v xml:space="preserve">showvh connectors wf_ENT_LAWSON_GL_DE_PROCESS ; </v>
      </c>
      <c r="AC1311" s="60" t="str">
        <f t="shared" si="328"/>
        <v>showrrh connectors wf_ENT_LAWSON_GL_DE_PROCESS</v>
      </c>
    </row>
    <row r="1312" spans="1:29" x14ac:dyDescent="0.25">
      <c r="A1312" s="9">
        <v>43262</v>
      </c>
      <c r="B1312" s="6" t="s">
        <v>317</v>
      </c>
      <c r="C1312" s="61" t="s">
        <v>1892</v>
      </c>
      <c r="D1312" s="61" t="s">
        <v>1862</v>
      </c>
      <c r="E1312" s="100" t="str">
        <f t="shared" si="331"/>
        <v>RAC_qa</v>
      </c>
      <c r="F1312" s="115" t="str">
        <f t="shared" si="332"/>
        <v>QP</v>
      </c>
      <c r="G1312" s="100" t="str">
        <f t="shared" si="333"/>
        <v>qhvifoapp05</v>
      </c>
      <c r="H1312" s="115" t="str">
        <f t="shared" si="334"/>
        <v>Int01_qa</v>
      </c>
      <c r="I1312" s="100" t="str">
        <f t="shared" si="321"/>
        <v>6005</v>
      </c>
      <c r="J1312" s="115" t="str">
        <f t="shared" si="322"/>
        <v>Native</v>
      </c>
      <c r="K1312" s="100" t="str">
        <f t="shared" si="323"/>
        <v>all</v>
      </c>
      <c r="L1312" s="6" t="s">
        <v>1491</v>
      </c>
      <c r="M1312" s="6" t="s">
        <v>332</v>
      </c>
      <c r="N1312" s="6" t="s">
        <v>1583</v>
      </c>
      <c r="O1312" s="41" t="s">
        <v>1603</v>
      </c>
      <c r="P1312" s="11" t="str">
        <f t="shared" si="335"/>
        <v>qc connectors Workflow wf_ENT_LAWSON_GL_DE_NOPS_PROCESS</v>
      </c>
      <c r="Q1312" s="12" t="str">
        <f t="shared" si="336"/>
        <v>echo ;</v>
      </c>
      <c r="R1312" s="13" t="str">
        <f t="shared" si="337"/>
        <v>./pmrep addtodeploymentgroup -p DG_Static_Shared -n wf_ENT_LAWSON_GL_DE_NOPS_PROCESS -o Workflow -f connectors -d all ;</v>
      </c>
      <c r="S1312" s="12" t="str">
        <f t="shared" si="324"/>
        <v>./pmrep deploydeploymentgroup -p DG_Static_Shared -c  ./DG_Static_Shared.xml -r RAC_qa -n jansaj -X QP -h qhvifoapp05 -o 6005 -s Native -l $HOME/scripts/log/dg_SJ_kalabd.log ;</v>
      </c>
      <c r="T1312" s="13" t="str">
        <f t="shared" si="325"/>
        <v xml:space="preserve">echo '&lt; PRESS ANY KEY TO CONTINUE &gt;'; read c ; </v>
      </c>
      <c r="U1312" s="12" t="str">
        <f t="shared" si="326"/>
        <v xml:space="preserve">cat $HOME/scripts/log/dg_SJ_kalabd.log ; </v>
      </c>
      <c r="V1312" s="13" t="str">
        <f t="shared" si="327"/>
        <v>echo '&lt; PRESS ANY KEY TO CONTINUE &gt;'; read c ;</v>
      </c>
      <c r="W1312" s="14" t="str">
        <f t="shared" si="338"/>
        <v xml:space="preserve"> pmd ; </v>
      </c>
      <c r="X1312" s="13" t="str">
        <f t="shared" si="329"/>
        <v>ssh -q qhvifoapp05 '/home/infa_adm/scripts/ais.sh connectors wf_ENT_LAWSON_GL_DE_NOPS_PROCESS Int01_qa'</v>
      </c>
      <c r="Y1312" s="15"/>
      <c r="Z1312" s="60" t="str">
        <f t="shared" si="339"/>
        <v>./pmrep objectexport -f connectors -o Workflow -n wf_ENT_LAWSON_GL_DE_NOPS_PROCESS -m -s -b -r -u wf_ENT_LAWSON_GL_DE_NOPS_PROCESS.xml</v>
      </c>
      <c r="AA1312" s="63" t="str">
        <f t="shared" si="340"/>
        <v>gwd connectors wf_ENT_LAWSON_GL_DE_NOPS_PROCESS</v>
      </c>
      <c r="AB1312" s="60" t="str">
        <f t="shared" si="330"/>
        <v xml:space="preserve">showvh connectors wf_ENT_LAWSON_GL_DE_NOPS_PROCESS ; </v>
      </c>
      <c r="AC1312" s="60" t="str">
        <f t="shared" si="328"/>
        <v>showrrh connectors wf_ENT_LAWSON_GL_DE_NOPS_PROCESS</v>
      </c>
    </row>
    <row r="1313" spans="1:29" x14ac:dyDescent="0.25">
      <c r="A1313" s="9">
        <v>43262</v>
      </c>
      <c r="B1313" s="6" t="s">
        <v>317</v>
      </c>
      <c r="C1313" s="61" t="s">
        <v>1892</v>
      </c>
      <c r="D1313" s="61" t="s">
        <v>1863</v>
      </c>
      <c r="E1313" s="100" t="str">
        <f t="shared" si="331"/>
        <v>RAC_uat</v>
      </c>
      <c r="F1313" s="115" t="str">
        <f t="shared" si="332"/>
        <v>UP</v>
      </c>
      <c r="G1313" s="100" t="str">
        <f t="shared" si="333"/>
        <v>uhvifoapp03</v>
      </c>
      <c r="H1313" s="115" t="str">
        <f t="shared" si="334"/>
        <v>Int01_uat</v>
      </c>
      <c r="I1313" s="100" t="str">
        <f t="shared" si="321"/>
        <v>6005</v>
      </c>
      <c r="J1313" s="115" t="str">
        <f t="shared" si="322"/>
        <v>Native</v>
      </c>
      <c r="K1313" s="100" t="str">
        <f t="shared" si="323"/>
        <v>all</v>
      </c>
      <c r="L1313" s="6" t="s">
        <v>1491</v>
      </c>
      <c r="M1313" s="6" t="s">
        <v>332</v>
      </c>
      <c r="N1313" s="6" t="s">
        <v>1558</v>
      </c>
      <c r="O1313" s="39" t="s">
        <v>1604</v>
      </c>
      <c r="P1313" s="11" t="str">
        <f t="shared" si="335"/>
        <v>qc connectors Workflow wf_ENT_LAWSON_GL_DE_PROCESS</v>
      </c>
      <c r="Q1313" s="12" t="str">
        <f t="shared" si="336"/>
        <v>./pmrep cleardeploymentgroup -p DG_Static_Shared -f ;</v>
      </c>
      <c r="R1313" s="13" t="str">
        <f t="shared" si="337"/>
        <v>./pmrep addtodeploymentgroup -p DG_Static_Shared -n wf_ENT_LAWSON_GL_DE_PROCESS -o Workflow -f connectors -d all ;</v>
      </c>
      <c r="S1313" s="12" t="str">
        <f t="shared" si="324"/>
        <v>echo ;</v>
      </c>
      <c r="T1313" s="13" t="str">
        <f t="shared" si="325"/>
        <v>echo ;</v>
      </c>
      <c r="U1313" s="12" t="str">
        <f t="shared" si="326"/>
        <v>echo;</v>
      </c>
      <c r="V1313" s="13" t="str">
        <f t="shared" si="327"/>
        <v>echo ;</v>
      </c>
      <c r="W1313" s="14" t="str">
        <f t="shared" si="338"/>
        <v xml:space="preserve"> echo ; </v>
      </c>
      <c r="X1313" s="13" t="str">
        <f t="shared" si="329"/>
        <v>ssh -q uhvifoapp03 '/home/infa_adm/scripts/ais.sh connectors wf_ENT_LAWSON_GL_DE_PROCESS Int01_uat'</v>
      </c>
      <c r="Y1313" s="15"/>
      <c r="Z1313" s="60" t="str">
        <f t="shared" si="339"/>
        <v>./pmrep objectexport -f connectors -o Workflow -n wf_ENT_LAWSON_GL_DE_PROCESS -m -s -b -r -u wf_ENT_LAWSON_GL_DE_PROCESS.xml</v>
      </c>
      <c r="AA1313" s="63" t="str">
        <f t="shared" si="340"/>
        <v>gwd connectors wf_ENT_LAWSON_GL_DE_PROCESS</v>
      </c>
      <c r="AB1313" s="60" t="str">
        <f t="shared" si="330"/>
        <v xml:space="preserve">showvh connectors wf_ENT_LAWSON_GL_DE_PROCESS ; </v>
      </c>
      <c r="AC1313" s="60" t="str">
        <f t="shared" si="328"/>
        <v>showrrh connectors wf_ENT_LAWSON_GL_DE_PROCESS</v>
      </c>
    </row>
    <row r="1314" spans="1:29" x14ac:dyDescent="0.25">
      <c r="A1314" s="9">
        <v>43262</v>
      </c>
      <c r="B1314" s="6" t="s">
        <v>317</v>
      </c>
      <c r="C1314" s="61" t="s">
        <v>1892</v>
      </c>
      <c r="D1314" s="61" t="s">
        <v>1863</v>
      </c>
      <c r="E1314" s="100" t="str">
        <f t="shared" si="331"/>
        <v>RAC_uat</v>
      </c>
      <c r="F1314" s="115" t="str">
        <f t="shared" si="332"/>
        <v>UP</v>
      </c>
      <c r="G1314" s="100" t="str">
        <f t="shared" si="333"/>
        <v>uhvifoapp03</v>
      </c>
      <c r="H1314" s="115" t="str">
        <f t="shared" si="334"/>
        <v>Int01_uat</v>
      </c>
      <c r="I1314" s="100" t="str">
        <f t="shared" si="321"/>
        <v>6005</v>
      </c>
      <c r="J1314" s="115" t="str">
        <f t="shared" si="322"/>
        <v>Native</v>
      </c>
      <c r="K1314" s="100" t="str">
        <f t="shared" si="323"/>
        <v>all</v>
      </c>
      <c r="L1314" s="6" t="s">
        <v>1491</v>
      </c>
      <c r="M1314" s="6" t="s">
        <v>332</v>
      </c>
      <c r="N1314" s="6" t="s">
        <v>1583</v>
      </c>
      <c r="O1314" s="39" t="s">
        <v>1604</v>
      </c>
      <c r="P1314" s="11" t="str">
        <f t="shared" si="335"/>
        <v>qc connectors Workflow wf_ENT_LAWSON_GL_DE_NOPS_PROCESS</v>
      </c>
      <c r="Q1314" s="12" t="str">
        <f t="shared" si="336"/>
        <v>echo ;</v>
      </c>
      <c r="R1314" s="13" t="str">
        <f t="shared" si="337"/>
        <v>./pmrep addtodeploymentgroup -p DG_Static_Shared -n wf_ENT_LAWSON_GL_DE_NOPS_PROCESS -o Workflow -f connectors -d all ;</v>
      </c>
      <c r="S1314" s="12" t="str">
        <f t="shared" si="324"/>
        <v>./pmrep deploydeploymentgroup -p DG_Static_Shared -c  ./DG_Static_Shared.xml -r RAC_uat -n jansaj -X UP -h uhvifoapp03 -o 6005 -s Native -l $HOME/scripts/log/dg_SJ_kalabd.log ;</v>
      </c>
      <c r="T1314" s="13" t="str">
        <f t="shared" si="325"/>
        <v xml:space="preserve">echo '&lt; PRESS ANY KEY TO CONTINUE &gt;'; read c ; </v>
      </c>
      <c r="U1314" s="12" t="str">
        <f t="shared" si="326"/>
        <v xml:space="preserve">cat $HOME/scripts/log/dg_SJ_kalabd.log ; </v>
      </c>
      <c r="V1314" s="13" t="str">
        <f t="shared" si="327"/>
        <v>echo '&lt; PRESS ANY KEY TO CONTINUE &gt;'; read c ;</v>
      </c>
      <c r="W1314" s="14" t="str">
        <f t="shared" si="338"/>
        <v xml:space="preserve"> pmd ; </v>
      </c>
      <c r="X1314" s="13" t="str">
        <f t="shared" si="329"/>
        <v>ssh -q uhvifoapp03 '/home/infa_adm/scripts/ais.sh connectors wf_ENT_LAWSON_GL_DE_NOPS_PROCESS Int01_uat'</v>
      </c>
      <c r="Y1314" s="15"/>
      <c r="Z1314" s="60" t="str">
        <f t="shared" si="339"/>
        <v>./pmrep objectexport -f connectors -o Workflow -n wf_ENT_LAWSON_GL_DE_NOPS_PROCESS -m -s -b -r -u wf_ENT_LAWSON_GL_DE_NOPS_PROCESS.xml</v>
      </c>
      <c r="AA1314" s="63" t="str">
        <f t="shared" si="340"/>
        <v>gwd connectors wf_ENT_LAWSON_GL_DE_NOPS_PROCESS</v>
      </c>
      <c r="AB1314" s="60" t="str">
        <f t="shared" si="330"/>
        <v xml:space="preserve">showvh connectors wf_ENT_LAWSON_GL_DE_NOPS_PROCESS ; </v>
      </c>
      <c r="AC1314" s="60" t="str">
        <f t="shared" si="328"/>
        <v>showrrh connectors wf_ENT_LAWSON_GL_DE_NOPS_PROCESS</v>
      </c>
    </row>
    <row r="1315" spans="1:29" x14ac:dyDescent="0.25">
      <c r="A1315" s="9">
        <v>43263</v>
      </c>
      <c r="B1315" s="6" t="s">
        <v>1610</v>
      </c>
      <c r="C1315" s="61" t="s">
        <v>1893</v>
      </c>
      <c r="D1315" s="61" t="s">
        <v>1862</v>
      </c>
      <c r="E1315" s="112" t="s">
        <v>20</v>
      </c>
      <c r="F1315" s="115" t="str">
        <f>IF(C1315="SJ",IF(D1315="q1",pswd_sj_q,IF(OR(D1315="u1",D1315="u2"),pswd_sj_u,IF(OR(D1315="p1",D1315="p2"),pswd_sj_p," ** ERROR **"))),
IF(C1315="BR",IF(D1315="q1",pswd_br_q,IF(OR(D1315="u1",D1315="u2"),pswd_br_u,IF(OR(D1315="p1",D1315="p2"),pswd_br_p," ** ERROR **")))," ** ERROR **"))</f>
        <v>BPQ</v>
      </c>
      <c r="G1315" s="112" t="s">
        <v>1383</v>
      </c>
      <c r="H1315" s="116" t="s">
        <v>19</v>
      </c>
      <c r="I1315" s="100" t="str">
        <f t="shared" si="321"/>
        <v>6005</v>
      </c>
      <c r="J1315" s="115" t="str">
        <f t="shared" si="322"/>
        <v>Native</v>
      </c>
      <c r="K1315" s="100" t="str">
        <f t="shared" si="323"/>
        <v>all</v>
      </c>
      <c r="L1315" s="6" t="s">
        <v>1491</v>
      </c>
      <c r="M1315" s="6" t="s">
        <v>332</v>
      </c>
      <c r="N1315" s="6" t="s">
        <v>1591</v>
      </c>
      <c r="O1315" s="6" t="s">
        <v>1611</v>
      </c>
      <c r="P1315" s="11" t="str">
        <f t="shared" si="335"/>
        <v>qc connectors Workflow wf_ENT_LAWSON_GL_CA_PROCESS</v>
      </c>
      <c r="Q1315" s="12" t="str">
        <f t="shared" si="336"/>
        <v>./pmrep cleardeploymentgroup -p DG_Static_Shared -f ;</v>
      </c>
      <c r="R1315" s="13" t="str">
        <f t="shared" si="337"/>
        <v>./pmrep addtodeploymentgroup -p DG_Static_Shared -n wf_ENT_LAWSON_GL_CA_PROCESS -o Workflow -f connectors -d all ;</v>
      </c>
      <c r="S1315" s="12" t="str">
        <f t="shared" si="324"/>
        <v>./pmrep deploydeploymentgroup -p DG_Static_Shared -c  ./DG_Static_Shared.xml -r RAC_qa -n ritbil -X BPQ -h qhvifoapp05 -o 6005 -s Native -l $HOME/scripts/log/dg_BR_sakssub.log ;</v>
      </c>
      <c r="T1315" s="13" t="str">
        <f t="shared" si="325"/>
        <v xml:space="preserve">echo '&lt; PRESS ANY KEY TO CONTINUE &gt;'; read c ; </v>
      </c>
      <c r="U1315" s="12" t="str">
        <f t="shared" si="326"/>
        <v xml:space="preserve">cat $HOME/scripts/log/dg_BR_sakssub.log ; </v>
      </c>
      <c r="V1315" s="13" t="str">
        <f t="shared" si="327"/>
        <v>echo '&lt; PRESS ANY KEY TO CONTINUE &gt;'; read c ;</v>
      </c>
      <c r="W1315" s="14" t="str">
        <f t="shared" si="338"/>
        <v xml:space="preserve"> pmd ; </v>
      </c>
      <c r="X1315" s="13" t="str">
        <f t="shared" si="329"/>
        <v>ssh -q qhvifoapp05 '/home/infa_adm/scripts/ais.sh connectors wf_ENT_LAWSON_GL_CA_PROCESS Int01_qa'</v>
      </c>
      <c r="Y1315" s="15"/>
      <c r="Z1315" s="60" t="str">
        <f t="shared" si="339"/>
        <v>./pmrep objectexport -f connectors -o Workflow -n wf_ENT_LAWSON_GL_CA_PROCESS -m -s -b -r -u wf_ENT_LAWSON_GL_CA_PROCESS.xml</v>
      </c>
      <c r="AA1315" s="63" t="str">
        <f t="shared" si="340"/>
        <v>gwd connectors wf_ENT_LAWSON_GL_CA_PROCESS</v>
      </c>
      <c r="AB1315" s="60" t="str">
        <f t="shared" si="330"/>
        <v xml:space="preserve">showvh connectors wf_ENT_LAWSON_GL_CA_PROCESS ; </v>
      </c>
      <c r="AC1315" s="60" t="str">
        <f t="shared" si="328"/>
        <v>showrrh connectors wf_ENT_LAWSON_GL_CA_PROCESS</v>
      </c>
    </row>
    <row r="1316" spans="1:29" x14ac:dyDescent="0.25">
      <c r="A1316" s="9">
        <v>43263</v>
      </c>
      <c r="B1316" s="6" t="s">
        <v>286</v>
      </c>
      <c r="C1316" s="61" t="s">
        <v>1893</v>
      </c>
      <c r="D1316" s="61" t="s">
        <v>1863</v>
      </c>
      <c r="E1316" s="112" t="s">
        <v>324</v>
      </c>
      <c r="F1316" s="115" t="str">
        <f>IF(C1316="SJ",IF(D1316="q1",pswd_sj_q,IF(OR(D1316="u1",D1316="u2"),pswd_sj_u,IF(OR(D1316="p1",D1316="p2"),pswd_sj_p," ** ERROR **"))),
IF(C1316="BR",IF(D1316="q1",pswd_br_q,IF(OR(D1316="u1",D1316="u2"),pswd_br_u,IF(OR(D1316="p1",D1316="p2"),pswd_br_p," ** ERROR **")))," ** ERROR **"))</f>
        <v>BPU</v>
      </c>
      <c r="G1316" s="112" t="s">
        <v>1113</v>
      </c>
      <c r="H1316" s="116" t="s">
        <v>1241</v>
      </c>
      <c r="I1316" s="100" t="str">
        <f t="shared" si="321"/>
        <v>6005</v>
      </c>
      <c r="J1316" s="115" t="str">
        <f t="shared" si="322"/>
        <v>Native</v>
      </c>
      <c r="K1316" s="100" t="str">
        <f t="shared" si="323"/>
        <v>all</v>
      </c>
      <c r="L1316" s="6" t="s">
        <v>322</v>
      </c>
      <c r="M1316" s="6" t="s">
        <v>332</v>
      </c>
      <c r="N1316" s="6" t="s">
        <v>1507</v>
      </c>
      <c r="O1316" s="6" t="s">
        <v>1609</v>
      </c>
      <c r="P1316" s="11" t="str">
        <f t="shared" si="335"/>
        <v>qc MDM Workflow wf_Customer_Survivor_Process</v>
      </c>
      <c r="Q1316" s="12" t="str">
        <f t="shared" si="336"/>
        <v>./pmrep cleardeploymentgroup -p DG_Static_Shared -f ;</v>
      </c>
      <c r="R1316" s="13" t="str">
        <f t="shared" si="337"/>
        <v>./pmrep addtodeploymentgroup -p DG_Static_Shared -n wf_Customer_Survivor_Process -o Workflow -f MDM -d all ;</v>
      </c>
      <c r="S1316" s="12" t="str">
        <f t="shared" si="324"/>
        <v>./pmrep deploydeploymentgroup -p DG_Static_Shared -c  ./DG_Static_Shared.xml -r RAC_uat -n ritbil -X BPU -h uhvifoapp03 -o 6005 -s Native -l $HOME/scripts/log/dg_BR_allvan.log ;</v>
      </c>
      <c r="T1316" s="13" t="str">
        <f t="shared" si="325"/>
        <v xml:space="preserve">echo '&lt; PRESS ANY KEY TO CONTINUE &gt;'; read c ; </v>
      </c>
      <c r="U1316" s="12" t="str">
        <f t="shared" si="326"/>
        <v xml:space="preserve">cat $HOME/scripts/log/dg_BR_allvan.log ; </v>
      </c>
      <c r="V1316" s="13" t="str">
        <f t="shared" si="327"/>
        <v>echo '&lt; PRESS ANY KEY TO CONTINUE &gt;'; read c ;</v>
      </c>
      <c r="W1316" s="14" t="str">
        <f t="shared" si="338"/>
        <v xml:space="preserve"> pmd ; </v>
      </c>
      <c r="X1316" s="13" t="str">
        <f t="shared" si="329"/>
        <v>ssh -q uhvifoapp03 '/home/infa_adm/scripts/ais.sh MDM wf_Customer_Survivor_Process Int01_uat'</v>
      </c>
      <c r="Y1316" s="15"/>
      <c r="Z1316" s="60" t="str">
        <f t="shared" si="339"/>
        <v>./pmrep objectexport -f MDM -o Workflow -n wf_Customer_Survivor_Process -m -s -b -r -u wf_Customer_Survivor_Process.xml</v>
      </c>
      <c r="AA1316" s="63" t="str">
        <f t="shared" si="340"/>
        <v>gwd MDM wf_Customer_Survivor_Process</v>
      </c>
      <c r="AB1316" s="60" t="str">
        <f t="shared" si="330"/>
        <v xml:space="preserve">showvh MDM wf_Customer_Survivor_Process ; </v>
      </c>
      <c r="AC1316" s="60" t="str">
        <f t="shared" si="328"/>
        <v>showrrh MDM wf_Customer_Survivor_Process</v>
      </c>
    </row>
    <row r="1317" spans="1:29" x14ac:dyDescent="0.25">
      <c r="A1317" s="9">
        <v>43263</v>
      </c>
      <c r="B1317" s="6" t="s">
        <v>1605</v>
      </c>
      <c r="C1317" s="61" t="s">
        <v>1892</v>
      </c>
      <c r="D1317" s="61" t="s">
        <v>1864</v>
      </c>
      <c r="E1317" s="100" t="str">
        <f>IF(D1317="q1",rep_q,IF(OR(D1317="u1",D1317="u2"),rep_u,IF(OR(D1317="p1",D1317="p2"),rep_p," ** ERROR **")))</f>
        <v>RAC_prod</v>
      </c>
      <c r="F1317" s="115" t="str">
        <f>IF(D1317="q1",pswd_sj_q,IF(OR(D1317="u1",D1317="u2"),pswd_sj_u,IF(OR(D1317="p1",D1317="p2"),pswd_sj_p," ** ERROR **")))</f>
        <v>PP</v>
      </c>
      <c r="G1317" s="100" t="str">
        <f>IF(D1317="q1",host_q,IF(OR(D1317="u1",D1317="u2"),host_u,IF(OR(D1317="p1",D1317="p2"),host_p," ** ERROR **")))</f>
        <v>phvifoapp04</v>
      </c>
      <c r="H1317" s="115" t="str">
        <f>IF(D1317="q1",int_q1,IF(D1317="u1",int_u1,IF(D1317="u2",int_u2,IF(D1317="p1",int_p1,IF(D1317="p2",int_p2," ** ERROR **")))))</f>
        <v>Int01_prod</v>
      </c>
      <c r="I1317" s="100" t="str">
        <f t="shared" si="321"/>
        <v>6005</v>
      </c>
      <c r="J1317" s="115" t="str">
        <f t="shared" si="322"/>
        <v>Native</v>
      </c>
      <c r="K1317" s="100" t="str">
        <f t="shared" si="323"/>
        <v>all</v>
      </c>
      <c r="L1317" s="6" t="s">
        <v>1491</v>
      </c>
      <c r="M1317" s="6" t="s">
        <v>332</v>
      </c>
      <c r="N1317" s="6" t="s">
        <v>1606</v>
      </c>
      <c r="O1317" s="6" t="s">
        <v>1608</v>
      </c>
      <c r="P1317" s="11" t="str">
        <f t="shared" si="335"/>
        <v>qc connectors Workflow wf_s_m_ENT_BMSPAYOUT</v>
      </c>
      <c r="Q1317" s="12" t="str">
        <f t="shared" si="336"/>
        <v>./pmrep cleardeploymentgroup -p DG_Static_Shared -f ;</v>
      </c>
      <c r="R1317" s="13" t="str">
        <f t="shared" si="337"/>
        <v>./pmrep addtodeploymentgroup -p DG_Static_Shared -n wf_s_m_ENT_BMSPAYOUT -o Workflow -f connectors -d all ;</v>
      </c>
      <c r="S1317" s="12" t="str">
        <f t="shared" si="324"/>
        <v>echo ;</v>
      </c>
      <c r="T1317" s="13" t="str">
        <f t="shared" si="325"/>
        <v>echo ;</v>
      </c>
      <c r="U1317" s="12" t="str">
        <f t="shared" si="326"/>
        <v>echo;</v>
      </c>
      <c r="V1317" s="13" t="str">
        <f t="shared" si="327"/>
        <v>echo ;</v>
      </c>
      <c r="W1317" s="14" t="str">
        <f t="shared" si="338"/>
        <v xml:space="preserve"> echo ; </v>
      </c>
      <c r="X1317" s="13" t="str">
        <f t="shared" si="329"/>
        <v>ssh -q phvifoapp04 '/home/infa_adm/scripts/ais.sh connectors wf_s_m_ENT_BMSPAYOUT Int01_prod'</v>
      </c>
      <c r="Y1317" s="15"/>
      <c r="Z1317" s="60" t="str">
        <f t="shared" si="339"/>
        <v>./pmrep objectexport -f connectors -o Workflow -n wf_s_m_ENT_BMSPAYOUT -m -s -b -r -u wf_s_m_ENT_BMSPAYOUT.xml</v>
      </c>
      <c r="AA1317" s="63" t="str">
        <f t="shared" si="340"/>
        <v>gwd connectors wf_s_m_ENT_BMSPAYOUT</v>
      </c>
      <c r="AB1317" s="60" t="str">
        <f t="shared" si="330"/>
        <v xml:space="preserve">showvh connectors wf_s_m_ENT_BMSPAYOUT ; </v>
      </c>
      <c r="AC1317" s="60" t="str">
        <f t="shared" si="328"/>
        <v>showrrh connectors wf_s_m_ENT_BMSPAYOUT</v>
      </c>
    </row>
    <row r="1318" spans="1:29" x14ac:dyDescent="0.25">
      <c r="A1318" s="9">
        <v>43263</v>
      </c>
      <c r="B1318" s="6" t="s">
        <v>1605</v>
      </c>
      <c r="C1318" s="61" t="s">
        <v>1892</v>
      </c>
      <c r="D1318" s="61" t="s">
        <v>1864</v>
      </c>
      <c r="E1318" s="100" t="str">
        <f>IF(D1318="q1",rep_q,IF(OR(D1318="u1",D1318="u2"),rep_u,IF(OR(D1318="p1",D1318="p2"),rep_p," ** ERROR **")))</f>
        <v>RAC_prod</v>
      </c>
      <c r="F1318" s="115" t="str">
        <f>IF(D1318="q1",pswd_sj_q,IF(OR(D1318="u1",D1318="u2"),pswd_sj_u,IF(OR(D1318="p1",D1318="p2"),pswd_sj_p," ** ERROR **")))</f>
        <v>PP</v>
      </c>
      <c r="G1318" s="100" t="str">
        <f>IF(D1318="q1",host_q,IF(OR(D1318="u1",D1318="u2"),host_u,IF(OR(D1318="p1",D1318="p2"),host_p," ** ERROR **")))</f>
        <v>phvifoapp04</v>
      </c>
      <c r="H1318" s="115" t="str">
        <f>IF(D1318="q1",int_q1,IF(D1318="u1",int_u1,IF(D1318="u2",int_u2,IF(D1318="p1",int_p1,IF(D1318="p2",int_p2," ** ERROR **")))))</f>
        <v>Int01_prod</v>
      </c>
      <c r="I1318" s="100" t="str">
        <f t="shared" si="321"/>
        <v>6005</v>
      </c>
      <c r="J1318" s="115" t="str">
        <f t="shared" si="322"/>
        <v>Native</v>
      </c>
      <c r="K1318" s="100" t="str">
        <f t="shared" si="323"/>
        <v>all</v>
      </c>
      <c r="L1318" s="6" t="s">
        <v>1491</v>
      </c>
      <c r="M1318" s="6" t="s">
        <v>332</v>
      </c>
      <c r="N1318" s="6" t="s">
        <v>1607</v>
      </c>
      <c r="O1318" s="6" t="s">
        <v>1608</v>
      </c>
      <c r="P1318" s="11" t="str">
        <f t="shared" si="335"/>
        <v>qc connectors Workflow wf_s_m_BMS_PAYOUT_FLATFILE</v>
      </c>
      <c r="Q1318" s="12" t="str">
        <f t="shared" si="336"/>
        <v>echo ;</v>
      </c>
      <c r="R1318" s="13" t="str">
        <f t="shared" si="337"/>
        <v>./pmrep addtodeploymentgroup -p DG_Static_Shared -n wf_s_m_BMS_PAYOUT_FLATFILE -o Workflow -f connectors -d all ;</v>
      </c>
      <c r="S1318" s="12" t="str">
        <f t="shared" si="324"/>
        <v>./pmrep deploydeploymentgroup -p DG_Static_Shared -c  ./DG_Static_Shared.xml -r RAC_prod -n jansaj -X PP -h phvifoapp04 -o 6005 -s Native -l $HOME/scripts/log/dg_SJ_CHG0013101.log ;</v>
      </c>
      <c r="T1318" s="13" t="str">
        <f t="shared" si="325"/>
        <v xml:space="preserve">echo '&lt; PRESS ANY KEY TO CONTINUE &gt;'; read c ; </v>
      </c>
      <c r="U1318" s="12" t="str">
        <f t="shared" si="326"/>
        <v xml:space="preserve">cat $HOME/scripts/log/dg_SJ_CHG0013101.log ; </v>
      </c>
      <c r="V1318" s="13" t="str">
        <f t="shared" si="327"/>
        <v>echo '&lt; PRESS ANY KEY TO CONTINUE &gt;'; read c ;</v>
      </c>
      <c r="W1318" s="14" t="str">
        <f t="shared" si="338"/>
        <v xml:space="preserve"> pmd ; </v>
      </c>
      <c r="X1318" s="13" t="str">
        <f t="shared" si="329"/>
        <v>ssh -q phvifoapp04 '/home/infa_adm/scripts/ais.sh connectors wf_s_m_BMS_PAYOUT_FLATFILE Int01_prod'</v>
      </c>
      <c r="Y1318" s="15"/>
      <c r="Z1318" s="60" t="str">
        <f t="shared" si="339"/>
        <v>./pmrep objectexport -f connectors -o Workflow -n wf_s_m_BMS_PAYOUT_FLATFILE -m -s -b -r -u wf_s_m_BMS_PAYOUT_FLATFILE.xml</v>
      </c>
      <c r="AA1318" s="63" t="str">
        <f t="shared" si="340"/>
        <v>gwd connectors wf_s_m_BMS_PAYOUT_FLATFILE</v>
      </c>
      <c r="AB1318" s="60" t="str">
        <f t="shared" si="330"/>
        <v xml:space="preserve">showvh connectors wf_s_m_BMS_PAYOUT_FLATFILE ; </v>
      </c>
      <c r="AC1318" s="60" t="str">
        <f t="shared" si="328"/>
        <v>showrrh connectors wf_s_m_BMS_PAYOUT_FLATFILE</v>
      </c>
    </row>
    <row r="1319" spans="1:29" x14ac:dyDescent="0.25">
      <c r="A1319" s="9">
        <v>43264</v>
      </c>
      <c r="B1319" s="6" t="s">
        <v>1612</v>
      </c>
      <c r="C1319" s="61" t="s">
        <v>1893</v>
      </c>
      <c r="D1319" s="61" t="s">
        <v>1864</v>
      </c>
      <c r="E1319" s="112" t="s">
        <v>32</v>
      </c>
      <c r="F1319" s="115" t="str">
        <f t="shared" ref="F1319:F1350" si="341">IF(C1319="SJ",IF(D1319="q1",pswd_sj_q,IF(OR(D1319="u1",D1319="u2"),pswd_sj_u,IF(OR(D1319="p1",D1319="p2"),pswd_sj_p," ** ERROR **"))),
IF(C1319="BR",IF(D1319="q1",pswd_br_q,IF(OR(D1319="u1",D1319="u2"),pswd_br_u,IF(OR(D1319="p1",D1319="p2"),pswd_br_p," ** ERROR **")))," ** ERROR **"))</f>
        <v>BPP</v>
      </c>
      <c r="G1319" s="112" t="s">
        <v>1040</v>
      </c>
      <c r="H1319" s="116" t="s">
        <v>1242</v>
      </c>
      <c r="I1319" s="100" t="str">
        <f t="shared" si="321"/>
        <v>6005</v>
      </c>
      <c r="J1319" s="115" t="str">
        <f t="shared" si="322"/>
        <v>Native</v>
      </c>
      <c r="K1319" s="100" t="str">
        <f t="shared" si="323"/>
        <v>all</v>
      </c>
      <c r="L1319" s="6" t="s">
        <v>326</v>
      </c>
      <c r="M1319" s="6" t="s">
        <v>332</v>
      </c>
      <c r="N1319" s="6" t="s">
        <v>1172</v>
      </c>
      <c r="O1319" s="6" t="s">
        <v>1622</v>
      </c>
      <c r="P1319" s="11" t="str">
        <f t="shared" si="335"/>
        <v>qc Miscellaneous Workflow wf_TestConnection</v>
      </c>
      <c r="Q1319" s="12" t="str">
        <f t="shared" si="336"/>
        <v>./pmrep cleardeploymentgroup -p DG_Static_Shared -f ;</v>
      </c>
      <c r="R1319" s="13" t="str">
        <f t="shared" si="337"/>
        <v>./pmrep addtodeploymentgroup -p DG_Static_Shared -n wf_TestConnection -o Workflow -f Miscellaneous -d all ;</v>
      </c>
      <c r="S1319" s="12" t="str">
        <f t="shared" si="324"/>
        <v>./pmrep deploydeploymentgroup -p DG_Static_Shared -c  ./DG_Static_Shared.xml -r RAC_prod -n ritbil -X BPP -h phvifoapp04 -o 6005 -s Native -l $HOME/scripts/log/dg_BR_ritbil.log ;</v>
      </c>
      <c r="T1319" s="13" t="str">
        <f t="shared" si="325"/>
        <v xml:space="preserve">echo '&lt; PRESS ANY KEY TO CONTINUE &gt;'; read c ; </v>
      </c>
      <c r="U1319" s="12" t="str">
        <f t="shared" si="326"/>
        <v xml:space="preserve">cat $HOME/scripts/log/dg_BR_ritbil.log ; </v>
      </c>
      <c r="V1319" s="13" t="str">
        <f t="shared" si="327"/>
        <v>echo '&lt; PRESS ANY KEY TO CONTINUE &gt;'; read c ;</v>
      </c>
      <c r="W1319" s="14" t="str">
        <f t="shared" si="338"/>
        <v xml:space="preserve"> pmd ; </v>
      </c>
      <c r="X1319" s="13" t="str">
        <f t="shared" si="329"/>
        <v>ssh -q phvifoapp04 '/home/infa_adm/scripts/ais.sh Miscellaneous wf_TestConnection Int01_prod'</v>
      </c>
      <c r="Y1319" s="15"/>
      <c r="Z1319" s="60" t="str">
        <f t="shared" si="339"/>
        <v>./pmrep objectexport -f Miscellaneous -o Workflow -n wf_TestConnection -m -s -b -r -u wf_TestConnection.xml</v>
      </c>
      <c r="AA1319" s="63" t="str">
        <f t="shared" si="340"/>
        <v>gwd Miscellaneous wf_TestConnection</v>
      </c>
      <c r="AB1319" s="60" t="str">
        <f t="shared" si="330"/>
        <v xml:space="preserve">showvh Miscellaneous wf_TestConnection ; </v>
      </c>
      <c r="AC1319" s="60" t="str">
        <f t="shared" si="328"/>
        <v>showrrh Miscellaneous wf_TestConnection</v>
      </c>
    </row>
    <row r="1320" spans="1:29" x14ac:dyDescent="0.25">
      <c r="A1320" s="9">
        <v>43264</v>
      </c>
      <c r="B1320" s="6" t="s">
        <v>1612</v>
      </c>
      <c r="C1320" s="61" t="s">
        <v>1893</v>
      </c>
      <c r="D1320" s="61" t="s">
        <v>1862</v>
      </c>
      <c r="E1320" s="112" t="s">
        <v>20</v>
      </c>
      <c r="F1320" s="115" t="str">
        <f t="shared" si="341"/>
        <v>BPQ</v>
      </c>
      <c r="G1320" s="112" t="s">
        <v>1383</v>
      </c>
      <c r="H1320" s="116" t="s">
        <v>19</v>
      </c>
      <c r="I1320" s="100" t="str">
        <f t="shared" si="321"/>
        <v>6005</v>
      </c>
      <c r="J1320" s="115" t="str">
        <f t="shared" si="322"/>
        <v>Native</v>
      </c>
      <c r="K1320" s="100" t="str">
        <f t="shared" si="323"/>
        <v>all</v>
      </c>
      <c r="L1320" s="6" t="s">
        <v>326</v>
      </c>
      <c r="M1320" s="6" t="s">
        <v>332</v>
      </c>
      <c r="N1320" s="6" t="s">
        <v>1172</v>
      </c>
      <c r="O1320" s="6" t="s">
        <v>1623</v>
      </c>
      <c r="P1320" s="11" t="str">
        <f t="shared" si="335"/>
        <v>qc Miscellaneous Workflow wf_TestConnection</v>
      </c>
      <c r="Q1320" s="12" t="str">
        <f t="shared" si="336"/>
        <v>./pmrep cleardeploymentgroup -p DG_Static_Shared -f ;</v>
      </c>
      <c r="R1320" s="13" t="str">
        <f t="shared" si="337"/>
        <v>./pmrep addtodeploymentgroup -p DG_Static_Shared -n wf_TestConnection -o Workflow -f Miscellaneous -d all ;</v>
      </c>
      <c r="S1320" s="12" t="str">
        <f t="shared" si="324"/>
        <v>./pmrep deploydeploymentgroup -p DG_Static_Shared -c  ./DG_Static_Shared.xml -r RAC_qa -n ritbil -X BPQ -h qhvifoapp05 -o 6005 -s Native -l $HOME/scripts/log/dg_BR_ritbil.log ;</v>
      </c>
      <c r="T1320" s="13" t="str">
        <f t="shared" si="325"/>
        <v xml:space="preserve">echo '&lt; PRESS ANY KEY TO CONTINUE &gt;'; read c ; </v>
      </c>
      <c r="U1320" s="12" t="str">
        <f t="shared" si="326"/>
        <v xml:space="preserve">cat $HOME/scripts/log/dg_BR_ritbil.log ; </v>
      </c>
      <c r="V1320" s="13" t="str">
        <f t="shared" si="327"/>
        <v>echo '&lt; PRESS ANY KEY TO CONTINUE &gt;'; read c ;</v>
      </c>
      <c r="W1320" s="14" t="str">
        <f t="shared" si="338"/>
        <v xml:space="preserve"> pmd ; </v>
      </c>
      <c r="X1320" s="13" t="str">
        <f t="shared" si="329"/>
        <v>ssh -q qhvifoapp05 '/home/infa_adm/scripts/ais.sh Miscellaneous wf_TestConnection Int01_qa'</v>
      </c>
      <c r="Y1320" s="15"/>
      <c r="Z1320" s="60" t="str">
        <f t="shared" si="339"/>
        <v>./pmrep objectexport -f Miscellaneous -o Workflow -n wf_TestConnection -m -s -b -r -u wf_TestConnection.xml</v>
      </c>
      <c r="AA1320" s="63" t="str">
        <f t="shared" si="340"/>
        <v>gwd Miscellaneous wf_TestConnection</v>
      </c>
      <c r="AB1320" s="60" t="str">
        <f t="shared" si="330"/>
        <v xml:space="preserve">showvh Miscellaneous wf_TestConnection ; </v>
      </c>
      <c r="AC1320" s="60" t="str">
        <f t="shared" si="328"/>
        <v>showrrh Miscellaneous wf_TestConnection</v>
      </c>
    </row>
    <row r="1321" spans="1:29" x14ac:dyDescent="0.25">
      <c r="A1321" s="9">
        <v>43264</v>
      </c>
      <c r="B1321" s="6" t="s">
        <v>317</v>
      </c>
      <c r="C1321" s="61" t="s">
        <v>1893</v>
      </c>
      <c r="D1321" s="61" t="s">
        <v>1862</v>
      </c>
      <c r="E1321" s="112" t="s">
        <v>20</v>
      </c>
      <c r="F1321" s="115" t="str">
        <f t="shared" si="341"/>
        <v>BPQ</v>
      </c>
      <c r="G1321" s="112" t="s">
        <v>1383</v>
      </c>
      <c r="H1321" s="116" t="s">
        <v>19</v>
      </c>
      <c r="I1321" s="100" t="str">
        <f t="shared" si="321"/>
        <v>6005</v>
      </c>
      <c r="J1321" s="115" t="str">
        <f t="shared" si="322"/>
        <v>Native</v>
      </c>
      <c r="K1321" s="100" t="str">
        <f t="shared" si="323"/>
        <v>all</v>
      </c>
      <c r="L1321" s="6" t="s">
        <v>1491</v>
      </c>
      <c r="M1321" s="6" t="s">
        <v>332</v>
      </c>
      <c r="N1321" s="6" t="s">
        <v>1583</v>
      </c>
      <c r="O1321" s="6" t="s">
        <v>1615</v>
      </c>
      <c r="P1321" s="11" t="str">
        <f t="shared" si="335"/>
        <v>qc connectors Workflow wf_ENT_LAWSON_GL_DE_NOPS_PROCESS</v>
      </c>
      <c r="Q1321" s="12" t="str">
        <f t="shared" si="336"/>
        <v>./pmrep cleardeploymentgroup -p DG_Static_Shared -f ;</v>
      </c>
      <c r="R1321" s="13" t="str">
        <f t="shared" si="337"/>
        <v>./pmrep addtodeploymentgroup -p DG_Static_Shared -n wf_ENT_LAWSON_GL_DE_NOPS_PROCESS -o Workflow -f connectors -d all ;</v>
      </c>
      <c r="S1321" s="12" t="str">
        <f t="shared" si="324"/>
        <v>./pmrep deploydeploymentgroup -p DG_Static_Shared -c  ./DG_Static_Shared.xml -r RAC_qa -n ritbil -X BPQ -h qhvifoapp05 -o 6005 -s Native -l $HOME/scripts/log/dg_BR_kalabd.log ;</v>
      </c>
      <c r="T1321" s="13" t="str">
        <f t="shared" si="325"/>
        <v xml:space="preserve">echo '&lt; PRESS ANY KEY TO CONTINUE &gt;'; read c ; </v>
      </c>
      <c r="U1321" s="12" t="str">
        <f t="shared" si="326"/>
        <v xml:space="preserve">cat $HOME/scripts/log/dg_BR_kalabd.log ; </v>
      </c>
      <c r="V1321" s="13" t="str">
        <f t="shared" si="327"/>
        <v>echo '&lt; PRESS ANY KEY TO CONTINUE &gt;'; read c ;</v>
      </c>
      <c r="W1321" s="14" t="str">
        <f t="shared" si="338"/>
        <v xml:space="preserve"> pmd ; </v>
      </c>
      <c r="X1321" s="13" t="str">
        <f t="shared" si="329"/>
        <v>ssh -q qhvifoapp05 '/home/infa_adm/scripts/ais.sh connectors wf_ENT_LAWSON_GL_DE_NOPS_PROCESS Int01_qa'</v>
      </c>
      <c r="Y1321" s="15"/>
      <c r="Z1321" s="60" t="str">
        <f t="shared" si="339"/>
        <v>./pmrep objectexport -f connectors -o Workflow -n wf_ENT_LAWSON_GL_DE_NOPS_PROCESS -m -s -b -r -u wf_ENT_LAWSON_GL_DE_NOPS_PROCESS.xml</v>
      </c>
      <c r="AA1321" s="63" t="str">
        <f t="shared" si="340"/>
        <v>gwd connectors wf_ENT_LAWSON_GL_DE_NOPS_PROCESS</v>
      </c>
      <c r="AB1321" s="60" t="str">
        <f t="shared" si="330"/>
        <v xml:space="preserve">showvh connectors wf_ENT_LAWSON_GL_DE_NOPS_PROCESS ; </v>
      </c>
      <c r="AC1321" s="60" t="str">
        <f t="shared" si="328"/>
        <v>showrrh connectors wf_ENT_LAWSON_GL_DE_NOPS_PROCESS</v>
      </c>
    </row>
    <row r="1322" spans="1:29" x14ac:dyDescent="0.25">
      <c r="A1322" s="9">
        <v>43264</v>
      </c>
      <c r="B1322" s="6" t="s">
        <v>1612</v>
      </c>
      <c r="C1322" s="61" t="s">
        <v>1893</v>
      </c>
      <c r="D1322" s="61" t="s">
        <v>1863</v>
      </c>
      <c r="E1322" s="112" t="s">
        <v>324</v>
      </c>
      <c r="F1322" s="115" t="str">
        <f t="shared" si="341"/>
        <v>BPU</v>
      </c>
      <c r="G1322" s="112" t="s">
        <v>1113</v>
      </c>
      <c r="H1322" s="116" t="s">
        <v>1241</v>
      </c>
      <c r="I1322" s="100" t="str">
        <f t="shared" si="321"/>
        <v>6005</v>
      </c>
      <c r="J1322" s="115" t="str">
        <f t="shared" si="322"/>
        <v>Native</v>
      </c>
      <c r="K1322" s="100" t="str">
        <f t="shared" si="323"/>
        <v>all</v>
      </c>
      <c r="L1322" s="6" t="s">
        <v>326</v>
      </c>
      <c r="M1322" s="6" t="s">
        <v>332</v>
      </c>
      <c r="N1322" s="6" t="s">
        <v>1172</v>
      </c>
      <c r="O1322" s="6" t="s">
        <v>1613</v>
      </c>
      <c r="P1322" s="11" t="str">
        <f t="shared" si="335"/>
        <v>qc Miscellaneous Workflow wf_TestConnection</v>
      </c>
      <c r="Q1322" s="12" t="str">
        <f t="shared" si="336"/>
        <v>./pmrep cleardeploymentgroup -p DG_Static_Shared -f ;</v>
      </c>
      <c r="R1322" s="13" t="str">
        <f t="shared" si="337"/>
        <v>./pmrep addtodeploymentgroup -p DG_Static_Shared -n wf_TestConnection -o Workflow -f Miscellaneous -d all ;</v>
      </c>
      <c r="S1322" s="12" t="str">
        <f t="shared" si="324"/>
        <v>./pmrep deploydeploymentgroup -p DG_Static_Shared -c  ./DG_Static_Shared.xml -r RAC_uat -n ritbil -X BPU -h uhvifoapp03 -o 6005 -s Native -l $HOME/scripts/log/dg_BR_ritbil.log ;</v>
      </c>
      <c r="T1322" s="13" t="str">
        <f t="shared" si="325"/>
        <v xml:space="preserve">echo '&lt; PRESS ANY KEY TO CONTINUE &gt;'; read c ; </v>
      </c>
      <c r="U1322" s="12" t="str">
        <f t="shared" si="326"/>
        <v xml:space="preserve">cat $HOME/scripts/log/dg_BR_ritbil.log ; </v>
      </c>
      <c r="V1322" s="13" t="str">
        <f t="shared" si="327"/>
        <v>echo '&lt; PRESS ANY KEY TO CONTINUE &gt;'; read c ;</v>
      </c>
      <c r="W1322" s="14" t="str">
        <f t="shared" si="338"/>
        <v xml:space="preserve"> pmd ; </v>
      </c>
      <c r="X1322" s="13" t="str">
        <f t="shared" si="329"/>
        <v>ssh -q uhvifoapp03 '/home/infa_adm/scripts/ais.sh Miscellaneous wf_TestConnection Int01_uat'</v>
      </c>
      <c r="Y1322" s="15"/>
      <c r="Z1322" s="60" t="str">
        <f t="shared" si="339"/>
        <v>./pmrep objectexport -f Miscellaneous -o Workflow -n wf_TestConnection -m -s -b -r -u wf_TestConnection.xml</v>
      </c>
      <c r="AA1322" s="63" t="str">
        <f t="shared" si="340"/>
        <v>gwd Miscellaneous wf_TestConnection</v>
      </c>
      <c r="AB1322" s="60" t="str">
        <f t="shared" si="330"/>
        <v xml:space="preserve">showvh Miscellaneous wf_TestConnection ; </v>
      </c>
      <c r="AC1322" s="60" t="str">
        <f t="shared" si="328"/>
        <v>showrrh Miscellaneous wf_TestConnection</v>
      </c>
    </row>
    <row r="1323" spans="1:29" x14ac:dyDescent="0.25">
      <c r="A1323" s="9">
        <v>43264</v>
      </c>
      <c r="B1323" s="6" t="s">
        <v>317</v>
      </c>
      <c r="C1323" s="61" t="s">
        <v>1893</v>
      </c>
      <c r="D1323" s="61" t="s">
        <v>1863</v>
      </c>
      <c r="E1323" s="112" t="s">
        <v>324</v>
      </c>
      <c r="F1323" s="115" t="str">
        <f t="shared" si="341"/>
        <v>BPU</v>
      </c>
      <c r="G1323" s="112" t="s">
        <v>1113</v>
      </c>
      <c r="H1323" s="116" t="s">
        <v>1241</v>
      </c>
      <c r="I1323" s="100" t="str">
        <f t="shared" si="321"/>
        <v>6005</v>
      </c>
      <c r="J1323" s="115" t="str">
        <f t="shared" si="322"/>
        <v>Native</v>
      </c>
      <c r="K1323" s="100" t="str">
        <f t="shared" si="323"/>
        <v>all</v>
      </c>
      <c r="L1323" s="6" t="s">
        <v>1491</v>
      </c>
      <c r="M1323" s="6" t="s">
        <v>332</v>
      </c>
      <c r="N1323" s="6" t="s">
        <v>1583</v>
      </c>
      <c r="O1323" s="6" t="s">
        <v>1616</v>
      </c>
      <c r="P1323" s="11" t="str">
        <f t="shared" si="335"/>
        <v>qc connectors Workflow wf_ENT_LAWSON_GL_DE_NOPS_PROCESS</v>
      </c>
      <c r="Q1323" s="12" t="str">
        <f t="shared" si="336"/>
        <v>./pmrep cleardeploymentgroup -p DG_Static_Shared -f ;</v>
      </c>
      <c r="R1323" s="13" t="str">
        <f t="shared" si="337"/>
        <v>./pmrep addtodeploymentgroup -p DG_Static_Shared -n wf_ENT_LAWSON_GL_DE_NOPS_PROCESS -o Workflow -f connectors -d all ;</v>
      </c>
      <c r="S1323" s="12" t="str">
        <f t="shared" si="324"/>
        <v>./pmrep deploydeploymentgroup -p DG_Static_Shared -c  ./DG_Static_Shared.xml -r RAC_uat -n ritbil -X BPU -h uhvifoapp03 -o 6005 -s Native -l $HOME/scripts/log/dg_BR_kalabd.log ;</v>
      </c>
      <c r="T1323" s="13" t="str">
        <f t="shared" si="325"/>
        <v xml:space="preserve">echo '&lt; PRESS ANY KEY TO CONTINUE &gt;'; read c ; </v>
      </c>
      <c r="U1323" s="12" t="str">
        <f t="shared" si="326"/>
        <v xml:space="preserve">cat $HOME/scripts/log/dg_BR_kalabd.log ; </v>
      </c>
      <c r="V1323" s="13" t="str">
        <f t="shared" si="327"/>
        <v>echo '&lt; PRESS ANY KEY TO CONTINUE &gt;'; read c ;</v>
      </c>
      <c r="W1323" s="14" t="str">
        <f t="shared" si="338"/>
        <v xml:space="preserve"> pmd ; </v>
      </c>
      <c r="X1323" s="13" t="str">
        <f t="shared" si="329"/>
        <v>ssh -q uhvifoapp03 '/home/infa_adm/scripts/ais.sh connectors wf_ENT_LAWSON_GL_DE_NOPS_PROCESS Int01_uat'</v>
      </c>
      <c r="Y1323" s="15"/>
      <c r="Z1323" s="60" t="str">
        <f t="shared" si="339"/>
        <v>./pmrep objectexport -f connectors -o Workflow -n wf_ENT_LAWSON_GL_DE_NOPS_PROCESS -m -s -b -r -u wf_ENT_LAWSON_GL_DE_NOPS_PROCESS.xml</v>
      </c>
      <c r="AA1323" s="63" t="str">
        <f t="shared" si="340"/>
        <v>gwd connectors wf_ENT_LAWSON_GL_DE_NOPS_PROCESS</v>
      </c>
      <c r="AB1323" s="60" t="str">
        <f t="shared" si="330"/>
        <v xml:space="preserve">showvh connectors wf_ENT_LAWSON_GL_DE_NOPS_PROCESS ; </v>
      </c>
      <c r="AC1323" s="60" t="str">
        <f t="shared" si="328"/>
        <v>showrrh connectors wf_ENT_LAWSON_GL_DE_NOPS_PROCESS</v>
      </c>
    </row>
    <row r="1324" spans="1:29" x14ac:dyDescent="0.25">
      <c r="A1324" s="9">
        <v>43265</v>
      </c>
      <c r="B1324" s="6" t="s">
        <v>317</v>
      </c>
      <c r="C1324" s="61" t="s">
        <v>1893</v>
      </c>
      <c r="D1324" s="61" t="s">
        <v>1862</v>
      </c>
      <c r="E1324" s="112" t="s">
        <v>20</v>
      </c>
      <c r="F1324" s="115" t="str">
        <f t="shared" si="341"/>
        <v>BPQ</v>
      </c>
      <c r="G1324" s="112" t="s">
        <v>1383</v>
      </c>
      <c r="H1324" s="116" t="s">
        <v>19</v>
      </c>
      <c r="I1324" s="100" t="str">
        <f t="shared" si="321"/>
        <v>6005</v>
      </c>
      <c r="J1324" s="115" t="str">
        <f t="shared" si="322"/>
        <v>Native</v>
      </c>
      <c r="K1324" s="100" t="str">
        <f t="shared" si="323"/>
        <v>all</v>
      </c>
      <c r="L1324" s="6" t="s">
        <v>1491</v>
      </c>
      <c r="M1324" s="6" t="s">
        <v>332</v>
      </c>
      <c r="N1324" s="6" t="s">
        <v>1558</v>
      </c>
      <c r="O1324" s="6" t="s">
        <v>1617</v>
      </c>
      <c r="P1324" s="11" t="str">
        <f t="shared" si="335"/>
        <v>qc connectors Workflow wf_ENT_LAWSON_GL_DE_PROCESS</v>
      </c>
      <c r="Q1324" s="12" t="str">
        <f t="shared" si="336"/>
        <v>./pmrep cleardeploymentgroup -p DG_Static_Shared -f ;</v>
      </c>
      <c r="R1324" s="13" t="str">
        <f t="shared" si="337"/>
        <v>./pmrep addtodeploymentgroup -p DG_Static_Shared -n wf_ENT_LAWSON_GL_DE_PROCESS -o Workflow -f connectors -d all ;</v>
      </c>
      <c r="S1324" s="12" t="str">
        <f t="shared" si="324"/>
        <v>./pmrep deploydeploymentgroup -p DG_Static_Shared -c  ./DG_Static_Shared.xml -r RAC_qa -n ritbil -X BPQ -h qhvifoapp05 -o 6005 -s Native -l $HOME/scripts/log/dg_BR_kalabd.log ;</v>
      </c>
      <c r="T1324" s="13" t="str">
        <f t="shared" si="325"/>
        <v xml:space="preserve">echo '&lt; PRESS ANY KEY TO CONTINUE &gt;'; read c ; </v>
      </c>
      <c r="U1324" s="12" t="str">
        <f t="shared" si="326"/>
        <v xml:space="preserve">cat $HOME/scripts/log/dg_BR_kalabd.log ; </v>
      </c>
      <c r="V1324" s="13" t="str">
        <f t="shared" si="327"/>
        <v>echo '&lt; PRESS ANY KEY TO CONTINUE &gt;'; read c ;</v>
      </c>
      <c r="W1324" s="14" t="str">
        <f t="shared" si="338"/>
        <v xml:space="preserve"> pmd ; </v>
      </c>
      <c r="X1324" s="13" t="str">
        <f t="shared" si="329"/>
        <v>ssh -q qhvifoapp05 '/home/infa_adm/scripts/ais.sh connectors wf_ENT_LAWSON_GL_DE_PROCESS Int01_qa'</v>
      </c>
      <c r="Y1324" s="15"/>
      <c r="Z1324" s="60" t="str">
        <f t="shared" si="339"/>
        <v>./pmrep objectexport -f connectors -o Workflow -n wf_ENT_LAWSON_GL_DE_PROCESS -m -s -b -r -u wf_ENT_LAWSON_GL_DE_PROCESS.xml</v>
      </c>
      <c r="AA1324" s="63" t="str">
        <f t="shared" si="340"/>
        <v>gwd connectors wf_ENT_LAWSON_GL_DE_PROCESS</v>
      </c>
      <c r="AB1324" s="60" t="str">
        <f t="shared" si="330"/>
        <v xml:space="preserve">showvh connectors wf_ENT_LAWSON_GL_DE_PROCESS ; </v>
      </c>
      <c r="AC1324" s="60" t="str">
        <f t="shared" si="328"/>
        <v>showrrh connectors wf_ENT_LAWSON_GL_DE_PROCESS</v>
      </c>
    </row>
    <row r="1325" spans="1:29" x14ac:dyDescent="0.25">
      <c r="A1325" s="9">
        <v>43265</v>
      </c>
      <c r="B1325" s="6" t="s">
        <v>317</v>
      </c>
      <c r="C1325" s="61" t="s">
        <v>1893</v>
      </c>
      <c r="D1325" s="61" t="s">
        <v>1863</v>
      </c>
      <c r="E1325" s="112" t="s">
        <v>324</v>
      </c>
      <c r="F1325" s="115" t="str">
        <f t="shared" si="341"/>
        <v>BPU</v>
      </c>
      <c r="G1325" s="112" t="s">
        <v>1113</v>
      </c>
      <c r="H1325" s="116" t="s">
        <v>1241</v>
      </c>
      <c r="I1325" s="100" t="str">
        <f t="shared" si="321"/>
        <v>6005</v>
      </c>
      <c r="J1325" s="115" t="str">
        <f t="shared" si="322"/>
        <v>Native</v>
      </c>
      <c r="K1325" s="100" t="str">
        <f t="shared" si="323"/>
        <v>all</v>
      </c>
      <c r="L1325" s="6" t="s">
        <v>1491</v>
      </c>
      <c r="M1325" s="6" t="s">
        <v>332</v>
      </c>
      <c r="N1325" s="6" t="s">
        <v>1558</v>
      </c>
      <c r="O1325" s="6" t="s">
        <v>1618</v>
      </c>
      <c r="P1325" s="11" t="str">
        <f t="shared" si="335"/>
        <v>qc connectors Workflow wf_ENT_LAWSON_GL_DE_PROCESS</v>
      </c>
      <c r="Q1325" s="12" t="str">
        <f t="shared" si="336"/>
        <v>./pmrep cleardeploymentgroup -p DG_Static_Shared -f ;</v>
      </c>
      <c r="R1325" s="13" t="str">
        <f t="shared" si="337"/>
        <v>./pmrep addtodeploymentgroup -p DG_Static_Shared -n wf_ENT_LAWSON_GL_DE_PROCESS -o Workflow -f connectors -d all ;</v>
      </c>
      <c r="S1325" s="12" t="str">
        <f t="shared" si="324"/>
        <v>./pmrep deploydeploymentgroup -p DG_Static_Shared -c  ./DG_Static_Shared.xml -r RAC_uat -n ritbil -X BPU -h uhvifoapp03 -o 6005 -s Native -l $HOME/scripts/log/dg_BR_kalabd.log ;</v>
      </c>
      <c r="T1325" s="13" t="str">
        <f t="shared" si="325"/>
        <v xml:space="preserve">echo '&lt; PRESS ANY KEY TO CONTINUE &gt;'; read c ; </v>
      </c>
      <c r="U1325" s="12" t="str">
        <f t="shared" si="326"/>
        <v xml:space="preserve">cat $HOME/scripts/log/dg_BR_kalabd.log ; </v>
      </c>
      <c r="V1325" s="13" t="str">
        <f t="shared" si="327"/>
        <v>echo '&lt; PRESS ANY KEY TO CONTINUE &gt;'; read c ;</v>
      </c>
      <c r="W1325" s="14" t="str">
        <f t="shared" si="338"/>
        <v xml:space="preserve"> pmd ; </v>
      </c>
      <c r="X1325" s="13" t="str">
        <f t="shared" si="329"/>
        <v>ssh -q uhvifoapp03 '/home/infa_adm/scripts/ais.sh connectors wf_ENT_LAWSON_GL_DE_PROCESS Int01_uat'</v>
      </c>
      <c r="Y1325" s="15"/>
      <c r="Z1325" s="60" t="str">
        <f t="shared" si="339"/>
        <v>./pmrep objectexport -f connectors -o Workflow -n wf_ENT_LAWSON_GL_DE_PROCESS -m -s -b -r -u wf_ENT_LAWSON_GL_DE_PROCESS.xml</v>
      </c>
      <c r="AA1325" s="63" t="str">
        <f t="shared" si="340"/>
        <v>gwd connectors wf_ENT_LAWSON_GL_DE_PROCESS</v>
      </c>
      <c r="AB1325" s="60" t="str">
        <f t="shared" si="330"/>
        <v xml:space="preserve">showvh connectors wf_ENT_LAWSON_GL_DE_PROCESS ; </v>
      </c>
      <c r="AC1325" s="60" t="str">
        <f t="shared" si="328"/>
        <v>showrrh connectors wf_ENT_LAWSON_GL_DE_PROCESS</v>
      </c>
    </row>
    <row r="1326" spans="1:29" x14ac:dyDescent="0.25">
      <c r="A1326" s="9">
        <v>43270</v>
      </c>
      <c r="B1326" s="6" t="s">
        <v>1592</v>
      </c>
      <c r="C1326" s="61" t="s">
        <v>1893</v>
      </c>
      <c r="D1326" s="61" t="s">
        <v>1863</v>
      </c>
      <c r="E1326" s="112" t="s">
        <v>324</v>
      </c>
      <c r="F1326" s="115" t="str">
        <f t="shared" si="341"/>
        <v>BPU</v>
      </c>
      <c r="G1326" s="112" t="s">
        <v>1113</v>
      </c>
      <c r="H1326" s="116" t="s">
        <v>1241</v>
      </c>
      <c r="I1326" s="100" t="str">
        <f t="shared" si="321"/>
        <v>6005</v>
      </c>
      <c r="J1326" s="115" t="str">
        <f t="shared" si="322"/>
        <v>Native</v>
      </c>
      <c r="K1326" s="100" t="str">
        <f t="shared" si="323"/>
        <v>all</v>
      </c>
      <c r="L1326" s="6" t="s">
        <v>1491</v>
      </c>
      <c r="M1326" s="6" t="s">
        <v>332</v>
      </c>
      <c r="N1326" s="6" t="s">
        <v>1591</v>
      </c>
      <c r="O1326" s="6" t="s">
        <v>1624</v>
      </c>
      <c r="P1326" s="11" t="str">
        <f t="shared" si="335"/>
        <v>qc connectors Workflow wf_ENT_LAWSON_GL_CA_PROCESS</v>
      </c>
      <c r="Q1326" s="12" t="str">
        <f t="shared" si="336"/>
        <v>./pmrep cleardeploymentgroup -p DG_Static_Shared -f ;</v>
      </c>
      <c r="R1326" s="13" t="str">
        <f t="shared" si="337"/>
        <v>./pmrep addtodeploymentgroup -p DG_Static_Shared -n wf_ENT_LAWSON_GL_CA_PROCESS -o Workflow -f connectors -d all ;</v>
      </c>
      <c r="S1326" s="12" t="str">
        <f t="shared" si="324"/>
        <v>./pmrep deploydeploymentgroup -p DG_Static_Shared -c  ./DG_Static_Shared.xml -r RAC_uat -n ritbil -X BPU -h uhvifoapp03 -o 6005 -s Native -l $HOME/scripts/log/dg_BR_saksub.log ;</v>
      </c>
      <c r="T1326" s="13" t="str">
        <f t="shared" si="325"/>
        <v xml:space="preserve">echo '&lt; PRESS ANY KEY TO CONTINUE &gt;'; read c ; </v>
      </c>
      <c r="U1326" s="12" t="str">
        <f t="shared" si="326"/>
        <v xml:space="preserve">cat $HOME/scripts/log/dg_BR_saksub.log ; </v>
      </c>
      <c r="V1326" s="13" t="str">
        <f t="shared" si="327"/>
        <v>echo '&lt; PRESS ANY KEY TO CONTINUE &gt;'; read c ;</v>
      </c>
      <c r="W1326" s="14" t="str">
        <f t="shared" si="338"/>
        <v xml:space="preserve"> pmd ; </v>
      </c>
      <c r="X1326" s="13" t="str">
        <f t="shared" si="329"/>
        <v>ssh -q uhvifoapp03 '/home/infa_adm/scripts/ais.sh connectors wf_ENT_LAWSON_GL_CA_PROCESS Int01_uat'</v>
      </c>
      <c r="Y1326" s="15"/>
      <c r="Z1326" s="60" t="str">
        <f t="shared" si="339"/>
        <v>./pmrep objectexport -f connectors -o Workflow -n wf_ENT_LAWSON_GL_CA_PROCESS -m -s -b -r -u wf_ENT_LAWSON_GL_CA_PROCESS.xml</v>
      </c>
      <c r="AA1326" s="63" t="str">
        <f t="shared" si="340"/>
        <v>gwd connectors wf_ENT_LAWSON_GL_CA_PROCESS</v>
      </c>
      <c r="AB1326" s="60" t="str">
        <f t="shared" si="330"/>
        <v xml:space="preserve">showvh connectors wf_ENT_LAWSON_GL_CA_PROCESS ; </v>
      </c>
      <c r="AC1326" s="60" t="str">
        <f t="shared" si="328"/>
        <v>showrrh connectors wf_ENT_LAWSON_GL_CA_PROCESS</v>
      </c>
    </row>
    <row r="1327" spans="1:29" x14ac:dyDescent="0.25">
      <c r="A1327" s="9">
        <v>43272</v>
      </c>
      <c r="B1327" s="6" t="s">
        <v>317</v>
      </c>
      <c r="C1327" s="61" t="s">
        <v>1893</v>
      </c>
      <c r="D1327" s="61" t="s">
        <v>1862</v>
      </c>
      <c r="E1327" s="112" t="s">
        <v>20</v>
      </c>
      <c r="F1327" s="115" t="str">
        <f t="shared" si="341"/>
        <v>BPQ</v>
      </c>
      <c r="G1327" s="112" t="s">
        <v>1383</v>
      </c>
      <c r="H1327" s="116" t="s">
        <v>19</v>
      </c>
      <c r="I1327" s="100" t="str">
        <f t="shared" si="321"/>
        <v>6005</v>
      </c>
      <c r="J1327" s="115" t="str">
        <f t="shared" si="322"/>
        <v>Native</v>
      </c>
      <c r="K1327" s="100" t="str">
        <f t="shared" si="323"/>
        <v>all</v>
      </c>
      <c r="L1327" s="6" t="s">
        <v>1491</v>
      </c>
      <c r="M1327" s="6" t="s">
        <v>332</v>
      </c>
      <c r="N1327" s="6" t="s">
        <v>1625</v>
      </c>
      <c r="O1327" s="6" t="s">
        <v>1627</v>
      </c>
      <c r="P1327" s="11" t="str">
        <f t="shared" si="335"/>
        <v>qc connectors Workflow wf_ENT_LAWSON_GL_DA_PROCESS</v>
      </c>
      <c r="Q1327" s="12" t="str">
        <f t="shared" si="336"/>
        <v>./pmrep cleardeploymentgroup -p DG_Static_Shared -f ;</v>
      </c>
      <c r="R1327" s="13" t="str">
        <f t="shared" si="337"/>
        <v>./pmrep addtodeploymentgroup -p DG_Static_Shared -n wf_ENT_LAWSON_GL_DA_PROCESS -o Workflow -f connectors -d all ;</v>
      </c>
      <c r="S1327" s="12" t="str">
        <f t="shared" si="324"/>
        <v>./pmrep deploydeploymentgroup -p DG_Static_Shared -c  ./DG_Static_Shared.xml -r RAC_qa -n ritbil -X BPQ -h qhvifoapp05 -o 6005 -s Native -l $HOME/scripts/log/dg_BR_kalabd.log ;</v>
      </c>
      <c r="T1327" s="13" t="str">
        <f t="shared" si="325"/>
        <v xml:space="preserve">echo '&lt; PRESS ANY KEY TO CONTINUE &gt;'; read c ; </v>
      </c>
      <c r="U1327" s="12" t="str">
        <f t="shared" si="326"/>
        <v xml:space="preserve">cat $HOME/scripts/log/dg_BR_kalabd.log ; </v>
      </c>
      <c r="V1327" s="13" t="str">
        <f t="shared" si="327"/>
        <v>echo '&lt; PRESS ANY KEY TO CONTINUE &gt;'; read c ;</v>
      </c>
      <c r="W1327" s="14" t="str">
        <f t="shared" si="338"/>
        <v xml:space="preserve"> pmd ; </v>
      </c>
      <c r="X1327" s="13" t="str">
        <f t="shared" si="329"/>
        <v>ssh -q qhvifoapp05 '/home/infa_adm/scripts/ais.sh connectors wf_ENT_LAWSON_GL_DA_PROCESS Int01_qa'</v>
      </c>
      <c r="Y1327" s="15"/>
      <c r="Z1327" s="60" t="str">
        <f t="shared" si="339"/>
        <v>./pmrep objectexport -f connectors -o Workflow -n wf_ENT_LAWSON_GL_DA_PROCESS -m -s -b -r -u wf_ENT_LAWSON_GL_DA_PROCESS.xml</v>
      </c>
      <c r="AA1327" s="63" t="str">
        <f t="shared" si="340"/>
        <v>gwd connectors wf_ENT_LAWSON_GL_DA_PROCESS</v>
      </c>
      <c r="AB1327" s="60" t="str">
        <f t="shared" si="330"/>
        <v xml:space="preserve">showvh connectors wf_ENT_LAWSON_GL_DA_PROCESS ; </v>
      </c>
      <c r="AC1327" s="60" t="str">
        <f t="shared" si="328"/>
        <v>showrrh connectors wf_ENT_LAWSON_GL_DA_PROCESS</v>
      </c>
    </row>
    <row r="1328" spans="1:29" x14ac:dyDescent="0.25">
      <c r="A1328" s="9">
        <v>43272</v>
      </c>
      <c r="B1328" s="6" t="s">
        <v>283</v>
      </c>
      <c r="C1328" s="61" t="s">
        <v>1893</v>
      </c>
      <c r="D1328" s="61" t="s">
        <v>1862</v>
      </c>
      <c r="E1328" s="112" t="s">
        <v>20</v>
      </c>
      <c r="F1328" s="115" t="str">
        <f t="shared" si="341"/>
        <v>BPQ</v>
      </c>
      <c r="G1328" s="112" t="s">
        <v>1383</v>
      </c>
      <c r="H1328" s="116" t="s">
        <v>19</v>
      </c>
      <c r="I1328" s="100" t="str">
        <f t="shared" si="321"/>
        <v>6005</v>
      </c>
      <c r="J1328" s="115" t="str">
        <f t="shared" si="322"/>
        <v>Native</v>
      </c>
      <c r="K1328" s="100" t="str">
        <f t="shared" si="323"/>
        <v>all</v>
      </c>
      <c r="L1328" s="6" t="s">
        <v>1491</v>
      </c>
      <c r="M1328" s="6" t="s">
        <v>332</v>
      </c>
      <c r="N1328" s="6" t="s">
        <v>1628</v>
      </c>
      <c r="O1328" s="6" t="s">
        <v>1638</v>
      </c>
      <c r="P1328" s="11" t="str">
        <f t="shared" si="335"/>
        <v>qc connectors Workflow wf_ENT_LAWSON_GL_CashReceipts_HT</v>
      </c>
      <c r="Q1328" s="12" t="str">
        <f t="shared" si="336"/>
        <v>./pmrep cleardeploymentgroup -p DG_Static_Shared -f ;</v>
      </c>
      <c r="R1328" s="13" t="str">
        <f t="shared" si="337"/>
        <v>./pmrep addtodeploymentgroup -p DG_Static_Shared -n wf_ENT_LAWSON_GL_CashReceipts_HT -o Workflow -f connectors -d all ;</v>
      </c>
      <c r="S1328" s="12" t="str">
        <f t="shared" si="324"/>
        <v>./pmrep deploydeploymentgroup -p DG_Static_Shared -c  ./DG_Static_Shared.xml -r RAC_qa -n ritbil -X BPQ -h qhvifoapp05 -o 6005 -s Native -l $HOME/scripts/log/dg_BR_atlrad.log ;</v>
      </c>
      <c r="T1328" s="13" t="str">
        <f t="shared" si="325"/>
        <v xml:space="preserve">echo '&lt; PRESS ANY KEY TO CONTINUE &gt;'; read c ; </v>
      </c>
      <c r="U1328" s="12" t="str">
        <f t="shared" si="326"/>
        <v xml:space="preserve">cat $HOME/scripts/log/dg_BR_atlrad.log ; </v>
      </c>
      <c r="V1328" s="13" t="str">
        <f t="shared" si="327"/>
        <v>echo '&lt; PRESS ANY KEY TO CONTINUE &gt;'; read c ;</v>
      </c>
      <c r="W1328" s="14" t="str">
        <f t="shared" si="338"/>
        <v xml:space="preserve"> pmd ; </v>
      </c>
      <c r="X1328" s="13" t="str">
        <f t="shared" si="329"/>
        <v>ssh -q qhvifoapp05 '/home/infa_adm/scripts/ais.sh connectors wf_ENT_LAWSON_GL_CashReceipts_HT Int01_qa'</v>
      </c>
      <c r="Y1328" s="15"/>
      <c r="Z1328" s="60" t="str">
        <f t="shared" si="339"/>
        <v>./pmrep objectexport -f connectors -o Workflow -n wf_ENT_LAWSON_GL_CashReceipts_HT -m -s -b -r -u wf_ENT_LAWSON_GL_CashReceipts_HT.xml</v>
      </c>
      <c r="AA1328" s="63" t="str">
        <f t="shared" si="340"/>
        <v>gwd connectors wf_ENT_LAWSON_GL_CashReceipts_HT</v>
      </c>
      <c r="AB1328" s="60" t="str">
        <f t="shared" si="330"/>
        <v xml:space="preserve">showvh connectors wf_ENT_LAWSON_GL_CashReceipts_HT ; </v>
      </c>
      <c r="AC1328" s="60" t="str">
        <f t="shared" si="328"/>
        <v>showrrh connectors wf_ENT_LAWSON_GL_CashReceipts_HT</v>
      </c>
    </row>
    <row r="1329" spans="1:29" x14ac:dyDescent="0.25">
      <c r="A1329" s="9">
        <v>43272</v>
      </c>
      <c r="B1329" s="6" t="s">
        <v>285</v>
      </c>
      <c r="C1329" s="61" t="s">
        <v>1893</v>
      </c>
      <c r="D1329" s="61" t="s">
        <v>1862</v>
      </c>
      <c r="E1329" s="112" t="s">
        <v>20</v>
      </c>
      <c r="F1329" s="115" t="str">
        <f t="shared" si="341"/>
        <v>BPQ</v>
      </c>
      <c r="G1329" s="112" t="s">
        <v>1383</v>
      </c>
      <c r="H1329" s="116" t="s">
        <v>19</v>
      </c>
      <c r="I1329" s="100" t="str">
        <f t="shared" ref="I1329:I1392" si="342">IF(D1329="","n/a","6005")</f>
        <v>6005</v>
      </c>
      <c r="J1329" s="115" t="str">
        <f t="shared" ref="J1329:J1392" si="343">IF(D1329="","n/a","Native")</f>
        <v>Native</v>
      </c>
      <c r="K1329" s="100" t="str">
        <f t="shared" ref="K1329:K1392" si="344">IF(D1329="","n/a","all")</f>
        <v>all</v>
      </c>
      <c r="L1329" s="6" t="s">
        <v>322</v>
      </c>
      <c r="M1329" s="6" t="s">
        <v>332</v>
      </c>
      <c r="N1329" s="6" t="s">
        <v>1629</v>
      </c>
      <c r="O1329" s="6" t="s">
        <v>1635</v>
      </c>
      <c r="P1329" s="11" t="str">
        <f t="shared" si="335"/>
        <v>qc MDM Workflow wf_Customer_MDM2CRM_DailyDeleteandInsert</v>
      </c>
      <c r="Q1329" s="12" t="str">
        <f t="shared" si="336"/>
        <v>./pmrep cleardeploymentgroup -p DG_Static_Shared -f ;</v>
      </c>
      <c r="R1329" s="13" t="str">
        <f t="shared" si="337"/>
        <v>./pmrep addtodeploymentgroup -p DG_Static_Shared -n wf_Customer_MDM2CRM_DailyDeleteandInsert -o Workflow -f MDM -d all ;</v>
      </c>
      <c r="S1329" s="12" t="str">
        <f t="shared" si="324"/>
        <v>echo ;</v>
      </c>
      <c r="T1329" s="13" t="str">
        <f t="shared" si="325"/>
        <v>echo ;</v>
      </c>
      <c r="U1329" s="12" t="str">
        <f t="shared" si="326"/>
        <v>echo;</v>
      </c>
      <c r="V1329" s="13" t="str">
        <f t="shared" si="327"/>
        <v>echo ;</v>
      </c>
      <c r="W1329" s="14" t="str">
        <f t="shared" si="338"/>
        <v xml:space="preserve"> echo ; </v>
      </c>
      <c r="X1329" s="13" t="str">
        <f t="shared" si="329"/>
        <v>ssh -q qhvifoapp05 '/home/infa_adm/scripts/ais.sh MDM wf_Customer_MDM2CRM_DailyDeleteandInsert Int01_qa'</v>
      </c>
      <c r="Y1329" s="15"/>
      <c r="Z1329" s="60" t="str">
        <f t="shared" si="339"/>
        <v>./pmrep objectexport -f MDM -o Workflow -n wf_Customer_MDM2CRM_DailyDeleteandInsert -m -s -b -r -u wf_Customer_MDM2CRM_DailyDeleteandInsert.xml</v>
      </c>
      <c r="AA1329" s="63" t="str">
        <f t="shared" si="340"/>
        <v>gwd MDM wf_Customer_MDM2CRM_DailyDeleteandInsert</v>
      </c>
      <c r="AB1329" s="60" t="str">
        <f t="shared" si="330"/>
        <v xml:space="preserve">showvh MDM wf_Customer_MDM2CRM_DailyDeleteandInsert ; </v>
      </c>
      <c r="AC1329" s="60" t="str">
        <f t="shared" si="328"/>
        <v>showrrh MDM wf_Customer_MDM2CRM_DailyDeleteandInsert</v>
      </c>
    </row>
    <row r="1330" spans="1:29" x14ac:dyDescent="0.25">
      <c r="A1330" s="9">
        <v>43272</v>
      </c>
      <c r="B1330" s="6" t="s">
        <v>285</v>
      </c>
      <c r="C1330" s="61" t="s">
        <v>1893</v>
      </c>
      <c r="D1330" s="61" t="s">
        <v>1862</v>
      </c>
      <c r="E1330" s="112" t="s">
        <v>20</v>
      </c>
      <c r="F1330" s="115" t="str">
        <f t="shared" si="341"/>
        <v>BPQ</v>
      </c>
      <c r="G1330" s="112" t="s">
        <v>1383</v>
      </c>
      <c r="H1330" s="116" t="s">
        <v>19</v>
      </c>
      <c r="I1330" s="100" t="str">
        <f t="shared" si="342"/>
        <v>6005</v>
      </c>
      <c r="J1330" s="115" t="str">
        <f t="shared" si="343"/>
        <v>Native</v>
      </c>
      <c r="K1330" s="100" t="str">
        <f t="shared" si="344"/>
        <v>all</v>
      </c>
      <c r="L1330" s="6" t="s">
        <v>322</v>
      </c>
      <c r="M1330" s="6" t="s">
        <v>332</v>
      </c>
      <c r="N1330" s="6" t="s">
        <v>1630</v>
      </c>
      <c r="O1330" s="6" t="s">
        <v>1635</v>
      </c>
      <c r="P1330" s="11" t="str">
        <f t="shared" si="335"/>
        <v>qc MDM Workflow wf_Customer_MDM2CRM_ParamFile</v>
      </c>
      <c r="Q1330" s="12" t="str">
        <f t="shared" si="336"/>
        <v>echo ;</v>
      </c>
      <c r="R1330" s="13" t="str">
        <f t="shared" si="337"/>
        <v>./pmrep addtodeploymentgroup -p DG_Static_Shared -n wf_Customer_MDM2CRM_ParamFile -o Workflow -f MDM -d all ;</v>
      </c>
      <c r="S1330" s="12" t="str">
        <f t="shared" si="324"/>
        <v>./pmrep deploydeploymentgroup -p DG_Static_Shared -c  ./DG_Static_Shared.xml -r RAC_qa -n ritbil -X BPQ -h qhvifoapp05 -o 6005 -s Native -l $HOME/scripts/log/dg_BR_matvis.log ;</v>
      </c>
      <c r="T1330" s="13" t="str">
        <f t="shared" si="325"/>
        <v xml:space="preserve">echo '&lt; PRESS ANY KEY TO CONTINUE &gt;'; read c ; </v>
      </c>
      <c r="U1330" s="12" t="str">
        <f t="shared" si="326"/>
        <v xml:space="preserve">cat $HOME/scripts/log/dg_BR_matvis.log ; </v>
      </c>
      <c r="V1330" s="13" t="str">
        <f t="shared" si="327"/>
        <v>echo '&lt; PRESS ANY KEY TO CONTINUE &gt;'; read c ;</v>
      </c>
      <c r="W1330" s="14" t="str">
        <f t="shared" si="338"/>
        <v xml:space="preserve"> pmd ; </v>
      </c>
      <c r="X1330" s="13" t="str">
        <f t="shared" si="329"/>
        <v>ssh -q qhvifoapp05 '/home/infa_adm/scripts/ais.sh MDM wf_Customer_MDM2CRM_ParamFile Int01_qa'</v>
      </c>
      <c r="Y1330" s="15"/>
      <c r="Z1330" s="60" t="str">
        <f t="shared" si="339"/>
        <v>./pmrep objectexport -f MDM -o Workflow -n wf_Customer_MDM2CRM_ParamFile -m -s -b -r -u wf_Customer_MDM2CRM_ParamFile.xml</v>
      </c>
      <c r="AA1330" s="63" t="str">
        <f t="shared" si="340"/>
        <v>gwd MDM wf_Customer_MDM2CRM_ParamFile</v>
      </c>
      <c r="AB1330" s="60" t="str">
        <f t="shared" si="330"/>
        <v xml:space="preserve">showvh MDM wf_Customer_MDM2CRM_ParamFile ; </v>
      </c>
      <c r="AC1330" s="60" t="str">
        <f t="shared" si="328"/>
        <v>showrrh MDM wf_Customer_MDM2CRM_ParamFile</v>
      </c>
    </row>
    <row r="1331" spans="1:29" x14ac:dyDescent="0.25">
      <c r="A1331" s="9">
        <v>43272</v>
      </c>
      <c r="B1331" s="6" t="s">
        <v>317</v>
      </c>
      <c r="C1331" s="61" t="s">
        <v>1893</v>
      </c>
      <c r="D1331" s="61" t="s">
        <v>1863</v>
      </c>
      <c r="E1331" s="112" t="s">
        <v>324</v>
      </c>
      <c r="F1331" s="115" t="str">
        <f t="shared" si="341"/>
        <v>BPU</v>
      </c>
      <c r="G1331" s="112" t="s">
        <v>1113</v>
      </c>
      <c r="H1331" s="116" t="s">
        <v>1241</v>
      </c>
      <c r="I1331" s="100" t="str">
        <f t="shared" si="342"/>
        <v>6005</v>
      </c>
      <c r="J1331" s="115" t="str">
        <f t="shared" si="343"/>
        <v>Native</v>
      </c>
      <c r="K1331" s="100" t="str">
        <f t="shared" si="344"/>
        <v>all</v>
      </c>
      <c r="L1331" s="6" t="s">
        <v>1491</v>
      </c>
      <c r="M1331" s="6" t="s">
        <v>332</v>
      </c>
      <c r="N1331" s="6" t="s">
        <v>1625</v>
      </c>
      <c r="O1331" s="6" t="s">
        <v>1626</v>
      </c>
      <c r="P1331" s="11" t="str">
        <f t="shared" si="335"/>
        <v>qc connectors Workflow wf_ENT_LAWSON_GL_DA_PROCESS</v>
      </c>
      <c r="Q1331" s="12" t="str">
        <f t="shared" si="336"/>
        <v>./pmrep cleardeploymentgroup -p DG_Static_Shared -f ;</v>
      </c>
      <c r="R1331" s="13" t="str">
        <f t="shared" si="337"/>
        <v>./pmrep addtodeploymentgroup -p DG_Static_Shared -n wf_ENT_LAWSON_GL_DA_PROCESS -o Workflow -f connectors -d all ;</v>
      </c>
      <c r="S1331" s="12" t="str">
        <f t="shared" si="324"/>
        <v>./pmrep deploydeploymentgroup -p DG_Static_Shared -c  ./DG_Static_Shared.xml -r RAC_uat -n ritbil -X BPU -h uhvifoapp03 -o 6005 -s Native -l $HOME/scripts/log/dg_BR_kalabd.log ;</v>
      </c>
      <c r="T1331" s="13" t="str">
        <f t="shared" si="325"/>
        <v xml:space="preserve">echo '&lt; PRESS ANY KEY TO CONTINUE &gt;'; read c ; </v>
      </c>
      <c r="U1331" s="12" t="str">
        <f t="shared" si="326"/>
        <v xml:space="preserve">cat $HOME/scripts/log/dg_BR_kalabd.log ; </v>
      </c>
      <c r="V1331" s="13" t="str">
        <f t="shared" si="327"/>
        <v>echo '&lt; PRESS ANY KEY TO CONTINUE &gt;'; read c ;</v>
      </c>
      <c r="W1331" s="14" t="str">
        <f t="shared" si="338"/>
        <v xml:space="preserve"> pmd ; </v>
      </c>
      <c r="X1331" s="13" t="str">
        <f t="shared" si="329"/>
        <v>ssh -q uhvifoapp03 '/home/infa_adm/scripts/ais.sh connectors wf_ENT_LAWSON_GL_DA_PROCESS Int01_uat'</v>
      </c>
      <c r="Y1331" s="15"/>
      <c r="Z1331" s="60" t="str">
        <f t="shared" si="339"/>
        <v>./pmrep objectexport -f connectors -o Workflow -n wf_ENT_LAWSON_GL_DA_PROCESS -m -s -b -r -u wf_ENT_LAWSON_GL_DA_PROCESS.xml</v>
      </c>
      <c r="AA1331" s="63" t="str">
        <f t="shared" si="340"/>
        <v>gwd connectors wf_ENT_LAWSON_GL_DA_PROCESS</v>
      </c>
      <c r="AB1331" s="60" t="str">
        <f t="shared" si="330"/>
        <v xml:space="preserve">showvh connectors wf_ENT_LAWSON_GL_DA_PROCESS ; </v>
      </c>
      <c r="AC1331" s="60" t="str">
        <f t="shared" si="328"/>
        <v>showrrh connectors wf_ENT_LAWSON_GL_DA_PROCESS</v>
      </c>
    </row>
    <row r="1332" spans="1:29" x14ac:dyDescent="0.25">
      <c r="A1332" s="9">
        <v>43272</v>
      </c>
      <c r="B1332" s="6" t="s">
        <v>283</v>
      </c>
      <c r="C1332" s="61" t="s">
        <v>1893</v>
      </c>
      <c r="D1332" s="61" t="s">
        <v>1863</v>
      </c>
      <c r="E1332" s="112" t="s">
        <v>324</v>
      </c>
      <c r="F1332" s="115" t="str">
        <f t="shared" si="341"/>
        <v>BPU</v>
      </c>
      <c r="G1332" s="112" t="s">
        <v>1113</v>
      </c>
      <c r="H1332" s="116" t="s">
        <v>1241</v>
      </c>
      <c r="I1332" s="100" t="str">
        <f t="shared" si="342"/>
        <v>6005</v>
      </c>
      <c r="J1332" s="115" t="str">
        <f t="shared" si="343"/>
        <v>Native</v>
      </c>
      <c r="K1332" s="100" t="str">
        <f t="shared" si="344"/>
        <v>all</v>
      </c>
      <c r="L1332" s="6" t="s">
        <v>1491</v>
      </c>
      <c r="M1332" s="6" t="s">
        <v>332</v>
      </c>
      <c r="N1332" s="6" t="s">
        <v>1628</v>
      </c>
      <c r="O1332" s="58" t="s">
        <v>1640</v>
      </c>
      <c r="P1332" s="11" t="str">
        <f t="shared" si="335"/>
        <v>qc connectors Workflow wf_ENT_LAWSON_GL_CashReceipts_HT</v>
      </c>
      <c r="Q1332" s="12" t="str">
        <f t="shared" si="336"/>
        <v>./pmrep cleardeploymentgroup -p DG_Static_Shared -f ;</v>
      </c>
      <c r="R1332" s="13" t="str">
        <f t="shared" si="337"/>
        <v>./pmrep addtodeploymentgroup -p DG_Static_Shared -n wf_ENT_LAWSON_GL_CashReceipts_HT -o Workflow -f connectors -d all ;</v>
      </c>
      <c r="S1332" s="12" t="str">
        <f t="shared" si="324"/>
        <v>./pmrep deploydeploymentgroup -p DG_Static_Shared -c  ./DG_Static_Shared.xml -r RAC_uat -n ritbil -X BPU -h uhvifoapp03 -o 6005 -s Native -l $HOME/scripts/log/dg_BR_atlrad.log ;</v>
      </c>
      <c r="T1332" s="13" t="str">
        <f t="shared" si="325"/>
        <v xml:space="preserve">echo '&lt; PRESS ANY KEY TO CONTINUE &gt;'; read c ; </v>
      </c>
      <c r="U1332" s="12" t="str">
        <f t="shared" si="326"/>
        <v xml:space="preserve">cat $HOME/scripts/log/dg_BR_atlrad.log ; </v>
      </c>
      <c r="V1332" s="13" t="str">
        <f t="shared" si="327"/>
        <v>echo '&lt; PRESS ANY KEY TO CONTINUE &gt;'; read c ;</v>
      </c>
      <c r="W1332" s="14" t="str">
        <f t="shared" si="338"/>
        <v xml:space="preserve"> pmd ; </v>
      </c>
      <c r="X1332" s="13" t="str">
        <f t="shared" si="329"/>
        <v>ssh -q uhvifoapp03 '/home/infa_adm/scripts/ais.sh connectors wf_ENT_LAWSON_GL_CashReceipts_HT Int01_uat'</v>
      </c>
      <c r="Y1332" s="15"/>
      <c r="Z1332" s="60" t="str">
        <f t="shared" si="339"/>
        <v>./pmrep objectexport -f connectors -o Workflow -n wf_ENT_LAWSON_GL_CashReceipts_HT -m -s -b -r -u wf_ENT_LAWSON_GL_CashReceipts_HT.xml</v>
      </c>
      <c r="AA1332" s="63" t="str">
        <f t="shared" si="340"/>
        <v>gwd connectors wf_ENT_LAWSON_GL_CashReceipts_HT</v>
      </c>
      <c r="AB1332" s="60" t="str">
        <f t="shared" si="330"/>
        <v xml:space="preserve">showvh connectors wf_ENT_LAWSON_GL_CashReceipts_HT ; </v>
      </c>
      <c r="AC1332" s="60" t="str">
        <f t="shared" si="328"/>
        <v>showrrh connectors wf_ENT_LAWSON_GL_CashReceipts_HT</v>
      </c>
    </row>
    <row r="1333" spans="1:29" x14ac:dyDescent="0.25">
      <c r="A1333" s="9">
        <v>43272</v>
      </c>
      <c r="B1333" s="6" t="s">
        <v>1592</v>
      </c>
      <c r="C1333" s="61" t="s">
        <v>1893</v>
      </c>
      <c r="D1333" s="61" t="s">
        <v>1863</v>
      </c>
      <c r="E1333" s="112" t="s">
        <v>324</v>
      </c>
      <c r="F1333" s="115" t="str">
        <f t="shared" si="341"/>
        <v>BPU</v>
      </c>
      <c r="G1333" s="112" t="s">
        <v>1113</v>
      </c>
      <c r="H1333" s="116" t="s">
        <v>1241</v>
      </c>
      <c r="I1333" s="100" t="str">
        <f t="shared" si="342"/>
        <v>6005</v>
      </c>
      <c r="J1333" s="115" t="str">
        <f t="shared" si="343"/>
        <v>Native</v>
      </c>
      <c r="K1333" s="100" t="str">
        <f t="shared" si="344"/>
        <v>all</v>
      </c>
      <c r="L1333" s="6" t="s">
        <v>1491</v>
      </c>
      <c r="M1333" s="6" t="s">
        <v>332</v>
      </c>
      <c r="N1333" s="6" t="s">
        <v>1591</v>
      </c>
      <c r="O1333" s="6" t="s">
        <v>1631</v>
      </c>
      <c r="P1333" s="11" t="str">
        <f t="shared" si="335"/>
        <v>qc connectors Workflow wf_ENT_LAWSON_GL_CA_PROCESS</v>
      </c>
      <c r="Q1333" s="12" t="str">
        <f t="shared" si="336"/>
        <v>./pmrep cleardeploymentgroup -p DG_Static_Shared -f ;</v>
      </c>
      <c r="R1333" s="13" t="str">
        <f t="shared" si="337"/>
        <v>./pmrep addtodeploymentgroup -p DG_Static_Shared -n wf_ENT_LAWSON_GL_CA_PROCESS -o Workflow -f connectors -d all ;</v>
      </c>
      <c r="S1333" s="12" t="str">
        <f t="shared" si="324"/>
        <v>./pmrep deploydeploymentgroup -p DG_Static_Shared -c  ./DG_Static_Shared.xml -r RAC_uat -n ritbil -X BPU -h uhvifoapp03 -o 6005 -s Native -l $HOME/scripts/log/dg_BR_saksub.log ;</v>
      </c>
      <c r="T1333" s="13" t="str">
        <f t="shared" si="325"/>
        <v xml:space="preserve">echo '&lt; PRESS ANY KEY TO CONTINUE &gt;'; read c ; </v>
      </c>
      <c r="U1333" s="12" t="str">
        <f t="shared" si="326"/>
        <v xml:space="preserve">cat $HOME/scripts/log/dg_BR_saksub.log ; </v>
      </c>
      <c r="V1333" s="13" t="str">
        <f t="shared" si="327"/>
        <v>echo '&lt; PRESS ANY KEY TO CONTINUE &gt;'; read c ;</v>
      </c>
      <c r="W1333" s="14" t="str">
        <f t="shared" si="338"/>
        <v xml:space="preserve"> pmd ; </v>
      </c>
      <c r="X1333" s="13" t="str">
        <f t="shared" si="329"/>
        <v>ssh -q uhvifoapp03 '/home/infa_adm/scripts/ais.sh connectors wf_ENT_LAWSON_GL_CA_PROCESS Int01_uat'</v>
      </c>
      <c r="Y1333" s="15"/>
      <c r="Z1333" s="60" t="str">
        <f t="shared" si="339"/>
        <v>./pmrep objectexport -f connectors -o Workflow -n wf_ENT_LAWSON_GL_CA_PROCESS -m -s -b -r -u wf_ENT_LAWSON_GL_CA_PROCESS.xml</v>
      </c>
      <c r="AA1333" s="63" t="str">
        <f t="shared" si="340"/>
        <v>gwd connectors wf_ENT_LAWSON_GL_CA_PROCESS</v>
      </c>
      <c r="AB1333" s="60" t="str">
        <f t="shared" si="330"/>
        <v xml:space="preserve">showvh connectors wf_ENT_LAWSON_GL_CA_PROCESS ; </v>
      </c>
      <c r="AC1333" s="60" t="str">
        <f t="shared" si="328"/>
        <v>showrrh connectors wf_ENT_LAWSON_GL_CA_PROCESS</v>
      </c>
    </row>
    <row r="1334" spans="1:29" x14ac:dyDescent="0.25">
      <c r="A1334" s="9">
        <v>43272</v>
      </c>
      <c r="B1334" s="6" t="s">
        <v>1127</v>
      </c>
      <c r="C1334" s="61" t="s">
        <v>1893</v>
      </c>
      <c r="D1334" s="61" t="s">
        <v>1863</v>
      </c>
      <c r="E1334" s="112" t="s">
        <v>324</v>
      </c>
      <c r="F1334" s="115" t="str">
        <f t="shared" si="341"/>
        <v>BPU</v>
      </c>
      <c r="G1334" s="112" t="s">
        <v>1113</v>
      </c>
      <c r="H1334" s="116" t="s">
        <v>1241</v>
      </c>
      <c r="I1334" s="100" t="str">
        <f t="shared" si="342"/>
        <v>6005</v>
      </c>
      <c r="J1334" s="115" t="str">
        <f t="shared" si="343"/>
        <v>Native</v>
      </c>
      <c r="K1334" s="100" t="str">
        <f t="shared" si="344"/>
        <v>all</v>
      </c>
      <c r="L1334" s="6" t="s">
        <v>1149</v>
      </c>
      <c r="M1334" s="6" t="s">
        <v>332</v>
      </c>
      <c r="N1334" s="6" t="s">
        <v>1632</v>
      </c>
      <c r="O1334" s="6" t="s">
        <v>1633</v>
      </c>
      <c r="P1334" s="11" t="str">
        <f t="shared" si="335"/>
        <v>qc SIMS_Reports Workflow wf_m_CONOPO_HOA_cost_file</v>
      </c>
      <c r="Q1334" s="12" t="str">
        <f t="shared" si="336"/>
        <v>./pmrep cleardeploymentgroup -p DG_Static_Shared -f ;</v>
      </c>
      <c r="R1334" s="13" t="str">
        <f t="shared" si="337"/>
        <v>./pmrep addtodeploymentgroup -p DG_Static_Shared -n wf_m_CONOPO_HOA_cost_file -o Workflow -f SIMS_Reports -d all ;</v>
      </c>
      <c r="S1334" s="12" t="str">
        <f t="shared" si="324"/>
        <v>./pmrep deploydeploymentgroup -p DG_Static_Shared -c  ./DG_Static_Shared.xml -r RAC_uat -n ritbil -X BPU -h uhvifoapp03 -o 6005 -s Native -l $HOME/scripts/log/dg_BR_iqbmai.log ;</v>
      </c>
      <c r="T1334" s="13" t="str">
        <f t="shared" si="325"/>
        <v xml:space="preserve">echo '&lt; PRESS ANY KEY TO CONTINUE &gt;'; read c ; </v>
      </c>
      <c r="U1334" s="12" t="str">
        <f t="shared" si="326"/>
        <v xml:space="preserve">cat $HOME/scripts/log/dg_BR_iqbmai.log ; </v>
      </c>
      <c r="V1334" s="13" t="str">
        <f t="shared" si="327"/>
        <v>echo '&lt; PRESS ANY KEY TO CONTINUE &gt;'; read c ;</v>
      </c>
      <c r="W1334" s="14" t="str">
        <f t="shared" si="338"/>
        <v xml:space="preserve"> pmd ; </v>
      </c>
      <c r="X1334" s="13" t="str">
        <f t="shared" si="329"/>
        <v>ssh -q uhvifoapp03 '/home/infa_adm/scripts/ais.sh SIMS_Reports wf_m_CONOPO_HOA_cost_file Int01_uat'</v>
      </c>
      <c r="Y1334" s="15"/>
      <c r="Z1334" s="60" t="str">
        <f t="shared" si="339"/>
        <v>./pmrep objectexport -f SIMS_Reports -o Workflow -n wf_m_CONOPO_HOA_cost_file -m -s -b -r -u wf_m_CONOPO_HOA_cost_file.xml</v>
      </c>
      <c r="AA1334" s="63" t="str">
        <f t="shared" si="340"/>
        <v>gwd SIMS_Reports wf_m_CONOPO_HOA_cost_file</v>
      </c>
      <c r="AB1334" s="60" t="str">
        <f t="shared" si="330"/>
        <v xml:space="preserve">showvh SIMS_Reports wf_m_CONOPO_HOA_cost_file ; </v>
      </c>
      <c r="AC1334" s="60" t="str">
        <f t="shared" si="328"/>
        <v>showrrh SIMS_Reports wf_m_CONOPO_HOA_cost_file</v>
      </c>
    </row>
    <row r="1335" spans="1:29" x14ac:dyDescent="0.25">
      <c r="A1335" s="9">
        <v>43272</v>
      </c>
      <c r="B1335" s="6" t="s">
        <v>1634</v>
      </c>
      <c r="C1335" s="61" t="s">
        <v>1893</v>
      </c>
      <c r="D1335" s="61" t="s">
        <v>1863</v>
      </c>
      <c r="E1335" s="112" t="s">
        <v>324</v>
      </c>
      <c r="F1335" s="115" t="str">
        <f t="shared" si="341"/>
        <v>BPU</v>
      </c>
      <c r="G1335" s="112" t="s">
        <v>1113</v>
      </c>
      <c r="H1335" s="116" t="s">
        <v>1241</v>
      </c>
      <c r="I1335" s="100" t="str">
        <f t="shared" si="342"/>
        <v>6005</v>
      </c>
      <c r="J1335" s="115" t="str">
        <f t="shared" si="343"/>
        <v>Native</v>
      </c>
      <c r="K1335" s="100" t="str">
        <f t="shared" si="344"/>
        <v>all</v>
      </c>
      <c r="L1335" s="6" t="s">
        <v>326</v>
      </c>
      <c r="M1335" s="6" t="s">
        <v>332</v>
      </c>
      <c r="N1335" s="6" t="s">
        <v>1158</v>
      </c>
      <c r="O1335" s="6" t="s">
        <v>1636</v>
      </c>
      <c r="P1335" s="11" t="str">
        <f t="shared" si="335"/>
        <v>qc Miscellaneous Workflow wf_skiptrace_ht_sims_rsss_cust</v>
      </c>
      <c r="Q1335" s="12" t="str">
        <f t="shared" si="336"/>
        <v>./pmrep cleardeploymentgroup -p DG_Static_Shared -f ;</v>
      </c>
      <c r="R1335" s="13" t="str">
        <f t="shared" si="337"/>
        <v>./pmrep addtodeploymentgroup -p DG_Static_Shared -n wf_skiptrace_ht_sims_rsss_cust -o Workflow -f Miscellaneous -d all ;</v>
      </c>
      <c r="S1335" s="12" t="str">
        <f t="shared" si="324"/>
        <v>./pmrep deploydeploymentgroup -p DG_Static_Shared -c  ./DG_Static_Shared.xml -r RAC_uat -n ritbil -X BPU -h uhvifoapp03 -o 6005 -s Native -l $HOME/scripts/log/dg_BR_kuthom.log ;</v>
      </c>
      <c r="T1335" s="13" t="str">
        <f t="shared" si="325"/>
        <v xml:space="preserve">echo '&lt; PRESS ANY KEY TO CONTINUE &gt;'; read c ; </v>
      </c>
      <c r="U1335" s="12" t="str">
        <f t="shared" si="326"/>
        <v xml:space="preserve">cat $HOME/scripts/log/dg_BR_kuthom.log ; </v>
      </c>
      <c r="V1335" s="13" t="str">
        <f t="shared" si="327"/>
        <v>echo '&lt; PRESS ANY KEY TO CONTINUE &gt;'; read c ;</v>
      </c>
      <c r="W1335" s="14" t="str">
        <f t="shared" si="338"/>
        <v xml:space="preserve"> pmd ; </v>
      </c>
      <c r="X1335" s="13" t="str">
        <f t="shared" si="329"/>
        <v>ssh -q uhvifoapp03 '/home/infa_adm/scripts/ais.sh Miscellaneous wf_skiptrace_ht_sims_rsss_cust Int01_uat'</v>
      </c>
      <c r="Y1335" s="15"/>
      <c r="Z1335" s="60" t="str">
        <f t="shared" si="339"/>
        <v>./pmrep objectexport -f Miscellaneous -o Workflow -n wf_skiptrace_ht_sims_rsss_cust -m -s -b -r -u wf_skiptrace_ht_sims_rsss_cust.xml</v>
      </c>
      <c r="AA1335" s="63" t="str">
        <f t="shared" si="340"/>
        <v>gwd Miscellaneous wf_skiptrace_ht_sims_rsss_cust</v>
      </c>
      <c r="AB1335" s="60" t="str">
        <f t="shared" si="330"/>
        <v xml:space="preserve">showvh Miscellaneous wf_skiptrace_ht_sims_rsss_cust ; </v>
      </c>
      <c r="AC1335" s="60" t="str">
        <f t="shared" si="328"/>
        <v>showrrh Miscellaneous wf_skiptrace_ht_sims_rsss_cust</v>
      </c>
    </row>
    <row r="1336" spans="1:29" x14ac:dyDescent="0.25">
      <c r="A1336" s="9">
        <v>43272</v>
      </c>
      <c r="B1336" s="6" t="s">
        <v>285</v>
      </c>
      <c r="C1336" s="61" t="s">
        <v>1893</v>
      </c>
      <c r="D1336" s="61" t="s">
        <v>1863</v>
      </c>
      <c r="E1336" s="112" t="s">
        <v>324</v>
      </c>
      <c r="F1336" s="115" t="str">
        <f t="shared" si="341"/>
        <v>BPU</v>
      </c>
      <c r="G1336" s="112" t="s">
        <v>1113</v>
      </c>
      <c r="H1336" s="116" t="s">
        <v>1241</v>
      </c>
      <c r="I1336" s="100" t="str">
        <f t="shared" si="342"/>
        <v>6005</v>
      </c>
      <c r="J1336" s="115" t="str">
        <f t="shared" si="343"/>
        <v>Native</v>
      </c>
      <c r="K1336" s="100" t="str">
        <f t="shared" si="344"/>
        <v>all</v>
      </c>
      <c r="L1336" s="6" t="s">
        <v>322</v>
      </c>
      <c r="M1336" s="6" t="s">
        <v>332</v>
      </c>
      <c r="N1336" s="6" t="s">
        <v>1629</v>
      </c>
      <c r="O1336" s="6" t="s">
        <v>1637</v>
      </c>
      <c r="P1336" s="11" t="str">
        <f t="shared" si="335"/>
        <v>qc MDM Workflow wf_Customer_MDM2CRM_DailyDeleteandInsert</v>
      </c>
      <c r="Q1336" s="12" t="str">
        <f t="shared" si="336"/>
        <v>./pmrep cleardeploymentgroup -p DG_Static_Shared -f ;</v>
      </c>
      <c r="R1336" s="13" t="str">
        <f t="shared" si="337"/>
        <v>./pmrep addtodeploymentgroup -p DG_Static_Shared -n wf_Customer_MDM2CRM_DailyDeleteandInsert -o Workflow -f MDM -d all ;</v>
      </c>
      <c r="S1336" s="12" t="str">
        <f t="shared" si="324"/>
        <v>echo ;</v>
      </c>
      <c r="T1336" s="13" t="str">
        <f t="shared" si="325"/>
        <v>echo ;</v>
      </c>
      <c r="U1336" s="12" t="str">
        <f t="shared" si="326"/>
        <v>echo;</v>
      </c>
      <c r="V1336" s="13" t="str">
        <f t="shared" si="327"/>
        <v>echo ;</v>
      </c>
      <c r="W1336" s="14" t="str">
        <f t="shared" si="338"/>
        <v xml:space="preserve"> echo ; </v>
      </c>
      <c r="X1336" s="13" t="str">
        <f t="shared" si="329"/>
        <v>ssh -q uhvifoapp03 '/home/infa_adm/scripts/ais.sh MDM wf_Customer_MDM2CRM_DailyDeleteandInsert Int01_uat'</v>
      </c>
      <c r="Y1336" s="15"/>
      <c r="Z1336" s="60" t="str">
        <f t="shared" si="339"/>
        <v>./pmrep objectexport -f MDM -o Workflow -n wf_Customer_MDM2CRM_DailyDeleteandInsert -m -s -b -r -u wf_Customer_MDM2CRM_DailyDeleteandInsert.xml</v>
      </c>
      <c r="AA1336" s="63" t="str">
        <f t="shared" si="340"/>
        <v>gwd MDM wf_Customer_MDM2CRM_DailyDeleteandInsert</v>
      </c>
      <c r="AB1336" s="60" t="str">
        <f t="shared" si="330"/>
        <v xml:space="preserve">showvh MDM wf_Customer_MDM2CRM_DailyDeleteandInsert ; </v>
      </c>
      <c r="AC1336" s="60" t="str">
        <f t="shared" si="328"/>
        <v>showrrh MDM wf_Customer_MDM2CRM_DailyDeleteandInsert</v>
      </c>
    </row>
    <row r="1337" spans="1:29" x14ac:dyDescent="0.25">
      <c r="A1337" s="9">
        <v>43272</v>
      </c>
      <c r="B1337" s="6" t="s">
        <v>285</v>
      </c>
      <c r="C1337" s="61" t="s">
        <v>1893</v>
      </c>
      <c r="D1337" s="61" t="s">
        <v>1863</v>
      </c>
      <c r="E1337" s="112" t="s">
        <v>324</v>
      </c>
      <c r="F1337" s="115" t="str">
        <f t="shared" si="341"/>
        <v>BPU</v>
      </c>
      <c r="G1337" s="112" t="s">
        <v>1113</v>
      </c>
      <c r="H1337" s="116" t="s">
        <v>1241</v>
      </c>
      <c r="I1337" s="100" t="str">
        <f t="shared" si="342"/>
        <v>6005</v>
      </c>
      <c r="J1337" s="115" t="str">
        <f t="shared" si="343"/>
        <v>Native</v>
      </c>
      <c r="K1337" s="100" t="str">
        <f t="shared" si="344"/>
        <v>all</v>
      </c>
      <c r="L1337" s="6" t="s">
        <v>322</v>
      </c>
      <c r="M1337" s="6" t="s">
        <v>332</v>
      </c>
      <c r="N1337" s="6" t="s">
        <v>1630</v>
      </c>
      <c r="O1337" s="6" t="s">
        <v>1637</v>
      </c>
      <c r="P1337" s="11" t="str">
        <f t="shared" si="335"/>
        <v>qc MDM Workflow wf_Customer_MDM2CRM_ParamFile</v>
      </c>
      <c r="Q1337" s="12" t="str">
        <f t="shared" si="336"/>
        <v>echo ;</v>
      </c>
      <c r="R1337" s="13" t="str">
        <f t="shared" si="337"/>
        <v>./pmrep addtodeploymentgroup -p DG_Static_Shared -n wf_Customer_MDM2CRM_ParamFile -o Workflow -f MDM -d all ;</v>
      </c>
      <c r="S1337" s="12" t="str">
        <f t="shared" si="324"/>
        <v>./pmrep deploydeploymentgroup -p DG_Static_Shared -c  ./DG_Static_Shared.xml -r RAC_uat -n ritbil -X BPU -h uhvifoapp03 -o 6005 -s Native -l $HOME/scripts/log/dg_BR_matvis.log ;</v>
      </c>
      <c r="T1337" s="13" t="str">
        <f t="shared" si="325"/>
        <v xml:space="preserve">echo '&lt; PRESS ANY KEY TO CONTINUE &gt;'; read c ; </v>
      </c>
      <c r="U1337" s="12" t="str">
        <f t="shared" si="326"/>
        <v xml:space="preserve">cat $HOME/scripts/log/dg_BR_matvis.log ; </v>
      </c>
      <c r="V1337" s="13" t="str">
        <f t="shared" si="327"/>
        <v>echo '&lt; PRESS ANY KEY TO CONTINUE &gt;'; read c ;</v>
      </c>
      <c r="W1337" s="14" t="str">
        <f t="shared" si="338"/>
        <v xml:space="preserve"> pmd ; </v>
      </c>
      <c r="X1337" s="13" t="str">
        <f t="shared" si="329"/>
        <v>ssh -q uhvifoapp03 '/home/infa_adm/scripts/ais.sh MDM wf_Customer_MDM2CRM_ParamFile Int01_uat'</v>
      </c>
      <c r="Y1337" s="15"/>
      <c r="Z1337" s="60" t="str">
        <f t="shared" si="339"/>
        <v>./pmrep objectexport -f MDM -o Workflow -n wf_Customer_MDM2CRM_ParamFile -m -s -b -r -u wf_Customer_MDM2CRM_ParamFile.xml</v>
      </c>
      <c r="AA1337" s="63" t="str">
        <f t="shared" si="340"/>
        <v>gwd MDM wf_Customer_MDM2CRM_ParamFile</v>
      </c>
      <c r="AB1337" s="60" t="str">
        <f t="shared" si="330"/>
        <v xml:space="preserve">showvh MDM wf_Customer_MDM2CRM_ParamFile ; </v>
      </c>
      <c r="AC1337" s="60" t="str">
        <f t="shared" si="328"/>
        <v>showrrh MDM wf_Customer_MDM2CRM_ParamFile</v>
      </c>
    </row>
    <row r="1338" spans="1:29" x14ac:dyDescent="0.25">
      <c r="A1338" s="9">
        <v>43273</v>
      </c>
      <c r="B1338" s="6" t="s">
        <v>1727</v>
      </c>
      <c r="C1338" s="61" t="s">
        <v>1893</v>
      </c>
      <c r="D1338" s="61" t="s">
        <v>1864</v>
      </c>
      <c r="E1338" s="112" t="s">
        <v>32</v>
      </c>
      <c r="F1338" s="115" t="str">
        <f t="shared" si="341"/>
        <v>BPP</v>
      </c>
      <c r="G1338" s="112" t="s">
        <v>1040</v>
      </c>
      <c r="H1338" s="116" t="s">
        <v>1242</v>
      </c>
      <c r="I1338" s="100" t="str">
        <f t="shared" si="342"/>
        <v>6005</v>
      </c>
      <c r="J1338" s="115" t="str">
        <f t="shared" si="343"/>
        <v>Native</v>
      </c>
      <c r="K1338" s="100" t="str">
        <f t="shared" si="344"/>
        <v>all</v>
      </c>
      <c r="L1338" s="6" t="s">
        <v>326</v>
      </c>
      <c r="M1338" s="6" t="s">
        <v>332</v>
      </c>
      <c r="N1338" s="6" t="s">
        <v>1158</v>
      </c>
      <c r="O1338" s="6" t="s">
        <v>1639</v>
      </c>
      <c r="P1338" s="11" t="str">
        <f t="shared" si="335"/>
        <v>qc Miscellaneous Workflow wf_skiptrace_ht_sims_rsss_cust</v>
      </c>
      <c r="Q1338" s="12" t="str">
        <f t="shared" si="336"/>
        <v>./pmrep cleardeploymentgroup -p DG_Static_Shared -f ;</v>
      </c>
      <c r="R1338" s="13" t="str">
        <f t="shared" si="337"/>
        <v>./pmrep addtodeploymentgroup -p DG_Static_Shared -n wf_skiptrace_ht_sims_rsss_cust -o Workflow -f Miscellaneous -d all ;</v>
      </c>
      <c r="S1338" s="12" t="str">
        <f t="shared" si="324"/>
        <v>./pmrep deploydeploymentgroup -p DG_Static_Shared -c  ./DG_Static_Shared.xml -r RAC_prod -n ritbil -X BPP -h phvifoapp04 -o 6005 -s Native -l $HOME/scripts/log/dg_BR_CHG0013262.log ;</v>
      </c>
      <c r="T1338" s="13" t="str">
        <f t="shared" si="325"/>
        <v xml:space="preserve">echo '&lt; PRESS ANY KEY TO CONTINUE &gt;'; read c ; </v>
      </c>
      <c r="U1338" s="12" t="str">
        <f t="shared" si="326"/>
        <v xml:space="preserve">cat $HOME/scripts/log/dg_BR_CHG0013262.log ; </v>
      </c>
      <c r="V1338" s="13" t="str">
        <f t="shared" si="327"/>
        <v>echo '&lt; PRESS ANY KEY TO CONTINUE &gt;'; read c ;</v>
      </c>
      <c r="W1338" s="14" t="str">
        <f t="shared" si="338"/>
        <v xml:space="preserve"> pmd ; </v>
      </c>
      <c r="X1338" s="13" t="str">
        <f t="shared" si="329"/>
        <v>ssh -q phvifoapp04 '/home/infa_adm/scripts/ais.sh Miscellaneous wf_skiptrace_ht_sims_rsss_cust Int01_prod'</v>
      </c>
      <c r="Y1338" s="15"/>
      <c r="Z1338" s="60" t="str">
        <f t="shared" si="339"/>
        <v>./pmrep objectexport -f Miscellaneous -o Workflow -n wf_skiptrace_ht_sims_rsss_cust -m -s -b -r -u wf_skiptrace_ht_sims_rsss_cust.xml</v>
      </c>
      <c r="AA1338" s="63" t="str">
        <f t="shared" si="340"/>
        <v>gwd Miscellaneous wf_skiptrace_ht_sims_rsss_cust</v>
      </c>
      <c r="AB1338" s="60" t="str">
        <f t="shared" si="330"/>
        <v xml:space="preserve">showvh Miscellaneous wf_skiptrace_ht_sims_rsss_cust ; </v>
      </c>
      <c r="AC1338" s="60" t="str">
        <f t="shared" si="328"/>
        <v>showrrh Miscellaneous wf_skiptrace_ht_sims_rsss_cust</v>
      </c>
    </row>
    <row r="1339" spans="1:29" x14ac:dyDescent="0.25">
      <c r="A1339" s="9">
        <v>43276</v>
      </c>
      <c r="B1339" s="6" t="s">
        <v>1726</v>
      </c>
      <c r="C1339" s="61" t="s">
        <v>1893</v>
      </c>
      <c r="D1339" s="61" t="s">
        <v>1864</v>
      </c>
      <c r="E1339" s="112" t="s">
        <v>32</v>
      </c>
      <c r="F1339" s="115" t="str">
        <f t="shared" si="341"/>
        <v>BPP</v>
      </c>
      <c r="G1339" s="112" t="s">
        <v>1040</v>
      </c>
      <c r="H1339" s="116" t="s">
        <v>1242</v>
      </c>
      <c r="I1339" s="100" t="str">
        <f t="shared" si="342"/>
        <v>6005</v>
      </c>
      <c r="J1339" s="115" t="str">
        <f t="shared" si="343"/>
        <v>Native</v>
      </c>
      <c r="K1339" s="100" t="str">
        <f t="shared" si="344"/>
        <v>all</v>
      </c>
      <c r="L1339" s="6" t="s">
        <v>326</v>
      </c>
      <c r="M1339" s="6" t="s">
        <v>332</v>
      </c>
      <c r="N1339" s="6" t="s">
        <v>1641</v>
      </c>
      <c r="O1339" s="6" t="s">
        <v>1644</v>
      </c>
      <c r="P1339" s="11" t="str">
        <f t="shared" si="335"/>
        <v>qc Miscellaneous Workflow wf_DW_PARTY_ACCOUNT_TRANSACTION</v>
      </c>
      <c r="Q1339" s="12" t="str">
        <f t="shared" si="336"/>
        <v>./pmrep cleardeploymentgroup -p DG_Static_Shared -f ;</v>
      </c>
      <c r="R1339" s="13" t="str">
        <f t="shared" si="337"/>
        <v>./pmrep addtodeploymentgroup -p DG_Static_Shared -n wf_DW_PARTY_ACCOUNT_TRANSACTION -o Workflow -f Miscellaneous -d all ;</v>
      </c>
      <c r="S1339" s="12" t="str">
        <f t="shared" si="324"/>
        <v>./pmrep deploydeploymentgroup -p DG_Static_Shared -c  ./DG_Static_Shared.xml -r RAC_prod -n ritbil -X BPP -h phvifoapp04 -o 6005 -s Native -l $HOME/scripts/log/dg_BR_CHG0013283.log ;</v>
      </c>
      <c r="T1339" s="13" t="str">
        <f t="shared" si="325"/>
        <v xml:space="preserve">echo '&lt; PRESS ANY KEY TO CONTINUE &gt;'; read c ; </v>
      </c>
      <c r="U1339" s="12" t="str">
        <f t="shared" si="326"/>
        <v xml:space="preserve">cat $HOME/scripts/log/dg_BR_CHG0013283.log ; </v>
      </c>
      <c r="V1339" s="13" t="str">
        <f t="shared" si="327"/>
        <v>echo '&lt; PRESS ANY KEY TO CONTINUE &gt;'; read c ;</v>
      </c>
      <c r="W1339" s="14" t="str">
        <f t="shared" si="338"/>
        <v xml:space="preserve"> pmd ; </v>
      </c>
      <c r="X1339" s="13" t="str">
        <f t="shared" si="329"/>
        <v>ssh -q phvifoapp04 '/home/infa_adm/scripts/ais.sh Miscellaneous wf_DW_PARTY_ACCOUNT_TRANSACTION Int01_prod'</v>
      </c>
      <c r="Y1339" s="15"/>
      <c r="Z1339" s="60" t="str">
        <f t="shared" si="339"/>
        <v>./pmrep objectexport -f Miscellaneous -o Workflow -n wf_DW_PARTY_ACCOUNT_TRANSACTION -m -s -b -r -u wf_DW_PARTY_ACCOUNT_TRANSACTION.xml</v>
      </c>
      <c r="AA1339" s="63" t="str">
        <f t="shared" si="340"/>
        <v>gwd Miscellaneous wf_DW_PARTY_ACCOUNT_TRANSACTION</v>
      </c>
      <c r="AB1339" s="60" t="str">
        <f t="shared" si="330"/>
        <v xml:space="preserve">showvh Miscellaneous wf_DW_PARTY_ACCOUNT_TRANSACTION ; </v>
      </c>
      <c r="AC1339" s="60" t="str">
        <f t="shared" si="328"/>
        <v>showrrh Miscellaneous wf_DW_PARTY_ACCOUNT_TRANSACTION</v>
      </c>
    </row>
    <row r="1340" spans="1:29" x14ac:dyDescent="0.25">
      <c r="A1340" s="9">
        <v>43276</v>
      </c>
      <c r="B1340" s="6" t="s">
        <v>1725</v>
      </c>
      <c r="C1340" s="61" t="s">
        <v>1893</v>
      </c>
      <c r="D1340" s="61" t="s">
        <v>1864</v>
      </c>
      <c r="E1340" s="112" t="s">
        <v>32</v>
      </c>
      <c r="F1340" s="115" t="str">
        <f t="shared" si="341"/>
        <v>BPP</v>
      </c>
      <c r="G1340" s="112" t="s">
        <v>1040</v>
      </c>
      <c r="H1340" s="116" t="s">
        <v>1242</v>
      </c>
      <c r="I1340" s="100" t="str">
        <f t="shared" si="342"/>
        <v>6005</v>
      </c>
      <c r="J1340" s="115" t="str">
        <f t="shared" si="343"/>
        <v>Native</v>
      </c>
      <c r="K1340" s="100" t="str">
        <f t="shared" si="344"/>
        <v>all</v>
      </c>
      <c r="L1340" s="6" t="s">
        <v>1409</v>
      </c>
      <c r="M1340" s="6" t="s">
        <v>332</v>
      </c>
      <c r="N1340" s="6" t="s">
        <v>1645</v>
      </c>
      <c r="O1340" s="6" t="s">
        <v>1648</v>
      </c>
      <c r="P1340" s="11" t="str">
        <f t="shared" si="335"/>
        <v>qc supply_chain Workflow wf_DTS_Generate_Json_Request_whirlpool_Unlimited_Quantity</v>
      </c>
      <c r="Q1340" s="12" t="str">
        <f t="shared" si="336"/>
        <v>./pmrep cleardeploymentgroup -p DG_Static_Shared -f ;</v>
      </c>
      <c r="R1340" s="13" t="str">
        <f t="shared" si="337"/>
        <v>./pmrep addtodeploymentgroup -p DG_Static_Shared -n wf_DTS_Generate_Json_Request_whirlpool_Unlimited_Quantity -o Workflow -f supply_chain -d all ;</v>
      </c>
      <c r="S1340" s="12" t="str">
        <f t="shared" si="324"/>
        <v>echo ;</v>
      </c>
      <c r="T1340" s="13" t="str">
        <f t="shared" si="325"/>
        <v>echo ;</v>
      </c>
      <c r="U1340" s="12" t="str">
        <f t="shared" si="326"/>
        <v>echo;</v>
      </c>
      <c r="V1340" s="13" t="str">
        <f t="shared" si="327"/>
        <v>echo ;</v>
      </c>
      <c r="W1340" s="14" t="str">
        <f t="shared" si="338"/>
        <v xml:space="preserve"> echo ; </v>
      </c>
      <c r="X1340" s="13" t="str">
        <f t="shared" si="329"/>
        <v>ssh -q phvifoapp04 '/home/infa_adm/scripts/ais.sh supply_chain wf_DTS_Generate_Json_Request_whirlpool_Unlimited_Quantity Int01_prod'</v>
      </c>
      <c r="Y1340" s="15"/>
      <c r="Z1340" s="60" t="str">
        <f t="shared" si="339"/>
        <v>./pmrep objectexport -f supply_chain -o Workflow -n wf_DTS_Generate_Json_Request_whirlpool_Unlimited_Quantity -m -s -b -r -u wf_DTS_Generate_Json_Request_whirlpool_Unlimited_Quantity.xml</v>
      </c>
      <c r="AA1340" s="63" t="str">
        <f t="shared" si="340"/>
        <v>gwd supply_chain wf_DTS_Generate_Json_Request_whirlpool_Unlimited_Quantity</v>
      </c>
      <c r="AB1340" s="60" t="str">
        <f t="shared" si="330"/>
        <v xml:space="preserve">showvh supply_chain wf_DTS_Generate_Json_Request_whirlpool_Unlimited_Quantity ; </v>
      </c>
      <c r="AC1340" s="60" t="str">
        <f t="shared" si="328"/>
        <v>showrrh supply_chain wf_DTS_Generate_Json_Request_whirlpool_Unlimited_Quantity</v>
      </c>
    </row>
    <row r="1341" spans="1:29" x14ac:dyDescent="0.25">
      <c r="A1341" s="9">
        <v>43276</v>
      </c>
      <c r="B1341" s="6" t="s">
        <v>1725</v>
      </c>
      <c r="C1341" s="61" t="s">
        <v>1893</v>
      </c>
      <c r="D1341" s="61" t="s">
        <v>1864</v>
      </c>
      <c r="E1341" s="112" t="s">
        <v>32</v>
      </c>
      <c r="F1341" s="115" t="str">
        <f t="shared" si="341"/>
        <v>BPP</v>
      </c>
      <c r="G1341" s="112" t="s">
        <v>1040</v>
      </c>
      <c r="H1341" s="116" t="s">
        <v>1242</v>
      </c>
      <c r="I1341" s="100" t="str">
        <f t="shared" si="342"/>
        <v>6005</v>
      </c>
      <c r="J1341" s="115" t="str">
        <f t="shared" si="343"/>
        <v>Native</v>
      </c>
      <c r="K1341" s="100" t="str">
        <f t="shared" si="344"/>
        <v>all</v>
      </c>
      <c r="L1341" s="6" t="s">
        <v>1409</v>
      </c>
      <c r="M1341" s="6" t="s">
        <v>332</v>
      </c>
      <c r="N1341" s="6" t="s">
        <v>1646</v>
      </c>
      <c r="O1341" s="6" t="s">
        <v>1648</v>
      </c>
      <c r="P1341" s="11" t="str">
        <f t="shared" si="335"/>
        <v>qc supply_chain Workflow wf_DTS_Load_Pre_GEAR_stage_table_whirlpool_Unlimited_Quantity</v>
      </c>
      <c r="Q1341" s="12" t="str">
        <f t="shared" si="336"/>
        <v>echo ;</v>
      </c>
      <c r="R1341" s="13" t="str">
        <f t="shared" si="337"/>
        <v>./pmrep addtodeploymentgroup -p DG_Static_Shared -n wf_DTS_Load_Pre_GEAR_stage_table_whirlpool_Unlimited_Quantity -o Workflow -f supply_chain -d all ;</v>
      </c>
      <c r="S1341" s="12" t="str">
        <f t="shared" si="324"/>
        <v>echo ;</v>
      </c>
      <c r="T1341" s="13" t="str">
        <f t="shared" si="325"/>
        <v>echo ;</v>
      </c>
      <c r="U1341" s="12" t="str">
        <f t="shared" si="326"/>
        <v>echo;</v>
      </c>
      <c r="V1341" s="13" t="str">
        <f t="shared" si="327"/>
        <v>echo ;</v>
      </c>
      <c r="W1341" s="14" t="str">
        <f t="shared" si="338"/>
        <v xml:space="preserve"> echo ; </v>
      </c>
      <c r="X1341" s="13" t="str">
        <f t="shared" si="329"/>
        <v>ssh -q phvifoapp04 '/home/infa_adm/scripts/ais.sh supply_chain wf_DTS_Load_Pre_GEAR_stage_table_whirlpool_Unlimited_Quantity Int01_prod'</v>
      </c>
      <c r="Y1341" s="15"/>
      <c r="Z1341" s="60" t="str">
        <f t="shared" si="339"/>
        <v>./pmrep objectexport -f supply_chain -o Workflow -n wf_DTS_Load_Pre_GEAR_stage_table_whirlpool_Unlimited_Quantity -m -s -b -r -u wf_DTS_Load_Pre_GEAR_stage_table_whirlpool_Unlimited_Quantity.xml</v>
      </c>
      <c r="AA1341" s="63" t="str">
        <f t="shared" si="340"/>
        <v>gwd supply_chain wf_DTS_Load_Pre_GEAR_stage_table_whirlpool_Unlimited_Quantity</v>
      </c>
      <c r="AB1341" s="60" t="str">
        <f t="shared" si="330"/>
        <v xml:space="preserve">showvh supply_chain wf_DTS_Load_Pre_GEAR_stage_table_whirlpool_Unlimited_Quantity ; </v>
      </c>
      <c r="AC1341" s="60" t="str">
        <f t="shared" si="328"/>
        <v>showrrh supply_chain wf_DTS_Load_Pre_GEAR_stage_table_whirlpool_Unlimited_Quantity</v>
      </c>
    </row>
    <row r="1342" spans="1:29" x14ac:dyDescent="0.25">
      <c r="A1342" s="9">
        <v>43276</v>
      </c>
      <c r="B1342" s="6" t="s">
        <v>1725</v>
      </c>
      <c r="C1342" s="61" t="s">
        <v>1893</v>
      </c>
      <c r="D1342" s="61" t="s">
        <v>1864</v>
      </c>
      <c r="E1342" s="112" t="s">
        <v>32</v>
      </c>
      <c r="F1342" s="115" t="str">
        <f t="shared" si="341"/>
        <v>BPP</v>
      </c>
      <c r="G1342" s="112" t="s">
        <v>1040</v>
      </c>
      <c r="H1342" s="116" t="s">
        <v>1242</v>
      </c>
      <c r="I1342" s="100" t="str">
        <f t="shared" si="342"/>
        <v>6005</v>
      </c>
      <c r="J1342" s="115" t="str">
        <f t="shared" si="343"/>
        <v>Native</v>
      </c>
      <c r="K1342" s="100" t="str">
        <f t="shared" si="344"/>
        <v>all</v>
      </c>
      <c r="L1342" s="6" t="s">
        <v>1409</v>
      </c>
      <c r="M1342" s="6" t="s">
        <v>332</v>
      </c>
      <c r="N1342" s="6" t="s">
        <v>1647</v>
      </c>
      <c r="O1342" s="6" t="s">
        <v>1648</v>
      </c>
      <c r="P1342" s="11" t="str">
        <f t="shared" si="335"/>
        <v>qc supply_chain Workflow wf_DTS_Load_GEAR_Table_whirlpool_Unlimited_Quantity</v>
      </c>
      <c r="Q1342" s="12" t="str">
        <f t="shared" si="336"/>
        <v>echo ;</v>
      </c>
      <c r="R1342" s="13" t="str">
        <f t="shared" si="337"/>
        <v>./pmrep addtodeploymentgroup -p DG_Static_Shared -n wf_DTS_Load_GEAR_Table_whirlpool_Unlimited_Quantity -o Workflow -f supply_chain -d all ;</v>
      </c>
      <c r="S1342" s="12" t="str">
        <f t="shared" si="324"/>
        <v>./pmrep deploydeploymentgroup -p DG_Static_Shared -c  ./DG_Static_Shared.xml -r RAC_prod -n ritbil -X BPP -h phvifoapp04 -o 6005 -s Native -l $HOME/scripts/log/dg_BR_CHG0013279 .log ;</v>
      </c>
      <c r="T1342" s="13" t="str">
        <f t="shared" si="325"/>
        <v xml:space="preserve">echo '&lt; PRESS ANY KEY TO CONTINUE &gt;'; read c ; </v>
      </c>
      <c r="U1342" s="12" t="str">
        <f t="shared" si="326"/>
        <v xml:space="preserve">cat $HOME/scripts/log/dg_BR_CHG0013279 .log ; </v>
      </c>
      <c r="V1342" s="13" t="str">
        <f t="shared" si="327"/>
        <v>echo '&lt; PRESS ANY KEY TO CONTINUE &gt;'; read c ;</v>
      </c>
      <c r="W1342" s="14" t="str">
        <f t="shared" si="338"/>
        <v xml:space="preserve"> pmd ; </v>
      </c>
      <c r="X1342" s="13" t="str">
        <f t="shared" si="329"/>
        <v>ssh -q phvifoapp04 '/home/infa_adm/scripts/ais.sh supply_chain wf_DTS_Load_GEAR_Table_whirlpool_Unlimited_Quantity Int01_prod'</v>
      </c>
      <c r="Y1342" s="15"/>
      <c r="Z1342" s="60" t="str">
        <f t="shared" si="339"/>
        <v>./pmrep objectexport -f supply_chain -o Workflow -n wf_DTS_Load_GEAR_Table_whirlpool_Unlimited_Quantity -m -s -b -r -u wf_DTS_Load_GEAR_Table_whirlpool_Unlimited_Quantity.xml</v>
      </c>
      <c r="AA1342" s="63" t="str">
        <f t="shared" si="340"/>
        <v>gwd supply_chain wf_DTS_Load_GEAR_Table_whirlpool_Unlimited_Quantity</v>
      </c>
      <c r="AB1342" s="60" t="str">
        <f t="shared" si="330"/>
        <v xml:space="preserve">showvh supply_chain wf_DTS_Load_GEAR_Table_whirlpool_Unlimited_Quantity ; </v>
      </c>
      <c r="AC1342" s="60" t="str">
        <f t="shared" si="328"/>
        <v>showrrh supply_chain wf_DTS_Load_GEAR_Table_whirlpool_Unlimited_Quantity</v>
      </c>
    </row>
    <row r="1343" spans="1:29" x14ac:dyDescent="0.25">
      <c r="A1343" s="9">
        <v>43276</v>
      </c>
      <c r="B1343" s="6" t="s">
        <v>8</v>
      </c>
      <c r="C1343" s="61" t="s">
        <v>1893</v>
      </c>
      <c r="D1343" s="61" t="s">
        <v>1862</v>
      </c>
      <c r="E1343" s="112" t="s">
        <v>20</v>
      </c>
      <c r="F1343" s="115" t="str">
        <f t="shared" si="341"/>
        <v>BPQ</v>
      </c>
      <c r="G1343" s="112" t="s">
        <v>1383</v>
      </c>
      <c r="H1343" s="116" t="s">
        <v>19</v>
      </c>
      <c r="I1343" s="100" t="str">
        <f t="shared" si="342"/>
        <v>6005</v>
      </c>
      <c r="J1343" s="115" t="str">
        <f t="shared" si="343"/>
        <v>Native</v>
      </c>
      <c r="K1343" s="100" t="str">
        <f t="shared" si="344"/>
        <v>all</v>
      </c>
      <c r="L1343" s="6" t="s">
        <v>326</v>
      </c>
      <c r="M1343" s="6" t="s">
        <v>332</v>
      </c>
      <c r="N1343" s="6" t="s">
        <v>1641</v>
      </c>
      <c r="O1343" s="6" t="s">
        <v>1642</v>
      </c>
      <c r="P1343" s="11" t="str">
        <f t="shared" si="335"/>
        <v>qc Miscellaneous Workflow wf_DW_PARTY_ACCOUNT_TRANSACTION</v>
      </c>
      <c r="Q1343" s="12" t="str">
        <f t="shared" si="336"/>
        <v>./pmrep cleardeploymentgroup -p DG_Static_Shared -f ;</v>
      </c>
      <c r="R1343" s="13" t="str">
        <f t="shared" si="337"/>
        <v>./pmrep addtodeploymentgroup -p DG_Static_Shared -n wf_DW_PARTY_ACCOUNT_TRANSACTION -o Workflow -f Miscellaneous -d all ;</v>
      </c>
      <c r="S1343" s="12" t="str">
        <f t="shared" si="324"/>
        <v>./pmrep deploydeploymentgroup -p DG_Static_Shared -c  ./DG_Static_Shared.xml -r RAC_qa -n ritbil -X BPQ -h qhvifoapp05 -o 6005 -s Native -l $HOME/scripts/log/dg_BR_seeanu.log ;</v>
      </c>
      <c r="T1343" s="13" t="str">
        <f t="shared" si="325"/>
        <v xml:space="preserve">echo '&lt; PRESS ANY KEY TO CONTINUE &gt;'; read c ; </v>
      </c>
      <c r="U1343" s="12" t="str">
        <f t="shared" si="326"/>
        <v xml:space="preserve">cat $HOME/scripts/log/dg_BR_seeanu.log ; </v>
      </c>
      <c r="V1343" s="13" t="str">
        <f t="shared" si="327"/>
        <v>echo '&lt; PRESS ANY KEY TO CONTINUE &gt;'; read c ;</v>
      </c>
      <c r="W1343" s="14" t="str">
        <f t="shared" si="338"/>
        <v xml:space="preserve"> pmd ; </v>
      </c>
      <c r="X1343" s="13" t="str">
        <f t="shared" si="329"/>
        <v>ssh -q qhvifoapp05 '/home/infa_adm/scripts/ais.sh Miscellaneous wf_DW_PARTY_ACCOUNT_TRANSACTION Int01_qa'</v>
      </c>
      <c r="Y1343" s="15"/>
      <c r="Z1343" s="60" t="str">
        <f t="shared" si="339"/>
        <v>./pmrep objectexport -f Miscellaneous -o Workflow -n wf_DW_PARTY_ACCOUNT_TRANSACTION -m -s -b -r -u wf_DW_PARTY_ACCOUNT_TRANSACTION.xml</v>
      </c>
      <c r="AA1343" s="63" t="str">
        <f t="shared" si="340"/>
        <v>gwd Miscellaneous wf_DW_PARTY_ACCOUNT_TRANSACTION</v>
      </c>
      <c r="AB1343" s="60" t="str">
        <f t="shared" si="330"/>
        <v xml:space="preserve">showvh Miscellaneous wf_DW_PARTY_ACCOUNT_TRANSACTION ; </v>
      </c>
      <c r="AC1343" s="60" t="str">
        <f t="shared" si="328"/>
        <v>showrrh Miscellaneous wf_DW_PARTY_ACCOUNT_TRANSACTION</v>
      </c>
    </row>
    <row r="1344" spans="1:29" x14ac:dyDescent="0.25">
      <c r="A1344" s="9">
        <v>43276</v>
      </c>
      <c r="B1344" s="6" t="s">
        <v>8</v>
      </c>
      <c r="C1344" s="61" t="s">
        <v>1893</v>
      </c>
      <c r="D1344" s="61" t="s">
        <v>1863</v>
      </c>
      <c r="E1344" s="112" t="s">
        <v>324</v>
      </c>
      <c r="F1344" s="115" t="str">
        <f t="shared" si="341"/>
        <v>BPU</v>
      </c>
      <c r="G1344" s="112" t="s">
        <v>1113</v>
      </c>
      <c r="H1344" s="116" t="s">
        <v>1241</v>
      </c>
      <c r="I1344" s="100" t="str">
        <f t="shared" si="342"/>
        <v>6005</v>
      </c>
      <c r="J1344" s="115" t="str">
        <f t="shared" si="343"/>
        <v>Native</v>
      </c>
      <c r="K1344" s="100" t="str">
        <f t="shared" si="344"/>
        <v>all</v>
      </c>
      <c r="L1344" s="6" t="s">
        <v>326</v>
      </c>
      <c r="M1344" s="6" t="s">
        <v>332</v>
      </c>
      <c r="N1344" s="6" t="s">
        <v>1641</v>
      </c>
      <c r="O1344" s="6" t="s">
        <v>1643</v>
      </c>
      <c r="P1344" s="11" t="str">
        <f t="shared" si="335"/>
        <v>qc Miscellaneous Workflow wf_DW_PARTY_ACCOUNT_TRANSACTION</v>
      </c>
      <c r="Q1344" s="12" t="str">
        <f t="shared" si="336"/>
        <v>./pmrep cleardeploymentgroup -p DG_Static_Shared -f ;</v>
      </c>
      <c r="R1344" s="13" t="str">
        <f t="shared" si="337"/>
        <v>./pmrep addtodeploymentgroup -p DG_Static_Shared -n wf_DW_PARTY_ACCOUNT_TRANSACTION -o Workflow -f Miscellaneous -d all ;</v>
      </c>
      <c r="S1344" s="12" t="str">
        <f t="shared" si="324"/>
        <v>./pmrep deploydeploymentgroup -p DG_Static_Shared -c  ./DG_Static_Shared.xml -r RAC_uat -n ritbil -X BPU -h uhvifoapp03 -o 6005 -s Native -l $HOME/scripts/log/dg_BR_seeanu.log ;</v>
      </c>
      <c r="T1344" s="13" t="str">
        <f t="shared" si="325"/>
        <v xml:space="preserve">echo '&lt; PRESS ANY KEY TO CONTINUE &gt;'; read c ; </v>
      </c>
      <c r="U1344" s="12" t="str">
        <f t="shared" si="326"/>
        <v xml:space="preserve">cat $HOME/scripts/log/dg_BR_seeanu.log ; </v>
      </c>
      <c r="V1344" s="13" t="str">
        <f t="shared" si="327"/>
        <v>echo '&lt; PRESS ANY KEY TO CONTINUE &gt;'; read c ;</v>
      </c>
      <c r="W1344" s="14" t="str">
        <f t="shared" si="338"/>
        <v xml:space="preserve"> pmd ; </v>
      </c>
      <c r="X1344" s="13" t="str">
        <f t="shared" si="329"/>
        <v>ssh -q uhvifoapp03 '/home/infa_adm/scripts/ais.sh Miscellaneous wf_DW_PARTY_ACCOUNT_TRANSACTION Int01_uat'</v>
      </c>
      <c r="Y1344" s="15"/>
      <c r="Z1344" s="60" t="str">
        <f t="shared" si="339"/>
        <v>./pmrep objectexport -f Miscellaneous -o Workflow -n wf_DW_PARTY_ACCOUNT_TRANSACTION -m -s -b -r -u wf_DW_PARTY_ACCOUNT_TRANSACTION.xml</v>
      </c>
      <c r="AA1344" s="63" t="str">
        <f t="shared" si="340"/>
        <v>gwd Miscellaneous wf_DW_PARTY_ACCOUNT_TRANSACTION</v>
      </c>
      <c r="AB1344" s="60" t="str">
        <f t="shared" si="330"/>
        <v xml:space="preserve">showvh Miscellaneous wf_DW_PARTY_ACCOUNT_TRANSACTION ; </v>
      </c>
      <c r="AC1344" s="60" t="str">
        <f t="shared" si="328"/>
        <v>showrrh Miscellaneous wf_DW_PARTY_ACCOUNT_TRANSACTION</v>
      </c>
    </row>
    <row r="1345" spans="1:29" x14ac:dyDescent="0.25">
      <c r="A1345" s="9">
        <v>43277</v>
      </c>
      <c r="B1345" s="6" t="s">
        <v>1724</v>
      </c>
      <c r="C1345" s="61" t="s">
        <v>1893</v>
      </c>
      <c r="D1345" s="61" t="s">
        <v>1864</v>
      </c>
      <c r="E1345" s="112" t="s">
        <v>32</v>
      </c>
      <c r="F1345" s="115" t="str">
        <f t="shared" si="341"/>
        <v>BPP</v>
      </c>
      <c r="G1345" s="112" t="s">
        <v>1040</v>
      </c>
      <c r="H1345" s="116" t="s">
        <v>1242</v>
      </c>
      <c r="I1345" s="100" t="str">
        <f t="shared" si="342"/>
        <v>6005</v>
      </c>
      <c r="J1345" s="115" t="str">
        <f t="shared" si="343"/>
        <v>Native</v>
      </c>
      <c r="K1345" s="100" t="str">
        <f t="shared" si="344"/>
        <v>all</v>
      </c>
      <c r="L1345" s="6" t="s">
        <v>1491</v>
      </c>
      <c r="M1345" s="6" t="s">
        <v>332</v>
      </c>
      <c r="N1345" s="6" t="s">
        <v>1558</v>
      </c>
      <c r="O1345" s="6" t="s">
        <v>1650</v>
      </c>
      <c r="P1345" s="11" t="str">
        <f t="shared" si="335"/>
        <v>qc connectors Workflow wf_ENT_LAWSON_GL_DE_PROCESS</v>
      </c>
      <c r="Q1345" s="12" t="str">
        <f t="shared" si="336"/>
        <v>./pmrep cleardeploymentgroup -p DG_Static_Shared -f ;</v>
      </c>
      <c r="R1345" s="13" t="str">
        <f t="shared" si="337"/>
        <v>./pmrep addtodeploymentgroup -p DG_Static_Shared -n wf_ENT_LAWSON_GL_DE_PROCESS -o Workflow -f connectors -d all ;</v>
      </c>
      <c r="S1345" s="12" t="str">
        <f t="shared" si="324"/>
        <v>echo ;</v>
      </c>
      <c r="T1345" s="13" t="str">
        <f t="shared" si="325"/>
        <v>echo ;</v>
      </c>
      <c r="U1345" s="12" t="str">
        <f t="shared" si="326"/>
        <v>echo;</v>
      </c>
      <c r="V1345" s="13" t="str">
        <f t="shared" si="327"/>
        <v>echo ;</v>
      </c>
      <c r="W1345" s="14" t="str">
        <f t="shared" si="338"/>
        <v xml:space="preserve"> echo ; </v>
      </c>
      <c r="X1345" s="13" t="str">
        <f t="shared" si="329"/>
        <v>ssh -q phvifoapp04 '/home/infa_adm/scripts/ais.sh connectors wf_ENT_LAWSON_GL_DE_PROCESS Int01_prod'</v>
      </c>
      <c r="Y1345" s="15"/>
      <c r="Z1345" s="60" t="str">
        <f t="shared" si="339"/>
        <v>./pmrep objectexport -f connectors -o Workflow -n wf_ENT_LAWSON_GL_DE_PROCESS -m -s -b -r -u wf_ENT_LAWSON_GL_DE_PROCESS.xml</v>
      </c>
      <c r="AA1345" s="63" t="str">
        <f t="shared" si="340"/>
        <v>gwd connectors wf_ENT_LAWSON_GL_DE_PROCESS</v>
      </c>
      <c r="AB1345" s="60" t="str">
        <f t="shared" si="330"/>
        <v xml:space="preserve">showvh connectors wf_ENT_LAWSON_GL_DE_PROCESS ; </v>
      </c>
      <c r="AC1345" s="60" t="str">
        <f t="shared" si="328"/>
        <v>showrrh connectors wf_ENT_LAWSON_GL_DE_PROCESS</v>
      </c>
    </row>
    <row r="1346" spans="1:29" x14ac:dyDescent="0.25">
      <c r="A1346" s="9">
        <v>43277</v>
      </c>
      <c r="B1346" s="6" t="s">
        <v>1724</v>
      </c>
      <c r="C1346" s="61" t="s">
        <v>1893</v>
      </c>
      <c r="D1346" s="61" t="s">
        <v>1864</v>
      </c>
      <c r="E1346" s="112" t="s">
        <v>32</v>
      </c>
      <c r="F1346" s="115" t="str">
        <f t="shared" si="341"/>
        <v>BPP</v>
      </c>
      <c r="G1346" s="112" t="s">
        <v>1040</v>
      </c>
      <c r="H1346" s="116" t="s">
        <v>1242</v>
      </c>
      <c r="I1346" s="100" t="str">
        <f t="shared" si="342"/>
        <v>6005</v>
      </c>
      <c r="J1346" s="115" t="str">
        <f t="shared" si="343"/>
        <v>Native</v>
      </c>
      <c r="K1346" s="100" t="str">
        <f t="shared" si="344"/>
        <v>all</v>
      </c>
      <c r="L1346" s="6" t="s">
        <v>1491</v>
      </c>
      <c r="M1346" s="6" t="s">
        <v>332</v>
      </c>
      <c r="N1346" s="6" t="s">
        <v>1583</v>
      </c>
      <c r="O1346" s="6" t="s">
        <v>1650</v>
      </c>
      <c r="P1346" s="11" t="str">
        <f t="shared" si="335"/>
        <v>qc connectors Workflow wf_ENT_LAWSON_GL_DE_NOPS_PROCESS</v>
      </c>
      <c r="Q1346" s="12" t="str">
        <f t="shared" si="336"/>
        <v>echo ;</v>
      </c>
      <c r="R1346" s="13" t="str">
        <f t="shared" si="337"/>
        <v>./pmrep addtodeploymentgroup -p DG_Static_Shared -n wf_ENT_LAWSON_GL_DE_NOPS_PROCESS -o Workflow -f connectors -d all ;</v>
      </c>
      <c r="S1346" s="12" t="str">
        <f t="shared" ref="S1346:S1409" si="345">IF(AND(B1346=B1347,F1346=F1347),"echo ;",CONCATENATE("./pmrep deploydeploymentgroup -p ",dgnm, " -c ",dgxml," -r ",E1346," -n ",IF(LEFT(F1346,1)="B","ritbil","jansaj")," -X ",F1346, " -h ",G1346," -o ",I1346, " -s ",J1346, " -l $HOME/scripts/log/dg_",C1346,"_",B1346,".log ;"))</f>
        <v>./pmrep deploydeploymentgroup -p DG_Static_Shared -c  ./DG_Static_Shared.xml -r RAC_prod -n ritbil -X BPP -h phvifoapp04 -o 6005 -s Native -l $HOME/scripts/log/dg_BR_CHG0013168 .log ;</v>
      </c>
      <c r="T1346" s="13" t="str">
        <f t="shared" ref="T1346:T1409" si="346">IF(AND(B1346=B1347,F1346=F1347), "echo ;","echo '&lt; PRESS ANY KEY TO CONTINUE &gt;'; read c ; ")</f>
        <v xml:space="preserve">echo '&lt; PRESS ANY KEY TO CONTINUE &gt;'; read c ; </v>
      </c>
      <c r="U1346" s="12" t="str">
        <f t="shared" ref="U1346:U1409" si="347">IF(AND(B1346=B1347,F1346=F1347),"echo;",CONCATENATE("cat $HOME/scripts/log/dg_",C1346,"_",B1346,".log ; "))</f>
        <v xml:space="preserve">cat $HOME/scripts/log/dg_BR_CHG0013168 .log ; </v>
      </c>
      <c r="V1346" s="13" t="str">
        <f t="shared" ref="V1346:V1409" si="348">IF(AND(B1346=B1347,F1346=F1347), "echo ;","echo '&lt; PRESS ANY KEY TO CONTINUE &gt;'; read c ;")</f>
        <v>echo '&lt; PRESS ANY KEY TO CONTINUE &gt;'; read c ;</v>
      </c>
      <c r="W1346" s="14" t="str">
        <f t="shared" si="338"/>
        <v xml:space="preserve"> pmd ; </v>
      </c>
      <c r="X1346" s="13" t="str">
        <f t="shared" si="329"/>
        <v>ssh -q phvifoapp04 '/home/infa_adm/scripts/ais.sh connectors wf_ENT_LAWSON_GL_DE_NOPS_PROCESS Int01_prod'</v>
      </c>
      <c r="Y1346" s="15"/>
      <c r="Z1346" s="60" t="str">
        <f t="shared" si="339"/>
        <v>./pmrep objectexport -f connectors -o Workflow -n wf_ENT_LAWSON_GL_DE_NOPS_PROCESS -m -s -b -r -u wf_ENT_LAWSON_GL_DE_NOPS_PROCESS.xml</v>
      </c>
      <c r="AA1346" s="63" t="str">
        <f t="shared" si="340"/>
        <v>gwd connectors wf_ENT_LAWSON_GL_DE_NOPS_PROCESS</v>
      </c>
      <c r="AB1346" s="60" t="str">
        <f t="shared" si="330"/>
        <v xml:space="preserve">showvh connectors wf_ENT_LAWSON_GL_DE_NOPS_PROCESS ; </v>
      </c>
      <c r="AC1346" s="60" t="str">
        <f t="shared" ref="AC1346:AC1409" si="349">CONCATENATE("showrrh ",L1346," ",N1346)</f>
        <v>showrrh connectors wf_ENT_LAWSON_GL_DE_NOPS_PROCESS</v>
      </c>
    </row>
    <row r="1347" spans="1:29" x14ac:dyDescent="0.25">
      <c r="A1347" s="9">
        <v>43277</v>
      </c>
      <c r="B1347" s="6" t="s">
        <v>1694</v>
      </c>
      <c r="C1347" s="61" t="s">
        <v>1893</v>
      </c>
      <c r="D1347" s="61" t="s">
        <v>1864</v>
      </c>
      <c r="E1347" s="112" t="s">
        <v>32</v>
      </c>
      <c r="F1347" s="115" t="str">
        <f t="shared" si="341"/>
        <v>BPP</v>
      </c>
      <c r="G1347" s="112" t="s">
        <v>1040</v>
      </c>
      <c r="H1347" s="116" t="s">
        <v>1242</v>
      </c>
      <c r="I1347" s="100" t="str">
        <f t="shared" si="342"/>
        <v>6005</v>
      </c>
      <c r="J1347" s="115" t="str">
        <f t="shared" si="343"/>
        <v>Native</v>
      </c>
      <c r="K1347" s="100" t="str">
        <f t="shared" si="344"/>
        <v>all</v>
      </c>
      <c r="L1347" s="6" t="s">
        <v>322</v>
      </c>
      <c r="M1347" s="6" t="s">
        <v>332</v>
      </c>
      <c r="N1347" s="6" t="s">
        <v>1150</v>
      </c>
      <c r="O1347" s="6" t="s">
        <v>1659</v>
      </c>
      <c r="P1347" s="11" t="str">
        <f t="shared" si="335"/>
        <v>qc MDM Workflow wf_Customer_Param_File</v>
      </c>
      <c r="Q1347" s="12" t="str">
        <f t="shared" si="336"/>
        <v>./pmrep cleardeploymentgroup -p DG_Static_Shared -f ;</v>
      </c>
      <c r="R1347" s="13" t="str">
        <f t="shared" si="337"/>
        <v>./pmrep addtodeploymentgroup -p DG_Static_Shared -n wf_Customer_Param_File -o Workflow -f MDM -d all ;</v>
      </c>
      <c r="S1347" s="12" t="str">
        <f t="shared" si="345"/>
        <v>echo ;</v>
      </c>
      <c r="T1347" s="13" t="str">
        <f t="shared" si="346"/>
        <v>echo ;</v>
      </c>
      <c r="U1347" s="12" t="str">
        <f t="shared" si="347"/>
        <v>echo;</v>
      </c>
      <c r="V1347" s="13" t="str">
        <f t="shared" si="348"/>
        <v>echo ;</v>
      </c>
      <c r="W1347" s="14" t="str">
        <f t="shared" si="338"/>
        <v xml:space="preserve"> echo ; </v>
      </c>
      <c r="X1347" s="13" t="str">
        <f t="shared" ref="X1347:X1410" si="350">IF(M1347="Workflow",CONCATENATE("ssh -q ",G1347, " '/home/infa_adm/scripts/ais.sh ",L1347," ",N1347," ",H1347,"'")," # n/a")</f>
        <v>ssh -q phvifoapp04 '/home/infa_adm/scripts/ais.sh MDM wf_Customer_Param_File Int01_prod'</v>
      </c>
      <c r="Y1347" s="15"/>
      <c r="Z1347" s="60" t="str">
        <f t="shared" si="339"/>
        <v>./pmrep objectexport -f MDM -o Workflow -n wf_Customer_Param_File -m -s -b -r -u wf_Customer_Param_File.xml</v>
      </c>
      <c r="AA1347" s="63" t="str">
        <f t="shared" si="340"/>
        <v>gwd MDM wf_Customer_Param_File</v>
      </c>
      <c r="AB1347" s="60" t="str">
        <f t="shared" ref="AB1347:AB1410" si="351">CONCATENATE("showvh ",L1347," ",N1347," ; ")</f>
        <v xml:space="preserve">showvh MDM wf_Customer_Param_File ; </v>
      </c>
      <c r="AC1347" s="60" t="str">
        <f t="shared" si="349"/>
        <v>showrrh MDM wf_Customer_Param_File</v>
      </c>
    </row>
    <row r="1348" spans="1:29" x14ac:dyDescent="0.25">
      <c r="A1348" s="9">
        <v>43277</v>
      </c>
      <c r="B1348" s="6" t="s">
        <v>1694</v>
      </c>
      <c r="C1348" s="61" t="s">
        <v>1893</v>
      </c>
      <c r="D1348" s="61" t="s">
        <v>1864</v>
      </c>
      <c r="E1348" s="112" t="s">
        <v>32</v>
      </c>
      <c r="F1348" s="115" t="str">
        <f t="shared" si="341"/>
        <v>BPP</v>
      </c>
      <c r="G1348" s="112" t="s">
        <v>1040</v>
      </c>
      <c r="H1348" s="116" t="s">
        <v>1242</v>
      </c>
      <c r="I1348" s="100" t="str">
        <f t="shared" si="342"/>
        <v>6005</v>
      </c>
      <c r="J1348" s="115" t="str">
        <f t="shared" si="343"/>
        <v>Native</v>
      </c>
      <c r="K1348" s="100" t="str">
        <f t="shared" si="344"/>
        <v>all</v>
      </c>
      <c r="L1348" s="6" t="s">
        <v>322</v>
      </c>
      <c r="M1348" s="6" t="s">
        <v>332</v>
      </c>
      <c r="N1348" s="6" t="s">
        <v>1651</v>
      </c>
      <c r="O1348" s="6" t="s">
        <v>1659</v>
      </c>
      <c r="P1348" s="11" t="str">
        <f t="shared" si="335"/>
        <v>qc MDM Workflow wf_Customer_Stage_Load</v>
      </c>
      <c r="Q1348" s="12" t="str">
        <f t="shared" si="336"/>
        <v>echo ;</v>
      </c>
      <c r="R1348" s="13" t="str">
        <f t="shared" si="337"/>
        <v>./pmrep addtodeploymentgroup -p DG_Static_Shared -n wf_Customer_Stage_Load -o Workflow -f MDM -d all ;</v>
      </c>
      <c r="S1348" s="12" t="str">
        <f t="shared" si="345"/>
        <v>echo ;</v>
      </c>
      <c r="T1348" s="13" t="str">
        <f t="shared" si="346"/>
        <v>echo ;</v>
      </c>
      <c r="U1348" s="12" t="str">
        <f t="shared" si="347"/>
        <v>echo;</v>
      </c>
      <c r="V1348" s="13" t="str">
        <f t="shared" si="348"/>
        <v>echo ;</v>
      </c>
      <c r="W1348" s="14" t="str">
        <f t="shared" si="338"/>
        <v xml:space="preserve"> echo ; </v>
      </c>
      <c r="X1348" s="13" t="str">
        <f t="shared" si="350"/>
        <v>ssh -q phvifoapp04 '/home/infa_adm/scripts/ais.sh MDM wf_Customer_Stage_Load Int01_prod'</v>
      </c>
      <c r="Y1348" s="15"/>
      <c r="Z1348" s="60" t="str">
        <f t="shared" si="339"/>
        <v>./pmrep objectexport -f MDM -o Workflow -n wf_Customer_Stage_Load -m -s -b -r -u wf_Customer_Stage_Load.xml</v>
      </c>
      <c r="AA1348" s="63" t="str">
        <f t="shared" si="340"/>
        <v>gwd MDM wf_Customer_Stage_Load</v>
      </c>
      <c r="AB1348" s="60" t="str">
        <f t="shared" si="351"/>
        <v xml:space="preserve">showvh MDM wf_Customer_Stage_Load ; </v>
      </c>
      <c r="AC1348" s="60" t="str">
        <f t="shared" si="349"/>
        <v>showrrh MDM wf_Customer_Stage_Load</v>
      </c>
    </row>
    <row r="1349" spans="1:29" x14ac:dyDescent="0.25">
      <c r="A1349" s="9">
        <v>43277</v>
      </c>
      <c r="B1349" s="6" t="s">
        <v>1694</v>
      </c>
      <c r="C1349" s="61" t="s">
        <v>1893</v>
      </c>
      <c r="D1349" s="61" t="s">
        <v>1864</v>
      </c>
      <c r="E1349" s="112" t="s">
        <v>32</v>
      </c>
      <c r="F1349" s="115" t="str">
        <f t="shared" si="341"/>
        <v>BPP</v>
      </c>
      <c r="G1349" s="112" t="s">
        <v>1040</v>
      </c>
      <c r="H1349" s="116" t="s">
        <v>1242</v>
      </c>
      <c r="I1349" s="100" t="str">
        <f t="shared" si="342"/>
        <v>6005</v>
      </c>
      <c r="J1349" s="115" t="str">
        <f t="shared" si="343"/>
        <v>Native</v>
      </c>
      <c r="K1349" s="100" t="str">
        <f t="shared" si="344"/>
        <v>all</v>
      </c>
      <c r="L1349" s="6" t="s">
        <v>322</v>
      </c>
      <c r="M1349" s="6" t="s">
        <v>332</v>
      </c>
      <c r="N1349" s="6" t="s">
        <v>1652</v>
      </c>
      <c r="O1349" s="6" t="s">
        <v>1659</v>
      </c>
      <c r="P1349" s="11" t="str">
        <f t="shared" si="335"/>
        <v>qc MDM Workflow wf_Customer_Stage_To_Cleansing_Load</v>
      </c>
      <c r="Q1349" s="12" t="str">
        <f t="shared" si="336"/>
        <v>echo ;</v>
      </c>
      <c r="R1349" s="13" t="str">
        <f t="shared" si="337"/>
        <v>./pmrep addtodeploymentgroup -p DG_Static_Shared -n wf_Customer_Stage_To_Cleansing_Load -o Workflow -f MDM -d all ;</v>
      </c>
      <c r="S1349" s="12" t="str">
        <f t="shared" si="345"/>
        <v>echo ;</v>
      </c>
      <c r="T1349" s="13" t="str">
        <f t="shared" si="346"/>
        <v>echo ;</v>
      </c>
      <c r="U1349" s="12" t="str">
        <f t="shared" si="347"/>
        <v>echo;</v>
      </c>
      <c r="V1349" s="13" t="str">
        <f t="shared" si="348"/>
        <v>echo ;</v>
      </c>
      <c r="W1349" s="14" t="str">
        <f t="shared" si="338"/>
        <v xml:space="preserve"> echo ; </v>
      </c>
      <c r="X1349" s="13" t="str">
        <f t="shared" si="350"/>
        <v>ssh -q phvifoapp04 '/home/infa_adm/scripts/ais.sh MDM wf_Customer_Stage_To_Cleansing_Load Int01_prod'</v>
      </c>
      <c r="Y1349" s="15"/>
      <c r="Z1349" s="60" t="str">
        <f t="shared" si="339"/>
        <v>./pmrep objectexport -f MDM -o Workflow -n wf_Customer_Stage_To_Cleansing_Load -m -s -b -r -u wf_Customer_Stage_To_Cleansing_Load.xml</v>
      </c>
      <c r="AA1349" s="63" t="str">
        <f t="shared" si="340"/>
        <v>gwd MDM wf_Customer_Stage_To_Cleansing_Load</v>
      </c>
      <c r="AB1349" s="60" t="str">
        <f t="shared" si="351"/>
        <v xml:space="preserve">showvh MDM wf_Customer_Stage_To_Cleansing_Load ; </v>
      </c>
      <c r="AC1349" s="60" t="str">
        <f t="shared" si="349"/>
        <v>showrrh MDM wf_Customer_Stage_To_Cleansing_Load</v>
      </c>
    </row>
    <row r="1350" spans="1:29" x14ac:dyDescent="0.25">
      <c r="A1350" s="9">
        <v>43277</v>
      </c>
      <c r="B1350" s="6" t="s">
        <v>1694</v>
      </c>
      <c r="C1350" s="61" t="s">
        <v>1893</v>
      </c>
      <c r="D1350" s="61" t="s">
        <v>1864</v>
      </c>
      <c r="E1350" s="112" t="s">
        <v>32</v>
      </c>
      <c r="F1350" s="115" t="str">
        <f t="shared" si="341"/>
        <v>BPP</v>
      </c>
      <c r="G1350" s="112" t="s">
        <v>1040</v>
      </c>
      <c r="H1350" s="116" t="s">
        <v>1242</v>
      </c>
      <c r="I1350" s="100" t="str">
        <f t="shared" si="342"/>
        <v>6005</v>
      </c>
      <c r="J1350" s="115" t="str">
        <f t="shared" si="343"/>
        <v>Native</v>
      </c>
      <c r="K1350" s="100" t="str">
        <f t="shared" si="344"/>
        <v>all</v>
      </c>
      <c r="L1350" s="6" t="s">
        <v>322</v>
      </c>
      <c r="M1350" s="6" t="s">
        <v>332</v>
      </c>
      <c r="N1350" s="6" t="s">
        <v>1653</v>
      </c>
      <c r="O1350" s="6" t="s">
        <v>1659</v>
      </c>
      <c r="P1350" s="11" t="str">
        <f t="shared" si="335"/>
        <v>qc MDM Workflow wf_Customer_Cleansing_To_StageTranslation_Load</v>
      </c>
      <c r="Q1350" s="12" t="str">
        <f t="shared" si="336"/>
        <v>echo ;</v>
      </c>
      <c r="R1350" s="13" t="str">
        <f t="shared" si="337"/>
        <v>./pmrep addtodeploymentgroup -p DG_Static_Shared -n wf_Customer_Cleansing_To_StageTranslation_Load -o Workflow -f MDM -d all ;</v>
      </c>
      <c r="S1350" s="12" t="str">
        <f t="shared" si="345"/>
        <v>echo ;</v>
      </c>
      <c r="T1350" s="13" t="str">
        <f t="shared" si="346"/>
        <v>echo ;</v>
      </c>
      <c r="U1350" s="12" t="str">
        <f t="shared" si="347"/>
        <v>echo;</v>
      </c>
      <c r="V1350" s="13" t="str">
        <f t="shared" si="348"/>
        <v>echo ;</v>
      </c>
      <c r="W1350" s="14" t="str">
        <f t="shared" si="338"/>
        <v xml:space="preserve"> echo ; </v>
      </c>
      <c r="X1350" s="13" t="str">
        <f t="shared" si="350"/>
        <v>ssh -q phvifoapp04 '/home/infa_adm/scripts/ais.sh MDM wf_Customer_Cleansing_To_StageTranslation_Load Int01_prod'</v>
      </c>
      <c r="Y1350" s="15"/>
      <c r="Z1350" s="60" t="str">
        <f t="shared" si="339"/>
        <v>./pmrep objectexport -f MDM -o Workflow -n wf_Customer_Cleansing_To_StageTranslation_Load -m -s -b -r -u wf_Customer_Cleansing_To_StageTranslation_Load.xml</v>
      </c>
      <c r="AA1350" s="63" t="str">
        <f t="shared" si="340"/>
        <v>gwd MDM wf_Customer_Cleansing_To_StageTranslation_Load</v>
      </c>
      <c r="AB1350" s="60" t="str">
        <f t="shared" si="351"/>
        <v xml:space="preserve">showvh MDM wf_Customer_Cleansing_To_StageTranslation_Load ; </v>
      </c>
      <c r="AC1350" s="60" t="str">
        <f t="shared" si="349"/>
        <v>showrrh MDM wf_Customer_Cleansing_To_StageTranslation_Load</v>
      </c>
    </row>
    <row r="1351" spans="1:29" x14ac:dyDescent="0.25">
      <c r="A1351" s="9">
        <v>43277</v>
      </c>
      <c r="B1351" s="6" t="s">
        <v>1694</v>
      </c>
      <c r="C1351" s="61" t="s">
        <v>1893</v>
      </c>
      <c r="D1351" s="61" t="s">
        <v>1864</v>
      </c>
      <c r="E1351" s="112" t="s">
        <v>32</v>
      </c>
      <c r="F1351" s="115" t="str">
        <f t="shared" ref="F1351:F1382" si="352">IF(C1351="SJ",IF(D1351="q1",pswd_sj_q,IF(OR(D1351="u1",D1351="u2"),pswd_sj_u,IF(OR(D1351="p1",D1351="p2"),pswd_sj_p," ** ERROR **"))),
IF(C1351="BR",IF(D1351="q1",pswd_br_q,IF(OR(D1351="u1",D1351="u2"),pswd_br_u,IF(OR(D1351="p1",D1351="p2"),pswd_br_p," ** ERROR **")))," ** ERROR **"))</f>
        <v>BPP</v>
      </c>
      <c r="G1351" s="112" t="s">
        <v>1040</v>
      </c>
      <c r="H1351" s="116" t="s">
        <v>1242</v>
      </c>
      <c r="I1351" s="100" t="str">
        <f t="shared" si="342"/>
        <v>6005</v>
      </c>
      <c r="J1351" s="115" t="str">
        <f t="shared" si="343"/>
        <v>Native</v>
      </c>
      <c r="K1351" s="100" t="str">
        <f t="shared" si="344"/>
        <v>all</v>
      </c>
      <c r="L1351" s="6" t="s">
        <v>322</v>
      </c>
      <c r="M1351" s="6" t="s">
        <v>332</v>
      </c>
      <c r="N1351" s="6" t="s">
        <v>1497</v>
      </c>
      <c r="O1351" s="6" t="s">
        <v>1659</v>
      </c>
      <c r="P1351" s="11" t="str">
        <f t="shared" si="335"/>
        <v>qc MDM Workflow wf_Customer_Cleansing_To_HstBasePub_Load</v>
      </c>
      <c r="Q1351" s="12" t="str">
        <f t="shared" si="336"/>
        <v>echo ;</v>
      </c>
      <c r="R1351" s="13" t="str">
        <f t="shared" si="337"/>
        <v>./pmrep addtodeploymentgroup -p DG_Static_Shared -n wf_Customer_Cleansing_To_HstBasePub_Load -o Workflow -f MDM -d all ;</v>
      </c>
      <c r="S1351" s="12" t="str">
        <f t="shared" si="345"/>
        <v>echo ;</v>
      </c>
      <c r="T1351" s="13" t="str">
        <f t="shared" si="346"/>
        <v>echo ;</v>
      </c>
      <c r="U1351" s="12" t="str">
        <f t="shared" si="347"/>
        <v>echo;</v>
      </c>
      <c r="V1351" s="13" t="str">
        <f t="shared" si="348"/>
        <v>echo ;</v>
      </c>
      <c r="W1351" s="14" t="str">
        <f t="shared" si="338"/>
        <v xml:space="preserve"> echo ; </v>
      </c>
      <c r="X1351" s="13" t="str">
        <f t="shared" si="350"/>
        <v>ssh -q phvifoapp04 '/home/infa_adm/scripts/ais.sh MDM wf_Customer_Cleansing_To_HstBasePub_Load Int01_prod'</v>
      </c>
      <c r="Y1351" s="15"/>
      <c r="Z1351" s="60" t="str">
        <f t="shared" si="339"/>
        <v>./pmrep objectexport -f MDM -o Workflow -n wf_Customer_Cleansing_To_HstBasePub_Load -m -s -b -r -u wf_Customer_Cleansing_To_HstBasePub_Load.xml</v>
      </c>
      <c r="AA1351" s="63" t="str">
        <f t="shared" si="340"/>
        <v>gwd MDM wf_Customer_Cleansing_To_HstBasePub_Load</v>
      </c>
      <c r="AB1351" s="60" t="str">
        <f t="shared" si="351"/>
        <v xml:space="preserve">showvh MDM wf_Customer_Cleansing_To_HstBasePub_Load ; </v>
      </c>
      <c r="AC1351" s="60" t="str">
        <f t="shared" si="349"/>
        <v>showrrh MDM wf_Customer_Cleansing_To_HstBasePub_Load</v>
      </c>
    </row>
    <row r="1352" spans="1:29" x14ac:dyDescent="0.25">
      <c r="A1352" s="9">
        <v>43277</v>
      </c>
      <c r="B1352" s="6" t="s">
        <v>1694</v>
      </c>
      <c r="C1352" s="61" t="s">
        <v>1893</v>
      </c>
      <c r="D1352" s="61" t="s">
        <v>1864</v>
      </c>
      <c r="E1352" s="112" t="s">
        <v>32</v>
      </c>
      <c r="F1352" s="115" t="str">
        <f t="shared" si="352"/>
        <v>BPP</v>
      </c>
      <c r="G1352" s="112" t="s">
        <v>1040</v>
      </c>
      <c r="H1352" s="116" t="s">
        <v>1242</v>
      </c>
      <c r="I1352" s="100" t="str">
        <f t="shared" si="342"/>
        <v>6005</v>
      </c>
      <c r="J1352" s="115" t="str">
        <f t="shared" si="343"/>
        <v>Native</v>
      </c>
      <c r="K1352" s="100" t="str">
        <f t="shared" si="344"/>
        <v>all</v>
      </c>
      <c r="L1352" s="6" t="s">
        <v>322</v>
      </c>
      <c r="M1352" s="6" t="s">
        <v>332</v>
      </c>
      <c r="N1352" s="6" t="s">
        <v>1654</v>
      </c>
      <c r="O1352" s="6" t="s">
        <v>1659</v>
      </c>
      <c r="P1352" s="11" t="str">
        <f t="shared" si="335"/>
        <v>qc MDM Workflow wf_Customer_Final_Report</v>
      </c>
      <c r="Q1352" s="12" t="str">
        <f t="shared" si="336"/>
        <v>echo ;</v>
      </c>
      <c r="R1352" s="13" t="str">
        <f t="shared" si="337"/>
        <v>./pmrep addtodeploymentgroup -p DG_Static_Shared -n wf_Customer_Final_Report -o Workflow -f MDM -d all ;</v>
      </c>
      <c r="S1352" s="12" t="str">
        <f t="shared" si="345"/>
        <v>echo ;</v>
      </c>
      <c r="T1352" s="13" t="str">
        <f t="shared" si="346"/>
        <v>echo ;</v>
      </c>
      <c r="U1352" s="12" t="str">
        <f t="shared" si="347"/>
        <v>echo;</v>
      </c>
      <c r="V1352" s="13" t="str">
        <f t="shared" si="348"/>
        <v>echo ;</v>
      </c>
      <c r="W1352" s="14" t="str">
        <f t="shared" si="338"/>
        <v xml:space="preserve"> echo ; </v>
      </c>
      <c r="X1352" s="13" t="str">
        <f t="shared" si="350"/>
        <v>ssh -q phvifoapp04 '/home/infa_adm/scripts/ais.sh MDM wf_Customer_Final_Report Int01_prod'</v>
      </c>
      <c r="Y1352" s="15"/>
      <c r="Z1352" s="60" t="str">
        <f t="shared" si="339"/>
        <v>./pmrep objectexport -f MDM -o Workflow -n wf_Customer_Final_Report -m -s -b -r -u wf_Customer_Final_Report.xml</v>
      </c>
      <c r="AA1352" s="63" t="str">
        <f t="shared" si="340"/>
        <v>gwd MDM wf_Customer_Final_Report</v>
      </c>
      <c r="AB1352" s="60" t="str">
        <f t="shared" si="351"/>
        <v xml:space="preserve">showvh MDM wf_Customer_Final_Report ; </v>
      </c>
      <c r="AC1352" s="60" t="str">
        <f t="shared" si="349"/>
        <v>showrrh MDM wf_Customer_Final_Report</v>
      </c>
    </row>
    <row r="1353" spans="1:29" x14ac:dyDescent="0.25">
      <c r="A1353" s="9">
        <v>43277</v>
      </c>
      <c r="B1353" s="6" t="s">
        <v>1694</v>
      </c>
      <c r="C1353" s="61" t="s">
        <v>1893</v>
      </c>
      <c r="D1353" s="61" t="s">
        <v>1864</v>
      </c>
      <c r="E1353" s="112" t="s">
        <v>32</v>
      </c>
      <c r="F1353" s="115" t="str">
        <f t="shared" si="352"/>
        <v>BPP</v>
      </c>
      <c r="G1353" s="112" t="s">
        <v>1040</v>
      </c>
      <c r="H1353" s="116" t="s">
        <v>1242</v>
      </c>
      <c r="I1353" s="100" t="str">
        <f t="shared" si="342"/>
        <v>6005</v>
      </c>
      <c r="J1353" s="115" t="str">
        <f t="shared" si="343"/>
        <v>Native</v>
      </c>
      <c r="K1353" s="100" t="str">
        <f t="shared" si="344"/>
        <v>all</v>
      </c>
      <c r="L1353" s="6" t="s">
        <v>322</v>
      </c>
      <c r="M1353" s="6" t="s">
        <v>332</v>
      </c>
      <c r="N1353" s="6" t="s">
        <v>1655</v>
      </c>
      <c r="O1353" s="6" t="s">
        <v>1659</v>
      </c>
      <c r="P1353" s="11" t="str">
        <f t="shared" si="335"/>
        <v>qc MDM Workflow wf_Customer_Merge_List_Process</v>
      </c>
      <c r="Q1353" s="12" t="str">
        <f t="shared" si="336"/>
        <v>echo ;</v>
      </c>
      <c r="R1353" s="13" t="str">
        <f t="shared" si="337"/>
        <v>./pmrep addtodeploymentgroup -p DG_Static_Shared -n wf_Customer_Merge_List_Process -o Workflow -f MDM -d all ;</v>
      </c>
      <c r="S1353" s="12" t="str">
        <f t="shared" si="345"/>
        <v>echo ;</v>
      </c>
      <c r="T1353" s="13" t="str">
        <f t="shared" si="346"/>
        <v>echo ;</v>
      </c>
      <c r="U1353" s="12" t="str">
        <f t="shared" si="347"/>
        <v>echo;</v>
      </c>
      <c r="V1353" s="13" t="str">
        <f t="shared" si="348"/>
        <v>echo ;</v>
      </c>
      <c r="W1353" s="14" t="str">
        <f t="shared" si="338"/>
        <v xml:space="preserve"> echo ; </v>
      </c>
      <c r="X1353" s="13" t="str">
        <f t="shared" si="350"/>
        <v>ssh -q phvifoapp04 '/home/infa_adm/scripts/ais.sh MDM wf_Customer_Merge_List_Process Int01_prod'</v>
      </c>
      <c r="Y1353" s="15"/>
      <c r="Z1353" s="60" t="str">
        <f t="shared" si="339"/>
        <v>./pmrep objectexport -f MDM -o Workflow -n wf_Customer_Merge_List_Process -m -s -b -r -u wf_Customer_Merge_List_Process.xml</v>
      </c>
      <c r="AA1353" s="63" t="str">
        <f t="shared" si="340"/>
        <v>gwd MDM wf_Customer_Merge_List_Process</v>
      </c>
      <c r="AB1353" s="60" t="str">
        <f t="shared" si="351"/>
        <v xml:space="preserve">showvh MDM wf_Customer_Merge_List_Process ; </v>
      </c>
      <c r="AC1353" s="60" t="str">
        <f t="shared" si="349"/>
        <v>showrrh MDM wf_Customer_Merge_List_Process</v>
      </c>
    </row>
    <row r="1354" spans="1:29" x14ac:dyDescent="0.25">
      <c r="A1354" s="9">
        <v>43277</v>
      </c>
      <c r="B1354" s="6" t="s">
        <v>1694</v>
      </c>
      <c r="C1354" s="61" t="s">
        <v>1893</v>
      </c>
      <c r="D1354" s="61" t="s">
        <v>1864</v>
      </c>
      <c r="E1354" s="112" t="s">
        <v>32</v>
      </c>
      <c r="F1354" s="115" t="str">
        <f t="shared" si="352"/>
        <v>BPP</v>
      </c>
      <c r="G1354" s="112" t="s">
        <v>1040</v>
      </c>
      <c r="H1354" s="116" t="s">
        <v>1242</v>
      </c>
      <c r="I1354" s="100" t="str">
        <f t="shared" si="342"/>
        <v>6005</v>
      </c>
      <c r="J1354" s="115" t="str">
        <f t="shared" si="343"/>
        <v>Native</v>
      </c>
      <c r="K1354" s="100" t="str">
        <f t="shared" si="344"/>
        <v>all</v>
      </c>
      <c r="L1354" s="6" t="s">
        <v>322</v>
      </c>
      <c r="M1354" s="6" t="s">
        <v>332</v>
      </c>
      <c r="N1354" s="6" t="s">
        <v>1656</v>
      </c>
      <c r="O1354" s="6" t="s">
        <v>1659</v>
      </c>
      <c r="P1354" s="11" t="str">
        <f t="shared" si="335"/>
        <v>qc MDM Workflow wf_Customer_Publishing_Normalized_Data</v>
      </c>
      <c r="Q1354" s="12" t="str">
        <f t="shared" si="336"/>
        <v>echo ;</v>
      </c>
      <c r="R1354" s="13" t="str">
        <f t="shared" si="337"/>
        <v>./pmrep addtodeploymentgroup -p DG_Static_Shared -n wf_Customer_Publishing_Normalized_Data -o Workflow -f MDM -d all ;</v>
      </c>
      <c r="S1354" s="12" t="str">
        <f t="shared" si="345"/>
        <v>echo ;</v>
      </c>
      <c r="T1354" s="13" t="str">
        <f t="shared" si="346"/>
        <v>echo ;</v>
      </c>
      <c r="U1354" s="12" t="str">
        <f t="shared" si="347"/>
        <v>echo;</v>
      </c>
      <c r="V1354" s="13" t="str">
        <f t="shared" si="348"/>
        <v>echo ;</v>
      </c>
      <c r="W1354" s="14" t="str">
        <f t="shared" si="338"/>
        <v xml:space="preserve"> echo ; </v>
      </c>
      <c r="X1354" s="13" t="str">
        <f t="shared" si="350"/>
        <v>ssh -q phvifoapp04 '/home/infa_adm/scripts/ais.sh MDM wf_Customer_Publishing_Normalized_Data Int01_prod'</v>
      </c>
      <c r="Y1354" s="15"/>
      <c r="Z1354" s="60" t="str">
        <f t="shared" si="339"/>
        <v>./pmrep objectexport -f MDM -o Workflow -n wf_Customer_Publishing_Normalized_Data -m -s -b -r -u wf_Customer_Publishing_Normalized_Data.xml</v>
      </c>
      <c r="AA1354" s="63" t="str">
        <f t="shared" si="340"/>
        <v>gwd MDM wf_Customer_Publishing_Normalized_Data</v>
      </c>
      <c r="AB1354" s="60" t="str">
        <f t="shared" si="351"/>
        <v xml:space="preserve">showvh MDM wf_Customer_Publishing_Normalized_Data ; </v>
      </c>
      <c r="AC1354" s="60" t="str">
        <f t="shared" si="349"/>
        <v>showrrh MDM wf_Customer_Publishing_Normalized_Data</v>
      </c>
    </row>
    <row r="1355" spans="1:29" x14ac:dyDescent="0.25">
      <c r="A1355" s="9">
        <v>43277</v>
      </c>
      <c r="B1355" s="6" t="s">
        <v>1694</v>
      </c>
      <c r="C1355" s="61" t="s">
        <v>1893</v>
      </c>
      <c r="D1355" s="61" t="s">
        <v>1864</v>
      </c>
      <c r="E1355" s="112" t="s">
        <v>32</v>
      </c>
      <c r="F1355" s="115" t="str">
        <f t="shared" si="352"/>
        <v>BPP</v>
      </c>
      <c r="G1355" s="112" t="s">
        <v>1040</v>
      </c>
      <c r="H1355" s="116" t="s">
        <v>1242</v>
      </c>
      <c r="I1355" s="100" t="str">
        <f t="shared" si="342"/>
        <v>6005</v>
      </c>
      <c r="J1355" s="115" t="str">
        <f t="shared" si="343"/>
        <v>Native</v>
      </c>
      <c r="K1355" s="100" t="str">
        <f t="shared" si="344"/>
        <v>all</v>
      </c>
      <c r="L1355" s="6" t="s">
        <v>322</v>
      </c>
      <c r="M1355" s="6" t="s">
        <v>332</v>
      </c>
      <c r="N1355" s="6" t="s">
        <v>1507</v>
      </c>
      <c r="O1355" s="6" t="s">
        <v>1659</v>
      </c>
      <c r="P1355" s="11" t="str">
        <f t="shared" si="335"/>
        <v>qc MDM Workflow wf_Customer_Survivor_Process</v>
      </c>
      <c r="Q1355" s="12" t="str">
        <f t="shared" si="336"/>
        <v>echo ;</v>
      </c>
      <c r="R1355" s="13" t="str">
        <f t="shared" si="337"/>
        <v>./pmrep addtodeploymentgroup -p DG_Static_Shared -n wf_Customer_Survivor_Process -o Workflow -f MDM -d all ;</v>
      </c>
      <c r="S1355" s="12" t="str">
        <f t="shared" si="345"/>
        <v>echo ;</v>
      </c>
      <c r="T1355" s="13" t="str">
        <f t="shared" si="346"/>
        <v>echo ;</v>
      </c>
      <c r="U1355" s="12" t="str">
        <f t="shared" si="347"/>
        <v>echo;</v>
      </c>
      <c r="V1355" s="13" t="str">
        <f t="shared" si="348"/>
        <v>echo ;</v>
      </c>
      <c r="W1355" s="14" t="str">
        <f t="shared" si="338"/>
        <v xml:space="preserve"> echo ; </v>
      </c>
      <c r="X1355" s="13" t="str">
        <f t="shared" si="350"/>
        <v>ssh -q phvifoapp04 '/home/infa_adm/scripts/ais.sh MDM wf_Customer_Survivor_Process Int01_prod'</v>
      </c>
      <c r="Y1355" s="15"/>
      <c r="Z1355" s="60" t="str">
        <f t="shared" si="339"/>
        <v>./pmrep objectexport -f MDM -o Workflow -n wf_Customer_Survivor_Process -m -s -b -r -u wf_Customer_Survivor_Process.xml</v>
      </c>
      <c r="AA1355" s="63" t="str">
        <f t="shared" si="340"/>
        <v>gwd MDM wf_Customer_Survivor_Process</v>
      </c>
      <c r="AB1355" s="60" t="str">
        <f t="shared" si="351"/>
        <v xml:space="preserve">showvh MDM wf_Customer_Survivor_Process ; </v>
      </c>
      <c r="AC1355" s="60" t="str">
        <f t="shared" si="349"/>
        <v>showrrh MDM wf_Customer_Survivor_Process</v>
      </c>
    </row>
    <row r="1356" spans="1:29" x14ac:dyDescent="0.25">
      <c r="A1356" s="9">
        <v>43277</v>
      </c>
      <c r="B1356" s="6" t="s">
        <v>1694</v>
      </c>
      <c r="C1356" s="61" t="s">
        <v>1893</v>
      </c>
      <c r="D1356" s="61" t="s">
        <v>1864</v>
      </c>
      <c r="E1356" s="112" t="s">
        <v>32</v>
      </c>
      <c r="F1356" s="115" t="str">
        <f t="shared" si="352"/>
        <v>BPP</v>
      </c>
      <c r="G1356" s="112" t="s">
        <v>1040</v>
      </c>
      <c r="H1356" s="116" t="s">
        <v>1242</v>
      </c>
      <c r="I1356" s="100" t="str">
        <f t="shared" si="342"/>
        <v>6005</v>
      </c>
      <c r="J1356" s="115" t="str">
        <f t="shared" si="343"/>
        <v>Native</v>
      </c>
      <c r="K1356" s="100" t="str">
        <f t="shared" si="344"/>
        <v>all</v>
      </c>
      <c r="L1356" s="6" t="s">
        <v>322</v>
      </c>
      <c r="M1356" s="6" t="s">
        <v>332</v>
      </c>
      <c r="N1356" s="6" t="s">
        <v>1657</v>
      </c>
      <c r="O1356" s="6" t="s">
        <v>1659</v>
      </c>
      <c r="P1356" s="11" t="str">
        <f t="shared" si="335"/>
        <v>qc MDM Workflow wf_Customer_Survivor_Updates</v>
      </c>
      <c r="Q1356" s="12" t="str">
        <f t="shared" si="336"/>
        <v>echo ;</v>
      </c>
      <c r="R1356" s="13" t="str">
        <f t="shared" si="337"/>
        <v>./pmrep addtodeploymentgroup -p DG_Static_Shared -n wf_Customer_Survivor_Updates -o Workflow -f MDM -d all ;</v>
      </c>
      <c r="S1356" s="12" t="str">
        <f t="shared" si="345"/>
        <v>echo ;</v>
      </c>
      <c r="T1356" s="13" t="str">
        <f t="shared" si="346"/>
        <v>echo ;</v>
      </c>
      <c r="U1356" s="12" t="str">
        <f t="shared" si="347"/>
        <v>echo;</v>
      </c>
      <c r="V1356" s="13" t="str">
        <f t="shared" si="348"/>
        <v>echo ;</v>
      </c>
      <c r="W1356" s="14" t="str">
        <f t="shared" si="338"/>
        <v xml:space="preserve"> echo ; </v>
      </c>
      <c r="X1356" s="13" t="str">
        <f t="shared" si="350"/>
        <v>ssh -q phvifoapp04 '/home/infa_adm/scripts/ais.sh MDM wf_Customer_Survivor_Updates Int01_prod'</v>
      </c>
      <c r="Y1356" s="15"/>
      <c r="Z1356" s="60" t="str">
        <f t="shared" si="339"/>
        <v>./pmrep objectexport -f MDM -o Workflow -n wf_Customer_Survivor_Updates -m -s -b -r -u wf_Customer_Survivor_Updates.xml</v>
      </c>
      <c r="AA1356" s="63" t="str">
        <f t="shared" si="340"/>
        <v>gwd MDM wf_Customer_Survivor_Updates</v>
      </c>
      <c r="AB1356" s="60" t="str">
        <f t="shared" si="351"/>
        <v xml:space="preserve">showvh MDM wf_Customer_Survivor_Updates ; </v>
      </c>
      <c r="AC1356" s="60" t="str">
        <f t="shared" si="349"/>
        <v>showrrh MDM wf_Customer_Survivor_Updates</v>
      </c>
    </row>
    <row r="1357" spans="1:29" x14ac:dyDescent="0.25">
      <c r="A1357" s="9">
        <v>43277</v>
      </c>
      <c r="B1357" s="6" t="s">
        <v>1694</v>
      </c>
      <c r="C1357" s="61" t="s">
        <v>1893</v>
      </c>
      <c r="D1357" s="61" t="s">
        <v>1864</v>
      </c>
      <c r="E1357" s="112" t="s">
        <v>32</v>
      </c>
      <c r="F1357" s="115" t="str">
        <f t="shared" si="352"/>
        <v>BPP</v>
      </c>
      <c r="G1357" s="112" t="s">
        <v>1040</v>
      </c>
      <c r="H1357" s="116" t="s">
        <v>1242</v>
      </c>
      <c r="I1357" s="100" t="str">
        <f t="shared" si="342"/>
        <v>6005</v>
      </c>
      <c r="J1357" s="115" t="str">
        <f t="shared" si="343"/>
        <v>Native</v>
      </c>
      <c r="K1357" s="100" t="str">
        <f t="shared" si="344"/>
        <v>all</v>
      </c>
      <c r="L1357" s="6" t="s">
        <v>322</v>
      </c>
      <c r="M1357" s="6" t="s">
        <v>332</v>
      </c>
      <c r="N1357" s="6" t="s">
        <v>1658</v>
      </c>
      <c r="O1357" s="6" t="s">
        <v>1659</v>
      </c>
      <c r="P1357" s="11" t="str">
        <f t="shared" si="335"/>
        <v>qc MDM Workflow wf_Customer_Run</v>
      </c>
      <c r="Q1357" s="12" t="str">
        <f t="shared" si="336"/>
        <v>echo ;</v>
      </c>
      <c r="R1357" s="13" t="str">
        <f t="shared" si="337"/>
        <v>./pmrep addtodeploymentgroup -p DG_Static_Shared -n wf_Customer_Run -o Workflow -f MDM -d all ;</v>
      </c>
      <c r="S1357" s="12" t="str">
        <f t="shared" si="345"/>
        <v>./pmrep deploydeploymentgroup -p DG_Static_Shared -c  ./DG_Static_Shared.xml -r RAC_prod -n ritbil -X BPP -h phvifoapp04 -o 6005 -s Native -l $HOME/scripts/log/dg_BR_CHG0013282.log ;</v>
      </c>
      <c r="T1357" s="13" t="str">
        <f t="shared" si="346"/>
        <v xml:space="preserve">echo '&lt; PRESS ANY KEY TO CONTINUE &gt;'; read c ; </v>
      </c>
      <c r="U1357" s="12" t="str">
        <f t="shared" si="347"/>
        <v xml:space="preserve">cat $HOME/scripts/log/dg_BR_CHG0013282.log ; </v>
      </c>
      <c r="V1357" s="13" t="str">
        <f t="shared" si="348"/>
        <v>echo '&lt; PRESS ANY KEY TO CONTINUE &gt;'; read c ;</v>
      </c>
      <c r="W1357" s="14" t="str">
        <f t="shared" si="338"/>
        <v xml:space="preserve"> pmd ; </v>
      </c>
      <c r="X1357" s="13" t="str">
        <f t="shared" si="350"/>
        <v>ssh -q phvifoapp04 '/home/infa_adm/scripts/ais.sh MDM wf_Customer_Run Int01_prod'</v>
      </c>
      <c r="Y1357" s="15"/>
      <c r="Z1357" s="60" t="str">
        <f t="shared" si="339"/>
        <v>./pmrep objectexport -f MDM -o Workflow -n wf_Customer_Run -m -s -b -r -u wf_Customer_Run.xml</v>
      </c>
      <c r="AA1357" s="63" t="str">
        <f t="shared" si="340"/>
        <v>gwd MDM wf_Customer_Run</v>
      </c>
      <c r="AB1357" s="60" t="str">
        <f t="shared" si="351"/>
        <v xml:space="preserve">showvh MDM wf_Customer_Run ; </v>
      </c>
      <c r="AC1357" s="60" t="str">
        <f t="shared" si="349"/>
        <v>showrrh MDM wf_Customer_Run</v>
      </c>
    </row>
    <row r="1358" spans="1:29" x14ac:dyDescent="0.25">
      <c r="A1358" s="9">
        <v>43277</v>
      </c>
      <c r="B1358" s="6" t="s">
        <v>284</v>
      </c>
      <c r="C1358" s="61" t="s">
        <v>1893</v>
      </c>
      <c r="D1358" s="61" t="s">
        <v>1862</v>
      </c>
      <c r="E1358" s="112" t="s">
        <v>20</v>
      </c>
      <c r="F1358" s="115" t="str">
        <f t="shared" si="352"/>
        <v>BPQ</v>
      </c>
      <c r="G1358" s="112" t="s">
        <v>1383</v>
      </c>
      <c r="H1358" s="116" t="s">
        <v>19</v>
      </c>
      <c r="I1358" s="100" t="str">
        <f t="shared" si="342"/>
        <v>6005</v>
      </c>
      <c r="J1358" s="115" t="str">
        <f t="shared" si="343"/>
        <v>Native</v>
      </c>
      <c r="K1358" s="100" t="str">
        <f t="shared" si="344"/>
        <v>all</v>
      </c>
      <c r="L1358" s="6" t="s">
        <v>402</v>
      </c>
      <c r="M1358" s="6" t="s">
        <v>332</v>
      </c>
      <c r="N1358" s="6" t="s">
        <v>1649</v>
      </c>
      <c r="O1358" s="6" t="s">
        <v>1661</v>
      </c>
      <c r="P1358" s="11" t="str">
        <f t="shared" si="335"/>
        <v>qc SupplierEDI Workflow w_s_m_supplierEDI_Outbound_Return_FA_Tracker</v>
      </c>
      <c r="Q1358" s="12" t="str">
        <f t="shared" si="336"/>
        <v>./pmrep cleardeploymentgroup -p DG_Static_Shared -f ;</v>
      </c>
      <c r="R1358" s="13" t="str">
        <f t="shared" si="337"/>
        <v>./pmrep addtodeploymentgroup -p DG_Static_Shared -n w_s_m_supplierEDI_Outbound_Return_FA_Tracker -o Workflow -f SupplierEDI -d all ;</v>
      </c>
      <c r="S1358" s="12" t="str">
        <f t="shared" si="345"/>
        <v>./pmrep deploydeploymentgroup -p DG_Static_Shared -c  ./DG_Static_Shared.xml -r RAC_qa -n ritbil -X BPQ -h qhvifoapp05 -o 6005 -s Native -l $HOME/scripts/log/dg_BR_sitsiv.log ;</v>
      </c>
      <c r="T1358" s="13" t="str">
        <f t="shared" si="346"/>
        <v xml:space="preserve">echo '&lt; PRESS ANY KEY TO CONTINUE &gt;'; read c ; </v>
      </c>
      <c r="U1358" s="12" t="str">
        <f t="shared" si="347"/>
        <v xml:space="preserve">cat $HOME/scripts/log/dg_BR_sitsiv.log ; </v>
      </c>
      <c r="V1358" s="13" t="str">
        <f t="shared" si="348"/>
        <v>echo '&lt; PRESS ANY KEY TO CONTINUE &gt;'; read c ;</v>
      </c>
      <c r="W1358" s="14" t="str">
        <f t="shared" si="338"/>
        <v xml:space="preserve"> pmd ; </v>
      </c>
      <c r="X1358" s="13" t="str">
        <f t="shared" si="350"/>
        <v>ssh -q qhvifoapp05 '/home/infa_adm/scripts/ais.sh SupplierEDI w_s_m_supplierEDI_Outbound_Return_FA_Tracker Int01_qa'</v>
      </c>
      <c r="Y1358" s="15"/>
      <c r="Z1358" s="60" t="str">
        <f t="shared" si="339"/>
        <v>./pmrep objectexport -f SupplierEDI -o Workflow -n w_s_m_supplierEDI_Outbound_Return_FA_Tracker -m -s -b -r -u w_s_m_supplierEDI_Outbound_Return_FA_Tracker.xml</v>
      </c>
      <c r="AA1358" s="63" t="str">
        <f t="shared" si="340"/>
        <v>gwd SupplierEDI w_s_m_supplierEDI_Outbound_Return_FA_Tracker</v>
      </c>
      <c r="AB1358" s="60" t="str">
        <f t="shared" si="351"/>
        <v xml:space="preserve">showvh SupplierEDI w_s_m_supplierEDI_Outbound_Return_FA_Tracker ; </v>
      </c>
      <c r="AC1358" s="60" t="str">
        <f t="shared" si="349"/>
        <v>showrrh SupplierEDI w_s_m_supplierEDI_Outbound_Return_FA_Tracker</v>
      </c>
    </row>
    <row r="1359" spans="1:29" x14ac:dyDescent="0.25">
      <c r="A1359" s="9">
        <v>43277</v>
      </c>
      <c r="B1359" s="6" t="s">
        <v>284</v>
      </c>
      <c r="C1359" s="61" t="s">
        <v>1893</v>
      </c>
      <c r="D1359" s="61" t="s">
        <v>1866</v>
      </c>
      <c r="E1359" s="112" t="s">
        <v>324</v>
      </c>
      <c r="F1359" s="115" t="str">
        <f t="shared" si="352"/>
        <v>BPU</v>
      </c>
      <c r="G1359" s="112" t="s">
        <v>1113</v>
      </c>
      <c r="H1359" s="116" t="s">
        <v>1241</v>
      </c>
      <c r="I1359" s="100" t="str">
        <f t="shared" si="342"/>
        <v>6005</v>
      </c>
      <c r="J1359" s="115" t="str">
        <f t="shared" si="343"/>
        <v>Native</v>
      </c>
      <c r="K1359" s="100" t="str">
        <f t="shared" si="344"/>
        <v>all</v>
      </c>
      <c r="L1359" s="6" t="s">
        <v>402</v>
      </c>
      <c r="M1359" s="6" t="s">
        <v>332</v>
      </c>
      <c r="N1359" s="6" t="s">
        <v>1649</v>
      </c>
      <c r="O1359" s="6" t="s">
        <v>1660</v>
      </c>
      <c r="P1359" s="11" t="str">
        <f t="shared" si="335"/>
        <v>qc SupplierEDI Workflow w_s_m_supplierEDI_Outbound_Return_FA_Tracker</v>
      </c>
      <c r="Q1359" s="12" t="str">
        <f t="shared" si="336"/>
        <v>./pmrep cleardeploymentgroup -p DG_Static_Shared -f ;</v>
      </c>
      <c r="R1359" s="13" t="str">
        <f t="shared" si="337"/>
        <v>./pmrep addtodeploymentgroup -p DG_Static_Shared -n w_s_m_supplierEDI_Outbound_Return_FA_Tracker -o Workflow -f SupplierEDI -d all ;</v>
      </c>
      <c r="S1359" s="12" t="str">
        <f t="shared" si="345"/>
        <v>./pmrep deploydeploymentgroup -p DG_Static_Shared -c  ./DG_Static_Shared.xml -r RAC_uat -n ritbil -X BPU -h uhvifoapp03 -o 6005 -s Native -l $HOME/scripts/log/dg_BR_sitsiv.log ;</v>
      </c>
      <c r="T1359" s="13" t="str">
        <f t="shared" si="346"/>
        <v xml:space="preserve">echo '&lt; PRESS ANY KEY TO CONTINUE &gt;'; read c ; </v>
      </c>
      <c r="U1359" s="12" t="str">
        <f t="shared" si="347"/>
        <v xml:space="preserve">cat $HOME/scripts/log/dg_BR_sitsiv.log ; </v>
      </c>
      <c r="V1359" s="13" t="str">
        <f t="shared" si="348"/>
        <v>echo '&lt; PRESS ANY KEY TO CONTINUE &gt;'; read c ;</v>
      </c>
      <c r="W1359" s="14" t="str">
        <f t="shared" si="338"/>
        <v xml:space="preserve"> pmd ; </v>
      </c>
      <c r="X1359" s="13" t="str">
        <f t="shared" si="350"/>
        <v>ssh -q uhvifoapp03 '/home/infa_adm/scripts/ais.sh SupplierEDI w_s_m_supplierEDI_Outbound_Return_FA_Tracker Int01_uat'</v>
      </c>
      <c r="Y1359" s="15"/>
      <c r="Z1359" s="60" t="str">
        <f t="shared" si="339"/>
        <v>./pmrep objectexport -f SupplierEDI -o Workflow -n w_s_m_supplierEDI_Outbound_Return_FA_Tracker -m -s -b -r -u w_s_m_supplierEDI_Outbound_Return_FA_Tracker.xml</v>
      </c>
      <c r="AA1359" s="63" t="str">
        <f t="shared" si="340"/>
        <v>gwd SupplierEDI w_s_m_supplierEDI_Outbound_Return_FA_Tracker</v>
      </c>
      <c r="AB1359" s="60" t="str">
        <f t="shared" si="351"/>
        <v xml:space="preserve">showvh SupplierEDI w_s_m_supplierEDI_Outbound_Return_FA_Tracker ; </v>
      </c>
      <c r="AC1359" s="60" t="str">
        <f t="shared" si="349"/>
        <v>showrrh SupplierEDI w_s_m_supplierEDI_Outbound_Return_FA_Tracker</v>
      </c>
    </row>
    <row r="1360" spans="1:29" x14ac:dyDescent="0.25">
      <c r="A1360" s="9">
        <v>43278</v>
      </c>
      <c r="B1360" s="47" t="s">
        <v>1723</v>
      </c>
      <c r="C1360" s="61" t="s">
        <v>1893</v>
      </c>
      <c r="D1360" s="61" t="s">
        <v>1864</v>
      </c>
      <c r="E1360" s="112" t="s">
        <v>32</v>
      </c>
      <c r="F1360" s="115" t="str">
        <f t="shared" si="352"/>
        <v>BPP</v>
      </c>
      <c r="G1360" s="112" t="s">
        <v>1040</v>
      </c>
      <c r="H1360" s="116" t="s">
        <v>1242</v>
      </c>
      <c r="I1360" s="100" t="str">
        <f t="shared" si="342"/>
        <v>6005</v>
      </c>
      <c r="J1360" s="115" t="str">
        <f t="shared" si="343"/>
        <v>Native</v>
      </c>
      <c r="K1360" s="100" t="str">
        <f t="shared" si="344"/>
        <v>all</v>
      </c>
      <c r="L1360" s="6" t="s">
        <v>326</v>
      </c>
      <c r="M1360" s="6" t="s">
        <v>332</v>
      </c>
      <c r="N1360" s="6" t="s">
        <v>1641</v>
      </c>
      <c r="O1360" s="6" t="s">
        <v>1664</v>
      </c>
      <c r="P1360" s="11" t="str">
        <f t="shared" si="335"/>
        <v>qc Miscellaneous Workflow wf_DW_PARTY_ACCOUNT_TRANSACTION</v>
      </c>
      <c r="Q1360" s="12" t="str">
        <f t="shared" si="336"/>
        <v>./pmrep cleardeploymentgroup -p DG_Static_Shared -f ;</v>
      </c>
      <c r="R1360" s="13" t="str">
        <f t="shared" si="337"/>
        <v>./pmrep addtodeploymentgroup -p DG_Static_Shared -n wf_DW_PARTY_ACCOUNT_TRANSACTION -o Workflow -f Miscellaneous -d all ;</v>
      </c>
      <c r="S1360" s="12" t="str">
        <f t="shared" si="345"/>
        <v>./pmrep deploydeploymentgroup -p DG_Static_Shared -c  ./DG_Static_Shared.xml -r RAC_prod -n ritbil -X BPP -h phvifoapp04 -o 6005 -s Native -l $HOME/scripts/log/dg_BR_CHG0013307.log ;</v>
      </c>
      <c r="T1360" s="13" t="str">
        <f t="shared" si="346"/>
        <v xml:space="preserve">echo '&lt; PRESS ANY KEY TO CONTINUE &gt;'; read c ; </v>
      </c>
      <c r="U1360" s="12" t="str">
        <f t="shared" si="347"/>
        <v xml:space="preserve">cat $HOME/scripts/log/dg_BR_CHG0013307.log ; </v>
      </c>
      <c r="V1360" s="13" t="str">
        <f t="shared" si="348"/>
        <v>echo '&lt; PRESS ANY KEY TO CONTINUE &gt;'; read c ;</v>
      </c>
      <c r="W1360" s="14" t="str">
        <f t="shared" si="338"/>
        <v xml:space="preserve"> pmd ; </v>
      </c>
      <c r="X1360" s="13" t="str">
        <f t="shared" si="350"/>
        <v>ssh -q phvifoapp04 '/home/infa_adm/scripts/ais.sh Miscellaneous wf_DW_PARTY_ACCOUNT_TRANSACTION Int01_prod'</v>
      </c>
      <c r="Y1360" s="15"/>
      <c r="Z1360" s="60" t="str">
        <f t="shared" si="339"/>
        <v>./pmrep objectexport -f Miscellaneous -o Workflow -n wf_DW_PARTY_ACCOUNT_TRANSACTION -m -s -b -r -u wf_DW_PARTY_ACCOUNT_TRANSACTION.xml</v>
      </c>
      <c r="AA1360" s="63" t="str">
        <f t="shared" si="340"/>
        <v>gwd Miscellaneous wf_DW_PARTY_ACCOUNT_TRANSACTION</v>
      </c>
      <c r="AB1360" s="60" t="str">
        <f t="shared" si="351"/>
        <v xml:space="preserve">showvh Miscellaneous wf_DW_PARTY_ACCOUNT_TRANSACTION ; </v>
      </c>
      <c r="AC1360" s="60" t="str">
        <f t="shared" si="349"/>
        <v>showrrh Miscellaneous wf_DW_PARTY_ACCOUNT_TRANSACTION</v>
      </c>
    </row>
    <row r="1361" spans="1:29" x14ac:dyDescent="0.25">
      <c r="A1361" s="9">
        <v>43278</v>
      </c>
      <c r="B1361" s="6" t="s">
        <v>1592</v>
      </c>
      <c r="C1361" s="61" t="s">
        <v>1893</v>
      </c>
      <c r="D1361" s="61" t="s">
        <v>1862</v>
      </c>
      <c r="E1361" s="112" t="s">
        <v>20</v>
      </c>
      <c r="F1361" s="115" t="str">
        <f t="shared" si="352"/>
        <v>BPQ</v>
      </c>
      <c r="G1361" s="112" t="s">
        <v>1383</v>
      </c>
      <c r="H1361" s="116" t="s">
        <v>19</v>
      </c>
      <c r="I1361" s="100" t="str">
        <f t="shared" si="342"/>
        <v>6005</v>
      </c>
      <c r="J1361" s="115" t="str">
        <f t="shared" si="343"/>
        <v>Native</v>
      </c>
      <c r="K1361" s="100" t="str">
        <f t="shared" si="344"/>
        <v>all</v>
      </c>
      <c r="L1361" s="6" t="s">
        <v>1491</v>
      </c>
      <c r="M1361" s="6" t="s">
        <v>332</v>
      </c>
      <c r="N1361" s="6" t="s">
        <v>1591</v>
      </c>
      <c r="O1361" s="6" t="s">
        <v>1671</v>
      </c>
      <c r="P1361" s="11" t="str">
        <f t="shared" si="335"/>
        <v>qc connectors Workflow wf_ENT_LAWSON_GL_CA_PROCESS</v>
      </c>
      <c r="Q1361" s="12" t="str">
        <f t="shared" si="336"/>
        <v>./pmrep cleardeploymentgroup -p DG_Static_Shared -f ;</v>
      </c>
      <c r="R1361" s="13" t="str">
        <f t="shared" si="337"/>
        <v>./pmrep addtodeploymentgroup -p DG_Static_Shared -n wf_ENT_LAWSON_GL_CA_PROCESS -o Workflow -f connectors -d all ;</v>
      </c>
      <c r="S1361" s="12" t="str">
        <f t="shared" si="345"/>
        <v>./pmrep deploydeploymentgroup -p DG_Static_Shared -c  ./DG_Static_Shared.xml -r RAC_qa -n ritbil -X BPQ -h qhvifoapp05 -o 6005 -s Native -l $HOME/scripts/log/dg_BR_saksub.log ;</v>
      </c>
      <c r="T1361" s="13" t="str">
        <f t="shared" si="346"/>
        <v xml:space="preserve">echo '&lt; PRESS ANY KEY TO CONTINUE &gt;'; read c ; </v>
      </c>
      <c r="U1361" s="12" t="str">
        <f t="shared" si="347"/>
        <v xml:space="preserve">cat $HOME/scripts/log/dg_BR_saksub.log ; </v>
      </c>
      <c r="V1361" s="13" t="str">
        <f t="shared" si="348"/>
        <v>echo '&lt; PRESS ANY KEY TO CONTINUE &gt;'; read c ;</v>
      </c>
      <c r="W1361" s="14" t="str">
        <f t="shared" si="338"/>
        <v xml:space="preserve"> pmd ; </v>
      </c>
      <c r="X1361" s="13" t="str">
        <f t="shared" si="350"/>
        <v>ssh -q qhvifoapp05 '/home/infa_adm/scripts/ais.sh connectors wf_ENT_LAWSON_GL_CA_PROCESS Int01_qa'</v>
      </c>
      <c r="Y1361" s="15"/>
      <c r="Z1361" s="60" t="str">
        <f t="shared" si="339"/>
        <v>./pmrep objectexport -f connectors -o Workflow -n wf_ENT_LAWSON_GL_CA_PROCESS -m -s -b -r -u wf_ENT_LAWSON_GL_CA_PROCESS.xml</v>
      </c>
      <c r="AA1361" s="63" t="str">
        <f t="shared" si="340"/>
        <v>gwd connectors wf_ENT_LAWSON_GL_CA_PROCESS</v>
      </c>
      <c r="AB1361" s="60" t="str">
        <f t="shared" si="351"/>
        <v xml:space="preserve">showvh connectors wf_ENT_LAWSON_GL_CA_PROCESS ; </v>
      </c>
      <c r="AC1361" s="60" t="str">
        <f t="shared" si="349"/>
        <v>showrrh connectors wf_ENT_LAWSON_GL_CA_PROCESS</v>
      </c>
    </row>
    <row r="1362" spans="1:29" x14ac:dyDescent="0.25">
      <c r="A1362" s="9">
        <v>43278</v>
      </c>
      <c r="B1362" s="6" t="s">
        <v>8</v>
      </c>
      <c r="C1362" s="61" t="s">
        <v>1893</v>
      </c>
      <c r="D1362" s="61" t="s">
        <v>1862</v>
      </c>
      <c r="E1362" s="112" t="s">
        <v>20</v>
      </c>
      <c r="F1362" s="115" t="str">
        <f t="shared" si="352"/>
        <v>BPQ</v>
      </c>
      <c r="G1362" s="112" t="s">
        <v>1383</v>
      </c>
      <c r="H1362" s="116" t="s">
        <v>19</v>
      </c>
      <c r="I1362" s="100" t="str">
        <f t="shared" si="342"/>
        <v>6005</v>
      </c>
      <c r="J1362" s="115" t="str">
        <f t="shared" si="343"/>
        <v>Native</v>
      </c>
      <c r="K1362" s="100" t="str">
        <f t="shared" si="344"/>
        <v>all</v>
      </c>
      <c r="L1362" s="6" t="s">
        <v>326</v>
      </c>
      <c r="M1362" s="6" t="s">
        <v>332</v>
      </c>
      <c r="N1362" s="6" t="s">
        <v>1641</v>
      </c>
      <c r="O1362" s="6" t="s">
        <v>1662</v>
      </c>
      <c r="P1362" s="11" t="str">
        <f t="shared" si="335"/>
        <v>qc Miscellaneous Workflow wf_DW_PARTY_ACCOUNT_TRANSACTION</v>
      </c>
      <c r="Q1362" s="12" t="str">
        <f t="shared" si="336"/>
        <v>./pmrep cleardeploymentgroup -p DG_Static_Shared -f ;</v>
      </c>
      <c r="R1362" s="13" t="str">
        <f t="shared" si="337"/>
        <v>./pmrep addtodeploymentgroup -p DG_Static_Shared -n wf_DW_PARTY_ACCOUNT_TRANSACTION -o Workflow -f Miscellaneous -d all ;</v>
      </c>
      <c r="S1362" s="12" t="str">
        <f t="shared" si="345"/>
        <v>./pmrep deploydeploymentgroup -p DG_Static_Shared -c  ./DG_Static_Shared.xml -r RAC_qa -n ritbil -X BPQ -h qhvifoapp05 -o 6005 -s Native -l $HOME/scripts/log/dg_BR_seeanu.log ;</v>
      </c>
      <c r="T1362" s="13" t="str">
        <f t="shared" si="346"/>
        <v xml:space="preserve">echo '&lt; PRESS ANY KEY TO CONTINUE &gt;'; read c ; </v>
      </c>
      <c r="U1362" s="12" t="str">
        <f t="shared" si="347"/>
        <v xml:space="preserve">cat $HOME/scripts/log/dg_BR_seeanu.log ; </v>
      </c>
      <c r="V1362" s="13" t="str">
        <f t="shared" si="348"/>
        <v>echo '&lt; PRESS ANY KEY TO CONTINUE &gt;'; read c ;</v>
      </c>
      <c r="W1362" s="14" t="str">
        <f t="shared" si="338"/>
        <v xml:space="preserve"> pmd ; </v>
      </c>
      <c r="X1362" s="13" t="str">
        <f t="shared" si="350"/>
        <v>ssh -q qhvifoapp05 '/home/infa_adm/scripts/ais.sh Miscellaneous wf_DW_PARTY_ACCOUNT_TRANSACTION Int01_qa'</v>
      </c>
      <c r="Y1362" s="15"/>
      <c r="Z1362" s="60" t="str">
        <f t="shared" si="339"/>
        <v>./pmrep objectexport -f Miscellaneous -o Workflow -n wf_DW_PARTY_ACCOUNT_TRANSACTION -m -s -b -r -u wf_DW_PARTY_ACCOUNT_TRANSACTION.xml</v>
      </c>
      <c r="AA1362" s="63" t="str">
        <f t="shared" si="340"/>
        <v>gwd Miscellaneous wf_DW_PARTY_ACCOUNT_TRANSACTION</v>
      </c>
      <c r="AB1362" s="60" t="str">
        <f t="shared" si="351"/>
        <v xml:space="preserve">showvh Miscellaneous wf_DW_PARTY_ACCOUNT_TRANSACTION ; </v>
      </c>
      <c r="AC1362" s="60" t="str">
        <f t="shared" si="349"/>
        <v>showrrh Miscellaneous wf_DW_PARTY_ACCOUNT_TRANSACTION</v>
      </c>
    </row>
    <row r="1363" spans="1:29" x14ac:dyDescent="0.25">
      <c r="A1363" s="9">
        <v>43278</v>
      </c>
      <c r="B1363" s="6" t="s">
        <v>1665</v>
      </c>
      <c r="C1363" s="61" t="s">
        <v>1893</v>
      </c>
      <c r="D1363" s="61" t="s">
        <v>1862</v>
      </c>
      <c r="E1363" s="112" t="s">
        <v>20</v>
      </c>
      <c r="F1363" s="115" t="str">
        <f t="shared" si="352"/>
        <v>BPQ</v>
      </c>
      <c r="G1363" s="112" t="s">
        <v>1383</v>
      </c>
      <c r="H1363" s="116" t="s">
        <v>19</v>
      </c>
      <c r="I1363" s="100" t="str">
        <f t="shared" si="342"/>
        <v>6005</v>
      </c>
      <c r="J1363" s="115" t="str">
        <f t="shared" si="343"/>
        <v>Native</v>
      </c>
      <c r="K1363" s="100" t="str">
        <f t="shared" si="344"/>
        <v>all</v>
      </c>
      <c r="L1363" s="6" t="s">
        <v>1491</v>
      </c>
      <c r="M1363" s="6" t="s">
        <v>332</v>
      </c>
      <c r="N1363" s="6" t="s">
        <v>1628</v>
      </c>
      <c r="O1363" s="47" t="s">
        <v>1672</v>
      </c>
      <c r="P1363" s="11" t="str">
        <f t="shared" si="335"/>
        <v>qc connectors Workflow wf_ENT_LAWSON_GL_CashReceipts_HT</v>
      </c>
      <c r="Q1363" s="12" t="str">
        <f t="shared" si="336"/>
        <v>./pmrep cleardeploymentgroup -p DG_Static_Shared -f ;</v>
      </c>
      <c r="R1363" s="13" t="str">
        <f t="shared" si="337"/>
        <v>./pmrep addtodeploymentgroup -p DG_Static_Shared -n wf_ENT_LAWSON_GL_CashReceipts_HT -o Workflow -f connectors -d all ;</v>
      </c>
      <c r="S1363" s="12" t="str">
        <f t="shared" si="345"/>
        <v>./pmrep deploydeploymentgroup -p DG_Static_Shared -c  ./DG_Static_Shared.xml -r RAC_qa -n ritbil -X BPQ -h qhvifoapp05 -o 6005 -s Native -l $HOME/scripts/log/dg_BR_altrad.log ;</v>
      </c>
      <c r="T1363" s="13" t="str">
        <f t="shared" si="346"/>
        <v xml:space="preserve">echo '&lt; PRESS ANY KEY TO CONTINUE &gt;'; read c ; </v>
      </c>
      <c r="U1363" s="12" t="str">
        <f t="shared" si="347"/>
        <v xml:space="preserve">cat $HOME/scripts/log/dg_BR_altrad.log ; </v>
      </c>
      <c r="V1363" s="13" t="str">
        <f t="shared" si="348"/>
        <v>echo '&lt; PRESS ANY KEY TO CONTINUE &gt;'; read c ;</v>
      </c>
      <c r="W1363" s="14" t="str">
        <f t="shared" si="338"/>
        <v xml:space="preserve"> pmd ; </v>
      </c>
      <c r="X1363" s="13" t="str">
        <f t="shared" si="350"/>
        <v>ssh -q qhvifoapp05 '/home/infa_adm/scripts/ais.sh connectors wf_ENT_LAWSON_GL_CashReceipts_HT Int01_qa'</v>
      </c>
      <c r="Y1363" s="15"/>
      <c r="Z1363" s="60" t="str">
        <f t="shared" si="339"/>
        <v>./pmrep objectexport -f connectors -o Workflow -n wf_ENT_LAWSON_GL_CashReceipts_HT -m -s -b -r -u wf_ENT_LAWSON_GL_CashReceipts_HT.xml</v>
      </c>
      <c r="AA1363" s="63" t="str">
        <f t="shared" si="340"/>
        <v>gwd connectors wf_ENT_LAWSON_GL_CashReceipts_HT</v>
      </c>
      <c r="AB1363" s="60" t="str">
        <f t="shared" si="351"/>
        <v xml:space="preserve">showvh connectors wf_ENT_LAWSON_GL_CashReceipts_HT ; </v>
      </c>
      <c r="AC1363" s="60" t="str">
        <f t="shared" si="349"/>
        <v>showrrh connectors wf_ENT_LAWSON_GL_CashReceipts_HT</v>
      </c>
    </row>
    <row r="1364" spans="1:29" x14ac:dyDescent="0.25">
      <c r="A1364" s="9">
        <v>43278</v>
      </c>
      <c r="B1364" s="6" t="s">
        <v>8</v>
      </c>
      <c r="C1364" s="61" t="s">
        <v>1893</v>
      </c>
      <c r="D1364" s="61" t="s">
        <v>1863</v>
      </c>
      <c r="E1364" s="112" t="s">
        <v>324</v>
      </c>
      <c r="F1364" s="115" t="str">
        <f t="shared" si="352"/>
        <v>BPU</v>
      </c>
      <c r="G1364" s="112" t="s">
        <v>1113</v>
      </c>
      <c r="H1364" s="116" t="s">
        <v>1241</v>
      </c>
      <c r="I1364" s="100" t="str">
        <f t="shared" si="342"/>
        <v>6005</v>
      </c>
      <c r="J1364" s="115" t="str">
        <f t="shared" si="343"/>
        <v>Native</v>
      </c>
      <c r="K1364" s="100" t="str">
        <f t="shared" si="344"/>
        <v>all</v>
      </c>
      <c r="L1364" s="6" t="s">
        <v>326</v>
      </c>
      <c r="M1364" s="6" t="s">
        <v>332</v>
      </c>
      <c r="N1364" s="6" t="s">
        <v>1641</v>
      </c>
      <c r="O1364" s="6" t="s">
        <v>1663</v>
      </c>
      <c r="P1364" s="11" t="str">
        <f t="shared" si="335"/>
        <v>qc Miscellaneous Workflow wf_DW_PARTY_ACCOUNT_TRANSACTION</v>
      </c>
      <c r="Q1364" s="12" t="str">
        <f t="shared" si="336"/>
        <v>./pmrep cleardeploymentgroup -p DG_Static_Shared -f ;</v>
      </c>
      <c r="R1364" s="13" t="str">
        <f t="shared" si="337"/>
        <v>./pmrep addtodeploymentgroup -p DG_Static_Shared -n wf_DW_PARTY_ACCOUNT_TRANSACTION -o Workflow -f Miscellaneous -d all ;</v>
      </c>
      <c r="S1364" s="12" t="str">
        <f t="shared" si="345"/>
        <v>./pmrep deploydeploymentgroup -p DG_Static_Shared -c  ./DG_Static_Shared.xml -r RAC_uat -n ritbil -X BPU -h uhvifoapp03 -o 6005 -s Native -l $HOME/scripts/log/dg_BR_seeanu.log ;</v>
      </c>
      <c r="T1364" s="13" t="str">
        <f t="shared" si="346"/>
        <v xml:space="preserve">echo '&lt; PRESS ANY KEY TO CONTINUE &gt;'; read c ; </v>
      </c>
      <c r="U1364" s="12" t="str">
        <f t="shared" si="347"/>
        <v xml:space="preserve">cat $HOME/scripts/log/dg_BR_seeanu.log ; </v>
      </c>
      <c r="V1364" s="13" t="str">
        <f t="shared" si="348"/>
        <v>echo '&lt; PRESS ANY KEY TO CONTINUE &gt;'; read c ;</v>
      </c>
      <c r="W1364" s="14" t="str">
        <f t="shared" si="338"/>
        <v xml:space="preserve"> pmd ; </v>
      </c>
      <c r="X1364" s="13" t="str">
        <f t="shared" si="350"/>
        <v>ssh -q uhvifoapp03 '/home/infa_adm/scripts/ais.sh Miscellaneous wf_DW_PARTY_ACCOUNT_TRANSACTION Int01_uat'</v>
      </c>
      <c r="Y1364" s="15"/>
      <c r="Z1364" s="60" t="str">
        <f t="shared" si="339"/>
        <v>./pmrep objectexport -f Miscellaneous -o Workflow -n wf_DW_PARTY_ACCOUNT_TRANSACTION -m -s -b -r -u wf_DW_PARTY_ACCOUNT_TRANSACTION.xml</v>
      </c>
      <c r="AA1364" s="63" t="str">
        <f t="shared" si="340"/>
        <v>gwd Miscellaneous wf_DW_PARTY_ACCOUNT_TRANSACTION</v>
      </c>
      <c r="AB1364" s="60" t="str">
        <f t="shared" si="351"/>
        <v xml:space="preserve">showvh Miscellaneous wf_DW_PARTY_ACCOUNT_TRANSACTION ; </v>
      </c>
      <c r="AC1364" s="60" t="str">
        <f t="shared" si="349"/>
        <v>showrrh Miscellaneous wf_DW_PARTY_ACCOUNT_TRANSACTION</v>
      </c>
    </row>
    <row r="1365" spans="1:29" x14ac:dyDescent="0.25">
      <c r="A1365" s="9">
        <v>43278</v>
      </c>
      <c r="B1365" s="6" t="s">
        <v>1665</v>
      </c>
      <c r="C1365" s="61" t="s">
        <v>1893</v>
      </c>
      <c r="D1365" s="61" t="s">
        <v>1863</v>
      </c>
      <c r="E1365" s="112" t="s">
        <v>324</v>
      </c>
      <c r="F1365" s="115" t="str">
        <f t="shared" si="352"/>
        <v>BPU</v>
      </c>
      <c r="G1365" s="112" t="s">
        <v>1113</v>
      </c>
      <c r="H1365" s="116" t="s">
        <v>1241</v>
      </c>
      <c r="I1365" s="100" t="str">
        <f t="shared" si="342"/>
        <v>6005</v>
      </c>
      <c r="J1365" s="115" t="str">
        <f t="shared" si="343"/>
        <v>Native</v>
      </c>
      <c r="K1365" s="100" t="str">
        <f t="shared" si="344"/>
        <v>all</v>
      </c>
      <c r="L1365" s="6" t="s">
        <v>1491</v>
      </c>
      <c r="M1365" s="6" t="s">
        <v>332</v>
      </c>
      <c r="N1365" s="6" t="s">
        <v>1628</v>
      </c>
      <c r="O1365" s="6" t="s">
        <v>1673</v>
      </c>
      <c r="P1365" s="11" t="str">
        <f t="shared" si="335"/>
        <v>qc connectors Workflow wf_ENT_LAWSON_GL_CashReceipts_HT</v>
      </c>
      <c r="Q1365" s="12" t="str">
        <f t="shared" si="336"/>
        <v>./pmrep cleardeploymentgroup -p DG_Static_Shared -f ;</v>
      </c>
      <c r="R1365" s="13" t="str">
        <f t="shared" si="337"/>
        <v>./pmrep addtodeploymentgroup -p DG_Static_Shared -n wf_ENT_LAWSON_GL_CashReceipts_HT -o Workflow -f connectors -d all ;</v>
      </c>
      <c r="S1365" s="12" t="str">
        <f t="shared" si="345"/>
        <v>./pmrep deploydeploymentgroup -p DG_Static_Shared -c  ./DG_Static_Shared.xml -r RAC_uat -n ritbil -X BPU -h uhvifoapp03 -o 6005 -s Native -l $HOME/scripts/log/dg_BR_altrad.log ;</v>
      </c>
      <c r="T1365" s="13" t="str">
        <f t="shared" si="346"/>
        <v xml:space="preserve">echo '&lt; PRESS ANY KEY TO CONTINUE &gt;'; read c ; </v>
      </c>
      <c r="U1365" s="12" t="str">
        <f t="shared" si="347"/>
        <v xml:space="preserve">cat $HOME/scripts/log/dg_BR_altrad.log ; </v>
      </c>
      <c r="V1365" s="13" t="str">
        <f t="shared" si="348"/>
        <v>echo '&lt; PRESS ANY KEY TO CONTINUE &gt;'; read c ;</v>
      </c>
      <c r="W1365" s="14" t="str">
        <f t="shared" si="338"/>
        <v xml:space="preserve"> pmd ; </v>
      </c>
      <c r="X1365" s="13" t="str">
        <f t="shared" si="350"/>
        <v>ssh -q uhvifoapp03 '/home/infa_adm/scripts/ais.sh connectors wf_ENT_LAWSON_GL_CashReceipts_HT Int01_uat'</v>
      </c>
      <c r="Y1365" s="15"/>
      <c r="Z1365" s="60" t="str">
        <f t="shared" si="339"/>
        <v>./pmrep objectexport -f connectors -o Workflow -n wf_ENT_LAWSON_GL_CashReceipts_HT -m -s -b -r -u wf_ENT_LAWSON_GL_CashReceipts_HT.xml</v>
      </c>
      <c r="AA1365" s="63" t="str">
        <f t="shared" si="340"/>
        <v>gwd connectors wf_ENT_LAWSON_GL_CashReceipts_HT</v>
      </c>
      <c r="AB1365" s="60" t="str">
        <f t="shared" si="351"/>
        <v xml:space="preserve">showvh connectors wf_ENT_LAWSON_GL_CashReceipts_HT ; </v>
      </c>
      <c r="AC1365" s="60" t="str">
        <f t="shared" si="349"/>
        <v>showrrh connectors wf_ENT_LAWSON_GL_CashReceipts_HT</v>
      </c>
    </row>
    <row r="1366" spans="1:29" x14ac:dyDescent="0.25">
      <c r="A1366" s="9">
        <v>43279</v>
      </c>
      <c r="B1366" s="6" t="s">
        <v>1699</v>
      </c>
      <c r="C1366" s="61" t="s">
        <v>1893</v>
      </c>
      <c r="D1366" s="61" t="s">
        <v>1864</v>
      </c>
      <c r="E1366" s="112" t="s">
        <v>32</v>
      </c>
      <c r="F1366" s="115" t="str">
        <f t="shared" si="352"/>
        <v>BPP</v>
      </c>
      <c r="G1366" s="112" t="s">
        <v>1040</v>
      </c>
      <c r="H1366" s="116" t="s">
        <v>1242</v>
      </c>
      <c r="I1366" s="100" t="str">
        <f t="shared" si="342"/>
        <v>6005</v>
      </c>
      <c r="J1366" s="115" t="str">
        <f t="shared" si="343"/>
        <v>Native</v>
      </c>
      <c r="K1366" s="100" t="str">
        <f t="shared" si="344"/>
        <v>all</v>
      </c>
      <c r="L1366" s="6" t="s">
        <v>293</v>
      </c>
      <c r="M1366" s="6" t="s">
        <v>332</v>
      </c>
      <c r="N1366" s="6" t="s">
        <v>833</v>
      </c>
      <c r="O1366" s="6" t="s">
        <v>1666</v>
      </c>
      <c r="P1366" s="11" t="str">
        <f t="shared" si="335"/>
        <v>qc eCommerce Workflow wf_Get_Cost_And_Inv_From_RMS</v>
      </c>
      <c r="Q1366" s="12" t="str">
        <f t="shared" si="336"/>
        <v>./pmrep cleardeploymentgroup -p DG_Static_Shared -f ;</v>
      </c>
      <c r="R1366" s="13" t="str">
        <f t="shared" si="337"/>
        <v>./pmrep addtodeploymentgroup -p DG_Static_Shared -n wf_Get_Cost_And_Inv_From_RMS -o Workflow -f eCommerce -d all ;</v>
      </c>
      <c r="S1366" s="12" t="str">
        <f t="shared" si="345"/>
        <v>echo ;</v>
      </c>
      <c r="T1366" s="13" t="str">
        <f t="shared" si="346"/>
        <v>echo ;</v>
      </c>
      <c r="U1366" s="12" t="str">
        <f t="shared" si="347"/>
        <v>echo;</v>
      </c>
      <c r="V1366" s="13" t="str">
        <f t="shared" si="348"/>
        <v>echo ;</v>
      </c>
      <c r="W1366" s="14" t="str">
        <f t="shared" si="338"/>
        <v xml:space="preserve"> echo ; </v>
      </c>
      <c r="X1366" s="13" t="str">
        <f t="shared" si="350"/>
        <v>ssh -q phvifoapp04 '/home/infa_adm/scripts/ais.sh eCommerce wf_Get_Cost_And_Inv_From_RMS Int01_prod'</v>
      </c>
      <c r="Y1366" s="15"/>
      <c r="Z1366" s="60" t="str">
        <f t="shared" si="339"/>
        <v>./pmrep objectexport -f eCommerce -o Workflow -n wf_Get_Cost_And_Inv_From_RMS -m -s -b -r -u wf_Get_Cost_And_Inv_From_RMS.xml</v>
      </c>
      <c r="AA1366" s="63" t="str">
        <f t="shared" si="340"/>
        <v>gwd eCommerce wf_Get_Cost_And_Inv_From_RMS</v>
      </c>
      <c r="AB1366" s="60" t="str">
        <f t="shared" si="351"/>
        <v xml:space="preserve">showvh eCommerce wf_Get_Cost_And_Inv_From_RMS ; </v>
      </c>
      <c r="AC1366" s="60" t="str">
        <f t="shared" si="349"/>
        <v>showrrh eCommerce wf_Get_Cost_And_Inv_From_RMS</v>
      </c>
    </row>
    <row r="1367" spans="1:29" x14ac:dyDescent="0.25">
      <c r="A1367" s="9">
        <v>43279</v>
      </c>
      <c r="B1367" s="6" t="s">
        <v>1699</v>
      </c>
      <c r="C1367" s="61" t="s">
        <v>1893</v>
      </c>
      <c r="D1367" s="61" t="s">
        <v>1864</v>
      </c>
      <c r="E1367" s="112" t="s">
        <v>32</v>
      </c>
      <c r="F1367" s="115" t="str">
        <f t="shared" si="352"/>
        <v>BPP</v>
      </c>
      <c r="G1367" s="112" t="s">
        <v>1040</v>
      </c>
      <c r="H1367" s="116" t="s">
        <v>1242</v>
      </c>
      <c r="I1367" s="100" t="str">
        <f t="shared" si="342"/>
        <v>6005</v>
      </c>
      <c r="J1367" s="115" t="str">
        <f t="shared" si="343"/>
        <v>Native</v>
      </c>
      <c r="K1367" s="100" t="str">
        <f t="shared" si="344"/>
        <v>all</v>
      </c>
      <c r="L1367" s="6" t="s">
        <v>293</v>
      </c>
      <c r="M1367" s="6" t="s">
        <v>332</v>
      </c>
      <c r="N1367" s="6" t="s">
        <v>338</v>
      </c>
      <c r="O1367" s="6" t="s">
        <v>1666</v>
      </c>
      <c r="P1367" s="11" t="str">
        <f t="shared" si="335"/>
        <v>qc eCommerce Workflow wf_Load_ODS_Inventory_Master</v>
      </c>
      <c r="Q1367" s="12" t="str">
        <f t="shared" si="336"/>
        <v>echo ;</v>
      </c>
      <c r="R1367" s="13" t="str">
        <f t="shared" si="337"/>
        <v>./pmrep addtodeploymentgroup -p DG_Static_Shared -n wf_Load_ODS_Inventory_Master -o Workflow -f eCommerce -d all ;</v>
      </c>
      <c r="S1367" s="12" t="str">
        <f t="shared" si="345"/>
        <v>./pmrep deploydeploymentgroup -p DG_Static_Shared -c  ./DG_Static_Shared.xml -r RAC_prod -n ritbil -X BPP -h phvifoapp04 -o 6005 -s Native -l $HOME/scripts/log/dg_BR_CHG0013298.log ;</v>
      </c>
      <c r="T1367" s="13" t="str">
        <f t="shared" si="346"/>
        <v xml:space="preserve">echo '&lt; PRESS ANY KEY TO CONTINUE &gt;'; read c ; </v>
      </c>
      <c r="U1367" s="12" t="str">
        <f t="shared" si="347"/>
        <v xml:space="preserve">cat $HOME/scripts/log/dg_BR_CHG0013298.log ; </v>
      </c>
      <c r="V1367" s="13" t="str">
        <f t="shared" si="348"/>
        <v>echo '&lt; PRESS ANY KEY TO CONTINUE &gt;'; read c ;</v>
      </c>
      <c r="W1367" s="14" t="str">
        <f t="shared" si="338"/>
        <v xml:space="preserve"> pmd ; </v>
      </c>
      <c r="X1367" s="13" t="str">
        <f t="shared" si="350"/>
        <v>ssh -q phvifoapp04 '/home/infa_adm/scripts/ais.sh eCommerce wf_Load_ODS_Inventory_Master Int01_prod'</v>
      </c>
      <c r="Y1367" s="15"/>
      <c r="Z1367" s="60" t="str">
        <f t="shared" si="339"/>
        <v>./pmrep objectexport -f eCommerce -o Workflow -n wf_Load_ODS_Inventory_Master -m -s -b -r -u wf_Load_ODS_Inventory_Master.xml</v>
      </c>
      <c r="AA1367" s="63" t="str">
        <f t="shared" si="340"/>
        <v>gwd eCommerce wf_Load_ODS_Inventory_Master</v>
      </c>
      <c r="AB1367" s="60" t="str">
        <f t="shared" si="351"/>
        <v xml:space="preserve">showvh eCommerce wf_Load_ODS_Inventory_Master ; </v>
      </c>
      <c r="AC1367" s="60" t="str">
        <f t="shared" si="349"/>
        <v>showrrh eCommerce wf_Load_ODS_Inventory_Master</v>
      </c>
    </row>
    <row r="1368" spans="1:29" x14ac:dyDescent="0.25">
      <c r="A1368" s="9">
        <v>43279</v>
      </c>
      <c r="B1368" s="6" t="s">
        <v>1697</v>
      </c>
      <c r="C1368" s="61" t="s">
        <v>1893</v>
      </c>
      <c r="D1368" s="61" t="s">
        <v>1864</v>
      </c>
      <c r="E1368" s="112" t="s">
        <v>32</v>
      </c>
      <c r="F1368" s="115" t="str">
        <f t="shared" si="352"/>
        <v>BPP</v>
      </c>
      <c r="G1368" s="112" t="s">
        <v>1040</v>
      </c>
      <c r="H1368" s="116" t="s">
        <v>1242</v>
      </c>
      <c r="I1368" s="100" t="str">
        <f t="shared" si="342"/>
        <v>6005</v>
      </c>
      <c r="J1368" s="115" t="str">
        <f t="shared" si="343"/>
        <v>Native</v>
      </c>
      <c r="K1368" s="100" t="str">
        <f t="shared" si="344"/>
        <v>all</v>
      </c>
      <c r="L1368" s="6" t="s">
        <v>1543</v>
      </c>
      <c r="M1368" s="6" t="s">
        <v>332</v>
      </c>
      <c r="N1368" s="6" t="s">
        <v>1554</v>
      </c>
      <c r="O1368" s="6" t="s">
        <v>1698</v>
      </c>
      <c r="P1368" s="11" t="str">
        <f t="shared" si="335"/>
        <v>qc RMS_WMS Workflow wf_m_RMS_PORouter</v>
      </c>
      <c r="Q1368" s="12" t="str">
        <f t="shared" si="336"/>
        <v>./pmrep cleardeploymentgroup -p DG_Static_Shared -f ;</v>
      </c>
      <c r="R1368" s="13" t="str">
        <f t="shared" si="337"/>
        <v>./pmrep addtodeploymentgroup -p DG_Static_Shared -n wf_m_RMS_PORouter -o Workflow -f RMS_WMS -d all ;</v>
      </c>
      <c r="S1368" s="12" t="str">
        <f t="shared" si="345"/>
        <v>./pmrep deploydeploymentgroup -p DG_Static_Shared -c  ./DG_Static_Shared.xml -r RAC_prod -n ritbil -X BPP -h phvifoapp04 -o 6005 -s Native -l $HOME/scripts/log/dg_BR_CHG0013333.log ;</v>
      </c>
      <c r="T1368" s="13" t="str">
        <f t="shared" si="346"/>
        <v xml:space="preserve">echo '&lt; PRESS ANY KEY TO CONTINUE &gt;'; read c ; </v>
      </c>
      <c r="U1368" s="12" t="str">
        <f t="shared" si="347"/>
        <v xml:space="preserve">cat $HOME/scripts/log/dg_BR_CHG0013333.log ; </v>
      </c>
      <c r="V1368" s="13" t="str">
        <f t="shared" si="348"/>
        <v>echo '&lt; PRESS ANY KEY TO CONTINUE &gt;'; read c ;</v>
      </c>
      <c r="W1368" s="14" t="str">
        <f t="shared" si="338"/>
        <v xml:space="preserve"> pmd ; </v>
      </c>
      <c r="X1368" s="13" t="str">
        <f t="shared" si="350"/>
        <v>ssh -q phvifoapp04 '/home/infa_adm/scripts/ais.sh RMS_WMS wf_m_RMS_PORouter Int01_prod'</v>
      </c>
      <c r="Y1368" s="15"/>
      <c r="Z1368" s="60" t="str">
        <f t="shared" si="339"/>
        <v>./pmrep objectexport -f RMS_WMS -o Workflow -n wf_m_RMS_PORouter -m -s -b -r -u wf_m_RMS_PORouter.xml</v>
      </c>
      <c r="AA1368" s="63" t="str">
        <f t="shared" si="340"/>
        <v>gwd RMS_WMS wf_m_RMS_PORouter</v>
      </c>
      <c r="AB1368" s="60" t="str">
        <f t="shared" si="351"/>
        <v xml:space="preserve">showvh RMS_WMS wf_m_RMS_PORouter ; </v>
      </c>
      <c r="AC1368" s="60" t="str">
        <f t="shared" si="349"/>
        <v>showrrh RMS_WMS wf_m_RMS_PORouter</v>
      </c>
    </row>
    <row r="1369" spans="1:29" x14ac:dyDescent="0.25">
      <c r="A1369" s="9">
        <v>43280</v>
      </c>
      <c r="B1369" s="6" t="s">
        <v>285</v>
      </c>
      <c r="C1369" s="61" t="s">
        <v>1893</v>
      </c>
      <c r="D1369" s="61" t="s">
        <v>1862</v>
      </c>
      <c r="E1369" s="112" t="s">
        <v>20</v>
      </c>
      <c r="F1369" s="115" t="str">
        <f t="shared" si="352"/>
        <v>BPQ</v>
      </c>
      <c r="G1369" s="112" t="s">
        <v>1383</v>
      </c>
      <c r="H1369" s="116" t="s">
        <v>19</v>
      </c>
      <c r="I1369" s="100" t="str">
        <f t="shared" si="342"/>
        <v>6005</v>
      </c>
      <c r="J1369" s="115" t="str">
        <f t="shared" si="343"/>
        <v>Native</v>
      </c>
      <c r="K1369" s="100" t="str">
        <f t="shared" si="344"/>
        <v>all</v>
      </c>
      <c r="L1369" s="6" t="s">
        <v>322</v>
      </c>
      <c r="M1369" s="6" t="s">
        <v>332</v>
      </c>
      <c r="N1369" s="47" t="s">
        <v>380</v>
      </c>
      <c r="O1369" s="6" t="s">
        <v>1667</v>
      </c>
      <c r="P1369" s="11" t="str">
        <f t="shared" ref="P1369:P1432" si="353">CONCATENATE("qc ",L1369," ",M1369," ",N1369)</f>
        <v>qc MDM Workflow wf_FlatFile2XML</v>
      </c>
      <c r="Q1369" s="12" t="str">
        <f t="shared" ref="Q1369:Q1432" si="354">IF(AND(B1369=B1368,F1369=F1368),"echo ;",CONCATENATE("./pmrep cleardeploymentgroup -p ",dgnm," -f ;"))</f>
        <v>./pmrep cleardeploymentgroup -p DG_Static_Shared -f ;</v>
      </c>
      <c r="R1369" s="13" t="str">
        <f t="shared" ref="R1369:R1432" si="355">CONCATENATE("./pmrep addtodeploymentgroup -p ",dgnm," -n ",N1369," -o ",M1369, " -f ",L1369," -d ",K1369, " ;")</f>
        <v>./pmrep addtodeploymentgroup -p DG_Static_Shared -n wf_FlatFile2XML -o Workflow -f MDM -d all ;</v>
      </c>
      <c r="S1369" s="12" t="str">
        <f t="shared" si="345"/>
        <v>./pmrep deploydeploymentgroup -p DG_Static_Shared -c  ./DG_Static_Shared.xml -r RAC_qa -n ritbil -X BPQ -h qhvifoapp05 -o 6005 -s Native -l $HOME/scripts/log/dg_BR_matvis.log ;</v>
      </c>
      <c r="T1369" s="13" t="str">
        <f t="shared" si="346"/>
        <v xml:space="preserve">echo '&lt; PRESS ANY KEY TO CONTINUE &gt;'; read c ; </v>
      </c>
      <c r="U1369" s="12" t="str">
        <f t="shared" si="347"/>
        <v xml:space="preserve">cat $HOME/scripts/log/dg_BR_matvis.log ; </v>
      </c>
      <c r="V1369" s="13" t="str">
        <f t="shared" si="348"/>
        <v>echo '&lt; PRESS ANY KEY TO CONTINUE &gt;'; read c ;</v>
      </c>
      <c r="W1369" s="14" t="str">
        <f t="shared" ref="W1369:W1432" si="356">IF(LEFT(U1369,3)="cat"," pmd ; "," echo ; ")</f>
        <v xml:space="preserve"> pmd ; </v>
      </c>
      <c r="X1369" s="13" t="str">
        <f t="shared" si="350"/>
        <v>ssh -q qhvifoapp05 '/home/infa_adm/scripts/ais.sh MDM wf_FlatFile2XML Int01_qa'</v>
      </c>
      <c r="Y1369" s="15"/>
      <c r="Z1369" s="60" t="str">
        <f t="shared" ref="Z1369:Z1432" si="357">CONCATENATE("./pmrep objectexport -f ",L1369," -o ",M1369," -n ",N1369," -m -s -b -r -u ",N1369,".xml")</f>
        <v>./pmrep objectexport -f MDM -o Workflow -n wf_FlatFile2XML -m -s -b -r -u wf_FlatFile2XML.xml</v>
      </c>
      <c r="AA1369" s="63" t="str">
        <f t="shared" ref="AA1369:AA1432" si="358">IF(M1369="Workflow",CONCATENATE("gwd ",L1369," ",N1369)," # n/a")</f>
        <v>gwd MDM wf_FlatFile2XML</v>
      </c>
      <c r="AB1369" s="60" t="str">
        <f t="shared" si="351"/>
        <v xml:space="preserve">showvh MDM wf_FlatFile2XML ; </v>
      </c>
      <c r="AC1369" s="60" t="str">
        <f t="shared" si="349"/>
        <v>showrrh MDM wf_FlatFile2XML</v>
      </c>
    </row>
    <row r="1370" spans="1:29" x14ac:dyDescent="0.25">
      <c r="A1370" s="9">
        <v>43280</v>
      </c>
      <c r="B1370" s="6" t="s">
        <v>317</v>
      </c>
      <c r="C1370" s="61" t="s">
        <v>1893</v>
      </c>
      <c r="D1370" s="61" t="s">
        <v>1862</v>
      </c>
      <c r="E1370" s="112" t="s">
        <v>20</v>
      </c>
      <c r="F1370" s="115" t="str">
        <f t="shared" si="352"/>
        <v>BPQ</v>
      </c>
      <c r="G1370" s="112" t="s">
        <v>1383</v>
      </c>
      <c r="H1370" s="116" t="s">
        <v>19</v>
      </c>
      <c r="I1370" s="100" t="str">
        <f t="shared" si="342"/>
        <v>6005</v>
      </c>
      <c r="J1370" s="115" t="str">
        <f t="shared" si="343"/>
        <v>Native</v>
      </c>
      <c r="K1370" s="100" t="str">
        <f t="shared" si="344"/>
        <v>all</v>
      </c>
      <c r="L1370" s="6" t="s">
        <v>1491</v>
      </c>
      <c r="M1370" s="6" t="s">
        <v>332</v>
      </c>
      <c r="N1370" s="47" t="s">
        <v>1625</v>
      </c>
      <c r="O1370" s="6" t="s">
        <v>1670</v>
      </c>
      <c r="P1370" s="11" t="str">
        <f t="shared" si="353"/>
        <v>qc connectors Workflow wf_ENT_LAWSON_GL_DA_PROCESS</v>
      </c>
      <c r="Q1370" s="12" t="str">
        <f t="shared" si="354"/>
        <v>./pmrep cleardeploymentgroup -p DG_Static_Shared -f ;</v>
      </c>
      <c r="R1370" s="13" t="str">
        <f t="shared" si="355"/>
        <v>./pmrep addtodeploymentgroup -p DG_Static_Shared -n wf_ENT_LAWSON_GL_DA_PROCESS -o Workflow -f connectors -d all ;</v>
      </c>
      <c r="S1370" s="12" t="str">
        <f t="shared" si="345"/>
        <v>./pmrep deploydeploymentgroup -p DG_Static_Shared -c  ./DG_Static_Shared.xml -r RAC_qa -n ritbil -X BPQ -h qhvifoapp05 -o 6005 -s Native -l $HOME/scripts/log/dg_BR_kalabd.log ;</v>
      </c>
      <c r="T1370" s="13" t="str">
        <f t="shared" si="346"/>
        <v xml:space="preserve">echo '&lt; PRESS ANY KEY TO CONTINUE &gt;'; read c ; </v>
      </c>
      <c r="U1370" s="12" t="str">
        <f t="shared" si="347"/>
        <v xml:space="preserve">cat $HOME/scripts/log/dg_BR_kalabd.log ; </v>
      </c>
      <c r="V1370" s="13" t="str">
        <f t="shared" si="348"/>
        <v>echo '&lt; PRESS ANY KEY TO CONTINUE &gt;'; read c ;</v>
      </c>
      <c r="W1370" s="14" t="str">
        <f t="shared" si="356"/>
        <v xml:space="preserve"> pmd ; </v>
      </c>
      <c r="X1370" s="13" t="str">
        <f t="shared" si="350"/>
        <v>ssh -q qhvifoapp05 '/home/infa_adm/scripts/ais.sh connectors wf_ENT_LAWSON_GL_DA_PROCESS Int01_qa'</v>
      </c>
      <c r="Y1370" s="15"/>
      <c r="Z1370" s="60" t="str">
        <f t="shared" si="357"/>
        <v>./pmrep objectexport -f connectors -o Workflow -n wf_ENT_LAWSON_GL_DA_PROCESS -m -s -b -r -u wf_ENT_LAWSON_GL_DA_PROCESS.xml</v>
      </c>
      <c r="AA1370" s="63" t="str">
        <f t="shared" si="358"/>
        <v>gwd connectors wf_ENT_LAWSON_GL_DA_PROCESS</v>
      </c>
      <c r="AB1370" s="60" t="str">
        <f t="shared" si="351"/>
        <v xml:space="preserve">showvh connectors wf_ENT_LAWSON_GL_DA_PROCESS ; </v>
      </c>
      <c r="AC1370" s="60" t="str">
        <f t="shared" si="349"/>
        <v>showrrh connectors wf_ENT_LAWSON_GL_DA_PROCESS</v>
      </c>
    </row>
    <row r="1371" spans="1:29" x14ac:dyDescent="0.25">
      <c r="A1371" s="9">
        <v>43280</v>
      </c>
      <c r="B1371" s="6" t="s">
        <v>285</v>
      </c>
      <c r="C1371" s="61" t="s">
        <v>1893</v>
      </c>
      <c r="D1371" s="61" t="s">
        <v>1863</v>
      </c>
      <c r="E1371" s="112" t="s">
        <v>324</v>
      </c>
      <c r="F1371" s="115" t="str">
        <f t="shared" si="352"/>
        <v>BPU</v>
      </c>
      <c r="G1371" s="112" t="s">
        <v>1113</v>
      </c>
      <c r="H1371" s="116" t="s">
        <v>1241</v>
      </c>
      <c r="I1371" s="100" t="str">
        <f t="shared" si="342"/>
        <v>6005</v>
      </c>
      <c r="J1371" s="115" t="str">
        <f t="shared" si="343"/>
        <v>Native</v>
      </c>
      <c r="K1371" s="100" t="str">
        <f t="shared" si="344"/>
        <v>all</v>
      </c>
      <c r="L1371" s="6" t="s">
        <v>322</v>
      </c>
      <c r="M1371" s="6" t="s">
        <v>332</v>
      </c>
      <c r="N1371" s="47" t="s">
        <v>380</v>
      </c>
      <c r="O1371" s="6" t="s">
        <v>1668</v>
      </c>
      <c r="P1371" s="11" t="str">
        <f t="shared" si="353"/>
        <v>qc MDM Workflow wf_FlatFile2XML</v>
      </c>
      <c r="Q1371" s="12" t="str">
        <f t="shared" si="354"/>
        <v>./pmrep cleardeploymentgroup -p DG_Static_Shared -f ;</v>
      </c>
      <c r="R1371" s="13" t="str">
        <f t="shared" si="355"/>
        <v>./pmrep addtodeploymentgroup -p DG_Static_Shared -n wf_FlatFile2XML -o Workflow -f MDM -d all ;</v>
      </c>
      <c r="S1371" s="12" t="str">
        <f t="shared" si="345"/>
        <v>./pmrep deploydeploymentgroup -p DG_Static_Shared -c  ./DG_Static_Shared.xml -r RAC_uat -n ritbil -X BPU -h uhvifoapp03 -o 6005 -s Native -l $HOME/scripts/log/dg_BR_matvis.log ;</v>
      </c>
      <c r="T1371" s="13" t="str">
        <f t="shared" si="346"/>
        <v xml:space="preserve">echo '&lt; PRESS ANY KEY TO CONTINUE &gt;'; read c ; </v>
      </c>
      <c r="U1371" s="12" t="str">
        <f t="shared" si="347"/>
        <v xml:space="preserve">cat $HOME/scripts/log/dg_BR_matvis.log ; </v>
      </c>
      <c r="V1371" s="13" t="str">
        <f t="shared" si="348"/>
        <v>echo '&lt; PRESS ANY KEY TO CONTINUE &gt;'; read c ;</v>
      </c>
      <c r="W1371" s="14" t="str">
        <f t="shared" si="356"/>
        <v xml:space="preserve"> pmd ; </v>
      </c>
      <c r="X1371" s="13" t="str">
        <f t="shared" si="350"/>
        <v>ssh -q uhvifoapp03 '/home/infa_adm/scripts/ais.sh MDM wf_FlatFile2XML Int01_uat'</v>
      </c>
      <c r="Y1371" s="15"/>
      <c r="Z1371" s="60" t="str">
        <f t="shared" si="357"/>
        <v>./pmrep objectexport -f MDM -o Workflow -n wf_FlatFile2XML -m -s -b -r -u wf_FlatFile2XML.xml</v>
      </c>
      <c r="AA1371" s="63" t="str">
        <f t="shared" si="358"/>
        <v>gwd MDM wf_FlatFile2XML</v>
      </c>
      <c r="AB1371" s="60" t="str">
        <f t="shared" si="351"/>
        <v xml:space="preserve">showvh MDM wf_FlatFile2XML ; </v>
      </c>
      <c r="AC1371" s="60" t="str">
        <f t="shared" si="349"/>
        <v>showrrh MDM wf_FlatFile2XML</v>
      </c>
    </row>
    <row r="1372" spans="1:29" x14ac:dyDescent="0.25">
      <c r="A1372" s="9">
        <v>43280</v>
      </c>
      <c r="B1372" s="6" t="s">
        <v>317</v>
      </c>
      <c r="C1372" s="61" t="s">
        <v>1893</v>
      </c>
      <c r="D1372" s="61" t="s">
        <v>1863</v>
      </c>
      <c r="E1372" s="112" t="s">
        <v>324</v>
      </c>
      <c r="F1372" s="115" t="str">
        <f t="shared" si="352"/>
        <v>BPU</v>
      </c>
      <c r="G1372" s="112" t="s">
        <v>1113</v>
      </c>
      <c r="H1372" s="116" t="s">
        <v>1241</v>
      </c>
      <c r="I1372" s="100" t="str">
        <f t="shared" si="342"/>
        <v>6005</v>
      </c>
      <c r="J1372" s="115" t="str">
        <f t="shared" si="343"/>
        <v>Native</v>
      </c>
      <c r="K1372" s="100" t="str">
        <f t="shared" si="344"/>
        <v>all</v>
      </c>
      <c r="L1372" s="6" t="s">
        <v>1491</v>
      </c>
      <c r="M1372" s="6" t="s">
        <v>332</v>
      </c>
      <c r="N1372" s="47" t="s">
        <v>1625</v>
      </c>
      <c r="O1372" s="6" t="s">
        <v>1669</v>
      </c>
      <c r="P1372" s="11" t="str">
        <f t="shared" si="353"/>
        <v>qc connectors Workflow wf_ENT_LAWSON_GL_DA_PROCESS</v>
      </c>
      <c r="Q1372" s="12" t="str">
        <f t="shared" si="354"/>
        <v>./pmrep cleardeploymentgroup -p DG_Static_Shared -f ;</v>
      </c>
      <c r="R1372" s="13" t="str">
        <f t="shared" si="355"/>
        <v>./pmrep addtodeploymentgroup -p DG_Static_Shared -n wf_ENT_LAWSON_GL_DA_PROCESS -o Workflow -f connectors -d all ;</v>
      </c>
      <c r="S1372" s="12" t="str">
        <f t="shared" si="345"/>
        <v>./pmrep deploydeploymentgroup -p DG_Static_Shared -c  ./DG_Static_Shared.xml -r RAC_uat -n ritbil -X BPU -h uhvifoapp03 -o 6005 -s Native -l $HOME/scripts/log/dg_BR_kalabd.log ;</v>
      </c>
      <c r="T1372" s="13" t="str">
        <f t="shared" si="346"/>
        <v xml:space="preserve">echo '&lt; PRESS ANY KEY TO CONTINUE &gt;'; read c ; </v>
      </c>
      <c r="U1372" s="12" t="str">
        <f t="shared" si="347"/>
        <v xml:space="preserve">cat $HOME/scripts/log/dg_BR_kalabd.log ; </v>
      </c>
      <c r="V1372" s="13" t="str">
        <f t="shared" si="348"/>
        <v>echo '&lt; PRESS ANY KEY TO CONTINUE &gt;'; read c ;</v>
      </c>
      <c r="W1372" s="14" t="str">
        <f t="shared" si="356"/>
        <v xml:space="preserve"> pmd ; </v>
      </c>
      <c r="X1372" s="13" t="str">
        <f t="shared" si="350"/>
        <v>ssh -q uhvifoapp03 '/home/infa_adm/scripts/ais.sh connectors wf_ENT_LAWSON_GL_DA_PROCESS Int01_uat'</v>
      </c>
      <c r="Y1372" s="15"/>
      <c r="Z1372" s="60" t="str">
        <f t="shared" si="357"/>
        <v>./pmrep objectexport -f connectors -o Workflow -n wf_ENT_LAWSON_GL_DA_PROCESS -m -s -b -r -u wf_ENT_LAWSON_GL_DA_PROCESS.xml</v>
      </c>
      <c r="AA1372" s="63" t="str">
        <f t="shared" si="358"/>
        <v>gwd connectors wf_ENT_LAWSON_GL_DA_PROCESS</v>
      </c>
      <c r="AB1372" s="60" t="str">
        <f t="shared" si="351"/>
        <v xml:space="preserve">showvh connectors wf_ENT_LAWSON_GL_DA_PROCESS ; </v>
      </c>
      <c r="AC1372" s="60" t="str">
        <f t="shared" si="349"/>
        <v>showrrh connectors wf_ENT_LAWSON_GL_DA_PROCESS</v>
      </c>
    </row>
    <row r="1373" spans="1:29" x14ac:dyDescent="0.25">
      <c r="A1373" s="9">
        <v>43280</v>
      </c>
      <c r="B1373" s="6" t="s">
        <v>1592</v>
      </c>
      <c r="C1373" s="61" t="s">
        <v>1893</v>
      </c>
      <c r="D1373" s="61" t="s">
        <v>1863</v>
      </c>
      <c r="E1373" s="112" t="s">
        <v>324</v>
      </c>
      <c r="F1373" s="115" t="str">
        <f t="shared" si="352"/>
        <v>BPU</v>
      </c>
      <c r="G1373" s="112" t="s">
        <v>1113</v>
      </c>
      <c r="H1373" s="116" t="s">
        <v>1241</v>
      </c>
      <c r="I1373" s="100" t="str">
        <f t="shared" si="342"/>
        <v>6005</v>
      </c>
      <c r="J1373" s="115" t="str">
        <f t="shared" si="343"/>
        <v>Native</v>
      </c>
      <c r="K1373" s="100" t="str">
        <f t="shared" si="344"/>
        <v>all</v>
      </c>
      <c r="L1373" s="6" t="s">
        <v>1491</v>
      </c>
      <c r="M1373" s="6" t="s">
        <v>332</v>
      </c>
      <c r="N1373" s="47" t="s">
        <v>1591</v>
      </c>
      <c r="O1373" s="47" t="s">
        <v>1696</v>
      </c>
      <c r="P1373" s="11" t="str">
        <f t="shared" si="353"/>
        <v>qc connectors Workflow wf_ENT_LAWSON_GL_CA_PROCESS</v>
      </c>
      <c r="Q1373" s="12" t="str">
        <f t="shared" si="354"/>
        <v>./pmrep cleardeploymentgroup -p DG_Static_Shared -f ;</v>
      </c>
      <c r="R1373" s="13" t="str">
        <f t="shared" si="355"/>
        <v>./pmrep addtodeploymentgroup -p DG_Static_Shared -n wf_ENT_LAWSON_GL_CA_PROCESS -o Workflow -f connectors -d all ;</v>
      </c>
      <c r="S1373" s="12" t="str">
        <f t="shared" si="345"/>
        <v>./pmrep deploydeploymentgroup -p DG_Static_Shared -c  ./DG_Static_Shared.xml -r RAC_uat -n ritbil -X BPU -h uhvifoapp03 -o 6005 -s Native -l $HOME/scripts/log/dg_BR_saksub.log ;</v>
      </c>
      <c r="T1373" s="13" t="str">
        <f t="shared" si="346"/>
        <v xml:space="preserve">echo '&lt; PRESS ANY KEY TO CONTINUE &gt;'; read c ; </v>
      </c>
      <c r="U1373" s="12" t="str">
        <f t="shared" si="347"/>
        <v xml:space="preserve">cat $HOME/scripts/log/dg_BR_saksub.log ; </v>
      </c>
      <c r="V1373" s="13" t="str">
        <f t="shared" si="348"/>
        <v>echo '&lt; PRESS ANY KEY TO CONTINUE &gt;'; read c ;</v>
      </c>
      <c r="W1373" s="14" t="str">
        <f t="shared" si="356"/>
        <v xml:space="preserve"> pmd ; </v>
      </c>
      <c r="X1373" s="13" t="str">
        <f t="shared" si="350"/>
        <v>ssh -q uhvifoapp03 '/home/infa_adm/scripts/ais.sh connectors wf_ENT_LAWSON_GL_CA_PROCESS Int01_uat'</v>
      </c>
      <c r="Y1373" s="15"/>
      <c r="Z1373" s="60" t="str">
        <f t="shared" si="357"/>
        <v>./pmrep objectexport -f connectors -o Workflow -n wf_ENT_LAWSON_GL_CA_PROCESS -m -s -b -r -u wf_ENT_LAWSON_GL_CA_PROCESS.xml</v>
      </c>
      <c r="AA1373" s="63" t="str">
        <f t="shared" si="358"/>
        <v>gwd connectors wf_ENT_LAWSON_GL_CA_PROCESS</v>
      </c>
      <c r="AB1373" s="60" t="str">
        <f t="shared" si="351"/>
        <v xml:space="preserve">showvh connectors wf_ENT_LAWSON_GL_CA_PROCESS ; </v>
      </c>
      <c r="AC1373" s="60" t="str">
        <f t="shared" si="349"/>
        <v>showrrh connectors wf_ENT_LAWSON_GL_CA_PROCESS</v>
      </c>
    </row>
    <row r="1374" spans="1:29" x14ac:dyDescent="0.25">
      <c r="A1374" s="9">
        <v>43283</v>
      </c>
      <c r="B1374" s="6" t="s">
        <v>1695</v>
      </c>
      <c r="C1374" s="61" t="s">
        <v>1893</v>
      </c>
      <c r="D1374" s="61" t="s">
        <v>1864</v>
      </c>
      <c r="E1374" s="112" t="s">
        <v>32</v>
      </c>
      <c r="F1374" s="115" t="str">
        <f t="shared" si="352"/>
        <v>BPP</v>
      </c>
      <c r="G1374" s="112" t="s">
        <v>1040</v>
      </c>
      <c r="H1374" s="116" t="s">
        <v>1242</v>
      </c>
      <c r="I1374" s="100" t="str">
        <f t="shared" si="342"/>
        <v>6005</v>
      </c>
      <c r="J1374" s="115" t="str">
        <f t="shared" si="343"/>
        <v>Native</v>
      </c>
      <c r="K1374" s="100" t="str">
        <f t="shared" si="344"/>
        <v>all</v>
      </c>
      <c r="L1374" s="47" t="s">
        <v>325</v>
      </c>
      <c r="M1374" s="6" t="s">
        <v>354</v>
      </c>
      <c r="N1374" s="47" t="s">
        <v>1678</v>
      </c>
      <c r="O1374" s="6" t="s">
        <v>1682</v>
      </c>
      <c r="P1374" s="11" t="str">
        <f t="shared" si="353"/>
        <v>qc Marketing_Conversions Session s_m_Siebel_WebLead_Cleanse_Std</v>
      </c>
      <c r="Q1374" s="12" t="str">
        <f t="shared" si="354"/>
        <v>./pmrep cleardeploymentgroup -p DG_Static_Shared -f ;</v>
      </c>
      <c r="R1374" s="13" t="str">
        <f t="shared" si="355"/>
        <v>./pmrep addtodeploymentgroup -p DG_Static_Shared -n s_m_Siebel_WebLead_Cleanse_Std -o Session -f Marketing_Conversions -d all ;</v>
      </c>
      <c r="S1374" s="12" t="str">
        <f t="shared" si="345"/>
        <v>echo ;</v>
      </c>
      <c r="T1374" s="13" t="str">
        <f t="shared" si="346"/>
        <v>echo ;</v>
      </c>
      <c r="U1374" s="12" t="str">
        <f t="shared" si="347"/>
        <v>echo;</v>
      </c>
      <c r="V1374" s="13" t="str">
        <f t="shared" si="348"/>
        <v>echo ;</v>
      </c>
      <c r="W1374" s="14" t="str">
        <f t="shared" si="356"/>
        <v xml:space="preserve"> echo ; </v>
      </c>
      <c r="X1374" s="13" t="str">
        <f t="shared" si="350"/>
        <v xml:space="preserve"> # n/a</v>
      </c>
      <c r="Y1374" s="15"/>
      <c r="Z1374" s="60" t="str">
        <f t="shared" si="357"/>
        <v>./pmrep objectexport -f Marketing_Conversions -o Session -n s_m_Siebel_WebLead_Cleanse_Std -m -s -b -r -u s_m_Siebel_WebLead_Cleanse_Std.xml</v>
      </c>
      <c r="AA1374" s="63" t="str">
        <f t="shared" si="358"/>
        <v xml:space="preserve"> # n/a</v>
      </c>
      <c r="AB1374" s="60" t="str">
        <f t="shared" si="351"/>
        <v xml:space="preserve">showvh Marketing_Conversions s_m_Siebel_WebLead_Cleanse_Std ; </v>
      </c>
      <c r="AC1374" s="60" t="str">
        <f t="shared" si="349"/>
        <v>showrrh Marketing_Conversions s_m_Siebel_WebLead_Cleanse_Std</v>
      </c>
    </row>
    <row r="1375" spans="1:29" x14ac:dyDescent="0.25">
      <c r="A1375" s="9">
        <v>43283</v>
      </c>
      <c r="B1375" s="6" t="s">
        <v>1695</v>
      </c>
      <c r="C1375" s="61" t="s">
        <v>1893</v>
      </c>
      <c r="D1375" s="61" t="s">
        <v>1864</v>
      </c>
      <c r="E1375" s="112" t="s">
        <v>32</v>
      </c>
      <c r="F1375" s="115" t="str">
        <f t="shared" si="352"/>
        <v>BPP</v>
      </c>
      <c r="G1375" s="112" t="s">
        <v>1040</v>
      </c>
      <c r="H1375" s="116" t="s">
        <v>1242</v>
      </c>
      <c r="I1375" s="100" t="str">
        <f t="shared" si="342"/>
        <v>6005</v>
      </c>
      <c r="J1375" s="115" t="str">
        <f t="shared" si="343"/>
        <v>Native</v>
      </c>
      <c r="K1375" s="100" t="str">
        <f t="shared" si="344"/>
        <v>all</v>
      </c>
      <c r="L1375" s="47" t="s">
        <v>325</v>
      </c>
      <c r="M1375" s="6" t="s">
        <v>354</v>
      </c>
      <c r="N1375" s="47" t="s">
        <v>1677</v>
      </c>
      <c r="O1375" s="6" t="s">
        <v>1682</v>
      </c>
      <c r="P1375" s="11" t="str">
        <f t="shared" si="353"/>
        <v>qc Marketing_Conversions Session s_m_Ht_Cust_Cleanse_Std</v>
      </c>
      <c r="Q1375" s="12" t="str">
        <f t="shared" si="354"/>
        <v>echo ;</v>
      </c>
      <c r="R1375" s="13" t="str">
        <f t="shared" si="355"/>
        <v>./pmrep addtodeploymentgroup -p DG_Static_Shared -n s_m_Ht_Cust_Cleanse_Std -o Session -f Marketing_Conversions -d all ;</v>
      </c>
      <c r="S1375" s="12" t="str">
        <f t="shared" si="345"/>
        <v>echo ;</v>
      </c>
      <c r="T1375" s="13" t="str">
        <f t="shared" si="346"/>
        <v>echo ;</v>
      </c>
      <c r="U1375" s="12" t="str">
        <f t="shared" si="347"/>
        <v>echo;</v>
      </c>
      <c r="V1375" s="13" t="str">
        <f t="shared" si="348"/>
        <v>echo ;</v>
      </c>
      <c r="W1375" s="14" t="str">
        <f t="shared" si="356"/>
        <v xml:space="preserve"> echo ; </v>
      </c>
      <c r="X1375" s="13" t="str">
        <f t="shared" si="350"/>
        <v xml:space="preserve"> # n/a</v>
      </c>
      <c r="Y1375" s="15"/>
      <c r="Z1375" s="60" t="str">
        <f t="shared" si="357"/>
        <v>./pmrep objectexport -f Marketing_Conversions -o Session -n s_m_Ht_Cust_Cleanse_Std -m -s -b -r -u s_m_Ht_Cust_Cleanse_Std.xml</v>
      </c>
      <c r="AA1375" s="63" t="str">
        <f t="shared" si="358"/>
        <v xml:space="preserve"> # n/a</v>
      </c>
      <c r="AB1375" s="60" t="str">
        <f t="shared" si="351"/>
        <v xml:space="preserve">showvh Marketing_Conversions s_m_Ht_Cust_Cleanse_Std ; </v>
      </c>
      <c r="AC1375" s="60" t="str">
        <f t="shared" si="349"/>
        <v>showrrh Marketing_Conversions s_m_Ht_Cust_Cleanse_Std</v>
      </c>
    </row>
    <row r="1376" spans="1:29" x14ac:dyDescent="0.25">
      <c r="A1376" s="9">
        <v>43283</v>
      </c>
      <c r="B1376" s="6" t="s">
        <v>1695</v>
      </c>
      <c r="C1376" s="61" t="s">
        <v>1893</v>
      </c>
      <c r="D1376" s="61" t="s">
        <v>1864</v>
      </c>
      <c r="E1376" s="112" t="s">
        <v>32</v>
      </c>
      <c r="F1376" s="115" t="str">
        <f t="shared" si="352"/>
        <v>BPP</v>
      </c>
      <c r="G1376" s="112" t="s">
        <v>1040</v>
      </c>
      <c r="H1376" s="116" t="s">
        <v>1242</v>
      </c>
      <c r="I1376" s="100" t="str">
        <f t="shared" si="342"/>
        <v>6005</v>
      </c>
      <c r="J1376" s="115" t="str">
        <f t="shared" si="343"/>
        <v>Native</v>
      </c>
      <c r="K1376" s="100" t="str">
        <f t="shared" si="344"/>
        <v>all</v>
      </c>
      <c r="L1376" s="47" t="s">
        <v>325</v>
      </c>
      <c r="M1376" s="6" t="s">
        <v>332</v>
      </c>
      <c r="N1376" s="47" t="s">
        <v>709</v>
      </c>
      <c r="O1376" s="6" t="s">
        <v>1682</v>
      </c>
      <c r="P1376" s="11" t="str">
        <f t="shared" si="353"/>
        <v>qc Marketing_Conversions Workflow wf_Siebel_Lead_Conversion_ParameterFile</v>
      </c>
      <c r="Q1376" s="12" t="str">
        <f t="shared" si="354"/>
        <v>echo ;</v>
      </c>
      <c r="R1376" s="13" t="str">
        <f t="shared" si="355"/>
        <v>./pmrep addtodeploymentgroup -p DG_Static_Shared -n wf_Siebel_Lead_Conversion_ParameterFile -o Workflow -f Marketing_Conversions -d all ;</v>
      </c>
      <c r="S1376" s="12" t="str">
        <f t="shared" si="345"/>
        <v>./pmrep deploydeploymentgroup -p DG_Static_Shared -c  ./DG_Static_Shared.xml -r RAC_prod -n ritbil -X BPP -h phvifoapp04 -o 6005 -s Native -l $HOME/scripts/log/dg_BR_CHG0013358.log ;</v>
      </c>
      <c r="T1376" s="13" t="str">
        <f t="shared" si="346"/>
        <v xml:space="preserve">echo '&lt; PRESS ANY KEY TO CONTINUE &gt;'; read c ; </v>
      </c>
      <c r="U1376" s="12" t="str">
        <f t="shared" si="347"/>
        <v xml:space="preserve">cat $HOME/scripts/log/dg_BR_CHG0013358.log ; </v>
      </c>
      <c r="V1376" s="13" t="str">
        <f t="shared" si="348"/>
        <v>echo '&lt; PRESS ANY KEY TO CONTINUE &gt;'; read c ;</v>
      </c>
      <c r="W1376" s="14" t="str">
        <f t="shared" si="356"/>
        <v xml:space="preserve"> pmd ; </v>
      </c>
      <c r="X1376" s="13" t="str">
        <f t="shared" si="350"/>
        <v>ssh -q phvifoapp04 '/home/infa_adm/scripts/ais.sh Marketing_Conversions wf_Siebel_Lead_Conversion_ParameterFile Int01_prod'</v>
      </c>
      <c r="Y1376" s="15"/>
      <c r="Z1376" s="60" t="str">
        <f t="shared" si="357"/>
        <v>./pmrep objectexport -f Marketing_Conversions -o Workflow -n wf_Siebel_Lead_Conversion_ParameterFile -m -s -b -r -u wf_Siebel_Lead_Conversion_ParameterFile.xml</v>
      </c>
      <c r="AA1376" s="63" t="str">
        <f t="shared" si="358"/>
        <v>gwd Marketing_Conversions wf_Siebel_Lead_Conversion_ParameterFile</v>
      </c>
      <c r="AB1376" s="60" t="str">
        <f t="shared" si="351"/>
        <v xml:space="preserve">showvh Marketing_Conversions wf_Siebel_Lead_Conversion_ParameterFile ; </v>
      </c>
      <c r="AC1376" s="60" t="str">
        <f t="shared" si="349"/>
        <v>showrrh Marketing_Conversions wf_Siebel_Lead_Conversion_ParameterFile</v>
      </c>
    </row>
    <row r="1377" spans="1:29" x14ac:dyDescent="0.25">
      <c r="A1377" s="9">
        <v>43283</v>
      </c>
      <c r="B1377" s="6" t="s">
        <v>285</v>
      </c>
      <c r="C1377" s="61" t="s">
        <v>1893</v>
      </c>
      <c r="D1377" s="61" t="s">
        <v>1862</v>
      </c>
      <c r="E1377" s="112" t="s">
        <v>20</v>
      </c>
      <c r="F1377" s="115" t="str">
        <f t="shared" si="352"/>
        <v>BPQ</v>
      </c>
      <c r="G1377" s="112" t="s">
        <v>1383</v>
      </c>
      <c r="H1377" s="116" t="s">
        <v>19</v>
      </c>
      <c r="I1377" s="100" t="str">
        <f t="shared" si="342"/>
        <v>6005</v>
      </c>
      <c r="J1377" s="115" t="str">
        <f t="shared" si="343"/>
        <v>Native</v>
      </c>
      <c r="K1377" s="100" t="str">
        <f t="shared" si="344"/>
        <v>all</v>
      </c>
      <c r="L1377" s="47" t="s">
        <v>322</v>
      </c>
      <c r="M1377" s="6" t="s">
        <v>332</v>
      </c>
      <c r="N1377" s="47" t="s">
        <v>380</v>
      </c>
      <c r="O1377" s="6" t="s">
        <v>1675</v>
      </c>
      <c r="P1377" s="11" t="str">
        <f t="shared" si="353"/>
        <v>qc MDM Workflow wf_FlatFile2XML</v>
      </c>
      <c r="Q1377" s="12" t="str">
        <f t="shared" si="354"/>
        <v>./pmrep cleardeploymentgroup -p DG_Static_Shared -f ;</v>
      </c>
      <c r="R1377" s="13" t="str">
        <f t="shared" si="355"/>
        <v>./pmrep addtodeploymentgroup -p DG_Static_Shared -n wf_FlatFile2XML -o Workflow -f MDM -d all ;</v>
      </c>
      <c r="S1377" s="12" t="str">
        <f t="shared" si="345"/>
        <v>echo ;</v>
      </c>
      <c r="T1377" s="13" t="str">
        <f t="shared" si="346"/>
        <v>echo ;</v>
      </c>
      <c r="U1377" s="12" t="str">
        <f t="shared" si="347"/>
        <v>echo;</v>
      </c>
      <c r="V1377" s="13" t="str">
        <f t="shared" si="348"/>
        <v>echo ;</v>
      </c>
      <c r="W1377" s="14" t="str">
        <f t="shared" si="356"/>
        <v xml:space="preserve"> echo ; </v>
      </c>
      <c r="X1377" s="13" t="str">
        <f t="shared" si="350"/>
        <v>ssh -q qhvifoapp05 '/home/infa_adm/scripts/ais.sh MDM wf_FlatFile2XML Int01_qa'</v>
      </c>
      <c r="Y1377" s="15"/>
      <c r="Z1377" s="60" t="str">
        <f t="shared" si="357"/>
        <v>./pmrep objectexport -f MDM -o Workflow -n wf_FlatFile2XML -m -s -b -r -u wf_FlatFile2XML.xml</v>
      </c>
      <c r="AA1377" s="63" t="str">
        <f t="shared" si="358"/>
        <v>gwd MDM wf_FlatFile2XML</v>
      </c>
      <c r="AB1377" s="60" t="str">
        <f t="shared" si="351"/>
        <v xml:space="preserve">showvh MDM wf_FlatFile2XML ; </v>
      </c>
      <c r="AC1377" s="60" t="str">
        <f t="shared" si="349"/>
        <v>showrrh MDM wf_FlatFile2XML</v>
      </c>
    </row>
    <row r="1378" spans="1:29" x14ac:dyDescent="0.25">
      <c r="A1378" s="9">
        <v>43283</v>
      </c>
      <c r="B1378" s="6" t="s">
        <v>285</v>
      </c>
      <c r="C1378" s="61" t="s">
        <v>1893</v>
      </c>
      <c r="D1378" s="61" t="s">
        <v>1862</v>
      </c>
      <c r="E1378" s="112" t="s">
        <v>20</v>
      </c>
      <c r="F1378" s="115" t="str">
        <f t="shared" si="352"/>
        <v>BPQ</v>
      </c>
      <c r="G1378" s="112" t="s">
        <v>1383</v>
      </c>
      <c r="H1378" s="116" t="s">
        <v>19</v>
      </c>
      <c r="I1378" s="100" t="str">
        <f t="shared" si="342"/>
        <v>6005</v>
      </c>
      <c r="J1378" s="115" t="str">
        <f t="shared" si="343"/>
        <v>Native</v>
      </c>
      <c r="K1378" s="100" t="str">
        <f t="shared" si="344"/>
        <v>all</v>
      </c>
      <c r="L1378" s="47" t="s">
        <v>322</v>
      </c>
      <c r="M1378" s="6" t="s">
        <v>332</v>
      </c>
      <c r="N1378" s="47" t="s">
        <v>380</v>
      </c>
      <c r="O1378" s="6" t="s">
        <v>1683</v>
      </c>
      <c r="P1378" s="11" t="str">
        <f t="shared" si="353"/>
        <v>qc MDM Workflow wf_FlatFile2XML</v>
      </c>
      <c r="Q1378" s="12" t="str">
        <f t="shared" si="354"/>
        <v>echo ;</v>
      </c>
      <c r="R1378" s="13" t="str">
        <f t="shared" si="355"/>
        <v>./pmrep addtodeploymentgroup -p DG_Static_Shared -n wf_FlatFile2XML -o Workflow -f MDM -d all ;</v>
      </c>
      <c r="S1378" s="12" t="str">
        <f t="shared" si="345"/>
        <v>./pmrep deploydeploymentgroup -p DG_Static_Shared -c  ./DG_Static_Shared.xml -r RAC_qa -n ritbil -X BPQ -h qhvifoapp05 -o 6005 -s Native -l $HOME/scripts/log/dg_BR_matvis.log ;</v>
      </c>
      <c r="T1378" s="13" t="str">
        <f t="shared" si="346"/>
        <v xml:space="preserve">echo '&lt; PRESS ANY KEY TO CONTINUE &gt;'; read c ; </v>
      </c>
      <c r="U1378" s="12" t="str">
        <f t="shared" si="347"/>
        <v xml:space="preserve">cat $HOME/scripts/log/dg_BR_matvis.log ; </v>
      </c>
      <c r="V1378" s="13" t="str">
        <f t="shared" si="348"/>
        <v>echo '&lt; PRESS ANY KEY TO CONTINUE &gt;'; read c ;</v>
      </c>
      <c r="W1378" s="14" t="str">
        <f t="shared" si="356"/>
        <v xml:space="preserve"> pmd ; </v>
      </c>
      <c r="X1378" s="13" t="str">
        <f t="shared" si="350"/>
        <v>ssh -q qhvifoapp05 '/home/infa_adm/scripts/ais.sh MDM wf_FlatFile2XML Int01_qa'</v>
      </c>
      <c r="Y1378" s="15"/>
      <c r="Z1378" s="60" t="str">
        <f t="shared" si="357"/>
        <v>./pmrep objectexport -f MDM -o Workflow -n wf_FlatFile2XML -m -s -b -r -u wf_FlatFile2XML.xml</v>
      </c>
      <c r="AA1378" s="63" t="str">
        <f t="shared" si="358"/>
        <v>gwd MDM wf_FlatFile2XML</v>
      </c>
      <c r="AB1378" s="60" t="str">
        <f t="shared" si="351"/>
        <v xml:space="preserve">showvh MDM wf_FlatFile2XML ; </v>
      </c>
      <c r="AC1378" s="60" t="str">
        <f t="shared" si="349"/>
        <v>showrrh MDM wf_FlatFile2XML</v>
      </c>
    </row>
    <row r="1379" spans="1:29" x14ac:dyDescent="0.25">
      <c r="A1379" s="9">
        <v>43283</v>
      </c>
      <c r="B1379" s="6" t="s">
        <v>286</v>
      </c>
      <c r="C1379" s="61" t="s">
        <v>1893</v>
      </c>
      <c r="D1379" s="61" t="s">
        <v>1863</v>
      </c>
      <c r="E1379" s="112" t="s">
        <v>324</v>
      </c>
      <c r="F1379" s="115" t="str">
        <f t="shared" si="352"/>
        <v>BPU</v>
      </c>
      <c r="G1379" s="112" t="s">
        <v>1113</v>
      </c>
      <c r="H1379" s="116" t="s">
        <v>1241</v>
      </c>
      <c r="I1379" s="100" t="str">
        <f t="shared" si="342"/>
        <v>6005</v>
      </c>
      <c r="J1379" s="115" t="str">
        <f t="shared" si="343"/>
        <v>Native</v>
      </c>
      <c r="K1379" s="100" t="str">
        <f t="shared" si="344"/>
        <v>all</v>
      </c>
      <c r="L1379" s="47" t="s">
        <v>325</v>
      </c>
      <c r="M1379" s="6" t="s">
        <v>332</v>
      </c>
      <c r="N1379" s="47" t="s">
        <v>709</v>
      </c>
      <c r="O1379" s="6" t="s">
        <v>1674</v>
      </c>
      <c r="P1379" s="11" t="str">
        <f t="shared" si="353"/>
        <v>qc Marketing_Conversions Workflow wf_Siebel_Lead_Conversion_ParameterFile</v>
      </c>
      <c r="Q1379" s="12" t="str">
        <f t="shared" si="354"/>
        <v>./pmrep cleardeploymentgroup -p DG_Static_Shared -f ;</v>
      </c>
      <c r="R1379" s="13" t="str">
        <f t="shared" si="355"/>
        <v>./pmrep addtodeploymentgroup -p DG_Static_Shared -n wf_Siebel_Lead_Conversion_ParameterFile -o Workflow -f Marketing_Conversions -d all ;</v>
      </c>
      <c r="S1379" s="12" t="str">
        <f t="shared" si="345"/>
        <v>./pmrep deploydeploymentgroup -p DG_Static_Shared -c  ./DG_Static_Shared.xml -r RAC_uat -n ritbil -X BPU -h uhvifoapp03 -o 6005 -s Native -l $HOME/scripts/log/dg_BR_allvan.log ;</v>
      </c>
      <c r="T1379" s="13" t="str">
        <f t="shared" si="346"/>
        <v xml:space="preserve">echo '&lt; PRESS ANY KEY TO CONTINUE &gt;'; read c ; </v>
      </c>
      <c r="U1379" s="12" t="str">
        <f t="shared" si="347"/>
        <v xml:space="preserve">cat $HOME/scripts/log/dg_BR_allvan.log ; </v>
      </c>
      <c r="V1379" s="13" t="str">
        <f t="shared" si="348"/>
        <v>echo '&lt; PRESS ANY KEY TO CONTINUE &gt;'; read c ;</v>
      </c>
      <c r="W1379" s="14" t="str">
        <f t="shared" si="356"/>
        <v xml:space="preserve"> pmd ; </v>
      </c>
      <c r="X1379" s="13" t="str">
        <f t="shared" si="350"/>
        <v>ssh -q uhvifoapp03 '/home/infa_adm/scripts/ais.sh Marketing_Conversions wf_Siebel_Lead_Conversion_ParameterFile Int01_uat'</v>
      </c>
      <c r="Y1379" s="15"/>
      <c r="Z1379" s="60" t="str">
        <f t="shared" si="357"/>
        <v>./pmrep objectexport -f Marketing_Conversions -o Workflow -n wf_Siebel_Lead_Conversion_ParameterFile -m -s -b -r -u wf_Siebel_Lead_Conversion_ParameterFile.xml</v>
      </c>
      <c r="AA1379" s="63" t="str">
        <f t="shared" si="358"/>
        <v>gwd Marketing_Conversions wf_Siebel_Lead_Conversion_ParameterFile</v>
      </c>
      <c r="AB1379" s="60" t="str">
        <f t="shared" si="351"/>
        <v xml:space="preserve">showvh Marketing_Conversions wf_Siebel_Lead_Conversion_ParameterFile ; </v>
      </c>
      <c r="AC1379" s="60" t="str">
        <f t="shared" si="349"/>
        <v>showrrh Marketing_Conversions wf_Siebel_Lead_Conversion_ParameterFile</v>
      </c>
    </row>
    <row r="1380" spans="1:29" x14ac:dyDescent="0.25">
      <c r="A1380" s="9">
        <v>43283</v>
      </c>
      <c r="B1380" s="6" t="s">
        <v>285</v>
      </c>
      <c r="C1380" s="61" t="s">
        <v>1893</v>
      </c>
      <c r="D1380" s="61" t="s">
        <v>1863</v>
      </c>
      <c r="E1380" s="112" t="s">
        <v>324</v>
      </c>
      <c r="F1380" s="115" t="str">
        <f t="shared" si="352"/>
        <v>BPU</v>
      </c>
      <c r="G1380" s="112" t="s">
        <v>1113</v>
      </c>
      <c r="H1380" s="116" t="s">
        <v>1241</v>
      </c>
      <c r="I1380" s="100" t="str">
        <f t="shared" si="342"/>
        <v>6005</v>
      </c>
      <c r="J1380" s="115" t="str">
        <f t="shared" si="343"/>
        <v>Native</v>
      </c>
      <c r="K1380" s="100" t="str">
        <f t="shared" si="344"/>
        <v>all</v>
      </c>
      <c r="L1380" s="47" t="s">
        <v>322</v>
      </c>
      <c r="M1380" s="6" t="s">
        <v>332</v>
      </c>
      <c r="N1380" s="47" t="s">
        <v>380</v>
      </c>
      <c r="O1380" s="6" t="s">
        <v>1676</v>
      </c>
      <c r="P1380" s="11" t="str">
        <f t="shared" si="353"/>
        <v>qc MDM Workflow wf_FlatFile2XML</v>
      </c>
      <c r="Q1380" s="12" t="str">
        <f t="shared" si="354"/>
        <v>./pmrep cleardeploymentgroup -p DG_Static_Shared -f ;</v>
      </c>
      <c r="R1380" s="13" t="str">
        <f t="shared" si="355"/>
        <v>./pmrep addtodeploymentgroup -p DG_Static_Shared -n wf_FlatFile2XML -o Workflow -f MDM -d all ;</v>
      </c>
      <c r="S1380" s="12" t="str">
        <f t="shared" si="345"/>
        <v>./pmrep deploydeploymentgroup -p DG_Static_Shared -c  ./DG_Static_Shared.xml -r RAC_uat -n ritbil -X BPU -h uhvifoapp03 -o 6005 -s Native -l $HOME/scripts/log/dg_BR_matvis.log ;</v>
      </c>
      <c r="T1380" s="13" t="str">
        <f t="shared" si="346"/>
        <v xml:space="preserve">echo '&lt; PRESS ANY KEY TO CONTINUE &gt;'; read c ; </v>
      </c>
      <c r="U1380" s="12" t="str">
        <f t="shared" si="347"/>
        <v xml:space="preserve">cat $HOME/scripts/log/dg_BR_matvis.log ; </v>
      </c>
      <c r="V1380" s="13" t="str">
        <f t="shared" si="348"/>
        <v>echo '&lt; PRESS ANY KEY TO CONTINUE &gt;'; read c ;</v>
      </c>
      <c r="W1380" s="14" t="str">
        <f t="shared" si="356"/>
        <v xml:space="preserve"> pmd ; </v>
      </c>
      <c r="X1380" s="13" t="str">
        <f t="shared" si="350"/>
        <v>ssh -q uhvifoapp03 '/home/infa_adm/scripts/ais.sh MDM wf_FlatFile2XML Int01_uat'</v>
      </c>
      <c r="Y1380" s="15"/>
      <c r="Z1380" s="60" t="str">
        <f t="shared" si="357"/>
        <v>./pmrep objectexport -f MDM -o Workflow -n wf_FlatFile2XML -m -s -b -r -u wf_FlatFile2XML.xml</v>
      </c>
      <c r="AA1380" s="63" t="str">
        <f t="shared" si="358"/>
        <v>gwd MDM wf_FlatFile2XML</v>
      </c>
      <c r="AB1380" s="60" t="str">
        <f t="shared" si="351"/>
        <v xml:space="preserve">showvh MDM wf_FlatFile2XML ; </v>
      </c>
      <c r="AC1380" s="60" t="str">
        <f t="shared" si="349"/>
        <v>showrrh MDM wf_FlatFile2XML</v>
      </c>
    </row>
    <row r="1381" spans="1:29" x14ac:dyDescent="0.25">
      <c r="A1381" s="9">
        <v>43283</v>
      </c>
      <c r="B1381" s="6" t="s">
        <v>286</v>
      </c>
      <c r="C1381" s="61" t="s">
        <v>1893</v>
      </c>
      <c r="D1381" s="61" t="s">
        <v>1863</v>
      </c>
      <c r="E1381" s="112" t="s">
        <v>324</v>
      </c>
      <c r="F1381" s="115" t="str">
        <f t="shared" si="352"/>
        <v>BPU</v>
      </c>
      <c r="G1381" s="112" t="s">
        <v>1113</v>
      </c>
      <c r="H1381" s="116" t="s">
        <v>1241</v>
      </c>
      <c r="I1381" s="100" t="str">
        <f t="shared" si="342"/>
        <v>6005</v>
      </c>
      <c r="J1381" s="115" t="str">
        <f t="shared" si="343"/>
        <v>Native</v>
      </c>
      <c r="K1381" s="100" t="str">
        <f t="shared" si="344"/>
        <v>all</v>
      </c>
      <c r="L1381" s="47" t="s">
        <v>325</v>
      </c>
      <c r="M1381" s="6" t="s">
        <v>354</v>
      </c>
      <c r="N1381" s="47" t="s">
        <v>1677</v>
      </c>
      <c r="O1381" s="6" t="s">
        <v>1679</v>
      </c>
      <c r="P1381" s="11" t="str">
        <f t="shared" si="353"/>
        <v>qc Marketing_Conversions Session s_m_Ht_Cust_Cleanse_Std</v>
      </c>
      <c r="Q1381" s="12" t="str">
        <f t="shared" si="354"/>
        <v>./pmrep cleardeploymentgroup -p DG_Static_Shared -f ;</v>
      </c>
      <c r="R1381" s="13" t="str">
        <f t="shared" si="355"/>
        <v>./pmrep addtodeploymentgroup -p DG_Static_Shared -n s_m_Ht_Cust_Cleanse_Std -o Session -f Marketing_Conversions -d all ;</v>
      </c>
      <c r="S1381" s="12" t="str">
        <f t="shared" si="345"/>
        <v>echo ;</v>
      </c>
      <c r="T1381" s="13" t="str">
        <f t="shared" si="346"/>
        <v>echo ;</v>
      </c>
      <c r="U1381" s="12" t="str">
        <f t="shared" si="347"/>
        <v>echo;</v>
      </c>
      <c r="V1381" s="13" t="str">
        <f t="shared" si="348"/>
        <v>echo ;</v>
      </c>
      <c r="W1381" s="14" t="str">
        <f t="shared" si="356"/>
        <v xml:space="preserve"> echo ; </v>
      </c>
      <c r="X1381" s="13" t="str">
        <f t="shared" si="350"/>
        <v xml:space="preserve"> # n/a</v>
      </c>
      <c r="Y1381" s="15"/>
      <c r="Z1381" s="60" t="str">
        <f t="shared" si="357"/>
        <v>./pmrep objectexport -f Marketing_Conversions -o Session -n s_m_Ht_Cust_Cleanse_Std -m -s -b -r -u s_m_Ht_Cust_Cleanse_Std.xml</v>
      </c>
      <c r="AA1381" s="63" t="str">
        <f t="shared" si="358"/>
        <v xml:space="preserve"> # n/a</v>
      </c>
      <c r="AB1381" s="60" t="str">
        <f t="shared" si="351"/>
        <v xml:space="preserve">showvh Marketing_Conversions s_m_Ht_Cust_Cleanse_Std ; </v>
      </c>
      <c r="AC1381" s="60" t="str">
        <f t="shared" si="349"/>
        <v>showrrh Marketing_Conversions s_m_Ht_Cust_Cleanse_Std</v>
      </c>
    </row>
    <row r="1382" spans="1:29" x14ac:dyDescent="0.25">
      <c r="A1382" s="9">
        <v>43283</v>
      </c>
      <c r="B1382" s="6" t="s">
        <v>286</v>
      </c>
      <c r="C1382" s="61" t="s">
        <v>1893</v>
      </c>
      <c r="D1382" s="61" t="s">
        <v>1863</v>
      </c>
      <c r="E1382" s="112" t="s">
        <v>324</v>
      </c>
      <c r="F1382" s="115" t="str">
        <f t="shared" si="352"/>
        <v>BPU</v>
      </c>
      <c r="G1382" s="112" t="s">
        <v>1113</v>
      </c>
      <c r="H1382" s="116" t="s">
        <v>1241</v>
      </c>
      <c r="I1382" s="100" t="str">
        <f t="shared" si="342"/>
        <v>6005</v>
      </c>
      <c r="J1382" s="115" t="str">
        <f t="shared" si="343"/>
        <v>Native</v>
      </c>
      <c r="K1382" s="100" t="str">
        <f t="shared" si="344"/>
        <v>all</v>
      </c>
      <c r="L1382" s="47" t="s">
        <v>325</v>
      </c>
      <c r="M1382" s="6" t="s">
        <v>354</v>
      </c>
      <c r="N1382" s="47" t="s">
        <v>1678</v>
      </c>
      <c r="O1382" s="6" t="s">
        <v>1679</v>
      </c>
      <c r="P1382" s="11" t="str">
        <f t="shared" si="353"/>
        <v>qc Marketing_Conversions Session s_m_Siebel_WebLead_Cleanse_Std</v>
      </c>
      <c r="Q1382" s="12" t="str">
        <f t="shared" si="354"/>
        <v>echo ;</v>
      </c>
      <c r="R1382" s="13" t="str">
        <f t="shared" si="355"/>
        <v>./pmrep addtodeploymentgroup -p DG_Static_Shared -n s_m_Siebel_WebLead_Cleanse_Std -o Session -f Marketing_Conversions -d all ;</v>
      </c>
      <c r="S1382" s="12" t="str">
        <f t="shared" si="345"/>
        <v>echo ;</v>
      </c>
      <c r="T1382" s="13" t="str">
        <f t="shared" si="346"/>
        <v>echo ;</v>
      </c>
      <c r="U1382" s="12" t="str">
        <f t="shared" si="347"/>
        <v>echo;</v>
      </c>
      <c r="V1382" s="13" t="str">
        <f t="shared" si="348"/>
        <v>echo ;</v>
      </c>
      <c r="W1382" s="14" t="str">
        <f t="shared" si="356"/>
        <v xml:space="preserve"> echo ; </v>
      </c>
      <c r="X1382" s="13" t="str">
        <f t="shared" si="350"/>
        <v xml:space="preserve"> # n/a</v>
      </c>
      <c r="Y1382" s="15"/>
      <c r="Z1382" s="60" t="str">
        <f t="shared" si="357"/>
        <v>./pmrep objectexport -f Marketing_Conversions -o Session -n s_m_Siebel_WebLead_Cleanse_Std -m -s -b -r -u s_m_Siebel_WebLead_Cleanse_Std.xml</v>
      </c>
      <c r="AA1382" s="63" t="str">
        <f t="shared" si="358"/>
        <v xml:space="preserve"> # n/a</v>
      </c>
      <c r="AB1382" s="60" t="str">
        <f t="shared" si="351"/>
        <v xml:space="preserve">showvh Marketing_Conversions s_m_Siebel_WebLead_Cleanse_Std ; </v>
      </c>
      <c r="AC1382" s="60" t="str">
        <f t="shared" si="349"/>
        <v>showrrh Marketing_Conversions s_m_Siebel_WebLead_Cleanse_Std</v>
      </c>
    </row>
    <row r="1383" spans="1:29" x14ac:dyDescent="0.25">
      <c r="A1383" s="9">
        <v>43283</v>
      </c>
      <c r="B1383" s="6" t="s">
        <v>286</v>
      </c>
      <c r="C1383" s="61" t="s">
        <v>1893</v>
      </c>
      <c r="D1383" s="61" t="s">
        <v>1863</v>
      </c>
      <c r="E1383" s="112" t="s">
        <v>324</v>
      </c>
      <c r="F1383" s="115" t="str">
        <f t="shared" ref="F1383:F1414" si="359">IF(C1383="SJ",IF(D1383="q1",pswd_sj_q,IF(OR(D1383="u1",D1383="u2"),pswd_sj_u,IF(OR(D1383="p1",D1383="p2"),pswd_sj_p," ** ERROR **"))),
IF(C1383="BR",IF(D1383="q1",pswd_br_q,IF(OR(D1383="u1",D1383="u2"),pswd_br_u,IF(OR(D1383="p1",D1383="p2"),pswd_br_p," ** ERROR **")))," ** ERROR **"))</f>
        <v>BPU</v>
      </c>
      <c r="G1383" s="112" t="s">
        <v>1113</v>
      </c>
      <c r="H1383" s="116" t="s">
        <v>1241</v>
      </c>
      <c r="I1383" s="100" t="str">
        <f t="shared" si="342"/>
        <v>6005</v>
      </c>
      <c r="J1383" s="115" t="str">
        <f t="shared" si="343"/>
        <v>Native</v>
      </c>
      <c r="K1383" s="100" t="str">
        <f t="shared" si="344"/>
        <v>all</v>
      </c>
      <c r="L1383" s="47" t="s">
        <v>325</v>
      </c>
      <c r="M1383" s="6" t="s">
        <v>354</v>
      </c>
      <c r="N1383" s="47" t="s">
        <v>1677</v>
      </c>
      <c r="O1383" s="6" t="s">
        <v>1680</v>
      </c>
      <c r="P1383" s="11" t="str">
        <f t="shared" si="353"/>
        <v>qc Marketing_Conversions Session s_m_Ht_Cust_Cleanse_Std</v>
      </c>
      <c r="Q1383" s="12" t="str">
        <f t="shared" si="354"/>
        <v>echo ;</v>
      </c>
      <c r="R1383" s="13" t="str">
        <f t="shared" si="355"/>
        <v>./pmrep addtodeploymentgroup -p DG_Static_Shared -n s_m_Ht_Cust_Cleanse_Std -o Session -f Marketing_Conversions -d all ;</v>
      </c>
      <c r="S1383" s="12" t="str">
        <f t="shared" si="345"/>
        <v>echo ;</v>
      </c>
      <c r="T1383" s="13" t="str">
        <f t="shared" si="346"/>
        <v>echo ;</v>
      </c>
      <c r="U1383" s="12" t="str">
        <f t="shared" si="347"/>
        <v>echo;</v>
      </c>
      <c r="V1383" s="13" t="str">
        <f t="shared" si="348"/>
        <v>echo ;</v>
      </c>
      <c r="W1383" s="14" t="str">
        <f t="shared" si="356"/>
        <v xml:space="preserve"> echo ; </v>
      </c>
      <c r="X1383" s="13" t="str">
        <f t="shared" si="350"/>
        <v xml:space="preserve"> # n/a</v>
      </c>
      <c r="Y1383" s="15"/>
      <c r="Z1383" s="60" t="str">
        <f t="shared" si="357"/>
        <v>./pmrep objectexport -f Marketing_Conversions -o Session -n s_m_Ht_Cust_Cleanse_Std -m -s -b -r -u s_m_Ht_Cust_Cleanse_Std.xml</v>
      </c>
      <c r="AA1383" s="63" t="str">
        <f t="shared" si="358"/>
        <v xml:space="preserve"> # n/a</v>
      </c>
      <c r="AB1383" s="60" t="str">
        <f t="shared" si="351"/>
        <v xml:space="preserve">showvh Marketing_Conversions s_m_Ht_Cust_Cleanse_Std ; </v>
      </c>
      <c r="AC1383" s="60" t="str">
        <f t="shared" si="349"/>
        <v>showrrh Marketing_Conversions s_m_Ht_Cust_Cleanse_Std</v>
      </c>
    </row>
    <row r="1384" spans="1:29" x14ac:dyDescent="0.25">
      <c r="A1384" s="9">
        <v>43283</v>
      </c>
      <c r="B1384" s="6" t="s">
        <v>286</v>
      </c>
      <c r="C1384" s="61" t="s">
        <v>1893</v>
      </c>
      <c r="D1384" s="61" t="s">
        <v>1863</v>
      </c>
      <c r="E1384" s="112" t="s">
        <v>324</v>
      </c>
      <c r="F1384" s="115" t="str">
        <f t="shared" si="359"/>
        <v>BPU</v>
      </c>
      <c r="G1384" s="112" t="s">
        <v>1113</v>
      </c>
      <c r="H1384" s="116" t="s">
        <v>1241</v>
      </c>
      <c r="I1384" s="100" t="str">
        <f t="shared" si="342"/>
        <v>6005</v>
      </c>
      <c r="J1384" s="115" t="str">
        <f t="shared" si="343"/>
        <v>Native</v>
      </c>
      <c r="K1384" s="100" t="str">
        <f t="shared" si="344"/>
        <v>all</v>
      </c>
      <c r="L1384" s="47" t="s">
        <v>325</v>
      </c>
      <c r="M1384" s="6" t="s">
        <v>332</v>
      </c>
      <c r="N1384" s="47" t="s">
        <v>709</v>
      </c>
      <c r="O1384" s="6" t="s">
        <v>1681</v>
      </c>
      <c r="P1384" s="11" t="str">
        <f t="shared" si="353"/>
        <v>qc Marketing_Conversions Workflow wf_Siebel_Lead_Conversion_ParameterFile</v>
      </c>
      <c r="Q1384" s="12" t="str">
        <f t="shared" si="354"/>
        <v>echo ;</v>
      </c>
      <c r="R1384" s="13" t="str">
        <f t="shared" si="355"/>
        <v>./pmrep addtodeploymentgroup -p DG_Static_Shared -n wf_Siebel_Lead_Conversion_ParameterFile -o Workflow -f Marketing_Conversions -d all ;</v>
      </c>
      <c r="S1384" s="12" t="str">
        <f t="shared" si="345"/>
        <v>./pmrep deploydeploymentgroup -p DG_Static_Shared -c  ./DG_Static_Shared.xml -r RAC_uat -n ritbil -X BPU -h uhvifoapp03 -o 6005 -s Native -l $HOME/scripts/log/dg_BR_allvan.log ;</v>
      </c>
      <c r="T1384" s="13" t="str">
        <f t="shared" si="346"/>
        <v xml:space="preserve">echo '&lt; PRESS ANY KEY TO CONTINUE &gt;'; read c ; </v>
      </c>
      <c r="U1384" s="12" t="str">
        <f t="shared" si="347"/>
        <v xml:space="preserve">cat $HOME/scripts/log/dg_BR_allvan.log ; </v>
      </c>
      <c r="V1384" s="13" t="str">
        <f t="shared" si="348"/>
        <v>echo '&lt; PRESS ANY KEY TO CONTINUE &gt;'; read c ;</v>
      </c>
      <c r="W1384" s="14" t="str">
        <f t="shared" si="356"/>
        <v xml:space="preserve"> pmd ; </v>
      </c>
      <c r="X1384" s="13" t="str">
        <f t="shared" si="350"/>
        <v>ssh -q uhvifoapp03 '/home/infa_adm/scripts/ais.sh Marketing_Conversions wf_Siebel_Lead_Conversion_ParameterFile Int01_uat'</v>
      </c>
      <c r="Y1384" s="15"/>
      <c r="Z1384" s="60" t="str">
        <f t="shared" si="357"/>
        <v>./pmrep objectexport -f Marketing_Conversions -o Workflow -n wf_Siebel_Lead_Conversion_ParameterFile -m -s -b -r -u wf_Siebel_Lead_Conversion_ParameterFile.xml</v>
      </c>
      <c r="AA1384" s="63" t="str">
        <f t="shared" si="358"/>
        <v>gwd Marketing_Conversions wf_Siebel_Lead_Conversion_ParameterFile</v>
      </c>
      <c r="AB1384" s="60" t="str">
        <f t="shared" si="351"/>
        <v xml:space="preserve">showvh Marketing_Conversions wf_Siebel_Lead_Conversion_ParameterFile ; </v>
      </c>
      <c r="AC1384" s="60" t="str">
        <f t="shared" si="349"/>
        <v>showrrh Marketing_Conversions wf_Siebel_Lead_Conversion_ParameterFile</v>
      </c>
    </row>
    <row r="1385" spans="1:29" x14ac:dyDescent="0.25">
      <c r="A1385" s="9">
        <v>43283</v>
      </c>
      <c r="B1385" s="6" t="s">
        <v>285</v>
      </c>
      <c r="C1385" s="61" t="s">
        <v>1893</v>
      </c>
      <c r="D1385" s="61" t="s">
        <v>1863</v>
      </c>
      <c r="E1385" s="112" t="s">
        <v>324</v>
      </c>
      <c r="F1385" s="115" t="str">
        <f t="shared" si="359"/>
        <v>BPU</v>
      </c>
      <c r="G1385" s="112" t="s">
        <v>1113</v>
      </c>
      <c r="H1385" s="116" t="s">
        <v>1241</v>
      </c>
      <c r="I1385" s="100" t="str">
        <f t="shared" si="342"/>
        <v>6005</v>
      </c>
      <c r="J1385" s="115" t="str">
        <f t="shared" si="343"/>
        <v>Native</v>
      </c>
      <c r="K1385" s="100" t="str">
        <f t="shared" si="344"/>
        <v>all</v>
      </c>
      <c r="L1385" s="47" t="s">
        <v>322</v>
      </c>
      <c r="M1385" s="6" t="s">
        <v>332</v>
      </c>
      <c r="N1385" s="47" t="s">
        <v>380</v>
      </c>
      <c r="O1385" s="6" t="s">
        <v>1684</v>
      </c>
      <c r="P1385" s="11" t="str">
        <f t="shared" si="353"/>
        <v>qc MDM Workflow wf_FlatFile2XML</v>
      </c>
      <c r="Q1385" s="12" t="str">
        <f t="shared" si="354"/>
        <v>./pmrep cleardeploymentgroup -p DG_Static_Shared -f ;</v>
      </c>
      <c r="R1385" s="13" t="str">
        <f t="shared" si="355"/>
        <v>./pmrep addtodeploymentgroup -p DG_Static_Shared -n wf_FlatFile2XML -o Workflow -f MDM -d all ;</v>
      </c>
      <c r="S1385" s="12" t="str">
        <f t="shared" si="345"/>
        <v>./pmrep deploydeploymentgroup -p DG_Static_Shared -c  ./DG_Static_Shared.xml -r RAC_uat -n ritbil -X BPU -h uhvifoapp03 -o 6005 -s Native -l $HOME/scripts/log/dg_BR_matvis.log ;</v>
      </c>
      <c r="T1385" s="13" t="str">
        <f t="shared" si="346"/>
        <v xml:space="preserve">echo '&lt; PRESS ANY KEY TO CONTINUE &gt;'; read c ; </v>
      </c>
      <c r="U1385" s="12" t="str">
        <f t="shared" si="347"/>
        <v xml:space="preserve">cat $HOME/scripts/log/dg_BR_matvis.log ; </v>
      </c>
      <c r="V1385" s="13" t="str">
        <f t="shared" si="348"/>
        <v>echo '&lt; PRESS ANY KEY TO CONTINUE &gt;'; read c ;</v>
      </c>
      <c r="W1385" s="14" t="str">
        <f t="shared" si="356"/>
        <v xml:space="preserve"> pmd ; </v>
      </c>
      <c r="X1385" s="13" t="str">
        <f t="shared" si="350"/>
        <v>ssh -q uhvifoapp03 '/home/infa_adm/scripts/ais.sh MDM wf_FlatFile2XML Int01_uat'</v>
      </c>
      <c r="Y1385" s="15"/>
      <c r="Z1385" s="60" t="str">
        <f t="shared" si="357"/>
        <v>./pmrep objectexport -f MDM -o Workflow -n wf_FlatFile2XML -m -s -b -r -u wf_FlatFile2XML.xml</v>
      </c>
      <c r="AA1385" s="63" t="str">
        <f t="shared" si="358"/>
        <v>gwd MDM wf_FlatFile2XML</v>
      </c>
      <c r="AB1385" s="60" t="str">
        <f t="shared" si="351"/>
        <v xml:space="preserve">showvh MDM wf_FlatFile2XML ; </v>
      </c>
      <c r="AC1385" s="60" t="str">
        <f t="shared" si="349"/>
        <v>showrrh MDM wf_FlatFile2XML</v>
      </c>
    </row>
    <row r="1386" spans="1:29" x14ac:dyDescent="0.25">
      <c r="A1386" s="9">
        <v>43284</v>
      </c>
      <c r="B1386" s="6" t="s">
        <v>317</v>
      </c>
      <c r="C1386" s="61" t="s">
        <v>1893</v>
      </c>
      <c r="D1386" s="61" t="s">
        <v>1862</v>
      </c>
      <c r="E1386" s="112" t="s">
        <v>20</v>
      </c>
      <c r="F1386" s="115" t="str">
        <f t="shared" si="359"/>
        <v>BPQ</v>
      </c>
      <c r="G1386" s="112" t="s">
        <v>1383</v>
      </c>
      <c r="H1386" s="116" t="s">
        <v>19</v>
      </c>
      <c r="I1386" s="100" t="str">
        <f t="shared" si="342"/>
        <v>6005</v>
      </c>
      <c r="J1386" s="115" t="str">
        <f t="shared" si="343"/>
        <v>Native</v>
      </c>
      <c r="K1386" s="100" t="str">
        <f t="shared" si="344"/>
        <v>all</v>
      </c>
      <c r="L1386" s="6" t="s">
        <v>1491</v>
      </c>
      <c r="M1386" s="6" t="s">
        <v>332</v>
      </c>
      <c r="N1386" s="47" t="s">
        <v>1685</v>
      </c>
      <c r="O1386" s="6" t="s">
        <v>1686</v>
      </c>
      <c r="P1386" s="11" t="str">
        <f t="shared" si="353"/>
        <v>qc connectors Workflow wf_ENT_LAWSON_GL_DA_NOPS_PROCESS</v>
      </c>
      <c r="Q1386" s="12" t="str">
        <f t="shared" si="354"/>
        <v>./pmrep cleardeploymentgroup -p DG_Static_Shared -f ;</v>
      </c>
      <c r="R1386" s="13" t="str">
        <f t="shared" si="355"/>
        <v>./pmrep addtodeploymentgroup -p DG_Static_Shared -n wf_ENT_LAWSON_GL_DA_NOPS_PROCESS -o Workflow -f connectors -d all ;</v>
      </c>
      <c r="S1386" s="12" t="str">
        <f t="shared" si="345"/>
        <v>./pmrep deploydeploymentgroup -p DG_Static_Shared -c  ./DG_Static_Shared.xml -r RAC_qa -n ritbil -X BPQ -h qhvifoapp05 -o 6005 -s Native -l $HOME/scripts/log/dg_BR_kalabd.log ;</v>
      </c>
      <c r="T1386" s="13" t="str">
        <f t="shared" si="346"/>
        <v xml:space="preserve">echo '&lt; PRESS ANY KEY TO CONTINUE &gt;'; read c ; </v>
      </c>
      <c r="U1386" s="12" t="str">
        <f t="shared" si="347"/>
        <v xml:space="preserve">cat $HOME/scripts/log/dg_BR_kalabd.log ; </v>
      </c>
      <c r="V1386" s="13" t="str">
        <f t="shared" si="348"/>
        <v>echo '&lt; PRESS ANY KEY TO CONTINUE &gt;'; read c ;</v>
      </c>
      <c r="W1386" s="14" t="str">
        <f t="shared" si="356"/>
        <v xml:space="preserve"> pmd ; </v>
      </c>
      <c r="X1386" s="13" t="str">
        <f t="shared" si="350"/>
        <v>ssh -q qhvifoapp05 '/home/infa_adm/scripts/ais.sh connectors wf_ENT_LAWSON_GL_DA_NOPS_PROCESS Int01_qa'</v>
      </c>
      <c r="Y1386" s="15"/>
      <c r="Z1386" s="60" t="str">
        <f t="shared" si="357"/>
        <v>./pmrep objectexport -f connectors -o Workflow -n wf_ENT_LAWSON_GL_DA_NOPS_PROCESS -m -s -b -r -u wf_ENT_LAWSON_GL_DA_NOPS_PROCESS.xml</v>
      </c>
      <c r="AA1386" s="63" t="str">
        <f t="shared" si="358"/>
        <v>gwd connectors wf_ENT_LAWSON_GL_DA_NOPS_PROCESS</v>
      </c>
      <c r="AB1386" s="60" t="str">
        <f t="shared" si="351"/>
        <v xml:space="preserve">showvh connectors wf_ENT_LAWSON_GL_DA_NOPS_PROCESS ; </v>
      </c>
      <c r="AC1386" s="60" t="str">
        <f t="shared" si="349"/>
        <v>showrrh connectors wf_ENT_LAWSON_GL_DA_NOPS_PROCESS</v>
      </c>
    </row>
    <row r="1387" spans="1:29" x14ac:dyDescent="0.25">
      <c r="A1387" s="9">
        <v>43284</v>
      </c>
      <c r="B1387" s="6" t="s">
        <v>317</v>
      </c>
      <c r="C1387" s="61" t="s">
        <v>1893</v>
      </c>
      <c r="D1387" s="61" t="s">
        <v>1863</v>
      </c>
      <c r="E1387" s="112" t="s">
        <v>324</v>
      </c>
      <c r="F1387" s="115" t="str">
        <f t="shared" si="359"/>
        <v>BPU</v>
      </c>
      <c r="G1387" s="112" t="s">
        <v>1113</v>
      </c>
      <c r="H1387" s="116" t="s">
        <v>1241</v>
      </c>
      <c r="I1387" s="100" t="str">
        <f t="shared" si="342"/>
        <v>6005</v>
      </c>
      <c r="J1387" s="115" t="str">
        <f t="shared" si="343"/>
        <v>Native</v>
      </c>
      <c r="K1387" s="100" t="str">
        <f t="shared" si="344"/>
        <v>all</v>
      </c>
      <c r="L1387" s="6" t="s">
        <v>1491</v>
      </c>
      <c r="M1387" s="6" t="s">
        <v>332</v>
      </c>
      <c r="N1387" s="47" t="s">
        <v>1685</v>
      </c>
      <c r="O1387" s="6" t="s">
        <v>1687</v>
      </c>
      <c r="P1387" s="11" t="str">
        <f t="shared" si="353"/>
        <v>qc connectors Workflow wf_ENT_LAWSON_GL_DA_NOPS_PROCESS</v>
      </c>
      <c r="Q1387" s="12" t="str">
        <f t="shared" si="354"/>
        <v>./pmrep cleardeploymentgroup -p DG_Static_Shared -f ;</v>
      </c>
      <c r="R1387" s="13" t="str">
        <f t="shared" si="355"/>
        <v>./pmrep addtodeploymentgroup -p DG_Static_Shared -n wf_ENT_LAWSON_GL_DA_NOPS_PROCESS -o Workflow -f connectors -d all ;</v>
      </c>
      <c r="S1387" s="12" t="str">
        <f t="shared" si="345"/>
        <v>./pmrep deploydeploymentgroup -p DG_Static_Shared -c  ./DG_Static_Shared.xml -r RAC_uat -n ritbil -X BPU -h uhvifoapp03 -o 6005 -s Native -l $HOME/scripts/log/dg_BR_kalabd.log ;</v>
      </c>
      <c r="T1387" s="13" t="str">
        <f t="shared" si="346"/>
        <v xml:space="preserve">echo '&lt; PRESS ANY KEY TO CONTINUE &gt;'; read c ; </v>
      </c>
      <c r="U1387" s="12" t="str">
        <f t="shared" si="347"/>
        <v xml:space="preserve">cat $HOME/scripts/log/dg_BR_kalabd.log ; </v>
      </c>
      <c r="V1387" s="13" t="str">
        <f t="shared" si="348"/>
        <v>echo '&lt; PRESS ANY KEY TO CONTINUE &gt;'; read c ;</v>
      </c>
      <c r="W1387" s="14" t="str">
        <f t="shared" si="356"/>
        <v xml:space="preserve"> pmd ; </v>
      </c>
      <c r="X1387" s="13" t="str">
        <f t="shared" si="350"/>
        <v>ssh -q uhvifoapp03 '/home/infa_adm/scripts/ais.sh connectors wf_ENT_LAWSON_GL_DA_NOPS_PROCESS Int01_uat'</v>
      </c>
      <c r="Y1387" s="15"/>
      <c r="Z1387" s="60" t="str">
        <f t="shared" si="357"/>
        <v>./pmrep objectexport -f connectors -o Workflow -n wf_ENT_LAWSON_GL_DA_NOPS_PROCESS -m -s -b -r -u wf_ENT_LAWSON_GL_DA_NOPS_PROCESS.xml</v>
      </c>
      <c r="AA1387" s="63" t="str">
        <f t="shared" si="358"/>
        <v>gwd connectors wf_ENT_LAWSON_GL_DA_NOPS_PROCESS</v>
      </c>
      <c r="AB1387" s="60" t="str">
        <f t="shared" si="351"/>
        <v xml:space="preserve">showvh connectors wf_ENT_LAWSON_GL_DA_NOPS_PROCESS ; </v>
      </c>
      <c r="AC1387" s="60" t="str">
        <f t="shared" si="349"/>
        <v>showrrh connectors wf_ENT_LAWSON_GL_DA_NOPS_PROCESS</v>
      </c>
    </row>
    <row r="1388" spans="1:29" x14ac:dyDescent="0.25">
      <c r="A1388" s="9">
        <v>43286</v>
      </c>
      <c r="B1388" s="47" t="s">
        <v>1694</v>
      </c>
      <c r="C1388" s="61" t="s">
        <v>1893</v>
      </c>
      <c r="D1388" s="61" t="s">
        <v>1864</v>
      </c>
      <c r="E1388" s="112" t="s">
        <v>32</v>
      </c>
      <c r="F1388" s="115" t="str">
        <f t="shared" si="359"/>
        <v>BPP</v>
      </c>
      <c r="G1388" s="112" t="s">
        <v>1040</v>
      </c>
      <c r="H1388" s="116" t="s">
        <v>1242</v>
      </c>
      <c r="I1388" s="100" t="str">
        <f t="shared" si="342"/>
        <v>6005</v>
      </c>
      <c r="J1388" s="115" t="str">
        <f t="shared" si="343"/>
        <v>Native</v>
      </c>
      <c r="K1388" s="100" t="str">
        <f t="shared" si="344"/>
        <v>all</v>
      </c>
      <c r="L1388" s="6" t="s">
        <v>322</v>
      </c>
      <c r="M1388" s="6" t="s">
        <v>332</v>
      </c>
      <c r="N1388" s="6" t="s">
        <v>1656</v>
      </c>
      <c r="O1388" s="6" t="s">
        <v>1688</v>
      </c>
      <c r="P1388" s="11" t="str">
        <f t="shared" si="353"/>
        <v>qc MDM Workflow wf_Customer_Publishing_Normalized_Data</v>
      </c>
      <c r="Q1388" s="12" t="str">
        <f t="shared" si="354"/>
        <v>./pmrep cleardeploymentgroup -p DG_Static_Shared -f ;</v>
      </c>
      <c r="R1388" s="13" t="str">
        <f t="shared" si="355"/>
        <v>./pmrep addtodeploymentgroup -p DG_Static_Shared -n wf_Customer_Publishing_Normalized_Data -o Workflow -f MDM -d all ;</v>
      </c>
      <c r="S1388" s="12" t="str">
        <f t="shared" si="345"/>
        <v>./pmrep deploydeploymentgroup -p DG_Static_Shared -c  ./DG_Static_Shared.xml -r RAC_prod -n ritbil -X BPP -h phvifoapp04 -o 6005 -s Native -l $HOME/scripts/log/dg_BR_CHG0013282.log ;</v>
      </c>
      <c r="T1388" s="13" t="str">
        <f t="shared" si="346"/>
        <v xml:space="preserve">echo '&lt; PRESS ANY KEY TO CONTINUE &gt;'; read c ; </v>
      </c>
      <c r="U1388" s="12" t="str">
        <f t="shared" si="347"/>
        <v xml:space="preserve">cat $HOME/scripts/log/dg_BR_CHG0013282.log ; </v>
      </c>
      <c r="V1388" s="13" t="str">
        <f t="shared" si="348"/>
        <v>echo '&lt; PRESS ANY KEY TO CONTINUE &gt;'; read c ;</v>
      </c>
      <c r="W1388" s="14" t="str">
        <f t="shared" si="356"/>
        <v xml:space="preserve"> pmd ; </v>
      </c>
      <c r="X1388" s="13" t="str">
        <f t="shared" si="350"/>
        <v>ssh -q phvifoapp04 '/home/infa_adm/scripts/ais.sh MDM wf_Customer_Publishing_Normalized_Data Int01_prod'</v>
      </c>
      <c r="Y1388" s="15"/>
      <c r="Z1388" s="60" t="str">
        <f t="shared" si="357"/>
        <v>./pmrep objectexport -f MDM -o Workflow -n wf_Customer_Publishing_Normalized_Data -m -s -b -r -u wf_Customer_Publishing_Normalized_Data.xml</v>
      </c>
      <c r="AA1388" s="63" t="str">
        <f t="shared" si="358"/>
        <v>gwd MDM wf_Customer_Publishing_Normalized_Data</v>
      </c>
      <c r="AB1388" s="60" t="str">
        <f t="shared" si="351"/>
        <v xml:space="preserve">showvh MDM wf_Customer_Publishing_Normalized_Data ; </v>
      </c>
      <c r="AC1388" s="60" t="str">
        <f t="shared" si="349"/>
        <v>showrrh MDM wf_Customer_Publishing_Normalized_Data</v>
      </c>
    </row>
    <row r="1389" spans="1:29" x14ac:dyDescent="0.25">
      <c r="A1389" s="9">
        <v>43287</v>
      </c>
      <c r="B1389" s="6" t="s">
        <v>1693</v>
      </c>
      <c r="C1389" s="61" t="s">
        <v>1893</v>
      </c>
      <c r="D1389" s="61" t="s">
        <v>1864</v>
      </c>
      <c r="E1389" s="112" t="s">
        <v>32</v>
      </c>
      <c r="F1389" s="115" t="str">
        <f t="shared" si="359"/>
        <v>BPP</v>
      </c>
      <c r="G1389" s="112" t="s">
        <v>1040</v>
      </c>
      <c r="H1389" s="116" t="s">
        <v>1242</v>
      </c>
      <c r="I1389" s="100" t="str">
        <f t="shared" si="342"/>
        <v>6005</v>
      </c>
      <c r="J1389" s="115" t="str">
        <f t="shared" si="343"/>
        <v>Native</v>
      </c>
      <c r="K1389" s="100" t="str">
        <f t="shared" si="344"/>
        <v>all</v>
      </c>
      <c r="L1389" s="47" t="s">
        <v>322</v>
      </c>
      <c r="M1389" s="6" t="s">
        <v>332</v>
      </c>
      <c r="N1389" s="47" t="s">
        <v>380</v>
      </c>
      <c r="O1389" s="6" t="s">
        <v>1689</v>
      </c>
      <c r="P1389" s="11" t="str">
        <f t="shared" si="353"/>
        <v>qc MDM Workflow wf_FlatFile2XML</v>
      </c>
      <c r="Q1389" s="12" t="str">
        <f t="shared" si="354"/>
        <v>./pmrep cleardeploymentgroup -p DG_Static_Shared -f ;</v>
      </c>
      <c r="R1389" s="13" t="str">
        <f t="shared" si="355"/>
        <v>./pmrep addtodeploymentgroup -p DG_Static_Shared -n wf_FlatFile2XML -o Workflow -f MDM -d all ;</v>
      </c>
      <c r="S1389" s="12" t="str">
        <f t="shared" si="345"/>
        <v>./pmrep deploydeploymentgroup -p DG_Static_Shared -c  ./DG_Static_Shared.xml -r RAC_prod -n ritbil -X BPP -h phvifoapp04 -o 6005 -s Native -l $HOME/scripts/log/dg_BR_CHG0013410.log ;</v>
      </c>
      <c r="T1389" s="13" t="str">
        <f t="shared" si="346"/>
        <v xml:space="preserve">echo '&lt; PRESS ANY KEY TO CONTINUE &gt;'; read c ; </v>
      </c>
      <c r="U1389" s="12" t="str">
        <f t="shared" si="347"/>
        <v xml:space="preserve">cat $HOME/scripts/log/dg_BR_CHG0013410.log ; </v>
      </c>
      <c r="V1389" s="13" t="str">
        <f t="shared" si="348"/>
        <v>echo '&lt; PRESS ANY KEY TO CONTINUE &gt;'; read c ;</v>
      </c>
      <c r="W1389" s="14" t="str">
        <f t="shared" si="356"/>
        <v xml:space="preserve"> pmd ; </v>
      </c>
      <c r="X1389" s="13" t="str">
        <f t="shared" si="350"/>
        <v>ssh -q phvifoapp04 '/home/infa_adm/scripts/ais.sh MDM wf_FlatFile2XML Int01_prod'</v>
      </c>
      <c r="Y1389" s="15"/>
      <c r="Z1389" s="60" t="str">
        <f t="shared" si="357"/>
        <v>./pmrep objectexport -f MDM -o Workflow -n wf_FlatFile2XML -m -s -b -r -u wf_FlatFile2XML.xml</v>
      </c>
      <c r="AA1389" s="63" t="str">
        <f t="shared" si="358"/>
        <v>gwd MDM wf_FlatFile2XML</v>
      </c>
      <c r="AB1389" s="60" t="str">
        <f t="shared" si="351"/>
        <v xml:space="preserve">showvh MDM wf_FlatFile2XML ; </v>
      </c>
      <c r="AC1389" s="60" t="str">
        <f t="shared" si="349"/>
        <v>showrrh MDM wf_FlatFile2XML</v>
      </c>
    </row>
    <row r="1390" spans="1:29" x14ac:dyDescent="0.25">
      <c r="A1390" s="9">
        <v>43290</v>
      </c>
      <c r="B1390" s="6" t="s">
        <v>1692</v>
      </c>
      <c r="C1390" s="61" t="s">
        <v>1893</v>
      </c>
      <c r="D1390" s="61" t="s">
        <v>1864</v>
      </c>
      <c r="E1390" s="112" t="s">
        <v>32</v>
      </c>
      <c r="F1390" s="115" t="str">
        <f t="shared" si="359"/>
        <v>BPP</v>
      </c>
      <c r="G1390" s="112" t="s">
        <v>1040</v>
      </c>
      <c r="H1390" s="116" t="s">
        <v>1242</v>
      </c>
      <c r="I1390" s="100" t="str">
        <f t="shared" si="342"/>
        <v>6005</v>
      </c>
      <c r="J1390" s="115" t="str">
        <f t="shared" si="343"/>
        <v>Native</v>
      </c>
      <c r="K1390" s="100" t="str">
        <f t="shared" si="344"/>
        <v>all</v>
      </c>
      <c r="L1390" s="47" t="s">
        <v>322</v>
      </c>
      <c r="M1390" s="6" t="s">
        <v>332</v>
      </c>
      <c r="N1390" s="6" t="s">
        <v>668</v>
      </c>
      <c r="O1390" s="6" t="s">
        <v>1700</v>
      </c>
      <c r="P1390" s="11" t="str">
        <f t="shared" si="353"/>
        <v>qc MDM Workflow wf_mdm_store_location_feed</v>
      </c>
      <c r="Q1390" s="12" t="str">
        <f t="shared" si="354"/>
        <v>./pmrep cleardeploymentgroup -p DG_Static_Shared -f ;</v>
      </c>
      <c r="R1390" s="13" t="str">
        <f t="shared" si="355"/>
        <v>./pmrep addtodeploymentgroup -p DG_Static_Shared -n wf_mdm_store_location_feed -o Workflow -f MDM -d all ;</v>
      </c>
      <c r="S1390" s="12" t="str">
        <f t="shared" si="345"/>
        <v>./pmrep deploydeploymentgroup -p DG_Static_Shared -c  ./DG_Static_Shared.xml -r RAC_prod -n ritbil -X BPP -h phvifoapp04 -o 6005 -s Native -l $HOME/scripts/log/dg_BR_CHG0013430 .log ;</v>
      </c>
      <c r="T1390" s="13" t="str">
        <f t="shared" si="346"/>
        <v xml:space="preserve">echo '&lt; PRESS ANY KEY TO CONTINUE &gt;'; read c ; </v>
      </c>
      <c r="U1390" s="12" t="str">
        <f t="shared" si="347"/>
        <v xml:space="preserve">cat $HOME/scripts/log/dg_BR_CHG0013430 .log ; </v>
      </c>
      <c r="V1390" s="13" t="str">
        <f t="shared" si="348"/>
        <v>echo '&lt; PRESS ANY KEY TO CONTINUE &gt;'; read c ;</v>
      </c>
      <c r="W1390" s="14" t="str">
        <f t="shared" si="356"/>
        <v xml:space="preserve"> pmd ; </v>
      </c>
      <c r="X1390" s="13" t="str">
        <f t="shared" si="350"/>
        <v>ssh -q phvifoapp04 '/home/infa_adm/scripts/ais.sh MDM wf_mdm_store_location_feed Int01_prod'</v>
      </c>
      <c r="Y1390" s="15"/>
      <c r="Z1390" s="60" t="str">
        <f t="shared" si="357"/>
        <v>./pmrep objectexport -f MDM -o Workflow -n wf_mdm_store_location_feed -m -s -b -r -u wf_mdm_store_location_feed.xml</v>
      </c>
      <c r="AA1390" s="63" t="str">
        <f t="shared" si="358"/>
        <v>gwd MDM wf_mdm_store_location_feed</v>
      </c>
      <c r="AB1390" s="60" t="str">
        <f t="shared" si="351"/>
        <v xml:space="preserve">showvh MDM wf_mdm_store_location_feed ; </v>
      </c>
      <c r="AC1390" s="60" t="str">
        <f t="shared" si="349"/>
        <v>showrrh MDM wf_mdm_store_location_feed</v>
      </c>
    </row>
    <row r="1391" spans="1:29" x14ac:dyDescent="0.25">
      <c r="A1391" s="9">
        <v>43290</v>
      </c>
      <c r="B1391" s="6" t="s">
        <v>285</v>
      </c>
      <c r="C1391" s="61" t="s">
        <v>1893</v>
      </c>
      <c r="D1391" s="61" t="s">
        <v>1862</v>
      </c>
      <c r="E1391" s="112" t="s">
        <v>20</v>
      </c>
      <c r="F1391" s="115" t="str">
        <f t="shared" si="359"/>
        <v>BPQ</v>
      </c>
      <c r="G1391" s="112" t="s">
        <v>1383</v>
      </c>
      <c r="H1391" s="116" t="s">
        <v>19</v>
      </c>
      <c r="I1391" s="100" t="str">
        <f t="shared" si="342"/>
        <v>6005</v>
      </c>
      <c r="J1391" s="115" t="str">
        <f t="shared" si="343"/>
        <v>Native</v>
      </c>
      <c r="K1391" s="100" t="str">
        <f t="shared" si="344"/>
        <v>all</v>
      </c>
      <c r="L1391" s="47" t="s">
        <v>322</v>
      </c>
      <c r="M1391" s="6" t="s">
        <v>332</v>
      </c>
      <c r="N1391" s="6" t="s">
        <v>668</v>
      </c>
      <c r="O1391" s="6" t="s">
        <v>1690</v>
      </c>
      <c r="P1391" s="11" t="str">
        <f t="shared" si="353"/>
        <v>qc MDM Workflow wf_mdm_store_location_feed</v>
      </c>
      <c r="Q1391" s="12" t="str">
        <f t="shared" si="354"/>
        <v>./pmrep cleardeploymentgroup -p DG_Static_Shared -f ;</v>
      </c>
      <c r="R1391" s="13" t="str">
        <f t="shared" si="355"/>
        <v>./pmrep addtodeploymentgroup -p DG_Static_Shared -n wf_mdm_store_location_feed -o Workflow -f MDM -d all ;</v>
      </c>
      <c r="S1391" s="12" t="str">
        <f t="shared" si="345"/>
        <v>./pmrep deploydeploymentgroup -p DG_Static_Shared -c  ./DG_Static_Shared.xml -r RAC_qa -n ritbil -X BPQ -h qhvifoapp05 -o 6005 -s Native -l $HOME/scripts/log/dg_BR_matvis.log ;</v>
      </c>
      <c r="T1391" s="13" t="str">
        <f t="shared" si="346"/>
        <v xml:space="preserve">echo '&lt; PRESS ANY KEY TO CONTINUE &gt;'; read c ; </v>
      </c>
      <c r="U1391" s="12" t="str">
        <f t="shared" si="347"/>
        <v xml:space="preserve">cat $HOME/scripts/log/dg_BR_matvis.log ; </v>
      </c>
      <c r="V1391" s="13" t="str">
        <f t="shared" si="348"/>
        <v>echo '&lt; PRESS ANY KEY TO CONTINUE &gt;'; read c ;</v>
      </c>
      <c r="W1391" s="14" t="str">
        <f t="shared" si="356"/>
        <v xml:space="preserve"> pmd ; </v>
      </c>
      <c r="X1391" s="13" t="str">
        <f t="shared" si="350"/>
        <v>ssh -q qhvifoapp05 '/home/infa_adm/scripts/ais.sh MDM wf_mdm_store_location_feed Int01_qa'</v>
      </c>
      <c r="Y1391" s="15"/>
      <c r="Z1391" s="60" t="str">
        <f t="shared" si="357"/>
        <v>./pmrep objectexport -f MDM -o Workflow -n wf_mdm_store_location_feed -m -s -b -r -u wf_mdm_store_location_feed.xml</v>
      </c>
      <c r="AA1391" s="63" t="str">
        <f t="shared" si="358"/>
        <v>gwd MDM wf_mdm_store_location_feed</v>
      </c>
      <c r="AB1391" s="60" t="str">
        <f t="shared" si="351"/>
        <v xml:space="preserve">showvh MDM wf_mdm_store_location_feed ; </v>
      </c>
      <c r="AC1391" s="60" t="str">
        <f t="shared" si="349"/>
        <v>showrrh MDM wf_mdm_store_location_feed</v>
      </c>
    </row>
    <row r="1392" spans="1:29" x14ac:dyDescent="0.25">
      <c r="A1392" s="9">
        <v>43290</v>
      </c>
      <c r="B1392" s="6" t="s">
        <v>285</v>
      </c>
      <c r="C1392" s="61" t="s">
        <v>1893</v>
      </c>
      <c r="D1392" s="61" t="s">
        <v>1863</v>
      </c>
      <c r="E1392" s="112" t="s">
        <v>324</v>
      </c>
      <c r="F1392" s="115" t="str">
        <f t="shared" si="359"/>
        <v>BPU</v>
      </c>
      <c r="G1392" s="112" t="s">
        <v>1113</v>
      </c>
      <c r="H1392" s="116" t="s">
        <v>1241</v>
      </c>
      <c r="I1392" s="100" t="str">
        <f t="shared" si="342"/>
        <v>6005</v>
      </c>
      <c r="J1392" s="115" t="str">
        <f t="shared" si="343"/>
        <v>Native</v>
      </c>
      <c r="K1392" s="100" t="str">
        <f t="shared" si="344"/>
        <v>all</v>
      </c>
      <c r="L1392" s="47" t="s">
        <v>322</v>
      </c>
      <c r="M1392" s="6" t="s">
        <v>332</v>
      </c>
      <c r="N1392" s="6" t="s">
        <v>668</v>
      </c>
      <c r="O1392" s="6" t="s">
        <v>1691</v>
      </c>
      <c r="P1392" s="11" t="str">
        <f t="shared" si="353"/>
        <v>qc MDM Workflow wf_mdm_store_location_feed</v>
      </c>
      <c r="Q1392" s="12" t="str">
        <f t="shared" si="354"/>
        <v>./pmrep cleardeploymentgroup -p DG_Static_Shared -f ;</v>
      </c>
      <c r="R1392" s="13" t="str">
        <f t="shared" si="355"/>
        <v>./pmrep addtodeploymentgroup -p DG_Static_Shared -n wf_mdm_store_location_feed -o Workflow -f MDM -d all ;</v>
      </c>
      <c r="S1392" s="12" t="str">
        <f t="shared" si="345"/>
        <v>./pmrep deploydeploymentgroup -p DG_Static_Shared -c  ./DG_Static_Shared.xml -r RAC_uat -n ritbil -X BPU -h uhvifoapp03 -o 6005 -s Native -l $HOME/scripts/log/dg_BR_matvis.log ;</v>
      </c>
      <c r="T1392" s="13" t="str">
        <f t="shared" si="346"/>
        <v xml:space="preserve">echo '&lt; PRESS ANY KEY TO CONTINUE &gt;'; read c ; </v>
      </c>
      <c r="U1392" s="12" t="str">
        <f t="shared" si="347"/>
        <v xml:space="preserve">cat $HOME/scripts/log/dg_BR_matvis.log ; </v>
      </c>
      <c r="V1392" s="13" t="str">
        <f t="shared" si="348"/>
        <v>echo '&lt; PRESS ANY KEY TO CONTINUE &gt;'; read c ;</v>
      </c>
      <c r="W1392" s="14" t="str">
        <f t="shared" si="356"/>
        <v xml:space="preserve"> pmd ; </v>
      </c>
      <c r="X1392" s="13" t="str">
        <f t="shared" si="350"/>
        <v>ssh -q uhvifoapp03 '/home/infa_adm/scripts/ais.sh MDM wf_mdm_store_location_feed Int01_uat'</v>
      </c>
      <c r="Y1392" s="15"/>
      <c r="Z1392" s="60" t="str">
        <f t="shared" si="357"/>
        <v>./pmrep objectexport -f MDM -o Workflow -n wf_mdm_store_location_feed -m -s -b -r -u wf_mdm_store_location_feed.xml</v>
      </c>
      <c r="AA1392" s="63" t="str">
        <f t="shared" si="358"/>
        <v>gwd MDM wf_mdm_store_location_feed</v>
      </c>
      <c r="AB1392" s="60" t="str">
        <f t="shared" si="351"/>
        <v xml:space="preserve">showvh MDM wf_mdm_store_location_feed ; </v>
      </c>
      <c r="AC1392" s="60" t="str">
        <f t="shared" si="349"/>
        <v>showrrh MDM wf_mdm_store_location_feed</v>
      </c>
    </row>
    <row r="1393" spans="1:29" x14ac:dyDescent="0.25">
      <c r="A1393" s="9">
        <v>43291</v>
      </c>
      <c r="B1393" s="6" t="s">
        <v>1702</v>
      </c>
      <c r="C1393" s="61" t="s">
        <v>1893</v>
      </c>
      <c r="D1393" s="61" t="s">
        <v>1864</v>
      </c>
      <c r="E1393" s="112" t="s">
        <v>32</v>
      </c>
      <c r="F1393" s="115" t="str">
        <f t="shared" si="359"/>
        <v>BPP</v>
      </c>
      <c r="G1393" s="112" t="s">
        <v>1040</v>
      </c>
      <c r="H1393" s="116" t="s">
        <v>1242</v>
      </c>
      <c r="I1393" s="100" t="str">
        <f t="shared" ref="I1393:I1456" si="360">IF(D1393="","n/a","6005")</f>
        <v>6005</v>
      </c>
      <c r="J1393" s="115" t="str">
        <f t="shared" ref="J1393:J1456" si="361">IF(D1393="","n/a","Native")</f>
        <v>Native</v>
      </c>
      <c r="K1393" s="100" t="str">
        <f t="shared" ref="K1393:K1456" si="362">IF(D1393="","n/a","all")</f>
        <v>all</v>
      </c>
      <c r="L1393" s="47" t="s">
        <v>325</v>
      </c>
      <c r="M1393" s="6" t="s">
        <v>332</v>
      </c>
      <c r="N1393" s="47" t="s">
        <v>709</v>
      </c>
      <c r="O1393" s="6" t="s">
        <v>1703</v>
      </c>
      <c r="P1393" s="11" t="str">
        <f t="shared" si="353"/>
        <v>qc Marketing_Conversions Workflow wf_Siebel_Lead_Conversion_ParameterFile</v>
      </c>
      <c r="Q1393" s="12" t="str">
        <f t="shared" si="354"/>
        <v>./pmrep cleardeploymentgroup -p DG_Static_Shared -f ;</v>
      </c>
      <c r="R1393" s="13" t="str">
        <f t="shared" si="355"/>
        <v>./pmrep addtodeploymentgroup -p DG_Static_Shared -n wf_Siebel_Lead_Conversion_ParameterFile -o Workflow -f Marketing_Conversions -d all ;</v>
      </c>
      <c r="S1393" s="12" t="str">
        <f t="shared" si="345"/>
        <v>./pmrep deploydeploymentgroup -p DG_Static_Shared -c  ./DG_Static_Shared.xml -r RAC_prod -n ritbil -X BPP -h phvifoapp04 -o 6005 -s Native -l $HOME/scripts/log/dg_BR_CHG0013435.log ;</v>
      </c>
      <c r="T1393" s="13" t="str">
        <f t="shared" si="346"/>
        <v xml:space="preserve">echo '&lt; PRESS ANY KEY TO CONTINUE &gt;'; read c ; </v>
      </c>
      <c r="U1393" s="12" t="str">
        <f t="shared" si="347"/>
        <v xml:space="preserve">cat $HOME/scripts/log/dg_BR_CHG0013435.log ; </v>
      </c>
      <c r="V1393" s="13" t="str">
        <f t="shared" si="348"/>
        <v>echo '&lt; PRESS ANY KEY TO CONTINUE &gt;'; read c ;</v>
      </c>
      <c r="W1393" s="14" t="str">
        <f t="shared" si="356"/>
        <v xml:space="preserve"> pmd ; </v>
      </c>
      <c r="X1393" s="13" t="str">
        <f t="shared" si="350"/>
        <v>ssh -q phvifoapp04 '/home/infa_adm/scripts/ais.sh Marketing_Conversions wf_Siebel_Lead_Conversion_ParameterFile Int01_prod'</v>
      </c>
      <c r="Y1393" s="15"/>
      <c r="Z1393" s="60" t="str">
        <f t="shared" si="357"/>
        <v>./pmrep objectexport -f Marketing_Conversions -o Workflow -n wf_Siebel_Lead_Conversion_ParameterFile -m -s -b -r -u wf_Siebel_Lead_Conversion_ParameterFile.xml</v>
      </c>
      <c r="AA1393" s="63" t="str">
        <f t="shared" si="358"/>
        <v>gwd Marketing_Conversions wf_Siebel_Lead_Conversion_ParameterFile</v>
      </c>
      <c r="AB1393" s="60" t="str">
        <f t="shared" si="351"/>
        <v xml:space="preserve">showvh Marketing_Conversions wf_Siebel_Lead_Conversion_ParameterFile ; </v>
      </c>
      <c r="AC1393" s="60" t="str">
        <f t="shared" si="349"/>
        <v>showrrh Marketing_Conversions wf_Siebel_Lead_Conversion_ParameterFile</v>
      </c>
    </row>
    <row r="1394" spans="1:29" x14ac:dyDescent="0.25">
      <c r="A1394" s="9">
        <v>43291</v>
      </c>
      <c r="B1394" s="6" t="s">
        <v>286</v>
      </c>
      <c r="C1394" s="61" t="s">
        <v>1893</v>
      </c>
      <c r="D1394" s="61" t="s">
        <v>1863</v>
      </c>
      <c r="E1394" s="112" t="s">
        <v>324</v>
      </c>
      <c r="F1394" s="115" t="str">
        <f t="shared" si="359"/>
        <v>BPU</v>
      </c>
      <c r="G1394" s="112" t="s">
        <v>1113</v>
      </c>
      <c r="H1394" s="116" t="s">
        <v>1241</v>
      </c>
      <c r="I1394" s="100" t="str">
        <f t="shared" si="360"/>
        <v>6005</v>
      </c>
      <c r="J1394" s="115" t="str">
        <f t="shared" si="361"/>
        <v>Native</v>
      </c>
      <c r="K1394" s="100" t="str">
        <f t="shared" si="362"/>
        <v>all</v>
      </c>
      <c r="L1394" s="47" t="s">
        <v>325</v>
      </c>
      <c r="M1394" s="6" t="s">
        <v>332</v>
      </c>
      <c r="N1394" s="47" t="s">
        <v>709</v>
      </c>
      <c r="O1394" s="6" t="s">
        <v>1701</v>
      </c>
      <c r="P1394" s="11" t="str">
        <f t="shared" si="353"/>
        <v>qc Marketing_Conversions Workflow wf_Siebel_Lead_Conversion_ParameterFile</v>
      </c>
      <c r="Q1394" s="12" t="str">
        <f t="shared" si="354"/>
        <v>./pmrep cleardeploymentgroup -p DG_Static_Shared -f ;</v>
      </c>
      <c r="R1394" s="13" t="str">
        <f t="shared" si="355"/>
        <v>./pmrep addtodeploymentgroup -p DG_Static_Shared -n wf_Siebel_Lead_Conversion_ParameterFile -o Workflow -f Marketing_Conversions -d all ;</v>
      </c>
      <c r="S1394" s="12" t="str">
        <f t="shared" si="345"/>
        <v>./pmrep deploydeploymentgroup -p DG_Static_Shared -c  ./DG_Static_Shared.xml -r RAC_uat -n ritbil -X BPU -h uhvifoapp03 -o 6005 -s Native -l $HOME/scripts/log/dg_BR_allvan.log ;</v>
      </c>
      <c r="T1394" s="13" t="str">
        <f t="shared" si="346"/>
        <v xml:space="preserve">echo '&lt; PRESS ANY KEY TO CONTINUE &gt;'; read c ; </v>
      </c>
      <c r="U1394" s="12" t="str">
        <f t="shared" si="347"/>
        <v xml:space="preserve">cat $HOME/scripts/log/dg_BR_allvan.log ; </v>
      </c>
      <c r="V1394" s="13" t="str">
        <f t="shared" si="348"/>
        <v>echo '&lt; PRESS ANY KEY TO CONTINUE &gt;'; read c ;</v>
      </c>
      <c r="W1394" s="14" t="str">
        <f t="shared" si="356"/>
        <v xml:space="preserve"> pmd ; </v>
      </c>
      <c r="X1394" s="13" t="str">
        <f t="shared" si="350"/>
        <v>ssh -q uhvifoapp03 '/home/infa_adm/scripts/ais.sh Marketing_Conversions wf_Siebel_Lead_Conversion_ParameterFile Int01_uat'</v>
      </c>
      <c r="Y1394" s="15"/>
      <c r="Z1394" s="60" t="str">
        <f t="shared" si="357"/>
        <v>./pmrep objectexport -f Marketing_Conversions -o Workflow -n wf_Siebel_Lead_Conversion_ParameterFile -m -s -b -r -u wf_Siebel_Lead_Conversion_ParameterFile.xml</v>
      </c>
      <c r="AA1394" s="63" t="str">
        <f t="shared" si="358"/>
        <v>gwd Marketing_Conversions wf_Siebel_Lead_Conversion_ParameterFile</v>
      </c>
      <c r="AB1394" s="60" t="str">
        <f t="shared" si="351"/>
        <v xml:space="preserve">showvh Marketing_Conversions wf_Siebel_Lead_Conversion_ParameterFile ; </v>
      </c>
      <c r="AC1394" s="60" t="str">
        <f t="shared" si="349"/>
        <v>showrrh Marketing_Conversions wf_Siebel_Lead_Conversion_ParameterFile</v>
      </c>
    </row>
    <row r="1395" spans="1:29" x14ac:dyDescent="0.25">
      <c r="A1395" s="9">
        <v>43291</v>
      </c>
      <c r="B1395" s="6" t="s">
        <v>1127</v>
      </c>
      <c r="C1395" s="61" t="s">
        <v>1893</v>
      </c>
      <c r="D1395" s="61" t="s">
        <v>1863</v>
      </c>
      <c r="E1395" s="112" t="s">
        <v>324</v>
      </c>
      <c r="F1395" s="115" t="str">
        <f t="shared" si="359"/>
        <v>BPU</v>
      </c>
      <c r="G1395" s="112" t="s">
        <v>1113</v>
      </c>
      <c r="H1395" s="116" t="s">
        <v>1241</v>
      </c>
      <c r="I1395" s="100" t="str">
        <f t="shared" si="360"/>
        <v>6005</v>
      </c>
      <c r="J1395" s="115" t="str">
        <f t="shared" si="361"/>
        <v>Native</v>
      </c>
      <c r="K1395" s="100" t="str">
        <f t="shared" si="362"/>
        <v>all</v>
      </c>
      <c r="L1395" s="6" t="s">
        <v>1149</v>
      </c>
      <c r="M1395" s="6" t="s">
        <v>332</v>
      </c>
      <c r="N1395" s="6" t="s">
        <v>1222</v>
      </c>
      <c r="O1395" s="6" t="s">
        <v>1704</v>
      </c>
      <c r="P1395" s="11" t="str">
        <f t="shared" si="353"/>
        <v>qc SIMS_Reports Workflow wf_m_StraightLineData_US</v>
      </c>
      <c r="Q1395" s="12" t="str">
        <f t="shared" si="354"/>
        <v>./pmrep cleardeploymentgroup -p DG_Static_Shared -f ;</v>
      </c>
      <c r="R1395" s="13" t="str">
        <f t="shared" si="355"/>
        <v>./pmrep addtodeploymentgroup -p DG_Static_Shared -n wf_m_StraightLineData_US -o Workflow -f SIMS_Reports -d all ;</v>
      </c>
      <c r="S1395" s="12" t="str">
        <f t="shared" si="345"/>
        <v>./pmrep deploydeploymentgroup -p DG_Static_Shared -c  ./DG_Static_Shared.xml -r RAC_uat -n ritbil -X BPU -h uhvifoapp03 -o 6005 -s Native -l $HOME/scripts/log/dg_BR_iqbmai.log ;</v>
      </c>
      <c r="T1395" s="13" t="str">
        <f t="shared" si="346"/>
        <v xml:space="preserve">echo '&lt; PRESS ANY KEY TO CONTINUE &gt;'; read c ; </v>
      </c>
      <c r="U1395" s="12" t="str">
        <f t="shared" si="347"/>
        <v xml:space="preserve">cat $HOME/scripts/log/dg_BR_iqbmai.log ; </v>
      </c>
      <c r="V1395" s="13" t="str">
        <f t="shared" si="348"/>
        <v>echo '&lt; PRESS ANY KEY TO CONTINUE &gt;'; read c ;</v>
      </c>
      <c r="W1395" s="14" t="str">
        <f t="shared" si="356"/>
        <v xml:space="preserve"> pmd ; </v>
      </c>
      <c r="X1395" s="13" t="str">
        <f t="shared" si="350"/>
        <v>ssh -q uhvifoapp03 '/home/infa_adm/scripts/ais.sh SIMS_Reports wf_m_StraightLineData_US Int01_uat'</v>
      </c>
      <c r="Y1395" s="15"/>
      <c r="Z1395" s="60" t="str">
        <f t="shared" si="357"/>
        <v>./pmrep objectexport -f SIMS_Reports -o Workflow -n wf_m_StraightLineData_US -m -s -b -r -u wf_m_StraightLineData_US.xml</v>
      </c>
      <c r="AA1395" s="63" t="str">
        <f t="shared" si="358"/>
        <v>gwd SIMS_Reports wf_m_StraightLineData_US</v>
      </c>
      <c r="AB1395" s="60" t="str">
        <f t="shared" si="351"/>
        <v xml:space="preserve">showvh SIMS_Reports wf_m_StraightLineData_US ; </v>
      </c>
      <c r="AC1395" s="60" t="str">
        <f t="shared" si="349"/>
        <v>showrrh SIMS_Reports wf_m_StraightLineData_US</v>
      </c>
    </row>
    <row r="1396" spans="1:29" x14ac:dyDescent="0.25">
      <c r="A1396" s="9">
        <v>43292</v>
      </c>
      <c r="B1396" s="6" t="s">
        <v>1716</v>
      </c>
      <c r="C1396" s="61" t="s">
        <v>1893</v>
      </c>
      <c r="D1396" s="61" t="s">
        <v>1864</v>
      </c>
      <c r="E1396" s="112" t="s">
        <v>32</v>
      </c>
      <c r="F1396" s="115" t="str">
        <f t="shared" si="359"/>
        <v>BPP</v>
      </c>
      <c r="G1396" s="112" t="s">
        <v>1040</v>
      </c>
      <c r="H1396" s="116" t="s">
        <v>1242</v>
      </c>
      <c r="I1396" s="100" t="str">
        <f t="shared" si="360"/>
        <v>6005</v>
      </c>
      <c r="J1396" s="115" t="str">
        <f t="shared" si="361"/>
        <v>Native</v>
      </c>
      <c r="K1396" s="100" t="str">
        <f t="shared" si="362"/>
        <v>all</v>
      </c>
      <c r="L1396" s="6" t="s">
        <v>1149</v>
      </c>
      <c r="M1396" s="6" t="s">
        <v>332</v>
      </c>
      <c r="N1396" s="6" t="s">
        <v>1222</v>
      </c>
      <c r="O1396" s="6" t="s">
        <v>1710</v>
      </c>
      <c r="P1396" s="11" t="str">
        <f t="shared" si="353"/>
        <v>qc SIMS_Reports Workflow wf_m_StraightLineData_US</v>
      </c>
      <c r="Q1396" s="12" t="str">
        <f t="shared" si="354"/>
        <v>./pmrep cleardeploymentgroup -p DG_Static_Shared -f ;</v>
      </c>
      <c r="R1396" s="13" t="str">
        <f t="shared" si="355"/>
        <v>./pmrep addtodeploymentgroup -p DG_Static_Shared -n wf_m_StraightLineData_US -o Workflow -f SIMS_Reports -d all ;</v>
      </c>
      <c r="S1396" s="12" t="str">
        <f t="shared" si="345"/>
        <v>./pmrep deploydeploymentgroup -p DG_Static_Shared -c  ./DG_Static_Shared.xml -r RAC_prod -n ritbil -X BPP -h phvifoapp04 -o 6005 -s Native -l $HOME/scripts/log/dg_BR_CHG0013469.log ;</v>
      </c>
      <c r="T1396" s="13" t="str">
        <f t="shared" si="346"/>
        <v xml:space="preserve">echo '&lt; PRESS ANY KEY TO CONTINUE &gt;'; read c ; </v>
      </c>
      <c r="U1396" s="12" t="str">
        <f t="shared" si="347"/>
        <v xml:space="preserve">cat $HOME/scripts/log/dg_BR_CHG0013469.log ; </v>
      </c>
      <c r="V1396" s="13" t="str">
        <f t="shared" si="348"/>
        <v>echo '&lt; PRESS ANY KEY TO CONTINUE &gt;'; read c ;</v>
      </c>
      <c r="W1396" s="14" t="str">
        <f t="shared" si="356"/>
        <v xml:space="preserve"> pmd ; </v>
      </c>
      <c r="X1396" s="13" t="str">
        <f t="shared" si="350"/>
        <v>ssh -q phvifoapp04 '/home/infa_adm/scripts/ais.sh SIMS_Reports wf_m_StraightLineData_US Int01_prod'</v>
      </c>
      <c r="Y1396" s="15"/>
      <c r="Z1396" s="60" t="str">
        <f t="shared" si="357"/>
        <v>./pmrep objectexport -f SIMS_Reports -o Workflow -n wf_m_StraightLineData_US -m -s -b -r -u wf_m_StraightLineData_US.xml</v>
      </c>
      <c r="AA1396" s="63" t="str">
        <f t="shared" si="358"/>
        <v>gwd SIMS_Reports wf_m_StraightLineData_US</v>
      </c>
      <c r="AB1396" s="60" t="str">
        <f t="shared" si="351"/>
        <v xml:space="preserve">showvh SIMS_Reports wf_m_StraightLineData_US ; </v>
      </c>
      <c r="AC1396" s="60" t="str">
        <f t="shared" si="349"/>
        <v>showrrh SIMS_Reports wf_m_StraightLineData_US</v>
      </c>
    </row>
    <row r="1397" spans="1:29" x14ac:dyDescent="0.25">
      <c r="A1397" s="9">
        <v>43292</v>
      </c>
      <c r="B1397" s="6" t="s">
        <v>1715</v>
      </c>
      <c r="C1397" s="61" t="s">
        <v>1893</v>
      </c>
      <c r="D1397" s="61" t="s">
        <v>1864</v>
      </c>
      <c r="E1397" s="112" t="s">
        <v>32</v>
      </c>
      <c r="F1397" s="115" t="str">
        <f t="shared" si="359"/>
        <v>BPP</v>
      </c>
      <c r="G1397" s="112" t="s">
        <v>1040</v>
      </c>
      <c r="H1397" s="116" t="s">
        <v>1242</v>
      </c>
      <c r="I1397" s="100" t="str">
        <f t="shared" si="360"/>
        <v>6005</v>
      </c>
      <c r="J1397" s="115" t="str">
        <f t="shared" si="361"/>
        <v>Native</v>
      </c>
      <c r="K1397" s="100" t="str">
        <f t="shared" si="362"/>
        <v>all</v>
      </c>
      <c r="L1397" s="6" t="s">
        <v>1061</v>
      </c>
      <c r="M1397" s="6" t="s">
        <v>332</v>
      </c>
      <c r="N1397" s="6" t="s">
        <v>1074</v>
      </c>
      <c r="O1397" s="6" t="s">
        <v>1711</v>
      </c>
      <c r="P1397" s="11" t="str">
        <f t="shared" si="353"/>
        <v>qc medallia Workflow wf_m_Invitation_File_Medallia_4Week</v>
      </c>
      <c r="Q1397" s="12" t="str">
        <f t="shared" si="354"/>
        <v>./pmrep cleardeploymentgroup -p DG_Static_Shared -f ;</v>
      </c>
      <c r="R1397" s="13" t="str">
        <f t="shared" si="355"/>
        <v>./pmrep addtodeploymentgroup -p DG_Static_Shared -n wf_m_Invitation_File_Medallia_4Week -o Workflow -f medallia -d all ;</v>
      </c>
      <c r="S1397" s="12" t="str">
        <f t="shared" si="345"/>
        <v>echo ;</v>
      </c>
      <c r="T1397" s="13" t="str">
        <f t="shared" si="346"/>
        <v>echo ;</v>
      </c>
      <c r="U1397" s="12" t="str">
        <f t="shared" si="347"/>
        <v>echo;</v>
      </c>
      <c r="V1397" s="13" t="str">
        <f t="shared" si="348"/>
        <v>echo ;</v>
      </c>
      <c r="W1397" s="14" t="str">
        <f t="shared" si="356"/>
        <v xml:space="preserve"> echo ; </v>
      </c>
      <c r="X1397" s="13" t="str">
        <f t="shared" si="350"/>
        <v>ssh -q phvifoapp04 '/home/infa_adm/scripts/ais.sh medallia wf_m_Invitation_File_Medallia_4Week Int01_prod'</v>
      </c>
      <c r="Y1397" s="15"/>
      <c r="Z1397" s="60" t="str">
        <f t="shared" si="357"/>
        <v>./pmrep objectexport -f medallia -o Workflow -n wf_m_Invitation_File_Medallia_4Week -m -s -b -r -u wf_m_Invitation_File_Medallia_4Week.xml</v>
      </c>
      <c r="AA1397" s="63" t="str">
        <f t="shared" si="358"/>
        <v>gwd medallia wf_m_Invitation_File_Medallia_4Week</v>
      </c>
      <c r="AB1397" s="60" t="str">
        <f t="shared" si="351"/>
        <v xml:space="preserve">showvh medallia wf_m_Invitation_File_Medallia_4Week ; </v>
      </c>
      <c r="AC1397" s="60" t="str">
        <f t="shared" si="349"/>
        <v>showrrh medallia wf_m_Invitation_File_Medallia_4Week</v>
      </c>
    </row>
    <row r="1398" spans="1:29" x14ac:dyDescent="0.25">
      <c r="A1398" s="9">
        <v>43292</v>
      </c>
      <c r="B1398" s="6" t="s">
        <v>1715</v>
      </c>
      <c r="C1398" s="61" t="s">
        <v>1893</v>
      </c>
      <c r="D1398" s="61" t="s">
        <v>1864</v>
      </c>
      <c r="E1398" s="112" t="s">
        <v>32</v>
      </c>
      <c r="F1398" s="115" t="str">
        <f t="shared" si="359"/>
        <v>BPP</v>
      </c>
      <c r="G1398" s="112" t="s">
        <v>1040</v>
      </c>
      <c r="H1398" s="116" t="s">
        <v>1242</v>
      </c>
      <c r="I1398" s="100" t="str">
        <f t="shared" si="360"/>
        <v>6005</v>
      </c>
      <c r="J1398" s="115" t="str">
        <f t="shared" si="361"/>
        <v>Native</v>
      </c>
      <c r="K1398" s="100" t="str">
        <f t="shared" si="362"/>
        <v>all</v>
      </c>
      <c r="L1398" s="6" t="s">
        <v>1061</v>
      </c>
      <c r="M1398" s="6" t="s">
        <v>332</v>
      </c>
      <c r="N1398" s="6" t="s">
        <v>1075</v>
      </c>
      <c r="O1398" s="6" t="s">
        <v>1711</v>
      </c>
      <c r="P1398" s="11" t="str">
        <f t="shared" si="353"/>
        <v>qc medallia Workflow wf_m_Invitation_File_Medallia_9Week</v>
      </c>
      <c r="Q1398" s="12" t="str">
        <f t="shared" si="354"/>
        <v>echo ;</v>
      </c>
      <c r="R1398" s="13" t="str">
        <f t="shared" si="355"/>
        <v>./pmrep addtodeploymentgroup -p DG_Static_Shared -n wf_m_Invitation_File_Medallia_9Week -o Workflow -f medallia -d all ;</v>
      </c>
      <c r="S1398" s="12" t="str">
        <f t="shared" si="345"/>
        <v>echo ;</v>
      </c>
      <c r="T1398" s="13" t="str">
        <f t="shared" si="346"/>
        <v>echo ;</v>
      </c>
      <c r="U1398" s="12" t="str">
        <f t="shared" si="347"/>
        <v>echo;</v>
      </c>
      <c r="V1398" s="13" t="str">
        <f t="shared" si="348"/>
        <v>echo ;</v>
      </c>
      <c r="W1398" s="14" t="str">
        <f t="shared" si="356"/>
        <v xml:space="preserve"> echo ; </v>
      </c>
      <c r="X1398" s="13" t="str">
        <f t="shared" si="350"/>
        <v>ssh -q phvifoapp04 '/home/infa_adm/scripts/ais.sh medallia wf_m_Invitation_File_Medallia_9Week Int01_prod'</v>
      </c>
      <c r="Y1398" s="15"/>
      <c r="Z1398" s="60" t="str">
        <f t="shared" si="357"/>
        <v>./pmrep objectexport -f medallia -o Workflow -n wf_m_Invitation_File_Medallia_9Week -m -s -b -r -u wf_m_Invitation_File_Medallia_9Week.xml</v>
      </c>
      <c r="AA1398" s="63" t="str">
        <f t="shared" si="358"/>
        <v>gwd medallia wf_m_Invitation_File_Medallia_9Week</v>
      </c>
      <c r="AB1398" s="60" t="str">
        <f t="shared" si="351"/>
        <v xml:space="preserve">showvh medallia wf_m_Invitation_File_Medallia_9Week ; </v>
      </c>
      <c r="AC1398" s="60" t="str">
        <f t="shared" si="349"/>
        <v>showrrh medallia wf_m_Invitation_File_Medallia_9Week</v>
      </c>
    </row>
    <row r="1399" spans="1:29" x14ac:dyDescent="0.25">
      <c r="A1399" s="9">
        <v>43292</v>
      </c>
      <c r="B1399" s="6" t="s">
        <v>1715</v>
      </c>
      <c r="C1399" s="61" t="s">
        <v>1893</v>
      </c>
      <c r="D1399" s="61" t="s">
        <v>1864</v>
      </c>
      <c r="E1399" s="112" t="s">
        <v>32</v>
      </c>
      <c r="F1399" s="115" t="str">
        <f t="shared" si="359"/>
        <v>BPP</v>
      </c>
      <c r="G1399" s="112" t="s">
        <v>1040</v>
      </c>
      <c r="H1399" s="116" t="s">
        <v>1242</v>
      </c>
      <c r="I1399" s="100" t="str">
        <f t="shared" si="360"/>
        <v>6005</v>
      </c>
      <c r="J1399" s="115" t="str">
        <f t="shared" si="361"/>
        <v>Native</v>
      </c>
      <c r="K1399" s="100" t="str">
        <f t="shared" si="362"/>
        <v>all</v>
      </c>
      <c r="L1399" s="6" t="s">
        <v>1061</v>
      </c>
      <c r="M1399" s="6" t="s">
        <v>332</v>
      </c>
      <c r="N1399" s="6" t="s">
        <v>1076</v>
      </c>
      <c r="O1399" s="6" t="s">
        <v>1711</v>
      </c>
      <c r="P1399" s="11" t="str">
        <f t="shared" si="353"/>
        <v>qc medallia Workflow wf_m_Invitation_File_Medallia_Agreement_Begin</v>
      </c>
      <c r="Q1399" s="12" t="str">
        <f t="shared" si="354"/>
        <v>echo ;</v>
      </c>
      <c r="R1399" s="13" t="str">
        <f t="shared" si="355"/>
        <v>./pmrep addtodeploymentgroup -p DG_Static_Shared -n wf_m_Invitation_File_Medallia_Agreement_Begin -o Workflow -f medallia -d all ;</v>
      </c>
      <c r="S1399" s="12" t="str">
        <f t="shared" si="345"/>
        <v>echo ;</v>
      </c>
      <c r="T1399" s="13" t="str">
        <f t="shared" si="346"/>
        <v>echo ;</v>
      </c>
      <c r="U1399" s="12" t="str">
        <f t="shared" si="347"/>
        <v>echo;</v>
      </c>
      <c r="V1399" s="13" t="str">
        <f t="shared" si="348"/>
        <v>echo ;</v>
      </c>
      <c r="W1399" s="14" t="str">
        <f t="shared" si="356"/>
        <v xml:space="preserve"> echo ; </v>
      </c>
      <c r="X1399" s="13" t="str">
        <f t="shared" si="350"/>
        <v>ssh -q phvifoapp04 '/home/infa_adm/scripts/ais.sh medallia wf_m_Invitation_File_Medallia_Agreement_Begin Int01_prod'</v>
      </c>
      <c r="Y1399" s="15"/>
      <c r="Z1399" s="60" t="str">
        <f t="shared" si="357"/>
        <v>./pmrep objectexport -f medallia -o Workflow -n wf_m_Invitation_File_Medallia_Agreement_Begin -m -s -b -r -u wf_m_Invitation_File_Medallia_Agreement_Begin.xml</v>
      </c>
      <c r="AA1399" s="63" t="str">
        <f t="shared" si="358"/>
        <v>gwd medallia wf_m_Invitation_File_Medallia_Agreement_Begin</v>
      </c>
      <c r="AB1399" s="60" t="str">
        <f t="shared" si="351"/>
        <v xml:space="preserve">showvh medallia wf_m_Invitation_File_Medallia_Agreement_Begin ; </v>
      </c>
      <c r="AC1399" s="60" t="str">
        <f t="shared" si="349"/>
        <v>showrrh medallia wf_m_Invitation_File_Medallia_Agreement_Begin</v>
      </c>
    </row>
    <row r="1400" spans="1:29" x14ac:dyDescent="0.25">
      <c r="A1400" s="9">
        <v>43292</v>
      </c>
      <c r="B1400" s="6" t="s">
        <v>1715</v>
      </c>
      <c r="C1400" s="61" t="s">
        <v>1893</v>
      </c>
      <c r="D1400" s="61" t="s">
        <v>1864</v>
      </c>
      <c r="E1400" s="112" t="s">
        <v>32</v>
      </c>
      <c r="F1400" s="115" t="str">
        <f t="shared" si="359"/>
        <v>BPP</v>
      </c>
      <c r="G1400" s="112" t="s">
        <v>1040</v>
      </c>
      <c r="H1400" s="116" t="s">
        <v>1242</v>
      </c>
      <c r="I1400" s="100" t="str">
        <f t="shared" si="360"/>
        <v>6005</v>
      </c>
      <c r="J1400" s="115" t="str">
        <f t="shared" si="361"/>
        <v>Native</v>
      </c>
      <c r="K1400" s="100" t="str">
        <f t="shared" si="362"/>
        <v>all</v>
      </c>
      <c r="L1400" s="6" t="s">
        <v>1061</v>
      </c>
      <c r="M1400" s="6" t="s">
        <v>332</v>
      </c>
      <c r="N1400" s="6" t="s">
        <v>1077</v>
      </c>
      <c r="O1400" s="6" t="s">
        <v>1711</v>
      </c>
      <c r="P1400" s="11" t="str">
        <f t="shared" si="353"/>
        <v>qc medallia Workflow wf_m_Invitation_File_Medallia_Agreement_End</v>
      </c>
      <c r="Q1400" s="12" t="str">
        <f t="shared" si="354"/>
        <v>echo ;</v>
      </c>
      <c r="R1400" s="13" t="str">
        <f t="shared" si="355"/>
        <v>./pmrep addtodeploymentgroup -p DG_Static_Shared -n wf_m_Invitation_File_Medallia_Agreement_End -o Workflow -f medallia -d all ;</v>
      </c>
      <c r="S1400" s="12" t="str">
        <f t="shared" si="345"/>
        <v>echo ;</v>
      </c>
      <c r="T1400" s="13" t="str">
        <f t="shared" si="346"/>
        <v>echo ;</v>
      </c>
      <c r="U1400" s="12" t="str">
        <f t="shared" si="347"/>
        <v>echo;</v>
      </c>
      <c r="V1400" s="13" t="str">
        <f t="shared" si="348"/>
        <v>echo ;</v>
      </c>
      <c r="W1400" s="14" t="str">
        <f t="shared" si="356"/>
        <v xml:space="preserve"> echo ; </v>
      </c>
      <c r="X1400" s="13" t="str">
        <f t="shared" si="350"/>
        <v>ssh -q phvifoapp04 '/home/infa_adm/scripts/ais.sh medallia wf_m_Invitation_File_Medallia_Agreement_End Int01_prod'</v>
      </c>
      <c r="Y1400" s="15"/>
      <c r="Z1400" s="60" t="str">
        <f t="shared" si="357"/>
        <v>./pmrep objectexport -f medallia -o Workflow -n wf_m_Invitation_File_Medallia_Agreement_End -m -s -b -r -u wf_m_Invitation_File_Medallia_Agreement_End.xml</v>
      </c>
      <c r="AA1400" s="63" t="str">
        <f t="shared" si="358"/>
        <v>gwd medallia wf_m_Invitation_File_Medallia_Agreement_End</v>
      </c>
      <c r="AB1400" s="60" t="str">
        <f t="shared" si="351"/>
        <v xml:space="preserve">showvh medallia wf_m_Invitation_File_Medallia_Agreement_End ; </v>
      </c>
      <c r="AC1400" s="60" t="str">
        <f t="shared" si="349"/>
        <v>showrrh medallia wf_m_Invitation_File_Medallia_Agreement_End</v>
      </c>
    </row>
    <row r="1401" spans="1:29" x14ac:dyDescent="0.25">
      <c r="A1401" s="9">
        <v>43292</v>
      </c>
      <c r="B1401" s="6" t="s">
        <v>1715</v>
      </c>
      <c r="C1401" s="61" t="s">
        <v>1893</v>
      </c>
      <c r="D1401" s="61" t="s">
        <v>1864</v>
      </c>
      <c r="E1401" s="112" t="s">
        <v>32</v>
      </c>
      <c r="F1401" s="115" t="str">
        <f t="shared" si="359"/>
        <v>BPP</v>
      </c>
      <c r="G1401" s="112" t="s">
        <v>1040</v>
      </c>
      <c r="H1401" s="116" t="s">
        <v>1242</v>
      </c>
      <c r="I1401" s="100" t="str">
        <f t="shared" si="360"/>
        <v>6005</v>
      </c>
      <c r="J1401" s="115" t="str">
        <f t="shared" si="361"/>
        <v>Native</v>
      </c>
      <c r="K1401" s="100" t="str">
        <f t="shared" si="362"/>
        <v>all</v>
      </c>
      <c r="L1401" s="6" t="s">
        <v>1061</v>
      </c>
      <c r="M1401" s="6" t="s">
        <v>332</v>
      </c>
      <c r="N1401" s="6" t="s">
        <v>1078</v>
      </c>
      <c r="O1401" s="6" t="s">
        <v>1711</v>
      </c>
      <c r="P1401" s="11" t="str">
        <f t="shared" si="353"/>
        <v>qc medallia Workflow wf_m_Invitation_File_Medallia_Service_Return</v>
      </c>
      <c r="Q1401" s="12" t="str">
        <f t="shared" si="354"/>
        <v>echo ;</v>
      </c>
      <c r="R1401" s="13" t="str">
        <f t="shared" si="355"/>
        <v>./pmrep addtodeploymentgroup -p DG_Static_Shared -n wf_m_Invitation_File_Medallia_Service_Return -o Workflow -f medallia -d all ;</v>
      </c>
      <c r="S1401" s="12" t="str">
        <f t="shared" si="345"/>
        <v>./pmrep deploydeploymentgroup -p DG_Static_Shared -c  ./DG_Static_Shared.xml -r RAC_prod -n ritbil -X BPP -h phvifoapp04 -o 6005 -s Native -l $HOME/scripts/log/dg_BR_CHG0013465.log ;</v>
      </c>
      <c r="T1401" s="13" t="str">
        <f t="shared" si="346"/>
        <v xml:space="preserve">echo '&lt; PRESS ANY KEY TO CONTINUE &gt;'; read c ; </v>
      </c>
      <c r="U1401" s="12" t="str">
        <f t="shared" si="347"/>
        <v xml:space="preserve">cat $HOME/scripts/log/dg_BR_CHG0013465.log ; </v>
      </c>
      <c r="V1401" s="13" t="str">
        <f t="shared" si="348"/>
        <v>echo '&lt; PRESS ANY KEY TO CONTINUE &gt;'; read c ;</v>
      </c>
      <c r="W1401" s="14" t="str">
        <f t="shared" si="356"/>
        <v xml:space="preserve"> pmd ; </v>
      </c>
      <c r="X1401" s="13" t="str">
        <f t="shared" si="350"/>
        <v>ssh -q phvifoapp04 '/home/infa_adm/scripts/ais.sh medallia wf_m_Invitation_File_Medallia_Service_Return Int01_prod'</v>
      </c>
      <c r="Y1401" s="15"/>
      <c r="Z1401" s="60" t="str">
        <f t="shared" si="357"/>
        <v>./pmrep objectexport -f medallia -o Workflow -n wf_m_Invitation_File_Medallia_Service_Return -m -s -b -r -u wf_m_Invitation_File_Medallia_Service_Return.xml</v>
      </c>
      <c r="AA1401" s="63" t="str">
        <f t="shared" si="358"/>
        <v>gwd medallia wf_m_Invitation_File_Medallia_Service_Return</v>
      </c>
      <c r="AB1401" s="60" t="str">
        <f t="shared" si="351"/>
        <v xml:space="preserve">showvh medallia wf_m_Invitation_File_Medallia_Service_Return ; </v>
      </c>
      <c r="AC1401" s="60" t="str">
        <f t="shared" si="349"/>
        <v>showrrh medallia wf_m_Invitation_File_Medallia_Service_Return</v>
      </c>
    </row>
    <row r="1402" spans="1:29" x14ac:dyDescent="0.25">
      <c r="A1402" s="9">
        <v>43292</v>
      </c>
      <c r="B1402" s="6" t="s">
        <v>8</v>
      </c>
      <c r="C1402" s="61" t="s">
        <v>1893</v>
      </c>
      <c r="D1402" s="61" t="s">
        <v>1862</v>
      </c>
      <c r="E1402" s="112" t="s">
        <v>20</v>
      </c>
      <c r="F1402" s="115" t="str">
        <f t="shared" si="359"/>
        <v>BPQ</v>
      </c>
      <c r="G1402" s="112" t="s">
        <v>1383</v>
      </c>
      <c r="H1402" s="116" t="s">
        <v>19</v>
      </c>
      <c r="I1402" s="100" t="str">
        <f t="shared" si="360"/>
        <v>6005</v>
      </c>
      <c r="J1402" s="115" t="str">
        <f t="shared" si="361"/>
        <v>Native</v>
      </c>
      <c r="K1402" s="100" t="str">
        <f t="shared" si="362"/>
        <v>all</v>
      </c>
      <c r="L1402" s="6" t="s">
        <v>1061</v>
      </c>
      <c r="M1402" s="6" t="s">
        <v>332</v>
      </c>
      <c r="N1402" s="6" t="s">
        <v>1074</v>
      </c>
      <c r="O1402" s="6" t="s">
        <v>1712</v>
      </c>
      <c r="P1402" s="11" t="str">
        <f t="shared" si="353"/>
        <v>qc medallia Workflow wf_m_Invitation_File_Medallia_4Week</v>
      </c>
      <c r="Q1402" s="12" t="str">
        <f t="shared" si="354"/>
        <v>./pmrep cleardeploymentgroup -p DG_Static_Shared -f ;</v>
      </c>
      <c r="R1402" s="13" t="str">
        <f t="shared" si="355"/>
        <v>./pmrep addtodeploymentgroup -p DG_Static_Shared -n wf_m_Invitation_File_Medallia_4Week -o Workflow -f medallia -d all ;</v>
      </c>
      <c r="S1402" s="12" t="str">
        <f t="shared" si="345"/>
        <v>echo ;</v>
      </c>
      <c r="T1402" s="13" t="str">
        <f t="shared" si="346"/>
        <v>echo ;</v>
      </c>
      <c r="U1402" s="12" t="str">
        <f t="shared" si="347"/>
        <v>echo;</v>
      </c>
      <c r="V1402" s="13" t="str">
        <f t="shared" si="348"/>
        <v>echo ;</v>
      </c>
      <c r="W1402" s="14" t="str">
        <f t="shared" si="356"/>
        <v xml:space="preserve"> echo ; </v>
      </c>
      <c r="X1402" s="13" t="str">
        <f t="shared" si="350"/>
        <v>ssh -q qhvifoapp05 '/home/infa_adm/scripts/ais.sh medallia wf_m_Invitation_File_Medallia_4Week Int01_qa'</v>
      </c>
      <c r="Y1402" s="15"/>
      <c r="Z1402" s="60" t="str">
        <f t="shared" si="357"/>
        <v>./pmrep objectexport -f medallia -o Workflow -n wf_m_Invitation_File_Medallia_4Week -m -s -b -r -u wf_m_Invitation_File_Medallia_4Week.xml</v>
      </c>
      <c r="AA1402" s="63" t="str">
        <f t="shared" si="358"/>
        <v>gwd medallia wf_m_Invitation_File_Medallia_4Week</v>
      </c>
      <c r="AB1402" s="60" t="str">
        <f t="shared" si="351"/>
        <v xml:space="preserve">showvh medallia wf_m_Invitation_File_Medallia_4Week ; </v>
      </c>
      <c r="AC1402" s="60" t="str">
        <f t="shared" si="349"/>
        <v>showrrh medallia wf_m_Invitation_File_Medallia_4Week</v>
      </c>
    </row>
    <row r="1403" spans="1:29" x14ac:dyDescent="0.25">
      <c r="A1403" s="9">
        <v>43292</v>
      </c>
      <c r="B1403" s="6" t="s">
        <v>8</v>
      </c>
      <c r="C1403" s="61" t="s">
        <v>1893</v>
      </c>
      <c r="D1403" s="61" t="s">
        <v>1862</v>
      </c>
      <c r="E1403" s="112" t="s">
        <v>20</v>
      </c>
      <c r="F1403" s="115" t="str">
        <f t="shared" si="359"/>
        <v>BPQ</v>
      </c>
      <c r="G1403" s="112" t="s">
        <v>1383</v>
      </c>
      <c r="H1403" s="116" t="s">
        <v>19</v>
      </c>
      <c r="I1403" s="100" t="str">
        <f t="shared" si="360"/>
        <v>6005</v>
      </c>
      <c r="J1403" s="115" t="str">
        <f t="shared" si="361"/>
        <v>Native</v>
      </c>
      <c r="K1403" s="100" t="str">
        <f t="shared" si="362"/>
        <v>all</v>
      </c>
      <c r="L1403" s="6" t="s">
        <v>1061</v>
      </c>
      <c r="M1403" s="6" t="s">
        <v>332</v>
      </c>
      <c r="N1403" s="6" t="s">
        <v>1075</v>
      </c>
      <c r="O1403" s="6" t="s">
        <v>1712</v>
      </c>
      <c r="P1403" s="11" t="str">
        <f t="shared" si="353"/>
        <v>qc medallia Workflow wf_m_Invitation_File_Medallia_9Week</v>
      </c>
      <c r="Q1403" s="12" t="str">
        <f t="shared" si="354"/>
        <v>echo ;</v>
      </c>
      <c r="R1403" s="13" t="str">
        <f t="shared" si="355"/>
        <v>./pmrep addtodeploymentgroup -p DG_Static_Shared -n wf_m_Invitation_File_Medallia_9Week -o Workflow -f medallia -d all ;</v>
      </c>
      <c r="S1403" s="12" t="str">
        <f t="shared" si="345"/>
        <v>echo ;</v>
      </c>
      <c r="T1403" s="13" t="str">
        <f t="shared" si="346"/>
        <v>echo ;</v>
      </c>
      <c r="U1403" s="12" t="str">
        <f t="shared" si="347"/>
        <v>echo;</v>
      </c>
      <c r="V1403" s="13" t="str">
        <f t="shared" si="348"/>
        <v>echo ;</v>
      </c>
      <c r="W1403" s="14" t="str">
        <f t="shared" si="356"/>
        <v xml:space="preserve"> echo ; </v>
      </c>
      <c r="X1403" s="13" t="str">
        <f t="shared" si="350"/>
        <v>ssh -q qhvifoapp05 '/home/infa_adm/scripts/ais.sh medallia wf_m_Invitation_File_Medallia_9Week Int01_qa'</v>
      </c>
      <c r="Y1403" s="15"/>
      <c r="Z1403" s="60" t="str">
        <f t="shared" si="357"/>
        <v>./pmrep objectexport -f medallia -o Workflow -n wf_m_Invitation_File_Medallia_9Week -m -s -b -r -u wf_m_Invitation_File_Medallia_9Week.xml</v>
      </c>
      <c r="AA1403" s="63" t="str">
        <f t="shared" si="358"/>
        <v>gwd medallia wf_m_Invitation_File_Medallia_9Week</v>
      </c>
      <c r="AB1403" s="60" t="str">
        <f t="shared" si="351"/>
        <v xml:space="preserve">showvh medallia wf_m_Invitation_File_Medallia_9Week ; </v>
      </c>
      <c r="AC1403" s="60" t="str">
        <f t="shared" si="349"/>
        <v>showrrh medallia wf_m_Invitation_File_Medallia_9Week</v>
      </c>
    </row>
    <row r="1404" spans="1:29" x14ac:dyDescent="0.25">
      <c r="A1404" s="9">
        <v>43292</v>
      </c>
      <c r="B1404" s="6" t="s">
        <v>8</v>
      </c>
      <c r="C1404" s="61" t="s">
        <v>1893</v>
      </c>
      <c r="D1404" s="61" t="s">
        <v>1862</v>
      </c>
      <c r="E1404" s="112" t="s">
        <v>20</v>
      </c>
      <c r="F1404" s="115" t="str">
        <f t="shared" si="359"/>
        <v>BPQ</v>
      </c>
      <c r="G1404" s="112" t="s">
        <v>1383</v>
      </c>
      <c r="H1404" s="116" t="s">
        <v>19</v>
      </c>
      <c r="I1404" s="100" t="str">
        <f t="shared" si="360"/>
        <v>6005</v>
      </c>
      <c r="J1404" s="115" t="str">
        <f t="shared" si="361"/>
        <v>Native</v>
      </c>
      <c r="K1404" s="100" t="str">
        <f t="shared" si="362"/>
        <v>all</v>
      </c>
      <c r="L1404" s="6" t="s">
        <v>1061</v>
      </c>
      <c r="M1404" s="6" t="s">
        <v>332</v>
      </c>
      <c r="N1404" s="6" t="s">
        <v>1076</v>
      </c>
      <c r="O1404" s="6" t="s">
        <v>1713</v>
      </c>
      <c r="P1404" s="11" t="str">
        <f t="shared" si="353"/>
        <v>qc medallia Workflow wf_m_Invitation_File_Medallia_Agreement_Begin</v>
      </c>
      <c r="Q1404" s="12" t="str">
        <f t="shared" si="354"/>
        <v>echo ;</v>
      </c>
      <c r="R1404" s="13" t="str">
        <f t="shared" si="355"/>
        <v>./pmrep addtodeploymentgroup -p DG_Static_Shared -n wf_m_Invitation_File_Medallia_Agreement_Begin -o Workflow -f medallia -d all ;</v>
      </c>
      <c r="S1404" s="12" t="str">
        <f t="shared" si="345"/>
        <v>echo ;</v>
      </c>
      <c r="T1404" s="13" t="str">
        <f t="shared" si="346"/>
        <v>echo ;</v>
      </c>
      <c r="U1404" s="12" t="str">
        <f t="shared" si="347"/>
        <v>echo;</v>
      </c>
      <c r="V1404" s="13" t="str">
        <f t="shared" si="348"/>
        <v>echo ;</v>
      </c>
      <c r="W1404" s="14" t="str">
        <f t="shared" si="356"/>
        <v xml:space="preserve"> echo ; </v>
      </c>
      <c r="X1404" s="13" t="str">
        <f t="shared" si="350"/>
        <v>ssh -q qhvifoapp05 '/home/infa_adm/scripts/ais.sh medallia wf_m_Invitation_File_Medallia_Agreement_Begin Int01_qa'</v>
      </c>
      <c r="Y1404" s="15"/>
      <c r="Z1404" s="60" t="str">
        <f t="shared" si="357"/>
        <v>./pmrep objectexport -f medallia -o Workflow -n wf_m_Invitation_File_Medallia_Agreement_Begin -m -s -b -r -u wf_m_Invitation_File_Medallia_Agreement_Begin.xml</v>
      </c>
      <c r="AA1404" s="63" t="str">
        <f t="shared" si="358"/>
        <v>gwd medallia wf_m_Invitation_File_Medallia_Agreement_Begin</v>
      </c>
      <c r="AB1404" s="60" t="str">
        <f t="shared" si="351"/>
        <v xml:space="preserve">showvh medallia wf_m_Invitation_File_Medallia_Agreement_Begin ; </v>
      </c>
      <c r="AC1404" s="60" t="str">
        <f t="shared" si="349"/>
        <v>showrrh medallia wf_m_Invitation_File_Medallia_Agreement_Begin</v>
      </c>
    </row>
    <row r="1405" spans="1:29" x14ac:dyDescent="0.25">
      <c r="A1405" s="9">
        <v>43292</v>
      </c>
      <c r="B1405" s="6" t="s">
        <v>8</v>
      </c>
      <c r="C1405" s="61" t="s">
        <v>1893</v>
      </c>
      <c r="D1405" s="61" t="s">
        <v>1862</v>
      </c>
      <c r="E1405" s="112" t="s">
        <v>20</v>
      </c>
      <c r="F1405" s="115" t="str">
        <f t="shared" si="359"/>
        <v>BPQ</v>
      </c>
      <c r="G1405" s="112" t="s">
        <v>1383</v>
      </c>
      <c r="H1405" s="116" t="s">
        <v>19</v>
      </c>
      <c r="I1405" s="100" t="str">
        <f t="shared" si="360"/>
        <v>6005</v>
      </c>
      <c r="J1405" s="115" t="str">
        <f t="shared" si="361"/>
        <v>Native</v>
      </c>
      <c r="K1405" s="100" t="str">
        <f t="shared" si="362"/>
        <v>all</v>
      </c>
      <c r="L1405" s="6" t="s">
        <v>1061</v>
      </c>
      <c r="M1405" s="6" t="s">
        <v>332</v>
      </c>
      <c r="N1405" s="6" t="s">
        <v>1077</v>
      </c>
      <c r="O1405" s="6" t="s">
        <v>1713</v>
      </c>
      <c r="P1405" s="11" t="str">
        <f t="shared" si="353"/>
        <v>qc medallia Workflow wf_m_Invitation_File_Medallia_Agreement_End</v>
      </c>
      <c r="Q1405" s="12" t="str">
        <f t="shared" si="354"/>
        <v>echo ;</v>
      </c>
      <c r="R1405" s="13" t="str">
        <f t="shared" si="355"/>
        <v>./pmrep addtodeploymentgroup -p DG_Static_Shared -n wf_m_Invitation_File_Medallia_Agreement_End -o Workflow -f medallia -d all ;</v>
      </c>
      <c r="S1405" s="12" t="str">
        <f t="shared" si="345"/>
        <v>echo ;</v>
      </c>
      <c r="T1405" s="13" t="str">
        <f t="shared" si="346"/>
        <v>echo ;</v>
      </c>
      <c r="U1405" s="12" t="str">
        <f t="shared" si="347"/>
        <v>echo;</v>
      </c>
      <c r="V1405" s="13" t="str">
        <f t="shared" si="348"/>
        <v>echo ;</v>
      </c>
      <c r="W1405" s="14" t="str">
        <f t="shared" si="356"/>
        <v xml:space="preserve"> echo ; </v>
      </c>
      <c r="X1405" s="13" t="str">
        <f t="shared" si="350"/>
        <v>ssh -q qhvifoapp05 '/home/infa_adm/scripts/ais.sh medallia wf_m_Invitation_File_Medallia_Agreement_End Int01_qa'</v>
      </c>
      <c r="Y1405" s="15"/>
      <c r="Z1405" s="60" t="str">
        <f t="shared" si="357"/>
        <v>./pmrep objectexport -f medallia -o Workflow -n wf_m_Invitation_File_Medallia_Agreement_End -m -s -b -r -u wf_m_Invitation_File_Medallia_Agreement_End.xml</v>
      </c>
      <c r="AA1405" s="63" t="str">
        <f t="shared" si="358"/>
        <v>gwd medallia wf_m_Invitation_File_Medallia_Agreement_End</v>
      </c>
      <c r="AB1405" s="60" t="str">
        <f t="shared" si="351"/>
        <v xml:space="preserve">showvh medallia wf_m_Invitation_File_Medallia_Agreement_End ; </v>
      </c>
      <c r="AC1405" s="60" t="str">
        <f t="shared" si="349"/>
        <v>showrrh medallia wf_m_Invitation_File_Medallia_Agreement_End</v>
      </c>
    </row>
    <row r="1406" spans="1:29" x14ac:dyDescent="0.25">
      <c r="A1406" s="9">
        <v>43292</v>
      </c>
      <c r="B1406" s="6" t="s">
        <v>8</v>
      </c>
      <c r="C1406" s="61" t="s">
        <v>1893</v>
      </c>
      <c r="D1406" s="61" t="s">
        <v>1862</v>
      </c>
      <c r="E1406" s="112" t="s">
        <v>20</v>
      </c>
      <c r="F1406" s="115" t="str">
        <f t="shared" si="359"/>
        <v>BPQ</v>
      </c>
      <c r="G1406" s="112" t="s">
        <v>1383</v>
      </c>
      <c r="H1406" s="116" t="s">
        <v>19</v>
      </c>
      <c r="I1406" s="100" t="str">
        <f t="shared" si="360"/>
        <v>6005</v>
      </c>
      <c r="J1406" s="115" t="str">
        <f t="shared" si="361"/>
        <v>Native</v>
      </c>
      <c r="K1406" s="100" t="str">
        <f t="shared" si="362"/>
        <v>all</v>
      </c>
      <c r="L1406" s="6" t="s">
        <v>1061</v>
      </c>
      <c r="M1406" s="6" t="s">
        <v>332</v>
      </c>
      <c r="N1406" s="6" t="s">
        <v>1078</v>
      </c>
      <c r="O1406" s="6" t="s">
        <v>1714</v>
      </c>
      <c r="P1406" s="11" t="str">
        <f t="shared" si="353"/>
        <v>qc medallia Workflow wf_m_Invitation_File_Medallia_Service_Return</v>
      </c>
      <c r="Q1406" s="12" t="str">
        <f t="shared" si="354"/>
        <v>echo ;</v>
      </c>
      <c r="R1406" s="13" t="str">
        <f t="shared" si="355"/>
        <v>./pmrep addtodeploymentgroup -p DG_Static_Shared -n wf_m_Invitation_File_Medallia_Service_Return -o Workflow -f medallia -d all ;</v>
      </c>
      <c r="S1406" s="12" t="str">
        <f t="shared" si="345"/>
        <v>./pmrep deploydeploymentgroup -p DG_Static_Shared -c  ./DG_Static_Shared.xml -r RAC_qa -n ritbil -X BPQ -h qhvifoapp05 -o 6005 -s Native -l $HOME/scripts/log/dg_BR_seeanu.log ;</v>
      </c>
      <c r="T1406" s="13" t="str">
        <f t="shared" si="346"/>
        <v xml:space="preserve">echo '&lt; PRESS ANY KEY TO CONTINUE &gt;'; read c ; </v>
      </c>
      <c r="U1406" s="12" t="str">
        <f t="shared" si="347"/>
        <v xml:space="preserve">cat $HOME/scripts/log/dg_BR_seeanu.log ; </v>
      </c>
      <c r="V1406" s="13" t="str">
        <f t="shared" si="348"/>
        <v>echo '&lt; PRESS ANY KEY TO CONTINUE &gt;'; read c ;</v>
      </c>
      <c r="W1406" s="14" t="str">
        <f t="shared" si="356"/>
        <v xml:space="preserve"> pmd ; </v>
      </c>
      <c r="X1406" s="13" t="str">
        <f t="shared" si="350"/>
        <v>ssh -q qhvifoapp05 '/home/infa_adm/scripts/ais.sh medallia wf_m_Invitation_File_Medallia_Service_Return Int01_qa'</v>
      </c>
      <c r="Y1406" s="15"/>
      <c r="Z1406" s="60" t="str">
        <f t="shared" si="357"/>
        <v>./pmrep objectexport -f medallia -o Workflow -n wf_m_Invitation_File_Medallia_Service_Return -m -s -b -r -u wf_m_Invitation_File_Medallia_Service_Return.xml</v>
      </c>
      <c r="AA1406" s="63" t="str">
        <f t="shared" si="358"/>
        <v>gwd medallia wf_m_Invitation_File_Medallia_Service_Return</v>
      </c>
      <c r="AB1406" s="60" t="str">
        <f t="shared" si="351"/>
        <v xml:space="preserve">showvh medallia wf_m_Invitation_File_Medallia_Service_Return ; </v>
      </c>
      <c r="AC1406" s="60" t="str">
        <f t="shared" si="349"/>
        <v>showrrh medallia wf_m_Invitation_File_Medallia_Service_Return</v>
      </c>
    </row>
    <row r="1407" spans="1:29" x14ac:dyDescent="0.25">
      <c r="A1407" s="9">
        <v>43292</v>
      </c>
      <c r="B1407" s="6" t="s">
        <v>8</v>
      </c>
      <c r="C1407" s="61" t="s">
        <v>1893</v>
      </c>
      <c r="D1407" s="61" t="s">
        <v>1863</v>
      </c>
      <c r="E1407" s="112" t="s">
        <v>324</v>
      </c>
      <c r="F1407" s="115" t="str">
        <f t="shared" si="359"/>
        <v>BPU</v>
      </c>
      <c r="G1407" s="112" t="s">
        <v>1113</v>
      </c>
      <c r="H1407" s="116" t="s">
        <v>1241</v>
      </c>
      <c r="I1407" s="100" t="str">
        <f t="shared" si="360"/>
        <v>6005</v>
      </c>
      <c r="J1407" s="115" t="str">
        <f t="shared" si="361"/>
        <v>Native</v>
      </c>
      <c r="K1407" s="100" t="str">
        <f t="shared" si="362"/>
        <v>all</v>
      </c>
      <c r="L1407" s="6" t="s">
        <v>1061</v>
      </c>
      <c r="M1407" s="6" t="s">
        <v>332</v>
      </c>
      <c r="N1407" s="6" t="s">
        <v>1074</v>
      </c>
      <c r="O1407" s="6" t="s">
        <v>1705</v>
      </c>
      <c r="P1407" s="11" t="str">
        <f t="shared" si="353"/>
        <v>qc medallia Workflow wf_m_Invitation_File_Medallia_4Week</v>
      </c>
      <c r="Q1407" s="12" t="str">
        <f t="shared" si="354"/>
        <v>./pmrep cleardeploymentgroup -p DG_Static_Shared -f ;</v>
      </c>
      <c r="R1407" s="13" t="str">
        <f t="shared" si="355"/>
        <v>./pmrep addtodeploymentgroup -p DG_Static_Shared -n wf_m_Invitation_File_Medallia_4Week -o Workflow -f medallia -d all ;</v>
      </c>
      <c r="S1407" s="12" t="str">
        <f t="shared" si="345"/>
        <v>echo ;</v>
      </c>
      <c r="T1407" s="13" t="str">
        <f t="shared" si="346"/>
        <v>echo ;</v>
      </c>
      <c r="U1407" s="12" t="str">
        <f t="shared" si="347"/>
        <v>echo;</v>
      </c>
      <c r="V1407" s="13" t="str">
        <f t="shared" si="348"/>
        <v>echo ;</v>
      </c>
      <c r="W1407" s="14" t="str">
        <f t="shared" si="356"/>
        <v xml:space="preserve"> echo ; </v>
      </c>
      <c r="X1407" s="13" t="str">
        <f t="shared" si="350"/>
        <v>ssh -q uhvifoapp03 '/home/infa_adm/scripts/ais.sh medallia wf_m_Invitation_File_Medallia_4Week Int01_uat'</v>
      </c>
      <c r="Y1407" s="15"/>
      <c r="Z1407" s="60" t="str">
        <f t="shared" si="357"/>
        <v>./pmrep objectexport -f medallia -o Workflow -n wf_m_Invitation_File_Medallia_4Week -m -s -b -r -u wf_m_Invitation_File_Medallia_4Week.xml</v>
      </c>
      <c r="AA1407" s="63" t="str">
        <f t="shared" si="358"/>
        <v>gwd medallia wf_m_Invitation_File_Medallia_4Week</v>
      </c>
      <c r="AB1407" s="60" t="str">
        <f t="shared" si="351"/>
        <v xml:space="preserve">showvh medallia wf_m_Invitation_File_Medallia_4Week ; </v>
      </c>
      <c r="AC1407" s="60" t="str">
        <f t="shared" si="349"/>
        <v>showrrh medallia wf_m_Invitation_File_Medallia_4Week</v>
      </c>
    </row>
    <row r="1408" spans="1:29" x14ac:dyDescent="0.25">
      <c r="A1408" s="9">
        <v>43292</v>
      </c>
      <c r="B1408" s="6" t="s">
        <v>8</v>
      </c>
      <c r="C1408" s="61" t="s">
        <v>1893</v>
      </c>
      <c r="D1408" s="61" t="s">
        <v>1863</v>
      </c>
      <c r="E1408" s="112" t="s">
        <v>324</v>
      </c>
      <c r="F1408" s="115" t="str">
        <f t="shared" si="359"/>
        <v>BPU</v>
      </c>
      <c r="G1408" s="112" t="s">
        <v>1113</v>
      </c>
      <c r="H1408" s="116" t="s">
        <v>1241</v>
      </c>
      <c r="I1408" s="100" t="str">
        <f t="shared" si="360"/>
        <v>6005</v>
      </c>
      <c r="J1408" s="115" t="str">
        <f t="shared" si="361"/>
        <v>Native</v>
      </c>
      <c r="K1408" s="100" t="str">
        <f t="shared" si="362"/>
        <v>all</v>
      </c>
      <c r="L1408" s="6" t="s">
        <v>1061</v>
      </c>
      <c r="M1408" s="6" t="s">
        <v>332</v>
      </c>
      <c r="N1408" s="6" t="s">
        <v>1075</v>
      </c>
      <c r="O1408" s="6" t="s">
        <v>1706</v>
      </c>
      <c r="P1408" s="11" t="str">
        <f t="shared" si="353"/>
        <v>qc medallia Workflow wf_m_Invitation_File_Medallia_9Week</v>
      </c>
      <c r="Q1408" s="12" t="str">
        <f t="shared" si="354"/>
        <v>echo ;</v>
      </c>
      <c r="R1408" s="13" t="str">
        <f t="shared" si="355"/>
        <v>./pmrep addtodeploymentgroup -p DG_Static_Shared -n wf_m_Invitation_File_Medallia_9Week -o Workflow -f medallia -d all ;</v>
      </c>
      <c r="S1408" s="12" t="str">
        <f t="shared" si="345"/>
        <v>echo ;</v>
      </c>
      <c r="T1408" s="13" t="str">
        <f t="shared" si="346"/>
        <v>echo ;</v>
      </c>
      <c r="U1408" s="12" t="str">
        <f t="shared" si="347"/>
        <v>echo;</v>
      </c>
      <c r="V1408" s="13" t="str">
        <f t="shared" si="348"/>
        <v>echo ;</v>
      </c>
      <c r="W1408" s="14" t="str">
        <f t="shared" si="356"/>
        <v xml:space="preserve"> echo ; </v>
      </c>
      <c r="X1408" s="13" t="str">
        <f t="shared" si="350"/>
        <v>ssh -q uhvifoapp03 '/home/infa_adm/scripts/ais.sh medallia wf_m_Invitation_File_Medallia_9Week Int01_uat'</v>
      </c>
      <c r="Y1408" s="15"/>
      <c r="Z1408" s="60" t="str">
        <f t="shared" si="357"/>
        <v>./pmrep objectexport -f medallia -o Workflow -n wf_m_Invitation_File_Medallia_9Week -m -s -b -r -u wf_m_Invitation_File_Medallia_9Week.xml</v>
      </c>
      <c r="AA1408" s="63" t="str">
        <f t="shared" si="358"/>
        <v>gwd medallia wf_m_Invitation_File_Medallia_9Week</v>
      </c>
      <c r="AB1408" s="60" t="str">
        <f t="shared" si="351"/>
        <v xml:space="preserve">showvh medallia wf_m_Invitation_File_Medallia_9Week ; </v>
      </c>
      <c r="AC1408" s="60" t="str">
        <f t="shared" si="349"/>
        <v>showrrh medallia wf_m_Invitation_File_Medallia_9Week</v>
      </c>
    </row>
    <row r="1409" spans="1:29" x14ac:dyDescent="0.25">
      <c r="A1409" s="9">
        <v>43292</v>
      </c>
      <c r="B1409" s="6" t="s">
        <v>8</v>
      </c>
      <c r="C1409" s="61" t="s">
        <v>1893</v>
      </c>
      <c r="D1409" s="61" t="s">
        <v>1863</v>
      </c>
      <c r="E1409" s="112" t="s">
        <v>324</v>
      </c>
      <c r="F1409" s="115" t="str">
        <f t="shared" si="359"/>
        <v>BPU</v>
      </c>
      <c r="G1409" s="112" t="s">
        <v>1113</v>
      </c>
      <c r="H1409" s="116" t="s">
        <v>1241</v>
      </c>
      <c r="I1409" s="100" t="str">
        <f t="shared" si="360"/>
        <v>6005</v>
      </c>
      <c r="J1409" s="115" t="str">
        <f t="shared" si="361"/>
        <v>Native</v>
      </c>
      <c r="K1409" s="100" t="str">
        <f t="shared" si="362"/>
        <v>all</v>
      </c>
      <c r="L1409" s="6" t="s">
        <v>1061</v>
      </c>
      <c r="M1409" s="6" t="s">
        <v>332</v>
      </c>
      <c r="N1409" s="6" t="s">
        <v>1076</v>
      </c>
      <c r="O1409" s="6" t="s">
        <v>1707</v>
      </c>
      <c r="P1409" s="11" t="str">
        <f t="shared" si="353"/>
        <v>qc medallia Workflow wf_m_Invitation_File_Medallia_Agreement_Begin</v>
      </c>
      <c r="Q1409" s="12" t="str">
        <f t="shared" si="354"/>
        <v>echo ;</v>
      </c>
      <c r="R1409" s="13" t="str">
        <f t="shared" si="355"/>
        <v>./pmrep addtodeploymentgroup -p DG_Static_Shared -n wf_m_Invitation_File_Medallia_Agreement_Begin -o Workflow -f medallia -d all ;</v>
      </c>
      <c r="S1409" s="12" t="str">
        <f t="shared" si="345"/>
        <v>echo ;</v>
      </c>
      <c r="T1409" s="13" t="str">
        <f t="shared" si="346"/>
        <v>echo ;</v>
      </c>
      <c r="U1409" s="12" t="str">
        <f t="shared" si="347"/>
        <v>echo;</v>
      </c>
      <c r="V1409" s="13" t="str">
        <f t="shared" si="348"/>
        <v>echo ;</v>
      </c>
      <c r="W1409" s="14" t="str">
        <f t="shared" si="356"/>
        <v xml:space="preserve"> echo ; </v>
      </c>
      <c r="X1409" s="13" t="str">
        <f t="shared" si="350"/>
        <v>ssh -q uhvifoapp03 '/home/infa_adm/scripts/ais.sh medallia wf_m_Invitation_File_Medallia_Agreement_Begin Int01_uat'</v>
      </c>
      <c r="Y1409" s="15"/>
      <c r="Z1409" s="60" t="str">
        <f t="shared" si="357"/>
        <v>./pmrep objectexport -f medallia -o Workflow -n wf_m_Invitation_File_Medallia_Agreement_Begin -m -s -b -r -u wf_m_Invitation_File_Medallia_Agreement_Begin.xml</v>
      </c>
      <c r="AA1409" s="63" t="str">
        <f t="shared" si="358"/>
        <v>gwd medallia wf_m_Invitation_File_Medallia_Agreement_Begin</v>
      </c>
      <c r="AB1409" s="60" t="str">
        <f t="shared" si="351"/>
        <v xml:space="preserve">showvh medallia wf_m_Invitation_File_Medallia_Agreement_Begin ; </v>
      </c>
      <c r="AC1409" s="60" t="str">
        <f t="shared" si="349"/>
        <v>showrrh medallia wf_m_Invitation_File_Medallia_Agreement_Begin</v>
      </c>
    </row>
    <row r="1410" spans="1:29" x14ac:dyDescent="0.25">
      <c r="A1410" s="9">
        <v>43292</v>
      </c>
      <c r="B1410" s="6" t="s">
        <v>8</v>
      </c>
      <c r="C1410" s="61" t="s">
        <v>1893</v>
      </c>
      <c r="D1410" s="61" t="s">
        <v>1863</v>
      </c>
      <c r="E1410" s="112" t="s">
        <v>324</v>
      </c>
      <c r="F1410" s="115" t="str">
        <f t="shared" si="359"/>
        <v>BPU</v>
      </c>
      <c r="G1410" s="112" t="s">
        <v>1113</v>
      </c>
      <c r="H1410" s="116" t="s">
        <v>1241</v>
      </c>
      <c r="I1410" s="100" t="str">
        <f t="shared" si="360"/>
        <v>6005</v>
      </c>
      <c r="J1410" s="115" t="str">
        <f t="shared" si="361"/>
        <v>Native</v>
      </c>
      <c r="K1410" s="100" t="str">
        <f t="shared" si="362"/>
        <v>all</v>
      </c>
      <c r="L1410" s="6" t="s">
        <v>1061</v>
      </c>
      <c r="M1410" s="6" t="s">
        <v>332</v>
      </c>
      <c r="N1410" s="6" t="s">
        <v>1077</v>
      </c>
      <c r="O1410" s="6" t="s">
        <v>1708</v>
      </c>
      <c r="P1410" s="11" t="str">
        <f t="shared" si="353"/>
        <v>qc medallia Workflow wf_m_Invitation_File_Medallia_Agreement_End</v>
      </c>
      <c r="Q1410" s="12" t="str">
        <f t="shared" si="354"/>
        <v>echo ;</v>
      </c>
      <c r="R1410" s="13" t="str">
        <f t="shared" si="355"/>
        <v>./pmrep addtodeploymentgroup -p DG_Static_Shared -n wf_m_Invitation_File_Medallia_Agreement_End -o Workflow -f medallia -d all ;</v>
      </c>
      <c r="S1410" s="12" t="str">
        <f t="shared" ref="S1410:S1473" si="363">IF(AND(B1410=B1411,F1410=F1411),"echo ;",CONCATENATE("./pmrep deploydeploymentgroup -p ",dgnm, " -c ",dgxml," -r ",E1410," -n ",IF(LEFT(F1410,1)="B","ritbil","jansaj")," -X ",F1410, " -h ",G1410," -o ",I1410, " -s ",J1410, " -l $HOME/scripts/log/dg_",C1410,"_",B1410,".log ;"))</f>
        <v>echo ;</v>
      </c>
      <c r="T1410" s="13" t="str">
        <f t="shared" ref="T1410:T1473" si="364">IF(AND(B1410=B1411,F1410=F1411), "echo ;","echo '&lt; PRESS ANY KEY TO CONTINUE &gt;'; read c ; ")</f>
        <v>echo ;</v>
      </c>
      <c r="U1410" s="12" t="str">
        <f t="shared" ref="U1410:U1473" si="365">IF(AND(B1410=B1411,F1410=F1411),"echo;",CONCATENATE("cat $HOME/scripts/log/dg_",C1410,"_",B1410,".log ; "))</f>
        <v>echo;</v>
      </c>
      <c r="V1410" s="13" t="str">
        <f t="shared" ref="V1410:V1473" si="366">IF(AND(B1410=B1411,F1410=F1411), "echo ;","echo '&lt; PRESS ANY KEY TO CONTINUE &gt;'; read c ;")</f>
        <v>echo ;</v>
      </c>
      <c r="W1410" s="14" t="str">
        <f t="shared" si="356"/>
        <v xml:space="preserve"> echo ; </v>
      </c>
      <c r="X1410" s="13" t="str">
        <f t="shared" si="350"/>
        <v>ssh -q uhvifoapp03 '/home/infa_adm/scripts/ais.sh medallia wf_m_Invitation_File_Medallia_Agreement_End Int01_uat'</v>
      </c>
      <c r="Y1410" s="15"/>
      <c r="Z1410" s="60" t="str">
        <f t="shared" si="357"/>
        <v>./pmrep objectexport -f medallia -o Workflow -n wf_m_Invitation_File_Medallia_Agreement_End -m -s -b -r -u wf_m_Invitation_File_Medallia_Agreement_End.xml</v>
      </c>
      <c r="AA1410" s="63" t="str">
        <f t="shared" si="358"/>
        <v>gwd medallia wf_m_Invitation_File_Medallia_Agreement_End</v>
      </c>
      <c r="AB1410" s="60" t="str">
        <f t="shared" si="351"/>
        <v xml:space="preserve">showvh medallia wf_m_Invitation_File_Medallia_Agreement_End ; </v>
      </c>
      <c r="AC1410" s="60" t="str">
        <f t="shared" ref="AC1410:AC1473" si="367">CONCATENATE("showrrh ",L1410," ",N1410)</f>
        <v>showrrh medallia wf_m_Invitation_File_Medallia_Agreement_End</v>
      </c>
    </row>
    <row r="1411" spans="1:29" x14ac:dyDescent="0.25">
      <c r="A1411" s="9">
        <v>43292</v>
      </c>
      <c r="B1411" s="6" t="s">
        <v>8</v>
      </c>
      <c r="C1411" s="61" t="s">
        <v>1893</v>
      </c>
      <c r="D1411" s="61" t="s">
        <v>1863</v>
      </c>
      <c r="E1411" s="112" t="s">
        <v>324</v>
      </c>
      <c r="F1411" s="115" t="str">
        <f t="shared" si="359"/>
        <v>BPU</v>
      </c>
      <c r="G1411" s="112" t="s">
        <v>1113</v>
      </c>
      <c r="H1411" s="116" t="s">
        <v>1241</v>
      </c>
      <c r="I1411" s="100" t="str">
        <f t="shared" si="360"/>
        <v>6005</v>
      </c>
      <c r="J1411" s="115" t="str">
        <f t="shared" si="361"/>
        <v>Native</v>
      </c>
      <c r="K1411" s="100" t="str">
        <f t="shared" si="362"/>
        <v>all</v>
      </c>
      <c r="L1411" s="6" t="s">
        <v>1061</v>
      </c>
      <c r="M1411" s="6" t="s">
        <v>332</v>
      </c>
      <c r="N1411" s="6" t="s">
        <v>1078</v>
      </c>
      <c r="O1411" s="6" t="s">
        <v>1709</v>
      </c>
      <c r="P1411" s="11" t="str">
        <f t="shared" si="353"/>
        <v>qc medallia Workflow wf_m_Invitation_File_Medallia_Service_Return</v>
      </c>
      <c r="Q1411" s="12" t="str">
        <f t="shared" si="354"/>
        <v>echo ;</v>
      </c>
      <c r="R1411" s="13" t="str">
        <f t="shared" si="355"/>
        <v>./pmrep addtodeploymentgroup -p DG_Static_Shared -n wf_m_Invitation_File_Medallia_Service_Return -o Workflow -f medallia -d all ;</v>
      </c>
      <c r="S1411" s="12" t="str">
        <f t="shared" si="363"/>
        <v>./pmrep deploydeploymentgroup -p DG_Static_Shared -c  ./DG_Static_Shared.xml -r RAC_uat -n ritbil -X BPU -h uhvifoapp03 -o 6005 -s Native -l $HOME/scripts/log/dg_BR_seeanu.log ;</v>
      </c>
      <c r="T1411" s="13" t="str">
        <f t="shared" si="364"/>
        <v xml:space="preserve">echo '&lt; PRESS ANY KEY TO CONTINUE &gt;'; read c ; </v>
      </c>
      <c r="U1411" s="12" t="str">
        <f t="shared" si="365"/>
        <v xml:space="preserve">cat $HOME/scripts/log/dg_BR_seeanu.log ; </v>
      </c>
      <c r="V1411" s="13" t="str">
        <f t="shared" si="366"/>
        <v>echo '&lt; PRESS ANY KEY TO CONTINUE &gt;'; read c ;</v>
      </c>
      <c r="W1411" s="14" t="str">
        <f t="shared" si="356"/>
        <v xml:space="preserve"> pmd ; </v>
      </c>
      <c r="X1411" s="13" t="str">
        <f t="shared" ref="X1411:X1474" si="368">IF(M1411="Workflow",CONCATENATE("ssh -q ",G1411, " '/home/infa_adm/scripts/ais.sh ",L1411," ",N1411," ",H1411,"'")," # n/a")</f>
        <v>ssh -q uhvifoapp03 '/home/infa_adm/scripts/ais.sh medallia wf_m_Invitation_File_Medallia_Service_Return Int01_uat'</v>
      </c>
      <c r="Y1411" s="15"/>
      <c r="Z1411" s="60" t="str">
        <f t="shared" si="357"/>
        <v>./pmrep objectexport -f medallia -o Workflow -n wf_m_Invitation_File_Medallia_Service_Return -m -s -b -r -u wf_m_Invitation_File_Medallia_Service_Return.xml</v>
      </c>
      <c r="AA1411" s="63" t="str">
        <f t="shared" si="358"/>
        <v>gwd medallia wf_m_Invitation_File_Medallia_Service_Return</v>
      </c>
      <c r="AB1411" s="60" t="str">
        <f t="shared" ref="AB1411:AB1474" si="369">CONCATENATE("showvh ",L1411," ",N1411," ; ")</f>
        <v xml:space="preserve">showvh medallia wf_m_Invitation_File_Medallia_Service_Return ; </v>
      </c>
      <c r="AC1411" s="60" t="str">
        <f t="shared" si="367"/>
        <v>showrrh medallia wf_m_Invitation_File_Medallia_Service_Return</v>
      </c>
    </row>
    <row r="1412" spans="1:29" x14ac:dyDescent="0.25">
      <c r="A1412" s="9">
        <v>43293</v>
      </c>
      <c r="B1412" s="6" t="s">
        <v>8</v>
      </c>
      <c r="C1412" s="61" t="s">
        <v>1893</v>
      </c>
      <c r="D1412" s="61" t="s">
        <v>1862</v>
      </c>
      <c r="E1412" s="112" t="s">
        <v>20</v>
      </c>
      <c r="F1412" s="115" t="str">
        <f t="shared" si="359"/>
        <v>BPQ</v>
      </c>
      <c r="G1412" s="112" t="s">
        <v>1383</v>
      </c>
      <c r="H1412" s="116" t="s">
        <v>19</v>
      </c>
      <c r="I1412" s="100" t="str">
        <f t="shared" si="360"/>
        <v>6005</v>
      </c>
      <c r="J1412" s="115" t="str">
        <f t="shared" si="361"/>
        <v>Native</v>
      </c>
      <c r="K1412" s="100" t="str">
        <f t="shared" si="362"/>
        <v>all</v>
      </c>
      <c r="L1412" s="6" t="s">
        <v>1491</v>
      </c>
      <c r="M1412" s="6" t="s">
        <v>332</v>
      </c>
      <c r="N1412" s="6" t="s">
        <v>1717</v>
      </c>
      <c r="O1412" s="6" t="s">
        <v>1720</v>
      </c>
      <c r="P1412" s="11" t="str">
        <f t="shared" si="353"/>
        <v>qc connectors Workflow wf_s_m_ENT_BMSMEMBER</v>
      </c>
      <c r="Q1412" s="12" t="str">
        <f t="shared" si="354"/>
        <v>./pmrep cleardeploymentgroup -p DG_Static_Shared -f ;</v>
      </c>
      <c r="R1412" s="13" t="str">
        <f t="shared" si="355"/>
        <v>./pmrep addtodeploymentgroup -p DG_Static_Shared -n wf_s_m_ENT_BMSMEMBER -o Workflow -f connectors -d all ;</v>
      </c>
      <c r="S1412" s="12" t="str">
        <f t="shared" si="363"/>
        <v>echo ;</v>
      </c>
      <c r="T1412" s="13" t="str">
        <f t="shared" si="364"/>
        <v>echo ;</v>
      </c>
      <c r="U1412" s="12" t="str">
        <f t="shared" si="365"/>
        <v>echo;</v>
      </c>
      <c r="V1412" s="13" t="str">
        <f t="shared" si="366"/>
        <v>echo ;</v>
      </c>
      <c r="W1412" s="14" t="str">
        <f t="shared" si="356"/>
        <v xml:space="preserve"> echo ; </v>
      </c>
      <c r="X1412" s="13" t="str">
        <f t="shared" si="368"/>
        <v>ssh -q qhvifoapp05 '/home/infa_adm/scripts/ais.sh connectors wf_s_m_ENT_BMSMEMBER Int01_qa'</v>
      </c>
      <c r="Y1412" s="15"/>
      <c r="Z1412" s="60" t="str">
        <f t="shared" si="357"/>
        <v>./pmrep objectexport -f connectors -o Workflow -n wf_s_m_ENT_BMSMEMBER -m -s -b -r -u wf_s_m_ENT_BMSMEMBER.xml</v>
      </c>
      <c r="AA1412" s="63" t="str">
        <f t="shared" si="358"/>
        <v>gwd connectors wf_s_m_ENT_BMSMEMBER</v>
      </c>
      <c r="AB1412" s="60" t="str">
        <f t="shared" si="369"/>
        <v xml:space="preserve">showvh connectors wf_s_m_ENT_BMSMEMBER ; </v>
      </c>
      <c r="AC1412" s="60" t="str">
        <f t="shared" si="367"/>
        <v>showrrh connectors wf_s_m_ENT_BMSMEMBER</v>
      </c>
    </row>
    <row r="1413" spans="1:29" x14ac:dyDescent="0.25">
      <c r="A1413" s="9">
        <v>43293</v>
      </c>
      <c r="B1413" s="6" t="s">
        <v>8</v>
      </c>
      <c r="C1413" s="61" t="s">
        <v>1893</v>
      </c>
      <c r="D1413" s="61" t="s">
        <v>1862</v>
      </c>
      <c r="E1413" s="112" t="s">
        <v>20</v>
      </c>
      <c r="F1413" s="115" t="str">
        <f t="shared" si="359"/>
        <v>BPQ</v>
      </c>
      <c r="G1413" s="112" t="s">
        <v>1383</v>
      </c>
      <c r="H1413" s="116" t="s">
        <v>19</v>
      </c>
      <c r="I1413" s="100" t="str">
        <f t="shared" si="360"/>
        <v>6005</v>
      </c>
      <c r="J1413" s="115" t="str">
        <f t="shared" si="361"/>
        <v>Native</v>
      </c>
      <c r="K1413" s="100" t="str">
        <f t="shared" si="362"/>
        <v>all</v>
      </c>
      <c r="L1413" s="6" t="s">
        <v>1491</v>
      </c>
      <c r="M1413" s="6" t="s">
        <v>332</v>
      </c>
      <c r="N1413" s="6" t="s">
        <v>1718</v>
      </c>
      <c r="O1413" s="6" t="s">
        <v>1720</v>
      </c>
      <c r="P1413" s="11" t="str">
        <f t="shared" si="353"/>
        <v>qc connectors Workflow wf_s_m_BMS_MEMBER_FLATFILE</v>
      </c>
      <c r="Q1413" s="12" t="str">
        <f t="shared" si="354"/>
        <v>echo ;</v>
      </c>
      <c r="R1413" s="13" t="str">
        <f t="shared" si="355"/>
        <v>./pmrep addtodeploymentgroup -p DG_Static_Shared -n wf_s_m_BMS_MEMBER_FLATFILE -o Workflow -f connectors -d all ;</v>
      </c>
      <c r="S1413" s="12" t="str">
        <f t="shared" si="363"/>
        <v>./pmrep deploydeploymentgroup -p DG_Static_Shared -c  ./DG_Static_Shared.xml -r RAC_qa -n ritbil -X BPQ -h qhvifoapp05 -o 6005 -s Native -l $HOME/scripts/log/dg_BR_seeanu.log ;</v>
      </c>
      <c r="T1413" s="13" t="str">
        <f t="shared" si="364"/>
        <v xml:space="preserve">echo '&lt; PRESS ANY KEY TO CONTINUE &gt;'; read c ; </v>
      </c>
      <c r="U1413" s="12" t="str">
        <f t="shared" si="365"/>
        <v xml:space="preserve">cat $HOME/scripts/log/dg_BR_seeanu.log ; </v>
      </c>
      <c r="V1413" s="13" t="str">
        <f t="shared" si="366"/>
        <v>echo '&lt; PRESS ANY KEY TO CONTINUE &gt;'; read c ;</v>
      </c>
      <c r="W1413" s="14" t="str">
        <f t="shared" si="356"/>
        <v xml:space="preserve"> pmd ; </v>
      </c>
      <c r="X1413" s="13" t="str">
        <f t="shared" si="368"/>
        <v>ssh -q qhvifoapp05 '/home/infa_adm/scripts/ais.sh connectors wf_s_m_BMS_MEMBER_FLATFILE Int01_qa'</v>
      </c>
      <c r="Y1413" s="15"/>
      <c r="Z1413" s="60" t="str">
        <f t="shared" si="357"/>
        <v>./pmrep objectexport -f connectors -o Workflow -n wf_s_m_BMS_MEMBER_FLATFILE -m -s -b -r -u wf_s_m_BMS_MEMBER_FLATFILE.xml</v>
      </c>
      <c r="AA1413" s="63" t="str">
        <f t="shared" si="358"/>
        <v>gwd connectors wf_s_m_BMS_MEMBER_FLATFILE</v>
      </c>
      <c r="AB1413" s="60" t="str">
        <f t="shared" si="369"/>
        <v xml:space="preserve">showvh connectors wf_s_m_BMS_MEMBER_FLATFILE ; </v>
      </c>
      <c r="AC1413" s="60" t="str">
        <f t="shared" si="367"/>
        <v>showrrh connectors wf_s_m_BMS_MEMBER_FLATFILE</v>
      </c>
    </row>
    <row r="1414" spans="1:29" x14ac:dyDescent="0.25">
      <c r="A1414" s="9">
        <v>43293</v>
      </c>
      <c r="B1414" s="6" t="s">
        <v>8</v>
      </c>
      <c r="C1414" s="61" t="s">
        <v>1893</v>
      </c>
      <c r="D1414" s="61" t="s">
        <v>1863</v>
      </c>
      <c r="E1414" s="112" t="s">
        <v>324</v>
      </c>
      <c r="F1414" s="115" t="str">
        <f t="shared" si="359"/>
        <v>BPU</v>
      </c>
      <c r="G1414" s="112" t="s">
        <v>1113</v>
      </c>
      <c r="H1414" s="116" t="s">
        <v>1241</v>
      </c>
      <c r="I1414" s="100" t="str">
        <f t="shared" si="360"/>
        <v>6005</v>
      </c>
      <c r="J1414" s="115" t="str">
        <f t="shared" si="361"/>
        <v>Native</v>
      </c>
      <c r="K1414" s="100" t="str">
        <f t="shared" si="362"/>
        <v>all</v>
      </c>
      <c r="L1414" s="6" t="s">
        <v>1491</v>
      </c>
      <c r="M1414" s="6" t="s">
        <v>332</v>
      </c>
      <c r="N1414" s="6" t="s">
        <v>1717</v>
      </c>
      <c r="O1414" s="6" t="s">
        <v>1719</v>
      </c>
      <c r="P1414" s="11" t="str">
        <f t="shared" si="353"/>
        <v>qc connectors Workflow wf_s_m_ENT_BMSMEMBER</v>
      </c>
      <c r="Q1414" s="12" t="str">
        <f t="shared" si="354"/>
        <v>./pmrep cleardeploymentgroup -p DG_Static_Shared -f ;</v>
      </c>
      <c r="R1414" s="13" t="str">
        <f t="shared" si="355"/>
        <v>./pmrep addtodeploymentgroup -p DG_Static_Shared -n wf_s_m_ENT_BMSMEMBER -o Workflow -f connectors -d all ;</v>
      </c>
      <c r="S1414" s="12" t="str">
        <f t="shared" si="363"/>
        <v>echo ;</v>
      </c>
      <c r="T1414" s="13" t="str">
        <f t="shared" si="364"/>
        <v>echo ;</v>
      </c>
      <c r="U1414" s="12" t="str">
        <f t="shared" si="365"/>
        <v>echo;</v>
      </c>
      <c r="V1414" s="13" t="str">
        <f t="shared" si="366"/>
        <v>echo ;</v>
      </c>
      <c r="W1414" s="14" t="str">
        <f t="shared" si="356"/>
        <v xml:space="preserve"> echo ; </v>
      </c>
      <c r="X1414" s="13" t="str">
        <f t="shared" si="368"/>
        <v>ssh -q uhvifoapp03 '/home/infa_adm/scripts/ais.sh connectors wf_s_m_ENT_BMSMEMBER Int01_uat'</v>
      </c>
      <c r="Y1414" s="15"/>
      <c r="Z1414" s="60" t="str">
        <f t="shared" si="357"/>
        <v>./pmrep objectexport -f connectors -o Workflow -n wf_s_m_ENT_BMSMEMBER -m -s -b -r -u wf_s_m_ENT_BMSMEMBER.xml</v>
      </c>
      <c r="AA1414" s="63" t="str">
        <f t="shared" si="358"/>
        <v>gwd connectors wf_s_m_ENT_BMSMEMBER</v>
      </c>
      <c r="AB1414" s="60" t="str">
        <f t="shared" si="369"/>
        <v xml:space="preserve">showvh connectors wf_s_m_ENT_BMSMEMBER ; </v>
      </c>
      <c r="AC1414" s="60" t="str">
        <f t="shared" si="367"/>
        <v>showrrh connectors wf_s_m_ENT_BMSMEMBER</v>
      </c>
    </row>
    <row r="1415" spans="1:29" x14ac:dyDescent="0.25">
      <c r="A1415" s="9">
        <v>43293</v>
      </c>
      <c r="B1415" s="6" t="s">
        <v>8</v>
      </c>
      <c r="C1415" s="61" t="s">
        <v>1893</v>
      </c>
      <c r="D1415" s="61" t="s">
        <v>1863</v>
      </c>
      <c r="E1415" s="112" t="s">
        <v>324</v>
      </c>
      <c r="F1415" s="115" t="str">
        <f t="shared" ref="F1415:F1420" si="370">IF(C1415="SJ",IF(D1415="q1",pswd_sj_q,IF(OR(D1415="u1",D1415="u2"),pswd_sj_u,IF(OR(D1415="p1",D1415="p2"),pswd_sj_p," ** ERROR **"))),
IF(C1415="BR",IF(D1415="q1",pswd_br_q,IF(OR(D1415="u1",D1415="u2"),pswd_br_u,IF(OR(D1415="p1",D1415="p2"),pswd_br_p," ** ERROR **")))," ** ERROR **"))</f>
        <v>BPU</v>
      </c>
      <c r="G1415" s="112" t="s">
        <v>1113</v>
      </c>
      <c r="H1415" s="116" t="s">
        <v>1241</v>
      </c>
      <c r="I1415" s="100" t="str">
        <f t="shared" si="360"/>
        <v>6005</v>
      </c>
      <c r="J1415" s="115" t="str">
        <f t="shared" si="361"/>
        <v>Native</v>
      </c>
      <c r="K1415" s="100" t="str">
        <f t="shared" si="362"/>
        <v>all</v>
      </c>
      <c r="L1415" s="6" t="s">
        <v>1491</v>
      </c>
      <c r="M1415" s="6" t="s">
        <v>332</v>
      </c>
      <c r="N1415" s="6" t="s">
        <v>1718</v>
      </c>
      <c r="O1415" s="6" t="s">
        <v>1719</v>
      </c>
      <c r="P1415" s="11" t="str">
        <f t="shared" si="353"/>
        <v>qc connectors Workflow wf_s_m_BMS_MEMBER_FLATFILE</v>
      </c>
      <c r="Q1415" s="12" t="str">
        <f t="shared" si="354"/>
        <v>echo ;</v>
      </c>
      <c r="R1415" s="13" t="str">
        <f t="shared" si="355"/>
        <v>./pmrep addtodeploymentgroup -p DG_Static_Shared -n wf_s_m_BMS_MEMBER_FLATFILE -o Workflow -f connectors -d all ;</v>
      </c>
      <c r="S1415" s="12" t="str">
        <f t="shared" si="363"/>
        <v>./pmrep deploydeploymentgroup -p DG_Static_Shared -c  ./DG_Static_Shared.xml -r RAC_uat -n ritbil -X BPU -h uhvifoapp03 -o 6005 -s Native -l $HOME/scripts/log/dg_BR_seeanu.log ;</v>
      </c>
      <c r="T1415" s="13" t="str">
        <f t="shared" si="364"/>
        <v xml:space="preserve">echo '&lt; PRESS ANY KEY TO CONTINUE &gt;'; read c ; </v>
      </c>
      <c r="U1415" s="12" t="str">
        <f t="shared" si="365"/>
        <v xml:space="preserve">cat $HOME/scripts/log/dg_BR_seeanu.log ; </v>
      </c>
      <c r="V1415" s="13" t="str">
        <f t="shared" si="366"/>
        <v>echo '&lt; PRESS ANY KEY TO CONTINUE &gt;'; read c ;</v>
      </c>
      <c r="W1415" s="14" t="str">
        <f t="shared" si="356"/>
        <v xml:space="preserve"> pmd ; </v>
      </c>
      <c r="X1415" s="13" t="str">
        <f t="shared" si="368"/>
        <v>ssh -q uhvifoapp03 '/home/infa_adm/scripts/ais.sh connectors wf_s_m_BMS_MEMBER_FLATFILE Int01_uat'</v>
      </c>
      <c r="Y1415" s="15"/>
      <c r="Z1415" s="60" t="str">
        <f t="shared" si="357"/>
        <v>./pmrep objectexport -f connectors -o Workflow -n wf_s_m_BMS_MEMBER_FLATFILE -m -s -b -r -u wf_s_m_BMS_MEMBER_FLATFILE.xml</v>
      </c>
      <c r="AA1415" s="63" t="str">
        <f t="shared" si="358"/>
        <v>gwd connectors wf_s_m_BMS_MEMBER_FLATFILE</v>
      </c>
      <c r="AB1415" s="60" t="str">
        <f t="shared" si="369"/>
        <v xml:space="preserve">showvh connectors wf_s_m_BMS_MEMBER_FLATFILE ; </v>
      </c>
      <c r="AC1415" s="60" t="str">
        <f t="shared" si="367"/>
        <v>showrrh connectors wf_s_m_BMS_MEMBER_FLATFILE</v>
      </c>
    </row>
    <row r="1416" spans="1:29" x14ac:dyDescent="0.25">
      <c r="A1416" s="9">
        <v>43293</v>
      </c>
      <c r="B1416" s="6" t="s">
        <v>1592</v>
      </c>
      <c r="C1416" s="61" t="s">
        <v>1893</v>
      </c>
      <c r="D1416" s="61" t="s">
        <v>1863</v>
      </c>
      <c r="E1416" s="112" t="s">
        <v>324</v>
      </c>
      <c r="F1416" s="115" t="str">
        <f t="shared" si="370"/>
        <v>BPU</v>
      </c>
      <c r="G1416" s="112" t="s">
        <v>1113</v>
      </c>
      <c r="H1416" s="116" t="s">
        <v>1241</v>
      </c>
      <c r="I1416" s="100" t="str">
        <f t="shared" si="360"/>
        <v>6005</v>
      </c>
      <c r="J1416" s="115" t="str">
        <f t="shared" si="361"/>
        <v>Native</v>
      </c>
      <c r="K1416" s="100" t="str">
        <f t="shared" si="362"/>
        <v>all</v>
      </c>
      <c r="L1416" s="6" t="s">
        <v>1491</v>
      </c>
      <c r="M1416" s="6" t="s">
        <v>332</v>
      </c>
      <c r="N1416" s="6" t="s">
        <v>1721</v>
      </c>
      <c r="O1416" s="6" t="s">
        <v>1722</v>
      </c>
      <c r="P1416" s="11" t="str">
        <f t="shared" si="353"/>
        <v xml:space="preserve">qc connectors Workflow wf_ENT_LAWSON_GL_CA_PROCESS </v>
      </c>
      <c r="Q1416" s="12" t="str">
        <f t="shared" si="354"/>
        <v>./pmrep cleardeploymentgroup -p DG_Static_Shared -f ;</v>
      </c>
      <c r="R1416" s="13" t="str">
        <f t="shared" si="355"/>
        <v>./pmrep addtodeploymentgroup -p DG_Static_Shared -n wf_ENT_LAWSON_GL_CA_PROCESS  -o Workflow -f connectors -d all ;</v>
      </c>
      <c r="S1416" s="12" t="str">
        <f t="shared" si="363"/>
        <v>./pmrep deploydeploymentgroup -p DG_Static_Shared -c  ./DG_Static_Shared.xml -r RAC_uat -n ritbil -X BPU -h uhvifoapp03 -o 6005 -s Native -l $HOME/scripts/log/dg_BR_saksub.log ;</v>
      </c>
      <c r="T1416" s="13" t="str">
        <f t="shared" si="364"/>
        <v xml:space="preserve">echo '&lt; PRESS ANY KEY TO CONTINUE &gt;'; read c ; </v>
      </c>
      <c r="U1416" s="12" t="str">
        <f t="shared" si="365"/>
        <v xml:space="preserve">cat $HOME/scripts/log/dg_BR_saksub.log ; </v>
      </c>
      <c r="V1416" s="13" t="str">
        <f t="shared" si="366"/>
        <v>echo '&lt; PRESS ANY KEY TO CONTINUE &gt;'; read c ;</v>
      </c>
      <c r="W1416" s="14" t="str">
        <f t="shared" si="356"/>
        <v xml:space="preserve"> pmd ; </v>
      </c>
      <c r="X1416" s="13" t="str">
        <f t="shared" si="368"/>
        <v>ssh -q uhvifoapp03 '/home/infa_adm/scripts/ais.sh connectors wf_ENT_LAWSON_GL_CA_PROCESS  Int01_uat'</v>
      </c>
      <c r="Y1416" s="15"/>
      <c r="Z1416" s="60" t="str">
        <f t="shared" si="357"/>
        <v>./pmrep objectexport -f connectors -o Workflow -n wf_ENT_LAWSON_GL_CA_PROCESS  -m -s -b -r -u wf_ENT_LAWSON_GL_CA_PROCESS .xml</v>
      </c>
      <c r="AA1416" s="63" t="str">
        <f t="shared" si="358"/>
        <v xml:space="preserve">gwd connectors wf_ENT_LAWSON_GL_CA_PROCESS </v>
      </c>
      <c r="AB1416" s="60" t="str">
        <f t="shared" si="369"/>
        <v xml:space="preserve">showvh connectors wf_ENT_LAWSON_GL_CA_PROCESS  ; </v>
      </c>
      <c r="AC1416" s="60" t="str">
        <f t="shared" si="367"/>
        <v xml:space="preserve">showrrh connectors wf_ENT_LAWSON_GL_CA_PROCESS </v>
      </c>
    </row>
    <row r="1417" spans="1:29" x14ac:dyDescent="0.25">
      <c r="A1417" s="9">
        <v>43294</v>
      </c>
      <c r="B1417" s="6" t="s">
        <v>284</v>
      </c>
      <c r="C1417" s="61" t="s">
        <v>1893</v>
      </c>
      <c r="D1417" s="61" t="s">
        <v>1862</v>
      </c>
      <c r="E1417" s="112" t="s">
        <v>20</v>
      </c>
      <c r="F1417" s="115" t="str">
        <f t="shared" si="370"/>
        <v>BPQ</v>
      </c>
      <c r="G1417" s="112" t="s">
        <v>1383</v>
      </c>
      <c r="H1417" s="116" t="s">
        <v>19</v>
      </c>
      <c r="I1417" s="100" t="str">
        <f t="shared" si="360"/>
        <v>6005</v>
      </c>
      <c r="J1417" s="115" t="str">
        <f t="shared" si="361"/>
        <v>Native</v>
      </c>
      <c r="K1417" s="100" t="str">
        <f t="shared" si="362"/>
        <v>all</v>
      </c>
      <c r="L1417" s="47" t="s">
        <v>402</v>
      </c>
      <c r="M1417" s="6" t="s">
        <v>332</v>
      </c>
      <c r="N1417" s="47" t="s">
        <v>688</v>
      </c>
      <c r="O1417" s="6" t="s">
        <v>1728</v>
      </c>
      <c r="P1417" s="11" t="str">
        <f t="shared" si="353"/>
        <v>qc SupplierEDI Workflow wf_SupplierEDI_RAC_Inbound_810_1</v>
      </c>
      <c r="Q1417" s="12" t="str">
        <f t="shared" si="354"/>
        <v>./pmrep cleardeploymentgroup -p DG_Static_Shared -f ;</v>
      </c>
      <c r="R1417" s="13" t="str">
        <f t="shared" si="355"/>
        <v>./pmrep addtodeploymentgroup -p DG_Static_Shared -n wf_SupplierEDI_RAC_Inbound_810_1 -o Workflow -f SupplierEDI -d all ;</v>
      </c>
      <c r="S1417" s="12" t="str">
        <f t="shared" si="363"/>
        <v>./pmrep deploydeploymentgroup -p DG_Static_Shared -c  ./DG_Static_Shared.xml -r RAC_qa -n ritbil -X BPQ -h qhvifoapp05 -o 6005 -s Native -l $HOME/scripts/log/dg_BR_sitsiv.log ;</v>
      </c>
      <c r="T1417" s="13" t="str">
        <f t="shared" si="364"/>
        <v xml:space="preserve">echo '&lt; PRESS ANY KEY TO CONTINUE &gt;'; read c ; </v>
      </c>
      <c r="U1417" s="12" t="str">
        <f t="shared" si="365"/>
        <v xml:space="preserve">cat $HOME/scripts/log/dg_BR_sitsiv.log ; </v>
      </c>
      <c r="V1417" s="13" t="str">
        <f t="shared" si="366"/>
        <v>echo '&lt; PRESS ANY KEY TO CONTINUE &gt;'; read c ;</v>
      </c>
      <c r="W1417" s="14" t="str">
        <f t="shared" si="356"/>
        <v xml:space="preserve"> pmd ; </v>
      </c>
      <c r="X1417" s="13" t="str">
        <f t="shared" si="368"/>
        <v>ssh -q qhvifoapp05 '/home/infa_adm/scripts/ais.sh SupplierEDI wf_SupplierEDI_RAC_Inbound_810_1 Int01_qa'</v>
      </c>
      <c r="Y1417" s="15"/>
      <c r="Z1417" s="60" t="str">
        <f t="shared" si="357"/>
        <v>./pmrep objectexport -f SupplierEDI -o Workflow -n wf_SupplierEDI_RAC_Inbound_810_1 -m -s -b -r -u wf_SupplierEDI_RAC_Inbound_810_1.xml</v>
      </c>
      <c r="AA1417" s="63" t="str">
        <f t="shared" si="358"/>
        <v>gwd SupplierEDI wf_SupplierEDI_RAC_Inbound_810_1</v>
      </c>
      <c r="AB1417" s="60" t="str">
        <f t="shared" si="369"/>
        <v xml:space="preserve">showvh SupplierEDI wf_SupplierEDI_RAC_Inbound_810_1 ; </v>
      </c>
      <c r="AC1417" s="60" t="str">
        <f t="shared" si="367"/>
        <v>showrrh SupplierEDI wf_SupplierEDI_RAC_Inbound_810_1</v>
      </c>
    </row>
    <row r="1418" spans="1:29" x14ac:dyDescent="0.25">
      <c r="A1418" s="9">
        <v>43297</v>
      </c>
      <c r="B1418" s="6" t="s">
        <v>1730</v>
      </c>
      <c r="C1418" s="61" t="s">
        <v>1893</v>
      </c>
      <c r="D1418" s="61" t="s">
        <v>1864</v>
      </c>
      <c r="E1418" s="112" t="s">
        <v>32</v>
      </c>
      <c r="F1418" s="115" t="str">
        <f t="shared" si="370"/>
        <v>BPP</v>
      </c>
      <c r="G1418" s="112" t="s">
        <v>1040</v>
      </c>
      <c r="H1418" s="116" t="s">
        <v>1242</v>
      </c>
      <c r="I1418" s="100" t="str">
        <f t="shared" si="360"/>
        <v>6005</v>
      </c>
      <c r="J1418" s="115" t="str">
        <f t="shared" si="361"/>
        <v>Native</v>
      </c>
      <c r="K1418" s="100" t="str">
        <f t="shared" si="362"/>
        <v>all</v>
      </c>
      <c r="L1418" s="6" t="s">
        <v>1491</v>
      </c>
      <c r="M1418" s="6" t="s">
        <v>332</v>
      </c>
      <c r="N1418" s="6" t="s">
        <v>1717</v>
      </c>
      <c r="O1418" s="6" t="s">
        <v>1733</v>
      </c>
      <c r="P1418" s="11" t="str">
        <f t="shared" si="353"/>
        <v>qc connectors Workflow wf_s_m_ENT_BMSMEMBER</v>
      </c>
      <c r="Q1418" s="12" t="str">
        <f t="shared" si="354"/>
        <v>./pmrep cleardeploymentgroup -p DG_Static_Shared -f ;</v>
      </c>
      <c r="R1418" s="13" t="str">
        <f t="shared" si="355"/>
        <v>./pmrep addtodeploymentgroup -p DG_Static_Shared -n wf_s_m_ENT_BMSMEMBER -o Workflow -f connectors -d all ;</v>
      </c>
      <c r="S1418" s="12" t="str">
        <f t="shared" si="363"/>
        <v>echo ;</v>
      </c>
      <c r="T1418" s="13" t="str">
        <f t="shared" si="364"/>
        <v>echo ;</v>
      </c>
      <c r="U1418" s="12" t="str">
        <f t="shared" si="365"/>
        <v>echo;</v>
      </c>
      <c r="V1418" s="13" t="str">
        <f t="shared" si="366"/>
        <v>echo ;</v>
      </c>
      <c r="W1418" s="14" t="str">
        <f t="shared" si="356"/>
        <v xml:space="preserve"> echo ; </v>
      </c>
      <c r="X1418" s="13" t="str">
        <f t="shared" si="368"/>
        <v>ssh -q phvifoapp04 '/home/infa_adm/scripts/ais.sh connectors wf_s_m_ENT_BMSMEMBER Int01_prod'</v>
      </c>
      <c r="Y1418" s="15"/>
      <c r="Z1418" s="60" t="str">
        <f t="shared" si="357"/>
        <v>./pmrep objectexport -f connectors -o Workflow -n wf_s_m_ENT_BMSMEMBER -m -s -b -r -u wf_s_m_ENT_BMSMEMBER.xml</v>
      </c>
      <c r="AA1418" s="63" t="str">
        <f t="shared" si="358"/>
        <v>gwd connectors wf_s_m_ENT_BMSMEMBER</v>
      </c>
      <c r="AB1418" s="60" t="str">
        <f t="shared" si="369"/>
        <v xml:space="preserve">showvh connectors wf_s_m_ENT_BMSMEMBER ; </v>
      </c>
      <c r="AC1418" s="60" t="str">
        <f t="shared" si="367"/>
        <v>showrrh connectors wf_s_m_ENT_BMSMEMBER</v>
      </c>
    </row>
    <row r="1419" spans="1:29" x14ac:dyDescent="0.25">
      <c r="A1419" s="9">
        <v>43297</v>
      </c>
      <c r="B1419" s="6" t="s">
        <v>1730</v>
      </c>
      <c r="C1419" s="61" t="s">
        <v>1893</v>
      </c>
      <c r="D1419" s="61" t="s">
        <v>1864</v>
      </c>
      <c r="E1419" s="112" t="s">
        <v>32</v>
      </c>
      <c r="F1419" s="115" t="str">
        <f t="shared" si="370"/>
        <v>BPP</v>
      </c>
      <c r="G1419" s="112" t="s">
        <v>1040</v>
      </c>
      <c r="H1419" s="116" t="s">
        <v>1242</v>
      </c>
      <c r="I1419" s="100" t="str">
        <f t="shared" si="360"/>
        <v>6005</v>
      </c>
      <c r="J1419" s="115" t="str">
        <f t="shared" si="361"/>
        <v>Native</v>
      </c>
      <c r="K1419" s="100" t="str">
        <f t="shared" si="362"/>
        <v>all</v>
      </c>
      <c r="L1419" s="6" t="s">
        <v>1491</v>
      </c>
      <c r="M1419" s="6" t="s">
        <v>332</v>
      </c>
      <c r="N1419" s="6" t="s">
        <v>1718</v>
      </c>
      <c r="O1419" s="6" t="s">
        <v>1733</v>
      </c>
      <c r="P1419" s="11" t="str">
        <f t="shared" si="353"/>
        <v>qc connectors Workflow wf_s_m_BMS_MEMBER_FLATFILE</v>
      </c>
      <c r="Q1419" s="12" t="str">
        <f t="shared" si="354"/>
        <v>echo ;</v>
      </c>
      <c r="R1419" s="13" t="str">
        <f t="shared" si="355"/>
        <v>./pmrep addtodeploymentgroup -p DG_Static_Shared -n wf_s_m_BMS_MEMBER_FLATFILE -o Workflow -f connectors -d all ;</v>
      </c>
      <c r="S1419" s="12" t="str">
        <f t="shared" si="363"/>
        <v>echo ;</v>
      </c>
      <c r="T1419" s="13" t="str">
        <f t="shared" si="364"/>
        <v>echo ;</v>
      </c>
      <c r="U1419" s="12" t="str">
        <f t="shared" si="365"/>
        <v>echo;</v>
      </c>
      <c r="V1419" s="13" t="str">
        <f t="shared" si="366"/>
        <v>echo ;</v>
      </c>
      <c r="W1419" s="14" t="str">
        <f t="shared" si="356"/>
        <v xml:space="preserve"> echo ; </v>
      </c>
      <c r="X1419" s="13" t="str">
        <f t="shared" si="368"/>
        <v>ssh -q phvifoapp04 '/home/infa_adm/scripts/ais.sh connectors wf_s_m_BMS_MEMBER_FLATFILE Int01_prod'</v>
      </c>
      <c r="Y1419" s="15"/>
      <c r="Z1419" s="60" t="str">
        <f t="shared" si="357"/>
        <v>./pmrep objectexport -f connectors -o Workflow -n wf_s_m_BMS_MEMBER_FLATFILE -m -s -b -r -u wf_s_m_BMS_MEMBER_FLATFILE.xml</v>
      </c>
      <c r="AA1419" s="63" t="str">
        <f t="shared" si="358"/>
        <v>gwd connectors wf_s_m_BMS_MEMBER_FLATFILE</v>
      </c>
      <c r="AB1419" s="60" t="str">
        <f t="shared" si="369"/>
        <v xml:space="preserve">showvh connectors wf_s_m_BMS_MEMBER_FLATFILE ; </v>
      </c>
      <c r="AC1419" s="60" t="str">
        <f t="shared" si="367"/>
        <v>showrrh connectors wf_s_m_BMS_MEMBER_FLATFILE</v>
      </c>
    </row>
    <row r="1420" spans="1:29" x14ac:dyDescent="0.25">
      <c r="A1420" s="9">
        <v>43297</v>
      </c>
      <c r="B1420" s="6" t="s">
        <v>1730</v>
      </c>
      <c r="C1420" s="61" t="s">
        <v>1893</v>
      </c>
      <c r="D1420" s="61" t="s">
        <v>1864</v>
      </c>
      <c r="E1420" s="112" t="s">
        <v>32</v>
      </c>
      <c r="F1420" s="115" t="str">
        <f t="shared" si="370"/>
        <v>BPP</v>
      </c>
      <c r="G1420" s="112" t="s">
        <v>1040</v>
      </c>
      <c r="H1420" s="116" t="s">
        <v>1242</v>
      </c>
      <c r="I1420" s="100" t="str">
        <f t="shared" si="360"/>
        <v>6005</v>
      </c>
      <c r="J1420" s="115" t="str">
        <f t="shared" si="361"/>
        <v>Native</v>
      </c>
      <c r="K1420" s="100" t="str">
        <f t="shared" si="362"/>
        <v>all</v>
      </c>
      <c r="L1420" s="6" t="s">
        <v>1491</v>
      </c>
      <c r="M1420" s="6" t="s">
        <v>332</v>
      </c>
      <c r="N1420" s="6" t="s">
        <v>1607</v>
      </c>
      <c r="O1420" s="6" t="s">
        <v>1733</v>
      </c>
      <c r="P1420" s="11" t="str">
        <f t="shared" si="353"/>
        <v>qc connectors Workflow wf_s_m_BMS_PAYOUT_FLATFILE</v>
      </c>
      <c r="Q1420" s="12" t="str">
        <f t="shared" si="354"/>
        <v>echo ;</v>
      </c>
      <c r="R1420" s="13" t="str">
        <f t="shared" si="355"/>
        <v>./pmrep addtodeploymentgroup -p DG_Static_Shared -n wf_s_m_BMS_PAYOUT_FLATFILE -o Workflow -f connectors -d all ;</v>
      </c>
      <c r="S1420" s="12" t="str">
        <f t="shared" si="363"/>
        <v>./pmrep deploydeploymentgroup -p DG_Static_Shared -c  ./DG_Static_Shared.xml -r RAC_prod -n ritbil -X BPP -h phvifoapp04 -o 6005 -s Native -l $HOME/scripts/log/dg_BR_CHG0013509.log ;</v>
      </c>
      <c r="T1420" s="13" t="str">
        <f t="shared" si="364"/>
        <v xml:space="preserve">echo '&lt; PRESS ANY KEY TO CONTINUE &gt;'; read c ; </v>
      </c>
      <c r="U1420" s="12" t="str">
        <f t="shared" si="365"/>
        <v xml:space="preserve">cat $HOME/scripts/log/dg_BR_CHG0013509.log ; </v>
      </c>
      <c r="V1420" s="13" t="str">
        <f t="shared" si="366"/>
        <v>echo '&lt; PRESS ANY KEY TO CONTINUE &gt;'; read c ;</v>
      </c>
      <c r="W1420" s="14" t="str">
        <f t="shared" si="356"/>
        <v xml:space="preserve"> pmd ; </v>
      </c>
      <c r="X1420" s="13" t="str">
        <f t="shared" si="368"/>
        <v>ssh -q phvifoapp04 '/home/infa_adm/scripts/ais.sh connectors wf_s_m_BMS_PAYOUT_FLATFILE Int01_prod'</v>
      </c>
      <c r="Y1420" s="15"/>
      <c r="Z1420" s="60" t="str">
        <f t="shared" si="357"/>
        <v>./pmrep objectexport -f connectors -o Workflow -n wf_s_m_BMS_PAYOUT_FLATFILE -m -s -b -r -u wf_s_m_BMS_PAYOUT_FLATFILE.xml</v>
      </c>
      <c r="AA1420" s="63" t="str">
        <f t="shared" si="358"/>
        <v>gwd connectors wf_s_m_BMS_PAYOUT_FLATFILE</v>
      </c>
      <c r="AB1420" s="60" t="str">
        <f t="shared" si="369"/>
        <v xml:space="preserve">showvh connectors wf_s_m_BMS_PAYOUT_FLATFILE ; </v>
      </c>
      <c r="AC1420" s="60" t="str">
        <f t="shared" si="367"/>
        <v>showrrh connectors wf_s_m_BMS_PAYOUT_FLATFILE</v>
      </c>
    </row>
    <row r="1421" spans="1:29" x14ac:dyDescent="0.25">
      <c r="A1421" s="9">
        <v>43297</v>
      </c>
      <c r="B1421" s="6" t="s">
        <v>1736</v>
      </c>
      <c r="C1421" s="61" t="s">
        <v>1892</v>
      </c>
      <c r="D1421" s="61" t="s">
        <v>1864</v>
      </c>
      <c r="E1421" s="100" t="str">
        <f>IF(D1421="q1",rep_q,IF(OR(D1421="u1",D1421="u2"),rep_u,IF(OR(D1421="p1",D1421="p2"),rep_p," ** ERROR **")))</f>
        <v>RAC_prod</v>
      </c>
      <c r="F1421" s="115" t="str">
        <f>IF(D1421="q1",pswd_sj_q,IF(OR(D1421="u1",D1421="u2"),pswd_sj_u,IF(OR(D1421="p1",D1421="p2"),pswd_sj_p," ** ERROR **")))</f>
        <v>PP</v>
      </c>
      <c r="G1421" s="100" t="str">
        <f>IF(D1421="q1",host_q,IF(OR(D1421="u1",D1421="u2"),host_u,IF(OR(D1421="p1",D1421="p2"),host_p," ** ERROR **")))</f>
        <v>phvifoapp04</v>
      </c>
      <c r="H1421" s="115" t="str">
        <f>IF(D1421="q1",int_q1,IF(D1421="u1",int_u1,IF(D1421="u2",int_u2,IF(D1421="p1",int_p1,IF(D1421="p2",int_p2," ** ERROR **")))))</f>
        <v>Int01_prod</v>
      </c>
      <c r="I1421" s="100" t="str">
        <f t="shared" si="360"/>
        <v>6005</v>
      </c>
      <c r="J1421" s="115" t="str">
        <f t="shared" si="361"/>
        <v>Native</v>
      </c>
      <c r="K1421" s="100" t="str">
        <f t="shared" si="362"/>
        <v>all</v>
      </c>
      <c r="L1421" s="6" t="s">
        <v>1491</v>
      </c>
      <c r="M1421" s="6" t="s">
        <v>332</v>
      </c>
      <c r="N1421" s="6" t="s">
        <v>1734</v>
      </c>
      <c r="O1421" s="6" t="s">
        <v>1737</v>
      </c>
      <c r="P1421" s="11" t="str">
        <f t="shared" si="353"/>
        <v xml:space="preserve">qc connectors Workflow wf_ENT_LAWSON_GL_DA_PROCESS </v>
      </c>
      <c r="Q1421" s="12" t="str">
        <f t="shared" si="354"/>
        <v>./pmrep cleardeploymentgroup -p DG_Static_Shared -f ;</v>
      </c>
      <c r="R1421" s="13" t="str">
        <f t="shared" si="355"/>
        <v>./pmrep addtodeploymentgroup -p DG_Static_Shared -n wf_ENT_LAWSON_GL_DA_PROCESS  -o Workflow -f connectors -d all ;</v>
      </c>
      <c r="S1421" s="12" t="str">
        <f t="shared" si="363"/>
        <v>echo ;</v>
      </c>
      <c r="T1421" s="13" t="str">
        <f t="shared" si="364"/>
        <v>echo ;</v>
      </c>
      <c r="U1421" s="12" t="str">
        <f t="shared" si="365"/>
        <v>echo;</v>
      </c>
      <c r="V1421" s="13" t="str">
        <f t="shared" si="366"/>
        <v>echo ;</v>
      </c>
      <c r="W1421" s="14" t="str">
        <f t="shared" si="356"/>
        <v xml:space="preserve"> echo ; </v>
      </c>
      <c r="X1421" s="13" t="str">
        <f t="shared" si="368"/>
        <v>ssh -q phvifoapp04 '/home/infa_adm/scripts/ais.sh connectors wf_ENT_LAWSON_GL_DA_PROCESS  Int01_prod'</v>
      </c>
      <c r="Y1421" s="15"/>
      <c r="Z1421" s="60" t="str">
        <f t="shared" si="357"/>
        <v>./pmrep objectexport -f connectors -o Workflow -n wf_ENT_LAWSON_GL_DA_PROCESS  -m -s -b -r -u wf_ENT_LAWSON_GL_DA_PROCESS .xml</v>
      </c>
      <c r="AA1421" s="63" t="str">
        <f t="shared" si="358"/>
        <v xml:space="preserve">gwd connectors wf_ENT_LAWSON_GL_DA_PROCESS </v>
      </c>
      <c r="AB1421" s="60" t="str">
        <f t="shared" si="369"/>
        <v xml:space="preserve">showvh connectors wf_ENT_LAWSON_GL_DA_PROCESS  ; </v>
      </c>
      <c r="AC1421" s="60" t="str">
        <f t="shared" si="367"/>
        <v xml:space="preserve">showrrh connectors wf_ENT_LAWSON_GL_DA_PROCESS </v>
      </c>
    </row>
    <row r="1422" spans="1:29" x14ac:dyDescent="0.25">
      <c r="A1422" s="9">
        <v>43297</v>
      </c>
      <c r="B1422" s="6" t="s">
        <v>1736</v>
      </c>
      <c r="C1422" s="61" t="s">
        <v>1892</v>
      </c>
      <c r="D1422" s="61" t="s">
        <v>1864</v>
      </c>
      <c r="E1422" s="100" t="str">
        <f>IF(D1422="q1",rep_q,IF(OR(D1422="u1",D1422="u2"),rep_u,IF(OR(D1422="p1",D1422="p2"),rep_p," ** ERROR **")))</f>
        <v>RAC_prod</v>
      </c>
      <c r="F1422" s="115" t="str">
        <f>IF(D1422="q1",pswd_sj_q,IF(OR(D1422="u1",D1422="u2"),pswd_sj_u,IF(OR(D1422="p1",D1422="p2"),pswd_sj_p," ** ERROR **")))</f>
        <v>PP</v>
      </c>
      <c r="G1422" s="100" t="str">
        <f>IF(D1422="q1",host_q,IF(OR(D1422="u1",D1422="u2"),host_u,IF(OR(D1422="p1",D1422="p2"),host_p," ** ERROR **")))</f>
        <v>phvifoapp04</v>
      </c>
      <c r="H1422" s="115" t="str">
        <f>IF(D1422="q1",int_q1,IF(D1422="u1",int_u1,IF(D1422="u2",int_u2,IF(D1422="p1",int_p1,IF(D1422="p2",int_p2," ** ERROR **")))))</f>
        <v>Int01_prod</v>
      </c>
      <c r="I1422" s="100" t="str">
        <f t="shared" si="360"/>
        <v>6005</v>
      </c>
      <c r="J1422" s="115" t="str">
        <f t="shared" si="361"/>
        <v>Native</v>
      </c>
      <c r="K1422" s="100" t="str">
        <f t="shared" si="362"/>
        <v>all</v>
      </c>
      <c r="L1422" s="6" t="s">
        <v>1740</v>
      </c>
      <c r="M1422" s="6" t="s">
        <v>332</v>
      </c>
      <c r="N1422" s="6" t="s">
        <v>1735</v>
      </c>
      <c r="O1422" s="6" t="s">
        <v>1737</v>
      </c>
      <c r="P1422" s="11" t="str">
        <f t="shared" si="353"/>
        <v xml:space="preserve">qc CloudExtracts Workflow wf_ENT_LAWSON_GL_DA_NOPS_PROCESS </v>
      </c>
      <c r="Q1422" s="12" t="str">
        <f t="shared" si="354"/>
        <v>echo ;</v>
      </c>
      <c r="R1422" s="13" t="str">
        <f t="shared" si="355"/>
        <v>./pmrep addtodeploymentgroup -p DG_Static_Shared -n wf_ENT_LAWSON_GL_DA_NOPS_PROCESS  -o Workflow -f CloudExtracts -d all ;</v>
      </c>
      <c r="S1422" s="12" t="str">
        <f t="shared" si="363"/>
        <v>./pmrep deploydeploymentgroup -p DG_Static_Shared -c  ./DG_Static_Shared.xml -r RAC_prod -n jansaj -X PP -h phvifoapp04 -o 6005 -s Native -l $HOME/scripts/log/dg_SJ_CHG0013466.log ;</v>
      </c>
      <c r="T1422" s="13" t="str">
        <f t="shared" si="364"/>
        <v xml:space="preserve">echo '&lt; PRESS ANY KEY TO CONTINUE &gt;'; read c ; </v>
      </c>
      <c r="U1422" s="12" t="str">
        <f t="shared" si="365"/>
        <v xml:space="preserve">cat $HOME/scripts/log/dg_SJ_CHG0013466.log ; </v>
      </c>
      <c r="V1422" s="13" t="str">
        <f t="shared" si="366"/>
        <v>echo '&lt; PRESS ANY KEY TO CONTINUE &gt;'; read c ;</v>
      </c>
      <c r="W1422" s="14" t="str">
        <f t="shared" si="356"/>
        <v xml:space="preserve"> pmd ; </v>
      </c>
      <c r="X1422" s="13" t="str">
        <f t="shared" si="368"/>
        <v>ssh -q phvifoapp04 '/home/infa_adm/scripts/ais.sh CloudExtracts wf_ENT_LAWSON_GL_DA_NOPS_PROCESS  Int01_prod'</v>
      </c>
      <c r="Y1422" s="15"/>
      <c r="Z1422" s="60" t="str">
        <f t="shared" si="357"/>
        <v>./pmrep objectexport -f CloudExtracts -o Workflow -n wf_ENT_LAWSON_GL_DA_NOPS_PROCESS  -m -s -b -r -u wf_ENT_LAWSON_GL_DA_NOPS_PROCESS .xml</v>
      </c>
      <c r="AA1422" s="63" t="str">
        <f t="shared" si="358"/>
        <v xml:space="preserve">gwd CloudExtracts wf_ENT_LAWSON_GL_DA_NOPS_PROCESS </v>
      </c>
      <c r="AB1422" s="60" t="str">
        <f t="shared" si="369"/>
        <v xml:space="preserve">showvh CloudExtracts wf_ENT_LAWSON_GL_DA_NOPS_PROCESS  ; </v>
      </c>
      <c r="AC1422" s="60" t="str">
        <f t="shared" si="367"/>
        <v xml:space="preserve">showrrh CloudExtracts wf_ENT_LAWSON_GL_DA_NOPS_PROCESS </v>
      </c>
    </row>
    <row r="1423" spans="1:29" x14ac:dyDescent="0.25">
      <c r="A1423" s="9">
        <v>43297</v>
      </c>
      <c r="B1423" s="6" t="s">
        <v>1730</v>
      </c>
      <c r="C1423" s="61" t="s">
        <v>1892</v>
      </c>
      <c r="D1423" s="61" t="s">
        <v>1862</v>
      </c>
      <c r="E1423" s="100" t="str">
        <f>IF(D1423="q1",rep_q,IF(OR(D1423="u1",D1423="u2"),rep_u,IF(OR(D1423="p1",D1423="p2"),rep_p," ** ERROR **")))</f>
        <v>RAC_qa</v>
      </c>
      <c r="F1423" s="115" t="str">
        <f>IF(D1423="q1",pswd_sj_q,IF(OR(D1423="u1",D1423="u2"),pswd_sj_u,IF(OR(D1423="p1",D1423="p2"),pswd_sj_p," ** ERROR **")))</f>
        <v>QP</v>
      </c>
      <c r="G1423" s="100" t="str">
        <f>IF(D1423="q1",host_q,IF(OR(D1423="u1",D1423="u2"),host_u,IF(OR(D1423="p1",D1423="p2"),host_p," ** ERROR **")))</f>
        <v>qhvifoapp05</v>
      </c>
      <c r="H1423" s="115" t="str">
        <f>IF(D1423="q1",int_q1,IF(D1423="u1",int_u1,IF(D1423="u2",int_u2,IF(D1423="p1",int_p1,IF(D1423="p2",int_p2," ** ERROR **")))))</f>
        <v>Int01_qa</v>
      </c>
      <c r="I1423" s="100" t="str">
        <f t="shared" si="360"/>
        <v>6005</v>
      </c>
      <c r="J1423" s="115" t="str">
        <f t="shared" si="361"/>
        <v>Native</v>
      </c>
      <c r="K1423" s="100" t="str">
        <f t="shared" si="362"/>
        <v>all</v>
      </c>
      <c r="L1423" s="6" t="s">
        <v>1491</v>
      </c>
      <c r="M1423" s="6" t="s">
        <v>332</v>
      </c>
      <c r="N1423" s="6" t="s">
        <v>1607</v>
      </c>
      <c r="O1423" s="6" t="s">
        <v>1731</v>
      </c>
      <c r="P1423" s="11" t="str">
        <f t="shared" si="353"/>
        <v>qc connectors Workflow wf_s_m_BMS_PAYOUT_FLATFILE</v>
      </c>
      <c r="Q1423" s="12" t="str">
        <f t="shared" si="354"/>
        <v>./pmrep cleardeploymentgroup -p DG_Static_Shared -f ;</v>
      </c>
      <c r="R1423" s="13" t="str">
        <f t="shared" si="355"/>
        <v>./pmrep addtodeploymentgroup -p DG_Static_Shared -n wf_s_m_BMS_PAYOUT_FLATFILE -o Workflow -f connectors -d all ;</v>
      </c>
      <c r="S1423" s="12" t="str">
        <f t="shared" si="363"/>
        <v>./pmrep deploydeploymentgroup -p DG_Static_Shared -c  ./DG_Static_Shared.xml -r RAC_qa -n jansaj -X QP -h qhvifoapp05 -o 6005 -s Native -l $HOME/scripts/log/dg_SJ_CHG0013509.log ;</v>
      </c>
      <c r="T1423" s="13" t="str">
        <f t="shared" si="364"/>
        <v xml:space="preserve">echo '&lt; PRESS ANY KEY TO CONTINUE &gt;'; read c ; </v>
      </c>
      <c r="U1423" s="12" t="str">
        <f t="shared" si="365"/>
        <v xml:space="preserve">cat $HOME/scripts/log/dg_SJ_CHG0013509.log ; </v>
      </c>
      <c r="V1423" s="13" t="str">
        <f t="shared" si="366"/>
        <v>echo '&lt; PRESS ANY KEY TO CONTINUE &gt;'; read c ;</v>
      </c>
      <c r="W1423" s="14" t="str">
        <f t="shared" si="356"/>
        <v xml:space="preserve"> pmd ; </v>
      </c>
      <c r="X1423" s="13" t="str">
        <f t="shared" si="368"/>
        <v>ssh -q qhvifoapp05 '/home/infa_adm/scripts/ais.sh connectors wf_s_m_BMS_PAYOUT_FLATFILE Int01_qa'</v>
      </c>
      <c r="Y1423" s="15"/>
      <c r="Z1423" s="60" t="str">
        <f t="shared" si="357"/>
        <v>./pmrep objectexport -f connectors -o Workflow -n wf_s_m_BMS_PAYOUT_FLATFILE -m -s -b -r -u wf_s_m_BMS_PAYOUT_FLATFILE.xml</v>
      </c>
      <c r="AA1423" s="63" t="str">
        <f t="shared" si="358"/>
        <v>gwd connectors wf_s_m_BMS_PAYOUT_FLATFILE</v>
      </c>
      <c r="AB1423" s="60" t="str">
        <f t="shared" si="369"/>
        <v xml:space="preserve">showvh connectors wf_s_m_BMS_PAYOUT_FLATFILE ; </v>
      </c>
      <c r="AC1423" s="60" t="str">
        <f t="shared" si="367"/>
        <v>showrrh connectors wf_s_m_BMS_PAYOUT_FLATFILE</v>
      </c>
    </row>
    <row r="1424" spans="1:29" x14ac:dyDescent="0.25">
      <c r="A1424" s="9">
        <v>43297</v>
      </c>
      <c r="B1424" s="6" t="s">
        <v>1730</v>
      </c>
      <c r="C1424" s="61" t="s">
        <v>1892</v>
      </c>
      <c r="D1424" s="61" t="s">
        <v>1863</v>
      </c>
      <c r="E1424" s="100" t="str">
        <f>IF(D1424="q1",rep_q,IF(OR(D1424="u1",D1424="u2"),rep_u,IF(OR(D1424="p1",D1424="p2"),rep_p," ** ERROR **")))</f>
        <v>RAC_uat</v>
      </c>
      <c r="F1424" s="115" t="str">
        <f>IF(D1424="q1",pswd_sj_q,IF(OR(D1424="u1",D1424="u2"),pswd_sj_u,IF(OR(D1424="p1",D1424="p2"),pswd_sj_p," ** ERROR **")))</f>
        <v>UP</v>
      </c>
      <c r="G1424" s="100" t="str">
        <f>IF(D1424="q1",host_q,IF(OR(D1424="u1",D1424="u2"),host_u,IF(OR(D1424="p1",D1424="p2"),host_p," ** ERROR **")))</f>
        <v>uhvifoapp03</v>
      </c>
      <c r="H1424" s="115" t="str">
        <f>IF(D1424="q1",int_q1,IF(D1424="u1",int_u1,IF(D1424="u2",int_u2,IF(D1424="p1",int_p1,IF(D1424="p2",int_p2," ** ERROR **")))))</f>
        <v>Int01_uat</v>
      </c>
      <c r="I1424" s="100" t="str">
        <f t="shared" si="360"/>
        <v>6005</v>
      </c>
      <c r="J1424" s="115" t="str">
        <f t="shared" si="361"/>
        <v>Native</v>
      </c>
      <c r="K1424" s="100" t="str">
        <f t="shared" si="362"/>
        <v>all</v>
      </c>
      <c r="L1424" s="6" t="s">
        <v>1491</v>
      </c>
      <c r="M1424" s="6" t="s">
        <v>332</v>
      </c>
      <c r="N1424" s="6" t="s">
        <v>1607</v>
      </c>
      <c r="O1424" s="6" t="s">
        <v>1732</v>
      </c>
      <c r="P1424" s="11" t="str">
        <f t="shared" si="353"/>
        <v>qc connectors Workflow wf_s_m_BMS_PAYOUT_FLATFILE</v>
      </c>
      <c r="Q1424" s="12" t="str">
        <f t="shared" si="354"/>
        <v>./pmrep cleardeploymentgroup -p DG_Static_Shared -f ;</v>
      </c>
      <c r="R1424" s="13" t="str">
        <f t="shared" si="355"/>
        <v>./pmrep addtodeploymentgroup -p DG_Static_Shared -n wf_s_m_BMS_PAYOUT_FLATFILE -o Workflow -f connectors -d all ;</v>
      </c>
      <c r="S1424" s="12" t="str">
        <f t="shared" si="363"/>
        <v>./pmrep deploydeploymentgroup -p DG_Static_Shared -c  ./DG_Static_Shared.xml -r RAC_uat -n jansaj -X UP -h uhvifoapp03 -o 6005 -s Native -l $HOME/scripts/log/dg_SJ_CHG0013509.log ;</v>
      </c>
      <c r="T1424" s="13" t="str">
        <f t="shared" si="364"/>
        <v xml:space="preserve">echo '&lt; PRESS ANY KEY TO CONTINUE &gt;'; read c ; </v>
      </c>
      <c r="U1424" s="12" t="str">
        <f t="shared" si="365"/>
        <v xml:space="preserve">cat $HOME/scripts/log/dg_SJ_CHG0013509.log ; </v>
      </c>
      <c r="V1424" s="13" t="str">
        <f t="shared" si="366"/>
        <v>echo '&lt; PRESS ANY KEY TO CONTINUE &gt;'; read c ;</v>
      </c>
      <c r="W1424" s="14" t="str">
        <f t="shared" si="356"/>
        <v xml:space="preserve"> pmd ; </v>
      </c>
      <c r="X1424" s="13" t="str">
        <f t="shared" si="368"/>
        <v>ssh -q uhvifoapp03 '/home/infa_adm/scripts/ais.sh connectors wf_s_m_BMS_PAYOUT_FLATFILE Int01_uat'</v>
      </c>
      <c r="Y1424" s="15"/>
      <c r="Z1424" s="60" t="str">
        <f t="shared" si="357"/>
        <v>./pmrep objectexport -f connectors -o Workflow -n wf_s_m_BMS_PAYOUT_FLATFILE -m -s -b -r -u wf_s_m_BMS_PAYOUT_FLATFILE.xml</v>
      </c>
      <c r="AA1424" s="63" t="str">
        <f t="shared" si="358"/>
        <v>gwd connectors wf_s_m_BMS_PAYOUT_FLATFILE</v>
      </c>
      <c r="AB1424" s="60" t="str">
        <f t="shared" si="369"/>
        <v xml:space="preserve">showvh connectors wf_s_m_BMS_PAYOUT_FLATFILE ; </v>
      </c>
      <c r="AC1424" s="60" t="str">
        <f t="shared" si="367"/>
        <v>showrrh connectors wf_s_m_BMS_PAYOUT_FLATFILE</v>
      </c>
    </row>
    <row r="1425" spans="1:29" x14ac:dyDescent="0.25">
      <c r="A1425" s="9">
        <v>43297</v>
      </c>
      <c r="B1425" s="6" t="s">
        <v>284</v>
      </c>
      <c r="C1425" s="61" t="s">
        <v>1892</v>
      </c>
      <c r="D1425" s="61" t="s">
        <v>1866</v>
      </c>
      <c r="E1425" s="100" t="str">
        <f>IF(D1425="q1",rep_q,IF(OR(D1425="u1",D1425="u2"),rep_u,IF(OR(D1425="p1",D1425="p2"),rep_p," ** ERROR **")))</f>
        <v>RAC_uat</v>
      </c>
      <c r="F1425" s="115" t="str">
        <f>IF(D1425="q1",pswd_sj_q,IF(OR(D1425="u1",D1425="u2"),pswd_sj_u,IF(OR(D1425="p1",D1425="p2"),pswd_sj_p," ** ERROR **")))</f>
        <v>UP</v>
      </c>
      <c r="G1425" s="100" t="str">
        <f>IF(D1425="q1",host_q,IF(OR(D1425="u1",D1425="u2"),host_u,IF(OR(D1425="p1",D1425="p2"),host_p," ** ERROR **")))</f>
        <v>uhvifoapp03</v>
      </c>
      <c r="H1425" s="115" t="str">
        <f>IF(D1425="q1",int_q1,IF(D1425="u1",int_u1,IF(D1425="u2",int_u2,IF(D1425="p1",int_p1,IF(D1425="p2",int_p2," ** ERROR **")))))</f>
        <v>Int02_uat</v>
      </c>
      <c r="I1425" s="100" t="str">
        <f t="shared" si="360"/>
        <v>6005</v>
      </c>
      <c r="J1425" s="115" t="str">
        <f t="shared" si="361"/>
        <v>Native</v>
      </c>
      <c r="K1425" s="100" t="str">
        <f t="shared" si="362"/>
        <v>all</v>
      </c>
      <c r="L1425" s="47" t="s">
        <v>402</v>
      </c>
      <c r="M1425" s="6" t="s">
        <v>332</v>
      </c>
      <c r="N1425" s="47" t="s">
        <v>688</v>
      </c>
      <c r="O1425" s="6" t="s">
        <v>1729</v>
      </c>
      <c r="P1425" s="11" t="str">
        <f t="shared" si="353"/>
        <v>qc SupplierEDI Workflow wf_SupplierEDI_RAC_Inbound_810_1</v>
      </c>
      <c r="Q1425" s="12" t="str">
        <f t="shared" si="354"/>
        <v>./pmrep cleardeploymentgroup -p DG_Static_Shared -f ;</v>
      </c>
      <c r="R1425" s="13" t="str">
        <f t="shared" si="355"/>
        <v>./pmrep addtodeploymentgroup -p DG_Static_Shared -n wf_SupplierEDI_RAC_Inbound_810_1 -o Workflow -f SupplierEDI -d all ;</v>
      </c>
      <c r="S1425" s="12" t="str">
        <f t="shared" si="363"/>
        <v>./pmrep deploydeploymentgroup -p DG_Static_Shared -c  ./DG_Static_Shared.xml -r RAC_uat -n jansaj -X UP -h uhvifoapp03 -o 6005 -s Native -l $HOME/scripts/log/dg_SJ_sitsiv.log ;</v>
      </c>
      <c r="T1425" s="13" t="str">
        <f t="shared" si="364"/>
        <v xml:space="preserve">echo '&lt; PRESS ANY KEY TO CONTINUE &gt;'; read c ; </v>
      </c>
      <c r="U1425" s="12" t="str">
        <f t="shared" si="365"/>
        <v xml:space="preserve">cat $HOME/scripts/log/dg_SJ_sitsiv.log ; </v>
      </c>
      <c r="V1425" s="13" t="str">
        <f t="shared" si="366"/>
        <v>echo '&lt; PRESS ANY KEY TO CONTINUE &gt;'; read c ;</v>
      </c>
      <c r="W1425" s="14" t="str">
        <f t="shared" si="356"/>
        <v xml:space="preserve"> pmd ; </v>
      </c>
      <c r="X1425" s="13" t="str">
        <f t="shared" si="368"/>
        <v>ssh -q uhvifoapp03 '/home/infa_adm/scripts/ais.sh SupplierEDI wf_SupplierEDI_RAC_Inbound_810_1 Int02_uat'</v>
      </c>
      <c r="Y1425" s="15"/>
      <c r="Z1425" s="60" t="str">
        <f t="shared" si="357"/>
        <v>./pmrep objectexport -f SupplierEDI -o Workflow -n wf_SupplierEDI_RAC_Inbound_810_1 -m -s -b -r -u wf_SupplierEDI_RAC_Inbound_810_1.xml</v>
      </c>
      <c r="AA1425" s="63" t="str">
        <f t="shared" si="358"/>
        <v>gwd SupplierEDI wf_SupplierEDI_RAC_Inbound_810_1</v>
      </c>
      <c r="AB1425" s="60" t="str">
        <f t="shared" si="369"/>
        <v xml:space="preserve">showvh SupplierEDI wf_SupplierEDI_RAC_Inbound_810_1 ; </v>
      </c>
      <c r="AC1425" s="60" t="str">
        <f t="shared" si="367"/>
        <v>showrrh SupplierEDI wf_SupplierEDI_RAC_Inbound_810_1</v>
      </c>
    </row>
    <row r="1426" spans="1:29" x14ac:dyDescent="0.25">
      <c r="A1426" s="9">
        <v>43298</v>
      </c>
      <c r="B1426" s="6" t="s">
        <v>1592</v>
      </c>
      <c r="C1426" s="61" t="s">
        <v>1893</v>
      </c>
      <c r="D1426" s="61" t="s">
        <v>1862</v>
      </c>
      <c r="E1426" s="112" t="s">
        <v>20</v>
      </c>
      <c r="F1426" s="115" t="str">
        <f t="shared" ref="F1426:F1436" si="371">IF(C1426="SJ",IF(D1426="q1",pswd_sj_q,IF(OR(D1426="u1",D1426="u2"),pswd_sj_u,IF(OR(D1426="p1",D1426="p2"),pswd_sj_p," ** ERROR **"))),
IF(C1426="BR",IF(D1426="q1",pswd_br_q,IF(OR(D1426="u1",D1426="u2"),pswd_br_u,IF(OR(D1426="p1",D1426="p2"),pswd_br_p," ** ERROR **")))," ** ERROR **"))</f>
        <v>BPQ</v>
      </c>
      <c r="G1426" s="112" t="s">
        <v>1383</v>
      </c>
      <c r="H1426" s="116" t="s">
        <v>19</v>
      </c>
      <c r="I1426" s="100" t="str">
        <f t="shared" si="360"/>
        <v>6005</v>
      </c>
      <c r="J1426" s="115" t="str">
        <f t="shared" si="361"/>
        <v>Native</v>
      </c>
      <c r="K1426" s="100" t="str">
        <f t="shared" si="362"/>
        <v>all</v>
      </c>
      <c r="L1426" s="6" t="s">
        <v>1491</v>
      </c>
      <c r="M1426" s="6" t="s">
        <v>332</v>
      </c>
      <c r="N1426" s="6" t="s">
        <v>1721</v>
      </c>
      <c r="O1426" s="6" t="s">
        <v>1738</v>
      </c>
      <c r="P1426" s="11" t="str">
        <f t="shared" si="353"/>
        <v xml:space="preserve">qc connectors Workflow wf_ENT_LAWSON_GL_CA_PROCESS </v>
      </c>
      <c r="Q1426" s="12" t="str">
        <f t="shared" si="354"/>
        <v>./pmrep cleardeploymentgroup -p DG_Static_Shared -f ;</v>
      </c>
      <c r="R1426" s="13" t="str">
        <f t="shared" si="355"/>
        <v>./pmrep addtodeploymentgroup -p DG_Static_Shared -n wf_ENT_LAWSON_GL_CA_PROCESS  -o Workflow -f connectors -d all ;</v>
      </c>
      <c r="S1426" s="12" t="str">
        <f t="shared" si="363"/>
        <v>./pmrep deploydeploymentgroup -p DG_Static_Shared -c  ./DG_Static_Shared.xml -r RAC_qa -n ritbil -X BPQ -h qhvifoapp05 -o 6005 -s Native -l $HOME/scripts/log/dg_BR_saksub.log ;</v>
      </c>
      <c r="T1426" s="13" t="str">
        <f t="shared" si="364"/>
        <v xml:space="preserve">echo '&lt; PRESS ANY KEY TO CONTINUE &gt;'; read c ; </v>
      </c>
      <c r="U1426" s="12" t="str">
        <f t="shared" si="365"/>
        <v xml:space="preserve">cat $HOME/scripts/log/dg_BR_saksub.log ; </v>
      </c>
      <c r="V1426" s="13" t="str">
        <f t="shared" si="366"/>
        <v>echo '&lt; PRESS ANY KEY TO CONTINUE &gt;'; read c ;</v>
      </c>
      <c r="W1426" s="14" t="str">
        <f t="shared" si="356"/>
        <v xml:space="preserve"> pmd ; </v>
      </c>
      <c r="X1426" s="13" t="str">
        <f t="shared" si="368"/>
        <v>ssh -q qhvifoapp05 '/home/infa_adm/scripts/ais.sh connectors wf_ENT_LAWSON_GL_CA_PROCESS  Int01_qa'</v>
      </c>
      <c r="Y1426" s="15"/>
      <c r="Z1426" s="60" t="str">
        <f t="shared" si="357"/>
        <v>./pmrep objectexport -f connectors -o Workflow -n wf_ENT_LAWSON_GL_CA_PROCESS  -m -s -b -r -u wf_ENT_LAWSON_GL_CA_PROCESS .xml</v>
      </c>
      <c r="AA1426" s="63" t="str">
        <f t="shared" si="358"/>
        <v xml:space="preserve">gwd connectors wf_ENT_LAWSON_GL_CA_PROCESS </v>
      </c>
      <c r="AB1426" s="60" t="str">
        <f t="shared" si="369"/>
        <v xml:space="preserve">showvh connectors wf_ENT_LAWSON_GL_CA_PROCESS  ; </v>
      </c>
      <c r="AC1426" s="60" t="str">
        <f t="shared" si="367"/>
        <v xml:space="preserve">showrrh connectors wf_ENT_LAWSON_GL_CA_PROCESS </v>
      </c>
    </row>
    <row r="1427" spans="1:29" x14ac:dyDescent="0.25">
      <c r="A1427" s="9">
        <v>43298</v>
      </c>
      <c r="B1427" s="6" t="s">
        <v>1592</v>
      </c>
      <c r="C1427" s="61" t="s">
        <v>1893</v>
      </c>
      <c r="D1427" s="61" t="s">
        <v>1863</v>
      </c>
      <c r="E1427" s="112" t="s">
        <v>324</v>
      </c>
      <c r="F1427" s="115" t="str">
        <f t="shared" si="371"/>
        <v>BPU</v>
      </c>
      <c r="G1427" s="112" t="s">
        <v>1113</v>
      </c>
      <c r="H1427" s="116" t="s">
        <v>1241</v>
      </c>
      <c r="I1427" s="100" t="str">
        <f t="shared" si="360"/>
        <v>6005</v>
      </c>
      <c r="J1427" s="115" t="str">
        <f t="shared" si="361"/>
        <v>Native</v>
      </c>
      <c r="K1427" s="100" t="str">
        <f t="shared" si="362"/>
        <v>all</v>
      </c>
      <c r="L1427" s="6" t="s">
        <v>1491</v>
      </c>
      <c r="M1427" s="6" t="s">
        <v>332</v>
      </c>
      <c r="N1427" s="6" t="s">
        <v>1721</v>
      </c>
      <c r="O1427" s="6" t="s">
        <v>1739</v>
      </c>
      <c r="P1427" s="11" t="str">
        <f t="shared" si="353"/>
        <v xml:space="preserve">qc connectors Workflow wf_ENT_LAWSON_GL_CA_PROCESS </v>
      </c>
      <c r="Q1427" s="12" t="str">
        <f t="shared" si="354"/>
        <v>./pmrep cleardeploymentgroup -p DG_Static_Shared -f ;</v>
      </c>
      <c r="R1427" s="13" t="str">
        <f t="shared" si="355"/>
        <v>./pmrep addtodeploymentgroup -p DG_Static_Shared -n wf_ENT_LAWSON_GL_CA_PROCESS  -o Workflow -f connectors -d all ;</v>
      </c>
      <c r="S1427" s="12" t="str">
        <f t="shared" si="363"/>
        <v>./pmrep deploydeploymentgroup -p DG_Static_Shared -c  ./DG_Static_Shared.xml -r RAC_uat -n ritbil -X BPU -h uhvifoapp03 -o 6005 -s Native -l $HOME/scripts/log/dg_BR_saksub.log ;</v>
      </c>
      <c r="T1427" s="13" t="str">
        <f t="shared" si="364"/>
        <v xml:space="preserve">echo '&lt; PRESS ANY KEY TO CONTINUE &gt;'; read c ; </v>
      </c>
      <c r="U1427" s="12" t="str">
        <f t="shared" si="365"/>
        <v xml:space="preserve">cat $HOME/scripts/log/dg_BR_saksub.log ; </v>
      </c>
      <c r="V1427" s="13" t="str">
        <f t="shared" si="366"/>
        <v>echo '&lt; PRESS ANY KEY TO CONTINUE &gt;'; read c ;</v>
      </c>
      <c r="W1427" s="14" t="str">
        <f t="shared" si="356"/>
        <v xml:space="preserve"> pmd ; </v>
      </c>
      <c r="X1427" s="13" t="str">
        <f t="shared" si="368"/>
        <v>ssh -q uhvifoapp03 '/home/infa_adm/scripts/ais.sh connectors wf_ENT_LAWSON_GL_CA_PROCESS  Int01_uat'</v>
      </c>
      <c r="Y1427" s="15"/>
      <c r="Z1427" s="60" t="str">
        <f t="shared" si="357"/>
        <v>./pmrep objectexport -f connectors -o Workflow -n wf_ENT_LAWSON_GL_CA_PROCESS  -m -s -b -r -u wf_ENT_LAWSON_GL_CA_PROCESS .xml</v>
      </c>
      <c r="AA1427" s="63" t="str">
        <f t="shared" si="358"/>
        <v xml:space="preserve">gwd connectors wf_ENT_LAWSON_GL_CA_PROCESS </v>
      </c>
      <c r="AB1427" s="60" t="str">
        <f t="shared" si="369"/>
        <v xml:space="preserve">showvh connectors wf_ENT_LAWSON_GL_CA_PROCESS  ; </v>
      </c>
      <c r="AC1427" s="60" t="str">
        <f t="shared" si="367"/>
        <v xml:space="preserve">showrrh connectors wf_ENT_LAWSON_GL_CA_PROCESS </v>
      </c>
    </row>
    <row r="1428" spans="1:29" x14ac:dyDescent="0.25">
      <c r="A1428" s="9">
        <v>43300</v>
      </c>
      <c r="B1428" s="6" t="s">
        <v>1747</v>
      </c>
      <c r="C1428" s="61" t="s">
        <v>1893</v>
      </c>
      <c r="D1428" s="61" t="s">
        <v>1862</v>
      </c>
      <c r="E1428" s="112" t="s">
        <v>20</v>
      </c>
      <c r="F1428" s="115" t="str">
        <f t="shared" si="371"/>
        <v>BPQ</v>
      </c>
      <c r="G1428" s="112" t="s">
        <v>1383</v>
      </c>
      <c r="H1428" s="116" t="s">
        <v>19</v>
      </c>
      <c r="I1428" s="100" t="str">
        <f t="shared" si="360"/>
        <v>6005</v>
      </c>
      <c r="J1428" s="115" t="str">
        <f t="shared" si="361"/>
        <v>Native</v>
      </c>
      <c r="K1428" s="100" t="str">
        <f t="shared" si="362"/>
        <v>all</v>
      </c>
      <c r="L1428" s="6" t="s">
        <v>1741</v>
      </c>
      <c r="M1428" s="6" t="s">
        <v>332</v>
      </c>
      <c r="N1428" s="6" t="s">
        <v>1742</v>
      </c>
      <c r="O1428" s="6" t="s">
        <v>1749</v>
      </c>
      <c r="P1428" s="11" t="str">
        <f t="shared" si="353"/>
        <v>qc Address_Validator Workflow wf_CustomerAddressCleansingInit</v>
      </c>
      <c r="Q1428" s="12" t="str">
        <f t="shared" si="354"/>
        <v>./pmrep cleardeploymentgroup -p DG_Static_Shared -f ;</v>
      </c>
      <c r="R1428" s="13" t="str">
        <f t="shared" si="355"/>
        <v>./pmrep addtodeploymentgroup -p DG_Static_Shared -n wf_CustomerAddressCleansingInit -o Workflow -f Address_Validator -d all ;</v>
      </c>
      <c r="S1428" s="12" t="str">
        <f t="shared" si="363"/>
        <v>./pmrep deploydeploymentgroup -p DG_Static_Shared -c  ./DG_Static_Shared.xml -r RAC_qa -n ritbil -X BPQ -h qhvifoapp05 -o 6005 -s Native -l $HOME/scripts/log/dg_BR_ritbil_QA_RH7_1.log ;</v>
      </c>
      <c r="T1428" s="13" t="str">
        <f t="shared" si="364"/>
        <v xml:space="preserve">echo '&lt; PRESS ANY KEY TO CONTINUE &gt;'; read c ; </v>
      </c>
      <c r="U1428" s="12" t="str">
        <f t="shared" si="365"/>
        <v xml:space="preserve">cat $HOME/scripts/log/dg_BR_ritbil_QA_RH7_1.log ; </v>
      </c>
      <c r="V1428" s="13" t="str">
        <f t="shared" si="366"/>
        <v>echo '&lt; PRESS ANY KEY TO CONTINUE &gt;'; read c ;</v>
      </c>
      <c r="W1428" s="14" t="str">
        <f t="shared" si="356"/>
        <v xml:space="preserve"> pmd ; </v>
      </c>
      <c r="X1428" s="13" t="str">
        <f t="shared" si="368"/>
        <v>ssh -q qhvifoapp05 '/home/infa_adm/scripts/ais.sh Address_Validator wf_CustomerAddressCleansingInit Int01_qa'</v>
      </c>
      <c r="Y1428" s="15"/>
      <c r="Z1428" s="60" t="str">
        <f t="shared" si="357"/>
        <v>./pmrep objectexport -f Address_Validator -o Workflow -n wf_CustomerAddressCleansingInit -m -s -b -r -u wf_CustomerAddressCleansingInit.xml</v>
      </c>
      <c r="AA1428" s="63" t="str">
        <f t="shared" si="358"/>
        <v>gwd Address_Validator wf_CustomerAddressCleansingInit</v>
      </c>
      <c r="AB1428" s="60" t="str">
        <f t="shared" si="369"/>
        <v xml:space="preserve">showvh Address_Validator wf_CustomerAddressCleansingInit ; </v>
      </c>
      <c r="AC1428" s="60" t="str">
        <f t="shared" si="367"/>
        <v>showrrh Address_Validator wf_CustomerAddressCleansingInit</v>
      </c>
    </row>
    <row r="1429" spans="1:29" x14ac:dyDescent="0.25">
      <c r="A1429" s="9">
        <v>43300</v>
      </c>
      <c r="B1429" s="6" t="s">
        <v>1748</v>
      </c>
      <c r="C1429" s="61" t="s">
        <v>1893</v>
      </c>
      <c r="D1429" s="61" t="s">
        <v>1862</v>
      </c>
      <c r="E1429" s="112" t="s">
        <v>20</v>
      </c>
      <c r="F1429" s="115" t="str">
        <f t="shared" si="371"/>
        <v>BPQ</v>
      </c>
      <c r="G1429" s="112" t="s">
        <v>1383</v>
      </c>
      <c r="H1429" s="116" t="s">
        <v>19</v>
      </c>
      <c r="I1429" s="100" t="str">
        <f t="shared" si="360"/>
        <v>6005</v>
      </c>
      <c r="J1429" s="115" t="str">
        <f t="shared" si="361"/>
        <v>Native</v>
      </c>
      <c r="K1429" s="100" t="str">
        <f t="shared" si="362"/>
        <v>all</v>
      </c>
      <c r="L1429" s="6" t="s">
        <v>322</v>
      </c>
      <c r="M1429" s="6" t="s">
        <v>332</v>
      </c>
      <c r="N1429" s="6" t="s">
        <v>1152</v>
      </c>
      <c r="O1429" s="6" t="s">
        <v>1750</v>
      </c>
      <c r="P1429" s="11" t="str">
        <f t="shared" si="353"/>
        <v>qc MDM Workflow wf_Customer_Load</v>
      </c>
      <c r="Q1429" s="12" t="str">
        <f t="shared" si="354"/>
        <v>./pmrep cleardeploymentgroup -p DG_Static_Shared -f ;</v>
      </c>
      <c r="R1429" s="13" t="str">
        <f t="shared" si="355"/>
        <v>./pmrep addtodeploymentgroup -p DG_Static_Shared -n wf_Customer_Load -o Workflow -f MDM -d all ;</v>
      </c>
      <c r="S1429" s="12" t="str">
        <f t="shared" si="363"/>
        <v>echo ;</v>
      </c>
      <c r="T1429" s="13" t="str">
        <f t="shared" si="364"/>
        <v>echo ;</v>
      </c>
      <c r="U1429" s="12" t="str">
        <f t="shared" si="365"/>
        <v>echo;</v>
      </c>
      <c r="V1429" s="13" t="str">
        <f t="shared" si="366"/>
        <v>echo ;</v>
      </c>
      <c r="W1429" s="14" t="str">
        <f t="shared" si="356"/>
        <v xml:space="preserve"> echo ; </v>
      </c>
      <c r="X1429" s="13" t="str">
        <f t="shared" si="368"/>
        <v>ssh -q qhvifoapp05 '/home/infa_adm/scripts/ais.sh MDM wf_Customer_Load Int01_qa'</v>
      </c>
      <c r="Y1429" s="15"/>
      <c r="Z1429" s="60" t="str">
        <f t="shared" si="357"/>
        <v>./pmrep objectexport -f MDM -o Workflow -n wf_Customer_Load -m -s -b -r -u wf_Customer_Load.xml</v>
      </c>
      <c r="AA1429" s="63" t="str">
        <f t="shared" si="358"/>
        <v>gwd MDM wf_Customer_Load</v>
      </c>
      <c r="AB1429" s="60" t="str">
        <f t="shared" si="369"/>
        <v xml:space="preserve">showvh MDM wf_Customer_Load ; </v>
      </c>
      <c r="AC1429" s="60" t="str">
        <f t="shared" si="367"/>
        <v>showrrh MDM wf_Customer_Load</v>
      </c>
    </row>
    <row r="1430" spans="1:29" x14ac:dyDescent="0.25">
      <c r="A1430" s="9">
        <v>43300</v>
      </c>
      <c r="B1430" s="6" t="s">
        <v>1748</v>
      </c>
      <c r="C1430" s="61" t="s">
        <v>1893</v>
      </c>
      <c r="D1430" s="61" t="s">
        <v>1862</v>
      </c>
      <c r="E1430" s="112" t="s">
        <v>20</v>
      </c>
      <c r="F1430" s="115" t="str">
        <f t="shared" si="371"/>
        <v>BPQ</v>
      </c>
      <c r="G1430" s="112" t="s">
        <v>1383</v>
      </c>
      <c r="H1430" s="116" t="s">
        <v>19</v>
      </c>
      <c r="I1430" s="100" t="str">
        <f t="shared" si="360"/>
        <v>6005</v>
      </c>
      <c r="J1430" s="115" t="str">
        <f t="shared" si="361"/>
        <v>Native</v>
      </c>
      <c r="K1430" s="100" t="str">
        <f t="shared" si="362"/>
        <v>all</v>
      </c>
      <c r="L1430" s="6" t="s">
        <v>322</v>
      </c>
      <c r="M1430" s="6" t="s">
        <v>332</v>
      </c>
      <c r="N1430" s="6" t="s">
        <v>1151</v>
      </c>
      <c r="O1430" s="6" t="s">
        <v>1750</v>
      </c>
      <c r="P1430" s="11" t="str">
        <f t="shared" si="353"/>
        <v>qc MDM Workflow wf_Customer_Persistent_Lookups</v>
      </c>
      <c r="Q1430" s="12" t="str">
        <f t="shared" si="354"/>
        <v>echo ;</v>
      </c>
      <c r="R1430" s="13" t="str">
        <f t="shared" si="355"/>
        <v>./pmrep addtodeploymentgroup -p DG_Static_Shared -n wf_Customer_Persistent_Lookups -o Workflow -f MDM -d all ;</v>
      </c>
      <c r="S1430" s="12" t="str">
        <f t="shared" si="363"/>
        <v>echo ;</v>
      </c>
      <c r="T1430" s="13" t="str">
        <f t="shared" si="364"/>
        <v>echo ;</v>
      </c>
      <c r="U1430" s="12" t="str">
        <f t="shared" si="365"/>
        <v>echo;</v>
      </c>
      <c r="V1430" s="13" t="str">
        <f t="shared" si="366"/>
        <v>echo ;</v>
      </c>
      <c r="W1430" s="14" t="str">
        <f t="shared" si="356"/>
        <v xml:space="preserve"> echo ; </v>
      </c>
      <c r="X1430" s="13" t="str">
        <f t="shared" si="368"/>
        <v>ssh -q qhvifoapp05 '/home/infa_adm/scripts/ais.sh MDM wf_Customer_Persistent_Lookups Int01_qa'</v>
      </c>
      <c r="Y1430" s="15"/>
      <c r="Z1430" s="60" t="str">
        <f t="shared" si="357"/>
        <v>./pmrep objectexport -f MDM -o Workflow -n wf_Customer_Persistent_Lookups -m -s -b -r -u wf_Customer_Persistent_Lookups.xml</v>
      </c>
      <c r="AA1430" s="63" t="str">
        <f t="shared" si="358"/>
        <v>gwd MDM wf_Customer_Persistent_Lookups</v>
      </c>
      <c r="AB1430" s="60" t="str">
        <f t="shared" si="369"/>
        <v xml:space="preserve">showvh MDM wf_Customer_Persistent_Lookups ; </v>
      </c>
      <c r="AC1430" s="60" t="str">
        <f t="shared" si="367"/>
        <v>showrrh MDM wf_Customer_Persistent_Lookups</v>
      </c>
    </row>
    <row r="1431" spans="1:29" x14ac:dyDescent="0.25">
      <c r="A1431" s="9">
        <v>43300</v>
      </c>
      <c r="B1431" s="6" t="s">
        <v>1748</v>
      </c>
      <c r="C1431" s="61" t="s">
        <v>1893</v>
      </c>
      <c r="D1431" s="61" t="s">
        <v>1862</v>
      </c>
      <c r="E1431" s="112" t="s">
        <v>20</v>
      </c>
      <c r="F1431" s="115" t="str">
        <f t="shared" si="371"/>
        <v>BPQ</v>
      </c>
      <c r="G1431" s="112" t="s">
        <v>1383</v>
      </c>
      <c r="H1431" s="116" t="s">
        <v>19</v>
      </c>
      <c r="I1431" s="100" t="str">
        <f t="shared" si="360"/>
        <v>6005</v>
      </c>
      <c r="J1431" s="115" t="str">
        <f t="shared" si="361"/>
        <v>Native</v>
      </c>
      <c r="K1431" s="100" t="str">
        <f t="shared" si="362"/>
        <v>all</v>
      </c>
      <c r="L1431" s="6" t="s">
        <v>322</v>
      </c>
      <c r="M1431" s="6" t="s">
        <v>332</v>
      </c>
      <c r="N1431" s="6" t="s">
        <v>1743</v>
      </c>
      <c r="O1431" s="6" t="s">
        <v>1750</v>
      </c>
      <c r="P1431" s="11" t="str">
        <f t="shared" si="353"/>
        <v>qc MDM Workflow wf_GetMDMID</v>
      </c>
      <c r="Q1431" s="12" t="str">
        <f t="shared" si="354"/>
        <v>echo ;</v>
      </c>
      <c r="R1431" s="13" t="str">
        <f t="shared" si="355"/>
        <v>./pmrep addtodeploymentgroup -p DG_Static_Shared -n wf_GetMDMID -o Workflow -f MDM -d all ;</v>
      </c>
      <c r="S1431" s="12" t="str">
        <f t="shared" si="363"/>
        <v>echo ;</v>
      </c>
      <c r="T1431" s="13" t="str">
        <f t="shared" si="364"/>
        <v>echo ;</v>
      </c>
      <c r="U1431" s="12" t="str">
        <f t="shared" si="365"/>
        <v>echo;</v>
      </c>
      <c r="V1431" s="13" t="str">
        <f t="shared" si="366"/>
        <v>echo ;</v>
      </c>
      <c r="W1431" s="14" t="str">
        <f t="shared" si="356"/>
        <v xml:space="preserve"> echo ; </v>
      </c>
      <c r="X1431" s="13" t="str">
        <f t="shared" si="368"/>
        <v>ssh -q qhvifoapp05 '/home/infa_adm/scripts/ais.sh MDM wf_GetMDMID Int01_qa'</v>
      </c>
      <c r="Y1431" s="15"/>
      <c r="Z1431" s="60" t="str">
        <f t="shared" si="357"/>
        <v>./pmrep objectexport -f MDM -o Workflow -n wf_GetMDMID -m -s -b -r -u wf_GetMDMID.xml</v>
      </c>
      <c r="AA1431" s="63" t="str">
        <f t="shared" si="358"/>
        <v>gwd MDM wf_GetMDMID</v>
      </c>
      <c r="AB1431" s="60" t="str">
        <f t="shared" si="369"/>
        <v xml:space="preserve">showvh MDM wf_GetMDMID ; </v>
      </c>
      <c r="AC1431" s="60" t="str">
        <f t="shared" si="367"/>
        <v>showrrh MDM wf_GetMDMID</v>
      </c>
    </row>
    <row r="1432" spans="1:29" x14ac:dyDescent="0.25">
      <c r="A1432" s="9">
        <v>43300</v>
      </c>
      <c r="B1432" s="6" t="s">
        <v>1748</v>
      </c>
      <c r="C1432" s="61" t="s">
        <v>1893</v>
      </c>
      <c r="D1432" s="61" t="s">
        <v>1862</v>
      </c>
      <c r="E1432" s="112" t="s">
        <v>20</v>
      </c>
      <c r="F1432" s="115" t="str">
        <f t="shared" si="371"/>
        <v>BPQ</v>
      </c>
      <c r="G1432" s="112" t="s">
        <v>1383</v>
      </c>
      <c r="H1432" s="116" t="s">
        <v>19</v>
      </c>
      <c r="I1432" s="100" t="str">
        <f t="shared" si="360"/>
        <v>6005</v>
      </c>
      <c r="J1432" s="115" t="str">
        <f t="shared" si="361"/>
        <v>Native</v>
      </c>
      <c r="K1432" s="100" t="str">
        <f t="shared" si="362"/>
        <v>all</v>
      </c>
      <c r="L1432" s="6" t="s">
        <v>322</v>
      </c>
      <c r="M1432" s="6" t="s">
        <v>332</v>
      </c>
      <c r="N1432" s="6" t="s">
        <v>694</v>
      </c>
      <c r="O1432" s="6" t="s">
        <v>1750</v>
      </c>
      <c r="P1432" s="11" t="str">
        <f t="shared" si="353"/>
        <v>qc MDM Workflow wf_MDM2CRM_StoreAlignment</v>
      </c>
      <c r="Q1432" s="12" t="str">
        <f t="shared" si="354"/>
        <v>echo ;</v>
      </c>
      <c r="R1432" s="13" t="str">
        <f t="shared" si="355"/>
        <v>./pmrep addtodeploymentgroup -p DG_Static_Shared -n wf_MDM2CRM_StoreAlignment -o Workflow -f MDM -d all ;</v>
      </c>
      <c r="S1432" s="12" t="str">
        <f t="shared" si="363"/>
        <v>echo ;</v>
      </c>
      <c r="T1432" s="13" t="str">
        <f t="shared" si="364"/>
        <v>echo ;</v>
      </c>
      <c r="U1432" s="12" t="str">
        <f t="shared" si="365"/>
        <v>echo;</v>
      </c>
      <c r="V1432" s="13" t="str">
        <f t="shared" si="366"/>
        <v>echo ;</v>
      </c>
      <c r="W1432" s="14" t="str">
        <f t="shared" si="356"/>
        <v xml:space="preserve"> echo ; </v>
      </c>
      <c r="X1432" s="13" t="str">
        <f t="shared" si="368"/>
        <v>ssh -q qhvifoapp05 '/home/infa_adm/scripts/ais.sh MDM wf_MDM2CRM_StoreAlignment Int01_qa'</v>
      </c>
      <c r="Y1432" s="15"/>
      <c r="Z1432" s="60" t="str">
        <f t="shared" si="357"/>
        <v>./pmrep objectexport -f MDM -o Workflow -n wf_MDM2CRM_StoreAlignment -m -s -b -r -u wf_MDM2CRM_StoreAlignment.xml</v>
      </c>
      <c r="AA1432" s="63" t="str">
        <f t="shared" si="358"/>
        <v>gwd MDM wf_MDM2CRM_StoreAlignment</v>
      </c>
      <c r="AB1432" s="60" t="str">
        <f t="shared" si="369"/>
        <v xml:space="preserve">showvh MDM wf_MDM2CRM_StoreAlignment ; </v>
      </c>
      <c r="AC1432" s="60" t="str">
        <f t="shared" si="367"/>
        <v>showrrh MDM wf_MDM2CRM_StoreAlignment</v>
      </c>
    </row>
    <row r="1433" spans="1:29" x14ac:dyDescent="0.25">
      <c r="A1433" s="9">
        <v>43300</v>
      </c>
      <c r="B1433" s="6" t="s">
        <v>1748</v>
      </c>
      <c r="C1433" s="61" t="s">
        <v>1893</v>
      </c>
      <c r="D1433" s="61" t="s">
        <v>1862</v>
      </c>
      <c r="E1433" s="112" t="s">
        <v>20</v>
      </c>
      <c r="F1433" s="115" t="str">
        <f t="shared" si="371"/>
        <v>BPQ</v>
      </c>
      <c r="G1433" s="112" t="s">
        <v>1383</v>
      </c>
      <c r="H1433" s="116" t="s">
        <v>19</v>
      </c>
      <c r="I1433" s="100" t="str">
        <f t="shared" si="360"/>
        <v>6005</v>
      </c>
      <c r="J1433" s="115" t="str">
        <f t="shared" si="361"/>
        <v>Native</v>
      </c>
      <c r="K1433" s="100" t="str">
        <f t="shared" si="362"/>
        <v>all</v>
      </c>
      <c r="L1433" s="6" t="s">
        <v>322</v>
      </c>
      <c r="M1433" s="6" t="s">
        <v>332</v>
      </c>
      <c r="N1433" s="6" t="s">
        <v>1744</v>
      </c>
      <c r="O1433" s="6" t="s">
        <v>1750</v>
      </c>
      <c r="P1433" s="11" t="str">
        <f t="shared" ref="P1433:P1496" si="372">CONCATENATE("qc ",L1433," ",M1433," ",N1433)</f>
        <v>qc MDM Workflow wf_MDM2Enterprise_PCCC_Details</v>
      </c>
      <c r="Q1433" s="12" t="str">
        <f t="shared" ref="Q1433:Q1496" si="373">IF(AND(B1433=B1432,F1433=F1432),"echo ;",CONCATENATE("./pmrep cleardeploymentgroup -p ",dgnm," -f ;"))</f>
        <v>echo ;</v>
      </c>
      <c r="R1433" s="13" t="str">
        <f t="shared" ref="R1433:R1496" si="374">CONCATENATE("./pmrep addtodeploymentgroup -p ",dgnm," -n ",N1433," -o ",M1433, " -f ",L1433," -d ",K1433, " ;")</f>
        <v>./pmrep addtodeploymentgroup -p DG_Static_Shared -n wf_MDM2Enterprise_PCCC_Details -o Workflow -f MDM -d all ;</v>
      </c>
      <c r="S1433" s="12" t="str">
        <f t="shared" si="363"/>
        <v>echo ;</v>
      </c>
      <c r="T1433" s="13" t="str">
        <f t="shared" si="364"/>
        <v>echo ;</v>
      </c>
      <c r="U1433" s="12" t="str">
        <f t="shared" si="365"/>
        <v>echo;</v>
      </c>
      <c r="V1433" s="13" t="str">
        <f t="shared" si="366"/>
        <v>echo ;</v>
      </c>
      <c r="W1433" s="14" t="str">
        <f t="shared" ref="W1433:W1496" si="375">IF(LEFT(U1433,3)="cat"," pmd ; "," echo ; ")</f>
        <v xml:space="preserve"> echo ; </v>
      </c>
      <c r="X1433" s="13" t="str">
        <f t="shared" si="368"/>
        <v>ssh -q qhvifoapp05 '/home/infa_adm/scripts/ais.sh MDM wf_MDM2Enterprise_PCCC_Details Int01_qa'</v>
      </c>
      <c r="Y1433" s="15"/>
      <c r="Z1433" s="60" t="str">
        <f t="shared" ref="Z1433:Z1496" si="376">CONCATENATE("./pmrep objectexport -f ",L1433," -o ",M1433," -n ",N1433," -m -s -b -r -u ",N1433,".xml")</f>
        <v>./pmrep objectexport -f MDM -o Workflow -n wf_MDM2Enterprise_PCCC_Details -m -s -b -r -u wf_MDM2Enterprise_PCCC_Details.xml</v>
      </c>
      <c r="AA1433" s="63" t="str">
        <f t="shared" ref="AA1433:AA1496" si="377">IF(M1433="Workflow",CONCATENATE("gwd ",L1433," ",N1433)," # n/a")</f>
        <v>gwd MDM wf_MDM2Enterprise_PCCC_Details</v>
      </c>
      <c r="AB1433" s="60" t="str">
        <f t="shared" si="369"/>
        <v xml:space="preserve">showvh MDM wf_MDM2Enterprise_PCCC_Details ; </v>
      </c>
      <c r="AC1433" s="60" t="str">
        <f t="shared" si="367"/>
        <v>showrrh MDM wf_MDM2Enterprise_PCCC_Details</v>
      </c>
    </row>
    <row r="1434" spans="1:29" x14ac:dyDescent="0.25">
      <c r="A1434" s="9">
        <v>43300</v>
      </c>
      <c r="B1434" s="6" t="s">
        <v>1748</v>
      </c>
      <c r="C1434" s="61" t="s">
        <v>1893</v>
      </c>
      <c r="D1434" s="61" t="s">
        <v>1862</v>
      </c>
      <c r="E1434" s="112" t="s">
        <v>20</v>
      </c>
      <c r="F1434" s="115" t="str">
        <f t="shared" si="371"/>
        <v>BPQ</v>
      </c>
      <c r="G1434" s="112" t="s">
        <v>1383</v>
      </c>
      <c r="H1434" s="116" t="s">
        <v>19</v>
      </c>
      <c r="I1434" s="100" t="str">
        <f t="shared" si="360"/>
        <v>6005</v>
      </c>
      <c r="J1434" s="115" t="str">
        <f t="shared" si="361"/>
        <v>Native</v>
      </c>
      <c r="K1434" s="100" t="str">
        <f t="shared" si="362"/>
        <v>all</v>
      </c>
      <c r="L1434" s="6" t="s">
        <v>322</v>
      </c>
      <c r="M1434" s="6" t="s">
        <v>332</v>
      </c>
      <c r="N1434" s="6" t="s">
        <v>398</v>
      </c>
      <c r="O1434" s="6" t="s">
        <v>1750</v>
      </c>
      <c r="P1434" s="11" t="str">
        <f t="shared" si="372"/>
        <v>qc MDM Workflow wf_StoreAddressCleansing</v>
      </c>
      <c r="Q1434" s="12" t="str">
        <f t="shared" si="373"/>
        <v>echo ;</v>
      </c>
      <c r="R1434" s="13" t="str">
        <f t="shared" si="374"/>
        <v>./pmrep addtodeploymentgroup -p DG_Static_Shared -n wf_StoreAddressCleansing -o Workflow -f MDM -d all ;</v>
      </c>
      <c r="S1434" s="12" t="str">
        <f t="shared" si="363"/>
        <v>echo ;</v>
      </c>
      <c r="T1434" s="13" t="str">
        <f t="shared" si="364"/>
        <v>echo ;</v>
      </c>
      <c r="U1434" s="12" t="str">
        <f t="shared" si="365"/>
        <v>echo;</v>
      </c>
      <c r="V1434" s="13" t="str">
        <f t="shared" si="366"/>
        <v>echo ;</v>
      </c>
      <c r="W1434" s="14" t="str">
        <f t="shared" si="375"/>
        <v xml:space="preserve"> echo ; </v>
      </c>
      <c r="X1434" s="13" t="str">
        <f t="shared" si="368"/>
        <v>ssh -q qhvifoapp05 '/home/infa_adm/scripts/ais.sh MDM wf_StoreAddressCleansing Int01_qa'</v>
      </c>
      <c r="Y1434" s="15"/>
      <c r="Z1434" s="60" t="str">
        <f t="shared" si="376"/>
        <v>./pmrep objectexport -f MDM -o Workflow -n wf_StoreAddressCleansing -m -s -b -r -u wf_StoreAddressCleansing.xml</v>
      </c>
      <c r="AA1434" s="63" t="str">
        <f t="shared" si="377"/>
        <v>gwd MDM wf_StoreAddressCleansing</v>
      </c>
      <c r="AB1434" s="60" t="str">
        <f t="shared" si="369"/>
        <v xml:space="preserve">showvh MDM wf_StoreAddressCleansing ; </v>
      </c>
      <c r="AC1434" s="60" t="str">
        <f t="shared" si="367"/>
        <v>showrrh MDM wf_StoreAddressCleansing</v>
      </c>
    </row>
    <row r="1435" spans="1:29" x14ac:dyDescent="0.25">
      <c r="A1435" s="9">
        <v>43300</v>
      </c>
      <c r="B1435" s="6" t="s">
        <v>1748</v>
      </c>
      <c r="C1435" s="61" t="s">
        <v>1893</v>
      </c>
      <c r="D1435" s="61" t="s">
        <v>1862</v>
      </c>
      <c r="E1435" s="112" t="s">
        <v>20</v>
      </c>
      <c r="F1435" s="115" t="str">
        <f t="shared" si="371"/>
        <v>BPQ</v>
      </c>
      <c r="G1435" s="112" t="s">
        <v>1383</v>
      </c>
      <c r="H1435" s="116" t="s">
        <v>19</v>
      </c>
      <c r="I1435" s="100" t="str">
        <f t="shared" si="360"/>
        <v>6005</v>
      </c>
      <c r="J1435" s="115" t="str">
        <f t="shared" si="361"/>
        <v>Native</v>
      </c>
      <c r="K1435" s="100" t="str">
        <f t="shared" si="362"/>
        <v>all</v>
      </c>
      <c r="L1435" s="6" t="s">
        <v>322</v>
      </c>
      <c r="M1435" s="6" t="s">
        <v>332</v>
      </c>
      <c r="N1435" s="6" t="s">
        <v>1745</v>
      </c>
      <c r="O1435" s="6" t="s">
        <v>1750</v>
      </c>
      <c r="P1435" s="11" t="str">
        <f t="shared" si="372"/>
        <v>qc MDM Workflow wf_m_Update_StageTranslation_DataCleansed_UniqueRacID</v>
      </c>
      <c r="Q1435" s="12" t="str">
        <f t="shared" si="373"/>
        <v>echo ;</v>
      </c>
      <c r="R1435" s="13" t="str">
        <f t="shared" si="374"/>
        <v>./pmrep addtodeploymentgroup -p DG_Static_Shared -n wf_m_Update_StageTranslation_DataCleansed_UniqueRacID -o Workflow -f MDM -d all ;</v>
      </c>
      <c r="S1435" s="12" t="str">
        <f t="shared" si="363"/>
        <v>echo ;</v>
      </c>
      <c r="T1435" s="13" t="str">
        <f t="shared" si="364"/>
        <v>echo ;</v>
      </c>
      <c r="U1435" s="12" t="str">
        <f t="shared" si="365"/>
        <v>echo;</v>
      </c>
      <c r="V1435" s="13" t="str">
        <f t="shared" si="366"/>
        <v>echo ;</v>
      </c>
      <c r="W1435" s="14" t="str">
        <f t="shared" si="375"/>
        <v xml:space="preserve"> echo ; </v>
      </c>
      <c r="X1435" s="13" t="str">
        <f t="shared" si="368"/>
        <v>ssh -q qhvifoapp05 '/home/infa_adm/scripts/ais.sh MDM wf_m_Update_StageTranslation_DataCleansed_UniqueRacID Int01_qa'</v>
      </c>
      <c r="Y1435" s="15"/>
      <c r="Z1435" s="60" t="str">
        <f t="shared" si="376"/>
        <v>./pmrep objectexport -f MDM -o Workflow -n wf_m_Update_StageTranslation_DataCleansed_UniqueRacID -m -s -b -r -u wf_m_Update_StageTranslation_DataCleansed_UniqueRacID.xml</v>
      </c>
      <c r="AA1435" s="63" t="str">
        <f t="shared" si="377"/>
        <v>gwd MDM wf_m_Update_StageTranslation_DataCleansed_UniqueRacID</v>
      </c>
      <c r="AB1435" s="60" t="str">
        <f t="shared" si="369"/>
        <v xml:space="preserve">showvh MDM wf_m_Update_StageTranslation_DataCleansed_UniqueRacID ; </v>
      </c>
      <c r="AC1435" s="60" t="str">
        <f t="shared" si="367"/>
        <v>showrrh MDM wf_m_Update_StageTranslation_DataCleansed_UniqueRacID</v>
      </c>
    </row>
    <row r="1436" spans="1:29" x14ac:dyDescent="0.25">
      <c r="A1436" s="9">
        <v>43300</v>
      </c>
      <c r="B1436" s="6" t="s">
        <v>1748</v>
      </c>
      <c r="C1436" s="61" t="s">
        <v>1893</v>
      </c>
      <c r="D1436" s="61" t="s">
        <v>1862</v>
      </c>
      <c r="E1436" s="112" t="s">
        <v>20</v>
      </c>
      <c r="F1436" s="115" t="str">
        <f t="shared" si="371"/>
        <v>BPQ</v>
      </c>
      <c r="G1436" s="112" t="s">
        <v>1383</v>
      </c>
      <c r="H1436" s="116" t="s">
        <v>19</v>
      </c>
      <c r="I1436" s="100" t="str">
        <f t="shared" si="360"/>
        <v>6005</v>
      </c>
      <c r="J1436" s="115" t="str">
        <f t="shared" si="361"/>
        <v>Native</v>
      </c>
      <c r="K1436" s="100" t="str">
        <f t="shared" si="362"/>
        <v>all</v>
      </c>
      <c r="L1436" s="6" t="s">
        <v>322</v>
      </c>
      <c r="M1436" s="6" t="s">
        <v>332</v>
      </c>
      <c r="N1436" s="6" t="s">
        <v>1746</v>
      </c>
      <c r="O1436" s="6" t="s">
        <v>1750</v>
      </c>
      <c r="P1436" s="11" t="str">
        <f t="shared" si="372"/>
        <v>qc MDM Workflow wf_s_m_Stage_Translation_DataCleansing_Process</v>
      </c>
      <c r="Q1436" s="12" t="str">
        <f t="shared" si="373"/>
        <v>echo ;</v>
      </c>
      <c r="R1436" s="13" t="str">
        <f t="shared" si="374"/>
        <v>./pmrep addtodeploymentgroup -p DG_Static_Shared -n wf_s_m_Stage_Translation_DataCleansing_Process -o Workflow -f MDM -d all ;</v>
      </c>
      <c r="S1436" s="12" t="str">
        <f t="shared" si="363"/>
        <v>./pmrep deploydeploymentgroup -p DG_Static_Shared -c  ./DG_Static_Shared.xml -r RAC_qa -n ritbil -X BPQ -h qhvifoapp05 -o 6005 -s Native -l $HOME/scripts/log/dg_BR_ritbil_QA_RH7_2.log ;</v>
      </c>
      <c r="T1436" s="13" t="str">
        <f t="shared" si="364"/>
        <v xml:space="preserve">echo '&lt; PRESS ANY KEY TO CONTINUE &gt;'; read c ; </v>
      </c>
      <c r="U1436" s="12" t="str">
        <f t="shared" si="365"/>
        <v xml:space="preserve">cat $HOME/scripts/log/dg_BR_ritbil_QA_RH7_2.log ; </v>
      </c>
      <c r="V1436" s="13" t="str">
        <f t="shared" si="366"/>
        <v>echo '&lt; PRESS ANY KEY TO CONTINUE &gt;'; read c ;</v>
      </c>
      <c r="W1436" s="14" t="str">
        <f t="shared" si="375"/>
        <v xml:space="preserve"> pmd ; </v>
      </c>
      <c r="X1436" s="13" t="str">
        <f t="shared" si="368"/>
        <v>ssh -q qhvifoapp05 '/home/infa_adm/scripts/ais.sh MDM wf_s_m_Stage_Translation_DataCleansing_Process Int01_qa'</v>
      </c>
      <c r="Y1436" s="15"/>
      <c r="Z1436" s="60" t="str">
        <f t="shared" si="376"/>
        <v>./pmrep objectexport -f MDM -o Workflow -n wf_s_m_Stage_Translation_DataCleansing_Process -m -s -b -r -u wf_s_m_Stage_Translation_DataCleansing_Process.xml</v>
      </c>
      <c r="AA1436" s="63" t="str">
        <f t="shared" si="377"/>
        <v>gwd MDM wf_s_m_Stage_Translation_DataCleansing_Process</v>
      </c>
      <c r="AB1436" s="60" t="str">
        <f t="shared" si="369"/>
        <v xml:space="preserve">showvh MDM wf_s_m_Stage_Translation_DataCleansing_Process ; </v>
      </c>
      <c r="AC1436" s="60" t="str">
        <f t="shared" si="367"/>
        <v>showrrh MDM wf_s_m_Stage_Translation_DataCleansing_Process</v>
      </c>
    </row>
    <row r="1437" spans="1:29" x14ac:dyDescent="0.25">
      <c r="A1437" s="9">
        <v>43300</v>
      </c>
      <c r="B1437" s="6" t="s">
        <v>5</v>
      </c>
      <c r="C1437" s="61" t="s">
        <v>1892</v>
      </c>
      <c r="D1437" s="61" t="s">
        <v>1862</v>
      </c>
      <c r="E1437" s="100" t="str">
        <f>IF(D1437="q1",rep_q,IF(OR(D1437="u1",D1437="u2"),rep_u,IF(OR(D1437="p1",D1437="p2"),rep_p," ** ERROR **")))</f>
        <v>RAC_qa</v>
      </c>
      <c r="F1437" s="115" t="str">
        <f>IF(D1437="q1",pswd_sj_q,IF(OR(D1437="u1",D1437="u2"),pswd_sj_u,IF(OR(D1437="p1",D1437="p2"),pswd_sj_p," ** ERROR **")))</f>
        <v>QP</v>
      </c>
      <c r="G1437" s="100" t="str">
        <f>IF(D1437="q1",host_q,IF(OR(D1437="u1",D1437="u2"),host_u,IF(OR(D1437="p1",D1437="p2"),host_p," ** ERROR **")))</f>
        <v>qhvifoapp05</v>
      </c>
      <c r="H1437" s="115" t="str">
        <f>IF(D1437="q1",int_q1,IF(D1437="u1",int_u1,IF(D1437="u2",int_u2,IF(D1437="p1",int_p1,IF(D1437="p2",int_p2," ** ERROR **")))))</f>
        <v>Int01_qa</v>
      </c>
      <c r="I1437" s="100" t="str">
        <f t="shared" si="360"/>
        <v>6005</v>
      </c>
      <c r="J1437" s="115" t="str">
        <f t="shared" si="361"/>
        <v>Native</v>
      </c>
      <c r="K1437" s="100" t="str">
        <f t="shared" si="362"/>
        <v>all</v>
      </c>
      <c r="L1437" s="6" t="s">
        <v>326</v>
      </c>
      <c r="M1437" s="6" t="s">
        <v>332</v>
      </c>
      <c r="N1437" s="6" t="s">
        <v>1471</v>
      </c>
      <c r="O1437" s="6" t="s">
        <v>1751</v>
      </c>
      <c r="P1437" s="11" t="str">
        <f t="shared" si="372"/>
        <v>qc Miscellaneous Workflow wf_m_call_ams003_upd_ht_line_9</v>
      </c>
      <c r="Q1437" s="12" t="str">
        <f t="shared" si="373"/>
        <v>./pmrep cleardeploymentgroup -p DG_Static_Shared -f ;</v>
      </c>
      <c r="R1437" s="13" t="str">
        <f t="shared" si="374"/>
        <v>./pmrep addtodeploymentgroup -p DG_Static_Shared -n wf_m_call_ams003_upd_ht_line_9 -o Workflow -f Miscellaneous -d all ;</v>
      </c>
      <c r="S1437" s="12" t="str">
        <f t="shared" si="363"/>
        <v>./pmrep deploydeploymentgroup -p DG_Static_Shared -c  ./DG_Static_Shared.xml -r RAC_qa -n jansaj -X QP -h qhvifoapp05 -o 6005 -s Native -l $HOME/scripts/log/dg_SJ_halgee.log ;</v>
      </c>
      <c r="T1437" s="13" t="str">
        <f t="shared" si="364"/>
        <v xml:space="preserve">echo '&lt; PRESS ANY KEY TO CONTINUE &gt;'; read c ; </v>
      </c>
      <c r="U1437" s="12" t="str">
        <f t="shared" si="365"/>
        <v xml:space="preserve">cat $HOME/scripts/log/dg_SJ_halgee.log ; </v>
      </c>
      <c r="V1437" s="13" t="str">
        <f t="shared" si="366"/>
        <v>echo '&lt; PRESS ANY KEY TO CONTINUE &gt;'; read c ;</v>
      </c>
      <c r="W1437" s="14" t="str">
        <f t="shared" si="375"/>
        <v xml:space="preserve"> pmd ; </v>
      </c>
      <c r="X1437" s="13" t="str">
        <f t="shared" si="368"/>
        <v>ssh -q qhvifoapp05 '/home/infa_adm/scripts/ais.sh Miscellaneous wf_m_call_ams003_upd_ht_line_9 Int01_qa'</v>
      </c>
      <c r="Y1437" s="15"/>
      <c r="Z1437" s="60" t="str">
        <f t="shared" si="376"/>
        <v>./pmrep objectexport -f Miscellaneous -o Workflow -n wf_m_call_ams003_upd_ht_line_9 -m -s -b -r -u wf_m_call_ams003_upd_ht_line_9.xml</v>
      </c>
      <c r="AA1437" s="63" t="str">
        <f t="shared" si="377"/>
        <v>gwd Miscellaneous wf_m_call_ams003_upd_ht_line_9</v>
      </c>
      <c r="AB1437" s="60" t="str">
        <f t="shared" si="369"/>
        <v xml:space="preserve">showvh Miscellaneous wf_m_call_ams003_upd_ht_line_9 ; </v>
      </c>
      <c r="AC1437" s="60" t="str">
        <f t="shared" si="367"/>
        <v>showrrh Miscellaneous wf_m_call_ams003_upd_ht_line_9</v>
      </c>
    </row>
    <row r="1438" spans="1:29" x14ac:dyDescent="0.25">
      <c r="A1438" s="9">
        <v>43300</v>
      </c>
      <c r="B1438" s="6" t="s">
        <v>317</v>
      </c>
      <c r="C1438" s="61" t="s">
        <v>1892</v>
      </c>
      <c r="D1438" s="61" t="s">
        <v>1862</v>
      </c>
      <c r="E1438" s="100" t="str">
        <f>IF(D1438="q1",rep_q,IF(OR(D1438="u1",D1438="u2"),rep_u,IF(OR(D1438="p1",D1438="p2"),rep_p," ** ERROR **")))</f>
        <v>RAC_qa</v>
      </c>
      <c r="F1438" s="115" t="str">
        <f>IF(D1438="q1",pswd_sj_q,IF(OR(D1438="u1",D1438="u2"),pswd_sj_u,IF(OR(D1438="p1",D1438="p2"),pswd_sj_p," ** ERROR **")))</f>
        <v>QP</v>
      </c>
      <c r="G1438" s="100" t="str">
        <f>IF(D1438="q1",host_q,IF(OR(D1438="u1",D1438="u2"),host_u,IF(OR(D1438="p1",D1438="p2"),host_p," ** ERROR **")))</f>
        <v>qhvifoapp05</v>
      </c>
      <c r="H1438" s="115" t="str">
        <f>IF(D1438="q1",int_q1,IF(D1438="u1",int_u1,IF(D1438="u2",int_u2,IF(D1438="p1",int_p1,IF(D1438="p2",int_p2," ** ERROR **")))))</f>
        <v>Int01_qa</v>
      </c>
      <c r="I1438" s="100" t="str">
        <f t="shared" si="360"/>
        <v>6005</v>
      </c>
      <c r="J1438" s="115" t="str">
        <f t="shared" si="361"/>
        <v>Native</v>
      </c>
      <c r="K1438" s="100" t="str">
        <f t="shared" si="362"/>
        <v>all</v>
      </c>
      <c r="L1438" s="6" t="s">
        <v>1491</v>
      </c>
      <c r="M1438" s="6" t="s">
        <v>332</v>
      </c>
      <c r="N1438" s="6" t="s">
        <v>1753</v>
      </c>
      <c r="O1438" s="6" t="s">
        <v>1754</v>
      </c>
      <c r="P1438" s="11" t="str">
        <f t="shared" si="372"/>
        <v>qc connectors Workflow wf_ENT_LAWSON_GL_SIMSSTG_TO_LAWSONSTG</v>
      </c>
      <c r="Q1438" s="12" t="str">
        <f t="shared" si="373"/>
        <v>./pmrep cleardeploymentgroup -p DG_Static_Shared -f ;</v>
      </c>
      <c r="R1438" s="13" t="str">
        <f t="shared" si="374"/>
        <v>./pmrep addtodeploymentgroup -p DG_Static_Shared -n wf_ENT_LAWSON_GL_SIMSSTG_TO_LAWSONSTG -o Workflow -f connectors -d all ;</v>
      </c>
      <c r="S1438" s="12" t="str">
        <f t="shared" si="363"/>
        <v>./pmrep deploydeploymentgroup -p DG_Static_Shared -c  ./DG_Static_Shared.xml -r RAC_qa -n jansaj -X QP -h qhvifoapp05 -o 6005 -s Native -l $HOME/scripts/log/dg_SJ_kalabd.log ;</v>
      </c>
      <c r="T1438" s="13" t="str">
        <f t="shared" si="364"/>
        <v xml:space="preserve">echo '&lt; PRESS ANY KEY TO CONTINUE &gt;'; read c ; </v>
      </c>
      <c r="U1438" s="12" t="str">
        <f t="shared" si="365"/>
        <v xml:space="preserve">cat $HOME/scripts/log/dg_SJ_kalabd.log ; </v>
      </c>
      <c r="V1438" s="13" t="str">
        <f t="shared" si="366"/>
        <v>echo '&lt; PRESS ANY KEY TO CONTINUE &gt;'; read c ;</v>
      </c>
      <c r="W1438" s="14" t="str">
        <f t="shared" si="375"/>
        <v xml:space="preserve"> pmd ; </v>
      </c>
      <c r="X1438" s="13" t="str">
        <f t="shared" si="368"/>
        <v>ssh -q qhvifoapp05 '/home/infa_adm/scripts/ais.sh connectors wf_ENT_LAWSON_GL_SIMSSTG_TO_LAWSONSTG Int01_qa'</v>
      </c>
      <c r="Y1438" s="15"/>
      <c r="Z1438" s="60" t="str">
        <f t="shared" si="376"/>
        <v>./pmrep objectexport -f connectors -o Workflow -n wf_ENT_LAWSON_GL_SIMSSTG_TO_LAWSONSTG -m -s -b -r -u wf_ENT_LAWSON_GL_SIMSSTG_TO_LAWSONSTG.xml</v>
      </c>
      <c r="AA1438" s="63" t="str">
        <f t="shared" si="377"/>
        <v>gwd connectors wf_ENT_LAWSON_GL_SIMSSTG_TO_LAWSONSTG</v>
      </c>
      <c r="AB1438" s="60" t="str">
        <f t="shared" si="369"/>
        <v xml:space="preserve">showvh connectors wf_ENT_LAWSON_GL_SIMSSTG_TO_LAWSONSTG ; </v>
      </c>
      <c r="AC1438" s="60" t="str">
        <f t="shared" si="367"/>
        <v>showrrh connectors wf_ENT_LAWSON_GL_SIMSSTG_TO_LAWSONSTG</v>
      </c>
    </row>
    <row r="1439" spans="1:29" x14ac:dyDescent="0.25">
      <c r="A1439" s="9">
        <v>43300</v>
      </c>
      <c r="B1439" s="6" t="s">
        <v>5</v>
      </c>
      <c r="C1439" s="61" t="s">
        <v>1892</v>
      </c>
      <c r="D1439" s="61" t="s">
        <v>1863</v>
      </c>
      <c r="E1439" s="100" t="str">
        <f>IF(D1439="q1",rep_q,IF(OR(D1439="u1",D1439="u2"),rep_u,IF(OR(D1439="p1",D1439="p2"),rep_p," ** ERROR **")))</f>
        <v>RAC_uat</v>
      </c>
      <c r="F1439" s="115" t="str">
        <f>IF(D1439="q1",pswd_sj_q,IF(OR(D1439="u1",D1439="u2"),pswd_sj_u,IF(OR(D1439="p1",D1439="p2"),pswd_sj_p," ** ERROR **")))</f>
        <v>UP</v>
      </c>
      <c r="G1439" s="100" t="str">
        <f>IF(D1439="q1",host_q,IF(OR(D1439="u1",D1439="u2"),host_u,IF(OR(D1439="p1",D1439="p2"),host_p," ** ERROR **")))</f>
        <v>uhvifoapp03</v>
      </c>
      <c r="H1439" s="115" t="str">
        <f>IF(D1439="q1",int_q1,IF(D1439="u1",int_u1,IF(D1439="u2",int_u2,IF(D1439="p1",int_p1,IF(D1439="p2",int_p2," ** ERROR **")))))</f>
        <v>Int01_uat</v>
      </c>
      <c r="I1439" s="100" t="str">
        <f t="shared" si="360"/>
        <v>6005</v>
      </c>
      <c r="J1439" s="115" t="str">
        <f t="shared" si="361"/>
        <v>Native</v>
      </c>
      <c r="K1439" s="100" t="str">
        <f t="shared" si="362"/>
        <v>all</v>
      </c>
      <c r="L1439" s="6" t="s">
        <v>326</v>
      </c>
      <c r="M1439" s="6" t="s">
        <v>332</v>
      </c>
      <c r="N1439" s="6" t="s">
        <v>1471</v>
      </c>
      <c r="O1439" s="6" t="s">
        <v>1752</v>
      </c>
      <c r="P1439" s="11" t="str">
        <f t="shared" si="372"/>
        <v>qc Miscellaneous Workflow wf_m_call_ams003_upd_ht_line_9</v>
      </c>
      <c r="Q1439" s="12" t="str">
        <f t="shared" si="373"/>
        <v>./pmrep cleardeploymentgroup -p DG_Static_Shared -f ;</v>
      </c>
      <c r="R1439" s="13" t="str">
        <f t="shared" si="374"/>
        <v>./pmrep addtodeploymentgroup -p DG_Static_Shared -n wf_m_call_ams003_upd_ht_line_9 -o Workflow -f Miscellaneous -d all ;</v>
      </c>
      <c r="S1439" s="12" t="str">
        <f t="shared" si="363"/>
        <v>./pmrep deploydeploymentgroup -p DG_Static_Shared -c  ./DG_Static_Shared.xml -r RAC_uat -n jansaj -X UP -h uhvifoapp03 -o 6005 -s Native -l $HOME/scripts/log/dg_SJ_halgee.log ;</v>
      </c>
      <c r="T1439" s="13" t="str">
        <f t="shared" si="364"/>
        <v xml:space="preserve">echo '&lt; PRESS ANY KEY TO CONTINUE &gt;'; read c ; </v>
      </c>
      <c r="U1439" s="12" t="str">
        <f t="shared" si="365"/>
        <v xml:space="preserve">cat $HOME/scripts/log/dg_SJ_halgee.log ; </v>
      </c>
      <c r="V1439" s="13" t="str">
        <f t="shared" si="366"/>
        <v>echo '&lt; PRESS ANY KEY TO CONTINUE &gt;'; read c ;</v>
      </c>
      <c r="W1439" s="14" t="str">
        <f t="shared" si="375"/>
        <v xml:space="preserve"> pmd ; </v>
      </c>
      <c r="X1439" s="13" t="str">
        <f t="shared" si="368"/>
        <v>ssh -q uhvifoapp03 '/home/infa_adm/scripts/ais.sh Miscellaneous wf_m_call_ams003_upd_ht_line_9 Int01_uat'</v>
      </c>
      <c r="Y1439" s="15"/>
      <c r="Z1439" s="60" t="str">
        <f t="shared" si="376"/>
        <v>./pmrep objectexport -f Miscellaneous -o Workflow -n wf_m_call_ams003_upd_ht_line_9 -m -s -b -r -u wf_m_call_ams003_upd_ht_line_9.xml</v>
      </c>
      <c r="AA1439" s="63" t="str">
        <f t="shared" si="377"/>
        <v>gwd Miscellaneous wf_m_call_ams003_upd_ht_line_9</v>
      </c>
      <c r="AB1439" s="60" t="str">
        <f t="shared" si="369"/>
        <v xml:space="preserve">showvh Miscellaneous wf_m_call_ams003_upd_ht_line_9 ; </v>
      </c>
      <c r="AC1439" s="60" t="str">
        <f t="shared" si="367"/>
        <v>showrrh Miscellaneous wf_m_call_ams003_upd_ht_line_9</v>
      </c>
    </row>
    <row r="1440" spans="1:29" x14ac:dyDescent="0.25">
      <c r="A1440" s="9">
        <v>43300</v>
      </c>
      <c r="B1440" s="6" t="s">
        <v>317</v>
      </c>
      <c r="C1440" s="61" t="s">
        <v>1892</v>
      </c>
      <c r="D1440" s="61" t="s">
        <v>1863</v>
      </c>
      <c r="E1440" s="100" t="str">
        <f>IF(D1440="q1",rep_q,IF(OR(D1440="u1",D1440="u2"),rep_u,IF(OR(D1440="p1",D1440="p2"),rep_p," ** ERROR **")))</f>
        <v>RAC_uat</v>
      </c>
      <c r="F1440" s="115" t="str">
        <f>IF(D1440="q1",pswd_sj_q,IF(OR(D1440="u1",D1440="u2"),pswd_sj_u,IF(OR(D1440="p1",D1440="p2"),pswd_sj_p," ** ERROR **")))</f>
        <v>UP</v>
      </c>
      <c r="G1440" s="100" t="str">
        <f>IF(D1440="q1",host_q,IF(OR(D1440="u1",D1440="u2"),host_u,IF(OR(D1440="p1",D1440="p2"),host_p," ** ERROR **")))</f>
        <v>uhvifoapp03</v>
      </c>
      <c r="H1440" s="115" t="str">
        <f>IF(D1440="q1",int_q1,IF(D1440="u1",int_u1,IF(D1440="u2",int_u2,IF(D1440="p1",int_p1,IF(D1440="p2",int_p2," ** ERROR **")))))</f>
        <v>Int01_uat</v>
      </c>
      <c r="I1440" s="100" t="str">
        <f t="shared" si="360"/>
        <v>6005</v>
      </c>
      <c r="J1440" s="115" t="str">
        <f t="shared" si="361"/>
        <v>Native</v>
      </c>
      <c r="K1440" s="100" t="str">
        <f t="shared" si="362"/>
        <v>all</v>
      </c>
      <c r="L1440" s="6" t="s">
        <v>1491</v>
      </c>
      <c r="M1440" s="6" t="s">
        <v>332</v>
      </c>
      <c r="N1440" s="6" t="s">
        <v>1753</v>
      </c>
      <c r="O1440" s="6" t="s">
        <v>1755</v>
      </c>
      <c r="P1440" s="11" t="str">
        <f t="shared" si="372"/>
        <v>qc connectors Workflow wf_ENT_LAWSON_GL_SIMSSTG_TO_LAWSONSTG</v>
      </c>
      <c r="Q1440" s="12" t="str">
        <f t="shared" si="373"/>
        <v>./pmrep cleardeploymentgroup -p DG_Static_Shared -f ;</v>
      </c>
      <c r="R1440" s="13" t="str">
        <f t="shared" si="374"/>
        <v>./pmrep addtodeploymentgroup -p DG_Static_Shared -n wf_ENT_LAWSON_GL_SIMSSTG_TO_LAWSONSTG -o Workflow -f connectors -d all ;</v>
      </c>
      <c r="S1440" s="12" t="str">
        <f t="shared" si="363"/>
        <v>./pmrep deploydeploymentgroup -p DG_Static_Shared -c  ./DG_Static_Shared.xml -r RAC_uat -n jansaj -X UP -h uhvifoapp03 -o 6005 -s Native -l $HOME/scripts/log/dg_SJ_kalabd.log ;</v>
      </c>
      <c r="T1440" s="13" t="str">
        <f t="shared" si="364"/>
        <v xml:space="preserve">echo '&lt; PRESS ANY KEY TO CONTINUE &gt;'; read c ; </v>
      </c>
      <c r="U1440" s="12" t="str">
        <f t="shared" si="365"/>
        <v xml:space="preserve">cat $HOME/scripts/log/dg_SJ_kalabd.log ; </v>
      </c>
      <c r="V1440" s="13" t="str">
        <f t="shared" si="366"/>
        <v>echo '&lt; PRESS ANY KEY TO CONTINUE &gt;'; read c ;</v>
      </c>
      <c r="W1440" s="14" t="str">
        <f t="shared" si="375"/>
        <v xml:space="preserve"> pmd ; </v>
      </c>
      <c r="X1440" s="13" t="str">
        <f t="shared" si="368"/>
        <v>ssh -q uhvifoapp03 '/home/infa_adm/scripts/ais.sh connectors wf_ENT_LAWSON_GL_SIMSSTG_TO_LAWSONSTG Int01_uat'</v>
      </c>
      <c r="Y1440" s="15"/>
      <c r="Z1440" s="60" t="str">
        <f t="shared" si="376"/>
        <v>./pmrep objectexport -f connectors -o Workflow -n wf_ENT_LAWSON_GL_SIMSSTG_TO_LAWSONSTG -m -s -b -r -u wf_ENT_LAWSON_GL_SIMSSTG_TO_LAWSONSTG.xml</v>
      </c>
      <c r="AA1440" s="63" t="str">
        <f t="shared" si="377"/>
        <v>gwd connectors wf_ENT_LAWSON_GL_SIMSSTG_TO_LAWSONSTG</v>
      </c>
      <c r="AB1440" s="60" t="str">
        <f t="shared" si="369"/>
        <v xml:space="preserve">showvh connectors wf_ENT_LAWSON_GL_SIMSSTG_TO_LAWSONSTG ; </v>
      </c>
      <c r="AC1440" s="60" t="str">
        <f t="shared" si="367"/>
        <v>showrrh connectors wf_ENT_LAWSON_GL_SIMSSTG_TO_LAWSONSTG</v>
      </c>
    </row>
    <row r="1441" spans="1:29" x14ac:dyDescent="0.25">
      <c r="A1441" s="9">
        <v>43301</v>
      </c>
      <c r="B1441" s="6" t="s">
        <v>1756</v>
      </c>
      <c r="C1441" s="61" t="s">
        <v>1893</v>
      </c>
      <c r="D1441" s="61" t="s">
        <v>1862</v>
      </c>
      <c r="E1441" s="112" t="s">
        <v>20</v>
      </c>
      <c r="F1441" s="115" t="str">
        <f t="shared" ref="F1441:F1480" si="378">IF(C1441="SJ",IF(D1441="q1",pswd_sj_q,IF(OR(D1441="u1",D1441="u2"),pswd_sj_u,IF(OR(D1441="p1",D1441="p2"),pswd_sj_p," ** ERROR **"))),
IF(C1441="BR",IF(D1441="q1",pswd_br_q,IF(OR(D1441="u1",D1441="u2"),pswd_br_u,IF(OR(D1441="p1",D1441="p2"),pswd_br_p," ** ERROR **")))," ** ERROR **"))</f>
        <v>BPQ</v>
      </c>
      <c r="G1441" s="112" t="s">
        <v>1383</v>
      </c>
      <c r="H1441" s="116" t="s">
        <v>19</v>
      </c>
      <c r="I1441" s="100" t="str">
        <f t="shared" si="360"/>
        <v>6005</v>
      </c>
      <c r="J1441" s="115" t="str">
        <f t="shared" si="361"/>
        <v>Native</v>
      </c>
      <c r="K1441" s="100" t="str">
        <f t="shared" si="362"/>
        <v>all</v>
      </c>
      <c r="L1441" s="6" t="s">
        <v>328</v>
      </c>
      <c r="M1441" s="6" t="s">
        <v>332</v>
      </c>
      <c r="N1441" s="47" t="s">
        <v>851</v>
      </c>
      <c r="O1441" s="6" t="s">
        <v>1757</v>
      </c>
      <c r="P1441" s="11" t="str">
        <f t="shared" si="372"/>
        <v>qc RMS_Product_Fees Workflow wf_m_RMS_PROD_FEES_FILE</v>
      </c>
      <c r="Q1441" s="12" t="str">
        <f t="shared" si="373"/>
        <v>./pmrep cleardeploymentgroup -p DG_Static_Shared -f ;</v>
      </c>
      <c r="R1441" s="13" t="str">
        <f t="shared" si="374"/>
        <v>./pmrep addtodeploymentgroup -p DG_Static_Shared -n wf_m_RMS_PROD_FEES_FILE -o Workflow -f RMS_Product_Fees -d all ;</v>
      </c>
      <c r="S1441" s="12" t="str">
        <f t="shared" si="363"/>
        <v>echo ;</v>
      </c>
      <c r="T1441" s="13" t="str">
        <f t="shared" si="364"/>
        <v>echo ;</v>
      </c>
      <c r="U1441" s="12" t="str">
        <f t="shared" si="365"/>
        <v>echo;</v>
      </c>
      <c r="V1441" s="13" t="str">
        <f t="shared" si="366"/>
        <v>echo ;</v>
      </c>
      <c r="W1441" s="14" t="str">
        <f t="shared" si="375"/>
        <v xml:space="preserve"> echo ; </v>
      </c>
      <c r="X1441" s="13" t="str">
        <f t="shared" si="368"/>
        <v>ssh -q qhvifoapp05 '/home/infa_adm/scripts/ais.sh RMS_Product_Fees wf_m_RMS_PROD_FEES_FILE Int01_qa'</v>
      </c>
      <c r="Y1441" s="15"/>
      <c r="Z1441" s="60" t="str">
        <f t="shared" si="376"/>
        <v>./pmrep objectexport -f RMS_Product_Fees -o Workflow -n wf_m_RMS_PROD_FEES_FILE -m -s -b -r -u wf_m_RMS_PROD_FEES_FILE.xml</v>
      </c>
      <c r="AA1441" s="63" t="str">
        <f t="shared" si="377"/>
        <v>gwd RMS_Product_Fees wf_m_RMS_PROD_FEES_FILE</v>
      </c>
      <c r="AB1441" s="60" t="str">
        <f t="shared" si="369"/>
        <v xml:space="preserve">showvh RMS_Product_Fees wf_m_RMS_PROD_FEES_FILE ; </v>
      </c>
      <c r="AC1441" s="60" t="str">
        <f t="shared" si="367"/>
        <v>showrrh RMS_Product_Fees wf_m_RMS_PROD_FEES_FILE</v>
      </c>
    </row>
    <row r="1442" spans="1:29" x14ac:dyDescent="0.25">
      <c r="A1442" s="9">
        <v>43301</v>
      </c>
      <c r="B1442" s="6" t="s">
        <v>1756</v>
      </c>
      <c r="C1442" s="61" t="s">
        <v>1893</v>
      </c>
      <c r="D1442" s="61" t="s">
        <v>1862</v>
      </c>
      <c r="E1442" s="112" t="s">
        <v>20</v>
      </c>
      <c r="F1442" s="115" t="str">
        <f t="shared" si="378"/>
        <v>BPQ</v>
      </c>
      <c r="G1442" s="112" t="s">
        <v>1383</v>
      </c>
      <c r="H1442" s="116" t="s">
        <v>19</v>
      </c>
      <c r="I1442" s="100" t="str">
        <f t="shared" si="360"/>
        <v>6005</v>
      </c>
      <c r="J1442" s="115" t="str">
        <f t="shared" si="361"/>
        <v>Native</v>
      </c>
      <c r="K1442" s="100" t="str">
        <f t="shared" si="362"/>
        <v>all</v>
      </c>
      <c r="L1442" s="6" t="s">
        <v>328</v>
      </c>
      <c r="M1442" s="6" t="s">
        <v>332</v>
      </c>
      <c r="N1442" s="6" t="s">
        <v>364</v>
      </c>
      <c r="O1442" s="6" t="s">
        <v>1757</v>
      </c>
      <c r="P1442" s="11" t="str">
        <f t="shared" si="372"/>
        <v>qc RMS_Product_Fees Workflow wf_m_RMS_PROD_FEES_FILE_2_SIMS</v>
      </c>
      <c r="Q1442" s="12" t="str">
        <f t="shared" si="373"/>
        <v>echo ;</v>
      </c>
      <c r="R1442" s="13" t="str">
        <f t="shared" si="374"/>
        <v>./pmrep addtodeploymentgroup -p DG_Static_Shared -n wf_m_RMS_PROD_FEES_FILE_2_SIMS -o Workflow -f RMS_Product_Fees -d all ;</v>
      </c>
      <c r="S1442" s="12" t="str">
        <f t="shared" si="363"/>
        <v>echo ;</v>
      </c>
      <c r="T1442" s="13" t="str">
        <f t="shared" si="364"/>
        <v>echo ;</v>
      </c>
      <c r="U1442" s="12" t="str">
        <f t="shared" si="365"/>
        <v>echo;</v>
      </c>
      <c r="V1442" s="13" t="str">
        <f t="shared" si="366"/>
        <v>echo ;</v>
      </c>
      <c r="W1442" s="14" t="str">
        <f t="shared" si="375"/>
        <v xml:space="preserve"> echo ; </v>
      </c>
      <c r="X1442" s="13" t="str">
        <f t="shared" si="368"/>
        <v>ssh -q qhvifoapp05 '/home/infa_adm/scripts/ais.sh RMS_Product_Fees wf_m_RMS_PROD_FEES_FILE_2_SIMS Int01_qa'</v>
      </c>
      <c r="Y1442" s="15"/>
      <c r="Z1442" s="60" t="str">
        <f t="shared" si="376"/>
        <v>./pmrep objectexport -f RMS_Product_Fees -o Workflow -n wf_m_RMS_PROD_FEES_FILE_2_SIMS -m -s -b -r -u wf_m_RMS_PROD_FEES_FILE_2_SIMS.xml</v>
      </c>
      <c r="AA1442" s="63" t="str">
        <f t="shared" si="377"/>
        <v>gwd RMS_Product_Fees wf_m_RMS_PROD_FEES_FILE_2_SIMS</v>
      </c>
      <c r="AB1442" s="60" t="str">
        <f t="shared" si="369"/>
        <v xml:space="preserve">showvh RMS_Product_Fees wf_m_RMS_PROD_FEES_FILE_2_SIMS ; </v>
      </c>
      <c r="AC1442" s="60" t="str">
        <f t="shared" si="367"/>
        <v>showrrh RMS_Product_Fees wf_m_RMS_PROD_FEES_FILE_2_SIMS</v>
      </c>
    </row>
    <row r="1443" spans="1:29" x14ac:dyDescent="0.25">
      <c r="A1443" s="9">
        <v>43301</v>
      </c>
      <c r="B1443" s="6" t="s">
        <v>1756</v>
      </c>
      <c r="C1443" s="61" t="s">
        <v>1893</v>
      </c>
      <c r="D1443" s="61" t="s">
        <v>1862</v>
      </c>
      <c r="E1443" s="112" t="s">
        <v>20</v>
      </c>
      <c r="F1443" s="115" t="str">
        <f t="shared" si="378"/>
        <v>BPQ</v>
      </c>
      <c r="G1443" s="112" t="s">
        <v>1383</v>
      </c>
      <c r="H1443" s="116" t="s">
        <v>19</v>
      </c>
      <c r="I1443" s="100" t="str">
        <f t="shared" si="360"/>
        <v>6005</v>
      </c>
      <c r="J1443" s="115" t="str">
        <f t="shared" si="361"/>
        <v>Native</v>
      </c>
      <c r="K1443" s="100" t="str">
        <f t="shared" si="362"/>
        <v>all</v>
      </c>
      <c r="L1443" s="6" t="s">
        <v>328</v>
      </c>
      <c r="M1443" s="6" t="s">
        <v>332</v>
      </c>
      <c r="N1443" s="6" t="s">
        <v>852</v>
      </c>
      <c r="O1443" s="6" t="s">
        <v>1757</v>
      </c>
      <c r="P1443" s="11" t="str">
        <f t="shared" si="372"/>
        <v>qc RMS_Product_Fees Workflow wf_m_RMS_SIMS_UPD_FEES</v>
      </c>
      <c r="Q1443" s="12" t="str">
        <f t="shared" si="373"/>
        <v>echo ;</v>
      </c>
      <c r="R1443" s="13" t="str">
        <f t="shared" si="374"/>
        <v>./pmrep addtodeploymentgroup -p DG_Static_Shared -n wf_m_RMS_SIMS_UPD_FEES -o Workflow -f RMS_Product_Fees -d all ;</v>
      </c>
      <c r="S1443" s="12" t="str">
        <f t="shared" si="363"/>
        <v>./pmrep deploydeploymentgroup -p DG_Static_Shared -c  ./DG_Static_Shared.xml -r RAC_qa -n ritbil -X BPQ -h qhvifoapp05 -o 6005 -s Native -l $HOME/scripts/log/dg_BR_kaoter_QA_RH7.log ;</v>
      </c>
      <c r="T1443" s="13" t="str">
        <f t="shared" si="364"/>
        <v xml:space="preserve">echo '&lt; PRESS ANY KEY TO CONTINUE &gt;'; read c ; </v>
      </c>
      <c r="U1443" s="12" t="str">
        <f t="shared" si="365"/>
        <v xml:space="preserve">cat $HOME/scripts/log/dg_BR_kaoter_QA_RH7.log ; </v>
      </c>
      <c r="V1443" s="13" t="str">
        <f t="shared" si="366"/>
        <v>echo '&lt; PRESS ANY KEY TO CONTINUE &gt;'; read c ;</v>
      </c>
      <c r="W1443" s="14" t="str">
        <f t="shared" si="375"/>
        <v xml:space="preserve"> pmd ; </v>
      </c>
      <c r="X1443" s="13" t="str">
        <f t="shared" si="368"/>
        <v>ssh -q qhvifoapp05 '/home/infa_adm/scripts/ais.sh RMS_Product_Fees wf_m_RMS_SIMS_UPD_FEES Int01_qa'</v>
      </c>
      <c r="Y1443" s="15"/>
      <c r="Z1443" s="60" t="str">
        <f t="shared" si="376"/>
        <v>./pmrep objectexport -f RMS_Product_Fees -o Workflow -n wf_m_RMS_SIMS_UPD_FEES -m -s -b -r -u wf_m_RMS_SIMS_UPD_FEES.xml</v>
      </c>
      <c r="AA1443" s="63" t="str">
        <f t="shared" si="377"/>
        <v>gwd RMS_Product_Fees wf_m_RMS_SIMS_UPD_FEES</v>
      </c>
      <c r="AB1443" s="60" t="str">
        <f t="shared" si="369"/>
        <v xml:space="preserve">showvh RMS_Product_Fees wf_m_RMS_SIMS_UPD_FEES ; </v>
      </c>
      <c r="AC1443" s="60" t="str">
        <f t="shared" si="367"/>
        <v>showrrh RMS_Product_Fees wf_m_RMS_SIMS_UPD_FEES</v>
      </c>
    </row>
    <row r="1444" spans="1:29" x14ac:dyDescent="0.25">
      <c r="A1444" s="9">
        <v>43301</v>
      </c>
      <c r="B1444" s="6" t="s">
        <v>1758</v>
      </c>
      <c r="C1444" s="61" t="s">
        <v>1893</v>
      </c>
      <c r="D1444" s="61" t="s">
        <v>1862</v>
      </c>
      <c r="E1444" s="112" t="s">
        <v>20</v>
      </c>
      <c r="F1444" s="115" t="str">
        <f t="shared" si="378"/>
        <v>BPQ</v>
      </c>
      <c r="G1444" s="112" t="s">
        <v>1383</v>
      </c>
      <c r="H1444" s="116" t="s">
        <v>19</v>
      </c>
      <c r="I1444" s="100" t="str">
        <f t="shared" si="360"/>
        <v>6005</v>
      </c>
      <c r="J1444" s="115" t="str">
        <f t="shared" si="361"/>
        <v>Native</v>
      </c>
      <c r="K1444" s="100" t="str">
        <f t="shared" si="362"/>
        <v>all</v>
      </c>
      <c r="L1444" s="6" t="s">
        <v>30</v>
      </c>
      <c r="M1444" s="6" t="s">
        <v>332</v>
      </c>
      <c r="N1444" s="6" t="s">
        <v>410</v>
      </c>
      <c r="O1444" s="6" t="s">
        <v>1767</v>
      </c>
      <c r="P1444" s="11" t="str">
        <f t="shared" si="372"/>
        <v>qc RACFI Workflow wf_Extract_Customer</v>
      </c>
      <c r="Q1444" s="12" t="str">
        <f t="shared" si="373"/>
        <v>./pmrep cleardeploymentgroup -p DG_Static_Shared -f ;</v>
      </c>
      <c r="R1444" s="13" t="str">
        <f t="shared" si="374"/>
        <v>./pmrep addtodeploymentgroup -p DG_Static_Shared -n wf_Extract_Customer -o Workflow -f RACFI -d all ;</v>
      </c>
      <c r="S1444" s="12" t="str">
        <f t="shared" si="363"/>
        <v>echo ;</v>
      </c>
      <c r="T1444" s="13" t="str">
        <f t="shared" si="364"/>
        <v>echo ;</v>
      </c>
      <c r="U1444" s="12" t="str">
        <f t="shared" si="365"/>
        <v>echo;</v>
      </c>
      <c r="V1444" s="13" t="str">
        <f t="shared" si="366"/>
        <v>echo ;</v>
      </c>
      <c r="W1444" s="14" t="str">
        <f t="shared" si="375"/>
        <v xml:space="preserve"> echo ; </v>
      </c>
      <c r="X1444" s="13" t="str">
        <f t="shared" si="368"/>
        <v>ssh -q qhvifoapp05 '/home/infa_adm/scripts/ais.sh RACFI wf_Extract_Customer Int01_qa'</v>
      </c>
      <c r="Y1444" s="15"/>
      <c r="Z1444" s="60" t="str">
        <f t="shared" si="376"/>
        <v>./pmrep objectexport -f RACFI -o Workflow -n wf_Extract_Customer -m -s -b -r -u wf_Extract_Customer.xml</v>
      </c>
      <c r="AA1444" s="63" t="str">
        <f t="shared" si="377"/>
        <v>gwd RACFI wf_Extract_Customer</v>
      </c>
      <c r="AB1444" s="60" t="str">
        <f t="shared" si="369"/>
        <v xml:space="preserve">showvh RACFI wf_Extract_Customer ; </v>
      </c>
      <c r="AC1444" s="60" t="str">
        <f t="shared" si="367"/>
        <v>showrrh RACFI wf_Extract_Customer</v>
      </c>
    </row>
    <row r="1445" spans="1:29" x14ac:dyDescent="0.25">
      <c r="A1445" s="9">
        <v>43301</v>
      </c>
      <c r="B1445" s="6" t="s">
        <v>1758</v>
      </c>
      <c r="C1445" s="61" t="s">
        <v>1893</v>
      </c>
      <c r="D1445" s="61" t="s">
        <v>1862</v>
      </c>
      <c r="E1445" s="112" t="s">
        <v>20</v>
      </c>
      <c r="F1445" s="115" t="str">
        <f t="shared" si="378"/>
        <v>BPQ</v>
      </c>
      <c r="G1445" s="112" t="s">
        <v>1383</v>
      </c>
      <c r="H1445" s="116" t="s">
        <v>19</v>
      </c>
      <c r="I1445" s="100" t="str">
        <f t="shared" si="360"/>
        <v>6005</v>
      </c>
      <c r="J1445" s="115" t="str">
        <f t="shared" si="361"/>
        <v>Native</v>
      </c>
      <c r="K1445" s="100" t="str">
        <f t="shared" si="362"/>
        <v>all</v>
      </c>
      <c r="L1445" s="6" t="s">
        <v>30</v>
      </c>
      <c r="M1445" s="6" t="s">
        <v>332</v>
      </c>
      <c r="N1445" s="6" t="s">
        <v>996</v>
      </c>
      <c r="O1445" s="6" t="s">
        <v>1767</v>
      </c>
      <c r="P1445" s="11" t="str">
        <f t="shared" si="372"/>
        <v>qc RACFI Workflow wf_Extract_Customer_CYN</v>
      </c>
      <c r="Q1445" s="12" t="str">
        <f t="shared" si="373"/>
        <v>echo ;</v>
      </c>
      <c r="R1445" s="13" t="str">
        <f t="shared" si="374"/>
        <v>./pmrep addtodeploymentgroup -p DG_Static_Shared -n wf_Extract_Customer_CYN -o Workflow -f RACFI -d all ;</v>
      </c>
      <c r="S1445" s="12" t="str">
        <f t="shared" si="363"/>
        <v>echo ;</v>
      </c>
      <c r="T1445" s="13" t="str">
        <f t="shared" si="364"/>
        <v>echo ;</v>
      </c>
      <c r="U1445" s="12" t="str">
        <f t="shared" si="365"/>
        <v>echo;</v>
      </c>
      <c r="V1445" s="13" t="str">
        <f t="shared" si="366"/>
        <v>echo ;</v>
      </c>
      <c r="W1445" s="14" t="str">
        <f t="shared" si="375"/>
        <v xml:space="preserve"> echo ; </v>
      </c>
      <c r="X1445" s="13" t="str">
        <f t="shared" si="368"/>
        <v>ssh -q qhvifoapp05 '/home/infa_adm/scripts/ais.sh RACFI wf_Extract_Customer_CYN Int01_qa'</v>
      </c>
      <c r="Y1445" s="15"/>
      <c r="Z1445" s="60" t="str">
        <f t="shared" si="376"/>
        <v>./pmrep objectexport -f RACFI -o Workflow -n wf_Extract_Customer_CYN -m -s -b -r -u wf_Extract_Customer_CYN.xml</v>
      </c>
      <c r="AA1445" s="63" t="str">
        <f t="shared" si="377"/>
        <v>gwd RACFI wf_Extract_Customer_CYN</v>
      </c>
      <c r="AB1445" s="60" t="str">
        <f t="shared" si="369"/>
        <v xml:space="preserve">showvh RACFI wf_Extract_Customer_CYN ; </v>
      </c>
      <c r="AC1445" s="60" t="str">
        <f t="shared" si="367"/>
        <v>showrrh RACFI wf_Extract_Customer_CYN</v>
      </c>
    </row>
    <row r="1446" spans="1:29" x14ac:dyDescent="0.25">
      <c r="A1446" s="9">
        <v>43301</v>
      </c>
      <c r="B1446" s="6" t="s">
        <v>1758</v>
      </c>
      <c r="C1446" s="61" t="s">
        <v>1893</v>
      </c>
      <c r="D1446" s="61" t="s">
        <v>1862</v>
      </c>
      <c r="E1446" s="112" t="s">
        <v>20</v>
      </c>
      <c r="F1446" s="115" t="str">
        <f t="shared" si="378"/>
        <v>BPQ</v>
      </c>
      <c r="G1446" s="112" t="s">
        <v>1383</v>
      </c>
      <c r="H1446" s="116" t="s">
        <v>19</v>
      </c>
      <c r="I1446" s="100" t="str">
        <f t="shared" si="360"/>
        <v>6005</v>
      </c>
      <c r="J1446" s="115" t="str">
        <f t="shared" si="361"/>
        <v>Native</v>
      </c>
      <c r="K1446" s="100" t="str">
        <f t="shared" si="362"/>
        <v>all</v>
      </c>
      <c r="L1446" s="6" t="s">
        <v>30</v>
      </c>
      <c r="M1446" s="6" t="s">
        <v>332</v>
      </c>
      <c r="N1446" s="6" t="s">
        <v>1759</v>
      </c>
      <c r="O1446" s="6" t="s">
        <v>1767</v>
      </c>
      <c r="P1446" s="11" t="str">
        <f t="shared" si="372"/>
        <v>qc RACFI Workflow wf_P_HT_STORE_CUSTOMER</v>
      </c>
      <c r="Q1446" s="12" t="str">
        <f t="shared" si="373"/>
        <v>echo ;</v>
      </c>
      <c r="R1446" s="13" t="str">
        <f t="shared" si="374"/>
        <v>./pmrep addtodeploymentgroup -p DG_Static_Shared -n wf_P_HT_STORE_CUSTOMER -o Workflow -f RACFI -d all ;</v>
      </c>
      <c r="S1446" s="12" t="str">
        <f t="shared" si="363"/>
        <v>echo ;</v>
      </c>
      <c r="T1446" s="13" t="str">
        <f t="shared" si="364"/>
        <v>echo ;</v>
      </c>
      <c r="U1446" s="12" t="str">
        <f t="shared" si="365"/>
        <v>echo;</v>
      </c>
      <c r="V1446" s="13" t="str">
        <f t="shared" si="366"/>
        <v>echo ;</v>
      </c>
      <c r="W1446" s="14" t="str">
        <f t="shared" si="375"/>
        <v xml:space="preserve"> echo ; </v>
      </c>
      <c r="X1446" s="13" t="str">
        <f t="shared" si="368"/>
        <v>ssh -q qhvifoapp05 '/home/infa_adm/scripts/ais.sh RACFI wf_P_HT_STORE_CUSTOMER Int01_qa'</v>
      </c>
      <c r="Y1446" s="15"/>
      <c r="Z1446" s="60" t="str">
        <f t="shared" si="376"/>
        <v>./pmrep objectexport -f RACFI -o Workflow -n wf_P_HT_STORE_CUSTOMER -m -s -b -r -u wf_P_HT_STORE_CUSTOMER.xml</v>
      </c>
      <c r="AA1446" s="63" t="str">
        <f t="shared" si="377"/>
        <v>gwd RACFI wf_P_HT_STORE_CUSTOMER</v>
      </c>
      <c r="AB1446" s="60" t="str">
        <f t="shared" si="369"/>
        <v xml:space="preserve">showvh RACFI wf_P_HT_STORE_CUSTOMER ; </v>
      </c>
      <c r="AC1446" s="60" t="str">
        <f t="shared" si="367"/>
        <v>showrrh RACFI wf_P_HT_STORE_CUSTOMER</v>
      </c>
    </row>
    <row r="1447" spans="1:29" x14ac:dyDescent="0.25">
      <c r="A1447" s="9">
        <v>43301</v>
      </c>
      <c r="B1447" s="6" t="s">
        <v>1758</v>
      </c>
      <c r="C1447" s="61" t="s">
        <v>1893</v>
      </c>
      <c r="D1447" s="61" t="s">
        <v>1862</v>
      </c>
      <c r="E1447" s="112" t="s">
        <v>20</v>
      </c>
      <c r="F1447" s="115" t="str">
        <f t="shared" si="378"/>
        <v>BPQ</v>
      </c>
      <c r="G1447" s="112" t="s">
        <v>1383</v>
      </c>
      <c r="H1447" s="116" t="s">
        <v>19</v>
      </c>
      <c r="I1447" s="100" t="str">
        <f t="shared" si="360"/>
        <v>6005</v>
      </c>
      <c r="J1447" s="115" t="str">
        <f t="shared" si="361"/>
        <v>Native</v>
      </c>
      <c r="K1447" s="100" t="str">
        <f t="shared" si="362"/>
        <v>all</v>
      </c>
      <c r="L1447" s="6" t="s">
        <v>30</v>
      </c>
      <c r="M1447" s="6" t="s">
        <v>332</v>
      </c>
      <c r="N1447" s="138" t="s">
        <v>1004</v>
      </c>
      <c r="O1447" s="6" t="s">
        <v>1767</v>
      </c>
      <c r="P1447" s="11" t="str">
        <f t="shared" si="372"/>
        <v>qc RACFI Workflow wf_P_HT_STORE_Customer_Cynergi</v>
      </c>
      <c r="Q1447" s="12" t="str">
        <f t="shared" si="373"/>
        <v>echo ;</v>
      </c>
      <c r="R1447" s="13" t="str">
        <f t="shared" si="374"/>
        <v>./pmrep addtodeploymentgroup -p DG_Static_Shared -n wf_P_HT_STORE_Customer_Cynergi -o Workflow -f RACFI -d all ;</v>
      </c>
      <c r="S1447" s="12" t="str">
        <f t="shared" si="363"/>
        <v>echo ;</v>
      </c>
      <c r="T1447" s="13" t="str">
        <f t="shared" si="364"/>
        <v>echo ;</v>
      </c>
      <c r="U1447" s="12" t="str">
        <f t="shared" si="365"/>
        <v>echo;</v>
      </c>
      <c r="V1447" s="13" t="str">
        <f t="shared" si="366"/>
        <v>echo ;</v>
      </c>
      <c r="W1447" s="14" t="str">
        <f t="shared" si="375"/>
        <v xml:space="preserve"> echo ; </v>
      </c>
      <c r="X1447" s="13" t="str">
        <f t="shared" si="368"/>
        <v>ssh -q qhvifoapp05 '/home/infa_adm/scripts/ais.sh RACFI wf_P_HT_STORE_Customer_Cynergi Int01_qa'</v>
      </c>
      <c r="Y1447" s="15"/>
      <c r="Z1447" s="60" t="str">
        <f t="shared" si="376"/>
        <v>./pmrep objectexport -f RACFI -o Workflow -n wf_P_HT_STORE_Customer_Cynergi -m -s -b -r -u wf_P_HT_STORE_Customer_Cynergi.xml</v>
      </c>
      <c r="AA1447" s="63" t="str">
        <f t="shared" si="377"/>
        <v>gwd RACFI wf_P_HT_STORE_Customer_Cynergi</v>
      </c>
      <c r="AB1447" s="60" t="str">
        <f t="shared" si="369"/>
        <v xml:space="preserve">showvh RACFI wf_P_HT_STORE_Customer_Cynergi ; </v>
      </c>
      <c r="AC1447" s="60" t="str">
        <f t="shared" si="367"/>
        <v>showrrh RACFI wf_P_HT_STORE_Customer_Cynergi</v>
      </c>
    </row>
    <row r="1448" spans="1:29" x14ac:dyDescent="0.25">
      <c r="A1448" s="9">
        <v>43301</v>
      </c>
      <c r="B1448" s="6" t="s">
        <v>1758</v>
      </c>
      <c r="C1448" s="61" t="s">
        <v>1893</v>
      </c>
      <c r="D1448" s="61" t="s">
        <v>1862</v>
      </c>
      <c r="E1448" s="112" t="s">
        <v>20</v>
      </c>
      <c r="F1448" s="115" t="str">
        <f t="shared" si="378"/>
        <v>BPQ</v>
      </c>
      <c r="G1448" s="112" t="s">
        <v>1383</v>
      </c>
      <c r="H1448" s="116" t="s">
        <v>19</v>
      </c>
      <c r="I1448" s="100" t="str">
        <f t="shared" si="360"/>
        <v>6005</v>
      </c>
      <c r="J1448" s="115" t="str">
        <f t="shared" si="361"/>
        <v>Native</v>
      </c>
      <c r="K1448" s="100" t="str">
        <f t="shared" si="362"/>
        <v>all</v>
      </c>
      <c r="L1448" s="6" t="s">
        <v>30</v>
      </c>
      <c r="M1448" s="6" t="s">
        <v>332</v>
      </c>
      <c r="N1448" s="92" t="s">
        <v>1760</v>
      </c>
      <c r="O1448" s="6" t="s">
        <v>1767</v>
      </c>
      <c r="P1448" s="11" t="str">
        <f t="shared" si="372"/>
        <v>qc RACFI Workflow wf_TRAN_CUSTOMER</v>
      </c>
      <c r="Q1448" s="12" t="str">
        <f t="shared" si="373"/>
        <v>echo ;</v>
      </c>
      <c r="R1448" s="13" t="str">
        <f t="shared" si="374"/>
        <v>./pmrep addtodeploymentgroup -p DG_Static_Shared -n wf_TRAN_CUSTOMER -o Workflow -f RACFI -d all ;</v>
      </c>
      <c r="S1448" s="12" t="str">
        <f t="shared" si="363"/>
        <v>echo ;</v>
      </c>
      <c r="T1448" s="13" t="str">
        <f t="shared" si="364"/>
        <v>echo ;</v>
      </c>
      <c r="U1448" s="12" t="str">
        <f t="shared" si="365"/>
        <v>echo;</v>
      </c>
      <c r="V1448" s="13" t="str">
        <f t="shared" si="366"/>
        <v>echo ;</v>
      </c>
      <c r="W1448" s="14" t="str">
        <f t="shared" si="375"/>
        <v xml:space="preserve"> echo ; </v>
      </c>
      <c r="X1448" s="13" t="str">
        <f t="shared" si="368"/>
        <v>ssh -q qhvifoapp05 '/home/infa_adm/scripts/ais.sh RACFI wf_TRAN_CUSTOMER Int01_qa'</v>
      </c>
      <c r="Y1448" s="15"/>
      <c r="Z1448" s="60" t="str">
        <f t="shared" si="376"/>
        <v>./pmrep objectexport -f RACFI -o Workflow -n wf_TRAN_CUSTOMER -m -s -b -r -u wf_TRAN_CUSTOMER.xml</v>
      </c>
      <c r="AA1448" s="63" t="str">
        <f t="shared" si="377"/>
        <v>gwd RACFI wf_TRAN_CUSTOMER</v>
      </c>
      <c r="AB1448" s="60" t="str">
        <f t="shared" si="369"/>
        <v xml:space="preserve">showvh RACFI wf_TRAN_CUSTOMER ; </v>
      </c>
      <c r="AC1448" s="60" t="str">
        <f t="shared" si="367"/>
        <v>showrrh RACFI wf_TRAN_CUSTOMER</v>
      </c>
    </row>
    <row r="1449" spans="1:29" x14ac:dyDescent="0.25">
      <c r="A1449" s="9">
        <v>43301</v>
      </c>
      <c r="B1449" s="6" t="s">
        <v>1758</v>
      </c>
      <c r="C1449" s="61" t="s">
        <v>1893</v>
      </c>
      <c r="D1449" s="61" t="s">
        <v>1862</v>
      </c>
      <c r="E1449" s="112" t="s">
        <v>20</v>
      </c>
      <c r="F1449" s="115" t="str">
        <f t="shared" si="378"/>
        <v>BPQ</v>
      </c>
      <c r="G1449" s="112" t="s">
        <v>1383</v>
      </c>
      <c r="H1449" s="116" t="s">
        <v>19</v>
      </c>
      <c r="I1449" s="100" t="str">
        <f t="shared" si="360"/>
        <v>6005</v>
      </c>
      <c r="J1449" s="115" t="str">
        <f t="shared" si="361"/>
        <v>Native</v>
      </c>
      <c r="K1449" s="100" t="str">
        <f t="shared" si="362"/>
        <v>all</v>
      </c>
      <c r="L1449" s="6" t="s">
        <v>30</v>
      </c>
      <c r="M1449" s="6" t="s">
        <v>332</v>
      </c>
      <c r="N1449" s="92" t="s">
        <v>1761</v>
      </c>
      <c r="O1449" s="6" t="s">
        <v>1767</v>
      </c>
      <c r="P1449" s="11" t="str">
        <f t="shared" si="372"/>
        <v>qc RACFI Workflow wf_TRAN_INVENTORY</v>
      </c>
      <c r="Q1449" s="12" t="str">
        <f t="shared" si="373"/>
        <v>echo ;</v>
      </c>
      <c r="R1449" s="13" t="str">
        <f t="shared" si="374"/>
        <v>./pmrep addtodeploymentgroup -p DG_Static_Shared -n wf_TRAN_INVENTORY -o Workflow -f RACFI -d all ;</v>
      </c>
      <c r="S1449" s="12" t="str">
        <f t="shared" si="363"/>
        <v>echo ;</v>
      </c>
      <c r="T1449" s="13" t="str">
        <f t="shared" si="364"/>
        <v>echo ;</v>
      </c>
      <c r="U1449" s="12" t="str">
        <f t="shared" si="365"/>
        <v>echo;</v>
      </c>
      <c r="V1449" s="13" t="str">
        <f t="shared" si="366"/>
        <v>echo ;</v>
      </c>
      <c r="W1449" s="14" t="str">
        <f t="shared" si="375"/>
        <v xml:space="preserve"> echo ; </v>
      </c>
      <c r="X1449" s="13" t="str">
        <f t="shared" si="368"/>
        <v>ssh -q qhvifoapp05 '/home/infa_adm/scripts/ais.sh RACFI wf_TRAN_INVENTORY Int01_qa'</v>
      </c>
      <c r="Y1449" s="15"/>
      <c r="Z1449" s="60" t="str">
        <f t="shared" si="376"/>
        <v>./pmrep objectexport -f RACFI -o Workflow -n wf_TRAN_INVENTORY -m -s -b -r -u wf_TRAN_INVENTORY.xml</v>
      </c>
      <c r="AA1449" s="63" t="str">
        <f t="shared" si="377"/>
        <v>gwd RACFI wf_TRAN_INVENTORY</v>
      </c>
      <c r="AB1449" s="60" t="str">
        <f t="shared" si="369"/>
        <v xml:space="preserve">showvh RACFI wf_TRAN_INVENTORY ; </v>
      </c>
      <c r="AC1449" s="60" t="str">
        <f t="shared" si="367"/>
        <v>showrrh RACFI wf_TRAN_INVENTORY</v>
      </c>
    </row>
    <row r="1450" spans="1:29" x14ac:dyDescent="0.25">
      <c r="A1450" s="9">
        <v>43301</v>
      </c>
      <c r="B1450" s="6" t="s">
        <v>1758</v>
      </c>
      <c r="C1450" s="61" t="s">
        <v>1893</v>
      </c>
      <c r="D1450" s="61" t="s">
        <v>1862</v>
      </c>
      <c r="E1450" s="112" t="s">
        <v>20</v>
      </c>
      <c r="F1450" s="115" t="str">
        <f t="shared" si="378"/>
        <v>BPQ</v>
      </c>
      <c r="G1450" s="112" t="s">
        <v>1383</v>
      </c>
      <c r="H1450" s="116" t="s">
        <v>19</v>
      </c>
      <c r="I1450" s="100" t="str">
        <f t="shared" si="360"/>
        <v>6005</v>
      </c>
      <c r="J1450" s="115" t="str">
        <f t="shared" si="361"/>
        <v>Native</v>
      </c>
      <c r="K1450" s="100" t="str">
        <f t="shared" si="362"/>
        <v>all</v>
      </c>
      <c r="L1450" s="6" t="s">
        <v>30</v>
      </c>
      <c r="M1450" s="6" t="s">
        <v>332</v>
      </c>
      <c r="N1450" s="92" t="s">
        <v>1762</v>
      </c>
      <c r="O1450" s="6" t="s">
        <v>1767</v>
      </c>
      <c r="P1450" s="11" t="str">
        <f t="shared" si="372"/>
        <v>qc RACFI Workflow wf_charge_off_reasons</v>
      </c>
      <c r="Q1450" s="12" t="str">
        <f t="shared" si="373"/>
        <v>echo ;</v>
      </c>
      <c r="R1450" s="13" t="str">
        <f t="shared" si="374"/>
        <v>./pmrep addtodeploymentgroup -p DG_Static_Shared -n wf_charge_off_reasons -o Workflow -f RACFI -d all ;</v>
      </c>
      <c r="S1450" s="12" t="str">
        <f t="shared" si="363"/>
        <v>echo ;</v>
      </c>
      <c r="T1450" s="13" t="str">
        <f t="shared" si="364"/>
        <v>echo ;</v>
      </c>
      <c r="U1450" s="12" t="str">
        <f t="shared" si="365"/>
        <v>echo;</v>
      </c>
      <c r="V1450" s="13" t="str">
        <f t="shared" si="366"/>
        <v>echo ;</v>
      </c>
      <c r="W1450" s="14" t="str">
        <f t="shared" si="375"/>
        <v xml:space="preserve"> echo ; </v>
      </c>
      <c r="X1450" s="13" t="str">
        <f t="shared" si="368"/>
        <v>ssh -q qhvifoapp05 '/home/infa_adm/scripts/ais.sh RACFI wf_charge_off_reasons Int01_qa'</v>
      </c>
      <c r="Y1450" s="15"/>
      <c r="Z1450" s="60" t="str">
        <f t="shared" si="376"/>
        <v>./pmrep objectexport -f RACFI -o Workflow -n wf_charge_off_reasons -m -s -b -r -u wf_charge_off_reasons.xml</v>
      </c>
      <c r="AA1450" s="63" t="str">
        <f t="shared" si="377"/>
        <v>gwd RACFI wf_charge_off_reasons</v>
      </c>
      <c r="AB1450" s="60" t="str">
        <f t="shared" si="369"/>
        <v xml:space="preserve">showvh RACFI wf_charge_off_reasons ; </v>
      </c>
      <c r="AC1450" s="60" t="str">
        <f t="shared" si="367"/>
        <v>showrrh RACFI wf_charge_off_reasons</v>
      </c>
    </row>
    <row r="1451" spans="1:29" x14ac:dyDescent="0.25">
      <c r="A1451" s="9">
        <v>43301</v>
      </c>
      <c r="B1451" s="6" t="s">
        <v>1758</v>
      </c>
      <c r="C1451" s="61" t="s">
        <v>1893</v>
      </c>
      <c r="D1451" s="61" t="s">
        <v>1862</v>
      </c>
      <c r="E1451" s="112" t="s">
        <v>20</v>
      </c>
      <c r="F1451" s="115" t="str">
        <f t="shared" si="378"/>
        <v>BPQ</v>
      </c>
      <c r="G1451" s="112" t="s">
        <v>1383</v>
      </c>
      <c r="H1451" s="116" t="s">
        <v>19</v>
      </c>
      <c r="I1451" s="100" t="str">
        <f t="shared" si="360"/>
        <v>6005</v>
      </c>
      <c r="J1451" s="115" t="str">
        <f t="shared" si="361"/>
        <v>Native</v>
      </c>
      <c r="K1451" s="100" t="str">
        <f t="shared" si="362"/>
        <v>all</v>
      </c>
      <c r="L1451" s="6" t="s">
        <v>30</v>
      </c>
      <c r="M1451" s="6" t="s">
        <v>332</v>
      </c>
      <c r="N1451" s="92" t="s">
        <v>1200</v>
      </c>
      <c r="O1451" s="6" t="s">
        <v>1767</v>
      </c>
      <c r="P1451" s="11" t="str">
        <f t="shared" si="372"/>
        <v>qc RACFI Workflow wf_ht_system_file</v>
      </c>
      <c r="Q1451" s="12" t="str">
        <f t="shared" si="373"/>
        <v>echo ;</v>
      </c>
      <c r="R1451" s="13" t="str">
        <f t="shared" si="374"/>
        <v>./pmrep addtodeploymentgroup -p DG_Static_Shared -n wf_ht_system_file -o Workflow -f RACFI -d all ;</v>
      </c>
      <c r="S1451" s="12" t="str">
        <f t="shared" si="363"/>
        <v>echo ;</v>
      </c>
      <c r="T1451" s="13" t="str">
        <f t="shared" si="364"/>
        <v>echo ;</v>
      </c>
      <c r="U1451" s="12" t="str">
        <f t="shared" si="365"/>
        <v>echo;</v>
      </c>
      <c r="V1451" s="13" t="str">
        <f t="shared" si="366"/>
        <v>echo ;</v>
      </c>
      <c r="W1451" s="14" t="str">
        <f t="shared" si="375"/>
        <v xml:space="preserve"> echo ; </v>
      </c>
      <c r="X1451" s="13" t="str">
        <f t="shared" si="368"/>
        <v>ssh -q qhvifoapp05 '/home/infa_adm/scripts/ais.sh RACFI wf_ht_system_file Int01_qa'</v>
      </c>
      <c r="Y1451" s="15"/>
      <c r="Z1451" s="60" t="str">
        <f t="shared" si="376"/>
        <v>./pmrep objectexport -f RACFI -o Workflow -n wf_ht_system_file -m -s -b -r -u wf_ht_system_file.xml</v>
      </c>
      <c r="AA1451" s="63" t="str">
        <f t="shared" si="377"/>
        <v>gwd RACFI wf_ht_system_file</v>
      </c>
      <c r="AB1451" s="60" t="str">
        <f t="shared" si="369"/>
        <v xml:space="preserve">showvh RACFI wf_ht_system_file ; </v>
      </c>
      <c r="AC1451" s="60" t="str">
        <f t="shared" si="367"/>
        <v>showrrh RACFI wf_ht_system_file</v>
      </c>
    </row>
    <row r="1452" spans="1:29" x14ac:dyDescent="0.25">
      <c r="A1452" s="9">
        <v>43301</v>
      </c>
      <c r="B1452" s="6" t="s">
        <v>1758</v>
      </c>
      <c r="C1452" s="61" t="s">
        <v>1893</v>
      </c>
      <c r="D1452" s="61" t="s">
        <v>1862</v>
      </c>
      <c r="E1452" s="112" t="s">
        <v>20</v>
      </c>
      <c r="F1452" s="115" t="str">
        <f t="shared" si="378"/>
        <v>BPQ</v>
      </c>
      <c r="G1452" s="112" t="s">
        <v>1383</v>
      </c>
      <c r="H1452" s="116" t="s">
        <v>19</v>
      </c>
      <c r="I1452" s="100" t="str">
        <f t="shared" si="360"/>
        <v>6005</v>
      </c>
      <c r="J1452" s="115" t="str">
        <f t="shared" si="361"/>
        <v>Native</v>
      </c>
      <c r="K1452" s="100" t="str">
        <f t="shared" si="362"/>
        <v>all</v>
      </c>
      <c r="L1452" s="6" t="s">
        <v>30</v>
      </c>
      <c r="M1452" s="6" t="s">
        <v>332</v>
      </c>
      <c r="N1452" s="92" t="s">
        <v>1115</v>
      </c>
      <c r="O1452" s="6" t="s">
        <v>1767</v>
      </c>
      <c r="P1452" s="11" t="str">
        <f t="shared" si="372"/>
        <v>qc RACFI Workflow wf_inventory_extract</v>
      </c>
      <c r="Q1452" s="12" t="str">
        <f t="shared" si="373"/>
        <v>echo ;</v>
      </c>
      <c r="R1452" s="13" t="str">
        <f t="shared" si="374"/>
        <v>./pmrep addtodeploymentgroup -p DG_Static_Shared -n wf_inventory_extract -o Workflow -f RACFI -d all ;</v>
      </c>
      <c r="S1452" s="12" t="str">
        <f t="shared" si="363"/>
        <v>echo ;</v>
      </c>
      <c r="T1452" s="13" t="str">
        <f t="shared" si="364"/>
        <v>echo ;</v>
      </c>
      <c r="U1452" s="12" t="str">
        <f t="shared" si="365"/>
        <v>echo;</v>
      </c>
      <c r="V1452" s="13" t="str">
        <f t="shared" si="366"/>
        <v>echo ;</v>
      </c>
      <c r="W1452" s="14" t="str">
        <f t="shared" si="375"/>
        <v xml:space="preserve"> echo ; </v>
      </c>
      <c r="X1452" s="13" t="str">
        <f t="shared" si="368"/>
        <v>ssh -q qhvifoapp05 '/home/infa_adm/scripts/ais.sh RACFI wf_inventory_extract Int01_qa'</v>
      </c>
      <c r="Y1452" s="15"/>
      <c r="Z1452" s="60" t="str">
        <f t="shared" si="376"/>
        <v>./pmrep objectexport -f RACFI -o Workflow -n wf_inventory_extract -m -s -b -r -u wf_inventory_extract.xml</v>
      </c>
      <c r="AA1452" s="63" t="str">
        <f t="shared" si="377"/>
        <v>gwd RACFI wf_inventory_extract</v>
      </c>
      <c r="AB1452" s="60" t="str">
        <f t="shared" si="369"/>
        <v xml:space="preserve">showvh RACFI wf_inventory_extract ; </v>
      </c>
      <c r="AC1452" s="60" t="str">
        <f t="shared" si="367"/>
        <v>showrrh RACFI wf_inventory_extract</v>
      </c>
    </row>
    <row r="1453" spans="1:29" x14ac:dyDescent="0.25">
      <c r="A1453" s="9">
        <v>43301</v>
      </c>
      <c r="B1453" s="6" t="s">
        <v>1758</v>
      </c>
      <c r="C1453" s="61" t="s">
        <v>1893</v>
      </c>
      <c r="D1453" s="61" t="s">
        <v>1862</v>
      </c>
      <c r="E1453" s="112" t="s">
        <v>20</v>
      </c>
      <c r="F1453" s="115" t="str">
        <f t="shared" si="378"/>
        <v>BPQ</v>
      </c>
      <c r="G1453" s="112" t="s">
        <v>1383</v>
      </c>
      <c r="H1453" s="116" t="s">
        <v>19</v>
      </c>
      <c r="I1453" s="100" t="str">
        <f t="shared" si="360"/>
        <v>6005</v>
      </c>
      <c r="J1453" s="115" t="str">
        <f t="shared" si="361"/>
        <v>Native</v>
      </c>
      <c r="K1453" s="100" t="str">
        <f t="shared" si="362"/>
        <v>all</v>
      </c>
      <c r="L1453" s="6" t="s">
        <v>30</v>
      </c>
      <c r="M1453" s="6" t="s">
        <v>332</v>
      </c>
      <c r="N1453" s="92" t="s">
        <v>1125</v>
      </c>
      <c r="O1453" s="6" t="s">
        <v>1767</v>
      </c>
      <c r="P1453" s="11" t="str">
        <f t="shared" si="372"/>
        <v>qc RACFI Workflow wf_inventory_extract_Cynergi</v>
      </c>
      <c r="Q1453" s="12" t="str">
        <f t="shared" si="373"/>
        <v>echo ;</v>
      </c>
      <c r="R1453" s="13" t="str">
        <f t="shared" si="374"/>
        <v>./pmrep addtodeploymentgroup -p DG_Static_Shared -n wf_inventory_extract_Cynergi -o Workflow -f RACFI -d all ;</v>
      </c>
      <c r="S1453" s="12" t="str">
        <f t="shared" si="363"/>
        <v>echo ;</v>
      </c>
      <c r="T1453" s="13" t="str">
        <f t="shared" si="364"/>
        <v>echo ;</v>
      </c>
      <c r="U1453" s="12" t="str">
        <f t="shared" si="365"/>
        <v>echo;</v>
      </c>
      <c r="V1453" s="13" t="str">
        <f t="shared" si="366"/>
        <v>echo ;</v>
      </c>
      <c r="W1453" s="14" t="str">
        <f t="shared" si="375"/>
        <v xml:space="preserve"> echo ; </v>
      </c>
      <c r="X1453" s="13" t="str">
        <f t="shared" si="368"/>
        <v>ssh -q qhvifoapp05 '/home/infa_adm/scripts/ais.sh RACFI wf_inventory_extract_Cynergi Int01_qa'</v>
      </c>
      <c r="Y1453" s="15"/>
      <c r="Z1453" s="60" t="str">
        <f t="shared" si="376"/>
        <v>./pmrep objectexport -f RACFI -o Workflow -n wf_inventory_extract_Cynergi -m -s -b -r -u wf_inventory_extract_Cynergi.xml</v>
      </c>
      <c r="AA1453" s="63" t="str">
        <f t="shared" si="377"/>
        <v>gwd RACFI wf_inventory_extract_Cynergi</v>
      </c>
      <c r="AB1453" s="60" t="str">
        <f t="shared" si="369"/>
        <v xml:space="preserve">showvh RACFI wf_inventory_extract_Cynergi ; </v>
      </c>
      <c r="AC1453" s="60" t="str">
        <f t="shared" si="367"/>
        <v>showrrh RACFI wf_inventory_extract_Cynergi</v>
      </c>
    </row>
    <row r="1454" spans="1:29" x14ac:dyDescent="0.25">
      <c r="A1454" s="9">
        <v>43301</v>
      </c>
      <c r="B1454" s="6" t="s">
        <v>1758</v>
      </c>
      <c r="C1454" s="61" t="s">
        <v>1893</v>
      </c>
      <c r="D1454" s="61" t="s">
        <v>1862</v>
      </c>
      <c r="E1454" s="112" t="s">
        <v>20</v>
      </c>
      <c r="F1454" s="115" t="str">
        <f t="shared" si="378"/>
        <v>BPQ</v>
      </c>
      <c r="G1454" s="112" t="s">
        <v>1383</v>
      </c>
      <c r="H1454" s="116" t="s">
        <v>19</v>
      </c>
      <c r="I1454" s="100" t="str">
        <f t="shared" si="360"/>
        <v>6005</v>
      </c>
      <c r="J1454" s="115" t="str">
        <f t="shared" si="361"/>
        <v>Native</v>
      </c>
      <c r="K1454" s="100" t="str">
        <f t="shared" si="362"/>
        <v>all</v>
      </c>
      <c r="L1454" s="6" t="s">
        <v>30</v>
      </c>
      <c r="M1454" s="6" t="s">
        <v>332</v>
      </c>
      <c r="N1454" s="92" t="s">
        <v>1763</v>
      </c>
      <c r="O1454" s="6" t="s">
        <v>1767</v>
      </c>
      <c r="P1454" s="11" t="str">
        <f t="shared" si="372"/>
        <v>qc RACFI Workflow wf_product_sub_type</v>
      </c>
      <c r="Q1454" s="12" t="str">
        <f t="shared" si="373"/>
        <v>echo ;</v>
      </c>
      <c r="R1454" s="13" t="str">
        <f t="shared" si="374"/>
        <v>./pmrep addtodeploymentgroup -p DG_Static_Shared -n wf_product_sub_type -o Workflow -f RACFI -d all ;</v>
      </c>
      <c r="S1454" s="12" t="str">
        <f t="shared" si="363"/>
        <v>echo ;</v>
      </c>
      <c r="T1454" s="13" t="str">
        <f t="shared" si="364"/>
        <v>echo ;</v>
      </c>
      <c r="U1454" s="12" t="str">
        <f t="shared" si="365"/>
        <v>echo;</v>
      </c>
      <c r="V1454" s="13" t="str">
        <f t="shared" si="366"/>
        <v>echo ;</v>
      </c>
      <c r="W1454" s="14" t="str">
        <f t="shared" si="375"/>
        <v xml:space="preserve"> echo ; </v>
      </c>
      <c r="X1454" s="13" t="str">
        <f t="shared" si="368"/>
        <v>ssh -q qhvifoapp05 '/home/infa_adm/scripts/ais.sh RACFI wf_product_sub_type Int01_qa'</v>
      </c>
      <c r="Y1454" s="15"/>
      <c r="Z1454" s="60" t="str">
        <f t="shared" si="376"/>
        <v>./pmrep objectexport -f RACFI -o Workflow -n wf_product_sub_type -m -s -b -r -u wf_product_sub_type.xml</v>
      </c>
      <c r="AA1454" s="63" t="str">
        <f t="shared" si="377"/>
        <v>gwd RACFI wf_product_sub_type</v>
      </c>
      <c r="AB1454" s="60" t="str">
        <f t="shared" si="369"/>
        <v xml:space="preserve">showvh RACFI wf_product_sub_type ; </v>
      </c>
      <c r="AC1454" s="60" t="str">
        <f t="shared" si="367"/>
        <v>showrrh RACFI wf_product_sub_type</v>
      </c>
    </row>
    <row r="1455" spans="1:29" x14ac:dyDescent="0.25">
      <c r="A1455" s="9">
        <v>43301</v>
      </c>
      <c r="B1455" s="6" t="s">
        <v>1758</v>
      </c>
      <c r="C1455" s="61" t="s">
        <v>1893</v>
      </c>
      <c r="D1455" s="61" t="s">
        <v>1862</v>
      </c>
      <c r="E1455" s="112" t="s">
        <v>20</v>
      </c>
      <c r="F1455" s="115" t="str">
        <f t="shared" si="378"/>
        <v>BPQ</v>
      </c>
      <c r="G1455" s="112" t="s">
        <v>1383</v>
      </c>
      <c r="H1455" s="116" t="s">
        <v>19</v>
      </c>
      <c r="I1455" s="100" t="str">
        <f t="shared" si="360"/>
        <v>6005</v>
      </c>
      <c r="J1455" s="115" t="str">
        <f t="shared" si="361"/>
        <v>Native</v>
      </c>
      <c r="K1455" s="100" t="str">
        <f t="shared" si="362"/>
        <v>all</v>
      </c>
      <c r="L1455" s="6" t="s">
        <v>30</v>
      </c>
      <c r="M1455" s="6" t="s">
        <v>332</v>
      </c>
      <c r="N1455" s="92" t="s">
        <v>1764</v>
      </c>
      <c r="O1455" s="6" t="s">
        <v>1767</v>
      </c>
      <c r="P1455" s="11" t="str">
        <f t="shared" si="372"/>
        <v>qc RACFI Workflow wf_product_type</v>
      </c>
      <c r="Q1455" s="12" t="str">
        <f t="shared" si="373"/>
        <v>echo ;</v>
      </c>
      <c r="R1455" s="13" t="str">
        <f t="shared" si="374"/>
        <v>./pmrep addtodeploymentgroup -p DG_Static_Shared -n wf_product_type -o Workflow -f RACFI -d all ;</v>
      </c>
      <c r="S1455" s="12" t="str">
        <f t="shared" si="363"/>
        <v>echo ;</v>
      </c>
      <c r="T1455" s="13" t="str">
        <f t="shared" si="364"/>
        <v>echo ;</v>
      </c>
      <c r="U1455" s="12" t="str">
        <f t="shared" si="365"/>
        <v>echo;</v>
      </c>
      <c r="V1455" s="13" t="str">
        <f t="shared" si="366"/>
        <v>echo ;</v>
      </c>
      <c r="W1455" s="14" t="str">
        <f t="shared" si="375"/>
        <v xml:space="preserve"> echo ; </v>
      </c>
      <c r="X1455" s="13" t="str">
        <f t="shared" si="368"/>
        <v>ssh -q qhvifoapp05 '/home/infa_adm/scripts/ais.sh RACFI wf_product_type Int01_qa'</v>
      </c>
      <c r="Y1455" s="15"/>
      <c r="Z1455" s="60" t="str">
        <f t="shared" si="376"/>
        <v>./pmrep objectexport -f RACFI -o Workflow -n wf_product_type -m -s -b -r -u wf_product_type.xml</v>
      </c>
      <c r="AA1455" s="63" t="str">
        <f t="shared" si="377"/>
        <v>gwd RACFI wf_product_type</v>
      </c>
      <c r="AB1455" s="60" t="str">
        <f t="shared" si="369"/>
        <v xml:space="preserve">showvh RACFI wf_product_type ; </v>
      </c>
      <c r="AC1455" s="60" t="str">
        <f t="shared" si="367"/>
        <v>showrrh RACFI wf_product_type</v>
      </c>
    </row>
    <row r="1456" spans="1:29" x14ac:dyDescent="0.25">
      <c r="A1456" s="9">
        <v>43301</v>
      </c>
      <c r="B1456" s="6" t="s">
        <v>1758</v>
      </c>
      <c r="C1456" s="61" t="s">
        <v>1893</v>
      </c>
      <c r="D1456" s="61" t="s">
        <v>1862</v>
      </c>
      <c r="E1456" s="112" t="s">
        <v>20</v>
      </c>
      <c r="F1456" s="115" t="str">
        <f t="shared" si="378"/>
        <v>BPQ</v>
      </c>
      <c r="G1456" s="112" t="s">
        <v>1383</v>
      </c>
      <c r="H1456" s="116" t="s">
        <v>19</v>
      </c>
      <c r="I1456" s="100" t="str">
        <f t="shared" si="360"/>
        <v>6005</v>
      </c>
      <c r="J1456" s="115" t="str">
        <f t="shared" si="361"/>
        <v>Native</v>
      </c>
      <c r="K1456" s="100" t="str">
        <f t="shared" si="362"/>
        <v>all</v>
      </c>
      <c r="L1456" s="6" t="s">
        <v>30</v>
      </c>
      <c r="M1456" s="6" t="s">
        <v>332</v>
      </c>
      <c r="N1456" s="92" t="s">
        <v>1765</v>
      </c>
      <c r="O1456" s="6" t="s">
        <v>1767</v>
      </c>
      <c r="P1456" s="11" t="str">
        <f t="shared" si="372"/>
        <v>qc RACFI Workflow wf_racfi_rac_code_map</v>
      </c>
      <c r="Q1456" s="12" t="str">
        <f t="shared" si="373"/>
        <v>echo ;</v>
      </c>
      <c r="R1456" s="13" t="str">
        <f t="shared" si="374"/>
        <v>./pmrep addtodeploymentgroup -p DG_Static_Shared -n wf_racfi_rac_code_map -o Workflow -f RACFI -d all ;</v>
      </c>
      <c r="S1456" s="12" t="str">
        <f t="shared" si="363"/>
        <v>echo ;</v>
      </c>
      <c r="T1456" s="13" t="str">
        <f t="shared" si="364"/>
        <v>echo ;</v>
      </c>
      <c r="U1456" s="12" t="str">
        <f t="shared" si="365"/>
        <v>echo;</v>
      </c>
      <c r="V1456" s="13" t="str">
        <f t="shared" si="366"/>
        <v>echo ;</v>
      </c>
      <c r="W1456" s="14" t="str">
        <f t="shared" si="375"/>
        <v xml:space="preserve"> echo ; </v>
      </c>
      <c r="X1456" s="13" t="str">
        <f t="shared" si="368"/>
        <v>ssh -q qhvifoapp05 '/home/infa_adm/scripts/ais.sh RACFI wf_racfi_rac_code_map Int01_qa'</v>
      </c>
      <c r="Y1456" s="15"/>
      <c r="Z1456" s="60" t="str">
        <f t="shared" si="376"/>
        <v>./pmrep objectexport -f RACFI -o Workflow -n wf_racfi_rac_code_map -m -s -b -r -u wf_racfi_rac_code_map.xml</v>
      </c>
      <c r="AA1456" s="63" t="str">
        <f t="shared" si="377"/>
        <v>gwd RACFI wf_racfi_rac_code_map</v>
      </c>
      <c r="AB1456" s="60" t="str">
        <f t="shared" si="369"/>
        <v xml:space="preserve">showvh RACFI wf_racfi_rac_code_map ; </v>
      </c>
      <c r="AC1456" s="60" t="str">
        <f t="shared" si="367"/>
        <v>showrrh RACFI wf_racfi_rac_code_map</v>
      </c>
    </row>
    <row r="1457" spans="1:29" x14ac:dyDescent="0.25">
      <c r="A1457" s="9">
        <v>43301</v>
      </c>
      <c r="B1457" s="6" t="s">
        <v>1758</v>
      </c>
      <c r="C1457" s="61" t="s">
        <v>1893</v>
      </c>
      <c r="D1457" s="61" t="s">
        <v>1862</v>
      </c>
      <c r="E1457" s="112" t="s">
        <v>20</v>
      </c>
      <c r="F1457" s="115" t="str">
        <f t="shared" si="378"/>
        <v>BPQ</v>
      </c>
      <c r="G1457" s="112" t="s">
        <v>1383</v>
      </c>
      <c r="H1457" s="116" t="s">
        <v>19</v>
      </c>
      <c r="I1457" s="100" t="str">
        <f t="shared" ref="I1457:I1520" si="379">IF(D1457="","n/a","6005")</f>
        <v>6005</v>
      </c>
      <c r="J1457" s="115" t="str">
        <f t="shared" ref="J1457:J1520" si="380">IF(D1457="","n/a","Native")</f>
        <v>Native</v>
      </c>
      <c r="K1457" s="100" t="str">
        <f t="shared" ref="K1457:K1520" si="381">IF(D1457="","n/a","all")</f>
        <v>all</v>
      </c>
      <c r="L1457" s="6" t="s">
        <v>30</v>
      </c>
      <c r="M1457" s="6" t="s">
        <v>332</v>
      </c>
      <c r="N1457" s="92" t="s">
        <v>612</v>
      </c>
      <c r="O1457" s="6" t="s">
        <v>1767</v>
      </c>
      <c r="P1457" s="11" t="str">
        <f t="shared" si="372"/>
        <v>qc RACFI Workflow wf_rental_agreement_extract</v>
      </c>
      <c r="Q1457" s="12" t="str">
        <f t="shared" si="373"/>
        <v>echo ;</v>
      </c>
      <c r="R1457" s="13" t="str">
        <f t="shared" si="374"/>
        <v>./pmrep addtodeploymentgroup -p DG_Static_Shared -n wf_rental_agreement_extract -o Workflow -f RACFI -d all ;</v>
      </c>
      <c r="S1457" s="12" t="str">
        <f t="shared" si="363"/>
        <v>echo ;</v>
      </c>
      <c r="T1457" s="13" t="str">
        <f t="shared" si="364"/>
        <v>echo ;</v>
      </c>
      <c r="U1457" s="12" t="str">
        <f t="shared" si="365"/>
        <v>echo;</v>
      </c>
      <c r="V1457" s="13" t="str">
        <f t="shared" si="366"/>
        <v>echo ;</v>
      </c>
      <c r="W1457" s="14" t="str">
        <f t="shared" si="375"/>
        <v xml:space="preserve"> echo ; </v>
      </c>
      <c r="X1457" s="13" t="str">
        <f t="shared" si="368"/>
        <v>ssh -q qhvifoapp05 '/home/infa_adm/scripts/ais.sh RACFI wf_rental_agreement_extract Int01_qa'</v>
      </c>
      <c r="Y1457" s="15"/>
      <c r="Z1457" s="60" t="str">
        <f t="shared" si="376"/>
        <v>./pmrep objectexport -f RACFI -o Workflow -n wf_rental_agreement_extract -m -s -b -r -u wf_rental_agreement_extract.xml</v>
      </c>
      <c r="AA1457" s="63" t="str">
        <f t="shared" si="377"/>
        <v>gwd RACFI wf_rental_agreement_extract</v>
      </c>
      <c r="AB1457" s="60" t="str">
        <f t="shared" si="369"/>
        <v xml:space="preserve">showvh RACFI wf_rental_agreement_extract ; </v>
      </c>
      <c r="AC1457" s="60" t="str">
        <f t="shared" si="367"/>
        <v>showrrh RACFI wf_rental_agreement_extract</v>
      </c>
    </row>
    <row r="1458" spans="1:29" x14ac:dyDescent="0.25">
      <c r="A1458" s="9">
        <v>43301</v>
      </c>
      <c r="B1458" s="6" t="s">
        <v>1758</v>
      </c>
      <c r="C1458" s="61" t="s">
        <v>1893</v>
      </c>
      <c r="D1458" s="61" t="s">
        <v>1862</v>
      </c>
      <c r="E1458" s="112" t="s">
        <v>20</v>
      </c>
      <c r="F1458" s="115" t="str">
        <f t="shared" si="378"/>
        <v>BPQ</v>
      </c>
      <c r="G1458" s="112" t="s">
        <v>1383</v>
      </c>
      <c r="H1458" s="116" t="s">
        <v>19</v>
      </c>
      <c r="I1458" s="100" t="str">
        <f t="shared" si="379"/>
        <v>6005</v>
      </c>
      <c r="J1458" s="115" t="str">
        <f t="shared" si="380"/>
        <v>Native</v>
      </c>
      <c r="K1458" s="100" t="str">
        <f t="shared" si="381"/>
        <v>all</v>
      </c>
      <c r="L1458" s="6" t="s">
        <v>30</v>
      </c>
      <c r="M1458" s="6" t="s">
        <v>332</v>
      </c>
      <c r="N1458" s="92" t="s">
        <v>1005</v>
      </c>
      <c r="O1458" s="6" t="s">
        <v>1767</v>
      </c>
      <c r="P1458" s="11" t="str">
        <f t="shared" si="372"/>
        <v>qc RACFI Workflow wf_rental_agreement_extract_cynergi</v>
      </c>
      <c r="Q1458" s="12" t="str">
        <f t="shared" si="373"/>
        <v>echo ;</v>
      </c>
      <c r="R1458" s="13" t="str">
        <f t="shared" si="374"/>
        <v>./pmrep addtodeploymentgroup -p DG_Static_Shared -n wf_rental_agreement_extract_cynergi -o Workflow -f RACFI -d all ;</v>
      </c>
      <c r="S1458" s="12" t="str">
        <f t="shared" si="363"/>
        <v>echo ;</v>
      </c>
      <c r="T1458" s="13" t="str">
        <f t="shared" si="364"/>
        <v>echo ;</v>
      </c>
      <c r="U1458" s="12" t="str">
        <f t="shared" si="365"/>
        <v>echo;</v>
      </c>
      <c r="V1458" s="13" t="str">
        <f t="shared" si="366"/>
        <v>echo ;</v>
      </c>
      <c r="W1458" s="14" t="str">
        <f t="shared" si="375"/>
        <v xml:space="preserve"> echo ; </v>
      </c>
      <c r="X1458" s="13" t="str">
        <f t="shared" si="368"/>
        <v>ssh -q qhvifoapp05 '/home/infa_adm/scripts/ais.sh RACFI wf_rental_agreement_extract_cynergi Int01_qa'</v>
      </c>
      <c r="Y1458" s="15"/>
      <c r="Z1458" s="60" t="str">
        <f t="shared" si="376"/>
        <v>./pmrep objectexport -f RACFI -o Workflow -n wf_rental_agreement_extract_cynergi -m -s -b -r -u wf_rental_agreement_extract_cynergi.xml</v>
      </c>
      <c r="AA1458" s="63" t="str">
        <f t="shared" si="377"/>
        <v>gwd RACFI wf_rental_agreement_extract_cynergi</v>
      </c>
      <c r="AB1458" s="60" t="str">
        <f t="shared" si="369"/>
        <v xml:space="preserve">showvh RACFI wf_rental_agreement_extract_cynergi ; </v>
      </c>
      <c r="AC1458" s="60" t="str">
        <f t="shared" si="367"/>
        <v>showrrh RACFI wf_rental_agreement_extract_cynergi</v>
      </c>
    </row>
    <row r="1459" spans="1:29" x14ac:dyDescent="0.25">
      <c r="A1459" s="9">
        <v>43301</v>
      </c>
      <c r="B1459" s="6" t="s">
        <v>1758</v>
      </c>
      <c r="C1459" s="61" t="s">
        <v>1893</v>
      </c>
      <c r="D1459" s="61" t="s">
        <v>1862</v>
      </c>
      <c r="E1459" s="112" t="s">
        <v>20</v>
      </c>
      <c r="F1459" s="115" t="str">
        <f t="shared" si="378"/>
        <v>BPQ</v>
      </c>
      <c r="G1459" s="112" t="s">
        <v>1383</v>
      </c>
      <c r="H1459" s="116" t="s">
        <v>19</v>
      </c>
      <c r="I1459" s="100" t="str">
        <f t="shared" si="379"/>
        <v>6005</v>
      </c>
      <c r="J1459" s="115" t="str">
        <f t="shared" si="380"/>
        <v>Native</v>
      </c>
      <c r="K1459" s="100" t="str">
        <f t="shared" si="381"/>
        <v>all</v>
      </c>
      <c r="L1459" s="6" t="s">
        <v>30</v>
      </c>
      <c r="M1459" s="6" t="s">
        <v>332</v>
      </c>
      <c r="N1459" s="92" t="s">
        <v>1766</v>
      </c>
      <c r="O1459" s="6" t="s">
        <v>1767</v>
      </c>
      <c r="P1459" s="11" t="str">
        <f t="shared" si="372"/>
        <v>qc RACFI Workflow wf_return_reason</v>
      </c>
      <c r="Q1459" s="12" t="str">
        <f t="shared" si="373"/>
        <v>echo ;</v>
      </c>
      <c r="R1459" s="13" t="str">
        <f t="shared" si="374"/>
        <v>./pmrep addtodeploymentgroup -p DG_Static_Shared -n wf_return_reason -o Workflow -f RACFI -d all ;</v>
      </c>
      <c r="S1459" s="12" t="str">
        <f t="shared" si="363"/>
        <v>echo ;</v>
      </c>
      <c r="T1459" s="13" t="str">
        <f t="shared" si="364"/>
        <v>echo ;</v>
      </c>
      <c r="U1459" s="12" t="str">
        <f t="shared" si="365"/>
        <v>echo;</v>
      </c>
      <c r="V1459" s="13" t="str">
        <f t="shared" si="366"/>
        <v>echo ;</v>
      </c>
      <c r="W1459" s="14" t="str">
        <f t="shared" si="375"/>
        <v xml:space="preserve"> echo ; </v>
      </c>
      <c r="X1459" s="13" t="str">
        <f t="shared" si="368"/>
        <v>ssh -q qhvifoapp05 '/home/infa_adm/scripts/ais.sh RACFI wf_return_reason Int01_qa'</v>
      </c>
      <c r="Y1459" s="15"/>
      <c r="Z1459" s="60" t="str">
        <f t="shared" si="376"/>
        <v>./pmrep objectexport -f RACFI -o Workflow -n wf_return_reason -m -s -b -r -u wf_return_reason.xml</v>
      </c>
      <c r="AA1459" s="63" t="str">
        <f t="shared" si="377"/>
        <v>gwd RACFI wf_return_reason</v>
      </c>
      <c r="AB1459" s="60" t="str">
        <f t="shared" si="369"/>
        <v xml:space="preserve">showvh RACFI wf_return_reason ; </v>
      </c>
      <c r="AC1459" s="60" t="str">
        <f t="shared" si="367"/>
        <v>showrrh RACFI wf_return_reason</v>
      </c>
    </row>
    <row r="1460" spans="1:29" x14ac:dyDescent="0.25">
      <c r="A1460" s="9">
        <v>43301</v>
      </c>
      <c r="B1460" s="6" t="s">
        <v>1758</v>
      </c>
      <c r="C1460" s="61" t="s">
        <v>1893</v>
      </c>
      <c r="D1460" s="61" t="s">
        <v>1862</v>
      </c>
      <c r="E1460" s="112" t="s">
        <v>20</v>
      </c>
      <c r="F1460" s="115" t="str">
        <f t="shared" si="378"/>
        <v>BPQ</v>
      </c>
      <c r="G1460" s="112" t="s">
        <v>1383</v>
      </c>
      <c r="H1460" s="116" t="s">
        <v>19</v>
      </c>
      <c r="I1460" s="100" t="str">
        <f t="shared" si="379"/>
        <v>6005</v>
      </c>
      <c r="J1460" s="115" t="str">
        <f t="shared" si="380"/>
        <v>Native</v>
      </c>
      <c r="K1460" s="100" t="str">
        <f t="shared" si="381"/>
        <v>all</v>
      </c>
      <c r="L1460" s="6" t="s">
        <v>30</v>
      </c>
      <c r="M1460" s="6" t="s">
        <v>332</v>
      </c>
      <c r="N1460" s="92" t="s">
        <v>999</v>
      </c>
      <c r="O1460" s="6" t="s">
        <v>1767</v>
      </c>
      <c r="P1460" s="11" t="str">
        <f t="shared" si="372"/>
        <v>qc RACFI Workflow wf_tran_customer_cyn</v>
      </c>
      <c r="Q1460" s="12" t="str">
        <f t="shared" si="373"/>
        <v>echo ;</v>
      </c>
      <c r="R1460" s="13" t="str">
        <f t="shared" si="374"/>
        <v>./pmrep addtodeploymentgroup -p DG_Static_Shared -n wf_tran_customer_cyn -o Workflow -f RACFI -d all ;</v>
      </c>
      <c r="S1460" s="12" t="str">
        <f t="shared" si="363"/>
        <v>echo ;</v>
      </c>
      <c r="T1460" s="13" t="str">
        <f t="shared" si="364"/>
        <v>echo ;</v>
      </c>
      <c r="U1460" s="12" t="str">
        <f t="shared" si="365"/>
        <v>echo;</v>
      </c>
      <c r="V1460" s="13" t="str">
        <f t="shared" si="366"/>
        <v>echo ;</v>
      </c>
      <c r="W1460" s="14" t="str">
        <f t="shared" si="375"/>
        <v xml:space="preserve"> echo ; </v>
      </c>
      <c r="X1460" s="13" t="str">
        <f t="shared" si="368"/>
        <v>ssh -q qhvifoapp05 '/home/infa_adm/scripts/ais.sh RACFI wf_tran_customer_cyn Int01_qa'</v>
      </c>
      <c r="Y1460" s="15"/>
      <c r="Z1460" s="60" t="str">
        <f t="shared" si="376"/>
        <v>./pmrep objectexport -f RACFI -o Workflow -n wf_tran_customer_cyn -m -s -b -r -u wf_tran_customer_cyn.xml</v>
      </c>
      <c r="AA1460" s="63" t="str">
        <f t="shared" si="377"/>
        <v>gwd RACFI wf_tran_customer_cyn</v>
      </c>
      <c r="AB1460" s="60" t="str">
        <f t="shared" si="369"/>
        <v xml:space="preserve">showvh RACFI wf_tran_customer_cyn ; </v>
      </c>
      <c r="AC1460" s="60" t="str">
        <f t="shared" si="367"/>
        <v>showrrh RACFI wf_tran_customer_cyn</v>
      </c>
    </row>
    <row r="1461" spans="1:29" x14ac:dyDescent="0.25">
      <c r="A1461" s="9">
        <v>43301</v>
      </c>
      <c r="B1461" s="6" t="s">
        <v>1758</v>
      </c>
      <c r="C1461" s="61" t="s">
        <v>1893</v>
      </c>
      <c r="D1461" s="61" t="s">
        <v>1862</v>
      </c>
      <c r="E1461" s="112" t="s">
        <v>20</v>
      </c>
      <c r="F1461" s="115" t="str">
        <f t="shared" si="378"/>
        <v>BPQ</v>
      </c>
      <c r="G1461" s="112" t="s">
        <v>1383</v>
      </c>
      <c r="H1461" s="116" t="s">
        <v>19</v>
      </c>
      <c r="I1461" s="100" t="str">
        <f t="shared" si="379"/>
        <v>6005</v>
      </c>
      <c r="J1461" s="115" t="str">
        <f t="shared" si="380"/>
        <v>Native</v>
      </c>
      <c r="K1461" s="100" t="str">
        <f t="shared" si="381"/>
        <v>all</v>
      </c>
      <c r="L1461" s="6" t="s">
        <v>30</v>
      </c>
      <c r="M1461" s="6" t="s">
        <v>332</v>
      </c>
      <c r="N1461" s="138" t="s">
        <v>998</v>
      </c>
      <c r="O1461" s="6" t="s">
        <v>1767</v>
      </c>
      <c r="P1461" s="11" t="str">
        <f t="shared" si="372"/>
        <v>qc RACFI Workflow wf_tran_inventory_cyn</v>
      </c>
      <c r="Q1461" s="12" t="str">
        <f t="shared" si="373"/>
        <v>echo ;</v>
      </c>
      <c r="R1461" s="13" t="str">
        <f t="shared" si="374"/>
        <v>./pmrep addtodeploymentgroup -p DG_Static_Shared -n wf_tran_inventory_cyn -o Workflow -f RACFI -d all ;</v>
      </c>
      <c r="S1461" s="12" t="str">
        <f t="shared" si="363"/>
        <v>echo ;</v>
      </c>
      <c r="T1461" s="13" t="str">
        <f t="shared" si="364"/>
        <v>echo ;</v>
      </c>
      <c r="U1461" s="12" t="str">
        <f t="shared" si="365"/>
        <v>echo;</v>
      </c>
      <c r="V1461" s="13" t="str">
        <f t="shared" si="366"/>
        <v>echo ;</v>
      </c>
      <c r="W1461" s="14" t="str">
        <f t="shared" si="375"/>
        <v xml:space="preserve"> echo ; </v>
      </c>
      <c r="X1461" s="13" t="str">
        <f t="shared" si="368"/>
        <v>ssh -q qhvifoapp05 '/home/infa_adm/scripts/ais.sh RACFI wf_tran_inventory_cyn Int01_qa'</v>
      </c>
      <c r="Y1461" s="15"/>
      <c r="Z1461" s="60" t="str">
        <f t="shared" si="376"/>
        <v>./pmrep objectexport -f RACFI -o Workflow -n wf_tran_inventory_cyn -m -s -b -r -u wf_tran_inventory_cyn.xml</v>
      </c>
      <c r="AA1461" s="63" t="str">
        <f t="shared" si="377"/>
        <v>gwd RACFI wf_tran_inventory_cyn</v>
      </c>
      <c r="AB1461" s="60" t="str">
        <f t="shared" si="369"/>
        <v xml:space="preserve">showvh RACFI wf_tran_inventory_cyn ; </v>
      </c>
      <c r="AC1461" s="60" t="str">
        <f t="shared" si="367"/>
        <v>showrrh RACFI wf_tran_inventory_cyn</v>
      </c>
    </row>
    <row r="1462" spans="1:29" x14ac:dyDescent="0.25">
      <c r="A1462" s="9">
        <v>43301</v>
      </c>
      <c r="B1462" s="6" t="s">
        <v>1758</v>
      </c>
      <c r="C1462" s="61" t="s">
        <v>1893</v>
      </c>
      <c r="D1462" s="61" t="s">
        <v>1862</v>
      </c>
      <c r="E1462" s="112" t="s">
        <v>20</v>
      </c>
      <c r="F1462" s="115" t="str">
        <f t="shared" si="378"/>
        <v>BPQ</v>
      </c>
      <c r="G1462" s="112" t="s">
        <v>1383</v>
      </c>
      <c r="H1462" s="116" t="s">
        <v>19</v>
      </c>
      <c r="I1462" s="100" t="str">
        <f t="shared" si="379"/>
        <v>6005</v>
      </c>
      <c r="J1462" s="115" t="str">
        <f t="shared" si="380"/>
        <v>Native</v>
      </c>
      <c r="K1462" s="100" t="str">
        <f t="shared" si="381"/>
        <v>all</v>
      </c>
      <c r="L1462" s="6" t="s">
        <v>30</v>
      </c>
      <c r="M1462" s="6" t="s">
        <v>332</v>
      </c>
      <c r="N1462" s="92" t="s">
        <v>1093</v>
      </c>
      <c r="O1462" s="6" t="s">
        <v>1767</v>
      </c>
      <c r="P1462" s="11" t="str">
        <f t="shared" si="372"/>
        <v>qc RACFI Workflow wf_tran_rece_hist</v>
      </c>
      <c r="Q1462" s="12" t="str">
        <f t="shared" si="373"/>
        <v>echo ;</v>
      </c>
      <c r="R1462" s="13" t="str">
        <f t="shared" si="374"/>
        <v>./pmrep addtodeploymentgroup -p DG_Static_Shared -n wf_tran_rece_hist -o Workflow -f RACFI -d all ;</v>
      </c>
      <c r="S1462" s="12" t="str">
        <f t="shared" si="363"/>
        <v>echo ;</v>
      </c>
      <c r="T1462" s="13" t="str">
        <f t="shared" si="364"/>
        <v>echo ;</v>
      </c>
      <c r="U1462" s="12" t="str">
        <f t="shared" si="365"/>
        <v>echo;</v>
      </c>
      <c r="V1462" s="13" t="str">
        <f t="shared" si="366"/>
        <v>echo ;</v>
      </c>
      <c r="W1462" s="14" t="str">
        <f t="shared" si="375"/>
        <v xml:space="preserve"> echo ; </v>
      </c>
      <c r="X1462" s="13" t="str">
        <f t="shared" si="368"/>
        <v>ssh -q qhvifoapp05 '/home/infa_adm/scripts/ais.sh RACFI wf_tran_rece_hist Int01_qa'</v>
      </c>
      <c r="Y1462" s="15"/>
      <c r="Z1462" s="60" t="str">
        <f t="shared" si="376"/>
        <v>./pmrep objectexport -f RACFI -o Workflow -n wf_tran_rece_hist -m -s -b -r -u wf_tran_rece_hist.xml</v>
      </c>
      <c r="AA1462" s="63" t="str">
        <f t="shared" si="377"/>
        <v>gwd RACFI wf_tran_rece_hist</v>
      </c>
      <c r="AB1462" s="60" t="str">
        <f t="shared" si="369"/>
        <v xml:space="preserve">showvh RACFI wf_tran_rece_hist ; </v>
      </c>
      <c r="AC1462" s="60" t="str">
        <f t="shared" si="367"/>
        <v>showrrh RACFI wf_tran_rece_hist</v>
      </c>
    </row>
    <row r="1463" spans="1:29" x14ac:dyDescent="0.25">
      <c r="A1463" s="9">
        <v>43301</v>
      </c>
      <c r="B1463" s="6" t="s">
        <v>1758</v>
      </c>
      <c r="C1463" s="61" t="s">
        <v>1893</v>
      </c>
      <c r="D1463" s="61" t="s">
        <v>1862</v>
      </c>
      <c r="E1463" s="112" t="s">
        <v>20</v>
      </c>
      <c r="F1463" s="115" t="str">
        <f t="shared" si="378"/>
        <v>BPQ</v>
      </c>
      <c r="G1463" s="112" t="s">
        <v>1383</v>
      </c>
      <c r="H1463" s="116" t="s">
        <v>19</v>
      </c>
      <c r="I1463" s="100" t="str">
        <f t="shared" si="379"/>
        <v>6005</v>
      </c>
      <c r="J1463" s="115" t="str">
        <f t="shared" si="380"/>
        <v>Native</v>
      </c>
      <c r="K1463" s="100" t="str">
        <f t="shared" si="381"/>
        <v>all</v>
      </c>
      <c r="L1463" s="6" t="s">
        <v>30</v>
      </c>
      <c r="M1463" s="6" t="s">
        <v>332</v>
      </c>
      <c r="N1463" s="92" t="s">
        <v>1001</v>
      </c>
      <c r="O1463" s="6" t="s">
        <v>1767</v>
      </c>
      <c r="P1463" s="11" t="str">
        <f t="shared" si="372"/>
        <v>qc RACFI Workflow wf_tran_rece_hist_cyn</v>
      </c>
      <c r="Q1463" s="12" t="str">
        <f t="shared" si="373"/>
        <v>echo ;</v>
      </c>
      <c r="R1463" s="13" t="str">
        <f t="shared" si="374"/>
        <v>./pmrep addtodeploymentgroup -p DG_Static_Shared -n wf_tran_rece_hist_cyn -o Workflow -f RACFI -d all ;</v>
      </c>
      <c r="S1463" s="12" t="str">
        <f t="shared" si="363"/>
        <v>echo ;</v>
      </c>
      <c r="T1463" s="13" t="str">
        <f t="shared" si="364"/>
        <v>echo ;</v>
      </c>
      <c r="U1463" s="12" t="str">
        <f t="shared" si="365"/>
        <v>echo;</v>
      </c>
      <c r="V1463" s="13" t="str">
        <f t="shared" si="366"/>
        <v>echo ;</v>
      </c>
      <c r="W1463" s="14" t="str">
        <f t="shared" si="375"/>
        <v xml:space="preserve"> echo ; </v>
      </c>
      <c r="X1463" s="13" t="str">
        <f t="shared" si="368"/>
        <v>ssh -q qhvifoapp05 '/home/infa_adm/scripts/ais.sh RACFI wf_tran_rece_hist_cyn Int01_qa'</v>
      </c>
      <c r="Y1463" s="15"/>
      <c r="Z1463" s="60" t="str">
        <f t="shared" si="376"/>
        <v>./pmrep objectexport -f RACFI -o Workflow -n wf_tran_rece_hist_cyn -m -s -b -r -u wf_tran_rece_hist_cyn.xml</v>
      </c>
      <c r="AA1463" s="63" t="str">
        <f t="shared" si="377"/>
        <v>gwd RACFI wf_tran_rece_hist_cyn</v>
      </c>
      <c r="AB1463" s="60" t="str">
        <f t="shared" si="369"/>
        <v xml:space="preserve">showvh RACFI wf_tran_rece_hist_cyn ; </v>
      </c>
      <c r="AC1463" s="60" t="str">
        <f t="shared" si="367"/>
        <v>showrrh RACFI wf_tran_rece_hist_cyn</v>
      </c>
    </row>
    <row r="1464" spans="1:29" x14ac:dyDescent="0.25">
      <c r="A1464" s="9">
        <v>43301</v>
      </c>
      <c r="B1464" s="6" t="s">
        <v>1758</v>
      </c>
      <c r="C1464" s="61" t="s">
        <v>1893</v>
      </c>
      <c r="D1464" s="61" t="s">
        <v>1862</v>
      </c>
      <c r="E1464" s="112" t="s">
        <v>20</v>
      </c>
      <c r="F1464" s="115" t="str">
        <f t="shared" si="378"/>
        <v>BPQ</v>
      </c>
      <c r="G1464" s="112" t="s">
        <v>1383</v>
      </c>
      <c r="H1464" s="116" t="s">
        <v>19</v>
      </c>
      <c r="I1464" s="100" t="str">
        <f t="shared" si="379"/>
        <v>6005</v>
      </c>
      <c r="J1464" s="115" t="str">
        <f t="shared" si="380"/>
        <v>Native</v>
      </c>
      <c r="K1464" s="100" t="str">
        <f t="shared" si="381"/>
        <v>all</v>
      </c>
      <c r="L1464" s="6" t="s">
        <v>30</v>
      </c>
      <c r="M1464" s="6" t="s">
        <v>332</v>
      </c>
      <c r="N1464" s="92" t="s">
        <v>1094</v>
      </c>
      <c r="O1464" s="6" t="s">
        <v>1767</v>
      </c>
      <c r="P1464" s="11" t="str">
        <f t="shared" si="372"/>
        <v>qc RACFI Workflow wf_tran_rental_agreement</v>
      </c>
      <c r="Q1464" s="12" t="str">
        <f t="shared" si="373"/>
        <v>echo ;</v>
      </c>
      <c r="R1464" s="13" t="str">
        <f t="shared" si="374"/>
        <v>./pmrep addtodeploymentgroup -p DG_Static_Shared -n wf_tran_rental_agreement -o Workflow -f RACFI -d all ;</v>
      </c>
      <c r="S1464" s="12" t="str">
        <f t="shared" si="363"/>
        <v>echo ;</v>
      </c>
      <c r="T1464" s="13" t="str">
        <f t="shared" si="364"/>
        <v>echo ;</v>
      </c>
      <c r="U1464" s="12" t="str">
        <f t="shared" si="365"/>
        <v>echo;</v>
      </c>
      <c r="V1464" s="13" t="str">
        <f t="shared" si="366"/>
        <v>echo ;</v>
      </c>
      <c r="W1464" s="14" t="str">
        <f t="shared" si="375"/>
        <v xml:space="preserve"> echo ; </v>
      </c>
      <c r="X1464" s="13" t="str">
        <f t="shared" si="368"/>
        <v>ssh -q qhvifoapp05 '/home/infa_adm/scripts/ais.sh RACFI wf_tran_rental_agreement Int01_qa'</v>
      </c>
      <c r="Y1464" s="15"/>
      <c r="Z1464" s="60" t="str">
        <f t="shared" si="376"/>
        <v>./pmrep objectexport -f RACFI -o Workflow -n wf_tran_rental_agreement -m -s -b -r -u wf_tran_rental_agreement.xml</v>
      </c>
      <c r="AA1464" s="63" t="str">
        <f t="shared" si="377"/>
        <v>gwd RACFI wf_tran_rental_agreement</v>
      </c>
      <c r="AB1464" s="60" t="str">
        <f t="shared" si="369"/>
        <v xml:space="preserve">showvh RACFI wf_tran_rental_agreement ; </v>
      </c>
      <c r="AC1464" s="60" t="str">
        <f t="shared" si="367"/>
        <v>showrrh RACFI wf_tran_rental_agreement</v>
      </c>
    </row>
    <row r="1465" spans="1:29" x14ac:dyDescent="0.25">
      <c r="A1465" s="9">
        <v>43301</v>
      </c>
      <c r="B1465" s="6" t="s">
        <v>1758</v>
      </c>
      <c r="C1465" s="61" t="s">
        <v>1893</v>
      </c>
      <c r="D1465" s="61" t="s">
        <v>1862</v>
      </c>
      <c r="E1465" s="112" t="s">
        <v>20</v>
      </c>
      <c r="F1465" s="115" t="str">
        <f t="shared" si="378"/>
        <v>BPQ</v>
      </c>
      <c r="G1465" s="112" t="s">
        <v>1383</v>
      </c>
      <c r="H1465" s="116" t="s">
        <v>19</v>
      </c>
      <c r="I1465" s="100" t="str">
        <f t="shared" si="379"/>
        <v>6005</v>
      </c>
      <c r="J1465" s="115" t="str">
        <f t="shared" si="380"/>
        <v>Native</v>
      </c>
      <c r="K1465" s="100" t="str">
        <f t="shared" si="381"/>
        <v>all</v>
      </c>
      <c r="L1465" s="6" t="s">
        <v>30</v>
      </c>
      <c r="M1465" s="6" t="s">
        <v>332</v>
      </c>
      <c r="N1465" s="92" t="s">
        <v>1003</v>
      </c>
      <c r="O1465" s="6" t="s">
        <v>1767</v>
      </c>
      <c r="P1465" s="11" t="str">
        <f t="shared" si="372"/>
        <v>qc RACFI Workflow wf_trans_rental_agreement_cyn</v>
      </c>
      <c r="Q1465" s="12" t="str">
        <f t="shared" si="373"/>
        <v>echo ;</v>
      </c>
      <c r="R1465" s="13" t="str">
        <f t="shared" si="374"/>
        <v>./pmrep addtodeploymentgroup -p DG_Static_Shared -n wf_trans_rental_agreement_cyn -o Workflow -f RACFI -d all ;</v>
      </c>
      <c r="S1465" s="12" t="str">
        <f t="shared" si="363"/>
        <v>./pmrep deploydeploymentgroup -p DG_Static_Shared -c  ./DG_Static_Shared.xml -r RAC_qa -n ritbil -X BPQ -h qhvifoapp05 -o 6005 -s Native -l $HOME/scripts/log/dg_BR_laksram_QA_RH7.log ;</v>
      </c>
      <c r="T1465" s="13" t="str">
        <f t="shared" si="364"/>
        <v xml:space="preserve">echo '&lt; PRESS ANY KEY TO CONTINUE &gt;'; read c ; </v>
      </c>
      <c r="U1465" s="12" t="str">
        <f t="shared" si="365"/>
        <v xml:space="preserve">cat $HOME/scripts/log/dg_BR_laksram_QA_RH7.log ; </v>
      </c>
      <c r="V1465" s="13" t="str">
        <f t="shared" si="366"/>
        <v>echo '&lt; PRESS ANY KEY TO CONTINUE &gt;'; read c ;</v>
      </c>
      <c r="W1465" s="14" t="str">
        <f t="shared" si="375"/>
        <v xml:space="preserve"> pmd ; </v>
      </c>
      <c r="X1465" s="13" t="str">
        <f t="shared" si="368"/>
        <v>ssh -q qhvifoapp05 '/home/infa_adm/scripts/ais.sh RACFI wf_trans_rental_agreement_cyn Int01_qa'</v>
      </c>
      <c r="Y1465" s="15"/>
      <c r="Z1465" s="60" t="str">
        <f t="shared" si="376"/>
        <v>./pmrep objectexport -f RACFI -o Workflow -n wf_trans_rental_agreement_cyn -m -s -b -r -u wf_trans_rental_agreement_cyn.xml</v>
      </c>
      <c r="AA1465" s="63" t="str">
        <f t="shared" si="377"/>
        <v>gwd RACFI wf_trans_rental_agreement_cyn</v>
      </c>
      <c r="AB1465" s="60" t="str">
        <f t="shared" si="369"/>
        <v xml:space="preserve">showvh RACFI wf_trans_rental_agreement_cyn ; </v>
      </c>
      <c r="AC1465" s="60" t="str">
        <f t="shared" si="367"/>
        <v>showrrh RACFI wf_trans_rental_agreement_cyn</v>
      </c>
    </row>
    <row r="1466" spans="1:29" x14ac:dyDescent="0.25">
      <c r="A1466" s="9">
        <v>43301</v>
      </c>
      <c r="B1466" s="6" t="s">
        <v>1768</v>
      </c>
      <c r="C1466" s="61" t="s">
        <v>1893</v>
      </c>
      <c r="D1466" s="61" t="s">
        <v>1862</v>
      </c>
      <c r="E1466" s="112" t="s">
        <v>20</v>
      </c>
      <c r="F1466" s="115" t="str">
        <f t="shared" si="378"/>
        <v>BPQ</v>
      </c>
      <c r="G1466" s="112" t="s">
        <v>1383</v>
      </c>
      <c r="H1466" s="116" t="s">
        <v>19</v>
      </c>
      <c r="I1466" s="100" t="str">
        <f t="shared" si="379"/>
        <v>6005</v>
      </c>
      <c r="J1466" s="115" t="str">
        <f t="shared" si="380"/>
        <v>Native</v>
      </c>
      <c r="K1466" s="100" t="str">
        <f t="shared" si="381"/>
        <v>all</v>
      </c>
      <c r="L1466" s="6" t="s">
        <v>402</v>
      </c>
      <c r="M1466" s="6" t="s">
        <v>332</v>
      </c>
      <c r="N1466" s="7" t="s">
        <v>403</v>
      </c>
      <c r="O1466" s="6" t="s">
        <v>1771</v>
      </c>
      <c r="P1466" s="11" t="str">
        <f t="shared" si="372"/>
        <v>qc SupplierEDI Workflow wf_SupplierEDI_RAC_Outbound_850</v>
      </c>
      <c r="Q1466" s="12" t="str">
        <f t="shared" si="373"/>
        <v>./pmrep cleardeploymentgroup -p DG_Static_Shared -f ;</v>
      </c>
      <c r="R1466" s="13" t="str">
        <f t="shared" si="374"/>
        <v>./pmrep addtodeploymentgroup -p DG_Static_Shared -n wf_SupplierEDI_RAC_Outbound_850 -o Workflow -f SupplierEDI -d all ;</v>
      </c>
      <c r="S1466" s="12" t="str">
        <f t="shared" si="363"/>
        <v>echo ;</v>
      </c>
      <c r="T1466" s="13" t="str">
        <f t="shared" si="364"/>
        <v>echo ;</v>
      </c>
      <c r="U1466" s="12" t="str">
        <f t="shared" si="365"/>
        <v>echo;</v>
      </c>
      <c r="V1466" s="13" t="str">
        <f t="shared" si="366"/>
        <v>echo ;</v>
      </c>
      <c r="W1466" s="14" t="str">
        <f t="shared" si="375"/>
        <v xml:space="preserve"> echo ; </v>
      </c>
      <c r="X1466" s="13" t="str">
        <f t="shared" si="368"/>
        <v>ssh -q qhvifoapp05 '/home/infa_adm/scripts/ais.sh SupplierEDI wf_SupplierEDI_RAC_Outbound_850 Int01_qa'</v>
      </c>
      <c r="Y1466" s="15"/>
      <c r="Z1466" s="60" t="str">
        <f t="shared" si="376"/>
        <v>./pmrep objectexport -f SupplierEDI -o Workflow -n wf_SupplierEDI_RAC_Outbound_850 -m -s -b -r -u wf_SupplierEDI_RAC_Outbound_850.xml</v>
      </c>
      <c r="AA1466" s="63" t="str">
        <f t="shared" si="377"/>
        <v>gwd SupplierEDI wf_SupplierEDI_RAC_Outbound_850</v>
      </c>
      <c r="AB1466" s="60" t="str">
        <f t="shared" si="369"/>
        <v xml:space="preserve">showvh SupplierEDI wf_SupplierEDI_RAC_Outbound_850 ; </v>
      </c>
      <c r="AC1466" s="60" t="str">
        <f t="shared" si="367"/>
        <v>showrrh SupplierEDI wf_SupplierEDI_RAC_Outbound_850</v>
      </c>
    </row>
    <row r="1467" spans="1:29" x14ac:dyDescent="0.25">
      <c r="A1467" s="9">
        <v>43301</v>
      </c>
      <c r="B1467" s="6" t="s">
        <v>1768</v>
      </c>
      <c r="C1467" s="61" t="s">
        <v>1893</v>
      </c>
      <c r="D1467" s="61" t="s">
        <v>1862</v>
      </c>
      <c r="E1467" s="112" t="s">
        <v>20</v>
      </c>
      <c r="F1467" s="115" t="str">
        <f t="shared" si="378"/>
        <v>BPQ</v>
      </c>
      <c r="G1467" s="112" t="s">
        <v>1383</v>
      </c>
      <c r="H1467" s="116" t="s">
        <v>19</v>
      </c>
      <c r="I1467" s="100" t="str">
        <f t="shared" si="379"/>
        <v>6005</v>
      </c>
      <c r="J1467" s="115" t="str">
        <f t="shared" si="380"/>
        <v>Native</v>
      </c>
      <c r="K1467" s="100" t="str">
        <f t="shared" si="381"/>
        <v>all</v>
      </c>
      <c r="L1467" s="6" t="s">
        <v>402</v>
      </c>
      <c r="M1467" s="6" t="s">
        <v>332</v>
      </c>
      <c r="N1467" s="138" t="s">
        <v>1058</v>
      </c>
      <c r="O1467" s="6" t="s">
        <v>1771</v>
      </c>
      <c r="P1467" s="11" t="str">
        <f t="shared" si="372"/>
        <v>qc SupplierEDI Workflow wf_SupplierEDI_RAC_Inbound_865_1</v>
      </c>
      <c r="Q1467" s="12" t="str">
        <f t="shared" si="373"/>
        <v>echo ;</v>
      </c>
      <c r="R1467" s="13" t="str">
        <f t="shared" si="374"/>
        <v>./pmrep addtodeploymentgroup -p DG_Static_Shared -n wf_SupplierEDI_RAC_Inbound_865_1 -o Workflow -f SupplierEDI -d all ;</v>
      </c>
      <c r="S1467" s="12" t="str">
        <f t="shared" si="363"/>
        <v>echo ;</v>
      </c>
      <c r="T1467" s="13" t="str">
        <f t="shared" si="364"/>
        <v>echo ;</v>
      </c>
      <c r="U1467" s="12" t="str">
        <f t="shared" si="365"/>
        <v>echo;</v>
      </c>
      <c r="V1467" s="13" t="str">
        <f t="shared" si="366"/>
        <v>echo ;</v>
      </c>
      <c r="W1467" s="14" t="str">
        <f t="shared" si="375"/>
        <v xml:space="preserve"> echo ; </v>
      </c>
      <c r="X1467" s="13" t="str">
        <f t="shared" si="368"/>
        <v>ssh -q qhvifoapp05 '/home/infa_adm/scripts/ais.sh SupplierEDI wf_SupplierEDI_RAC_Inbound_865_1 Int01_qa'</v>
      </c>
      <c r="Y1467" s="15"/>
      <c r="Z1467" s="60" t="str">
        <f t="shared" si="376"/>
        <v>./pmrep objectexport -f SupplierEDI -o Workflow -n wf_SupplierEDI_RAC_Inbound_865_1 -m -s -b -r -u wf_SupplierEDI_RAC_Inbound_865_1.xml</v>
      </c>
      <c r="AA1467" s="63" t="str">
        <f t="shared" si="377"/>
        <v>gwd SupplierEDI wf_SupplierEDI_RAC_Inbound_865_1</v>
      </c>
      <c r="AB1467" s="60" t="str">
        <f t="shared" si="369"/>
        <v xml:space="preserve">showvh SupplierEDI wf_SupplierEDI_RAC_Inbound_865_1 ; </v>
      </c>
      <c r="AC1467" s="60" t="str">
        <f t="shared" si="367"/>
        <v>showrrh SupplierEDI wf_SupplierEDI_RAC_Inbound_865_1</v>
      </c>
    </row>
    <row r="1468" spans="1:29" x14ac:dyDescent="0.25">
      <c r="A1468" s="9">
        <v>43301</v>
      </c>
      <c r="B1468" s="6" t="s">
        <v>1768</v>
      </c>
      <c r="C1468" s="61" t="s">
        <v>1893</v>
      </c>
      <c r="D1468" s="61" t="s">
        <v>1862</v>
      </c>
      <c r="E1468" s="112" t="s">
        <v>20</v>
      </c>
      <c r="F1468" s="115" t="str">
        <f t="shared" si="378"/>
        <v>BPQ</v>
      </c>
      <c r="G1468" s="112" t="s">
        <v>1383</v>
      </c>
      <c r="H1468" s="116" t="s">
        <v>19</v>
      </c>
      <c r="I1468" s="100" t="str">
        <f t="shared" si="379"/>
        <v>6005</v>
      </c>
      <c r="J1468" s="115" t="str">
        <f t="shared" si="380"/>
        <v>Native</v>
      </c>
      <c r="K1468" s="100" t="str">
        <f t="shared" si="381"/>
        <v>all</v>
      </c>
      <c r="L1468" s="6" t="s">
        <v>402</v>
      </c>
      <c r="M1468" s="6" t="s">
        <v>332</v>
      </c>
      <c r="N1468" s="138" t="s">
        <v>681</v>
      </c>
      <c r="O1468" s="6" t="s">
        <v>1771</v>
      </c>
      <c r="P1468" s="11" t="str">
        <f t="shared" si="372"/>
        <v>qc SupplierEDI Workflow wf_SupplierEDI_RAC_Inbound_856_3</v>
      </c>
      <c r="Q1468" s="12" t="str">
        <f t="shared" si="373"/>
        <v>echo ;</v>
      </c>
      <c r="R1468" s="13" t="str">
        <f t="shared" si="374"/>
        <v>./pmrep addtodeploymentgroup -p DG_Static_Shared -n wf_SupplierEDI_RAC_Inbound_856_3 -o Workflow -f SupplierEDI -d all ;</v>
      </c>
      <c r="S1468" s="12" t="str">
        <f t="shared" si="363"/>
        <v>echo ;</v>
      </c>
      <c r="T1468" s="13" t="str">
        <f t="shared" si="364"/>
        <v>echo ;</v>
      </c>
      <c r="U1468" s="12" t="str">
        <f t="shared" si="365"/>
        <v>echo;</v>
      </c>
      <c r="V1468" s="13" t="str">
        <f t="shared" si="366"/>
        <v>echo ;</v>
      </c>
      <c r="W1468" s="14" t="str">
        <f t="shared" si="375"/>
        <v xml:space="preserve"> echo ; </v>
      </c>
      <c r="X1468" s="13" t="str">
        <f t="shared" si="368"/>
        <v>ssh -q qhvifoapp05 '/home/infa_adm/scripts/ais.sh SupplierEDI wf_SupplierEDI_RAC_Inbound_856_3 Int01_qa'</v>
      </c>
      <c r="Y1468" s="15"/>
      <c r="Z1468" s="60" t="str">
        <f t="shared" si="376"/>
        <v>./pmrep objectexport -f SupplierEDI -o Workflow -n wf_SupplierEDI_RAC_Inbound_856_3 -m -s -b -r -u wf_SupplierEDI_RAC_Inbound_856_3.xml</v>
      </c>
      <c r="AA1468" s="63" t="str">
        <f t="shared" si="377"/>
        <v>gwd SupplierEDI wf_SupplierEDI_RAC_Inbound_856_3</v>
      </c>
      <c r="AB1468" s="60" t="str">
        <f t="shared" si="369"/>
        <v xml:space="preserve">showvh SupplierEDI wf_SupplierEDI_RAC_Inbound_856_3 ; </v>
      </c>
      <c r="AC1468" s="60" t="str">
        <f t="shared" si="367"/>
        <v>showrrh SupplierEDI wf_SupplierEDI_RAC_Inbound_856_3</v>
      </c>
    </row>
    <row r="1469" spans="1:29" x14ac:dyDescent="0.25">
      <c r="A1469" s="9">
        <v>43301</v>
      </c>
      <c r="B1469" s="6" t="s">
        <v>1768</v>
      </c>
      <c r="C1469" s="61" t="s">
        <v>1893</v>
      </c>
      <c r="D1469" s="61" t="s">
        <v>1862</v>
      </c>
      <c r="E1469" s="112" t="s">
        <v>20</v>
      </c>
      <c r="F1469" s="115" t="str">
        <f t="shared" si="378"/>
        <v>BPQ</v>
      </c>
      <c r="G1469" s="112" t="s">
        <v>1383</v>
      </c>
      <c r="H1469" s="116" t="s">
        <v>19</v>
      </c>
      <c r="I1469" s="100" t="str">
        <f t="shared" si="379"/>
        <v>6005</v>
      </c>
      <c r="J1469" s="115" t="str">
        <f t="shared" si="380"/>
        <v>Native</v>
      </c>
      <c r="K1469" s="100" t="str">
        <f t="shared" si="381"/>
        <v>all</v>
      </c>
      <c r="L1469" s="6" t="s">
        <v>402</v>
      </c>
      <c r="M1469" s="6" t="s">
        <v>332</v>
      </c>
      <c r="N1469" s="6" t="s">
        <v>682</v>
      </c>
      <c r="O1469" s="6" t="s">
        <v>1771</v>
      </c>
      <c r="P1469" s="11" t="str">
        <f t="shared" si="372"/>
        <v>qc SupplierEDI Workflow wf_SupplierEDI_RAC_Inbound_856_4</v>
      </c>
      <c r="Q1469" s="12" t="str">
        <f t="shared" si="373"/>
        <v>echo ;</v>
      </c>
      <c r="R1469" s="13" t="str">
        <f t="shared" si="374"/>
        <v>./pmrep addtodeploymentgroup -p DG_Static_Shared -n wf_SupplierEDI_RAC_Inbound_856_4 -o Workflow -f SupplierEDI -d all ;</v>
      </c>
      <c r="S1469" s="12" t="str">
        <f t="shared" si="363"/>
        <v>echo ;</v>
      </c>
      <c r="T1469" s="13" t="str">
        <f t="shared" si="364"/>
        <v>echo ;</v>
      </c>
      <c r="U1469" s="12" t="str">
        <f t="shared" si="365"/>
        <v>echo;</v>
      </c>
      <c r="V1469" s="13" t="str">
        <f t="shared" si="366"/>
        <v>echo ;</v>
      </c>
      <c r="W1469" s="14" t="str">
        <f t="shared" si="375"/>
        <v xml:space="preserve"> echo ; </v>
      </c>
      <c r="X1469" s="13" t="str">
        <f t="shared" si="368"/>
        <v>ssh -q qhvifoapp05 '/home/infa_adm/scripts/ais.sh SupplierEDI wf_SupplierEDI_RAC_Inbound_856_4 Int01_qa'</v>
      </c>
      <c r="Y1469" s="15"/>
      <c r="Z1469" s="60" t="str">
        <f t="shared" si="376"/>
        <v>./pmrep objectexport -f SupplierEDI -o Workflow -n wf_SupplierEDI_RAC_Inbound_856_4 -m -s -b -r -u wf_SupplierEDI_RAC_Inbound_856_4.xml</v>
      </c>
      <c r="AA1469" s="63" t="str">
        <f t="shared" si="377"/>
        <v>gwd SupplierEDI wf_SupplierEDI_RAC_Inbound_856_4</v>
      </c>
      <c r="AB1469" s="60" t="str">
        <f t="shared" si="369"/>
        <v xml:space="preserve">showvh SupplierEDI wf_SupplierEDI_RAC_Inbound_856_4 ; </v>
      </c>
      <c r="AC1469" s="60" t="str">
        <f t="shared" si="367"/>
        <v>showrrh SupplierEDI wf_SupplierEDI_RAC_Inbound_856_4</v>
      </c>
    </row>
    <row r="1470" spans="1:29" x14ac:dyDescent="0.25">
      <c r="A1470" s="9">
        <v>43301</v>
      </c>
      <c r="B1470" s="6" t="s">
        <v>1768</v>
      </c>
      <c r="C1470" s="61" t="s">
        <v>1893</v>
      </c>
      <c r="D1470" s="61" t="s">
        <v>1862</v>
      </c>
      <c r="E1470" s="112" t="s">
        <v>20</v>
      </c>
      <c r="F1470" s="115" t="str">
        <f t="shared" si="378"/>
        <v>BPQ</v>
      </c>
      <c r="G1470" s="112" t="s">
        <v>1383</v>
      </c>
      <c r="H1470" s="116" t="s">
        <v>19</v>
      </c>
      <c r="I1470" s="100" t="str">
        <f t="shared" si="379"/>
        <v>6005</v>
      </c>
      <c r="J1470" s="115" t="str">
        <f t="shared" si="380"/>
        <v>Native</v>
      </c>
      <c r="K1470" s="100" t="str">
        <f t="shared" si="381"/>
        <v>all</v>
      </c>
      <c r="L1470" s="6" t="s">
        <v>402</v>
      </c>
      <c r="M1470" s="6" t="s">
        <v>332</v>
      </c>
      <c r="N1470" s="6" t="s">
        <v>683</v>
      </c>
      <c r="O1470" s="6" t="s">
        <v>1771</v>
      </c>
      <c r="P1470" s="11" t="str">
        <f t="shared" si="372"/>
        <v>qc SupplierEDI Workflow wf_SupplierEDI_RAC_Inbound_856_5</v>
      </c>
      <c r="Q1470" s="12" t="str">
        <f t="shared" si="373"/>
        <v>echo ;</v>
      </c>
      <c r="R1470" s="13" t="str">
        <f t="shared" si="374"/>
        <v>./pmrep addtodeploymentgroup -p DG_Static_Shared -n wf_SupplierEDI_RAC_Inbound_856_5 -o Workflow -f SupplierEDI -d all ;</v>
      </c>
      <c r="S1470" s="12" t="str">
        <f t="shared" si="363"/>
        <v>echo ;</v>
      </c>
      <c r="T1470" s="13" t="str">
        <f t="shared" si="364"/>
        <v>echo ;</v>
      </c>
      <c r="U1470" s="12" t="str">
        <f t="shared" si="365"/>
        <v>echo;</v>
      </c>
      <c r="V1470" s="13" t="str">
        <f t="shared" si="366"/>
        <v>echo ;</v>
      </c>
      <c r="W1470" s="14" t="str">
        <f t="shared" si="375"/>
        <v xml:space="preserve"> echo ; </v>
      </c>
      <c r="X1470" s="13" t="str">
        <f t="shared" si="368"/>
        <v>ssh -q qhvifoapp05 '/home/infa_adm/scripts/ais.sh SupplierEDI wf_SupplierEDI_RAC_Inbound_856_5 Int01_qa'</v>
      </c>
      <c r="Y1470" s="15"/>
      <c r="Z1470" s="60" t="str">
        <f t="shared" si="376"/>
        <v>./pmrep objectexport -f SupplierEDI -o Workflow -n wf_SupplierEDI_RAC_Inbound_856_5 -m -s -b -r -u wf_SupplierEDI_RAC_Inbound_856_5.xml</v>
      </c>
      <c r="AA1470" s="63" t="str">
        <f t="shared" si="377"/>
        <v>gwd SupplierEDI wf_SupplierEDI_RAC_Inbound_856_5</v>
      </c>
      <c r="AB1470" s="60" t="str">
        <f t="shared" si="369"/>
        <v xml:space="preserve">showvh SupplierEDI wf_SupplierEDI_RAC_Inbound_856_5 ; </v>
      </c>
      <c r="AC1470" s="60" t="str">
        <f t="shared" si="367"/>
        <v>showrrh SupplierEDI wf_SupplierEDI_RAC_Inbound_856_5</v>
      </c>
    </row>
    <row r="1471" spans="1:29" x14ac:dyDescent="0.25">
      <c r="A1471" s="9">
        <v>43301</v>
      </c>
      <c r="B1471" s="6" t="s">
        <v>1768</v>
      </c>
      <c r="C1471" s="61" t="s">
        <v>1893</v>
      </c>
      <c r="D1471" s="61" t="s">
        <v>1862</v>
      </c>
      <c r="E1471" s="112" t="s">
        <v>20</v>
      </c>
      <c r="F1471" s="115" t="str">
        <f t="shared" si="378"/>
        <v>BPQ</v>
      </c>
      <c r="G1471" s="112" t="s">
        <v>1383</v>
      </c>
      <c r="H1471" s="116" t="s">
        <v>19</v>
      </c>
      <c r="I1471" s="100" t="str">
        <f t="shared" si="379"/>
        <v>6005</v>
      </c>
      <c r="J1471" s="115" t="str">
        <f t="shared" si="380"/>
        <v>Native</v>
      </c>
      <c r="K1471" s="100" t="str">
        <f t="shared" si="381"/>
        <v>all</v>
      </c>
      <c r="L1471" s="6" t="s">
        <v>402</v>
      </c>
      <c r="M1471" s="6" t="s">
        <v>332</v>
      </c>
      <c r="N1471" s="138" t="s">
        <v>688</v>
      </c>
      <c r="O1471" s="6" t="s">
        <v>1771</v>
      </c>
      <c r="P1471" s="11" t="str">
        <f t="shared" si="372"/>
        <v>qc SupplierEDI Workflow wf_SupplierEDI_RAC_Inbound_810_1</v>
      </c>
      <c r="Q1471" s="12" t="str">
        <f t="shared" si="373"/>
        <v>echo ;</v>
      </c>
      <c r="R1471" s="13" t="str">
        <f t="shared" si="374"/>
        <v>./pmrep addtodeploymentgroup -p DG_Static_Shared -n wf_SupplierEDI_RAC_Inbound_810_1 -o Workflow -f SupplierEDI -d all ;</v>
      </c>
      <c r="S1471" s="12" t="str">
        <f t="shared" si="363"/>
        <v>echo ;</v>
      </c>
      <c r="T1471" s="13" t="str">
        <f t="shared" si="364"/>
        <v>echo ;</v>
      </c>
      <c r="U1471" s="12" t="str">
        <f t="shared" si="365"/>
        <v>echo;</v>
      </c>
      <c r="V1471" s="13" t="str">
        <f t="shared" si="366"/>
        <v>echo ;</v>
      </c>
      <c r="W1471" s="14" t="str">
        <f t="shared" si="375"/>
        <v xml:space="preserve"> echo ; </v>
      </c>
      <c r="X1471" s="13" t="str">
        <f t="shared" si="368"/>
        <v>ssh -q qhvifoapp05 '/home/infa_adm/scripts/ais.sh SupplierEDI wf_SupplierEDI_RAC_Inbound_810_1 Int01_qa'</v>
      </c>
      <c r="Y1471" s="15"/>
      <c r="Z1471" s="60" t="str">
        <f t="shared" si="376"/>
        <v>./pmrep objectexport -f SupplierEDI -o Workflow -n wf_SupplierEDI_RAC_Inbound_810_1 -m -s -b -r -u wf_SupplierEDI_RAC_Inbound_810_1.xml</v>
      </c>
      <c r="AA1471" s="63" t="str">
        <f t="shared" si="377"/>
        <v>gwd SupplierEDI wf_SupplierEDI_RAC_Inbound_810_1</v>
      </c>
      <c r="AB1471" s="60" t="str">
        <f t="shared" si="369"/>
        <v xml:space="preserve">showvh SupplierEDI wf_SupplierEDI_RAC_Inbound_810_1 ; </v>
      </c>
      <c r="AC1471" s="60" t="str">
        <f t="shared" si="367"/>
        <v>showrrh SupplierEDI wf_SupplierEDI_RAC_Inbound_810_1</v>
      </c>
    </row>
    <row r="1472" spans="1:29" x14ac:dyDescent="0.25">
      <c r="A1472" s="9">
        <v>43301</v>
      </c>
      <c r="B1472" s="6" t="s">
        <v>1768</v>
      </c>
      <c r="C1472" s="61" t="s">
        <v>1893</v>
      </c>
      <c r="D1472" s="61" t="s">
        <v>1862</v>
      </c>
      <c r="E1472" s="112" t="s">
        <v>20</v>
      </c>
      <c r="F1472" s="115" t="str">
        <f t="shared" si="378"/>
        <v>BPQ</v>
      </c>
      <c r="G1472" s="112" t="s">
        <v>1383</v>
      </c>
      <c r="H1472" s="116" t="s">
        <v>19</v>
      </c>
      <c r="I1472" s="100" t="str">
        <f t="shared" si="379"/>
        <v>6005</v>
      </c>
      <c r="J1472" s="115" t="str">
        <f t="shared" si="380"/>
        <v>Native</v>
      </c>
      <c r="K1472" s="100" t="str">
        <f t="shared" si="381"/>
        <v>all</v>
      </c>
      <c r="L1472" s="6" t="s">
        <v>402</v>
      </c>
      <c r="M1472" s="6" t="s">
        <v>332</v>
      </c>
      <c r="N1472" s="6" t="s">
        <v>689</v>
      </c>
      <c r="O1472" s="6" t="s">
        <v>1771</v>
      </c>
      <c r="P1472" s="11" t="str">
        <f t="shared" si="372"/>
        <v>qc SupplierEDI Workflow wf_SupplierEDI_RAC_Inbound_810_2</v>
      </c>
      <c r="Q1472" s="12" t="str">
        <f t="shared" si="373"/>
        <v>echo ;</v>
      </c>
      <c r="R1472" s="13" t="str">
        <f t="shared" si="374"/>
        <v>./pmrep addtodeploymentgroup -p DG_Static_Shared -n wf_SupplierEDI_RAC_Inbound_810_2 -o Workflow -f SupplierEDI -d all ;</v>
      </c>
      <c r="S1472" s="12" t="str">
        <f t="shared" si="363"/>
        <v>echo ;</v>
      </c>
      <c r="T1472" s="13" t="str">
        <f t="shared" si="364"/>
        <v>echo ;</v>
      </c>
      <c r="U1472" s="12" t="str">
        <f t="shared" si="365"/>
        <v>echo;</v>
      </c>
      <c r="V1472" s="13" t="str">
        <f t="shared" si="366"/>
        <v>echo ;</v>
      </c>
      <c r="W1472" s="14" t="str">
        <f t="shared" si="375"/>
        <v xml:space="preserve"> echo ; </v>
      </c>
      <c r="X1472" s="13" t="str">
        <f t="shared" si="368"/>
        <v>ssh -q qhvifoapp05 '/home/infa_adm/scripts/ais.sh SupplierEDI wf_SupplierEDI_RAC_Inbound_810_2 Int01_qa'</v>
      </c>
      <c r="Y1472" s="15"/>
      <c r="Z1472" s="60" t="str">
        <f t="shared" si="376"/>
        <v>./pmrep objectexport -f SupplierEDI -o Workflow -n wf_SupplierEDI_RAC_Inbound_810_2 -m -s -b -r -u wf_SupplierEDI_RAC_Inbound_810_2.xml</v>
      </c>
      <c r="AA1472" s="63" t="str">
        <f t="shared" si="377"/>
        <v>gwd SupplierEDI wf_SupplierEDI_RAC_Inbound_810_2</v>
      </c>
      <c r="AB1472" s="60" t="str">
        <f t="shared" si="369"/>
        <v xml:space="preserve">showvh SupplierEDI wf_SupplierEDI_RAC_Inbound_810_2 ; </v>
      </c>
      <c r="AC1472" s="60" t="str">
        <f t="shared" si="367"/>
        <v>showrrh SupplierEDI wf_SupplierEDI_RAC_Inbound_810_2</v>
      </c>
    </row>
    <row r="1473" spans="1:29" x14ac:dyDescent="0.25">
      <c r="A1473" s="9">
        <v>43301</v>
      </c>
      <c r="B1473" s="6" t="s">
        <v>1768</v>
      </c>
      <c r="C1473" s="61" t="s">
        <v>1893</v>
      </c>
      <c r="D1473" s="61" t="s">
        <v>1862</v>
      </c>
      <c r="E1473" s="112" t="s">
        <v>20</v>
      </c>
      <c r="F1473" s="115" t="str">
        <f t="shared" si="378"/>
        <v>BPQ</v>
      </c>
      <c r="G1473" s="112" t="s">
        <v>1383</v>
      </c>
      <c r="H1473" s="116" t="s">
        <v>19</v>
      </c>
      <c r="I1473" s="100" t="str">
        <f t="shared" si="379"/>
        <v>6005</v>
      </c>
      <c r="J1473" s="115" t="str">
        <f t="shared" si="380"/>
        <v>Native</v>
      </c>
      <c r="K1473" s="100" t="str">
        <f t="shared" si="381"/>
        <v>all</v>
      </c>
      <c r="L1473" s="6" t="s">
        <v>402</v>
      </c>
      <c r="M1473" s="6" t="s">
        <v>332</v>
      </c>
      <c r="N1473" s="6" t="s">
        <v>690</v>
      </c>
      <c r="O1473" s="6" t="s">
        <v>1771</v>
      </c>
      <c r="P1473" s="11" t="str">
        <f t="shared" si="372"/>
        <v>qc SupplierEDI Workflow wf_SupplierEDI_RAC_Inbound_810_3</v>
      </c>
      <c r="Q1473" s="12" t="str">
        <f t="shared" si="373"/>
        <v>echo ;</v>
      </c>
      <c r="R1473" s="13" t="str">
        <f t="shared" si="374"/>
        <v>./pmrep addtodeploymentgroup -p DG_Static_Shared -n wf_SupplierEDI_RAC_Inbound_810_3 -o Workflow -f SupplierEDI -d all ;</v>
      </c>
      <c r="S1473" s="12" t="str">
        <f t="shared" si="363"/>
        <v>echo ;</v>
      </c>
      <c r="T1473" s="13" t="str">
        <f t="shared" si="364"/>
        <v>echo ;</v>
      </c>
      <c r="U1473" s="12" t="str">
        <f t="shared" si="365"/>
        <v>echo;</v>
      </c>
      <c r="V1473" s="13" t="str">
        <f t="shared" si="366"/>
        <v>echo ;</v>
      </c>
      <c r="W1473" s="14" t="str">
        <f t="shared" si="375"/>
        <v xml:space="preserve"> echo ; </v>
      </c>
      <c r="X1473" s="13" t="str">
        <f t="shared" si="368"/>
        <v>ssh -q qhvifoapp05 '/home/infa_adm/scripts/ais.sh SupplierEDI wf_SupplierEDI_RAC_Inbound_810_3 Int01_qa'</v>
      </c>
      <c r="Y1473" s="15"/>
      <c r="Z1473" s="60" t="str">
        <f t="shared" si="376"/>
        <v>./pmrep objectexport -f SupplierEDI -o Workflow -n wf_SupplierEDI_RAC_Inbound_810_3 -m -s -b -r -u wf_SupplierEDI_RAC_Inbound_810_3.xml</v>
      </c>
      <c r="AA1473" s="63" t="str">
        <f t="shared" si="377"/>
        <v>gwd SupplierEDI wf_SupplierEDI_RAC_Inbound_810_3</v>
      </c>
      <c r="AB1473" s="60" t="str">
        <f t="shared" si="369"/>
        <v xml:space="preserve">showvh SupplierEDI wf_SupplierEDI_RAC_Inbound_810_3 ; </v>
      </c>
      <c r="AC1473" s="60" t="str">
        <f t="shared" si="367"/>
        <v>showrrh SupplierEDI wf_SupplierEDI_RAC_Inbound_810_3</v>
      </c>
    </row>
    <row r="1474" spans="1:29" x14ac:dyDescent="0.25">
      <c r="A1474" s="9">
        <v>43301</v>
      </c>
      <c r="B1474" s="6" t="s">
        <v>1768</v>
      </c>
      <c r="C1474" s="61" t="s">
        <v>1893</v>
      </c>
      <c r="D1474" s="61" t="s">
        <v>1862</v>
      </c>
      <c r="E1474" s="112" t="s">
        <v>20</v>
      </c>
      <c r="F1474" s="115" t="str">
        <f t="shared" si="378"/>
        <v>BPQ</v>
      </c>
      <c r="G1474" s="112" t="s">
        <v>1383</v>
      </c>
      <c r="H1474" s="116" t="s">
        <v>19</v>
      </c>
      <c r="I1474" s="100" t="str">
        <f t="shared" si="379"/>
        <v>6005</v>
      </c>
      <c r="J1474" s="115" t="str">
        <f t="shared" si="380"/>
        <v>Native</v>
      </c>
      <c r="K1474" s="100" t="str">
        <f t="shared" si="381"/>
        <v>all</v>
      </c>
      <c r="L1474" s="6" t="s">
        <v>402</v>
      </c>
      <c r="M1474" s="6" t="s">
        <v>332</v>
      </c>
      <c r="N1474" s="6" t="s">
        <v>691</v>
      </c>
      <c r="O1474" s="6" t="s">
        <v>1771</v>
      </c>
      <c r="P1474" s="11" t="str">
        <f t="shared" si="372"/>
        <v>qc SupplierEDI Workflow wf_SupplierEDI_RAC_Inbound_810_4</v>
      </c>
      <c r="Q1474" s="12" t="str">
        <f t="shared" si="373"/>
        <v>echo ;</v>
      </c>
      <c r="R1474" s="13" t="str">
        <f t="shared" si="374"/>
        <v>./pmrep addtodeploymentgroup -p DG_Static_Shared -n wf_SupplierEDI_RAC_Inbound_810_4 -o Workflow -f SupplierEDI -d all ;</v>
      </c>
      <c r="S1474" s="12" t="str">
        <f t="shared" ref="S1474:S1537" si="382">IF(AND(B1474=B1475,F1474=F1475),"echo ;",CONCATENATE("./pmrep deploydeploymentgroup -p ",dgnm, " -c ",dgxml," -r ",E1474," -n ",IF(LEFT(F1474,1)="B","ritbil","jansaj")," -X ",F1474, " -h ",G1474," -o ",I1474, " -s ",J1474, " -l $HOME/scripts/log/dg_",C1474,"_",B1474,".log ;"))</f>
        <v>echo ;</v>
      </c>
      <c r="T1474" s="13" t="str">
        <f t="shared" ref="T1474:T1537" si="383">IF(AND(B1474=B1475,F1474=F1475), "echo ;","echo '&lt; PRESS ANY KEY TO CONTINUE &gt;'; read c ; ")</f>
        <v>echo ;</v>
      </c>
      <c r="U1474" s="12" t="str">
        <f t="shared" ref="U1474:U1537" si="384">IF(AND(B1474=B1475,F1474=F1475),"echo;",CONCATENATE("cat $HOME/scripts/log/dg_",C1474,"_",B1474,".log ; "))</f>
        <v>echo;</v>
      </c>
      <c r="V1474" s="13" t="str">
        <f t="shared" ref="V1474:V1537" si="385">IF(AND(B1474=B1475,F1474=F1475), "echo ;","echo '&lt; PRESS ANY KEY TO CONTINUE &gt;'; read c ;")</f>
        <v>echo ;</v>
      </c>
      <c r="W1474" s="14" t="str">
        <f t="shared" si="375"/>
        <v xml:space="preserve"> echo ; </v>
      </c>
      <c r="X1474" s="13" t="str">
        <f t="shared" si="368"/>
        <v>ssh -q qhvifoapp05 '/home/infa_adm/scripts/ais.sh SupplierEDI wf_SupplierEDI_RAC_Inbound_810_4 Int01_qa'</v>
      </c>
      <c r="Y1474" s="15"/>
      <c r="Z1474" s="60" t="str">
        <f t="shared" si="376"/>
        <v>./pmrep objectexport -f SupplierEDI -o Workflow -n wf_SupplierEDI_RAC_Inbound_810_4 -m -s -b -r -u wf_SupplierEDI_RAC_Inbound_810_4.xml</v>
      </c>
      <c r="AA1474" s="63" t="str">
        <f t="shared" si="377"/>
        <v>gwd SupplierEDI wf_SupplierEDI_RAC_Inbound_810_4</v>
      </c>
      <c r="AB1474" s="60" t="str">
        <f t="shared" si="369"/>
        <v xml:space="preserve">showvh SupplierEDI wf_SupplierEDI_RAC_Inbound_810_4 ; </v>
      </c>
      <c r="AC1474" s="60" t="str">
        <f t="shared" ref="AC1474:AC1537" si="386">CONCATENATE("showrrh ",L1474," ",N1474)</f>
        <v>showrrh SupplierEDI wf_SupplierEDI_RAC_Inbound_810_4</v>
      </c>
    </row>
    <row r="1475" spans="1:29" x14ac:dyDescent="0.25">
      <c r="A1475" s="9">
        <v>43301</v>
      </c>
      <c r="B1475" s="6" t="s">
        <v>1768</v>
      </c>
      <c r="C1475" s="61" t="s">
        <v>1893</v>
      </c>
      <c r="D1475" s="61" t="s">
        <v>1862</v>
      </c>
      <c r="E1475" s="112" t="s">
        <v>20</v>
      </c>
      <c r="F1475" s="115" t="str">
        <f t="shared" si="378"/>
        <v>BPQ</v>
      </c>
      <c r="G1475" s="112" t="s">
        <v>1383</v>
      </c>
      <c r="H1475" s="116" t="s">
        <v>19</v>
      </c>
      <c r="I1475" s="100" t="str">
        <f t="shared" si="379"/>
        <v>6005</v>
      </c>
      <c r="J1475" s="115" t="str">
        <f t="shared" si="380"/>
        <v>Native</v>
      </c>
      <c r="K1475" s="100" t="str">
        <f t="shared" si="381"/>
        <v>all</v>
      </c>
      <c r="L1475" s="6" t="s">
        <v>402</v>
      </c>
      <c r="M1475" s="6" t="s">
        <v>332</v>
      </c>
      <c r="N1475" s="6" t="s">
        <v>692</v>
      </c>
      <c r="O1475" s="6" t="s">
        <v>1771</v>
      </c>
      <c r="P1475" s="11" t="str">
        <f t="shared" si="372"/>
        <v>qc SupplierEDI Workflow wf_SupplierEDI_RAC_Inbound_810_5</v>
      </c>
      <c r="Q1475" s="12" t="str">
        <f t="shared" si="373"/>
        <v>echo ;</v>
      </c>
      <c r="R1475" s="13" t="str">
        <f t="shared" si="374"/>
        <v>./pmrep addtodeploymentgroup -p DG_Static_Shared -n wf_SupplierEDI_RAC_Inbound_810_5 -o Workflow -f SupplierEDI -d all ;</v>
      </c>
      <c r="S1475" s="12" t="str">
        <f t="shared" si="382"/>
        <v>./pmrep deploydeploymentgroup -p DG_Static_Shared -c  ./DG_Static_Shared.xml -r RAC_qa -n ritbil -X BPQ -h qhvifoapp05 -o 6005 -s Native -l $HOME/scripts/log/dg_BR_sitsiv_QA_RH7.log ;</v>
      </c>
      <c r="T1475" s="13" t="str">
        <f t="shared" si="383"/>
        <v xml:space="preserve">echo '&lt; PRESS ANY KEY TO CONTINUE &gt;'; read c ; </v>
      </c>
      <c r="U1475" s="12" t="str">
        <f t="shared" si="384"/>
        <v xml:space="preserve">cat $HOME/scripts/log/dg_BR_sitsiv_QA_RH7.log ; </v>
      </c>
      <c r="V1475" s="13" t="str">
        <f t="shared" si="385"/>
        <v>echo '&lt; PRESS ANY KEY TO CONTINUE &gt;'; read c ;</v>
      </c>
      <c r="W1475" s="14" t="str">
        <f t="shared" si="375"/>
        <v xml:space="preserve"> pmd ; </v>
      </c>
      <c r="X1475" s="13" t="str">
        <f t="shared" ref="X1475:X1538" si="387">IF(M1475="Workflow",CONCATENATE("ssh -q ",G1475, " '/home/infa_adm/scripts/ais.sh ",L1475," ",N1475," ",H1475,"'")," # n/a")</f>
        <v>ssh -q qhvifoapp05 '/home/infa_adm/scripts/ais.sh SupplierEDI wf_SupplierEDI_RAC_Inbound_810_5 Int01_qa'</v>
      </c>
      <c r="Y1475" s="15"/>
      <c r="Z1475" s="60" t="str">
        <f t="shared" si="376"/>
        <v>./pmrep objectexport -f SupplierEDI -o Workflow -n wf_SupplierEDI_RAC_Inbound_810_5 -m -s -b -r -u wf_SupplierEDI_RAC_Inbound_810_5.xml</v>
      </c>
      <c r="AA1475" s="63" t="str">
        <f t="shared" si="377"/>
        <v>gwd SupplierEDI wf_SupplierEDI_RAC_Inbound_810_5</v>
      </c>
      <c r="AB1475" s="60" t="str">
        <f t="shared" ref="AB1475:AB1538" si="388">CONCATENATE("showvh ",L1475," ",N1475," ; ")</f>
        <v xml:space="preserve">showvh SupplierEDI wf_SupplierEDI_RAC_Inbound_810_5 ; </v>
      </c>
      <c r="AC1475" s="60" t="str">
        <f t="shared" si="386"/>
        <v>showrrh SupplierEDI wf_SupplierEDI_RAC_Inbound_810_5</v>
      </c>
    </row>
    <row r="1476" spans="1:29" x14ac:dyDescent="0.25">
      <c r="A1476" s="9">
        <v>43301</v>
      </c>
      <c r="B1476" s="6" t="s">
        <v>286</v>
      </c>
      <c r="C1476" s="61" t="s">
        <v>1893</v>
      </c>
      <c r="D1476" s="61" t="s">
        <v>1862</v>
      </c>
      <c r="E1476" s="112" t="s">
        <v>20</v>
      </c>
      <c r="F1476" s="115" t="str">
        <f t="shared" si="378"/>
        <v>BPQ</v>
      </c>
      <c r="G1476" s="112" t="s">
        <v>1383</v>
      </c>
      <c r="H1476" s="116" t="s">
        <v>19</v>
      </c>
      <c r="I1476" s="100" t="str">
        <f t="shared" si="379"/>
        <v>6005</v>
      </c>
      <c r="J1476" s="115" t="str">
        <f t="shared" si="380"/>
        <v>Native</v>
      </c>
      <c r="K1476" s="100" t="str">
        <f t="shared" si="381"/>
        <v>all</v>
      </c>
      <c r="L1476" s="47" t="s">
        <v>325</v>
      </c>
      <c r="M1476" s="6" t="s">
        <v>354</v>
      </c>
      <c r="N1476" s="47" t="s">
        <v>1677</v>
      </c>
      <c r="O1476" s="6" t="s">
        <v>1772</v>
      </c>
      <c r="P1476" s="11" t="str">
        <f t="shared" si="372"/>
        <v>qc Marketing_Conversions Session s_m_Ht_Cust_Cleanse_Std</v>
      </c>
      <c r="Q1476" s="12" t="str">
        <f t="shared" si="373"/>
        <v>./pmrep cleardeploymentgroup -p DG_Static_Shared -f ;</v>
      </c>
      <c r="R1476" s="13" t="str">
        <f t="shared" si="374"/>
        <v>./pmrep addtodeploymentgroup -p DG_Static_Shared -n s_m_Ht_Cust_Cleanse_Std -o Session -f Marketing_Conversions -d all ;</v>
      </c>
      <c r="S1476" s="12" t="str">
        <f t="shared" si="382"/>
        <v>./pmrep deploydeploymentgroup -p DG_Static_Shared -c  ./DG_Static_Shared.xml -r RAC_qa -n ritbil -X BPQ -h qhvifoapp05 -o 6005 -s Native -l $HOME/scripts/log/dg_BR_allvan.log ;</v>
      </c>
      <c r="T1476" s="13" t="str">
        <f t="shared" si="383"/>
        <v xml:space="preserve">echo '&lt; PRESS ANY KEY TO CONTINUE &gt;'; read c ; </v>
      </c>
      <c r="U1476" s="12" t="str">
        <f t="shared" si="384"/>
        <v xml:space="preserve">cat $HOME/scripts/log/dg_BR_allvan.log ; </v>
      </c>
      <c r="V1476" s="13" t="str">
        <f t="shared" si="385"/>
        <v>echo '&lt; PRESS ANY KEY TO CONTINUE &gt;'; read c ;</v>
      </c>
      <c r="W1476" s="14" t="str">
        <f t="shared" si="375"/>
        <v xml:space="preserve"> pmd ; </v>
      </c>
      <c r="X1476" s="13" t="str">
        <f t="shared" si="387"/>
        <v xml:space="preserve"> # n/a</v>
      </c>
      <c r="Y1476" s="15"/>
      <c r="Z1476" s="60" t="str">
        <f t="shared" si="376"/>
        <v>./pmrep objectexport -f Marketing_Conversions -o Session -n s_m_Ht_Cust_Cleanse_Std -m -s -b -r -u s_m_Ht_Cust_Cleanse_Std.xml</v>
      </c>
      <c r="AA1476" s="63" t="str">
        <f t="shared" si="377"/>
        <v xml:space="preserve"> # n/a</v>
      </c>
      <c r="AB1476" s="60" t="str">
        <f t="shared" si="388"/>
        <v xml:space="preserve">showvh Marketing_Conversions s_m_Ht_Cust_Cleanse_Std ; </v>
      </c>
      <c r="AC1476" s="60" t="str">
        <f t="shared" si="386"/>
        <v>showrrh Marketing_Conversions s_m_Ht_Cust_Cleanse_Std</v>
      </c>
    </row>
    <row r="1477" spans="1:29" x14ac:dyDescent="0.25">
      <c r="A1477" s="9">
        <v>43301</v>
      </c>
      <c r="B1477" s="6" t="s">
        <v>1769</v>
      </c>
      <c r="C1477" s="61" t="s">
        <v>1893</v>
      </c>
      <c r="D1477" s="61" t="s">
        <v>1863</v>
      </c>
      <c r="E1477" s="112" t="s">
        <v>324</v>
      </c>
      <c r="F1477" s="115" t="str">
        <f t="shared" si="378"/>
        <v>BPU</v>
      </c>
      <c r="G1477" s="112" t="s">
        <v>1113</v>
      </c>
      <c r="H1477" s="116" t="s">
        <v>1241</v>
      </c>
      <c r="I1477" s="100" t="str">
        <f t="shared" si="379"/>
        <v>6005</v>
      </c>
      <c r="J1477" s="115" t="str">
        <f t="shared" si="380"/>
        <v>Native</v>
      </c>
      <c r="K1477" s="100" t="str">
        <f t="shared" si="381"/>
        <v>all</v>
      </c>
      <c r="L1477" s="6" t="s">
        <v>328</v>
      </c>
      <c r="M1477" s="6" t="s">
        <v>332</v>
      </c>
      <c r="N1477" s="47" t="s">
        <v>851</v>
      </c>
      <c r="O1477" s="6" t="s">
        <v>1773</v>
      </c>
      <c r="P1477" s="11" t="str">
        <f t="shared" si="372"/>
        <v>qc RMS_Product_Fees Workflow wf_m_RMS_PROD_FEES_FILE</v>
      </c>
      <c r="Q1477" s="12" t="str">
        <f t="shared" si="373"/>
        <v>./pmrep cleardeploymentgroup -p DG_Static_Shared -f ;</v>
      </c>
      <c r="R1477" s="13" t="str">
        <f t="shared" si="374"/>
        <v>./pmrep addtodeploymentgroup -p DG_Static_Shared -n wf_m_RMS_PROD_FEES_FILE -o Workflow -f RMS_Product_Fees -d all ;</v>
      </c>
      <c r="S1477" s="12" t="str">
        <f t="shared" si="382"/>
        <v>echo ;</v>
      </c>
      <c r="T1477" s="13" t="str">
        <f t="shared" si="383"/>
        <v>echo ;</v>
      </c>
      <c r="U1477" s="12" t="str">
        <f t="shared" si="384"/>
        <v>echo;</v>
      </c>
      <c r="V1477" s="13" t="str">
        <f t="shared" si="385"/>
        <v>echo ;</v>
      </c>
      <c r="W1477" s="14" t="str">
        <f t="shared" si="375"/>
        <v xml:space="preserve"> echo ; </v>
      </c>
      <c r="X1477" s="13" t="str">
        <f t="shared" si="387"/>
        <v>ssh -q uhvifoapp03 '/home/infa_adm/scripts/ais.sh RMS_Product_Fees wf_m_RMS_PROD_FEES_FILE Int01_uat'</v>
      </c>
      <c r="Y1477" s="15"/>
      <c r="Z1477" s="60" t="str">
        <f t="shared" si="376"/>
        <v>./pmrep objectexport -f RMS_Product_Fees -o Workflow -n wf_m_RMS_PROD_FEES_FILE -m -s -b -r -u wf_m_RMS_PROD_FEES_FILE.xml</v>
      </c>
      <c r="AA1477" s="63" t="str">
        <f t="shared" si="377"/>
        <v>gwd RMS_Product_Fees wf_m_RMS_PROD_FEES_FILE</v>
      </c>
      <c r="AB1477" s="60" t="str">
        <f t="shared" si="388"/>
        <v xml:space="preserve">showvh RMS_Product_Fees wf_m_RMS_PROD_FEES_FILE ; </v>
      </c>
      <c r="AC1477" s="60" t="str">
        <f t="shared" si="386"/>
        <v>showrrh RMS_Product_Fees wf_m_RMS_PROD_FEES_FILE</v>
      </c>
    </row>
    <row r="1478" spans="1:29" x14ac:dyDescent="0.25">
      <c r="A1478" s="9">
        <v>43301</v>
      </c>
      <c r="B1478" s="6" t="s">
        <v>1769</v>
      </c>
      <c r="C1478" s="61" t="s">
        <v>1893</v>
      </c>
      <c r="D1478" s="61" t="s">
        <v>1863</v>
      </c>
      <c r="E1478" s="112" t="s">
        <v>324</v>
      </c>
      <c r="F1478" s="115" t="str">
        <f t="shared" si="378"/>
        <v>BPU</v>
      </c>
      <c r="G1478" s="112" t="s">
        <v>1113</v>
      </c>
      <c r="H1478" s="116" t="s">
        <v>1241</v>
      </c>
      <c r="I1478" s="100" t="str">
        <f t="shared" si="379"/>
        <v>6005</v>
      </c>
      <c r="J1478" s="115" t="str">
        <f t="shared" si="380"/>
        <v>Native</v>
      </c>
      <c r="K1478" s="100" t="str">
        <f t="shared" si="381"/>
        <v>all</v>
      </c>
      <c r="L1478" s="6" t="s">
        <v>328</v>
      </c>
      <c r="M1478" s="6" t="s">
        <v>332</v>
      </c>
      <c r="N1478" s="6" t="s">
        <v>364</v>
      </c>
      <c r="O1478" s="6" t="s">
        <v>1773</v>
      </c>
      <c r="P1478" s="11" t="str">
        <f t="shared" si="372"/>
        <v>qc RMS_Product_Fees Workflow wf_m_RMS_PROD_FEES_FILE_2_SIMS</v>
      </c>
      <c r="Q1478" s="12" t="str">
        <f t="shared" si="373"/>
        <v>echo ;</v>
      </c>
      <c r="R1478" s="13" t="str">
        <f t="shared" si="374"/>
        <v>./pmrep addtodeploymentgroup -p DG_Static_Shared -n wf_m_RMS_PROD_FEES_FILE_2_SIMS -o Workflow -f RMS_Product_Fees -d all ;</v>
      </c>
      <c r="S1478" s="12" t="str">
        <f t="shared" si="382"/>
        <v>echo ;</v>
      </c>
      <c r="T1478" s="13" t="str">
        <f t="shared" si="383"/>
        <v>echo ;</v>
      </c>
      <c r="U1478" s="12" t="str">
        <f t="shared" si="384"/>
        <v>echo;</v>
      </c>
      <c r="V1478" s="13" t="str">
        <f t="shared" si="385"/>
        <v>echo ;</v>
      </c>
      <c r="W1478" s="14" t="str">
        <f t="shared" si="375"/>
        <v xml:space="preserve"> echo ; </v>
      </c>
      <c r="X1478" s="13" t="str">
        <f t="shared" si="387"/>
        <v>ssh -q uhvifoapp03 '/home/infa_adm/scripts/ais.sh RMS_Product_Fees wf_m_RMS_PROD_FEES_FILE_2_SIMS Int01_uat'</v>
      </c>
      <c r="Y1478" s="15"/>
      <c r="Z1478" s="60" t="str">
        <f t="shared" si="376"/>
        <v>./pmrep objectexport -f RMS_Product_Fees -o Workflow -n wf_m_RMS_PROD_FEES_FILE_2_SIMS -m -s -b -r -u wf_m_RMS_PROD_FEES_FILE_2_SIMS.xml</v>
      </c>
      <c r="AA1478" s="63" t="str">
        <f t="shared" si="377"/>
        <v>gwd RMS_Product_Fees wf_m_RMS_PROD_FEES_FILE_2_SIMS</v>
      </c>
      <c r="AB1478" s="60" t="str">
        <f t="shared" si="388"/>
        <v xml:space="preserve">showvh RMS_Product_Fees wf_m_RMS_PROD_FEES_FILE_2_SIMS ; </v>
      </c>
      <c r="AC1478" s="60" t="str">
        <f t="shared" si="386"/>
        <v>showrrh RMS_Product_Fees wf_m_RMS_PROD_FEES_FILE_2_SIMS</v>
      </c>
    </row>
    <row r="1479" spans="1:29" x14ac:dyDescent="0.25">
      <c r="A1479" s="9">
        <v>43301</v>
      </c>
      <c r="B1479" s="6" t="s">
        <v>1769</v>
      </c>
      <c r="C1479" s="61" t="s">
        <v>1893</v>
      </c>
      <c r="D1479" s="61" t="s">
        <v>1863</v>
      </c>
      <c r="E1479" s="112" t="s">
        <v>324</v>
      </c>
      <c r="F1479" s="115" t="str">
        <f t="shared" si="378"/>
        <v>BPU</v>
      </c>
      <c r="G1479" s="112" t="s">
        <v>1113</v>
      </c>
      <c r="H1479" s="116" t="s">
        <v>1241</v>
      </c>
      <c r="I1479" s="100" t="str">
        <f t="shared" si="379"/>
        <v>6005</v>
      </c>
      <c r="J1479" s="115" t="str">
        <f t="shared" si="380"/>
        <v>Native</v>
      </c>
      <c r="K1479" s="100" t="str">
        <f t="shared" si="381"/>
        <v>all</v>
      </c>
      <c r="L1479" s="6" t="s">
        <v>328</v>
      </c>
      <c r="M1479" s="6" t="s">
        <v>332</v>
      </c>
      <c r="N1479" s="6" t="s">
        <v>852</v>
      </c>
      <c r="O1479" s="6" t="s">
        <v>1773</v>
      </c>
      <c r="P1479" s="11" t="str">
        <f t="shared" si="372"/>
        <v>qc RMS_Product_Fees Workflow wf_m_RMS_SIMS_UPD_FEES</v>
      </c>
      <c r="Q1479" s="12" t="str">
        <f t="shared" si="373"/>
        <v>echo ;</v>
      </c>
      <c r="R1479" s="13" t="str">
        <f t="shared" si="374"/>
        <v>./pmrep addtodeploymentgroup -p DG_Static_Shared -n wf_m_RMS_SIMS_UPD_FEES -o Workflow -f RMS_Product_Fees -d all ;</v>
      </c>
      <c r="S1479" s="12" t="str">
        <f t="shared" si="382"/>
        <v>./pmrep deploydeploymentgroup -p DG_Static_Shared -c  ./DG_Static_Shared.xml -r RAC_uat -n ritbil -X BPU -h uhvifoapp03 -o 6005 -s Native -l $HOME/scripts/log/dg_BR_kaoter_UAT_RH7.log ;</v>
      </c>
      <c r="T1479" s="13" t="str">
        <f t="shared" si="383"/>
        <v xml:space="preserve">echo '&lt; PRESS ANY KEY TO CONTINUE &gt;'; read c ; </v>
      </c>
      <c r="U1479" s="12" t="str">
        <f t="shared" si="384"/>
        <v xml:space="preserve">cat $HOME/scripts/log/dg_BR_kaoter_UAT_RH7.log ; </v>
      </c>
      <c r="V1479" s="13" t="str">
        <f t="shared" si="385"/>
        <v>echo '&lt; PRESS ANY KEY TO CONTINUE &gt;'; read c ;</v>
      </c>
      <c r="W1479" s="14" t="str">
        <f t="shared" si="375"/>
        <v xml:space="preserve"> pmd ; </v>
      </c>
      <c r="X1479" s="13" t="str">
        <f t="shared" si="387"/>
        <v>ssh -q uhvifoapp03 '/home/infa_adm/scripts/ais.sh RMS_Product_Fees wf_m_RMS_SIMS_UPD_FEES Int01_uat'</v>
      </c>
      <c r="Y1479" s="15"/>
      <c r="Z1479" s="60" t="str">
        <f t="shared" si="376"/>
        <v>./pmrep objectexport -f RMS_Product_Fees -o Workflow -n wf_m_RMS_SIMS_UPD_FEES -m -s -b -r -u wf_m_RMS_SIMS_UPD_FEES.xml</v>
      </c>
      <c r="AA1479" s="63" t="str">
        <f t="shared" si="377"/>
        <v>gwd RMS_Product_Fees wf_m_RMS_SIMS_UPD_FEES</v>
      </c>
      <c r="AB1479" s="60" t="str">
        <f t="shared" si="388"/>
        <v xml:space="preserve">showvh RMS_Product_Fees wf_m_RMS_SIMS_UPD_FEES ; </v>
      </c>
      <c r="AC1479" s="60" t="str">
        <f t="shared" si="386"/>
        <v>showrrh RMS_Product_Fees wf_m_RMS_SIMS_UPD_FEES</v>
      </c>
    </row>
    <row r="1480" spans="1:29" x14ac:dyDescent="0.25">
      <c r="A1480" s="9">
        <v>43301</v>
      </c>
      <c r="B1480" s="6" t="s">
        <v>286</v>
      </c>
      <c r="C1480" s="61" t="s">
        <v>1893</v>
      </c>
      <c r="D1480" s="61" t="s">
        <v>1863</v>
      </c>
      <c r="E1480" s="112" t="s">
        <v>324</v>
      </c>
      <c r="F1480" s="115" t="str">
        <f t="shared" si="378"/>
        <v>BPU</v>
      </c>
      <c r="G1480" s="112" t="s">
        <v>1113</v>
      </c>
      <c r="H1480" s="116" t="s">
        <v>1241</v>
      </c>
      <c r="I1480" s="100" t="str">
        <f t="shared" si="379"/>
        <v>6005</v>
      </c>
      <c r="J1480" s="115" t="str">
        <f t="shared" si="380"/>
        <v>Native</v>
      </c>
      <c r="K1480" s="100" t="str">
        <f t="shared" si="381"/>
        <v>all</v>
      </c>
      <c r="L1480" s="47" t="s">
        <v>325</v>
      </c>
      <c r="M1480" s="6" t="s">
        <v>354</v>
      </c>
      <c r="N1480" s="47" t="s">
        <v>1677</v>
      </c>
      <c r="O1480" s="6" t="s">
        <v>1770</v>
      </c>
      <c r="P1480" s="11" t="str">
        <f t="shared" si="372"/>
        <v>qc Marketing_Conversions Session s_m_Ht_Cust_Cleanse_Std</v>
      </c>
      <c r="Q1480" s="12" t="str">
        <f t="shared" si="373"/>
        <v>./pmrep cleardeploymentgroup -p DG_Static_Shared -f ;</v>
      </c>
      <c r="R1480" s="13" t="str">
        <f t="shared" si="374"/>
        <v>./pmrep addtodeploymentgroup -p DG_Static_Shared -n s_m_Ht_Cust_Cleanse_Std -o Session -f Marketing_Conversions -d all ;</v>
      </c>
      <c r="S1480" s="12" t="str">
        <f t="shared" si="382"/>
        <v>./pmrep deploydeploymentgroup -p DG_Static_Shared -c  ./DG_Static_Shared.xml -r RAC_uat -n ritbil -X BPU -h uhvifoapp03 -o 6005 -s Native -l $HOME/scripts/log/dg_BR_allvan.log ;</v>
      </c>
      <c r="T1480" s="13" t="str">
        <f t="shared" si="383"/>
        <v xml:space="preserve">echo '&lt; PRESS ANY KEY TO CONTINUE &gt;'; read c ; </v>
      </c>
      <c r="U1480" s="12" t="str">
        <f t="shared" si="384"/>
        <v xml:space="preserve">cat $HOME/scripts/log/dg_BR_allvan.log ; </v>
      </c>
      <c r="V1480" s="13" t="str">
        <f t="shared" si="385"/>
        <v>echo '&lt; PRESS ANY KEY TO CONTINUE &gt;'; read c ;</v>
      </c>
      <c r="W1480" s="14" t="str">
        <f t="shared" si="375"/>
        <v xml:space="preserve"> pmd ; </v>
      </c>
      <c r="X1480" s="13" t="str">
        <f t="shared" si="387"/>
        <v xml:space="preserve"> # n/a</v>
      </c>
      <c r="Y1480" s="15"/>
      <c r="Z1480" s="60" t="str">
        <f t="shared" si="376"/>
        <v>./pmrep objectexport -f Marketing_Conversions -o Session -n s_m_Ht_Cust_Cleanse_Std -m -s -b -r -u s_m_Ht_Cust_Cleanse_Std.xml</v>
      </c>
      <c r="AA1480" s="63" t="str">
        <f t="shared" si="377"/>
        <v xml:space="preserve"> # n/a</v>
      </c>
      <c r="AB1480" s="60" t="str">
        <f t="shared" si="388"/>
        <v xml:space="preserve">showvh Marketing_Conversions s_m_Ht_Cust_Cleanse_Std ; </v>
      </c>
      <c r="AC1480" s="60" t="str">
        <f t="shared" si="386"/>
        <v>showrrh Marketing_Conversions s_m_Ht_Cust_Cleanse_Std</v>
      </c>
    </row>
    <row r="1481" spans="1:29" ht="25.5" x14ac:dyDescent="0.25">
      <c r="A1481" s="9">
        <v>43301</v>
      </c>
      <c r="B1481" s="6" t="s">
        <v>1776</v>
      </c>
      <c r="C1481" s="61" t="s">
        <v>1892</v>
      </c>
      <c r="D1481" s="61" t="s">
        <v>1864</v>
      </c>
      <c r="E1481" s="100" t="str">
        <f>IF(D1481="q1",rep_q,IF(OR(D1481="u1",D1481="u2"),rep_u,IF(OR(D1481="p1",D1481="p2"),rep_p," ** ERROR **")))</f>
        <v>RAC_prod</v>
      </c>
      <c r="F1481" s="115" t="str">
        <f>IF(D1481="q1",pswd_sj_q,IF(OR(D1481="u1",D1481="u2"),pswd_sj_u,IF(OR(D1481="p1",D1481="p2"),pswd_sj_p," ** ERROR **")))</f>
        <v>PP</v>
      </c>
      <c r="G1481" s="100" t="str">
        <f>IF(D1481="q1",host_q,IF(OR(D1481="u1",D1481="u2"),host_u,IF(OR(D1481="p1",D1481="p2"),host_p," ** ERROR **")))</f>
        <v>phvifoapp04</v>
      </c>
      <c r="H1481" s="115" t="str">
        <f>IF(D1481="q1",int_q1,IF(D1481="u1",int_u1,IF(D1481="u2",int_u2,IF(D1481="p1",int_p1,IF(D1481="p2",int_p2," ** ERROR **")))))</f>
        <v>Int01_prod</v>
      </c>
      <c r="I1481" s="100" t="str">
        <f t="shared" si="379"/>
        <v>6005</v>
      </c>
      <c r="J1481" s="115" t="str">
        <f t="shared" si="380"/>
        <v>Native</v>
      </c>
      <c r="K1481" s="100" t="str">
        <f t="shared" si="381"/>
        <v>all</v>
      </c>
      <c r="L1481" s="6" t="s">
        <v>325</v>
      </c>
      <c r="M1481" s="6" t="s">
        <v>354</v>
      </c>
      <c r="N1481" s="6" t="s">
        <v>1677</v>
      </c>
      <c r="O1481" s="7" t="s">
        <v>1780</v>
      </c>
      <c r="P1481" s="11" t="str">
        <f t="shared" si="372"/>
        <v>qc Marketing_Conversions Session s_m_Ht_Cust_Cleanse_Std</v>
      </c>
      <c r="Q1481" s="12" t="str">
        <f t="shared" si="373"/>
        <v>./pmrep cleardeploymentgroup -p DG_Static_Shared -f ;</v>
      </c>
      <c r="R1481" s="13" t="str">
        <f t="shared" si="374"/>
        <v>./pmrep addtodeploymentgroup -p DG_Static_Shared -n s_m_Ht_Cust_Cleanse_Std -o Session -f Marketing_Conversions -d all ;</v>
      </c>
      <c r="S1481" s="12" t="str">
        <f t="shared" si="382"/>
        <v>./pmrep deploydeploymentgroup -p DG_Static_Shared -c  ./DG_Static_Shared.xml -r RAC_prod -n jansaj -X PP -h phvifoapp04 -o 6005 -s Native -l $HOME/scripts/log/dg_SJ_CHG0013592.log ;</v>
      </c>
      <c r="T1481" s="13" t="str">
        <f t="shared" si="383"/>
        <v xml:space="preserve">echo '&lt; PRESS ANY KEY TO CONTINUE &gt;'; read c ; </v>
      </c>
      <c r="U1481" s="12" t="str">
        <f t="shared" si="384"/>
        <v xml:space="preserve">cat $HOME/scripts/log/dg_SJ_CHG0013592.log ; </v>
      </c>
      <c r="V1481" s="13" t="str">
        <f t="shared" si="385"/>
        <v>echo '&lt; PRESS ANY KEY TO CONTINUE &gt;'; read c ;</v>
      </c>
      <c r="W1481" s="14" t="str">
        <f t="shared" si="375"/>
        <v xml:space="preserve"> pmd ; </v>
      </c>
      <c r="X1481" s="13" t="str">
        <f t="shared" si="387"/>
        <v xml:space="preserve"> # n/a</v>
      </c>
      <c r="Y1481" s="15"/>
      <c r="Z1481" s="60" t="str">
        <f t="shared" si="376"/>
        <v>./pmrep objectexport -f Marketing_Conversions -o Session -n s_m_Ht_Cust_Cleanse_Std -m -s -b -r -u s_m_Ht_Cust_Cleanse_Std.xml</v>
      </c>
      <c r="AA1481" s="63" t="str">
        <f t="shared" si="377"/>
        <v xml:space="preserve"> # n/a</v>
      </c>
      <c r="AB1481" s="60" t="str">
        <f t="shared" si="388"/>
        <v xml:space="preserve">showvh Marketing_Conversions s_m_Ht_Cust_Cleanse_Std ; </v>
      </c>
      <c r="AC1481" s="60" t="str">
        <f t="shared" si="386"/>
        <v>showrrh Marketing_Conversions s_m_Ht_Cust_Cleanse_Std</v>
      </c>
    </row>
    <row r="1482" spans="1:29" x14ac:dyDescent="0.25">
      <c r="A1482" s="9">
        <v>43301</v>
      </c>
      <c r="B1482" s="6" t="s">
        <v>1774</v>
      </c>
      <c r="C1482" s="61" t="s">
        <v>1892</v>
      </c>
      <c r="D1482" s="61" t="s">
        <v>1865</v>
      </c>
      <c r="E1482" s="100" t="str">
        <f>IF(D1482="q1",rep_q,IF(OR(D1482="u1",D1482="u2"),rep_u,IF(OR(D1482="p1",D1482="p2"),rep_p," ** ERROR **")))</f>
        <v>RAC_prod</v>
      </c>
      <c r="F1482" s="115" t="str">
        <f>IF(D1482="q1",pswd_sj_q,IF(OR(D1482="u1",D1482="u2"),pswd_sj_u,IF(OR(D1482="p1",D1482="p2"),pswd_sj_p," ** ERROR **")))</f>
        <v>PP</v>
      </c>
      <c r="G1482" s="100" t="str">
        <f>IF(D1482="q1",host_q,IF(OR(D1482="u1",D1482="u2"),host_u,IF(OR(D1482="p1",D1482="p2"),host_p," ** ERROR **")))</f>
        <v>phvifoapp04</v>
      </c>
      <c r="H1482" s="115" t="str">
        <f>IF(D1482="q1",int_q1,IF(D1482="u1",int_u1,IF(D1482="u2",int_u2,IF(D1482="p1",int_p1,IF(D1482="p2",int_p2," ** ERROR **")))))</f>
        <v>Int02_prod</v>
      </c>
      <c r="I1482" s="100" t="str">
        <f t="shared" si="379"/>
        <v>6005</v>
      </c>
      <c r="J1482" s="115" t="str">
        <f t="shared" si="380"/>
        <v>Native</v>
      </c>
      <c r="K1482" s="100" t="str">
        <f t="shared" si="381"/>
        <v>all</v>
      </c>
      <c r="L1482" s="6" t="s">
        <v>402</v>
      </c>
      <c r="M1482" s="6" t="s">
        <v>332</v>
      </c>
      <c r="N1482" s="6" t="s">
        <v>1649</v>
      </c>
      <c r="O1482" s="6" t="s">
        <v>1775</v>
      </c>
      <c r="P1482" s="11" t="str">
        <f t="shared" si="372"/>
        <v>qc SupplierEDI Workflow w_s_m_supplierEDI_Outbound_Return_FA_Tracker</v>
      </c>
      <c r="Q1482" s="12" t="str">
        <f t="shared" si="373"/>
        <v>./pmrep cleardeploymentgroup -p DG_Static_Shared -f ;</v>
      </c>
      <c r="R1482" s="13" t="str">
        <f t="shared" si="374"/>
        <v>./pmrep addtodeploymentgroup -p DG_Static_Shared -n w_s_m_supplierEDI_Outbound_Return_FA_Tracker -o Workflow -f SupplierEDI -d all ;</v>
      </c>
      <c r="S1482" s="12" t="str">
        <f t="shared" si="382"/>
        <v>./pmrep deploydeploymentgroup -p DG_Static_Shared -c  ./DG_Static_Shared.xml -r RAC_prod -n jansaj -X PP -h phvifoapp04 -o 6005 -s Native -l $HOME/scripts/log/dg_SJ_CHG0013590.log ;</v>
      </c>
      <c r="T1482" s="13" t="str">
        <f t="shared" si="383"/>
        <v xml:space="preserve">echo '&lt; PRESS ANY KEY TO CONTINUE &gt;'; read c ; </v>
      </c>
      <c r="U1482" s="12" t="str">
        <f t="shared" si="384"/>
        <v xml:space="preserve">cat $HOME/scripts/log/dg_SJ_CHG0013590.log ; </v>
      </c>
      <c r="V1482" s="13" t="str">
        <f t="shared" si="385"/>
        <v>echo '&lt; PRESS ANY KEY TO CONTINUE &gt;'; read c ;</v>
      </c>
      <c r="W1482" s="14" t="str">
        <f t="shared" si="375"/>
        <v xml:space="preserve"> pmd ; </v>
      </c>
      <c r="X1482" s="13" t="str">
        <f t="shared" si="387"/>
        <v>ssh -q phvifoapp04 '/home/infa_adm/scripts/ais.sh SupplierEDI w_s_m_supplierEDI_Outbound_Return_FA_Tracker Int02_prod'</v>
      </c>
      <c r="Y1482" s="15"/>
      <c r="Z1482" s="60" t="str">
        <f t="shared" si="376"/>
        <v>./pmrep objectexport -f SupplierEDI -o Workflow -n w_s_m_supplierEDI_Outbound_Return_FA_Tracker -m -s -b -r -u w_s_m_supplierEDI_Outbound_Return_FA_Tracker.xml</v>
      </c>
      <c r="AA1482" s="63" t="str">
        <f t="shared" si="377"/>
        <v>gwd SupplierEDI w_s_m_supplierEDI_Outbound_Return_FA_Tracker</v>
      </c>
      <c r="AB1482" s="60" t="str">
        <f t="shared" si="388"/>
        <v xml:space="preserve">showvh SupplierEDI w_s_m_supplierEDI_Outbound_Return_FA_Tracker ; </v>
      </c>
      <c r="AC1482" s="60" t="str">
        <f t="shared" si="386"/>
        <v>showrrh SupplierEDI w_s_m_supplierEDI_Outbound_Return_FA_Tracker</v>
      </c>
    </row>
    <row r="1483" spans="1:29" x14ac:dyDescent="0.25">
      <c r="A1483" s="9">
        <v>43301</v>
      </c>
      <c r="B1483" s="6" t="s">
        <v>1776</v>
      </c>
      <c r="C1483" s="61" t="s">
        <v>1892</v>
      </c>
      <c r="D1483" s="61" t="s">
        <v>1862</v>
      </c>
      <c r="E1483" s="100" t="str">
        <f>IF(D1483="q1",rep_q,IF(OR(D1483="u1",D1483="u2"),rep_u,IF(OR(D1483="p1",D1483="p2"),rep_p," ** ERROR **")))</f>
        <v>RAC_qa</v>
      </c>
      <c r="F1483" s="115" t="str">
        <f>IF(D1483="q1",pswd_sj_q,IF(OR(D1483="u1",D1483="u2"),pswd_sj_u,IF(OR(D1483="p1",D1483="p2"),pswd_sj_p," ** ERROR **")))</f>
        <v>QP</v>
      </c>
      <c r="G1483" s="100" t="str">
        <f>IF(D1483="q1",host_q,IF(OR(D1483="u1",D1483="u2"),host_u,IF(OR(D1483="p1",D1483="p2"),host_p," ** ERROR **")))</f>
        <v>qhvifoapp05</v>
      </c>
      <c r="H1483" s="115" t="str">
        <f>IF(D1483="q1",int_q1,IF(D1483="u1",int_u1,IF(D1483="u2",int_u2,IF(D1483="p1",int_p1,IF(D1483="p2",int_p2," ** ERROR **")))))</f>
        <v>Int01_qa</v>
      </c>
      <c r="I1483" s="100" t="str">
        <f t="shared" si="379"/>
        <v>6005</v>
      </c>
      <c r="J1483" s="115" t="str">
        <f t="shared" si="380"/>
        <v>Native</v>
      </c>
      <c r="K1483" s="100" t="str">
        <f t="shared" si="381"/>
        <v>all</v>
      </c>
      <c r="L1483" s="6" t="s">
        <v>325</v>
      </c>
      <c r="M1483" s="6" t="s">
        <v>354</v>
      </c>
      <c r="N1483" s="6" t="s">
        <v>1677</v>
      </c>
      <c r="O1483" s="6" t="s">
        <v>1778</v>
      </c>
      <c r="P1483" s="11" t="str">
        <f t="shared" si="372"/>
        <v>qc Marketing_Conversions Session s_m_Ht_Cust_Cleanse_Std</v>
      </c>
      <c r="Q1483" s="12" t="str">
        <f t="shared" si="373"/>
        <v>./pmrep cleardeploymentgroup -p DG_Static_Shared -f ;</v>
      </c>
      <c r="R1483" s="13" t="str">
        <f t="shared" si="374"/>
        <v>./pmrep addtodeploymentgroup -p DG_Static_Shared -n s_m_Ht_Cust_Cleanse_Std -o Session -f Marketing_Conversions -d all ;</v>
      </c>
      <c r="S1483" s="12" t="str">
        <f t="shared" si="382"/>
        <v>./pmrep deploydeploymentgroup -p DG_Static_Shared -c  ./DG_Static_Shared.xml -r RAC_qa -n jansaj -X QP -h qhvifoapp05 -o 6005 -s Native -l $HOME/scripts/log/dg_SJ_CHG0013592.log ;</v>
      </c>
      <c r="T1483" s="13" t="str">
        <f t="shared" si="383"/>
        <v xml:space="preserve">echo '&lt; PRESS ANY KEY TO CONTINUE &gt;'; read c ; </v>
      </c>
      <c r="U1483" s="12" t="str">
        <f t="shared" si="384"/>
        <v xml:space="preserve">cat $HOME/scripts/log/dg_SJ_CHG0013592.log ; </v>
      </c>
      <c r="V1483" s="13" t="str">
        <f t="shared" si="385"/>
        <v>echo '&lt; PRESS ANY KEY TO CONTINUE &gt;'; read c ;</v>
      </c>
      <c r="W1483" s="14" t="str">
        <f t="shared" si="375"/>
        <v xml:space="preserve"> pmd ; </v>
      </c>
      <c r="X1483" s="13" t="str">
        <f t="shared" si="387"/>
        <v xml:space="preserve"> # n/a</v>
      </c>
      <c r="Y1483" s="15"/>
      <c r="Z1483" s="60" t="str">
        <f t="shared" si="376"/>
        <v>./pmrep objectexport -f Marketing_Conversions -o Session -n s_m_Ht_Cust_Cleanse_Std -m -s -b -r -u s_m_Ht_Cust_Cleanse_Std.xml</v>
      </c>
      <c r="AA1483" s="63" t="str">
        <f t="shared" si="377"/>
        <v xml:space="preserve"> # n/a</v>
      </c>
      <c r="AB1483" s="60" t="str">
        <f t="shared" si="388"/>
        <v xml:space="preserve">showvh Marketing_Conversions s_m_Ht_Cust_Cleanse_Std ; </v>
      </c>
      <c r="AC1483" s="60" t="str">
        <f t="shared" si="386"/>
        <v>showrrh Marketing_Conversions s_m_Ht_Cust_Cleanse_Std</v>
      </c>
    </row>
    <row r="1484" spans="1:29" x14ac:dyDescent="0.25">
      <c r="A1484" s="9">
        <v>43301</v>
      </c>
      <c r="B1484" s="6" t="s">
        <v>1776</v>
      </c>
      <c r="C1484" s="61" t="s">
        <v>1892</v>
      </c>
      <c r="D1484" s="61" t="s">
        <v>1863</v>
      </c>
      <c r="E1484" s="100" t="str">
        <f>IF(D1484="q1",rep_q,IF(OR(D1484="u1",D1484="u2"),rep_u,IF(OR(D1484="p1",D1484="p2"),rep_p," ** ERROR **")))</f>
        <v>RAC_uat</v>
      </c>
      <c r="F1484" s="115" t="str">
        <f>IF(D1484="q1",pswd_sj_q,IF(OR(D1484="u1",D1484="u2"),pswd_sj_u,IF(OR(D1484="p1",D1484="p2"),pswd_sj_p," ** ERROR **")))</f>
        <v>UP</v>
      </c>
      <c r="G1484" s="100" t="str">
        <f>IF(D1484="q1",host_q,IF(OR(D1484="u1",D1484="u2"),host_u,IF(OR(D1484="p1",D1484="p2"),host_p," ** ERROR **")))</f>
        <v>uhvifoapp03</v>
      </c>
      <c r="H1484" s="115" t="str">
        <f>IF(D1484="q1",int_q1,IF(D1484="u1",int_u1,IF(D1484="u2",int_u2,IF(D1484="p1",int_p1,IF(D1484="p2",int_p2," ** ERROR **")))))</f>
        <v>Int01_uat</v>
      </c>
      <c r="I1484" s="100" t="str">
        <f t="shared" si="379"/>
        <v>6005</v>
      </c>
      <c r="J1484" s="115" t="str">
        <f t="shared" si="380"/>
        <v>Native</v>
      </c>
      <c r="K1484" s="100" t="str">
        <f t="shared" si="381"/>
        <v>all</v>
      </c>
      <c r="L1484" s="6" t="s">
        <v>325</v>
      </c>
      <c r="M1484" s="6" t="s">
        <v>354</v>
      </c>
      <c r="N1484" s="6" t="s">
        <v>1677</v>
      </c>
      <c r="O1484" s="6" t="s">
        <v>1779</v>
      </c>
      <c r="P1484" s="11" t="str">
        <f t="shared" si="372"/>
        <v>qc Marketing_Conversions Session s_m_Ht_Cust_Cleanse_Std</v>
      </c>
      <c r="Q1484" s="12" t="str">
        <f t="shared" si="373"/>
        <v>./pmrep cleardeploymentgroup -p DG_Static_Shared -f ;</v>
      </c>
      <c r="R1484" s="13" t="str">
        <f t="shared" si="374"/>
        <v>./pmrep addtodeploymentgroup -p DG_Static_Shared -n s_m_Ht_Cust_Cleanse_Std -o Session -f Marketing_Conversions -d all ;</v>
      </c>
      <c r="S1484" s="12" t="str">
        <f t="shared" si="382"/>
        <v>./pmrep deploydeploymentgroup -p DG_Static_Shared -c  ./DG_Static_Shared.xml -r RAC_uat -n jansaj -X UP -h uhvifoapp03 -o 6005 -s Native -l $HOME/scripts/log/dg_SJ_CHG0013592.log ;</v>
      </c>
      <c r="T1484" s="13" t="str">
        <f t="shared" si="383"/>
        <v xml:space="preserve">echo '&lt; PRESS ANY KEY TO CONTINUE &gt;'; read c ; </v>
      </c>
      <c r="U1484" s="12" t="str">
        <f t="shared" si="384"/>
        <v xml:space="preserve">cat $HOME/scripts/log/dg_SJ_CHG0013592.log ; </v>
      </c>
      <c r="V1484" s="13" t="str">
        <f t="shared" si="385"/>
        <v>echo '&lt; PRESS ANY KEY TO CONTINUE &gt;'; read c ;</v>
      </c>
      <c r="W1484" s="14" t="str">
        <f t="shared" si="375"/>
        <v xml:space="preserve"> pmd ; </v>
      </c>
      <c r="X1484" s="13" t="str">
        <f t="shared" si="387"/>
        <v xml:space="preserve"> # n/a</v>
      </c>
      <c r="Y1484" s="15"/>
      <c r="Z1484" s="60" t="str">
        <f t="shared" si="376"/>
        <v>./pmrep objectexport -f Marketing_Conversions -o Session -n s_m_Ht_Cust_Cleanse_Std -m -s -b -r -u s_m_Ht_Cust_Cleanse_Std.xml</v>
      </c>
      <c r="AA1484" s="63" t="str">
        <f t="shared" si="377"/>
        <v xml:space="preserve"> # n/a</v>
      </c>
      <c r="AB1484" s="60" t="str">
        <f t="shared" si="388"/>
        <v xml:space="preserve">showvh Marketing_Conversions s_m_Ht_Cust_Cleanse_Std ; </v>
      </c>
      <c r="AC1484" s="60" t="str">
        <f t="shared" si="386"/>
        <v>showrrh Marketing_Conversions s_m_Ht_Cust_Cleanse_Std</v>
      </c>
    </row>
    <row r="1485" spans="1:29" x14ac:dyDescent="0.25">
      <c r="A1485" s="9">
        <v>43304</v>
      </c>
      <c r="B1485" s="6" t="s">
        <v>1777</v>
      </c>
      <c r="C1485" s="61" t="s">
        <v>1893</v>
      </c>
      <c r="D1485" s="61" t="s">
        <v>1864</v>
      </c>
      <c r="E1485" s="112" t="s">
        <v>32</v>
      </c>
      <c r="F1485" s="115" t="str">
        <f t="shared" ref="F1485:F1516" si="389">IF(C1485="SJ",IF(D1485="q1",pswd_sj_q,IF(OR(D1485="u1",D1485="u2"),pswd_sj_u,IF(OR(D1485="p1",D1485="p2"),pswd_sj_p," ** ERROR **"))),
IF(C1485="BR",IF(D1485="q1",pswd_br_q,IF(OR(D1485="u1",D1485="u2"),pswd_br_u,IF(OR(D1485="p1",D1485="p2"),pswd_br_p," ** ERROR **")))," ** ERROR **"))</f>
        <v>BPP</v>
      </c>
      <c r="G1485" s="112" t="s">
        <v>1040</v>
      </c>
      <c r="H1485" s="116" t="s">
        <v>1242</v>
      </c>
      <c r="I1485" s="100" t="str">
        <f t="shared" si="379"/>
        <v>6005</v>
      </c>
      <c r="J1485" s="115" t="str">
        <f t="shared" si="380"/>
        <v>Native</v>
      </c>
      <c r="K1485" s="100" t="str">
        <f t="shared" si="381"/>
        <v>all</v>
      </c>
      <c r="L1485" s="6" t="s">
        <v>326</v>
      </c>
      <c r="M1485" s="6" t="s">
        <v>332</v>
      </c>
      <c r="N1485" s="6" t="s">
        <v>1471</v>
      </c>
      <c r="O1485" s="6" t="s">
        <v>1784</v>
      </c>
      <c r="P1485" s="11" t="str">
        <f t="shared" si="372"/>
        <v>qc Miscellaneous Workflow wf_m_call_ams003_upd_ht_line_9</v>
      </c>
      <c r="Q1485" s="12" t="str">
        <f t="shared" si="373"/>
        <v>./pmrep cleardeploymentgroup -p DG_Static_Shared -f ;</v>
      </c>
      <c r="R1485" s="13" t="str">
        <f t="shared" si="374"/>
        <v>./pmrep addtodeploymentgroup -p DG_Static_Shared -n wf_m_call_ams003_upd_ht_line_9 -o Workflow -f Miscellaneous -d all ;</v>
      </c>
      <c r="S1485" s="12" t="str">
        <f t="shared" si="382"/>
        <v>./pmrep deploydeploymentgroup -p DG_Static_Shared -c  ./DG_Static_Shared.xml -r RAC_prod -n ritbil -X BPP -h phvifoapp04 -o 6005 -s Native -l $HOME/scripts/log/dg_BR_CHG0013588.log ;</v>
      </c>
      <c r="T1485" s="13" t="str">
        <f t="shared" si="383"/>
        <v xml:space="preserve">echo '&lt; PRESS ANY KEY TO CONTINUE &gt;'; read c ; </v>
      </c>
      <c r="U1485" s="12" t="str">
        <f t="shared" si="384"/>
        <v xml:space="preserve">cat $HOME/scripts/log/dg_BR_CHG0013588.log ; </v>
      </c>
      <c r="V1485" s="13" t="str">
        <f t="shared" si="385"/>
        <v>echo '&lt; PRESS ANY KEY TO CONTINUE &gt;'; read c ;</v>
      </c>
      <c r="W1485" s="14" t="str">
        <f t="shared" si="375"/>
        <v xml:space="preserve"> pmd ; </v>
      </c>
      <c r="X1485" s="13" t="str">
        <f t="shared" si="387"/>
        <v>ssh -q phvifoapp04 '/home/infa_adm/scripts/ais.sh Miscellaneous wf_m_call_ams003_upd_ht_line_9 Int01_prod'</v>
      </c>
      <c r="Y1485" s="15"/>
      <c r="Z1485" s="60" t="str">
        <f t="shared" si="376"/>
        <v>./pmrep objectexport -f Miscellaneous -o Workflow -n wf_m_call_ams003_upd_ht_line_9 -m -s -b -r -u wf_m_call_ams003_upd_ht_line_9.xml</v>
      </c>
      <c r="AA1485" s="63" t="str">
        <f t="shared" si="377"/>
        <v>gwd Miscellaneous wf_m_call_ams003_upd_ht_line_9</v>
      </c>
      <c r="AB1485" s="60" t="str">
        <f t="shared" si="388"/>
        <v xml:space="preserve">showvh Miscellaneous wf_m_call_ams003_upd_ht_line_9 ; </v>
      </c>
      <c r="AC1485" s="60" t="str">
        <f t="shared" si="386"/>
        <v>showrrh Miscellaneous wf_m_call_ams003_upd_ht_line_9</v>
      </c>
    </row>
    <row r="1486" spans="1:29" x14ac:dyDescent="0.25">
      <c r="A1486" s="9">
        <v>43304</v>
      </c>
      <c r="B1486" s="6" t="s">
        <v>1781</v>
      </c>
      <c r="C1486" s="61" t="s">
        <v>1893</v>
      </c>
      <c r="D1486" s="61" t="s">
        <v>1863</v>
      </c>
      <c r="E1486" s="112" t="s">
        <v>324</v>
      </c>
      <c r="F1486" s="115" t="str">
        <f t="shared" si="389"/>
        <v>BPU</v>
      </c>
      <c r="G1486" s="112" t="s">
        <v>1113</v>
      </c>
      <c r="H1486" s="116" t="s">
        <v>1241</v>
      </c>
      <c r="I1486" s="100" t="str">
        <f t="shared" si="379"/>
        <v>6005</v>
      </c>
      <c r="J1486" s="115" t="str">
        <f t="shared" si="380"/>
        <v>Native</v>
      </c>
      <c r="K1486" s="100" t="str">
        <f t="shared" si="381"/>
        <v>all</v>
      </c>
      <c r="L1486" s="6" t="s">
        <v>1741</v>
      </c>
      <c r="M1486" s="6" t="s">
        <v>332</v>
      </c>
      <c r="N1486" s="6" t="s">
        <v>1742</v>
      </c>
      <c r="O1486" s="6" t="s">
        <v>1785</v>
      </c>
      <c r="P1486" s="11" t="str">
        <f t="shared" si="372"/>
        <v>qc Address_Validator Workflow wf_CustomerAddressCleansingInit</v>
      </c>
      <c r="Q1486" s="12" t="str">
        <f t="shared" si="373"/>
        <v>./pmrep cleardeploymentgroup -p DG_Static_Shared -f ;</v>
      </c>
      <c r="R1486" s="13" t="str">
        <f t="shared" si="374"/>
        <v>./pmrep addtodeploymentgroup -p DG_Static_Shared -n wf_CustomerAddressCleansingInit -o Workflow -f Address_Validator -d all ;</v>
      </c>
      <c r="S1486" s="12" t="str">
        <f t="shared" si="382"/>
        <v>./pmrep deploydeploymentgroup -p DG_Static_Shared -c  ./DG_Static_Shared.xml -r RAC_uat -n ritbil -X BPU -h uhvifoapp03 -o 6005 -s Native -l $HOME/scripts/log/dg_BR_matvis_UAT_RH7_1.log ;</v>
      </c>
      <c r="T1486" s="13" t="str">
        <f t="shared" si="383"/>
        <v xml:space="preserve">echo '&lt; PRESS ANY KEY TO CONTINUE &gt;'; read c ; </v>
      </c>
      <c r="U1486" s="12" t="str">
        <f t="shared" si="384"/>
        <v xml:space="preserve">cat $HOME/scripts/log/dg_BR_matvis_UAT_RH7_1.log ; </v>
      </c>
      <c r="V1486" s="13" t="str">
        <f t="shared" si="385"/>
        <v>echo '&lt; PRESS ANY KEY TO CONTINUE &gt;'; read c ;</v>
      </c>
      <c r="W1486" s="14" t="str">
        <f t="shared" si="375"/>
        <v xml:space="preserve"> pmd ; </v>
      </c>
      <c r="X1486" s="13" t="str">
        <f t="shared" si="387"/>
        <v>ssh -q uhvifoapp03 '/home/infa_adm/scripts/ais.sh Address_Validator wf_CustomerAddressCleansingInit Int01_uat'</v>
      </c>
      <c r="Y1486" s="15"/>
      <c r="Z1486" s="60" t="str">
        <f t="shared" si="376"/>
        <v>./pmrep objectexport -f Address_Validator -o Workflow -n wf_CustomerAddressCleansingInit -m -s -b -r -u wf_CustomerAddressCleansingInit.xml</v>
      </c>
      <c r="AA1486" s="63" t="str">
        <f t="shared" si="377"/>
        <v>gwd Address_Validator wf_CustomerAddressCleansingInit</v>
      </c>
      <c r="AB1486" s="60" t="str">
        <f t="shared" si="388"/>
        <v xml:space="preserve">showvh Address_Validator wf_CustomerAddressCleansingInit ; </v>
      </c>
      <c r="AC1486" s="60" t="str">
        <f t="shared" si="386"/>
        <v>showrrh Address_Validator wf_CustomerAddressCleansingInit</v>
      </c>
    </row>
    <row r="1487" spans="1:29" x14ac:dyDescent="0.25">
      <c r="A1487" s="9">
        <v>43304</v>
      </c>
      <c r="B1487" s="6" t="s">
        <v>1782</v>
      </c>
      <c r="C1487" s="61" t="s">
        <v>1893</v>
      </c>
      <c r="D1487" s="61" t="s">
        <v>1863</v>
      </c>
      <c r="E1487" s="112" t="s">
        <v>324</v>
      </c>
      <c r="F1487" s="115" t="str">
        <f t="shared" si="389"/>
        <v>BPU</v>
      </c>
      <c r="G1487" s="112" t="s">
        <v>1113</v>
      </c>
      <c r="H1487" s="116" t="s">
        <v>1241</v>
      </c>
      <c r="I1487" s="100" t="str">
        <f t="shared" si="379"/>
        <v>6005</v>
      </c>
      <c r="J1487" s="115" t="str">
        <f t="shared" si="380"/>
        <v>Native</v>
      </c>
      <c r="K1487" s="100" t="str">
        <f t="shared" si="381"/>
        <v>all</v>
      </c>
      <c r="L1487" s="6" t="s">
        <v>322</v>
      </c>
      <c r="M1487" s="6" t="s">
        <v>332</v>
      </c>
      <c r="N1487" s="6" t="s">
        <v>1152</v>
      </c>
      <c r="O1487" s="6" t="s">
        <v>1786</v>
      </c>
      <c r="P1487" s="11" t="str">
        <f t="shared" si="372"/>
        <v>qc MDM Workflow wf_Customer_Load</v>
      </c>
      <c r="Q1487" s="12" t="str">
        <f t="shared" si="373"/>
        <v>./pmrep cleardeploymentgroup -p DG_Static_Shared -f ;</v>
      </c>
      <c r="R1487" s="13" t="str">
        <f t="shared" si="374"/>
        <v>./pmrep addtodeploymentgroup -p DG_Static_Shared -n wf_Customer_Load -o Workflow -f MDM -d all ;</v>
      </c>
      <c r="S1487" s="12" t="str">
        <f t="shared" si="382"/>
        <v>echo ;</v>
      </c>
      <c r="T1487" s="13" t="str">
        <f t="shared" si="383"/>
        <v>echo ;</v>
      </c>
      <c r="U1487" s="12" t="str">
        <f t="shared" si="384"/>
        <v>echo;</v>
      </c>
      <c r="V1487" s="13" t="str">
        <f t="shared" si="385"/>
        <v>echo ;</v>
      </c>
      <c r="W1487" s="14" t="str">
        <f t="shared" si="375"/>
        <v xml:space="preserve"> echo ; </v>
      </c>
      <c r="X1487" s="13" t="str">
        <f t="shared" si="387"/>
        <v>ssh -q uhvifoapp03 '/home/infa_adm/scripts/ais.sh MDM wf_Customer_Load Int01_uat'</v>
      </c>
      <c r="Y1487" s="15"/>
      <c r="Z1487" s="60" t="str">
        <f t="shared" si="376"/>
        <v>./pmrep objectexport -f MDM -o Workflow -n wf_Customer_Load -m -s -b -r -u wf_Customer_Load.xml</v>
      </c>
      <c r="AA1487" s="63" t="str">
        <f t="shared" si="377"/>
        <v>gwd MDM wf_Customer_Load</v>
      </c>
      <c r="AB1487" s="60" t="str">
        <f t="shared" si="388"/>
        <v xml:space="preserve">showvh MDM wf_Customer_Load ; </v>
      </c>
      <c r="AC1487" s="60" t="str">
        <f t="shared" si="386"/>
        <v>showrrh MDM wf_Customer_Load</v>
      </c>
    </row>
    <row r="1488" spans="1:29" x14ac:dyDescent="0.25">
      <c r="A1488" s="9">
        <v>43304</v>
      </c>
      <c r="B1488" s="6" t="s">
        <v>1782</v>
      </c>
      <c r="C1488" s="61" t="s">
        <v>1893</v>
      </c>
      <c r="D1488" s="61" t="s">
        <v>1863</v>
      </c>
      <c r="E1488" s="112" t="s">
        <v>324</v>
      </c>
      <c r="F1488" s="115" t="str">
        <f t="shared" si="389"/>
        <v>BPU</v>
      </c>
      <c r="G1488" s="112" t="s">
        <v>1113</v>
      </c>
      <c r="H1488" s="116" t="s">
        <v>1241</v>
      </c>
      <c r="I1488" s="100" t="str">
        <f t="shared" si="379"/>
        <v>6005</v>
      </c>
      <c r="J1488" s="115" t="str">
        <f t="shared" si="380"/>
        <v>Native</v>
      </c>
      <c r="K1488" s="100" t="str">
        <f t="shared" si="381"/>
        <v>all</v>
      </c>
      <c r="L1488" s="6" t="s">
        <v>322</v>
      </c>
      <c r="M1488" s="6" t="s">
        <v>332</v>
      </c>
      <c r="N1488" s="6" t="s">
        <v>1151</v>
      </c>
      <c r="O1488" s="6" t="s">
        <v>1786</v>
      </c>
      <c r="P1488" s="11" t="str">
        <f t="shared" si="372"/>
        <v>qc MDM Workflow wf_Customer_Persistent_Lookups</v>
      </c>
      <c r="Q1488" s="12" t="str">
        <f t="shared" si="373"/>
        <v>echo ;</v>
      </c>
      <c r="R1488" s="13" t="str">
        <f t="shared" si="374"/>
        <v>./pmrep addtodeploymentgroup -p DG_Static_Shared -n wf_Customer_Persistent_Lookups -o Workflow -f MDM -d all ;</v>
      </c>
      <c r="S1488" s="12" t="str">
        <f t="shared" si="382"/>
        <v>echo ;</v>
      </c>
      <c r="T1488" s="13" t="str">
        <f t="shared" si="383"/>
        <v>echo ;</v>
      </c>
      <c r="U1488" s="12" t="str">
        <f t="shared" si="384"/>
        <v>echo;</v>
      </c>
      <c r="V1488" s="13" t="str">
        <f t="shared" si="385"/>
        <v>echo ;</v>
      </c>
      <c r="W1488" s="14" t="str">
        <f t="shared" si="375"/>
        <v xml:space="preserve"> echo ; </v>
      </c>
      <c r="X1488" s="13" t="str">
        <f t="shared" si="387"/>
        <v>ssh -q uhvifoapp03 '/home/infa_adm/scripts/ais.sh MDM wf_Customer_Persistent_Lookups Int01_uat'</v>
      </c>
      <c r="Y1488" s="15"/>
      <c r="Z1488" s="60" t="str">
        <f t="shared" si="376"/>
        <v>./pmrep objectexport -f MDM -o Workflow -n wf_Customer_Persistent_Lookups -m -s -b -r -u wf_Customer_Persistent_Lookups.xml</v>
      </c>
      <c r="AA1488" s="63" t="str">
        <f t="shared" si="377"/>
        <v>gwd MDM wf_Customer_Persistent_Lookups</v>
      </c>
      <c r="AB1488" s="60" t="str">
        <f t="shared" si="388"/>
        <v xml:space="preserve">showvh MDM wf_Customer_Persistent_Lookups ; </v>
      </c>
      <c r="AC1488" s="60" t="str">
        <f t="shared" si="386"/>
        <v>showrrh MDM wf_Customer_Persistent_Lookups</v>
      </c>
    </row>
    <row r="1489" spans="1:29" x14ac:dyDescent="0.25">
      <c r="A1489" s="9">
        <v>43304</v>
      </c>
      <c r="B1489" s="6" t="s">
        <v>1782</v>
      </c>
      <c r="C1489" s="61" t="s">
        <v>1893</v>
      </c>
      <c r="D1489" s="61" t="s">
        <v>1863</v>
      </c>
      <c r="E1489" s="112" t="s">
        <v>324</v>
      </c>
      <c r="F1489" s="115" t="str">
        <f t="shared" si="389"/>
        <v>BPU</v>
      </c>
      <c r="G1489" s="112" t="s">
        <v>1113</v>
      </c>
      <c r="H1489" s="116" t="s">
        <v>1241</v>
      </c>
      <c r="I1489" s="100" t="str">
        <f t="shared" si="379"/>
        <v>6005</v>
      </c>
      <c r="J1489" s="115" t="str">
        <f t="shared" si="380"/>
        <v>Native</v>
      </c>
      <c r="K1489" s="100" t="str">
        <f t="shared" si="381"/>
        <v>all</v>
      </c>
      <c r="L1489" s="6" t="s">
        <v>322</v>
      </c>
      <c r="M1489" s="6" t="s">
        <v>332</v>
      </c>
      <c r="N1489" s="6" t="s">
        <v>1743</v>
      </c>
      <c r="O1489" s="6" t="s">
        <v>1786</v>
      </c>
      <c r="P1489" s="11" t="str">
        <f t="shared" si="372"/>
        <v>qc MDM Workflow wf_GetMDMID</v>
      </c>
      <c r="Q1489" s="12" t="str">
        <f t="shared" si="373"/>
        <v>echo ;</v>
      </c>
      <c r="R1489" s="13" t="str">
        <f t="shared" si="374"/>
        <v>./pmrep addtodeploymentgroup -p DG_Static_Shared -n wf_GetMDMID -o Workflow -f MDM -d all ;</v>
      </c>
      <c r="S1489" s="12" t="str">
        <f t="shared" si="382"/>
        <v>echo ;</v>
      </c>
      <c r="T1489" s="13" t="str">
        <f t="shared" si="383"/>
        <v>echo ;</v>
      </c>
      <c r="U1489" s="12" t="str">
        <f t="shared" si="384"/>
        <v>echo;</v>
      </c>
      <c r="V1489" s="13" t="str">
        <f t="shared" si="385"/>
        <v>echo ;</v>
      </c>
      <c r="W1489" s="14" t="str">
        <f t="shared" si="375"/>
        <v xml:space="preserve"> echo ; </v>
      </c>
      <c r="X1489" s="13" t="str">
        <f t="shared" si="387"/>
        <v>ssh -q uhvifoapp03 '/home/infa_adm/scripts/ais.sh MDM wf_GetMDMID Int01_uat'</v>
      </c>
      <c r="Y1489" s="15"/>
      <c r="Z1489" s="60" t="str">
        <f t="shared" si="376"/>
        <v>./pmrep objectexport -f MDM -o Workflow -n wf_GetMDMID -m -s -b -r -u wf_GetMDMID.xml</v>
      </c>
      <c r="AA1489" s="63" t="str">
        <f t="shared" si="377"/>
        <v>gwd MDM wf_GetMDMID</v>
      </c>
      <c r="AB1489" s="60" t="str">
        <f t="shared" si="388"/>
        <v xml:space="preserve">showvh MDM wf_GetMDMID ; </v>
      </c>
      <c r="AC1489" s="60" t="str">
        <f t="shared" si="386"/>
        <v>showrrh MDM wf_GetMDMID</v>
      </c>
    </row>
    <row r="1490" spans="1:29" x14ac:dyDescent="0.25">
      <c r="A1490" s="9">
        <v>43304</v>
      </c>
      <c r="B1490" s="6" t="s">
        <v>1782</v>
      </c>
      <c r="C1490" s="61" t="s">
        <v>1893</v>
      </c>
      <c r="D1490" s="61" t="s">
        <v>1863</v>
      </c>
      <c r="E1490" s="112" t="s">
        <v>324</v>
      </c>
      <c r="F1490" s="115" t="str">
        <f t="shared" si="389"/>
        <v>BPU</v>
      </c>
      <c r="G1490" s="112" t="s">
        <v>1113</v>
      </c>
      <c r="H1490" s="116" t="s">
        <v>1241</v>
      </c>
      <c r="I1490" s="100" t="str">
        <f t="shared" si="379"/>
        <v>6005</v>
      </c>
      <c r="J1490" s="115" t="str">
        <f t="shared" si="380"/>
        <v>Native</v>
      </c>
      <c r="K1490" s="100" t="str">
        <f t="shared" si="381"/>
        <v>all</v>
      </c>
      <c r="L1490" s="6" t="s">
        <v>322</v>
      </c>
      <c r="M1490" s="6" t="s">
        <v>332</v>
      </c>
      <c r="N1490" s="6" t="s">
        <v>694</v>
      </c>
      <c r="O1490" s="6" t="s">
        <v>1786</v>
      </c>
      <c r="P1490" s="11" t="str">
        <f t="shared" si="372"/>
        <v>qc MDM Workflow wf_MDM2CRM_StoreAlignment</v>
      </c>
      <c r="Q1490" s="12" t="str">
        <f t="shared" si="373"/>
        <v>echo ;</v>
      </c>
      <c r="R1490" s="13" t="str">
        <f t="shared" si="374"/>
        <v>./pmrep addtodeploymentgroup -p DG_Static_Shared -n wf_MDM2CRM_StoreAlignment -o Workflow -f MDM -d all ;</v>
      </c>
      <c r="S1490" s="12" t="str">
        <f t="shared" si="382"/>
        <v>echo ;</v>
      </c>
      <c r="T1490" s="13" t="str">
        <f t="shared" si="383"/>
        <v>echo ;</v>
      </c>
      <c r="U1490" s="12" t="str">
        <f t="shared" si="384"/>
        <v>echo;</v>
      </c>
      <c r="V1490" s="13" t="str">
        <f t="shared" si="385"/>
        <v>echo ;</v>
      </c>
      <c r="W1490" s="14" t="str">
        <f t="shared" si="375"/>
        <v xml:space="preserve"> echo ; </v>
      </c>
      <c r="X1490" s="13" t="str">
        <f t="shared" si="387"/>
        <v>ssh -q uhvifoapp03 '/home/infa_adm/scripts/ais.sh MDM wf_MDM2CRM_StoreAlignment Int01_uat'</v>
      </c>
      <c r="Y1490" s="15"/>
      <c r="Z1490" s="60" t="str">
        <f t="shared" si="376"/>
        <v>./pmrep objectexport -f MDM -o Workflow -n wf_MDM2CRM_StoreAlignment -m -s -b -r -u wf_MDM2CRM_StoreAlignment.xml</v>
      </c>
      <c r="AA1490" s="63" t="str">
        <f t="shared" si="377"/>
        <v>gwd MDM wf_MDM2CRM_StoreAlignment</v>
      </c>
      <c r="AB1490" s="60" t="str">
        <f t="shared" si="388"/>
        <v xml:space="preserve">showvh MDM wf_MDM2CRM_StoreAlignment ; </v>
      </c>
      <c r="AC1490" s="60" t="str">
        <f t="shared" si="386"/>
        <v>showrrh MDM wf_MDM2CRM_StoreAlignment</v>
      </c>
    </row>
    <row r="1491" spans="1:29" x14ac:dyDescent="0.25">
      <c r="A1491" s="9">
        <v>43304</v>
      </c>
      <c r="B1491" s="6" t="s">
        <v>1782</v>
      </c>
      <c r="C1491" s="61" t="s">
        <v>1893</v>
      </c>
      <c r="D1491" s="61" t="s">
        <v>1863</v>
      </c>
      <c r="E1491" s="112" t="s">
        <v>324</v>
      </c>
      <c r="F1491" s="115" t="str">
        <f t="shared" si="389"/>
        <v>BPU</v>
      </c>
      <c r="G1491" s="112" t="s">
        <v>1113</v>
      </c>
      <c r="H1491" s="116" t="s">
        <v>1241</v>
      </c>
      <c r="I1491" s="100" t="str">
        <f t="shared" si="379"/>
        <v>6005</v>
      </c>
      <c r="J1491" s="115" t="str">
        <f t="shared" si="380"/>
        <v>Native</v>
      </c>
      <c r="K1491" s="100" t="str">
        <f t="shared" si="381"/>
        <v>all</v>
      </c>
      <c r="L1491" s="6" t="s">
        <v>322</v>
      </c>
      <c r="M1491" s="6" t="s">
        <v>332</v>
      </c>
      <c r="N1491" s="6" t="s">
        <v>1744</v>
      </c>
      <c r="O1491" s="6" t="s">
        <v>1786</v>
      </c>
      <c r="P1491" s="11" t="str">
        <f t="shared" si="372"/>
        <v>qc MDM Workflow wf_MDM2Enterprise_PCCC_Details</v>
      </c>
      <c r="Q1491" s="12" t="str">
        <f t="shared" si="373"/>
        <v>echo ;</v>
      </c>
      <c r="R1491" s="13" t="str">
        <f t="shared" si="374"/>
        <v>./pmrep addtodeploymentgroup -p DG_Static_Shared -n wf_MDM2Enterprise_PCCC_Details -o Workflow -f MDM -d all ;</v>
      </c>
      <c r="S1491" s="12" t="str">
        <f t="shared" si="382"/>
        <v>echo ;</v>
      </c>
      <c r="T1491" s="13" t="str">
        <f t="shared" si="383"/>
        <v>echo ;</v>
      </c>
      <c r="U1491" s="12" t="str">
        <f t="shared" si="384"/>
        <v>echo;</v>
      </c>
      <c r="V1491" s="13" t="str">
        <f t="shared" si="385"/>
        <v>echo ;</v>
      </c>
      <c r="W1491" s="14" t="str">
        <f t="shared" si="375"/>
        <v xml:space="preserve"> echo ; </v>
      </c>
      <c r="X1491" s="13" t="str">
        <f t="shared" si="387"/>
        <v>ssh -q uhvifoapp03 '/home/infa_adm/scripts/ais.sh MDM wf_MDM2Enterprise_PCCC_Details Int01_uat'</v>
      </c>
      <c r="Y1491" s="15"/>
      <c r="Z1491" s="60" t="str">
        <f t="shared" si="376"/>
        <v>./pmrep objectexport -f MDM -o Workflow -n wf_MDM2Enterprise_PCCC_Details -m -s -b -r -u wf_MDM2Enterprise_PCCC_Details.xml</v>
      </c>
      <c r="AA1491" s="63" t="str">
        <f t="shared" si="377"/>
        <v>gwd MDM wf_MDM2Enterprise_PCCC_Details</v>
      </c>
      <c r="AB1491" s="60" t="str">
        <f t="shared" si="388"/>
        <v xml:space="preserve">showvh MDM wf_MDM2Enterprise_PCCC_Details ; </v>
      </c>
      <c r="AC1491" s="60" t="str">
        <f t="shared" si="386"/>
        <v>showrrh MDM wf_MDM2Enterprise_PCCC_Details</v>
      </c>
    </row>
    <row r="1492" spans="1:29" x14ac:dyDescent="0.25">
      <c r="A1492" s="9">
        <v>43304</v>
      </c>
      <c r="B1492" s="6" t="s">
        <v>1782</v>
      </c>
      <c r="C1492" s="61" t="s">
        <v>1893</v>
      </c>
      <c r="D1492" s="61" t="s">
        <v>1863</v>
      </c>
      <c r="E1492" s="112" t="s">
        <v>324</v>
      </c>
      <c r="F1492" s="115" t="str">
        <f t="shared" si="389"/>
        <v>BPU</v>
      </c>
      <c r="G1492" s="112" t="s">
        <v>1113</v>
      </c>
      <c r="H1492" s="116" t="s">
        <v>1241</v>
      </c>
      <c r="I1492" s="100" t="str">
        <f t="shared" si="379"/>
        <v>6005</v>
      </c>
      <c r="J1492" s="115" t="str">
        <f t="shared" si="380"/>
        <v>Native</v>
      </c>
      <c r="K1492" s="100" t="str">
        <f t="shared" si="381"/>
        <v>all</v>
      </c>
      <c r="L1492" s="6" t="s">
        <v>322</v>
      </c>
      <c r="M1492" s="6" t="s">
        <v>332</v>
      </c>
      <c r="N1492" s="6" t="s">
        <v>398</v>
      </c>
      <c r="O1492" s="6" t="s">
        <v>1786</v>
      </c>
      <c r="P1492" s="11" t="str">
        <f t="shared" si="372"/>
        <v>qc MDM Workflow wf_StoreAddressCleansing</v>
      </c>
      <c r="Q1492" s="12" t="str">
        <f t="shared" si="373"/>
        <v>echo ;</v>
      </c>
      <c r="R1492" s="13" t="str">
        <f t="shared" si="374"/>
        <v>./pmrep addtodeploymentgroup -p DG_Static_Shared -n wf_StoreAddressCleansing -o Workflow -f MDM -d all ;</v>
      </c>
      <c r="S1492" s="12" t="str">
        <f t="shared" si="382"/>
        <v>echo ;</v>
      </c>
      <c r="T1492" s="13" t="str">
        <f t="shared" si="383"/>
        <v>echo ;</v>
      </c>
      <c r="U1492" s="12" t="str">
        <f t="shared" si="384"/>
        <v>echo;</v>
      </c>
      <c r="V1492" s="13" t="str">
        <f t="shared" si="385"/>
        <v>echo ;</v>
      </c>
      <c r="W1492" s="14" t="str">
        <f t="shared" si="375"/>
        <v xml:space="preserve"> echo ; </v>
      </c>
      <c r="X1492" s="13" t="str">
        <f t="shared" si="387"/>
        <v>ssh -q uhvifoapp03 '/home/infa_adm/scripts/ais.sh MDM wf_StoreAddressCleansing Int01_uat'</v>
      </c>
      <c r="Y1492" s="15"/>
      <c r="Z1492" s="60" t="str">
        <f t="shared" si="376"/>
        <v>./pmrep objectexport -f MDM -o Workflow -n wf_StoreAddressCleansing -m -s -b -r -u wf_StoreAddressCleansing.xml</v>
      </c>
      <c r="AA1492" s="63" t="str">
        <f t="shared" si="377"/>
        <v>gwd MDM wf_StoreAddressCleansing</v>
      </c>
      <c r="AB1492" s="60" t="str">
        <f t="shared" si="388"/>
        <v xml:space="preserve">showvh MDM wf_StoreAddressCleansing ; </v>
      </c>
      <c r="AC1492" s="60" t="str">
        <f t="shared" si="386"/>
        <v>showrrh MDM wf_StoreAddressCleansing</v>
      </c>
    </row>
    <row r="1493" spans="1:29" x14ac:dyDescent="0.25">
      <c r="A1493" s="9">
        <v>43304</v>
      </c>
      <c r="B1493" s="6" t="s">
        <v>1782</v>
      </c>
      <c r="C1493" s="61" t="s">
        <v>1893</v>
      </c>
      <c r="D1493" s="61" t="s">
        <v>1863</v>
      </c>
      <c r="E1493" s="112" t="s">
        <v>324</v>
      </c>
      <c r="F1493" s="115" t="str">
        <f t="shared" si="389"/>
        <v>BPU</v>
      </c>
      <c r="G1493" s="112" t="s">
        <v>1113</v>
      </c>
      <c r="H1493" s="116" t="s">
        <v>1241</v>
      </c>
      <c r="I1493" s="100" t="str">
        <f t="shared" si="379"/>
        <v>6005</v>
      </c>
      <c r="J1493" s="115" t="str">
        <f t="shared" si="380"/>
        <v>Native</v>
      </c>
      <c r="K1493" s="100" t="str">
        <f t="shared" si="381"/>
        <v>all</v>
      </c>
      <c r="L1493" s="6" t="s">
        <v>322</v>
      </c>
      <c r="M1493" s="6" t="s">
        <v>332</v>
      </c>
      <c r="N1493" s="6" t="s">
        <v>1745</v>
      </c>
      <c r="O1493" s="6" t="s">
        <v>1786</v>
      </c>
      <c r="P1493" s="11" t="str">
        <f t="shared" si="372"/>
        <v>qc MDM Workflow wf_m_Update_StageTranslation_DataCleansed_UniqueRacID</v>
      </c>
      <c r="Q1493" s="12" t="str">
        <f t="shared" si="373"/>
        <v>echo ;</v>
      </c>
      <c r="R1493" s="13" t="str">
        <f t="shared" si="374"/>
        <v>./pmrep addtodeploymentgroup -p DG_Static_Shared -n wf_m_Update_StageTranslation_DataCleansed_UniqueRacID -o Workflow -f MDM -d all ;</v>
      </c>
      <c r="S1493" s="12" t="str">
        <f t="shared" si="382"/>
        <v>echo ;</v>
      </c>
      <c r="T1493" s="13" t="str">
        <f t="shared" si="383"/>
        <v>echo ;</v>
      </c>
      <c r="U1493" s="12" t="str">
        <f t="shared" si="384"/>
        <v>echo;</v>
      </c>
      <c r="V1493" s="13" t="str">
        <f t="shared" si="385"/>
        <v>echo ;</v>
      </c>
      <c r="W1493" s="14" t="str">
        <f t="shared" si="375"/>
        <v xml:space="preserve"> echo ; </v>
      </c>
      <c r="X1493" s="13" t="str">
        <f t="shared" si="387"/>
        <v>ssh -q uhvifoapp03 '/home/infa_adm/scripts/ais.sh MDM wf_m_Update_StageTranslation_DataCleansed_UniqueRacID Int01_uat'</v>
      </c>
      <c r="Y1493" s="15"/>
      <c r="Z1493" s="60" t="str">
        <f t="shared" si="376"/>
        <v>./pmrep objectexport -f MDM -o Workflow -n wf_m_Update_StageTranslation_DataCleansed_UniqueRacID -m -s -b -r -u wf_m_Update_StageTranslation_DataCleansed_UniqueRacID.xml</v>
      </c>
      <c r="AA1493" s="63" t="str">
        <f t="shared" si="377"/>
        <v>gwd MDM wf_m_Update_StageTranslation_DataCleansed_UniqueRacID</v>
      </c>
      <c r="AB1493" s="60" t="str">
        <f t="shared" si="388"/>
        <v xml:space="preserve">showvh MDM wf_m_Update_StageTranslation_DataCleansed_UniqueRacID ; </v>
      </c>
      <c r="AC1493" s="60" t="str">
        <f t="shared" si="386"/>
        <v>showrrh MDM wf_m_Update_StageTranslation_DataCleansed_UniqueRacID</v>
      </c>
    </row>
    <row r="1494" spans="1:29" x14ac:dyDescent="0.25">
      <c r="A1494" s="9">
        <v>43304</v>
      </c>
      <c r="B1494" s="6" t="s">
        <v>1782</v>
      </c>
      <c r="C1494" s="61" t="s">
        <v>1893</v>
      </c>
      <c r="D1494" s="61" t="s">
        <v>1863</v>
      </c>
      <c r="E1494" s="112" t="s">
        <v>324</v>
      </c>
      <c r="F1494" s="115" t="str">
        <f t="shared" si="389"/>
        <v>BPU</v>
      </c>
      <c r="G1494" s="112" t="s">
        <v>1113</v>
      </c>
      <c r="H1494" s="116" t="s">
        <v>1241</v>
      </c>
      <c r="I1494" s="100" t="str">
        <f t="shared" si="379"/>
        <v>6005</v>
      </c>
      <c r="J1494" s="115" t="str">
        <f t="shared" si="380"/>
        <v>Native</v>
      </c>
      <c r="K1494" s="100" t="str">
        <f t="shared" si="381"/>
        <v>all</v>
      </c>
      <c r="L1494" s="6" t="s">
        <v>322</v>
      </c>
      <c r="M1494" s="6" t="s">
        <v>332</v>
      </c>
      <c r="N1494" s="6" t="s">
        <v>1746</v>
      </c>
      <c r="O1494" s="6" t="s">
        <v>1786</v>
      </c>
      <c r="P1494" s="11" t="str">
        <f t="shared" si="372"/>
        <v>qc MDM Workflow wf_s_m_Stage_Translation_DataCleansing_Process</v>
      </c>
      <c r="Q1494" s="12" t="str">
        <f t="shared" si="373"/>
        <v>echo ;</v>
      </c>
      <c r="R1494" s="13" t="str">
        <f t="shared" si="374"/>
        <v>./pmrep addtodeploymentgroup -p DG_Static_Shared -n wf_s_m_Stage_Translation_DataCleansing_Process -o Workflow -f MDM -d all ;</v>
      </c>
      <c r="S1494" s="12" t="str">
        <f t="shared" si="382"/>
        <v>./pmrep deploydeploymentgroup -p DG_Static_Shared -c  ./DG_Static_Shared.xml -r RAC_uat -n ritbil -X BPU -h uhvifoapp03 -o 6005 -s Native -l $HOME/scripts/log/dg_BR_matvis_UAT_RH7_2.log ;</v>
      </c>
      <c r="T1494" s="13" t="str">
        <f t="shared" si="383"/>
        <v xml:space="preserve">echo '&lt; PRESS ANY KEY TO CONTINUE &gt;'; read c ; </v>
      </c>
      <c r="U1494" s="12" t="str">
        <f t="shared" si="384"/>
        <v xml:space="preserve">cat $HOME/scripts/log/dg_BR_matvis_UAT_RH7_2.log ; </v>
      </c>
      <c r="V1494" s="13" t="str">
        <f t="shared" si="385"/>
        <v>echo '&lt; PRESS ANY KEY TO CONTINUE &gt;'; read c ;</v>
      </c>
      <c r="W1494" s="14" t="str">
        <f t="shared" si="375"/>
        <v xml:space="preserve"> pmd ; </v>
      </c>
      <c r="X1494" s="13" t="str">
        <f t="shared" si="387"/>
        <v>ssh -q uhvifoapp03 '/home/infa_adm/scripts/ais.sh MDM wf_s_m_Stage_Translation_DataCleansing_Process Int01_uat'</v>
      </c>
      <c r="Y1494" s="15"/>
      <c r="Z1494" s="60" t="str">
        <f t="shared" si="376"/>
        <v>./pmrep objectexport -f MDM -o Workflow -n wf_s_m_Stage_Translation_DataCleansing_Process -m -s -b -r -u wf_s_m_Stage_Translation_DataCleansing_Process.xml</v>
      </c>
      <c r="AA1494" s="63" t="str">
        <f t="shared" si="377"/>
        <v>gwd MDM wf_s_m_Stage_Translation_DataCleansing_Process</v>
      </c>
      <c r="AB1494" s="60" t="str">
        <f t="shared" si="388"/>
        <v xml:space="preserve">showvh MDM wf_s_m_Stage_Translation_DataCleansing_Process ; </v>
      </c>
      <c r="AC1494" s="60" t="str">
        <f t="shared" si="386"/>
        <v>showrrh MDM wf_s_m_Stage_Translation_DataCleansing_Process</v>
      </c>
    </row>
    <row r="1495" spans="1:29" x14ac:dyDescent="0.25">
      <c r="A1495" s="9">
        <v>43304</v>
      </c>
      <c r="B1495" s="6" t="s">
        <v>1783</v>
      </c>
      <c r="C1495" s="61" t="s">
        <v>1893</v>
      </c>
      <c r="D1495" s="61" t="s">
        <v>1863</v>
      </c>
      <c r="E1495" s="112" t="s">
        <v>324</v>
      </c>
      <c r="F1495" s="115" t="str">
        <f t="shared" si="389"/>
        <v>BPU</v>
      </c>
      <c r="G1495" s="112" t="s">
        <v>1113</v>
      </c>
      <c r="H1495" s="116" t="s">
        <v>1241</v>
      </c>
      <c r="I1495" s="100" t="str">
        <f t="shared" si="379"/>
        <v>6005</v>
      </c>
      <c r="J1495" s="115" t="str">
        <f t="shared" si="380"/>
        <v>Native</v>
      </c>
      <c r="K1495" s="100" t="str">
        <f t="shared" si="381"/>
        <v>all</v>
      </c>
      <c r="L1495" s="6" t="s">
        <v>30</v>
      </c>
      <c r="M1495" s="6" t="s">
        <v>332</v>
      </c>
      <c r="N1495" s="6" t="s">
        <v>410</v>
      </c>
      <c r="O1495" s="6" t="s">
        <v>1787</v>
      </c>
      <c r="P1495" s="11" t="str">
        <f t="shared" si="372"/>
        <v>qc RACFI Workflow wf_Extract_Customer</v>
      </c>
      <c r="Q1495" s="12" t="str">
        <f t="shared" si="373"/>
        <v>./pmrep cleardeploymentgroup -p DG_Static_Shared -f ;</v>
      </c>
      <c r="R1495" s="13" t="str">
        <f t="shared" si="374"/>
        <v>./pmrep addtodeploymentgroup -p DG_Static_Shared -n wf_Extract_Customer -o Workflow -f RACFI -d all ;</v>
      </c>
      <c r="S1495" s="12" t="str">
        <f t="shared" si="382"/>
        <v>echo ;</v>
      </c>
      <c r="T1495" s="13" t="str">
        <f t="shared" si="383"/>
        <v>echo ;</v>
      </c>
      <c r="U1495" s="12" t="str">
        <f t="shared" si="384"/>
        <v>echo;</v>
      </c>
      <c r="V1495" s="13" t="str">
        <f t="shared" si="385"/>
        <v>echo ;</v>
      </c>
      <c r="W1495" s="14" t="str">
        <f t="shared" si="375"/>
        <v xml:space="preserve"> echo ; </v>
      </c>
      <c r="X1495" s="13" t="str">
        <f t="shared" si="387"/>
        <v>ssh -q uhvifoapp03 '/home/infa_adm/scripts/ais.sh RACFI wf_Extract_Customer Int01_uat'</v>
      </c>
      <c r="Y1495" s="15"/>
      <c r="Z1495" s="60" t="str">
        <f t="shared" si="376"/>
        <v>./pmrep objectexport -f RACFI -o Workflow -n wf_Extract_Customer -m -s -b -r -u wf_Extract_Customer.xml</v>
      </c>
      <c r="AA1495" s="63" t="str">
        <f t="shared" si="377"/>
        <v>gwd RACFI wf_Extract_Customer</v>
      </c>
      <c r="AB1495" s="60" t="str">
        <f t="shared" si="388"/>
        <v xml:space="preserve">showvh RACFI wf_Extract_Customer ; </v>
      </c>
      <c r="AC1495" s="60" t="str">
        <f t="shared" si="386"/>
        <v>showrrh RACFI wf_Extract_Customer</v>
      </c>
    </row>
    <row r="1496" spans="1:29" x14ac:dyDescent="0.25">
      <c r="A1496" s="9">
        <v>43304</v>
      </c>
      <c r="B1496" s="6" t="s">
        <v>1783</v>
      </c>
      <c r="C1496" s="61" t="s">
        <v>1893</v>
      </c>
      <c r="D1496" s="61" t="s">
        <v>1863</v>
      </c>
      <c r="E1496" s="112" t="s">
        <v>324</v>
      </c>
      <c r="F1496" s="115" t="str">
        <f t="shared" si="389"/>
        <v>BPU</v>
      </c>
      <c r="G1496" s="112" t="s">
        <v>1113</v>
      </c>
      <c r="H1496" s="116" t="s">
        <v>1241</v>
      </c>
      <c r="I1496" s="100" t="str">
        <f t="shared" si="379"/>
        <v>6005</v>
      </c>
      <c r="J1496" s="115" t="str">
        <f t="shared" si="380"/>
        <v>Native</v>
      </c>
      <c r="K1496" s="100" t="str">
        <f t="shared" si="381"/>
        <v>all</v>
      </c>
      <c r="L1496" s="6" t="s">
        <v>30</v>
      </c>
      <c r="M1496" s="6" t="s">
        <v>332</v>
      </c>
      <c r="N1496" s="6" t="s">
        <v>996</v>
      </c>
      <c r="O1496" s="6" t="s">
        <v>1787</v>
      </c>
      <c r="P1496" s="11" t="str">
        <f t="shared" si="372"/>
        <v>qc RACFI Workflow wf_Extract_Customer_CYN</v>
      </c>
      <c r="Q1496" s="12" t="str">
        <f t="shared" si="373"/>
        <v>echo ;</v>
      </c>
      <c r="R1496" s="13" t="str">
        <f t="shared" si="374"/>
        <v>./pmrep addtodeploymentgroup -p DG_Static_Shared -n wf_Extract_Customer_CYN -o Workflow -f RACFI -d all ;</v>
      </c>
      <c r="S1496" s="12" t="str">
        <f t="shared" si="382"/>
        <v>echo ;</v>
      </c>
      <c r="T1496" s="13" t="str">
        <f t="shared" si="383"/>
        <v>echo ;</v>
      </c>
      <c r="U1496" s="12" t="str">
        <f t="shared" si="384"/>
        <v>echo;</v>
      </c>
      <c r="V1496" s="13" t="str">
        <f t="shared" si="385"/>
        <v>echo ;</v>
      </c>
      <c r="W1496" s="14" t="str">
        <f t="shared" si="375"/>
        <v xml:space="preserve"> echo ; </v>
      </c>
      <c r="X1496" s="13" t="str">
        <f t="shared" si="387"/>
        <v>ssh -q uhvifoapp03 '/home/infa_adm/scripts/ais.sh RACFI wf_Extract_Customer_CYN Int01_uat'</v>
      </c>
      <c r="Y1496" s="15"/>
      <c r="Z1496" s="60" t="str">
        <f t="shared" si="376"/>
        <v>./pmrep objectexport -f RACFI -o Workflow -n wf_Extract_Customer_CYN -m -s -b -r -u wf_Extract_Customer_CYN.xml</v>
      </c>
      <c r="AA1496" s="63" t="str">
        <f t="shared" si="377"/>
        <v>gwd RACFI wf_Extract_Customer_CYN</v>
      </c>
      <c r="AB1496" s="60" t="str">
        <f t="shared" si="388"/>
        <v xml:space="preserve">showvh RACFI wf_Extract_Customer_CYN ; </v>
      </c>
      <c r="AC1496" s="60" t="str">
        <f t="shared" si="386"/>
        <v>showrrh RACFI wf_Extract_Customer_CYN</v>
      </c>
    </row>
    <row r="1497" spans="1:29" x14ac:dyDescent="0.25">
      <c r="A1497" s="9">
        <v>43304</v>
      </c>
      <c r="B1497" s="6" t="s">
        <v>1783</v>
      </c>
      <c r="C1497" s="61" t="s">
        <v>1893</v>
      </c>
      <c r="D1497" s="61" t="s">
        <v>1863</v>
      </c>
      <c r="E1497" s="112" t="s">
        <v>324</v>
      </c>
      <c r="F1497" s="115" t="str">
        <f t="shared" si="389"/>
        <v>BPU</v>
      </c>
      <c r="G1497" s="112" t="s">
        <v>1113</v>
      </c>
      <c r="H1497" s="116" t="s">
        <v>1241</v>
      </c>
      <c r="I1497" s="100" t="str">
        <f t="shared" si="379"/>
        <v>6005</v>
      </c>
      <c r="J1497" s="115" t="str">
        <f t="shared" si="380"/>
        <v>Native</v>
      </c>
      <c r="K1497" s="100" t="str">
        <f t="shared" si="381"/>
        <v>all</v>
      </c>
      <c r="L1497" s="6" t="s">
        <v>30</v>
      </c>
      <c r="M1497" s="6" t="s">
        <v>332</v>
      </c>
      <c r="N1497" s="6" t="s">
        <v>1759</v>
      </c>
      <c r="O1497" s="6" t="s">
        <v>1787</v>
      </c>
      <c r="P1497" s="11" t="str">
        <f t="shared" ref="P1497:P1560" si="390">CONCATENATE("qc ",L1497," ",M1497," ",N1497)</f>
        <v>qc RACFI Workflow wf_P_HT_STORE_CUSTOMER</v>
      </c>
      <c r="Q1497" s="12" t="str">
        <f t="shared" ref="Q1497:Q1560" si="391">IF(AND(B1497=B1496,F1497=F1496),"echo ;",CONCATENATE("./pmrep cleardeploymentgroup -p ",dgnm," -f ;"))</f>
        <v>echo ;</v>
      </c>
      <c r="R1497" s="13" t="str">
        <f t="shared" ref="R1497:R1560" si="392">CONCATENATE("./pmrep addtodeploymentgroup -p ",dgnm," -n ",N1497," -o ",M1497, " -f ",L1497," -d ",K1497, " ;")</f>
        <v>./pmrep addtodeploymentgroup -p DG_Static_Shared -n wf_P_HT_STORE_CUSTOMER -o Workflow -f RACFI -d all ;</v>
      </c>
      <c r="S1497" s="12" t="str">
        <f t="shared" si="382"/>
        <v>echo ;</v>
      </c>
      <c r="T1497" s="13" t="str">
        <f t="shared" si="383"/>
        <v>echo ;</v>
      </c>
      <c r="U1497" s="12" t="str">
        <f t="shared" si="384"/>
        <v>echo;</v>
      </c>
      <c r="V1497" s="13" t="str">
        <f t="shared" si="385"/>
        <v>echo ;</v>
      </c>
      <c r="W1497" s="14" t="str">
        <f t="shared" ref="W1497:W1560" si="393">IF(LEFT(U1497,3)="cat"," pmd ; "," echo ; ")</f>
        <v xml:space="preserve"> echo ; </v>
      </c>
      <c r="X1497" s="13" t="str">
        <f t="shared" si="387"/>
        <v>ssh -q uhvifoapp03 '/home/infa_adm/scripts/ais.sh RACFI wf_P_HT_STORE_CUSTOMER Int01_uat'</v>
      </c>
      <c r="Y1497" s="15"/>
      <c r="Z1497" s="60" t="str">
        <f t="shared" ref="Z1497:Z1560" si="394">CONCATENATE("./pmrep objectexport -f ",L1497," -o ",M1497," -n ",N1497," -m -s -b -r -u ",N1497,".xml")</f>
        <v>./pmrep objectexport -f RACFI -o Workflow -n wf_P_HT_STORE_CUSTOMER -m -s -b -r -u wf_P_HT_STORE_CUSTOMER.xml</v>
      </c>
      <c r="AA1497" s="63" t="str">
        <f t="shared" ref="AA1497:AA1560" si="395">IF(M1497="Workflow",CONCATENATE("gwd ",L1497," ",N1497)," # n/a")</f>
        <v>gwd RACFI wf_P_HT_STORE_CUSTOMER</v>
      </c>
      <c r="AB1497" s="60" t="str">
        <f t="shared" si="388"/>
        <v xml:space="preserve">showvh RACFI wf_P_HT_STORE_CUSTOMER ; </v>
      </c>
      <c r="AC1497" s="60" t="str">
        <f t="shared" si="386"/>
        <v>showrrh RACFI wf_P_HT_STORE_CUSTOMER</v>
      </c>
    </row>
    <row r="1498" spans="1:29" x14ac:dyDescent="0.25">
      <c r="A1498" s="9">
        <v>43304</v>
      </c>
      <c r="B1498" s="6" t="s">
        <v>1783</v>
      </c>
      <c r="C1498" s="61" t="s">
        <v>1893</v>
      </c>
      <c r="D1498" s="61" t="s">
        <v>1863</v>
      </c>
      <c r="E1498" s="112" t="s">
        <v>324</v>
      </c>
      <c r="F1498" s="115" t="str">
        <f t="shared" si="389"/>
        <v>BPU</v>
      </c>
      <c r="G1498" s="112" t="s">
        <v>1113</v>
      </c>
      <c r="H1498" s="116" t="s">
        <v>1241</v>
      </c>
      <c r="I1498" s="100" t="str">
        <f t="shared" si="379"/>
        <v>6005</v>
      </c>
      <c r="J1498" s="115" t="str">
        <f t="shared" si="380"/>
        <v>Native</v>
      </c>
      <c r="K1498" s="100" t="str">
        <f t="shared" si="381"/>
        <v>all</v>
      </c>
      <c r="L1498" s="6" t="s">
        <v>30</v>
      </c>
      <c r="M1498" s="6" t="s">
        <v>332</v>
      </c>
      <c r="N1498" s="138" t="s">
        <v>1004</v>
      </c>
      <c r="O1498" s="6" t="s">
        <v>1787</v>
      </c>
      <c r="P1498" s="11" t="str">
        <f t="shared" si="390"/>
        <v>qc RACFI Workflow wf_P_HT_STORE_Customer_Cynergi</v>
      </c>
      <c r="Q1498" s="12" t="str">
        <f t="shared" si="391"/>
        <v>echo ;</v>
      </c>
      <c r="R1498" s="13" t="str">
        <f t="shared" si="392"/>
        <v>./pmrep addtodeploymentgroup -p DG_Static_Shared -n wf_P_HT_STORE_Customer_Cynergi -o Workflow -f RACFI -d all ;</v>
      </c>
      <c r="S1498" s="12" t="str">
        <f t="shared" si="382"/>
        <v>echo ;</v>
      </c>
      <c r="T1498" s="13" t="str">
        <f t="shared" si="383"/>
        <v>echo ;</v>
      </c>
      <c r="U1498" s="12" t="str">
        <f t="shared" si="384"/>
        <v>echo;</v>
      </c>
      <c r="V1498" s="13" t="str">
        <f t="shared" si="385"/>
        <v>echo ;</v>
      </c>
      <c r="W1498" s="14" t="str">
        <f t="shared" si="393"/>
        <v xml:space="preserve"> echo ; </v>
      </c>
      <c r="X1498" s="13" t="str">
        <f t="shared" si="387"/>
        <v>ssh -q uhvifoapp03 '/home/infa_adm/scripts/ais.sh RACFI wf_P_HT_STORE_Customer_Cynergi Int01_uat'</v>
      </c>
      <c r="Y1498" s="15"/>
      <c r="Z1498" s="60" t="str">
        <f t="shared" si="394"/>
        <v>./pmrep objectexport -f RACFI -o Workflow -n wf_P_HT_STORE_Customer_Cynergi -m -s -b -r -u wf_P_HT_STORE_Customer_Cynergi.xml</v>
      </c>
      <c r="AA1498" s="63" t="str">
        <f t="shared" si="395"/>
        <v>gwd RACFI wf_P_HT_STORE_Customer_Cynergi</v>
      </c>
      <c r="AB1498" s="60" t="str">
        <f t="shared" si="388"/>
        <v xml:space="preserve">showvh RACFI wf_P_HT_STORE_Customer_Cynergi ; </v>
      </c>
      <c r="AC1498" s="60" t="str">
        <f t="shared" si="386"/>
        <v>showrrh RACFI wf_P_HT_STORE_Customer_Cynergi</v>
      </c>
    </row>
    <row r="1499" spans="1:29" x14ac:dyDescent="0.25">
      <c r="A1499" s="9">
        <v>43304</v>
      </c>
      <c r="B1499" s="6" t="s">
        <v>1783</v>
      </c>
      <c r="C1499" s="61" t="s">
        <v>1893</v>
      </c>
      <c r="D1499" s="61" t="s">
        <v>1863</v>
      </c>
      <c r="E1499" s="112" t="s">
        <v>324</v>
      </c>
      <c r="F1499" s="115" t="str">
        <f t="shared" si="389"/>
        <v>BPU</v>
      </c>
      <c r="G1499" s="112" t="s">
        <v>1113</v>
      </c>
      <c r="H1499" s="116" t="s">
        <v>1241</v>
      </c>
      <c r="I1499" s="100" t="str">
        <f t="shared" si="379"/>
        <v>6005</v>
      </c>
      <c r="J1499" s="115" t="str">
        <f t="shared" si="380"/>
        <v>Native</v>
      </c>
      <c r="K1499" s="100" t="str">
        <f t="shared" si="381"/>
        <v>all</v>
      </c>
      <c r="L1499" s="6" t="s">
        <v>30</v>
      </c>
      <c r="M1499" s="6" t="s">
        <v>332</v>
      </c>
      <c r="N1499" s="92" t="s">
        <v>1760</v>
      </c>
      <c r="O1499" s="6" t="s">
        <v>1787</v>
      </c>
      <c r="P1499" s="11" t="str">
        <f t="shared" si="390"/>
        <v>qc RACFI Workflow wf_TRAN_CUSTOMER</v>
      </c>
      <c r="Q1499" s="12" t="str">
        <f t="shared" si="391"/>
        <v>echo ;</v>
      </c>
      <c r="R1499" s="13" t="str">
        <f t="shared" si="392"/>
        <v>./pmrep addtodeploymentgroup -p DG_Static_Shared -n wf_TRAN_CUSTOMER -o Workflow -f RACFI -d all ;</v>
      </c>
      <c r="S1499" s="12" t="str">
        <f t="shared" si="382"/>
        <v>echo ;</v>
      </c>
      <c r="T1499" s="13" t="str">
        <f t="shared" si="383"/>
        <v>echo ;</v>
      </c>
      <c r="U1499" s="12" t="str">
        <f t="shared" si="384"/>
        <v>echo;</v>
      </c>
      <c r="V1499" s="13" t="str">
        <f t="shared" si="385"/>
        <v>echo ;</v>
      </c>
      <c r="W1499" s="14" t="str">
        <f t="shared" si="393"/>
        <v xml:space="preserve"> echo ; </v>
      </c>
      <c r="X1499" s="13" t="str">
        <f t="shared" si="387"/>
        <v>ssh -q uhvifoapp03 '/home/infa_adm/scripts/ais.sh RACFI wf_TRAN_CUSTOMER Int01_uat'</v>
      </c>
      <c r="Y1499" s="15"/>
      <c r="Z1499" s="60" t="str">
        <f t="shared" si="394"/>
        <v>./pmrep objectexport -f RACFI -o Workflow -n wf_TRAN_CUSTOMER -m -s -b -r -u wf_TRAN_CUSTOMER.xml</v>
      </c>
      <c r="AA1499" s="63" t="str">
        <f t="shared" si="395"/>
        <v>gwd RACFI wf_TRAN_CUSTOMER</v>
      </c>
      <c r="AB1499" s="60" t="str">
        <f t="shared" si="388"/>
        <v xml:space="preserve">showvh RACFI wf_TRAN_CUSTOMER ; </v>
      </c>
      <c r="AC1499" s="60" t="str">
        <f t="shared" si="386"/>
        <v>showrrh RACFI wf_TRAN_CUSTOMER</v>
      </c>
    </row>
    <row r="1500" spans="1:29" x14ac:dyDescent="0.25">
      <c r="A1500" s="9">
        <v>43304</v>
      </c>
      <c r="B1500" s="6" t="s">
        <v>1783</v>
      </c>
      <c r="C1500" s="61" t="s">
        <v>1893</v>
      </c>
      <c r="D1500" s="61" t="s">
        <v>1863</v>
      </c>
      <c r="E1500" s="112" t="s">
        <v>324</v>
      </c>
      <c r="F1500" s="115" t="str">
        <f t="shared" si="389"/>
        <v>BPU</v>
      </c>
      <c r="G1500" s="112" t="s">
        <v>1113</v>
      </c>
      <c r="H1500" s="116" t="s">
        <v>1241</v>
      </c>
      <c r="I1500" s="100" t="str">
        <f t="shared" si="379"/>
        <v>6005</v>
      </c>
      <c r="J1500" s="115" t="str">
        <f t="shared" si="380"/>
        <v>Native</v>
      </c>
      <c r="K1500" s="100" t="str">
        <f t="shared" si="381"/>
        <v>all</v>
      </c>
      <c r="L1500" s="6" t="s">
        <v>30</v>
      </c>
      <c r="M1500" s="6" t="s">
        <v>332</v>
      </c>
      <c r="N1500" s="92" t="s">
        <v>1761</v>
      </c>
      <c r="O1500" s="6" t="s">
        <v>1787</v>
      </c>
      <c r="P1500" s="11" t="str">
        <f t="shared" si="390"/>
        <v>qc RACFI Workflow wf_TRAN_INVENTORY</v>
      </c>
      <c r="Q1500" s="12" t="str">
        <f t="shared" si="391"/>
        <v>echo ;</v>
      </c>
      <c r="R1500" s="13" t="str">
        <f t="shared" si="392"/>
        <v>./pmrep addtodeploymentgroup -p DG_Static_Shared -n wf_TRAN_INVENTORY -o Workflow -f RACFI -d all ;</v>
      </c>
      <c r="S1500" s="12" t="str">
        <f t="shared" si="382"/>
        <v>echo ;</v>
      </c>
      <c r="T1500" s="13" t="str">
        <f t="shared" si="383"/>
        <v>echo ;</v>
      </c>
      <c r="U1500" s="12" t="str">
        <f t="shared" si="384"/>
        <v>echo;</v>
      </c>
      <c r="V1500" s="13" t="str">
        <f t="shared" si="385"/>
        <v>echo ;</v>
      </c>
      <c r="W1500" s="14" t="str">
        <f t="shared" si="393"/>
        <v xml:space="preserve"> echo ; </v>
      </c>
      <c r="X1500" s="13" t="str">
        <f t="shared" si="387"/>
        <v>ssh -q uhvifoapp03 '/home/infa_adm/scripts/ais.sh RACFI wf_TRAN_INVENTORY Int01_uat'</v>
      </c>
      <c r="Y1500" s="15"/>
      <c r="Z1500" s="60" t="str">
        <f t="shared" si="394"/>
        <v>./pmrep objectexport -f RACFI -o Workflow -n wf_TRAN_INVENTORY -m -s -b -r -u wf_TRAN_INVENTORY.xml</v>
      </c>
      <c r="AA1500" s="63" t="str">
        <f t="shared" si="395"/>
        <v>gwd RACFI wf_TRAN_INVENTORY</v>
      </c>
      <c r="AB1500" s="60" t="str">
        <f t="shared" si="388"/>
        <v xml:space="preserve">showvh RACFI wf_TRAN_INVENTORY ; </v>
      </c>
      <c r="AC1500" s="60" t="str">
        <f t="shared" si="386"/>
        <v>showrrh RACFI wf_TRAN_INVENTORY</v>
      </c>
    </row>
    <row r="1501" spans="1:29" x14ac:dyDescent="0.25">
      <c r="A1501" s="9">
        <v>43304</v>
      </c>
      <c r="B1501" s="6" t="s">
        <v>1783</v>
      </c>
      <c r="C1501" s="61" t="s">
        <v>1893</v>
      </c>
      <c r="D1501" s="61" t="s">
        <v>1863</v>
      </c>
      <c r="E1501" s="112" t="s">
        <v>324</v>
      </c>
      <c r="F1501" s="115" t="str">
        <f t="shared" si="389"/>
        <v>BPU</v>
      </c>
      <c r="G1501" s="112" t="s">
        <v>1113</v>
      </c>
      <c r="H1501" s="116" t="s">
        <v>1241</v>
      </c>
      <c r="I1501" s="100" t="str">
        <f t="shared" si="379"/>
        <v>6005</v>
      </c>
      <c r="J1501" s="115" t="str">
        <f t="shared" si="380"/>
        <v>Native</v>
      </c>
      <c r="K1501" s="100" t="str">
        <f t="shared" si="381"/>
        <v>all</v>
      </c>
      <c r="L1501" s="6" t="s">
        <v>30</v>
      </c>
      <c r="M1501" s="6" t="s">
        <v>332</v>
      </c>
      <c r="N1501" s="92" t="s">
        <v>1762</v>
      </c>
      <c r="O1501" s="6" t="s">
        <v>1787</v>
      </c>
      <c r="P1501" s="11" t="str">
        <f t="shared" si="390"/>
        <v>qc RACFI Workflow wf_charge_off_reasons</v>
      </c>
      <c r="Q1501" s="12" t="str">
        <f t="shared" si="391"/>
        <v>echo ;</v>
      </c>
      <c r="R1501" s="13" t="str">
        <f t="shared" si="392"/>
        <v>./pmrep addtodeploymentgroup -p DG_Static_Shared -n wf_charge_off_reasons -o Workflow -f RACFI -d all ;</v>
      </c>
      <c r="S1501" s="12" t="str">
        <f t="shared" si="382"/>
        <v>echo ;</v>
      </c>
      <c r="T1501" s="13" t="str">
        <f t="shared" si="383"/>
        <v>echo ;</v>
      </c>
      <c r="U1501" s="12" t="str">
        <f t="shared" si="384"/>
        <v>echo;</v>
      </c>
      <c r="V1501" s="13" t="str">
        <f t="shared" si="385"/>
        <v>echo ;</v>
      </c>
      <c r="W1501" s="14" t="str">
        <f t="shared" si="393"/>
        <v xml:space="preserve"> echo ; </v>
      </c>
      <c r="X1501" s="13" t="str">
        <f t="shared" si="387"/>
        <v>ssh -q uhvifoapp03 '/home/infa_adm/scripts/ais.sh RACFI wf_charge_off_reasons Int01_uat'</v>
      </c>
      <c r="Y1501" s="15"/>
      <c r="Z1501" s="60" t="str">
        <f t="shared" si="394"/>
        <v>./pmrep objectexport -f RACFI -o Workflow -n wf_charge_off_reasons -m -s -b -r -u wf_charge_off_reasons.xml</v>
      </c>
      <c r="AA1501" s="63" t="str">
        <f t="shared" si="395"/>
        <v>gwd RACFI wf_charge_off_reasons</v>
      </c>
      <c r="AB1501" s="60" t="str">
        <f t="shared" si="388"/>
        <v xml:space="preserve">showvh RACFI wf_charge_off_reasons ; </v>
      </c>
      <c r="AC1501" s="60" t="str">
        <f t="shared" si="386"/>
        <v>showrrh RACFI wf_charge_off_reasons</v>
      </c>
    </row>
    <row r="1502" spans="1:29" x14ac:dyDescent="0.25">
      <c r="A1502" s="9">
        <v>43304</v>
      </c>
      <c r="B1502" s="6" t="s">
        <v>1783</v>
      </c>
      <c r="C1502" s="61" t="s">
        <v>1893</v>
      </c>
      <c r="D1502" s="61" t="s">
        <v>1863</v>
      </c>
      <c r="E1502" s="112" t="s">
        <v>324</v>
      </c>
      <c r="F1502" s="115" t="str">
        <f t="shared" si="389"/>
        <v>BPU</v>
      </c>
      <c r="G1502" s="112" t="s">
        <v>1113</v>
      </c>
      <c r="H1502" s="116" t="s">
        <v>1241</v>
      </c>
      <c r="I1502" s="100" t="str">
        <f t="shared" si="379"/>
        <v>6005</v>
      </c>
      <c r="J1502" s="115" t="str">
        <f t="shared" si="380"/>
        <v>Native</v>
      </c>
      <c r="K1502" s="100" t="str">
        <f t="shared" si="381"/>
        <v>all</v>
      </c>
      <c r="L1502" s="6" t="s">
        <v>30</v>
      </c>
      <c r="M1502" s="6" t="s">
        <v>332</v>
      </c>
      <c r="N1502" s="92" t="s">
        <v>1200</v>
      </c>
      <c r="O1502" s="6" t="s">
        <v>1787</v>
      </c>
      <c r="P1502" s="11" t="str">
        <f t="shared" si="390"/>
        <v>qc RACFI Workflow wf_ht_system_file</v>
      </c>
      <c r="Q1502" s="12" t="str">
        <f t="shared" si="391"/>
        <v>echo ;</v>
      </c>
      <c r="R1502" s="13" t="str">
        <f t="shared" si="392"/>
        <v>./pmrep addtodeploymentgroup -p DG_Static_Shared -n wf_ht_system_file -o Workflow -f RACFI -d all ;</v>
      </c>
      <c r="S1502" s="12" t="str">
        <f t="shared" si="382"/>
        <v>echo ;</v>
      </c>
      <c r="T1502" s="13" t="str">
        <f t="shared" si="383"/>
        <v>echo ;</v>
      </c>
      <c r="U1502" s="12" t="str">
        <f t="shared" si="384"/>
        <v>echo;</v>
      </c>
      <c r="V1502" s="13" t="str">
        <f t="shared" si="385"/>
        <v>echo ;</v>
      </c>
      <c r="W1502" s="14" t="str">
        <f t="shared" si="393"/>
        <v xml:space="preserve"> echo ; </v>
      </c>
      <c r="X1502" s="13" t="str">
        <f t="shared" si="387"/>
        <v>ssh -q uhvifoapp03 '/home/infa_adm/scripts/ais.sh RACFI wf_ht_system_file Int01_uat'</v>
      </c>
      <c r="Y1502" s="15"/>
      <c r="Z1502" s="60" t="str">
        <f t="shared" si="394"/>
        <v>./pmrep objectexport -f RACFI -o Workflow -n wf_ht_system_file -m -s -b -r -u wf_ht_system_file.xml</v>
      </c>
      <c r="AA1502" s="63" t="str">
        <f t="shared" si="395"/>
        <v>gwd RACFI wf_ht_system_file</v>
      </c>
      <c r="AB1502" s="60" t="str">
        <f t="shared" si="388"/>
        <v xml:space="preserve">showvh RACFI wf_ht_system_file ; </v>
      </c>
      <c r="AC1502" s="60" t="str">
        <f t="shared" si="386"/>
        <v>showrrh RACFI wf_ht_system_file</v>
      </c>
    </row>
    <row r="1503" spans="1:29" x14ac:dyDescent="0.25">
      <c r="A1503" s="9">
        <v>43304</v>
      </c>
      <c r="B1503" s="6" t="s">
        <v>1783</v>
      </c>
      <c r="C1503" s="61" t="s">
        <v>1893</v>
      </c>
      <c r="D1503" s="61" t="s">
        <v>1863</v>
      </c>
      <c r="E1503" s="112" t="s">
        <v>324</v>
      </c>
      <c r="F1503" s="115" t="str">
        <f t="shared" si="389"/>
        <v>BPU</v>
      </c>
      <c r="G1503" s="112" t="s">
        <v>1113</v>
      </c>
      <c r="H1503" s="116" t="s">
        <v>1241</v>
      </c>
      <c r="I1503" s="100" t="str">
        <f t="shared" si="379"/>
        <v>6005</v>
      </c>
      <c r="J1503" s="115" t="str">
        <f t="shared" si="380"/>
        <v>Native</v>
      </c>
      <c r="K1503" s="100" t="str">
        <f t="shared" si="381"/>
        <v>all</v>
      </c>
      <c r="L1503" s="6" t="s">
        <v>30</v>
      </c>
      <c r="M1503" s="6" t="s">
        <v>332</v>
      </c>
      <c r="N1503" s="92" t="s">
        <v>1115</v>
      </c>
      <c r="O1503" s="6" t="s">
        <v>1787</v>
      </c>
      <c r="P1503" s="11" t="str">
        <f t="shared" si="390"/>
        <v>qc RACFI Workflow wf_inventory_extract</v>
      </c>
      <c r="Q1503" s="12" t="str">
        <f t="shared" si="391"/>
        <v>echo ;</v>
      </c>
      <c r="R1503" s="13" t="str">
        <f t="shared" si="392"/>
        <v>./pmrep addtodeploymentgroup -p DG_Static_Shared -n wf_inventory_extract -o Workflow -f RACFI -d all ;</v>
      </c>
      <c r="S1503" s="12" t="str">
        <f t="shared" si="382"/>
        <v>echo ;</v>
      </c>
      <c r="T1503" s="13" t="str">
        <f t="shared" si="383"/>
        <v>echo ;</v>
      </c>
      <c r="U1503" s="12" t="str">
        <f t="shared" si="384"/>
        <v>echo;</v>
      </c>
      <c r="V1503" s="13" t="str">
        <f t="shared" si="385"/>
        <v>echo ;</v>
      </c>
      <c r="W1503" s="14" t="str">
        <f t="shared" si="393"/>
        <v xml:space="preserve"> echo ; </v>
      </c>
      <c r="X1503" s="13" t="str">
        <f t="shared" si="387"/>
        <v>ssh -q uhvifoapp03 '/home/infa_adm/scripts/ais.sh RACFI wf_inventory_extract Int01_uat'</v>
      </c>
      <c r="Y1503" s="15"/>
      <c r="Z1503" s="60" t="str">
        <f t="shared" si="394"/>
        <v>./pmrep objectexport -f RACFI -o Workflow -n wf_inventory_extract -m -s -b -r -u wf_inventory_extract.xml</v>
      </c>
      <c r="AA1503" s="63" t="str">
        <f t="shared" si="395"/>
        <v>gwd RACFI wf_inventory_extract</v>
      </c>
      <c r="AB1503" s="60" t="str">
        <f t="shared" si="388"/>
        <v xml:space="preserve">showvh RACFI wf_inventory_extract ; </v>
      </c>
      <c r="AC1503" s="60" t="str">
        <f t="shared" si="386"/>
        <v>showrrh RACFI wf_inventory_extract</v>
      </c>
    </row>
    <row r="1504" spans="1:29" x14ac:dyDescent="0.25">
      <c r="A1504" s="9">
        <v>43304</v>
      </c>
      <c r="B1504" s="6" t="s">
        <v>1783</v>
      </c>
      <c r="C1504" s="61" t="s">
        <v>1893</v>
      </c>
      <c r="D1504" s="61" t="s">
        <v>1863</v>
      </c>
      <c r="E1504" s="112" t="s">
        <v>324</v>
      </c>
      <c r="F1504" s="115" t="str">
        <f t="shared" si="389"/>
        <v>BPU</v>
      </c>
      <c r="G1504" s="112" t="s">
        <v>1113</v>
      </c>
      <c r="H1504" s="116" t="s">
        <v>1241</v>
      </c>
      <c r="I1504" s="100" t="str">
        <f t="shared" si="379"/>
        <v>6005</v>
      </c>
      <c r="J1504" s="115" t="str">
        <f t="shared" si="380"/>
        <v>Native</v>
      </c>
      <c r="K1504" s="100" t="str">
        <f t="shared" si="381"/>
        <v>all</v>
      </c>
      <c r="L1504" s="6" t="s">
        <v>30</v>
      </c>
      <c r="M1504" s="6" t="s">
        <v>332</v>
      </c>
      <c r="N1504" s="92" t="s">
        <v>1125</v>
      </c>
      <c r="O1504" s="6" t="s">
        <v>1787</v>
      </c>
      <c r="P1504" s="11" t="str">
        <f t="shared" si="390"/>
        <v>qc RACFI Workflow wf_inventory_extract_Cynergi</v>
      </c>
      <c r="Q1504" s="12" t="str">
        <f t="shared" si="391"/>
        <v>echo ;</v>
      </c>
      <c r="R1504" s="13" t="str">
        <f t="shared" si="392"/>
        <v>./pmrep addtodeploymentgroup -p DG_Static_Shared -n wf_inventory_extract_Cynergi -o Workflow -f RACFI -d all ;</v>
      </c>
      <c r="S1504" s="12" t="str">
        <f t="shared" si="382"/>
        <v>echo ;</v>
      </c>
      <c r="T1504" s="13" t="str">
        <f t="shared" si="383"/>
        <v>echo ;</v>
      </c>
      <c r="U1504" s="12" t="str">
        <f t="shared" si="384"/>
        <v>echo;</v>
      </c>
      <c r="V1504" s="13" t="str">
        <f t="shared" si="385"/>
        <v>echo ;</v>
      </c>
      <c r="W1504" s="14" t="str">
        <f t="shared" si="393"/>
        <v xml:space="preserve"> echo ; </v>
      </c>
      <c r="X1504" s="13" t="str">
        <f t="shared" si="387"/>
        <v>ssh -q uhvifoapp03 '/home/infa_adm/scripts/ais.sh RACFI wf_inventory_extract_Cynergi Int01_uat'</v>
      </c>
      <c r="Y1504" s="15"/>
      <c r="Z1504" s="60" t="str">
        <f t="shared" si="394"/>
        <v>./pmrep objectexport -f RACFI -o Workflow -n wf_inventory_extract_Cynergi -m -s -b -r -u wf_inventory_extract_Cynergi.xml</v>
      </c>
      <c r="AA1504" s="63" t="str">
        <f t="shared" si="395"/>
        <v>gwd RACFI wf_inventory_extract_Cynergi</v>
      </c>
      <c r="AB1504" s="60" t="str">
        <f t="shared" si="388"/>
        <v xml:space="preserve">showvh RACFI wf_inventory_extract_Cynergi ; </v>
      </c>
      <c r="AC1504" s="60" t="str">
        <f t="shared" si="386"/>
        <v>showrrh RACFI wf_inventory_extract_Cynergi</v>
      </c>
    </row>
    <row r="1505" spans="1:29" x14ac:dyDescent="0.25">
      <c r="A1505" s="9">
        <v>43304</v>
      </c>
      <c r="B1505" s="6" t="s">
        <v>1783</v>
      </c>
      <c r="C1505" s="61" t="s">
        <v>1893</v>
      </c>
      <c r="D1505" s="61" t="s">
        <v>1863</v>
      </c>
      <c r="E1505" s="112" t="s">
        <v>324</v>
      </c>
      <c r="F1505" s="115" t="str">
        <f t="shared" si="389"/>
        <v>BPU</v>
      </c>
      <c r="G1505" s="112" t="s">
        <v>1113</v>
      </c>
      <c r="H1505" s="116" t="s">
        <v>1241</v>
      </c>
      <c r="I1505" s="100" t="str">
        <f t="shared" si="379"/>
        <v>6005</v>
      </c>
      <c r="J1505" s="115" t="str">
        <f t="shared" si="380"/>
        <v>Native</v>
      </c>
      <c r="K1505" s="100" t="str">
        <f t="shared" si="381"/>
        <v>all</v>
      </c>
      <c r="L1505" s="6" t="s">
        <v>30</v>
      </c>
      <c r="M1505" s="6" t="s">
        <v>332</v>
      </c>
      <c r="N1505" s="92" t="s">
        <v>1763</v>
      </c>
      <c r="O1505" s="6" t="s">
        <v>1787</v>
      </c>
      <c r="P1505" s="11" t="str">
        <f t="shared" si="390"/>
        <v>qc RACFI Workflow wf_product_sub_type</v>
      </c>
      <c r="Q1505" s="12" t="str">
        <f t="shared" si="391"/>
        <v>echo ;</v>
      </c>
      <c r="R1505" s="13" t="str">
        <f t="shared" si="392"/>
        <v>./pmrep addtodeploymentgroup -p DG_Static_Shared -n wf_product_sub_type -o Workflow -f RACFI -d all ;</v>
      </c>
      <c r="S1505" s="12" t="str">
        <f t="shared" si="382"/>
        <v>echo ;</v>
      </c>
      <c r="T1505" s="13" t="str">
        <f t="shared" si="383"/>
        <v>echo ;</v>
      </c>
      <c r="U1505" s="12" t="str">
        <f t="shared" si="384"/>
        <v>echo;</v>
      </c>
      <c r="V1505" s="13" t="str">
        <f t="shared" si="385"/>
        <v>echo ;</v>
      </c>
      <c r="W1505" s="14" t="str">
        <f t="shared" si="393"/>
        <v xml:space="preserve"> echo ; </v>
      </c>
      <c r="X1505" s="13" t="str">
        <f t="shared" si="387"/>
        <v>ssh -q uhvifoapp03 '/home/infa_adm/scripts/ais.sh RACFI wf_product_sub_type Int01_uat'</v>
      </c>
      <c r="Y1505" s="15"/>
      <c r="Z1505" s="60" t="str">
        <f t="shared" si="394"/>
        <v>./pmrep objectexport -f RACFI -o Workflow -n wf_product_sub_type -m -s -b -r -u wf_product_sub_type.xml</v>
      </c>
      <c r="AA1505" s="63" t="str">
        <f t="shared" si="395"/>
        <v>gwd RACFI wf_product_sub_type</v>
      </c>
      <c r="AB1505" s="60" t="str">
        <f t="shared" si="388"/>
        <v xml:space="preserve">showvh RACFI wf_product_sub_type ; </v>
      </c>
      <c r="AC1505" s="60" t="str">
        <f t="shared" si="386"/>
        <v>showrrh RACFI wf_product_sub_type</v>
      </c>
    </row>
    <row r="1506" spans="1:29" x14ac:dyDescent="0.25">
      <c r="A1506" s="9">
        <v>43304</v>
      </c>
      <c r="B1506" s="6" t="s">
        <v>1783</v>
      </c>
      <c r="C1506" s="61" t="s">
        <v>1893</v>
      </c>
      <c r="D1506" s="61" t="s">
        <v>1863</v>
      </c>
      <c r="E1506" s="112" t="s">
        <v>324</v>
      </c>
      <c r="F1506" s="115" t="str">
        <f t="shared" si="389"/>
        <v>BPU</v>
      </c>
      <c r="G1506" s="112" t="s">
        <v>1113</v>
      </c>
      <c r="H1506" s="116" t="s">
        <v>1241</v>
      </c>
      <c r="I1506" s="100" t="str">
        <f t="shared" si="379"/>
        <v>6005</v>
      </c>
      <c r="J1506" s="115" t="str">
        <f t="shared" si="380"/>
        <v>Native</v>
      </c>
      <c r="K1506" s="100" t="str">
        <f t="shared" si="381"/>
        <v>all</v>
      </c>
      <c r="L1506" s="6" t="s">
        <v>30</v>
      </c>
      <c r="M1506" s="6" t="s">
        <v>332</v>
      </c>
      <c r="N1506" s="92" t="s">
        <v>1764</v>
      </c>
      <c r="O1506" s="6" t="s">
        <v>1787</v>
      </c>
      <c r="P1506" s="11" t="str">
        <f t="shared" si="390"/>
        <v>qc RACFI Workflow wf_product_type</v>
      </c>
      <c r="Q1506" s="12" t="str">
        <f t="shared" si="391"/>
        <v>echo ;</v>
      </c>
      <c r="R1506" s="13" t="str">
        <f t="shared" si="392"/>
        <v>./pmrep addtodeploymentgroup -p DG_Static_Shared -n wf_product_type -o Workflow -f RACFI -d all ;</v>
      </c>
      <c r="S1506" s="12" t="str">
        <f t="shared" si="382"/>
        <v>echo ;</v>
      </c>
      <c r="T1506" s="13" t="str">
        <f t="shared" si="383"/>
        <v>echo ;</v>
      </c>
      <c r="U1506" s="12" t="str">
        <f t="shared" si="384"/>
        <v>echo;</v>
      </c>
      <c r="V1506" s="13" t="str">
        <f t="shared" si="385"/>
        <v>echo ;</v>
      </c>
      <c r="W1506" s="14" t="str">
        <f t="shared" si="393"/>
        <v xml:space="preserve"> echo ; </v>
      </c>
      <c r="X1506" s="13" t="str">
        <f t="shared" si="387"/>
        <v>ssh -q uhvifoapp03 '/home/infa_adm/scripts/ais.sh RACFI wf_product_type Int01_uat'</v>
      </c>
      <c r="Y1506" s="15"/>
      <c r="Z1506" s="60" t="str">
        <f t="shared" si="394"/>
        <v>./pmrep objectexport -f RACFI -o Workflow -n wf_product_type -m -s -b -r -u wf_product_type.xml</v>
      </c>
      <c r="AA1506" s="63" t="str">
        <f t="shared" si="395"/>
        <v>gwd RACFI wf_product_type</v>
      </c>
      <c r="AB1506" s="60" t="str">
        <f t="shared" si="388"/>
        <v xml:space="preserve">showvh RACFI wf_product_type ; </v>
      </c>
      <c r="AC1506" s="60" t="str">
        <f t="shared" si="386"/>
        <v>showrrh RACFI wf_product_type</v>
      </c>
    </row>
    <row r="1507" spans="1:29" x14ac:dyDescent="0.25">
      <c r="A1507" s="9">
        <v>43304</v>
      </c>
      <c r="B1507" s="6" t="s">
        <v>1783</v>
      </c>
      <c r="C1507" s="61" t="s">
        <v>1893</v>
      </c>
      <c r="D1507" s="61" t="s">
        <v>1863</v>
      </c>
      <c r="E1507" s="112" t="s">
        <v>324</v>
      </c>
      <c r="F1507" s="115" t="str">
        <f t="shared" si="389"/>
        <v>BPU</v>
      </c>
      <c r="G1507" s="112" t="s">
        <v>1113</v>
      </c>
      <c r="H1507" s="116" t="s">
        <v>1241</v>
      </c>
      <c r="I1507" s="100" t="str">
        <f t="shared" si="379"/>
        <v>6005</v>
      </c>
      <c r="J1507" s="115" t="str">
        <f t="shared" si="380"/>
        <v>Native</v>
      </c>
      <c r="K1507" s="100" t="str">
        <f t="shared" si="381"/>
        <v>all</v>
      </c>
      <c r="L1507" s="6" t="s">
        <v>30</v>
      </c>
      <c r="M1507" s="6" t="s">
        <v>332</v>
      </c>
      <c r="N1507" s="92" t="s">
        <v>1765</v>
      </c>
      <c r="O1507" s="6" t="s">
        <v>1787</v>
      </c>
      <c r="P1507" s="11" t="str">
        <f t="shared" si="390"/>
        <v>qc RACFI Workflow wf_racfi_rac_code_map</v>
      </c>
      <c r="Q1507" s="12" t="str">
        <f t="shared" si="391"/>
        <v>echo ;</v>
      </c>
      <c r="R1507" s="13" t="str">
        <f t="shared" si="392"/>
        <v>./pmrep addtodeploymentgroup -p DG_Static_Shared -n wf_racfi_rac_code_map -o Workflow -f RACFI -d all ;</v>
      </c>
      <c r="S1507" s="12" t="str">
        <f t="shared" si="382"/>
        <v>echo ;</v>
      </c>
      <c r="T1507" s="13" t="str">
        <f t="shared" si="383"/>
        <v>echo ;</v>
      </c>
      <c r="U1507" s="12" t="str">
        <f t="shared" si="384"/>
        <v>echo;</v>
      </c>
      <c r="V1507" s="13" t="str">
        <f t="shared" si="385"/>
        <v>echo ;</v>
      </c>
      <c r="W1507" s="14" t="str">
        <f t="shared" si="393"/>
        <v xml:space="preserve"> echo ; </v>
      </c>
      <c r="X1507" s="13" t="str">
        <f t="shared" si="387"/>
        <v>ssh -q uhvifoapp03 '/home/infa_adm/scripts/ais.sh RACFI wf_racfi_rac_code_map Int01_uat'</v>
      </c>
      <c r="Y1507" s="15"/>
      <c r="Z1507" s="60" t="str">
        <f t="shared" si="394"/>
        <v>./pmrep objectexport -f RACFI -o Workflow -n wf_racfi_rac_code_map -m -s -b -r -u wf_racfi_rac_code_map.xml</v>
      </c>
      <c r="AA1507" s="63" t="str">
        <f t="shared" si="395"/>
        <v>gwd RACFI wf_racfi_rac_code_map</v>
      </c>
      <c r="AB1507" s="60" t="str">
        <f t="shared" si="388"/>
        <v xml:space="preserve">showvh RACFI wf_racfi_rac_code_map ; </v>
      </c>
      <c r="AC1507" s="60" t="str">
        <f t="shared" si="386"/>
        <v>showrrh RACFI wf_racfi_rac_code_map</v>
      </c>
    </row>
    <row r="1508" spans="1:29" x14ac:dyDescent="0.25">
      <c r="A1508" s="9">
        <v>43304</v>
      </c>
      <c r="B1508" s="6" t="s">
        <v>1783</v>
      </c>
      <c r="C1508" s="61" t="s">
        <v>1893</v>
      </c>
      <c r="D1508" s="61" t="s">
        <v>1863</v>
      </c>
      <c r="E1508" s="112" t="s">
        <v>324</v>
      </c>
      <c r="F1508" s="115" t="str">
        <f t="shared" si="389"/>
        <v>BPU</v>
      </c>
      <c r="G1508" s="112" t="s">
        <v>1113</v>
      </c>
      <c r="H1508" s="116" t="s">
        <v>1241</v>
      </c>
      <c r="I1508" s="100" t="str">
        <f t="shared" si="379"/>
        <v>6005</v>
      </c>
      <c r="J1508" s="115" t="str">
        <f t="shared" si="380"/>
        <v>Native</v>
      </c>
      <c r="K1508" s="100" t="str">
        <f t="shared" si="381"/>
        <v>all</v>
      </c>
      <c r="L1508" s="6" t="s">
        <v>30</v>
      </c>
      <c r="M1508" s="6" t="s">
        <v>332</v>
      </c>
      <c r="N1508" s="92" t="s">
        <v>612</v>
      </c>
      <c r="O1508" s="6" t="s">
        <v>1787</v>
      </c>
      <c r="P1508" s="11" t="str">
        <f t="shared" si="390"/>
        <v>qc RACFI Workflow wf_rental_agreement_extract</v>
      </c>
      <c r="Q1508" s="12" t="str">
        <f t="shared" si="391"/>
        <v>echo ;</v>
      </c>
      <c r="R1508" s="13" t="str">
        <f t="shared" si="392"/>
        <v>./pmrep addtodeploymentgroup -p DG_Static_Shared -n wf_rental_agreement_extract -o Workflow -f RACFI -d all ;</v>
      </c>
      <c r="S1508" s="12" t="str">
        <f t="shared" si="382"/>
        <v>echo ;</v>
      </c>
      <c r="T1508" s="13" t="str">
        <f t="shared" si="383"/>
        <v>echo ;</v>
      </c>
      <c r="U1508" s="12" t="str">
        <f t="shared" si="384"/>
        <v>echo;</v>
      </c>
      <c r="V1508" s="13" t="str">
        <f t="shared" si="385"/>
        <v>echo ;</v>
      </c>
      <c r="W1508" s="14" t="str">
        <f t="shared" si="393"/>
        <v xml:space="preserve"> echo ; </v>
      </c>
      <c r="X1508" s="13" t="str">
        <f t="shared" si="387"/>
        <v>ssh -q uhvifoapp03 '/home/infa_adm/scripts/ais.sh RACFI wf_rental_agreement_extract Int01_uat'</v>
      </c>
      <c r="Y1508" s="15"/>
      <c r="Z1508" s="60" t="str">
        <f t="shared" si="394"/>
        <v>./pmrep objectexport -f RACFI -o Workflow -n wf_rental_agreement_extract -m -s -b -r -u wf_rental_agreement_extract.xml</v>
      </c>
      <c r="AA1508" s="63" t="str">
        <f t="shared" si="395"/>
        <v>gwd RACFI wf_rental_agreement_extract</v>
      </c>
      <c r="AB1508" s="60" t="str">
        <f t="shared" si="388"/>
        <v xml:space="preserve">showvh RACFI wf_rental_agreement_extract ; </v>
      </c>
      <c r="AC1508" s="60" t="str">
        <f t="shared" si="386"/>
        <v>showrrh RACFI wf_rental_agreement_extract</v>
      </c>
    </row>
    <row r="1509" spans="1:29" x14ac:dyDescent="0.25">
      <c r="A1509" s="9">
        <v>43304</v>
      </c>
      <c r="B1509" s="6" t="s">
        <v>1783</v>
      </c>
      <c r="C1509" s="61" t="s">
        <v>1893</v>
      </c>
      <c r="D1509" s="61" t="s">
        <v>1863</v>
      </c>
      <c r="E1509" s="112" t="s">
        <v>324</v>
      </c>
      <c r="F1509" s="115" t="str">
        <f t="shared" si="389"/>
        <v>BPU</v>
      </c>
      <c r="G1509" s="112" t="s">
        <v>1113</v>
      </c>
      <c r="H1509" s="116" t="s">
        <v>1241</v>
      </c>
      <c r="I1509" s="100" t="str">
        <f t="shared" si="379"/>
        <v>6005</v>
      </c>
      <c r="J1509" s="115" t="str">
        <f t="shared" si="380"/>
        <v>Native</v>
      </c>
      <c r="K1509" s="100" t="str">
        <f t="shared" si="381"/>
        <v>all</v>
      </c>
      <c r="L1509" s="6" t="s">
        <v>30</v>
      </c>
      <c r="M1509" s="6" t="s">
        <v>332</v>
      </c>
      <c r="N1509" s="92" t="s">
        <v>1005</v>
      </c>
      <c r="O1509" s="6" t="s">
        <v>1787</v>
      </c>
      <c r="P1509" s="11" t="str">
        <f t="shared" si="390"/>
        <v>qc RACFI Workflow wf_rental_agreement_extract_cynergi</v>
      </c>
      <c r="Q1509" s="12" t="str">
        <f t="shared" si="391"/>
        <v>echo ;</v>
      </c>
      <c r="R1509" s="13" t="str">
        <f t="shared" si="392"/>
        <v>./pmrep addtodeploymentgroup -p DG_Static_Shared -n wf_rental_agreement_extract_cynergi -o Workflow -f RACFI -d all ;</v>
      </c>
      <c r="S1509" s="12" t="str">
        <f t="shared" si="382"/>
        <v>echo ;</v>
      </c>
      <c r="T1509" s="13" t="str">
        <f t="shared" si="383"/>
        <v>echo ;</v>
      </c>
      <c r="U1509" s="12" t="str">
        <f t="shared" si="384"/>
        <v>echo;</v>
      </c>
      <c r="V1509" s="13" t="str">
        <f t="shared" si="385"/>
        <v>echo ;</v>
      </c>
      <c r="W1509" s="14" t="str">
        <f t="shared" si="393"/>
        <v xml:space="preserve"> echo ; </v>
      </c>
      <c r="X1509" s="13" t="str">
        <f t="shared" si="387"/>
        <v>ssh -q uhvifoapp03 '/home/infa_adm/scripts/ais.sh RACFI wf_rental_agreement_extract_cynergi Int01_uat'</v>
      </c>
      <c r="Y1509" s="15"/>
      <c r="Z1509" s="60" t="str">
        <f t="shared" si="394"/>
        <v>./pmrep objectexport -f RACFI -o Workflow -n wf_rental_agreement_extract_cynergi -m -s -b -r -u wf_rental_agreement_extract_cynergi.xml</v>
      </c>
      <c r="AA1509" s="63" t="str">
        <f t="shared" si="395"/>
        <v>gwd RACFI wf_rental_agreement_extract_cynergi</v>
      </c>
      <c r="AB1509" s="60" t="str">
        <f t="shared" si="388"/>
        <v xml:space="preserve">showvh RACFI wf_rental_agreement_extract_cynergi ; </v>
      </c>
      <c r="AC1509" s="60" t="str">
        <f t="shared" si="386"/>
        <v>showrrh RACFI wf_rental_agreement_extract_cynergi</v>
      </c>
    </row>
    <row r="1510" spans="1:29" x14ac:dyDescent="0.25">
      <c r="A1510" s="9">
        <v>43304</v>
      </c>
      <c r="B1510" s="6" t="s">
        <v>1783</v>
      </c>
      <c r="C1510" s="61" t="s">
        <v>1893</v>
      </c>
      <c r="D1510" s="61" t="s">
        <v>1863</v>
      </c>
      <c r="E1510" s="112" t="s">
        <v>324</v>
      </c>
      <c r="F1510" s="115" t="str">
        <f t="shared" si="389"/>
        <v>BPU</v>
      </c>
      <c r="G1510" s="112" t="s">
        <v>1113</v>
      </c>
      <c r="H1510" s="116" t="s">
        <v>1241</v>
      </c>
      <c r="I1510" s="100" t="str">
        <f t="shared" si="379"/>
        <v>6005</v>
      </c>
      <c r="J1510" s="115" t="str">
        <f t="shared" si="380"/>
        <v>Native</v>
      </c>
      <c r="K1510" s="100" t="str">
        <f t="shared" si="381"/>
        <v>all</v>
      </c>
      <c r="L1510" s="6" t="s">
        <v>30</v>
      </c>
      <c r="M1510" s="6" t="s">
        <v>332</v>
      </c>
      <c r="N1510" s="92" t="s">
        <v>1766</v>
      </c>
      <c r="O1510" s="6" t="s">
        <v>1787</v>
      </c>
      <c r="P1510" s="11" t="str">
        <f t="shared" si="390"/>
        <v>qc RACFI Workflow wf_return_reason</v>
      </c>
      <c r="Q1510" s="12" t="str">
        <f t="shared" si="391"/>
        <v>echo ;</v>
      </c>
      <c r="R1510" s="13" t="str">
        <f t="shared" si="392"/>
        <v>./pmrep addtodeploymentgroup -p DG_Static_Shared -n wf_return_reason -o Workflow -f RACFI -d all ;</v>
      </c>
      <c r="S1510" s="12" t="str">
        <f t="shared" si="382"/>
        <v>echo ;</v>
      </c>
      <c r="T1510" s="13" t="str">
        <f t="shared" si="383"/>
        <v>echo ;</v>
      </c>
      <c r="U1510" s="12" t="str">
        <f t="shared" si="384"/>
        <v>echo;</v>
      </c>
      <c r="V1510" s="13" t="str">
        <f t="shared" si="385"/>
        <v>echo ;</v>
      </c>
      <c r="W1510" s="14" t="str">
        <f t="shared" si="393"/>
        <v xml:space="preserve"> echo ; </v>
      </c>
      <c r="X1510" s="13" t="str">
        <f t="shared" si="387"/>
        <v>ssh -q uhvifoapp03 '/home/infa_adm/scripts/ais.sh RACFI wf_return_reason Int01_uat'</v>
      </c>
      <c r="Y1510" s="15"/>
      <c r="Z1510" s="60" t="str">
        <f t="shared" si="394"/>
        <v>./pmrep objectexport -f RACFI -o Workflow -n wf_return_reason -m -s -b -r -u wf_return_reason.xml</v>
      </c>
      <c r="AA1510" s="63" t="str">
        <f t="shared" si="395"/>
        <v>gwd RACFI wf_return_reason</v>
      </c>
      <c r="AB1510" s="60" t="str">
        <f t="shared" si="388"/>
        <v xml:space="preserve">showvh RACFI wf_return_reason ; </v>
      </c>
      <c r="AC1510" s="60" t="str">
        <f t="shared" si="386"/>
        <v>showrrh RACFI wf_return_reason</v>
      </c>
    </row>
    <row r="1511" spans="1:29" x14ac:dyDescent="0.25">
      <c r="A1511" s="9">
        <v>43304</v>
      </c>
      <c r="B1511" s="6" t="s">
        <v>1783</v>
      </c>
      <c r="C1511" s="61" t="s">
        <v>1893</v>
      </c>
      <c r="D1511" s="61" t="s">
        <v>1863</v>
      </c>
      <c r="E1511" s="112" t="s">
        <v>324</v>
      </c>
      <c r="F1511" s="115" t="str">
        <f t="shared" si="389"/>
        <v>BPU</v>
      </c>
      <c r="G1511" s="112" t="s">
        <v>1113</v>
      </c>
      <c r="H1511" s="116" t="s">
        <v>1241</v>
      </c>
      <c r="I1511" s="100" t="str">
        <f t="shared" si="379"/>
        <v>6005</v>
      </c>
      <c r="J1511" s="115" t="str">
        <f t="shared" si="380"/>
        <v>Native</v>
      </c>
      <c r="K1511" s="100" t="str">
        <f t="shared" si="381"/>
        <v>all</v>
      </c>
      <c r="L1511" s="6" t="s">
        <v>30</v>
      </c>
      <c r="M1511" s="6" t="s">
        <v>332</v>
      </c>
      <c r="N1511" s="92" t="s">
        <v>999</v>
      </c>
      <c r="O1511" s="6" t="s">
        <v>1787</v>
      </c>
      <c r="P1511" s="11" t="str">
        <f t="shared" si="390"/>
        <v>qc RACFI Workflow wf_tran_customer_cyn</v>
      </c>
      <c r="Q1511" s="12" t="str">
        <f t="shared" si="391"/>
        <v>echo ;</v>
      </c>
      <c r="R1511" s="13" t="str">
        <f t="shared" si="392"/>
        <v>./pmrep addtodeploymentgroup -p DG_Static_Shared -n wf_tran_customer_cyn -o Workflow -f RACFI -d all ;</v>
      </c>
      <c r="S1511" s="12" t="str">
        <f t="shared" si="382"/>
        <v>echo ;</v>
      </c>
      <c r="T1511" s="13" t="str">
        <f t="shared" si="383"/>
        <v>echo ;</v>
      </c>
      <c r="U1511" s="12" t="str">
        <f t="shared" si="384"/>
        <v>echo;</v>
      </c>
      <c r="V1511" s="13" t="str">
        <f t="shared" si="385"/>
        <v>echo ;</v>
      </c>
      <c r="W1511" s="14" t="str">
        <f t="shared" si="393"/>
        <v xml:space="preserve"> echo ; </v>
      </c>
      <c r="X1511" s="13" t="str">
        <f t="shared" si="387"/>
        <v>ssh -q uhvifoapp03 '/home/infa_adm/scripts/ais.sh RACFI wf_tran_customer_cyn Int01_uat'</v>
      </c>
      <c r="Y1511" s="15"/>
      <c r="Z1511" s="60" t="str">
        <f t="shared" si="394"/>
        <v>./pmrep objectexport -f RACFI -o Workflow -n wf_tran_customer_cyn -m -s -b -r -u wf_tran_customer_cyn.xml</v>
      </c>
      <c r="AA1511" s="63" t="str">
        <f t="shared" si="395"/>
        <v>gwd RACFI wf_tran_customer_cyn</v>
      </c>
      <c r="AB1511" s="60" t="str">
        <f t="shared" si="388"/>
        <v xml:space="preserve">showvh RACFI wf_tran_customer_cyn ; </v>
      </c>
      <c r="AC1511" s="60" t="str">
        <f t="shared" si="386"/>
        <v>showrrh RACFI wf_tran_customer_cyn</v>
      </c>
    </row>
    <row r="1512" spans="1:29" x14ac:dyDescent="0.25">
      <c r="A1512" s="9">
        <v>43304</v>
      </c>
      <c r="B1512" s="6" t="s">
        <v>1783</v>
      </c>
      <c r="C1512" s="61" t="s">
        <v>1893</v>
      </c>
      <c r="D1512" s="61" t="s">
        <v>1863</v>
      </c>
      <c r="E1512" s="112" t="s">
        <v>324</v>
      </c>
      <c r="F1512" s="115" t="str">
        <f t="shared" si="389"/>
        <v>BPU</v>
      </c>
      <c r="G1512" s="112" t="s">
        <v>1113</v>
      </c>
      <c r="H1512" s="116" t="s">
        <v>1241</v>
      </c>
      <c r="I1512" s="100" t="str">
        <f t="shared" si="379"/>
        <v>6005</v>
      </c>
      <c r="J1512" s="115" t="str">
        <f t="shared" si="380"/>
        <v>Native</v>
      </c>
      <c r="K1512" s="100" t="str">
        <f t="shared" si="381"/>
        <v>all</v>
      </c>
      <c r="L1512" s="6" t="s">
        <v>30</v>
      </c>
      <c r="M1512" s="6" t="s">
        <v>332</v>
      </c>
      <c r="N1512" s="138" t="s">
        <v>998</v>
      </c>
      <c r="O1512" s="6" t="s">
        <v>1787</v>
      </c>
      <c r="P1512" s="11" t="str">
        <f t="shared" si="390"/>
        <v>qc RACFI Workflow wf_tran_inventory_cyn</v>
      </c>
      <c r="Q1512" s="12" t="str">
        <f t="shared" si="391"/>
        <v>echo ;</v>
      </c>
      <c r="R1512" s="13" t="str">
        <f t="shared" si="392"/>
        <v>./pmrep addtodeploymentgroup -p DG_Static_Shared -n wf_tran_inventory_cyn -o Workflow -f RACFI -d all ;</v>
      </c>
      <c r="S1512" s="12" t="str">
        <f t="shared" si="382"/>
        <v>echo ;</v>
      </c>
      <c r="T1512" s="13" t="str">
        <f t="shared" si="383"/>
        <v>echo ;</v>
      </c>
      <c r="U1512" s="12" t="str">
        <f t="shared" si="384"/>
        <v>echo;</v>
      </c>
      <c r="V1512" s="13" t="str">
        <f t="shared" si="385"/>
        <v>echo ;</v>
      </c>
      <c r="W1512" s="14" t="str">
        <f t="shared" si="393"/>
        <v xml:space="preserve"> echo ; </v>
      </c>
      <c r="X1512" s="13" t="str">
        <f t="shared" si="387"/>
        <v>ssh -q uhvifoapp03 '/home/infa_adm/scripts/ais.sh RACFI wf_tran_inventory_cyn Int01_uat'</v>
      </c>
      <c r="Y1512" s="15"/>
      <c r="Z1512" s="60" t="str">
        <f t="shared" si="394"/>
        <v>./pmrep objectexport -f RACFI -o Workflow -n wf_tran_inventory_cyn -m -s -b -r -u wf_tran_inventory_cyn.xml</v>
      </c>
      <c r="AA1512" s="63" t="str">
        <f t="shared" si="395"/>
        <v>gwd RACFI wf_tran_inventory_cyn</v>
      </c>
      <c r="AB1512" s="60" t="str">
        <f t="shared" si="388"/>
        <v xml:space="preserve">showvh RACFI wf_tran_inventory_cyn ; </v>
      </c>
      <c r="AC1512" s="60" t="str">
        <f t="shared" si="386"/>
        <v>showrrh RACFI wf_tran_inventory_cyn</v>
      </c>
    </row>
    <row r="1513" spans="1:29" x14ac:dyDescent="0.25">
      <c r="A1513" s="9">
        <v>43304</v>
      </c>
      <c r="B1513" s="6" t="s">
        <v>1783</v>
      </c>
      <c r="C1513" s="61" t="s">
        <v>1893</v>
      </c>
      <c r="D1513" s="61" t="s">
        <v>1863</v>
      </c>
      <c r="E1513" s="112" t="s">
        <v>324</v>
      </c>
      <c r="F1513" s="115" t="str">
        <f t="shared" si="389"/>
        <v>BPU</v>
      </c>
      <c r="G1513" s="112" t="s">
        <v>1113</v>
      </c>
      <c r="H1513" s="116" t="s">
        <v>1241</v>
      </c>
      <c r="I1513" s="100" t="str">
        <f t="shared" si="379"/>
        <v>6005</v>
      </c>
      <c r="J1513" s="115" t="str">
        <f t="shared" si="380"/>
        <v>Native</v>
      </c>
      <c r="K1513" s="100" t="str">
        <f t="shared" si="381"/>
        <v>all</v>
      </c>
      <c r="L1513" s="6" t="s">
        <v>30</v>
      </c>
      <c r="M1513" s="6" t="s">
        <v>332</v>
      </c>
      <c r="N1513" s="92" t="s">
        <v>1093</v>
      </c>
      <c r="O1513" s="6" t="s">
        <v>1787</v>
      </c>
      <c r="P1513" s="11" t="str">
        <f t="shared" si="390"/>
        <v>qc RACFI Workflow wf_tran_rece_hist</v>
      </c>
      <c r="Q1513" s="12" t="str">
        <f t="shared" si="391"/>
        <v>echo ;</v>
      </c>
      <c r="R1513" s="13" t="str">
        <f t="shared" si="392"/>
        <v>./pmrep addtodeploymentgroup -p DG_Static_Shared -n wf_tran_rece_hist -o Workflow -f RACFI -d all ;</v>
      </c>
      <c r="S1513" s="12" t="str">
        <f t="shared" si="382"/>
        <v>echo ;</v>
      </c>
      <c r="T1513" s="13" t="str">
        <f t="shared" si="383"/>
        <v>echo ;</v>
      </c>
      <c r="U1513" s="12" t="str">
        <f t="shared" si="384"/>
        <v>echo;</v>
      </c>
      <c r="V1513" s="13" t="str">
        <f t="shared" si="385"/>
        <v>echo ;</v>
      </c>
      <c r="W1513" s="14" t="str">
        <f t="shared" si="393"/>
        <v xml:space="preserve"> echo ; </v>
      </c>
      <c r="X1513" s="13" t="str">
        <f t="shared" si="387"/>
        <v>ssh -q uhvifoapp03 '/home/infa_adm/scripts/ais.sh RACFI wf_tran_rece_hist Int01_uat'</v>
      </c>
      <c r="Y1513" s="15"/>
      <c r="Z1513" s="60" t="str">
        <f t="shared" si="394"/>
        <v>./pmrep objectexport -f RACFI -o Workflow -n wf_tran_rece_hist -m -s -b -r -u wf_tran_rece_hist.xml</v>
      </c>
      <c r="AA1513" s="63" t="str">
        <f t="shared" si="395"/>
        <v>gwd RACFI wf_tran_rece_hist</v>
      </c>
      <c r="AB1513" s="60" t="str">
        <f t="shared" si="388"/>
        <v xml:space="preserve">showvh RACFI wf_tran_rece_hist ; </v>
      </c>
      <c r="AC1513" s="60" t="str">
        <f t="shared" si="386"/>
        <v>showrrh RACFI wf_tran_rece_hist</v>
      </c>
    </row>
    <row r="1514" spans="1:29" x14ac:dyDescent="0.25">
      <c r="A1514" s="9">
        <v>43304</v>
      </c>
      <c r="B1514" s="6" t="s">
        <v>1783</v>
      </c>
      <c r="C1514" s="61" t="s">
        <v>1893</v>
      </c>
      <c r="D1514" s="61" t="s">
        <v>1863</v>
      </c>
      <c r="E1514" s="112" t="s">
        <v>324</v>
      </c>
      <c r="F1514" s="115" t="str">
        <f t="shared" si="389"/>
        <v>BPU</v>
      </c>
      <c r="G1514" s="112" t="s">
        <v>1113</v>
      </c>
      <c r="H1514" s="116" t="s">
        <v>1241</v>
      </c>
      <c r="I1514" s="100" t="str">
        <f t="shared" si="379"/>
        <v>6005</v>
      </c>
      <c r="J1514" s="115" t="str">
        <f t="shared" si="380"/>
        <v>Native</v>
      </c>
      <c r="K1514" s="100" t="str">
        <f t="shared" si="381"/>
        <v>all</v>
      </c>
      <c r="L1514" s="6" t="s">
        <v>30</v>
      </c>
      <c r="M1514" s="6" t="s">
        <v>332</v>
      </c>
      <c r="N1514" s="92" t="s">
        <v>1001</v>
      </c>
      <c r="O1514" s="6" t="s">
        <v>1787</v>
      </c>
      <c r="P1514" s="11" t="str">
        <f t="shared" si="390"/>
        <v>qc RACFI Workflow wf_tran_rece_hist_cyn</v>
      </c>
      <c r="Q1514" s="12" t="str">
        <f t="shared" si="391"/>
        <v>echo ;</v>
      </c>
      <c r="R1514" s="13" t="str">
        <f t="shared" si="392"/>
        <v>./pmrep addtodeploymentgroup -p DG_Static_Shared -n wf_tran_rece_hist_cyn -o Workflow -f RACFI -d all ;</v>
      </c>
      <c r="S1514" s="12" t="str">
        <f t="shared" si="382"/>
        <v>echo ;</v>
      </c>
      <c r="T1514" s="13" t="str">
        <f t="shared" si="383"/>
        <v>echo ;</v>
      </c>
      <c r="U1514" s="12" t="str">
        <f t="shared" si="384"/>
        <v>echo;</v>
      </c>
      <c r="V1514" s="13" t="str">
        <f t="shared" si="385"/>
        <v>echo ;</v>
      </c>
      <c r="W1514" s="14" t="str">
        <f t="shared" si="393"/>
        <v xml:space="preserve"> echo ; </v>
      </c>
      <c r="X1514" s="13" t="str">
        <f t="shared" si="387"/>
        <v>ssh -q uhvifoapp03 '/home/infa_adm/scripts/ais.sh RACFI wf_tran_rece_hist_cyn Int01_uat'</v>
      </c>
      <c r="Y1514" s="15"/>
      <c r="Z1514" s="60" t="str">
        <f t="shared" si="394"/>
        <v>./pmrep objectexport -f RACFI -o Workflow -n wf_tran_rece_hist_cyn -m -s -b -r -u wf_tran_rece_hist_cyn.xml</v>
      </c>
      <c r="AA1514" s="63" t="str">
        <f t="shared" si="395"/>
        <v>gwd RACFI wf_tran_rece_hist_cyn</v>
      </c>
      <c r="AB1514" s="60" t="str">
        <f t="shared" si="388"/>
        <v xml:space="preserve">showvh RACFI wf_tran_rece_hist_cyn ; </v>
      </c>
      <c r="AC1514" s="60" t="str">
        <f t="shared" si="386"/>
        <v>showrrh RACFI wf_tran_rece_hist_cyn</v>
      </c>
    </row>
    <row r="1515" spans="1:29" x14ac:dyDescent="0.25">
      <c r="A1515" s="9">
        <v>43304</v>
      </c>
      <c r="B1515" s="6" t="s">
        <v>1783</v>
      </c>
      <c r="C1515" s="61" t="s">
        <v>1893</v>
      </c>
      <c r="D1515" s="61" t="s">
        <v>1863</v>
      </c>
      <c r="E1515" s="112" t="s">
        <v>324</v>
      </c>
      <c r="F1515" s="115" t="str">
        <f t="shared" si="389"/>
        <v>BPU</v>
      </c>
      <c r="G1515" s="112" t="s">
        <v>1113</v>
      </c>
      <c r="H1515" s="116" t="s">
        <v>1241</v>
      </c>
      <c r="I1515" s="100" t="str">
        <f t="shared" si="379"/>
        <v>6005</v>
      </c>
      <c r="J1515" s="115" t="str">
        <f t="shared" si="380"/>
        <v>Native</v>
      </c>
      <c r="K1515" s="100" t="str">
        <f t="shared" si="381"/>
        <v>all</v>
      </c>
      <c r="L1515" s="6" t="s">
        <v>30</v>
      </c>
      <c r="M1515" s="6" t="s">
        <v>332</v>
      </c>
      <c r="N1515" s="92" t="s">
        <v>1094</v>
      </c>
      <c r="O1515" s="6" t="s">
        <v>1787</v>
      </c>
      <c r="P1515" s="11" t="str">
        <f t="shared" si="390"/>
        <v>qc RACFI Workflow wf_tran_rental_agreement</v>
      </c>
      <c r="Q1515" s="12" t="str">
        <f t="shared" si="391"/>
        <v>echo ;</v>
      </c>
      <c r="R1515" s="13" t="str">
        <f t="shared" si="392"/>
        <v>./pmrep addtodeploymentgroup -p DG_Static_Shared -n wf_tran_rental_agreement -o Workflow -f RACFI -d all ;</v>
      </c>
      <c r="S1515" s="12" t="str">
        <f t="shared" si="382"/>
        <v>echo ;</v>
      </c>
      <c r="T1515" s="13" t="str">
        <f t="shared" si="383"/>
        <v>echo ;</v>
      </c>
      <c r="U1515" s="12" t="str">
        <f t="shared" si="384"/>
        <v>echo;</v>
      </c>
      <c r="V1515" s="13" t="str">
        <f t="shared" si="385"/>
        <v>echo ;</v>
      </c>
      <c r="W1515" s="14" t="str">
        <f t="shared" si="393"/>
        <v xml:space="preserve"> echo ; </v>
      </c>
      <c r="X1515" s="13" t="str">
        <f t="shared" si="387"/>
        <v>ssh -q uhvifoapp03 '/home/infa_adm/scripts/ais.sh RACFI wf_tran_rental_agreement Int01_uat'</v>
      </c>
      <c r="Y1515" s="15"/>
      <c r="Z1515" s="60" t="str">
        <f t="shared" si="394"/>
        <v>./pmrep objectexport -f RACFI -o Workflow -n wf_tran_rental_agreement -m -s -b -r -u wf_tran_rental_agreement.xml</v>
      </c>
      <c r="AA1515" s="63" t="str">
        <f t="shared" si="395"/>
        <v>gwd RACFI wf_tran_rental_agreement</v>
      </c>
      <c r="AB1515" s="60" t="str">
        <f t="shared" si="388"/>
        <v xml:space="preserve">showvh RACFI wf_tran_rental_agreement ; </v>
      </c>
      <c r="AC1515" s="60" t="str">
        <f t="shared" si="386"/>
        <v>showrrh RACFI wf_tran_rental_agreement</v>
      </c>
    </row>
    <row r="1516" spans="1:29" x14ac:dyDescent="0.25">
      <c r="A1516" s="9">
        <v>43304</v>
      </c>
      <c r="B1516" s="6" t="s">
        <v>1783</v>
      </c>
      <c r="C1516" s="61" t="s">
        <v>1893</v>
      </c>
      <c r="D1516" s="61" t="s">
        <v>1863</v>
      </c>
      <c r="E1516" s="112" t="s">
        <v>324</v>
      </c>
      <c r="F1516" s="115" t="str">
        <f t="shared" si="389"/>
        <v>BPU</v>
      </c>
      <c r="G1516" s="112" t="s">
        <v>1113</v>
      </c>
      <c r="H1516" s="116" t="s">
        <v>1241</v>
      </c>
      <c r="I1516" s="100" t="str">
        <f t="shared" si="379"/>
        <v>6005</v>
      </c>
      <c r="J1516" s="115" t="str">
        <f t="shared" si="380"/>
        <v>Native</v>
      </c>
      <c r="K1516" s="100" t="str">
        <f t="shared" si="381"/>
        <v>all</v>
      </c>
      <c r="L1516" s="6" t="s">
        <v>30</v>
      </c>
      <c r="M1516" s="6" t="s">
        <v>332</v>
      </c>
      <c r="N1516" s="92" t="s">
        <v>1003</v>
      </c>
      <c r="O1516" s="6" t="s">
        <v>1787</v>
      </c>
      <c r="P1516" s="11" t="str">
        <f t="shared" si="390"/>
        <v>qc RACFI Workflow wf_trans_rental_agreement_cyn</v>
      </c>
      <c r="Q1516" s="12" t="str">
        <f t="shared" si="391"/>
        <v>echo ;</v>
      </c>
      <c r="R1516" s="13" t="str">
        <f t="shared" si="392"/>
        <v>./pmrep addtodeploymentgroup -p DG_Static_Shared -n wf_trans_rental_agreement_cyn -o Workflow -f RACFI -d all ;</v>
      </c>
      <c r="S1516" s="12" t="str">
        <f t="shared" si="382"/>
        <v>./pmrep deploydeploymentgroup -p DG_Static_Shared -c  ./DG_Static_Shared.xml -r RAC_uat -n ritbil -X BPU -h uhvifoapp03 -o 6005 -s Native -l $HOME/scripts/log/dg_BR_laksram_UAT_RH7.log ;</v>
      </c>
      <c r="T1516" s="13" t="str">
        <f t="shared" si="383"/>
        <v xml:space="preserve">echo '&lt; PRESS ANY KEY TO CONTINUE &gt;'; read c ; </v>
      </c>
      <c r="U1516" s="12" t="str">
        <f t="shared" si="384"/>
        <v xml:space="preserve">cat $HOME/scripts/log/dg_BR_laksram_UAT_RH7.log ; </v>
      </c>
      <c r="V1516" s="13" t="str">
        <f t="shared" si="385"/>
        <v>echo '&lt; PRESS ANY KEY TO CONTINUE &gt;'; read c ;</v>
      </c>
      <c r="W1516" s="14" t="str">
        <f t="shared" si="393"/>
        <v xml:space="preserve"> pmd ; </v>
      </c>
      <c r="X1516" s="13" t="str">
        <f t="shared" si="387"/>
        <v>ssh -q uhvifoapp03 '/home/infa_adm/scripts/ais.sh RACFI wf_trans_rental_agreement_cyn Int01_uat'</v>
      </c>
      <c r="Y1516" s="15"/>
      <c r="Z1516" s="60" t="str">
        <f t="shared" si="394"/>
        <v>./pmrep objectexport -f RACFI -o Workflow -n wf_trans_rental_agreement_cyn -m -s -b -r -u wf_trans_rental_agreement_cyn.xml</v>
      </c>
      <c r="AA1516" s="63" t="str">
        <f t="shared" si="395"/>
        <v>gwd RACFI wf_trans_rental_agreement_cyn</v>
      </c>
      <c r="AB1516" s="60" t="str">
        <f t="shared" si="388"/>
        <v xml:space="preserve">showvh RACFI wf_trans_rental_agreement_cyn ; </v>
      </c>
      <c r="AC1516" s="60" t="str">
        <f t="shared" si="386"/>
        <v>showrrh RACFI wf_trans_rental_agreement_cyn</v>
      </c>
    </row>
    <row r="1517" spans="1:29" x14ac:dyDescent="0.25">
      <c r="A1517" s="9">
        <v>43304</v>
      </c>
      <c r="B1517" s="6" t="s">
        <v>1788</v>
      </c>
      <c r="C1517" s="61" t="s">
        <v>1892</v>
      </c>
      <c r="D1517" s="61" t="s">
        <v>1864</v>
      </c>
      <c r="E1517" s="100" t="str">
        <f>IF(D1517="q1",rep_q,IF(OR(D1517="u1",D1517="u2"),rep_u,IF(OR(D1517="p1",D1517="p2"),rep_p," ** ERROR **")))</f>
        <v>RAC_prod</v>
      </c>
      <c r="F1517" s="115" t="str">
        <f>IF(D1517="q1",pswd_sj_q,IF(OR(D1517="u1",D1517="u2"),pswd_sj_u,IF(OR(D1517="p1",D1517="p2"),pswd_sj_p," ** ERROR **")))</f>
        <v>PP</v>
      </c>
      <c r="G1517" s="100" t="str">
        <f>IF(D1517="q1",host_q,IF(OR(D1517="u1",D1517="u2"),host_u,IF(OR(D1517="p1",D1517="p2"),host_p," ** ERROR **")))</f>
        <v>phvifoapp04</v>
      </c>
      <c r="H1517" s="115" t="str">
        <f>IF(D1517="q1",int_q1,IF(D1517="u1",int_u1,IF(D1517="u2",int_u2,IF(D1517="p1",int_p1,IF(D1517="p2",int_p2," ** ERROR **")))))</f>
        <v>Int01_prod</v>
      </c>
      <c r="I1517" s="100" t="str">
        <f t="shared" si="379"/>
        <v>6005</v>
      </c>
      <c r="J1517" s="115" t="str">
        <f t="shared" si="380"/>
        <v>Native</v>
      </c>
      <c r="K1517" s="100" t="str">
        <f t="shared" si="381"/>
        <v>all</v>
      </c>
      <c r="L1517" s="6" t="s">
        <v>1491</v>
      </c>
      <c r="M1517" s="6" t="s">
        <v>332</v>
      </c>
      <c r="N1517" s="6" t="s">
        <v>1591</v>
      </c>
      <c r="O1517" s="6" t="s">
        <v>1789</v>
      </c>
      <c r="P1517" s="11" t="str">
        <f t="shared" si="390"/>
        <v>qc connectors Workflow wf_ENT_LAWSON_GL_CA_PROCESS</v>
      </c>
      <c r="Q1517" s="12" t="str">
        <f t="shared" si="391"/>
        <v>./pmrep cleardeploymentgroup -p DG_Static_Shared -f ;</v>
      </c>
      <c r="R1517" s="13" t="str">
        <f t="shared" si="392"/>
        <v>./pmrep addtodeploymentgroup -p DG_Static_Shared -n wf_ENT_LAWSON_GL_CA_PROCESS -o Workflow -f connectors -d all ;</v>
      </c>
      <c r="S1517" s="12" t="str">
        <f t="shared" si="382"/>
        <v>./pmrep deploydeploymentgroup -p DG_Static_Shared -c  ./DG_Static_Shared.xml -r RAC_prod -n jansaj -X PP -h phvifoapp04 -o 6005 -s Native -l $HOME/scripts/log/dg_SJ_CHG0013565.log ;</v>
      </c>
      <c r="T1517" s="13" t="str">
        <f t="shared" si="383"/>
        <v xml:space="preserve">echo '&lt; PRESS ANY KEY TO CONTINUE &gt;'; read c ; </v>
      </c>
      <c r="U1517" s="12" t="str">
        <f t="shared" si="384"/>
        <v xml:space="preserve">cat $HOME/scripts/log/dg_SJ_CHG0013565.log ; </v>
      </c>
      <c r="V1517" s="13" t="str">
        <f t="shared" si="385"/>
        <v>echo '&lt; PRESS ANY KEY TO CONTINUE &gt;'; read c ;</v>
      </c>
      <c r="W1517" s="14" t="str">
        <f t="shared" si="393"/>
        <v xml:space="preserve"> pmd ; </v>
      </c>
      <c r="X1517" s="13" t="str">
        <f t="shared" si="387"/>
        <v>ssh -q phvifoapp04 '/home/infa_adm/scripts/ais.sh connectors wf_ENT_LAWSON_GL_CA_PROCESS Int01_prod'</v>
      </c>
      <c r="Y1517" s="15"/>
      <c r="Z1517" s="60" t="str">
        <f t="shared" si="394"/>
        <v>./pmrep objectexport -f connectors -o Workflow -n wf_ENT_LAWSON_GL_CA_PROCESS -m -s -b -r -u wf_ENT_LAWSON_GL_CA_PROCESS.xml</v>
      </c>
      <c r="AA1517" s="63" t="str">
        <f t="shared" si="395"/>
        <v>gwd connectors wf_ENT_LAWSON_GL_CA_PROCESS</v>
      </c>
      <c r="AB1517" s="60" t="str">
        <f t="shared" si="388"/>
        <v xml:space="preserve">showvh connectors wf_ENT_LAWSON_GL_CA_PROCESS ; </v>
      </c>
      <c r="AC1517" s="60" t="str">
        <f t="shared" si="386"/>
        <v>showrrh connectors wf_ENT_LAWSON_GL_CA_PROCESS</v>
      </c>
    </row>
    <row r="1518" spans="1:29" x14ac:dyDescent="0.25">
      <c r="A1518" s="9">
        <v>43305</v>
      </c>
      <c r="B1518" s="6" t="s">
        <v>8</v>
      </c>
      <c r="C1518" s="61" t="s">
        <v>1893</v>
      </c>
      <c r="D1518" s="61" t="s">
        <v>1862</v>
      </c>
      <c r="E1518" s="112" t="s">
        <v>20</v>
      </c>
      <c r="F1518" s="115" t="str">
        <f t="shared" ref="F1518:F1523" si="396">IF(C1518="SJ",IF(D1518="q1",pswd_sj_q,IF(OR(D1518="u1",D1518="u2"),pswd_sj_u,IF(OR(D1518="p1",D1518="p2"),pswd_sj_p," ** ERROR **"))),
IF(C1518="BR",IF(D1518="q1",pswd_br_q,IF(OR(D1518="u1",D1518="u2"),pswd_br_u,IF(OR(D1518="p1",D1518="p2"),pswd_br_p," ** ERROR **")))," ** ERROR **"))</f>
        <v>BPQ</v>
      </c>
      <c r="G1518" s="112" t="s">
        <v>1383</v>
      </c>
      <c r="H1518" s="116" t="s">
        <v>19</v>
      </c>
      <c r="I1518" s="100" t="str">
        <f t="shared" si="379"/>
        <v>6005</v>
      </c>
      <c r="J1518" s="115" t="str">
        <f t="shared" si="380"/>
        <v>Native</v>
      </c>
      <c r="K1518" s="100" t="str">
        <f t="shared" si="381"/>
        <v>all</v>
      </c>
      <c r="L1518" s="6" t="s">
        <v>1740</v>
      </c>
      <c r="M1518" s="6" t="s">
        <v>332</v>
      </c>
      <c r="N1518" s="6" t="s">
        <v>1790</v>
      </c>
      <c r="O1518" s="6" t="s">
        <v>1793</v>
      </c>
      <c r="P1518" s="11" t="str">
        <f t="shared" si="390"/>
        <v>qc CloudExtracts Workflow wf_SKIP_STOLEN_CUSTOMERS</v>
      </c>
      <c r="Q1518" s="12" t="str">
        <f t="shared" si="391"/>
        <v>./pmrep cleardeploymentgroup -p DG_Static_Shared -f ;</v>
      </c>
      <c r="R1518" s="13" t="str">
        <f t="shared" si="392"/>
        <v>./pmrep addtodeploymentgroup -p DG_Static_Shared -n wf_SKIP_STOLEN_CUSTOMERS -o Workflow -f CloudExtracts -d all ;</v>
      </c>
      <c r="S1518" s="12" t="str">
        <f t="shared" si="382"/>
        <v>echo ;</v>
      </c>
      <c r="T1518" s="13" t="str">
        <f t="shared" si="383"/>
        <v>echo ;</v>
      </c>
      <c r="U1518" s="12" t="str">
        <f t="shared" si="384"/>
        <v>echo;</v>
      </c>
      <c r="V1518" s="13" t="str">
        <f t="shared" si="385"/>
        <v>echo ;</v>
      </c>
      <c r="W1518" s="14" t="str">
        <f t="shared" si="393"/>
        <v xml:space="preserve"> echo ; </v>
      </c>
      <c r="X1518" s="13" t="str">
        <f t="shared" si="387"/>
        <v>ssh -q qhvifoapp05 '/home/infa_adm/scripts/ais.sh CloudExtracts wf_SKIP_STOLEN_CUSTOMERS Int01_qa'</v>
      </c>
      <c r="Y1518" s="15"/>
      <c r="Z1518" s="60" t="str">
        <f t="shared" si="394"/>
        <v>./pmrep objectexport -f CloudExtracts -o Workflow -n wf_SKIP_STOLEN_CUSTOMERS -m -s -b -r -u wf_SKIP_STOLEN_CUSTOMERS.xml</v>
      </c>
      <c r="AA1518" s="63" t="str">
        <f t="shared" si="395"/>
        <v>gwd CloudExtracts wf_SKIP_STOLEN_CUSTOMERS</v>
      </c>
      <c r="AB1518" s="60" t="str">
        <f t="shared" si="388"/>
        <v xml:space="preserve">showvh CloudExtracts wf_SKIP_STOLEN_CUSTOMERS ; </v>
      </c>
      <c r="AC1518" s="60" t="str">
        <f t="shared" si="386"/>
        <v>showrrh CloudExtracts wf_SKIP_STOLEN_CUSTOMERS</v>
      </c>
    </row>
    <row r="1519" spans="1:29" x14ac:dyDescent="0.25">
      <c r="A1519" s="9">
        <v>43305</v>
      </c>
      <c r="B1519" s="6" t="s">
        <v>8</v>
      </c>
      <c r="C1519" s="61" t="s">
        <v>1893</v>
      </c>
      <c r="D1519" s="61" t="s">
        <v>1862</v>
      </c>
      <c r="E1519" s="112" t="s">
        <v>20</v>
      </c>
      <c r="F1519" s="115" t="str">
        <f t="shared" si="396"/>
        <v>BPQ</v>
      </c>
      <c r="G1519" s="112" t="s">
        <v>1383</v>
      </c>
      <c r="H1519" s="116" t="s">
        <v>19</v>
      </c>
      <c r="I1519" s="100" t="str">
        <f t="shared" si="379"/>
        <v>6005</v>
      </c>
      <c r="J1519" s="115" t="str">
        <f t="shared" si="380"/>
        <v>Native</v>
      </c>
      <c r="K1519" s="100" t="str">
        <f t="shared" si="381"/>
        <v>all</v>
      </c>
      <c r="L1519" s="6" t="s">
        <v>1740</v>
      </c>
      <c r="M1519" s="6" t="s">
        <v>332</v>
      </c>
      <c r="N1519" s="6" t="s">
        <v>1791</v>
      </c>
      <c r="O1519" s="6" t="s">
        <v>1793</v>
      </c>
      <c r="P1519" s="11" t="str">
        <f t="shared" si="390"/>
        <v>qc CloudExtracts Workflow wf_SKIP_STOLEN_CUSTOMERS_JSON</v>
      </c>
      <c r="Q1519" s="12" t="str">
        <f t="shared" si="391"/>
        <v>echo ;</v>
      </c>
      <c r="R1519" s="13" t="str">
        <f t="shared" si="392"/>
        <v>./pmrep addtodeploymentgroup -p DG_Static_Shared -n wf_SKIP_STOLEN_CUSTOMERS_JSON -o Workflow -f CloudExtracts -d all ;</v>
      </c>
      <c r="S1519" s="12" t="str">
        <f t="shared" si="382"/>
        <v>echo ;</v>
      </c>
      <c r="T1519" s="13" t="str">
        <f t="shared" si="383"/>
        <v>echo ;</v>
      </c>
      <c r="U1519" s="12" t="str">
        <f t="shared" si="384"/>
        <v>echo;</v>
      </c>
      <c r="V1519" s="13" t="str">
        <f t="shared" si="385"/>
        <v>echo ;</v>
      </c>
      <c r="W1519" s="14" t="str">
        <f t="shared" si="393"/>
        <v xml:space="preserve"> echo ; </v>
      </c>
      <c r="X1519" s="13" t="str">
        <f t="shared" si="387"/>
        <v>ssh -q qhvifoapp05 '/home/infa_adm/scripts/ais.sh CloudExtracts wf_SKIP_STOLEN_CUSTOMERS_JSON Int01_qa'</v>
      </c>
      <c r="Y1519" s="15"/>
      <c r="Z1519" s="60" t="str">
        <f t="shared" si="394"/>
        <v>./pmrep objectexport -f CloudExtracts -o Workflow -n wf_SKIP_STOLEN_CUSTOMERS_JSON -m -s -b -r -u wf_SKIP_STOLEN_CUSTOMERS_JSON.xml</v>
      </c>
      <c r="AA1519" s="63" t="str">
        <f t="shared" si="395"/>
        <v>gwd CloudExtracts wf_SKIP_STOLEN_CUSTOMERS_JSON</v>
      </c>
      <c r="AB1519" s="60" t="str">
        <f t="shared" si="388"/>
        <v xml:space="preserve">showvh CloudExtracts wf_SKIP_STOLEN_CUSTOMERS_JSON ; </v>
      </c>
      <c r="AC1519" s="60" t="str">
        <f t="shared" si="386"/>
        <v>showrrh CloudExtracts wf_SKIP_STOLEN_CUSTOMERS_JSON</v>
      </c>
    </row>
    <row r="1520" spans="1:29" x14ac:dyDescent="0.25">
      <c r="A1520" s="9">
        <v>43305</v>
      </c>
      <c r="B1520" s="6" t="s">
        <v>8</v>
      </c>
      <c r="C1520" s="61" t="s">
        <v>1893</v>
      </c>
      <c r="D1520" s="61" t="s">
        <v>1862</v>
      </c>
      <c r="E1520" s="112" t="s">
        <v>20</v>
      </c>
      <c r="F1520" s="115" t="str">
        <f t="shared" si="396"/>
        <v>BPQ</v>
      </c>
      <c r="G1520" s="112" t="s">
        <v>1383</v>
      </c>
      <c r="H1520" s="116" t="s">
        <v>19</v>
      </c>
      <c r="I1520" s="100" t="str">
        <f t="shared" si="379"/>
        <v>6005</v>
      </c>
      <c r="J1520" s="115" t="str">
        <f t="shared" si="380"/>
        <v>Native</v>
      </c>
      <c r="K1520" s="100" t="str">
        <f t="shared" si="381"/>
        <v>all</v>
      </c>
      <c r="L1520" s="6" t="s">
        <v>1740</v>
      </c>
      <c r="M1520" s="6" t="s">
        <v>332</v>
      </c>
      <c r="N1520" s="6" t="s">
        <v>1792</v>
      </c>
      <c r="O1520" s="6" t="s">
        <v>1793</v>
      </c>
      <c r="P1520" s="11" t="str">
        <f t="shared" si="390"/>
        <v>qc CloudExtracts Workflow wf_SKIP_STOLEN_CUSTOMERS_RACFI</v>
      </c>
      <c r="Q1520" s="12" t="str">
        <f t="shared" si="391"/>
        <v>echo ;</v>
      </c>
      <c r="R1520" s="13" t="str">
        <f t="shared" si="392"/>
        <v>./pmrep addtodeploymentgroup -p DG_Static_Shared -n wf_SKIP_STOLEN_CUSTOMERS_RACFI -o Workflow -f CloudExtracts -d all ;</v>
      </c>
      <c r="S1520" s="12" t="str">
        <f t="shared" si="382"/>
        <v>./pmrep deploydeploymentgroup -p DG_Static_Shared -c  ./DG_Static_Shared.xml -r RAC_qa -n ritbil -X BPQ -h qhvifoapp05 -o 6005 -s Native -l $HOME/scripts/log/dg_BR_seeanu.log ;</v>
      </c>
      <c r="T1520" s="13" t="str">
        <f t="shared" si="383"/>
        <v xml:space="preserve">echo '&lt; PRESS ANY KEY TO CONTINUE &gt;'; read c ; </v>
      </c>
      <c r="U1520" s="12" t="str">
        <f t="shared" si="384"/>
        <v xml:space="preserve">cat $HOME/scripts/log/dg_BR_seeanu.log ; </v>
      </c>
      <c r="V1520" s="13" t="str">
        <f t="shared" si="385"/>
        <v>echo '&lt; PRESS ANY KEY TO CONTINUE &gt;'; read c ;</v>
      </c>
      <c r="W1520" s="14" t="str">
        <f t="shared" si="393"/>
        <v xml:space="preserve"> pmd ; </v>
      </c>
      <c r="X1520" s="13" t="str">
        <f t="shared" si="387"/>
        <v>ssh -q qhvifoapp05 '/home/infa_adm/scripts/ais.sh CloudExtracts wf_SKIP_STOLEN_CUSTOMERS_RACFI Int01_qa'</v>
      </c>
      <c r="Y1520" s="15"/>
      <c r="Z1520" s="60" t="str">
        <f t="shared" si="394"/>
        <v>./pmrep objectexport -f CloudExtracts -o Workflow -n wf_SKIP_STOLEN_CUSTOMERS_RACFI -m -s -b -r -u wf_SKIP_STOLEN_CUSTOMERS_RACFI.xml</v>
      </c>
      <c r="AA1520" s="63" t="str">
        <f t="shared" si="395"/>
        <v>gwd CloudExtracts wf_SKIP_STOLEN_CUSTOMERS_RACFI</v>
      </c>
      <c r="AB1520" s="60" t="str">
        <f t="shared" si="388"/>
        <v xml:space="preserve">showvh CloudExtracts wf_SKIP_STOLEN_CUSTOMERS_RACFI ; </v>
      </c>
      <c r="AC1520" s="60" t="str">
        <f t="shared" si="386"/>
        <v>showrrh CloudExtracts wf_SKIP_STOLEN_CUSTOMERS_RACFI</v>
      </c>
    </row>
    <row r="1521" spans="1:29" x14ac:dyDescent="0.25">
      <c r="A1521" s="9">
        <v>43305</v>
      </c>
      <c r="B1521" s="6" t="s">
        <v>8</v>
      </c>
      <c r="C1521" s="61" t="s">
        <v>1893</v>
      </c>
      <c r="D1521" s="61" t="s">
        <v>1863</v>
      </c>
      <c r="E1521" s="112" t="s">
        <v>324</v>
      </c>
      <c r="F1521" s="115" t="str">
        <f t="shared" si="396"/>
        <v>BPU</v>
      </c>
      <c r="G1521" s="112" t="s">
        <v>1113</v>
      </c>
      <c r="H1521" s="116" t="s">
        <v>1241</v>
      </c>
      <c r="I1521" s="100" t="str">
        <f t="shared" ref="I1521:I1584" si="397">IF(D1521="","n/a","6005")</f>
        <v>6005</v>
      </c>
      <c r="J1521" s="115" t="str">
        <f t="shared" ref="J1521:J1584" si="398">IF(D1521="","n/a","Native")</f>
        <v>Native</v>
      </c>
      <c r="K1521" s="100" t="str">
        <f t="shared" ref="K1521:K1584" si="399">IF(D1521="","n/a","all")</f>
        <v>all</v>
      </c>
      <c r="L1521" s="6" t="s">
        <v>1740</v>
      </c>
      <c r="M1521" s="6" t="s">
        <v>332</v>
      </c>
      <c r="N1521" s="6" t="s">
        <v>1790</v>
      </c>
      <c r="O1521" s="6" t="s">
        <v>1794</v>
      </c>
      <c r="P1521" s="11" t="str">
        <f t="shared" si="390"/>
        <v>qc CloudExtracts Workflow wf_SKIP_STOLEN_CUSTOMERS</v>
      </c>
      <c r="Q1521" s="12" t="str">
        <f t="shared" si="391"/>
        <v>./pmrep cleardeploymentgroup -p DG_Static_Shared -f ;</v>
      </c>
      <c r="R1521" s="13" t="str">
        <f t="shared" si="392"/>
        <v>./pmrep addtodeploymentgroup -p DG_Static_Shared -n wf_SKIP_STOLEN_CUSTOMERS -o Workflow -f CloudExtracts -d all ;</v>
      </c>
      <c r="S1521" s="12" t="str">
        <f t="shared" si="382"/>
        <v>echo ;</v>
      </c>
      <c r="T1521" s="13" t="str">
        <f t="shared" si="383"/>
        <v>echo ;</v>
      </c>
      <c r="U1521" s="12" t="str">
        <f t="shared" si="384"/>
        <v>echo;</v>
      </c>
      <c r="V1521" s="13" t="str">
        <f t="shared" si="385"/>
        <v>echo ;</v>
      </c>
      <c r="W1521" s="14" t="str">
        <f t="shared" si="393"/>
        <v xml:space="preserve"> echo ; </v>
      </c>
      <c r="X1521" s="13" t="str">
        <f t="shared" si="387"/>
        <v>ssh -q uhvifoapp03 '/home/infa_adm/scripts/ais.sh CloudExtracts wf_SKIP_STOLEN_CUSTOMERS Int01_uat'</v>
      </c>
      <c r="Y1521" s="15"/>
      <c r="Z1521" s="60" t="str">
        <f t="shared" si="394"/>
        <v>./pmrep objectexport -f CloudExtracts -o Workflow -n wf_SKIP_STOLEN_CUSTOMERS -m -s -b -r -u wf_SKIP_STOLEN_CUSTOMERS.xml</v>
      </c>
      <c r="AA1521" s="63" t="str">
        <f t="shared" si="395"/>
        <v>gwd CloudExtracts wf_SKIP_STOLEN_CUSTOMERS</v>
      </c>
      <c r="AB1521" s="60" t="str">
        <f t="shared" si="388"/>
        <v xml:space="preserve">showvh CloudExtracts wf_SKIP_STOLEN_CUSTOMERS ; </v>
      </c>
      <c r="AC1521" s="60" t="str">
        <f t="shared" si="386"/>
        <v>showrrh CloudExtracts wf_SKIP_STOLEN_CUSTOMERS</v>
      </c>
    </row>
    <row r="1522" spans="1:29" x14ac:dyDescent="0.25">
      <c r="A1522" s="9">
        <v>43305</v>
      </c>
      <c r="B1522" s="6" t="s">
        <v>8</v>
      </c>
      <c r="C1522" s="61" t="s">
        <v>1893</v>
      </c>
      <c r="D1522" s="61" t="s">
        <v>1863</v>
      </c>
      <c r="E1522" s="112" t="s">
        <v>324</v>
      </c>
      <c r="F1522" s="115" t="str">
        <f t="shared" si="396"/>
        <v>BPU</v>
      </c>
      <c r="G1522" s="112" t="s">
        <v>1113</v>
      </c>
      <c r="H1522" s="116" t="s">
        <v>1241</v>
      </c>
      <c r="I1522" s="100" t="str">
        <f t="shared" si="397"/>
        <v>6005</v>
      </c>
      <c r="J1522" s="115" t="str">
        <f t="shared" si="398"/>
        <v>Native</v>
      </c>
      <c r="K1522" s="100" t="str">
        <f t="shared" si="399"/>
        <v>all</v>
      </c>
      <c r="L1522" s="6" t="s">
        <v>1740</v>
      </c>
      <c r="M1522" s="6" t="s">
        <v>332</v>
      </c>
      <c r="N1522" s="6" t="s">
        <v>1791</v>
      </c>
      <c r="O1522" s="6" t="s">
        <v>1794</v>
      </c>
      <c r="P1522" s="11" t="str">
        <f t="shared" si="390"/>
        <v>qc CloudExtracts Workflow wf_SKIP_STOLEN_CUSTOMERS_JSON</v>
      </c>
      <c r="Q1522" s="12" t="str">
        <f t="shared" si="391"/>
        <v>echo ;</v>
      </c>
      <c r="R1522" s="13" t="str">
        <f t="shared" si="392"/>
        <v>./pmrep addtodeploymentgroup -p DG_Static_Shared -n wf_SKIP_STOLEN_CUSTOMERS_JSON -o Workflow -f CloudExtracts -d all ;</v>
      </c>
      <c r="S1522" s="12" t="str">
        <f t="shared" si="382"/>
        <v>echo ;</v>
      </c>
      <c r="T1522" s="13" t="str">
        <f t="shared" si="383"/>
        <v>echo ;</v>
      </c>
      <c r="U1522" s="12" t="str">
        <f t="shared" si="384"/>
        <v>echo;</v>
      </c>
      <c r="V1522" s="13" t="str">
        <f t="shared" si="385"/>
        <v>echo ;</v>
      </c>
      <c r="W1522" s="14" t="str">
        <f t="shared" si="393"/>
        <v xml:space="preserve"> echo ; </v>
      </c>
      <c r="X1522" s="13" t="str">
        <f t="shared" si="387"/>
        <v>ssh -q uhvifoapp03 '/home/infa_adm/scripts/ais.sh CloudExtracts wf_SKIP_STOLEN_CUSTOMERS_JSON Int01_uat'</v>
      </c>
      <c r="Y1522" s="15"/>
      <c r="Z1522" s="60" t="str">
        <f t="shared" si="394"/>
        <v>./pmrep objectexport -f CloudExtracts -o Workflow -n wf_SKIP_STOLEN_CUSTOMERS_JSON -m -s -b -r -u wf_SKIP_STOLEN_CUSTOMERS_JSON.xml</v>
      </c>
      <c r="AA1522" s="63" t="str">
        <f t="shared" si="395"/>
        <v>gwd CloudExtracts wf_SKIP_STOLEN_CUSTOMERS_JSON</v>
      </c>
      <c r="AB1522" s="60" t="str">
        <f t="shared" si="388"/>
        <v xml:space="preserve">showvh CloudExtracts wf_SKIP_STOLEN_CUSTOMERS_JSON ; </v>
      </c>
      <c r="AC1522" s="60" t="str">
        <f t="shared" si="386"/>
        <v>showrrh CloudExtracts wf_SKIP_STOLEN_CUSTOMERS_JSON</v>
      </c>
    </row>
    <row r="1523" spans="1:29" x14ac:dyDescent="0.25">
      <c r="A1523" s="9">
        <v>43305</v>
      </c>
      <c r="B1523" s="6" t="s">
        <v>8</v>
      </c>
      <c r="C1523" s="61" t="s">
        <v>1893</v>
      </c>
      <c r="D1523" s="61" t="s">
        <v>1863</v>
      </c>
      <c r="E1523" s="112" t="s">
        <v>324</v>
      </c>
      <c r="F1523" s="115" t="str">
        <f t="shared" si="396"/>
        <v>BPU</v>
      </c>
      <c r="G1523" s="112" t="s">
        <v>1113</v>
      </c>
      <c r="H1523" s="116" t="s">
        <v>1241</v>
      </c>
      <c r="I1523" s="100" t="str">
        <f t="shared" si="397"/>
        <v>6005</v>
      </c>
      <c r="J1523" s="115" t="str">
        <f t="shared" si="398"/>
        <v>Native</v>
      </c>
      <c r="K1523" s="100" t="str">
        <f t="shared" si="399"/>
        <v>all</v>
      </c>
      <c r="L1523" s="6" t="s">
        <v>1740</v>
      </c>
      <c r="M1523" s="6" t="s">
        <v>332</v>
      </c>
      <c r="N1523" s="6" t="s">
        <v>1792</v>
      </c>
      <c r="O1523" s="6" t="s">
        <v>1794</v>
      </c>
      <c r="P1523" s="11" t="str">
        <f t="shared" si="390"/>
        <v>qc CloudExtracts Workflow wf_SKIP_STOLEN_CUSTOMERS_RACFI</v>
      </c>
      <c r="Q1523" s="12" t="str">
        <f t="shared" si="391"/>
        <v>echo ;</v>
      </c>
      <c r="R1523" s="13" t="str">
        <f t="shared" si="392"/>
        <v>./pmrep addtodeploymentgroup -p DG_Static_Shared -n wf_SKIP_STOLEN_CUSTOMERS_RACFI -o Workflow -f CloudExtracts -d all ;</v>
      </c>
      <c r="S1523" s="12" t="str">
        <f t="shared" si="382"/>
        <v>./pmrep deploydeploymentgroup -p DG_Static_Shared -c  ./DG_Static_Shared.xml -r RAC_uat -n ritbil -X BPU -h uhvifoapp03 -o 6005 -s Native -l $HOME/scripts/log/dg_BR_seeanu.log ;</v>
      </c>
      <c r="T1523" s="13" t="str">
        <f t="shared" si="383"/>
        <v xml:space="preserve">echo '&lt; PRESS ANY KEY TO CONTINUE &gt;'; read c ; </v>
      </c>
      <c r="U1523" s="12" t="str">
        <f t="shared" si="384"/>
        <v xml:space="preserve">cat $HOME/scripts/log/dg_BR_seeanu.log ; </v>
      </c>
      <c r="V1523" s="13" t="str">
        <f t="shared" si="385"/>
        <v>echo '&lt; PRESS ANY KEY TO CONTINUE &gt;'; read c ;</v>
      </c>
      <c r="W1523" s="14" t="str">
        <f t="shared" si="393"/>
        <v xml:space="preserve"> pmd ; </v>
      </c>
      <c r="X1523" s="13" t="str">
        <f t="shared" si="387"/>
        <v>ssh -q uhvifoapp03 '/home/infa_adm/scripts/ais.sh CloudExtracts wf_SKIP_STOLEN_CUSTOMERS_RACFI Int01_uat'</v>
      </c>
      <c r="Y1523" s="15"/>
      <c r="Z1523" s="60" t="str">
        <f t="shared" si="394"/>
        <v>./pmrep objectexport -f CloudExtracts -o Workflow -n wf_SKIP_STOLEN_CUSTOMERS_RACFI -m -s -b -r -u wf_SKIP_STOLEN_CUSTOMERS_RACFI.xml</v>
      </c>
      <c r="AA1523" s="63" t="str">
        <f t="shared" si="395"/>
        <v>gwd CloudExtracts wf_SKIP_STOLEN_CUSTOMERS_RACFI</v>
      </c>
      <c r="AB1523" s="60" t="str">
        <f t="shared" si="388"/>
        <v xml:space="preserve">showvh CloudExtracts wf_SKIP_STOLEN_CUSTOMERS_RACFI ; </v>
      </c>
      <c r="AC1523" s="60" t="str">
        <f t="shared" si="386"/>
        <v>showrrh CloudExtracts wf_SKIP_STOLEN_CUSTOMERS_RACFI</v>
      </c>
    </row>
    <row r="1524" spans="1:29" x14ac:dyDescent="0.25">
      <c r="A1524" s="9">
        <v>43305</v>
      </c>
      <c r="B1524" s="6" t="s">
        <v>284</v>
      </c>
      <c r="C1524" s="61" t="s">
        <v>1892</v>
      </c>
      <c r="D1524" s="61" t="s">
        <v>1866</v>
      </c>
      <c r="E1524" s="100" t="str">
        <f t="shared" ref="E1524:E1551" si="400">IF(D1524="q1",rep_q,IF(OR(D1524="u1",D1524="u2"),rep_u,IF(OR(D1524="p1",D1524="p2"),rep_p," ** ERROR **")))</f>
        <v>RAC_uat</v>
      </c>
      <c r="F1524" s="115" t="str">
        <f t="shared" ref="F1524:F1551" si="401">IF(D1524="q1",pswd_sj_q,IF(OR(D1524="u1",D1524="u2"),pswd_sj_u,IF(OR(D1524="p1",D1524="p2"),pswd_sj_p," ** ERROR **")))</f>
        <v>UP</v>
      </c>
      <c r="G1524" s="100" t="str">
        <f t="shared" ref="G1524:G1551" si="402">IF(D1524="q1",host_q,IF(OR(D1524="u1",D1524="u2"),host_u,IF(OR(D1524="p1",D1524="p2"),host_p," ** ERROR **")))</f>
        <v>uhvifoapp03</v>
      </c>
      <c r="H1524" s="115" t="str">
        <f t="shared" ref="H1524:H1551" si="403">IF(D1524="q1",int_q1,IF(D1524="u1",int_u1,IF(D1524="u2",int_u2,IF(D1524="p1",int_p1,IF(D1524="p2",int_p2," ** ERROR **")))))</f>
        <v>Int02_uat</v>
      </c>
      <c r="I1524" s="100" t="str">
        <f t="shared" si="397"/>
        <v>6005</v>
      </c>
      <c r="J1524" s="115" t="str">
        <f t="shared" si="398"/>
        <v>Native</v>
      </c>
      <c r="K1524" s="100" t="str">
        <f t="shared" si="399"/>
        <v>all</v>
      </c>
      <c r="L1524" s="6" t="s">
        <v>402</v>
      </c>
      <c r="M1524" s="6" t="s">
        <v>332</v>
      </c>
      <c r="N1524" s="7" t="s">
        <v>403</v>
      </c>
      <c r="O1524" s="39" t="s">
        <v>1795</v>
      </c>
      <c r="P1524" s="11" t="str">
        <f t="shared" si="390"/>
        <v>qc SupplierEDI Workflow wf_SupplierEDI_RAC_Outbound_850</v>
      </c>
      <c r="Q1524" s="12" t="str">
        <f t="shared" si="391"/>
        <v>./pmrep cleardeploymentgroup -p DG_Static_Shared -f ;</v>
      </c>
      <c r="R1524" s="13" t="str">
        <f t="shared" si="392"/>
        <v>./pmrep addtodeploymentgroup -p DG_Static_Shared -n wf_SupplierEDI_RAC_Outbound_850 -o Workflow -f SupplierEDI -d all ;</v>
      </c>
      <c r="S1524" s="12" t="str">
        <f t="shared" si="382"/>
        <v>echo ;</v>
      </c>
      <c r="T1524" s="13" t="str">
        <f t="shared" si="383"/>
        <v>echo ;</v>
      </c>
      <c r="U1524" s="12" t="str">
        <f t="shared" si="384"/>
        <v>echo;</v>
      </c>
      <c r="V1524" s="13" t="str">
        <f t="shared" si="385"/>
        <v>echo ;</v>
      </c>
      <c r="W1524" s="14" t="str">
        <f t="shared" si="393"/>
        <v xml:space="preserve"> echo ; </v>
      </c>
      <c r="X1524" s="13" t="str">
        <f t="shared" si="387"/>
        <v>ssh -q uhvifoapp03 '/home/infa_adm/scripts/ais.sh SupplierEDI wf_SupplierEDI_RAC_Outbound_850 Int02_uat'</v>
      </c>
      <c r="Y1524" s="15"/>
      <c r="Z1524" s="60" t="str">
        <f t="shared" si="394"/>
        <v>./pmrep objectexport -f SupplierEDI -o Workflow -n wf_SupplierEDI_RAC_Outbound_850 -m -s -b -r -u wf_SupplierEDI_RAC_Outbound_850.xml</v>
      </c>
      <c r="AA1524" s="63" t="str">
        <f t="shared" si="395"/>
        <v>gwd SupplierEDI wf_SupplierEDI_RAC_Outbound_850</v>
      </c>
      <c r="AB1524" s="60" t="str">
        <f t="shared" si="388"/>
        <v xml:space="preserve">showvh SupplierEDI wf_SupplierEDI_RAC_Outbound_850 ; </v>
      </c>
      <c r="AC1524" s="60" t="str">
        <f t="shared" si="386"/>
        <v>showrrh SupplierEDI wf_SupplierEDI_RAC_Outbound_850</v>
      </c>
    </row>
    <row r="1525" spans="1:29" x14ac:dyDescent="0.25">
      <c r="A1525" s="9">
        <v>43305</v>
      </c>
      <c r="B1525" s="6" t="s">
        <v>284</v>
      </c>
      <c r="C1525" s="61" t="s">
        <v>1892</v>
      </c>
      <c r="D1525" s="61" t="s">
        <v>1866</v>
      </c>
      <c r="E1525" s="100" t="str">
        <f t="shared" si="400"/>
        <v>RAC_uat</v>
      </c>
      <c r="F1525" s="115" t="str">
        <f t="shared" si="401"/>
        <v>UP</v>
      </c>
      <c r="G1525" s="100" t="str">
        <f t="shared" si="402"/>
        <v>uhvifoapp03</v>
      </c>
      <c r="H1525" s="115" t="str">
        <f t="shared" si="403"/>
        <v>Int02_uat</v>
      </c>
      <c r="I1525" s="100" t="str">
        <f t="shared" si="397"/>
        <v>6005</v>
      </c>
      <c r="J1525" s="115" t="str">
        <f t="shared" si="398"/>
        <v>Native</v>
      </c>
      <c r="K1525" s="100" t="str">
        <f t="shared" si="399"/>
        <v>all</v>
      </c>
      <c r="L1525" s="6" t="s">
        <v>402</v>
      </c>
      <c r="M1525" s="6" t="s">
        <v>332</v>
      </c>
      <c r="N1525" s="138" t="s">
        <v>1058</v>
      </c>
      <c r="O1525" s="39" t="s">
        <v>1795</v>
      </c>
      <c r="P1525" s="11" t="str">
        <f t="shared" si="390"/>
        <v>qc SupplierEDI Workflow wf_SupplierEDI_RAC_Inbound_865_1</v>
      </c>
      <c r="Q1525" s="12" t="str">
        <f t="shared" si="391"/>
        <v>echo ;</v>
      </c>
      <c r="R1525" s="13" t="str">
        <f t="shared" si="392"/>
        <v>./pmrep addtodeploymentgroup -p DG_Static_Shared -n wf_SupplierEDI_RAC_Inbound_865_1 -o Workflow -f SupplierEDI -d all ;</v>
      </c>
      <c r="S1525" s="12" t="str">
        <f t="shared" si="382"/>
        <v>echo ;</v>
      </c>
      <c r="T1525" s="13" t="str">
        <f t="shared" si="383"/>
        <v>echo ;</v>
      </c>
      <c r="U1525" s="12" t="str">
        <f t="shared" si="384"/>
        <v>echo;</v>
      </c>
      <c r="V1525" s="13" t="str">
        <f t="shared" si="385"/>
        <v>echo ;</v>
      </c>
      <c r="W1525" s="14" t="str">
        <f t="shared" si="393"/>
        <v xml:space="preserve"> echo ; </v>
      </c>
      <c r="X1525" s="13" t="str">
        <f t="shared" si="387"/>
        <v>ssh -q uhvifoapp03 '/home/infa_adm/scripts/ais.sh SupplierEDI wf_SupplierEDI_RAC_Inbound_865_1 Int02_uat'</v>
      </c>
      <c r="Y1525" s="15"/>
      <c r="Z1525" s="60" t="str">
        <f t="shared" si="394"/>
        <v>./pmrep objectexport -f SupplierEDI -o Workflow -n wf_SupplierEDI_RAC_Inbound_865_1 -m -s -b -r -u wf_SupplierEDI_RAC_Inbound_865_1.xml</v>
      </c>
      <c r="AA1525" s="63" t="str">
        <f t="shared" si="395"/>
        <v>gwd SupplierEDI wf_SupplierEDI_RAC_Inbound_865_1</v>
      </c>
      <c r="AB1525" s="60" t="str">
        <f t="shared" si="388"/>
        <v xml:space="preserve">showvh SupplierEDI wf_SupplierEDI_RAC_Inbound_865_1 ; </v>
      </c>
      <c r="AC1525" s="60" t="str">
        <f t="shared" si="386"/>
        <v>showrrh SupplierEDI wf_SupplierEDI_RAC_Inbound_865_1</v>
      </c>
    </row>
    <row r="1526" spans="1:29" x14ac:dyDescent="0.25">
      <c r="A1526" s="9">
        <v>43305</v>
      </c>
      <c r="B1526" s="6" t="s">
        <v>284</v>
      </c>
      <c r="C1526" s="61" t="s">
        <v>1892</v>
      </c>
      <c r="D1526" s="61" t="s">
        <v>1866</v>
      </c>
      <c r="E1526" s="100" t="str">
        <f t="shared" si="400"/>
        <v>RAC_uat</v>
      </c>
      <c r="F1526" s="115" t="str">
        <f t="shared" si="401"/>
        <v>UP</v>
      </c>
      <c r="G1526" s="100" t="str">
        <f t="shared" si="402"/>
        <v>uhvifoapp03</v>
      </c>
      <c r="H1526" s="115" t="str">
        <f t="shared" si="403"/>
        <v>Int02_uat</v>
      </c>
      <c r="I1526" s="100" t="str">
        <f t="shared" si="397"/>
        <v>6005</v>
      </c>
      <c r="J1526" s="115" t="str">
        <f t="shared" si="398"/>
        <v>Native</v>
      </c>
      <c r="K1526" s="100" t="str">
        <f t="shared" si="399"/>
        <v>all</v>
      </c>
      <c r="L1526" s="6" t="s">
        <v>402</v>
      </c>
      <c r="M1526" s="6" t="s">
        <v>332</v>
      </c>
      <c r="N1526" s="138" t="s">
        <v>681</v>
      </c>
      <c r="O1526" s="39" t="s">
        <v>1795</v>
      </c>
      <c r="P1526" s="11" t="str">
        <f t="shared" si="390"/>
        <v>qc SupplierEDI Workflow wf_SupplierEDI_RAC_Inbound_856_3</v>
      </c>
      <c r="Q1526" s="12" t="str">
        <f t="shared" si="391"/>
        <v>echo ;</v>
      </c>
      <c r="R1526" s="13" t="str">
        <f t="shared" si="392"/>
        <v>./pmrep addtodeploymentgroup -p DG_Static_Shared -n wf_SupplierEDI_RAC_Inbound_856_3 -o Workflow -f SupplierEDI -d all ;</v>
      </c>
      <c r="S1526" s="12" t="str">
        <f t="shared" si="382"/>
        <v>echo ;</v>
      </c>
      <c r="T1526" s="13" t="str">
        <f t="shared" si="383"/>
        <v>echo ;</v>
      </c>
      <c r="U1526" s="12" t="str">
        <f t="shared" si="384"/>
        <v>echo;</v>
      </c>
      <c r="V1526" s="13" t="str">
        <f t="shared" si="385"/>
        <v>echo ;</v>
      </c>
      <c r="W1526" s="14" t="str">
        <f t="shared" si="393"/>
        <v xml:space="preserve"> echo ; </v>
      </c>
      <c r="X1526" s="13" t="str">
        <f t="shared" si="387"/>
        <v>ssh -q uhvifoapp03 '/home/infa_adm/scripts/ais.sh SupplierEDI wf_SupplierEDI_RAC_Inbound_856_3 Int02_uat'</v>
      </c>
      <c r="Y1526" s="15"/>
      <c r="Z1526" s="60" t="str">
        <f t="shared" si="394"/>
        <v>./pmrep objectexport -f SupplierEDI -o Workflow -n wf_SupplierEDI_RAC_Inbound_856_3 -m -s -b -r -u wf_SupplierEDI_RAC_Inbound_856_3.xml</v>
      </c>
      <c r="AA1526" s="63" t="str">
        <f t="shared" si="395"/>
        <v>gwd SupplierEDI wf_SupplierEDI_RAC_Inbound_856_3</v>
      </c>
      <c r="AB1526" s="60" t="str">
        <f t="shared" si="388"/>
        <v xml:space="preserve">showvh SupplierEDI wf_SupplierEDI_RAC_Inbound_856_3 ; </v>
      </c>
      <c r="AC1526" s="60" t="str">
        <f t="shared" si="386"/>
        <v>showrrh SupplierEDI wf_SupplierEDI_RAC_Inbound_856_3</v>
      </c>
    </row>
    <row r="1527" spans="1:29" x14ac:dyDescent="0.25">
      <c r="A1527" s="9">
        <v>43305</v>
      </c>
      <c r="B1527" s="6" t="s">
        <v>284</v>
      </c>
      <c r="C1527" s="61" t="s">
        <v>1892</v>
      </c>
      <c r="D1527" s="61" t="s">
        <v>1866</v>
      </c>
      <c r="E1527" s="100" t="str">
        <f t="shared" si="400"/>
        <v>RAC_uat</v>
      </c>
      <c r="F1527" s="115" t="str">
        <f t="shared" si="401"/>
        <v>UP</v>
      </c>
      <c r="G1527" s="100" t="str">
        <f t="shared" si="402"/>
        <v>uhvifoapp03</v>
      </c>
      <c r="H1527" s="115" t="str">
        <f t="shared" si="403"/>
        <v>Int02_uat</v>
      </c>
      <c r="I1527" s="100" t="str">
        <f t="shared" si="397"/>
        <v>6005</v>
      </c>
      <c r="J1527" s="115" t="str">
        <f t="shared" si="398"/>
        <v>Native</v>
      </c>
      <c r="K1527" s="100" t="str">
        <f t="shared" si="399"/>
        <v>all</v>
      </c>
      <c r="L1527" s="6" t="s">
        <v>402</v>
      </c>
      <c r="M1527" s="6" t="s">
        <v>332</v>
      </c>
      <c r="N1527" s="6" t="s">
        <v>682</v>
      </c>
      <c r="O1527" s="39" t="s">
        <v>1795</v>
      </c>
      <c r="P1527" s="11" t="str">
        <f t="shared" si="390"/>
        <v>qc SupplierEDI Workflow wf_SupplierEDI_RAC_Inbound_856_4</v>
      </c>
      <c r="Q1527" s="12" t="str">
        <f t="shared" si="391"/>
        <v>echo ;</v>
      </c>
      <c r="R1527" s="13" t="str">
        <f t="shared" si="392"/>
        <v>./pmrep addtodeploymentgroup -p DG_Static_Shared -n wf_SupplierEDI_RAC_Inbound_856_4 -o Workflow -f SupplierEDI -d all ;</v>
      </c>
      <c r="S1527" s="12" t="str">
        <f t="shared" si="382"/>
        <v>echo ;</v>
      </c>
      <c r="T1527" s="13" t="str">
        <f t="shared" si="383"/>
        <v>echo ;</v>
      </c>
      <c r="U1527" s="12" t="str">
        <f t="shared" si="384"/>
        <v>echo;</v>
      </c>
      <c r="V1527" s="13" t="str">
        <f t="shared" si="385"/>
        <v>echo ;</v>
      </c>
      <c r="W1527" s="14" t="str">
        <f t="shared" si="393"/>
        <v xml:space="preserve"> echo ; </v>
      </c>
      <c r="X1527" s="13" t="str">
        <f t="shared" si="387"/>
        <v>ssh -q uhvifoapp03 '/home/infa_adm/scripts/ais.sh SupplierEDI wf_SupplierEDI_RAC_Inbound_856_4 Int02_uat'</v>
      </c>
      <c r="Y1527" s="15"/>
      <c r="Z1527" s="60" t="str">
        <f t="shared" si="394"/>
        <v>./pmrep objectexport -f SupplierEDI -o Workflow -n wf_SupplierEDI_RAC_Inbound_856_4 -m -s -b -r -u wf_SupplierEDI_RAC_Inbound_856_4.xml</v>
      </c>
      <c r="AA1527" s="63" t="str">
        <f t="shared" si="395"/>
        <v>gwd SupplierEDI wf_SupplierEDI_RAC_Inbound_856_4</v>
      </c>
      <c r="AB1527" s="60" t="str">
        <f t="shared" si="388"/>
        <v xml:space="preserve">showvh SupplierEDI wf_SupplierEDI_RAC_Inbound_856_4 ; </v>
      </c>
      <c r="AC1527" s="60" t="str">
        <f t="shared" si="386"/>
        <v>showrrh SupplierEDI wf_SupplierEDI_RAC_Inbound_856_4</v>
      </c>
    </row>
    <row r="1528" spans="1:29" x14ac:dyDescent="0.25">
      <c r="A1528" s="9">
        <v>43305</v>
      </c>
      <c r="B1528" s="6" t="s">
        <v>284</v>
      </c>
      <c r="C1528" s="61" t="s">
        <v>1892</v>
      </c>
      <c r="D1528" s="61" t="s">
        <v>1866</v>
      </c>
      <c r="E1528" s="100" t="str">
        <f t="shared" si="400"/>
        <v>RAC_uat</v>
      </c>
      <c r="F1528" s="115" t="str">
        <f t="shared" si="401"/>
        <v>UP</v>
      </c>
      <c r="G1528" s="100" t="str">
        <f t="shared" si="402"/>
        <v>uhvifoapp03</v>
      </c>
      <c r="H1528" s="115" t="str">
        <f t="shared" si="403"/>
        <v>Int02_uat</v>
      </c>
      <c r="I1528" s="100" t="str">
        <f t="shared" si="397"/>
        <v>6005</v>
      </c>
      <c r="J1528" s="115" t="str">
        <f t="shared" si="398"/>
        <v>Native</v>
      </c>
      <c r="K1528" s="100" t="str">
        <f t="shared" si="399"/>
        <v>all</v>
      </c>
      <c r="L1528" s="6" t="s">
        <v>402</v>
      </c>
      <c r="M1528" s="6" t="s">
        <v>332</v>
      </c>
      <c r="N1528" s="6" t="s">
        <v>683</v>
      </c>
      <c r="O1528" s="39" t="s">
        <v>1795</v>
      </c>
      <c r="P1528" s="11" t="str">
        <f t="shared" si="390"/>
        <v>qc SupplierEDI Workflow wf_SupplierEDI_RAC_Inbound_856_5</v>
      </c>
      <c r="Q1528" s="12" t="str">
        <f t="shared" si="391"/>
        <v>echo ;</v>
      </c>
      <c r="R1528" s="13" t="str">
        <f t="shared" si="392"/>
        <v>./pmrep addtodeploymentgroup -p DG_Static_Shared -n wf_SupplierEDI_RAC_Inbound_856_5 -o Workflow -f SupplierEDI -d all ;</v>
      </c>
      <c r="S1528" s="12" t="str">
        <f t="shared" si="382"/>
        <v>echo ;</v>
      </c>
      <c r="T1528" s="13" t="str">
        <f t="shared" si="383"/>
        <v>echo ;</v>
      </c>
      <c r="U1528" s="12" t="str">
        <f t="shared" si="384"/>
        <v>echo;</v>
      </c>
      <c r="V1528" s="13" t="str">
        <f t="shared" si="385"/>
        <v>echo ;</v>
      </c>
      <c r="W1528" s="14" t="str">
        <f t="shared" si="393"/>
        <v xml:space="preserve"> echo ; </v>
      </c>
      <c r="X1528" s="13" t="str">
        <f t="shared" si="387"/>
        <v>ssh -q uhvifoapp03 '/home/infa_adm/scripts/ais.sh SupplierEDI wf_SupplierEDI_RAC_Inbound_856_5 Int02_uat'</v>
      </c>
      <c r="Y1528" s="15"/>
      <c r="Z1528" s="60" t="str">
        <f t="shared" si="394"/>
        <v>./pmrep objectexport -f SupplierEDI -o Workflow -n wf_SupplierEDI_RAC_Inbound_856_5 -m -s -b -r -u wf_SupplierEDI_RAC_Inbound_856_5.xml</v>
      </c>
      <c r="AA1528" s="63" t="str">
        <f t="shared" si="395"/>
        <v>gwd SupplierEDI wf_SupplierEDI_RAC_Inbound_856_5</v>
      </c>
      <c r="AB1528" s="60" t="str">
        <f t="shared" si="388"/>
        <v xml:space="preserve">showvh SupplierEDI wf_SupplierEDI_RAC_Inbound_856_5 ; </v>
      </c>
      <c r="AC1528" s="60" t="str">
        <f t="shared" si="386"/>
        <v>showrrh SupplierEDI wf_SupplierEDI_RAC_Inbound_856_5</v>
      </c>
    </row>
    <row r="1529" spans="1:29" x14ac:dyDescent="0.25">
      <c r="A1529" s="9">
        <v>43305</v>
      </c>
      <c r="B1529" s="6" t="s">
        <v>284</v>
      </c>
      <c r="C1529" s="61" t="s">
        <v>1892</v>
      </c>
      <c r="D1529" s="61" t="s">
        <v>1866</v>
      </c>
      <c r="E1529" s="100" t="str">
        <f t="shared" si="400"/>
        <v>RAC_uat</v>
      </c>
      <c r="F1529" s="115" t="str">
        <f t="shared" si="401"/>
        <v>UP</v>
      </c>
      <c r="G1529" s="100" t="str">
        <f t="shared" si="402"/>
        <v>uhvifoapp03</v>
      </c>
      <c r="H1529" s="115" t="str">
        <f t="shared" si="403"/>
        <v>Int02_uat</v>
      </c>
      <c r="I1529" s="100" t="str">
        <f t="shared" si="397"/>
        <v>6005</v>
      </c>
      <c r="J1529" s="115" t="str">
        <f t="shared" si="398"/>
        <v>Native</v>
      </c>
      <c r="K1529" s="100" t="str">
        <f t="shared" si="399"/>
        <v>all</v>
      </c>
      <c r="L1529" s="6" t="s">
        <v>402</v>
      </c>
      <c r="M1529" s="6" t="s">
        <v>332</v>
      </c>
      <c r="N1529" s="138" t="s">
        <v>688</v>
      </c>
      <c r="O1529" s="39" t="s">
        <v>1795</v>
      </c>
      <c r="P1529" s="11" t="str">
        <f t="shared" si="390"/>
        <v>qc SupplierEDI Workflow wf_SupplierEDI_RAC_Inbound_810_1</v>
      </c>
      <c r="Q1529" s="12" t="str">
        <f t="shared" si="391"/>
        <v>echo ;</v>
      </c>
      <c r="R1529" s="13" t="str">
        <f t="shared" si="392"/>
        <v>./pmrep addtodeploymentgroup -p DG_Static_Shared -n wf_SupplierEDI_RAC_Inbound_810_1 -o Workflow -f SupplierEDI -d all ;</v>
      </c>
      <c r="S1529" s="12" t="str">
        <f t="shared" si="382"/>
        <v>echo ;</v>
      </c>
      <c r="T1529" s="13" t="str">
        <f t="shared" si="383"/>
        <v>echo ;</v>
      </c>
      <c r="U1529" s="12" t="str">
        <f t="shared" si="384"/>
        <v>echo;</v>
      </c>
      <c r="V1529" s="13" t="str">
        <f t="shared" si="385"/>
        <v>echo ;</v>
      </c>
      <c r="W1529" s="14" t="str">
        <f t="shared" si="393"/>
        <v xml:space="preserve"> echo ; </v>
      </c>
      <c r="X1529" s="13" t="str">
        <f t="shared" si="387"/>
        <v>ssh -q uhvifoapp03 '/home/infa_adm/scripts/ais.sh SupplierEDI wf_SupplierEDI_RAC_Inbound_810_1 Int02_uat'</v>
      </c>
      <c r="Y1529" s="15"/>
      <c r="Z1529" s="60" t="str">
        <f t="shared" si="394"/>
        <v>./pmrep objectexport -f SupplierEDI -o Workflow -n wf_SupplierEDI_RAC_Inbound_810_1 -m -s -b -r -u wf_SupplierEDI_RAC_Inbound_810_1.xml</v>
      </c>
      <c r="AA1529" s="63" t="str">
        <f t="shared" si="395"/>
        <v>gwd SupplierEDI wf_SupplierEDI_RAC_Inbound_810_1</v>
      </c>
      <c r="AB1529" s="60" t="str">
        <f t="shared" si="388"/>
        <v xml:space="preserve">showvh SupplierEDI wf_SupplierEDI_RAC_Inbound_810_1 ; </v>
      </c>
      <c r="AC1529" s="60" t="str">
        <f t="shared" si="386"/>
        <v>showrrh SupplierEDI wf_SupplierEDI_RAC_Inbound_810_1</v>
      </c>
    </row>
    <row r="1530" spans="1:29" x14ac:dyDescent="0.25">
      <c r="A1530" s="9">
        <v>43305</v>
      </c>
      <c r="B1530" s="6" t="s">
        <v>284</v>
      </c>
      <c r="C1530" s="61" t="s">
        <v>1892</v>
      </c>
      <c r="D1530" s="61" t="s">
        <v>1866</v>
      </c>
      <c r="E1530" s="100" t="str">
        <f t="shared" si="400"/>
        <v>RAC_uat</v>
      </c>
      <c r="F1530" s="115" t="str">
        <f t="shared" si="401"/>
        <v>UP</v>
      </c>
      <c r="G1530" s="100" t="str">
        <f t="shared" si="402"/>
        <v>uhvifoapp03</v>
      </c>
      <c r="H1530" s="115" t="str">
        <f t="shared" si="403"/>
        <v>Int02_uat</v>
      </c>
      <c r="I1530" s="100" t="str">
        <f t="shared" si="397"/>
        <v>6005</v>
      </c>
      <c r="J1530" s="115" t="str">
        <f t="shared" si="398"/>
        <v>Native</v>
      </c>
      <c r="K1530" s="100" t="str">
        <f t="shared" si="399"/>
        <v>all</v>
      </c>
      <c r="L1530" s="6" t="s">
        <v>402</v>
      </c>
      <c r="M1530" s="6" t="s">
        <v>332</v>
      </c>
      <c r="N1530" s="6" t="s">
        <v>689</v>
      </c>
      <c r="O1530" s="39" t="s">
        <v>1795</v>
      </c>
      <c r="P1530" s="11" t="str">
        <f t="shared" si="390"/>
        <v>qc SupplierEDI Workflow wf_SupplierEDI_RAC_Inbound_810_2</v>
      </c>
      <c r="Q1530" s="12" t="str">
        <f t="shared" si="391"/>
        <v>echo ;</v>
      </c>
      <c r="R1530" s="13" t="str">
        <f t="shared" si="392"/>
        <v>./pmrep addtodeploymentgroup -p DG_Static_Shared -n wf_SupplierEDI_RAC_Inbound_810_2 -o Workflow -f SupplierEDI -d all ;</v>
      </c>
      <c r="S1530" s="12" t="str">
        <f t="shared" si="382"/>
        <v>echo ;</v>
      </c>
      <c r="T1530" s="13" t="str">
        <f t="shared" si="383"/>
        <v>echo ;</v>
      </c>
      <c r="U1530" s="12" t="str">
        <f t="shared" si="384"/>
        <v>echo;</v>
      </c>
      <c r="V1530" s="13" t="str">
        <f t="shared" si="385"/>
        <v>echo ;</v>
      </c>
      <c r="W1530" s="14" t="str">
        <f t="shared" si="393"/>
        <v xml:space="preserve"> echo ; </v>
      </c>
      <c r="X1530" s="13" t="str">
        <f t="shared" si="387"/>
        <v>ssh -q uhvifoapp03 '/home/infa_adm/scripts/ais.sh SupplierEDI wf_SupplierEDI_RAC_Inbound_810_2 Int02_uat'</v>
      </c>
      <c r="Y1530" s="15"/>
      <c r="Z1530" s="60" t="str">
        <f t="shared" si="394"/>
        <v>./pmrep objectexport -f SupplierEDI -o Workflow -n wf_SupplierEDI_RAC_Inbound_810_2 -m -s -b -r -u wf_SupplierEDI_RAC_Inbound_810_2.xml</v>
      </c>
      <c r="AA1530" s="63" t="str">
        <f t="shared" si="395"/>
        <v>gwd SupplierEDI wf_SupplierEDI_RAC_Inbound_810_2</v>
      </c>
      <c r="AB1530" s="60" t="str">
        <f t="shared" si="388"/>
        <v xml:space="preserve">showvh SupplierEDI wf_SupplierEDI_RAC_Inbound_810_2 ; </v>
      </c>
      <c r="AC1530" s="60" t="str">
        <f t="shared" si="386"/>
        <v>showrrh SupplierEDI wf_SupplierEDI_RAC_Inbound_810_2</v>
      </c>
    </row>
    <row r="1531" spans="1:29" x14ac:dyDescent="0.25">
      <c r="A1531" s="9">
        <v>43305</v>
      </c>
      <c r="B1531" s="6" t="s">
        <v>284</v>
      </c>
      <c r="C1531" s="61" t="s">
        <v>1892</v>
      </c>
      <c r="D1531" s="61" t="s">
        <v>1866</v>
      </c>
      <c r="E1531" s="100" t="str">
        <f t="shared" si="400"/>
        <v>RAC_uat</v>
      </c>
      <c r="F1531" s="115" t="str">
        <f t="shared" si="401"/>
        <v>UP</v>
      </c>
      <c r="G1531" s="100" t="str">
        <f t="shared" si="402"/>
        <v>uhvifoapp03</v>
      </c>
      <c r="H1531" s="115" t="str">
        <f t="shared" si="403"/>
        <v>Int02_uat</v>
      </c>
      <c r="I1531" s="100" t="str">
        <f t="shared" si="397"/>
        <v>6005</v>
      </c>
      <c r="J1531" s="115" t="str">
        <f t="shared" si="398"/>
        <v>Native</v>
      </c>
      <c r="K1531" s="100" t="str">
        <f t="shared" si="399"/>
        <v>all</v>
      </c>
      <c r="L1531" s="6" t="s">
        <v>402</v>
      </c>
      <c r="M1531" s="6" t="s">
        <v>332</v>
      </c>
      <c r="N1531" s="6" t="s">
        <v>690</v>
      </c>
      <c r="O1531" s="39" t="s">
        <v>1795</v>
      </c>
      <c r="P1531" s="11" t="str">
        <f t="shared" si="390"/>
        <v>qc SupplierEDI Workflow wf_SupplierEDI_RAC_Inbound_810_3</v>
      </c>
      <c r="Q1531" s="12" t="str">
        <f t="shared" si="391"/>
        <v>echo ;</v>
      </c>
      <c r="R1531" s="13" t="str">
        <f t="shared" si="392"/>
        <v>./pmrep addtodeploymentgroup -p DG_Static_Shared -n wf_SupplierEDI_RAC_Inbound_810_3 -o Workflow -f SupplierEDI -d all ;</v>
      </c>
      <c r="S1531" s="12" t="str">
        <f t="shared" si="382"/>
        <v>echo ;</v>
      </c>
      <c r="T1531" s="13" t="str">
        <f t="shared" si="383"/>
        <v>echo ;</v>
      </c>
      <c r="U1531" s="12" t="str">
        <f t="shared" si="384"/>
        <v>echo;</v>
      </c>
      <c r="V1531" s="13" t="str">
        <f t="shared" si="385"/>
        <v>echo ;</v>
      </c>
      <c r="W1531" s="14" t="str">
        <f t="shared" si="393"/>
        <v xml:space="preserve"> echo ; </v>
      </c>
      <c r="X1531" s="13" t="str">
        <f t="shared" si="387"/>
        <v>ssh -q uhvifoapp03 '/home/infa_adm/scripts/ais.sh SupplierEDI wf_SupplierEDI_RAC_Inbound_810_3 Int02_uat'</v>
      </c>
      <c r="Y1531" s="15"/>
      <c r="Z1531" s="60" t="str">
        <f t="shared" si="394"/>
        <v>./pmrep objectexport -f SupplierEDI -o Workflow -n wf_SupplierEDI_RAC_Inbound_810_3 -m -s -b -r -u wf_SupplierEDI_RAC_Inbound_810_3.xml</v>
      </c>
      <c r="AA1531" s="63" t="str">
        <f t="shared" si="395"/>
        <v>gwd SupplierEDI wf_SupplierEDI_RAC_Inbound_810_3</v>
      </c>
      <c r="AB1531" s="60" t="str">
        <f t="shared" si="388"/>
        <v xml:space="preserve">showvh SupplierEDI wf_SupplierEDI_RAC_Inbound_810_3 ; </v>
      </c>
      <c r="AC1531" s="60" t="str">
        <f t="shared" si="386"/>
        <v>showrrh SupplierEDI wf_SupplierEDI_RAC_Inbound_810_3</v>
      </c>
    </row>
    <row r="1532" spans="1:29" x14ac:dyDescent="0.25">
      <c r="A1532" s="9">
        <v>43305</v>
      </c>
      <c r="B1532" s="6" t="s">
        <v>284</v>
      </c>
      <c r="C1532" s="61" t="s">
        <v>1892</v>
      </c>
      <c r="D1532" s="61" t="s">
        <v>1866</v>
      </c>
      <c r="E1532" s="100" t="str">
        <f t="shared" si="400"/>
        <v>RAC_uat</v>
      </c>
      <c r="F1532" s="115" t="str">
        <f t="shared" si="401"/>
        <v>UP</v>
      </c>
      <c r="G1532" s="100" t="str">
        <f t="shared" si="402"/>
        <v>uhvifoapp03</v>
      </c>
      <c r="H1532" s="115" t="str">
        <f t="shared" si="403"/>
        <v>Int02_uat</v>
      </c>
      <c r="I1532" s="100" t="str">
        <f t="shared" si="397"/>
        <v>6005</v>
      </c>
      <c r="J1532" s="115" t="str">
        <f t="shared" si="398"/>
        <v>Native</v>
      </c>
      <c r="K1532" s="100" t="str">
        <f t="shared" si="399"/>
        <v>all</v>
      </c>
      <c r="L1532" s="6" t="s">
        <v>402</v>
      </c>
      <c r="M1532" s="6" t="s">
        <v>332</v>
      </c>
      <c r="N1532" s="6" t="s">
        <v>691</v>
      </c>
      <c r="O1532" s="39" t="s">
        <v>1795</v>
      </c>
      <c r="P1532" s="11" t="str">
        <f t="shared" si="390"/>
        <v>qc SupplierEDI Workflow wf_SupplierEDI_RAC_Inbound_810_4</v>
      </c>
      <c r="Q1532" s="12" t="str">
        <f t="shared" si="391"/>
        <v>echo ;</v>
      </c>
      <c r="R1532" s="13" t="str">
        <f t="shared" si="392"/>
        <v>./pmrep addtodeploymentgroup -p DG_Static_Shared -n wf_SupplierEDI_RAC_Inbound_810_4 -o Workflow -f SupplierEDI -d all ;</v>
      </c>
      <c r="S1532" s="12" t="str">
        <f t="shared" si="382"/>
        <v>echo ;</v>
      </c>
      <c r="T1532" s="13" t="str">
        <f t="shared" si="383"/>
        <v>echo ;</v>
      </c>
      <c r="U1532" s="12" t="str">
        <f t="shared" si="384"/>
        <v>echo;</v>
      </c>
      <c r="V1532" s="13" t="str">
        <f t="shared" si="385"/>
        <v>echo ;</v>
      </c>
      <c r="W1532" s="14" t="str">
        <f t="shared" si="393"/>
        <v xml:space="preserve"> echo ; </v>
      </c>
      <c r="X1532" s="13" t="str">
        <f t="shared" si="387"/>
        <v>ssh -q uhvifoapp03 '/home/infa_adm/scripts/ais.sh SupplierEDI wf_SupplierEDI_RAC_Inbound_810_4 Int02_uat'</v>
      </c>
      <c r="Y1532" s="15"/>
      <c r="Z1532" s="60" t="str">
        <f t="shared" si="394"/>
        <v>./pmrep objectexport -f SupplierEDI -o Workflow -n wf_SupplierEDI_RAC_Inbound_810_4 -m -s -b -r -u wf_SupplierEDI_RAC_Inbound_810_4.xml</v>
      </c>
      <c r="AA1532" s="63" t="str">
        <f t="shared" si="395"/>
        <v>gwd SupplierEDI wf_SupplierEDI_RAC_Inbound_810_4</v>
      </c>
      <c r="AB1532" s="60" t="str">
        <f t="shared" si="388"/>
        <v xml:space="preserve">showvh SupplierEDI wf_SupplierEDI_RAC_Inbound_810_4 ; </v>
      </c>
      <c r="AC1532" s="60" t="str">
        <f t="shared" si="386"/>
        <v>showrrh SupplierEDI wf_SupplierEDI_RAC_Inbound_810_4</v>
      </c>
    </row>
    <row r="1533" spans="1:29" x14ac:dyDescent="0.25">
      <c r="A1533" s="9">
        <v>43305</v>
      </c>
      <c r="B1533" s="6" t="s">
        <v>284</v>
      </c>
      <c r="C1533" s="61" t="s">
        <v>1892</v>
      </c>
      <c r="D1533" s="61" t="s">
        <v>1866</v>
      </c>
      <c r="E1533" s="100" t="str">
        <f t="shared" si="400"/>
        <v>RAC_uat</v>
      </c>
      <c r="F1533" s="115" t="str">
        <f t="shared" si="401"/>
        <v>UP</v>
      </c>
      <c r="G1533" s="100" t="str">
        <f t="shared" si="402"/>
        <v>uhvifoapp03</v>
      </c>
      <c r="H1533" s="115" t="str">
        <f t="shared" si="403"/>
        <v>Int02_uat</v>
      </c>
      <c r="I1533" s="100" t="str">
        <f t="shared" si="397"/>
        <v>6005</v>
      </c>
      <c r="J1533" s="115" t="str">
        <f t="shared" si="398"/>
        <v>Native</v>
      </c>
      <c r="K1533" s="100" t="str">
        <f t="shared" si="399"/>
        <v>all</v>
      </c>
      <c r="L1533" s="6" t="s">
        <v>402</v>
      </c>
      <c r="M1533" s="6" t="s">
        <v>332</v>
      </c>
      <c r="N1533" s="6" t="s">
        <v>692</v>
      </c>
      <c r="O1533" s="39" t="s">
        <v>1795</v>
      </c>
      <c r="P1533" s="11" t="str">
        <f t="shared" si="390"/>
        <v>qc SupplierEDI Workflow wf_SupplierEDI_RAC_Inbound_810_5</v>
      </c>
      <c r="Q1533" s="12" t="str">
        <f t="shared" si="391"/>
        <v>echo ;</v>
      </c>
      <c r="R1533" s="13" t="str">
        <f t="shared" si="392"/>
        <v>./pmrep addtodeploymentgroup -p DG_Static_Shared -n wf_SupplierEDI_RAC_Inbound_810_5 -o Workflow -f SupplierEDI -d all ;</v>
      </c>
      <c r="S1533" s="12" t="str">
        <f t="shared" si="382"/>
        <v>./pmrep deploydeploymentgroup -p DG_Static_Shared -c  ./DG_Static_Shared.xml -r RAC_uat -n jansaj -X UP -h uhvifoapp03 -o 6005 -s Native -l $HOME/scripts/log/dg_SJ_sitsiv.log ;</v>
      </c>
      <c r="T1533" s="13" t="str">
        <f t="shared" si="383"/>
        <v xml:space="preserve">echo '&lt; PRESS ANY KEY TO CONTINUE &gt;'; read c ; </v>
      </c>
      <c r="U1533" s="12" t="str">
        <f t="shared" si="384"/>
        <v xml:space="preserve">cat $HOME/scripts/log/dg_SJ_sitsiv.log ; </v>
      </c>
      <c r="V1533" s="13" t="str">
        <f t="shared" si="385"/>
        <v>echo '&lt; PRESS ANY KEY TO CONTINUE &gt;'; read c ;</v>
      </c>
      <c r="W1533" s="14" t="str">
        <f t="shared" si="393"/>
        <v xml:space="preserve"> pmd ; </v>
      </c>
      <c r="X1533" s="13" t="str">
        <f t="shared" si="387"/>
        <v>ssh -q uhvifoapp03 '/home/infa_adm/scripts/ais.sh SupplierEDI wf_SupplierEDI_RAC_Inbound_810_5 Int02_uat'</v>
      </c>
      <c r="Y1533" s="15"/>
      <c r="Z1533" s="60" t="str">
        <f t="shared" si="394"/>
        <v>./pmrep objectexport -f SupplierEDI -o Workflow -n wf_SupplierEDI_RAC_Inbound_810_5 -m -s -b -r -u wf_SupplierEDI_RAC_Inbound_810_5.xml</v>
      </c>
      <c r="AA1533" s="63" t="str">
        <f t="shared" si="395"/>
        <v>gwd SupplierEDI wf_SupplierEDI_RAC_Inbound_810_5</v>
      </c>
      <c r="AB1533" s="60" t="str">
        <f t="shared" si="388"/>
        <v xml:space="preserve">showvh SupplierEDI wf_SupplierEDI_RAC_Inbound_810_5 ; </v>
      </c>
      <c r="AC1533" s="60" t="str">
        <f t="shared" si="386"/>
        <v>showrrh SupplierEDI wf_SupplierEDI_RAC_Inbound_810_5</v>
      </c>
    </row>
    <row r="1534" spans="1:29" x14ac:dyDescent="0.25">
      <c r="A1534" s="9">
        <v>43307</v>
      </c>
      <c r="B1534" s="6" t="s">
        <v>1798</v>
      </c>
      <c r="C1534" s="61" t="s">
        <v>1892</v>
      </c>
      <c r="D1534" s="61" t="s">
        <v>1864</v>
      </c>
      <c r="E1534" s="100" t="str">
        <f t="shared" si="400"/>
        <v>RAC_prod</v>
      </c>
      <c r="F1534" s="115" t="str">
        <f t="shared" si="401"/>
        <v>PP</v>
      </c>
      <c r="G1534" s="100" t="str">
        <f t="shared" si="402"/>
        <v>phvifoapp04</v>
      </c>
      <c r="H1534" s="115" t="str">
        <f t="shared" si="403"/>
        <v>Int01_prod</v>
      </c>
      <c r="I1534" s="100" t="str">
        <f t="shared" si="397"/>
        <v>6005</v>
      </c>
      <c r="J1534" s="115" t="str">
        <f t="shared" si="398"/>
        <v>Native</v>
      </c>
      <c r="K1534" s="100" t="str">
        <f t="shared" si="399"/>
        <v>all</v>
      </c>
      <c r="L1534" s="6" t="s">
        <v>30</v>
      </c>
      <c r="M1534" s="6" t="s">
        <v>332</v>
      </c>
      <c r="N1534" s="6" t="s">
        <v>1796</v>
      </c>
      <c r="O1534" s="41" t="s">
        <v>1802</v>
      </c>
      <c r="P1534" s="11" t="str">
        <f t="shared" si="390"/>
        <v>qc RACFI Workflow wf_P_HT_STORE_CUSTOMER_INIT_0725</v>
      </c>
      <c r="Q1534" s="12" t="str">
        <f t="shared" si="391"/>
        <v>./pmrep cleardeploymentgroup -p DG_Static_Shared -f ;</v>
      </c>
      <c r="R1534" s="13" t="str">
        <f t="shared" si="392"/>
        <v>./pmrep addtodeploymentgroup -p DG_Static_Shared -n wf_P_HT_STORE_CUSTOMER_INIT_0725 -o Workflow -f RACFI -d all ;</v>
      </c>
      <c r="S1534" s="12" t="str">
        <f t="shared" si="382"/>
        <v>echo ;</v>
      </c>
      <c r="T1534" s="13" t="str">
        <f t="shared" si="383"/>
        <v>echo ;</v>
      </c>
      <c r="U1534" s="12" t="str">
        <f t="shared" si="384"/>
        <v>echo;</v>
      </c>
      <c r="V1534" s="13" t="str">
        <f t="shared" si="385"/>
        <v>echo ;</v>
      </c>
      <c r="W1534" s="14" t="str">
        <f t="shared" si="393"/>
        <v xml:space="preserve"> echo ; </v>
      </c>
      <c r="X1534" s="13" t="str">
        <f t="shared" si="387"/>
        <v>ssh -q phvifoapp04 '/home/infa_adm/scripts/ais.sh RACFI wf_P_HT_STORE_CUSTOMER_INIT_0725 Int01_prod'</v>
      </c>
      <c r="Y1534" s="15"/>
      <c r="Z1534" s="60" t="str">
        <f t="shared" si="394"/>
        <v>./pmrep objectexport -f RACFI -o Workflow -n wf_P_HT_STORE_CUSTOMER_INIT_0725 -m -s -b -r -u wf_P_HT_STORE_CUSTOMER_INIT_0725.xml</v>
      </c>
      <c r="AA1534" s="63" t="str">
        <f t="shared" si="395"/>
        <v>gwd RACFI wf_P_HT_STORE_CUSTOMER_INIT_0725</v>
      </c>
      <c r="AB1534" s="60" t="str">
        <f t="shared" si="388"/>
        <v xml:space="preserve">showvh RACFI wf_P_HT_STORE_CUSTOMER_INIT_0725 ; </v>
      </c>
      <c r="AC1534" s="60" t="str">
        <f t="shared" si="386"/>
        <v>showrrh RACFI wf_P_HT_STORE_CUSTOMER_INIT_0725</v>
      </c>
    </row>
    <row r="1535" spans="1:29" x14ac:dyDescent="0.25">
      <c r="A1535" s="9">
        <v>43307</v>
      </c>
      <c r="B1535" s="6" t="s">
        <v>1798</v>
      </c>
      <c r="C1535" s="61" t="s">
        <v>1892</v>
      </c>
      <c r="D1535" s="61" t="s">
        <v>1864</v>
      </c>
      <c r="E1535" s="100" t="str">
        <f t="shared" si="400"/>
        <v>RAC_prod</v>
      </c>
      <c r="F1535" s="115" t="str">
        <f t="shared" si="401"/>
        <v>PP</v>
      </c>
      <c r="G1535" s="100" t="str">
        <f t="shared" si="402"/>
        <v>phvifoapp04</v>
      </c>
      <c r="H1535" s="115" t="str">
        <f t="shared" si="403"/>
        <v>Int01_prod</v>
      </c>
      <c r="I1535" s="100" t="str">
        <f t="shared" si="397"/>
        <v>6005</v>
      </c>
      <c r="J1535" s="115" t="str">
        <f t="shared" si="398"/>
        <v>Native</v>
      </c>
      <c r="K1535" s="100" t="str">
        <f t="shared" si="399"/>
        <v>all</v>
      </c>
      <c r="L1535" s="6" t="s">
        <v>30</v>
      </c>
      <c r="M1535" s="6" t="s">
        <v>332</v>
      </c>
      <c r="N1535" s="6" t="s">
        <v>1797</v>
      </c>
      <c r="O1535" s="41" t="s">
        <v>1802</v>
      </c>
      <c r="P1535" s="11" t="str">
        <f t="shared" si="390"/>
        <v>qc RACFI Workflow wf_P_HT_STORE_Customer_Cynergi_INIT_0725</v>
      </c>
      <c r="Q1535" s="12" t="str">
        <f t="shared" si="391"/>
        <v>echo ;</v>
      </c>
      <c r="R1535" s="13" t="str">
        <f t="shared" si="392"/>
        <v>./pmrep addtodeploymentgroup -p DG_Static_Shared -n wf_P_HT_STORE_Customer_Cynergi_INIT_0725 -o Workflow -f RACFI -d all ;</v>
      </c>
      <c r="S1535" s="12" t="str">
        <f t="shared" si="382"/>
        <v>./pmrep deploydeploymentgroup -p DG_Static_Shared -c  ./DG_Static_Shared.xml -r RAC_prod -n jansaj -X PP -h phvifoapp04 -o 6005 -s Native -l $HOME/scripts/log/dg_SJ_CHG0013648.log ;</v>
      </c>
      <c r="T1535" s="13" t="str">
        <f t="shared" si="383"/>
        <v xml:space="preserve">echo '&lt; PRESS ANY KEY TO CONTINUE &gt;'; read c ; </v>
      </c>
      <c r="U1535" s="12" t="str">
        <f t="shared" si="384"/>
        <v xml:space="preserve">cat $HOME/scripts/log/dg_SJ_CHG0013648.log ; </v>
      </c>
      <c r="V1535" s="13" t="str">
        <f t="shared" si="385"/>
        <v>echo '&lt; PRESS ANY KEY TO CONTINUE &gt;'; read c ;</v>
      </c>
      <c r="W1535" s="14" t="str">
        <f t="shared" si="393"/>
        <v xml:space="preserve"> pmd ; </v>
      </c>
      <c r="X1535" s="13" t="str">
        <f t="shared" si="387"/>
        <v>ssh -q phvifoapp04 '/home/infa_adm/scripts/ais.sh RACFI wf_P_HT_STORE_Customer_Cynergi_INIT_0725 Int01_prod'</v>
      </c>
      <c r="Y1535" s="15"/>
      <c r="Z1535" s="60" t="str">
        <f t="shared" si="394"/>
        <v>./pmrep objectexport -f RACFI -o Workflow -n wf_P_HT_STORE_Customer_Cynergi_INIT_0725 -m -s -b -r -u wf_P_HT_STORE_Customer_Cynergi_INIT_0725.xml</v>
      </c>
      <c r="AA1535" s="63" t="str">
        <f t="shared" si="395"/>
        <v>gwd RACFI wf_P_HT_STORE_Customer_Cynergi_INIT_0725</v>
      </c>
      <c r="AB1535" s="60" t="str">
        <f t="shared" si="388"/>
        <v xml:space="preserve">showvh RACFI wf_P_HT_STORE_Customer_Cynergi_INIT_0725 ; </v>
      </c>
      <c r="AC1535" s="60" t="str">
        <f t="shared" si="386"/>
        <v>showrrh RACFI wf_P_HT_STORE_Customer_Cynergi_INIT_0725</v>
      </c>
    </row>
    <row r="1536" spans="1:29" x14ac:dyDescent="0.25">
      <c r="A1536" s="9">
        <v>43307</v>
      </c>
      <c r="B1536" s="6" t="s">
        <v>1806</v>
      </c>
      <c r="C1536" s="61" t="s">
        <v>1892</v>
      </c>
      <c r="D1536" s="61" t="s">
        <v>1864</v>
      </c>
      <c r="E1536" s="100" t="str">
        <f t="shared" si="400"/>
        <v>RAC_prod</v>
      </c>
      <c r="F1536" s="115" t="str">
        <f t="shared" si="401"/>
        <v>PP</v>
      </c>
      <c r="G1536" s="100" t="str">
        <f t="shared" si="402"/>
        <v>phvifoapp04</v>
      </c>
      <c r="H1536" s="115" t="str">
        <f t="shared" si="403"/>
        <v>Int01_prod</v>
      </c>
      <c r="I1536" s="100" t="str">
        <f t="shared" si="397"/>
        <v>6005</v>
      </c>
      <c r="J1536" s="115" t="str">
        <f t="shared" si="398"/>
        <v>Native</v>
      </c>
      <c r="K1536" s="100" t="str">
        <f t="shared" si="399"/>
        <v>all</v>
      </c>
      <c r="L1536" s="6" t="s">
        <v>1061</v>
      </c>
      <c r="M1536" s="6" t="s">
        <v>332</v>
      </c>
      <c r="N1536" s="6" t="s">
        <v>1076</v>
      </c>
      <c r="O1536" s="7" t="s">
        <v>1810</v>
      </c>
      <c r="P1536" s="11" t="str">
        <f t="shared" si="390"/>
        <v>qc medallia Workflow wf_m_Invitation_File_Medallia_Agreement_Begin</v>
      </c>
      <c r="Q1536" s="12" t="str">
        <f t="shared" si="391"/>
        <v>./pmrep cleardeploymentgroup -p DG_Static_Shared -f ;</v>
      </c>
      <c r="R1536" s="13" t="str">
        <f t="shared" si="392"/>
        <v>./pmrep addtodeploymentgroup -p DG_Static_Shared -n wf_m_Invitation_File_Medallia_Agreement_Begin -o Workflow -f medallia -d all ;</v>
      </c>
      <c r="S1536" s="12" t="str">
        <f t="shared" si="382"/>
        <v>./pmrep deploydeploymentgroup -p DG_Static_Shared -c  ./DG_Static_Shared.xml -r RAC_prod -n jansaj -X PP -h phvifoapp04 -o 6005 -s Native -l $HOME/scripts/log/dg_SJ_CHG0013660.log ;</v>
      </c>
      <c r="T1536" s="13" t="str">
        <f t="shared" si="383"/>
        <v xml:space="preserve">echo '&lt; PRESS ANY KEY TO CONTINUE &gt;'; read c ; </v>
      </c>
      <c r="U1536" s="12" t="str">
        <f t="shared" si="384"/>
        <v xml:space="preserve">cat $HOME/scripts/log/dg_SJ_CHG0013660.log ; </v>
      </c>
      <c r="V1536" s="13" t="str">
        <f t="shared" si="385"/>
        <v>echo '&lt; PRESS ANY KEY TO CONTINUE &gt;'; read c ;</v>
      </c>
      <c r="W1536" s="14" t="str">
        <f t="shared" si="393"/>
        <v xml:space="preserve"> pmd ; </v>
      </c>
      <c r="X1536" s="13" t="str">
        <f t="shared" si="387"/>
        <v>ssh -q phvifoapp04 '/home/infa_adm/scripts/ais.sh medallia wf_m_Invitation_File_Medallia_Agreement_Begin Int01_prod'</v>
      </c>
      <c r="Y1536" s="15"/>
      <c r="Z1536" s="60" t="str">
        <f t="shared" si="394"/>
        <v>./pmrep objectexport -f medallia -o Workflow -n wf_m_Invitation_File_Medallia_Agreement_Begin -m -s -b -r -u wf_m_Invitation_File_Medallia_Agreement_Begin.xml</v>
      </c>
      <c r="AA1536" s="63" t="str">
        <f t="shared" si="395"/>
        <v>gwd medallia wf_m_Invitation_File_Medallia_Agreement_Begin</v>
      </c>
      <c r="AB1536" s="60" t="str">
        <f t="shared" si="388"/>
        <v xml:space="preserve">showvh medallia wf_m_Invitation_File_Medallia_Agreement_Begin ; </v>
      </c>
      <c r="AC1536" s="60" t="str">
        <f t="shared" si="386"/>
        <v>showrrh medallia wf_m_Invitation_File_Medallia_Agreement_Begin</v>
      </c>
    </row>
    <row r="1537" spans="1:29" x14ac:dyDescent="0.25">
      <c r="A1537" s="9">
        <v>43307</v>
      </c>
      <c r="B1537" s="6" t="s">
        <v>1788</v>
      </c>
      <c r="C1537" s="61" t="s">
        <v>1892</v>
      </c>
      <c r="D1537" s="61" t="s">
        <v>1864</v>
      </c>
      <c r="E1537" s="100" t="str">
        <f t="shared" si="400"/>
        <v>RAC_prod</v>
      </c>
      <c r="F1537" s="115" t="str">
        <f t="shared" si="401"/>
        <v>PP</v>
      </c>
      <c r="G1537" s="100" t="str">
        <f t="shared" si="402"/>
        <v>phvifoapp04</v>
      </c>
      <c r="H1537" s="115" t="str">
        <f t="shared" si="403"/>
        <v>Int01_prod</v>
      </c>
      <c r="I1537" s="100" t="str">
        <f t="shared" si="397"/>
        <v>6005</v>
      </c>
      <c r="J1537" s="115" t="str">
        <f t="shared" si="398"/>
        <v>Native</v>
      </c>
      <c r="K1537" s="100" t="str">
        <f t="shared" si="399"/>
        <v>all</v>
      </c>
      <c r="L1537" s="6" t="s">
        <v>1491</v>
      </c>
      <c r="M1537" s="6" t="s">
        <v>332</v>
      </c>
      <c r="N1537" s="6" t="s">
        <v>1591</v>
      </c>
      <c r="O1537" s="6" t="s">
        <v>1807</v>
      </c>
      <c r="P1537" s="11" t="str">
        <f t="shared" si="390"/>
        <v>qc connectors Workflow wf_ENT_LAWSON_GL_CA_PROCESS</v>
      </c>
      <c r="Q1537" s="12" t="str">
        <f t="shared" si="391"/>
        <v>./pmrep cleardeploymentgroup -p DG_Static_Shared -f ;</v>
      </c>
      <c r="R1537" s="13" t="str">
        <f t="shared" si="392"/>
        <v>./pmrep addtodeploymentgroup -p DG_Static_Shared -n wf_ENT_LAWSON_GL_CA_PROCESS -o Workflow -f connectors -d all ;</v>
      </c>
      <c r="S1537" s="12" t="str">
        <f t="shared" si="382"/>
        <v>./pmrep deploydeploymentgroup -p DG_Static_Shared -c  ./DG_Static_Shared.xml -r RAC_prod -n jansaj -X PP -h phvifoapp04 -o 6005 -s Native -l $HOME/scripts/log/dg_SJ_CHG0013565.log ;</v>
      </c>
      <c r="T1537" s="13" t="str">
        <f t="shared" si="383"/>
        <v xml:space="preserve">echo '&lt; PRESS ANY KEY TO CONTINUE &gt;'; read c ; </v>
      </c>
      <c r="U1537" s="12" t="str">
        <f t="shared" si="384"/>
        <v xml:space="preserve">cat $HOME/scripts/log/dg_SJ_CHG0013565.log ; </v>
      </c>
      <c r="V1537" s="13" t="str">
        <f t="shared" si="385"/>
        <v>echo '&lt; PRESS ANY KEY TO CONTINUE &gt;'; read c ;</v>
      </c>
      <c r="W1537" s="14" t="str">
        <f t="shared" si="393"/>
        <v xml:space="preserve"> pmd ; </v>
      </c>
      <c r="X1537" s="13" t="str">
        <f t="shared" si="387"/>
        <v>ssh -q phvifoapp04 '/home/infa_adm/scripts/ais.sh connectors wf_ENT_LAWSON_GL_CA_PROCESS Int01_prod'</v>
      </c>
      <c r="Y1537" s="15"/>
      <c r="Z1537" s="60" t="str">
        <f t="shared" si="394"/>
        <v>./pmrep objectexport -f connectors -o Workflow -n wf_ENT_LAWSON_GL_CA_PROCESS -m -s -b -r -u wf_ENT_LAWSON_GL_CA_PROCESS.xml</v>
      </c>
      <c r="AA1537" s="63" t="str">
        <f t="shared" si="395"/>
        <v>gwd connectors wf_ENT_LAWSON_GL_CA_PROCESS</v>
      </c>
      <c r="AB1537" s="60" t="str">
        <f t="shared" si="388"/>
        <v xml:space="preserve">showvh connectors wf_ENT_LAWSON_GL_CA_PROCESS ; </v>
      </c>
      <c r="AC1537" s="60" t="str">
        <f t="shared" si="386"/>
        <v>showrrh connectors wf_ENT_LAWSON_GL_CA_PROCESS</v>
      </c>
    </row>
    <row r="1538" spans="1:29" x14ac:dyDescent="0.25">
      <c r="A1538" s="9">
        <v>43307</v>
      </c>
      <c r="B1538" s="6" t="s">
        <v>1808</v>
      </c>
      <c r="C1538" s="61" t="s">
        <v>1892</v>
      </c>
      <c r="D1538" s="61" t="s">
        <v>1864</v>
      </c>
      <c r="E1538" s="100" t="str">
        <f t="shared" si="400"/>
        <v>RAC_prod</v>
      </c>
      <c r="F1538" s="115" t="str">
        <f t="shared" si="401"/>
        <v>PP</v>
      </c>
      <c r="G1538" s="100" t="str">
        <f t="shared" si="402"/>
        <v>phvifoapp04</v>
      </c>
      <c r="H1538" s="115" t="str">
        <f t="shared" si="403"/>
        <v>Int01_prod</v>
      </c>
      <c r="I1538" s="100" t="str">
        <f t="shared" si="397"/>
        <v>6005</v>
      </c>
      <c r="J1538" s="115" t="str">
        <f t="shared" si="398"/>
        <v>Native</v>
      </c>
      <c r="K1538" s="100" t="str">
        <f t="shared" si="399"/>
        <v>all</v>
      </c>
      <c r="L1538" s="6" t="s">
        <v>326</v>
      </c>
      <c r="M1538" s="6" t="s">
        <v>332</v>
      </c>
      <c r="N1538" s="6" t="s">
        <v>1471</v>
      </c>
      <c r="O1538" s="6" t="s">
        <v>1809</v>
      </c>
      <c r="P1538" s="11" t="str">
        <f t="shared" si="390"/>
        <v>qc Miscellaneous Workflow wf_m_call_ams003_upd_ht_line_9</v>
      </c>
      <c r="Q1538" s="12" t="str">
        <f t="shared" si="391"/>
        <v>./pmrep cleardeploymentgroup -p DG_Static_Shared -f ;</v>
      </c>
      <c r="R1538" s="13" t="str">
        <f t="shared" si="392"/>
        <v>./pmrep addtodeploymentgroup -p DG_Static_Shared -n wf_m_call_ams003_upd_ht_line_9 -o Workflow -f Miscellaneous -d all ;</v>
      </c>
      <c r="S1538" s="12" t="str">
        <f t="shared" ref="S1538:S1601" si="404">IF(AND(B1538=B1539,F1538=F1539),"echo ;",CONCATENATE("./pmrep deploydeploymentgroup -p ",dgnm, " -c ",dgxml," -r ",E1538," -n ",IF(LEFT(F1538,1)="B","ritbil","jansaj")," -X ",F1538, " -h ",G1538," -o ",I1538, " -s ",J1538, " -l $HOME/scripts/log/dg_",C1538,"_",B1538,".log ;"))</f>
        <v>echo ;</v>
      </c>
      <c r="T1538" s="13" t="str">
        <f t="shared" ref="T1538:T1601" si="405">IF(AND(B1538=B1539,F1538=F1539), "echo ;","echo '&lt; PRESS ANY KEY TO CONTINUE &gt;'; read c ; ")</f>
        <v>echo ;</v>
      </c>
      <c r="U1538" s="12" t="str">
        <f t="shared" ref="U1538:U1601" si="406">IF(AND(B1538=B1539,F1538=F1539),"echo;",CONCATENATE("cat $HOME/scripts/log/dg_",C1538,"_",B1538,".log ; "))</f>
        <v>echo;</v>
      </c>
      <c r="V1538" s="13" t="str">
        <f t="shared" ref="V1538:V1601" si="407">IF(AND(B1538=B1539,F1538=F1539), "echo ;","echo '&lt; PRESS ANY KEY TO CONTINUE &gt;'; read c ;")</f>
        <v>echo ;</v>
      </c>
      <c r="W1538" s="14" t="str">
        <f t="shared" si="393"/>
        <v xml:space="preserve"> echo ; </v>
      </c>
      <c r="X1538" s="13" t="str">
        <f t="shared" si="387"/>
        <v>ssh -q phvifoapp04 '/home/infa_adm/scripts/ais.sh Miscellaneous wf_m_call_ams003_upd_ht_line_9 Int01_prod'</v>
      </c>
      <c r="Y1538" s="15"/>
      <c r="Z1538" s="60" t="str">
        <f t="shared" si="394"/>
        <v>./pmrep objectexport -f Miscellaneous -o Workflow -n wf_m_call_ams003_upd_ht_line_9 -m -s -b -r -u wf_m_call_ams003_upd_ht_line_9.xml</v>
      </c>
      <c r="AA1538" s="63" t="str">
        <f t="shared" si="395"/>
        <v>gwd Miscellaneous wf_m_call_ams003_upd_ht_line_9</v>
      </c>
      <c r="AB1538" s="60" t="str">
        <f t="shared" si="388"/>
        <v xml:space="preserve">showvh Miscellaneous wf_m_call_ams003_upd_ht_line_9 ; </v>
      </c>
      <c r="AC1538" s="60" t="str">
        <f t="shared" ref="AC1538:AC1601" si="408">CONCATENATE("showrrh ",L1538," ",N1538)</f>
        <v>showrrh Miscellaneous wf_m_call_ams003_upd_ht_line_9</v>
      </c>
    </row>
    <row r="1539" spans="1:29" x14ac:dyDescent="0.25">
      <c r="A1539" s="9">
        <v>43307</v>
      </c>
      <c r="B1539" s="6" t="s">
        <v>1808</v>
      </c>
      <c r="C1539" s="61" t="s">
        <v>1892</v>
      </c>
      <c r="D1539" s="61" t="s">
        <v>1864</v>
      </c>
      <c r="E1539" s="100" t="str">
        <f t="shared" si="400"/>
        <v>RAC_prod</v>
      </c>
      <c r="F1539" s="115" t="str">
        <f t="shared" si="401"/>
        <v>PP</v>
      </c>
      <c r="G1539" s="100" t="str">
        <f t="shared" si="402"/>
        <v>phvifoapp04</v>
      </c>
      <c r="H1539" s="115" t="str">
        <f t="shared" si="403"/>
        <v>Int01_prod</v>
      </c>
      <c r="I1539" s="100" t="str">
        <f t="shared" si="397"/>
        <v>6005</v>
      </c>
      <c r="J1539" s="115" t="str">
        <f t="shared" si="398"/>
        <v>Native</v>
      </c>
      <c r="K1539" s="100" t="str">
        <f t="shared" si="399"/>
        <v>all</v>
      </c>
      <c r="L1539" s="6" t="s">
        <v>326</v>
      </c>
      <c r="M1539" s="6" t="s">
        <v>332</v>
      </c>
      <c r="N1539" s="6" t="s">
        <v>1471</v>
      </c>
      <c r="O1539" s="6" t="s">
        <v>1815</v>
      </c>
      <c r="P1539" s="11" t="str">
        <f t="shared" si="390"/>
        <v>qc Miscellaneous Workflow wf_m_call_ams003_upd_ht_line_9</v>
      </c>
      <c r="Q1539" s="12" t="str">
        <f t="shared" si="391"/>
        <v>echo ;</v>
      </c>
      <c r="R1539" s="13" t="str">
        <f t="shared" si="392"/>
        <v>./pmrep addtodeploymentgroup -p DG_Static_Shared -n wf_m_call_ams003_upd_ht_line_9 -o Workflow -f Miscellaneous -d all ;</v>
      </c>
      <c r="S1539" s="12" t="str">
        <f t="shared" si="404"/>
        <v>./pmrep deploydeploymentgroup -p DG_Static_Shared -c  ./DG_Static_Shared.xml -r RAC_prod -n jansaj -X PP -h phvifoapp04 -o 6005 -s Native -l $HOME/scripts/log/dg_SJ_CHG0013657.log ;</v>
      </c>
      <c r="T1539" s="13" t="str">
        <f t="shared" si="405"/>
        <v xml:space="preserve">echo '&lt; PRESS ANY KEY TO CONTINUE &gt;'; read c ; </v>
      </c>
      <c r="U1539" s="12" t="str">
        <f t="shared" si="406"/>
        <v xml:space="preserve">cat $HOME/scripts/log/dg_SJ_CHG0013657.log ; </v>
      </c>
      <c r="V1539" s="13" t="str">
        <f t="shared" si="407"/>
        <v>echo '&lt; PRESS ANY KEY TO CONTINUE &gt;'; read c ;</v>
      </c>
      <c r="W1539" s="14" t="str">
        <f t="shared" si="393"/>
        <v xml:space="preserve"> pmd ; </v>
      </c>
      <c r="X1539" s="13" t="str">
        <f t="shared" ref="X1539:X1602" si="409">IF(M1539="Workflow",CONCATENATE("ssh -q ",G1539, " '/home/infa_adm/scripts/ais.sh ",L1539," ",N1539," ",H1539,"'")," # n/a")</f>
        <v>ssh -q phvifoapp04 '/home/infa_adm/scripts/ais.sh Miscellaneous wf_m_call_ams003_upd_ht_line_9 Int01_prod'</v>
      </c>
      <c r="Y1539" s="15"/>
      <c r="Z1539" s="60" t="str">
        <f t="shared" si="394"/>
        <v>./pmrep objectexport -f Miscellaneous -o Workflow -n wf_m_call_ams003_upd_ht_line_9 -m -s -b -r -u wf_m_call_ams003_upd_ht_line_9.xml</v>
      </c>
      <c r="AA1539" s="63" t="str">
        <f t="shared" si="395"/>
        <v>gwd Miscellaneous wf_m_call_ams003_upd_ht_line_9</v>
      </c>
      <c r="AB1539" s="60" t="str">
        <f t="shared" ref="AB1539:AB1602" si="410">CONCATENATE("showvh ",L1539," ",N1539," ; ")</f>
        <v xml:space="preserve">showvh Miscellaneous wf_m_call_ams003_upd_ht_line_9 ; </v>
      </c>
      <c r="AC1539" s="60" t="str">
        <f t="shared" si="408"/>
        <v>showrrh Miscellaneous wf_m_call_ams003_upd_ht_line_9</v>
      </c>
    </row>
    <row r="1540" spans="1:29" x14ac:dyDescent="0.25">
      <c r="A1540" s="9">
        <v>43307</v>
      </c>
      <c r="B1540" s="6" t="s">
        <v>1798</v>
      </c>
      <c r="C1540" s="61" t="s">
        <v>1892</v>
      </c>
      <c r="D1540" s="61" t="s">
        <v>1862</v>
      </c>
      <c r="E1540" s="100" t="str">
        <f t="shared" si="400"/>
        <v>RAC_qa</v>
      </c>
      <c r="F1540" s="115" t="str">
        <f t="shared" si="401"/>
        <v>QP</v>
      </c>
      <c r="G1540" s="100" t="str">
        <f t="shared" si="402"/>
        <v>qhvifoapp05</v>
      </c>
      <c r="H1540" s="115" t="str">
        <f t="shared" si="403"/>
        <v>Int01_qa</v>
      </c>
      <c r="I1540" s="100" t="str">
        <f t="shared" si="397"/>
        <v>6005</v>
      </c>
      <c r="J1540" s="115" t="str">
        <f t="shared" si="398"/>
        <v>Native</v>
      </c>
      <c r="K1540" s="100" t="str">
        <f t="shared" si="399"/>
        <v>all</v>
      </c>
      <c r="L1540" s="6" t="s">
        <v>30</v>
      </c>
      <c r="M1540" s="6" t="s">
        <v>332</v>
      </c>
      <c r="N1540" s="6" t="s">
        <v>1796</v>
      </c>
      <c r="O1540" s="41" t="s">
        <v>1799</v>
      </c>
      <c r="P1540" s="11" t="str">
        <f t="shared" si="390"/>
        <v>qc RACFI Workflow wf_P_HT_STORE_CUSTOMER_INIT_0725</v>
      </c>
      <c r="Q1540" s="12" t="str">
        <f t="shared" si="391"/>
        <v>./pmrep cleardeploymentgroup -p DG_Static_Shared -f ;</v>
      </c>
      <c r="R1540" s="13" t="str">
        <f t="shared" si="392"/>
        <v>./pmrep addtodeploymentgroup -p DG_Static_Shared -n wf_P_HT_STORE_CUSTOMER_INIT_0725 -o Workflow -f RACFI -d all ;</v>
      </c>
      <c r="S1540" s="12" t="str">
        <f t="shared" si="404"/>
        <v>echo ;</v>
      </c>
      <c r="T1540" s="13" t="str">
        <f t="shared" si="405"/>
        <v>echo ;</v>
      </c>
      <c r="U1540" s="12" t="str">
        <f t="shared" si="406"/>
        <v>echo;</v>
      </c>
      <c r="V1540" s="13" t="str">
        <f t="shared" si="407"/>
        <v>echo ;</v>
      </c>
      <c r="W1540" s="14" t="str">
        <f t="shared" si="393"/>
        <v xml:space="preserve"> echo ; </v>
      </c>
      <c r="X1540" s="13" t="str">
        <f t="shared" si="409"/>
        <v>ssh -q qhvifoapp05 '/home/infa_adm/scripts/ais.sh RACFI wf_P_HT_STORE_CUSTOMER_INIT_0725 Int01_qa'</v>
      </c>
      <c r="Y1540" s="15"/>
      <c r="Z1540" s="60" t="str">
        <f t="shared" si="394"/>
        <v>./pmrep objectexport -f RACFI -o Workflow -n wf_P_HT_STORE_CUSTOMER_INIT_0725 -m -s -b -r -u wf_P_HT_STORE_CUSTOMER_INIT_0725.xml</v>
      </c>
      <c r="AA1540" s="63" t="str">
        <f t="shared" si="395"/>
        <v>gwd RACFI wf_P_HT_STORE_CUSTOMER_INIT_0725</v>
      </c>
      <c r="AB1540" s="60" t="str">
        <f t="shared" si="410"/>
        <v xml:space="preserve">showvh RACFI wf_P_HT_STORE_CUSTOMER_INIT_0725 ; </v>
      </c>
      <c r="AC1540" s="60" t="str">
        <f t="shared" si="408"/>
        <v>showrrh RACFI wf_P_HT_STORE_CUSTOMER_INIT_0725</v>
      </c>
    </row>
    <row r="1541" spans="1:29" x14ac:dyDescent="0.25">
      <c r="A1541" s="9">
        <v>43307</v>
      </c>
      <c r="B1541" s="6" t="s">
        <v>1798</v>
      </c>
      <c r="C1541" s="61" t="s">
        <v>1892</v>
      </c>
      <c r="D1541" s="61" t="s">
        <v>1862</v>
      </c>
      <c r="E1541" s="100" t="str">
        <f t="shared" si="400"/>
        <v>RAC_qa</v>
      </c>
      <c r="F1541" s="115" t="str">
        <f t="shared" si="401"/>
        <v>QP</v>
      </c>
      <c r="G1541" s="100" t="str">
        <f t="shared" si="402"/>
        <v>qhvifoapp05</v>
      </c>
      <c r="H1541" s="115" t="str">
        <f t="shared" si="403"/>
        <v>Int01_qa</v>
      </c>
      <c r="I1541" s="100" t="str">
        <f t="shared" si="397"/>
        <v>6005</v>
      </c>
      <c r="J1541" s="115" t="str">
        <f t="shared" si="398"/>
        <v>Native</v>
      </c>
      <c r="K1541" s="100" t="str">
        <f t="shared" si="399"/>
        <v>all</v>
      </c>
      <c r="L1541" s="6" t="s">
        <v>30</v>
      </c>
      <c r="M1541" s="6" t="s">
        <v>332</v>
      </c>
      <c r="N1541" s="6" t="s">
        <v>1797</v>
      </c>
      <c r="O1541" s="41" t="s">
        <v>1799</v>
      </c>
      <c r="P1541" s="11" t="str">
        <f t="shared" si="390"/>
        <v>qc RACFI Workflow wf_P_HT_STORE_Customer_Cynergi_INIT_0725</v>
      </c>
      <c r="Q1541" s="12" t="str">
        <f t="shared" si="391"/>
        <v>echo ;</v>
      </c>
      <c r="R1541" s="13" t="str">
        <f t="shared" si="392"/>
        <v>./pmrep addtodeploymentgroup -p DG_Static_Shared -n wf_P_HT_STORE_Customer_Cynergi_INIT_0725 -o Workflow -f RACFI -d all ;</v>
      </c>
      <c r="S1541" s="12" t="str">
        <f t="shared" si="404"/>
        <v>./pmrep deploydeploymentgroup -p DG_Static_Shared -c  ./DG_Static_Shared.xml -r RAC_qa -n jansaj -X QP -h qhvifoapp05 -o 6005 -s Native -l $HOME/scripts/log/dg_SJ_CHG0013648.log ;</v>
      </c>
      <c r="T1541" s="13" t="str">
        <f t="shared" si="405"/>
        <v xml:space="preserve">echo '&lt; PRESS ANY KEY TO CONTINUE &gt;'; read c ; </v>
      </c>
      <c r="U1541" s="12" t="str">
        <f t="shared" si="406"/>
        <v xml:space="preserve">cat $HOME/scripts/log/dg_SJ_CHG0013648.log ; </v>
      </c>
      <c r="V1541" s="13" t="str">
        <f t="shared" si="407"/>
        <v>echo '&lt; PRESS ANY KEY TO CONTINUE &gt;'; read c ;</v>
      </c>
      <c r="W1541" s="14" t="str">
        <f t="shared" si="393"/>
        <v xml:space="preserve"> pmd ; </v>
      </c>
      <c r="X1541" s="13" t="str">
        <f t="shared" si="409"/>
        <v>ssh -q qhvifoapp05 '/home/infa_adm/scripts/ais.sh RACFI wf_P_HT_STORE_Customer_Cynergi_INIT_0725 Int01_qa'</v>
      </c>
      <c r="Y1541" s="15"/>
      <c r="Z1541" s="60" t="str">
        <f t="shared" si="394"/>
        <v>./pmrep objectexport -f RACFI -o Workflow -n wf_P_HT_STORE_Customer_Cynergi_INIT_0725 -m -s -b -r -u wf_P_HT_STORE_Customer_Cynergi_INIT_0725.xml</v>
      </c>
      <c r="AA1541" s="63" t="str">
        <f t="shared" si="395"/>
        <v>gwd RACFI wf_P_HT_STORE_Customer_Cynergi_INIT_0725</v>
      </c>
      <c r="AB1541" s="60" t="str">
        <f t="shared" si="410"/>
        <v xml:space="preserve">showvh RACFI wf_P_HT_STORE_Customer_Cynergi_INIT_0725 ; </v>
      </c>
      <c r="AC1541" s="60" t="str">
        <f t="shared" si="408"/>
        <v>showrrh RACFI wf_P_HT_STORE_Customer_Cynergi_INIT_0725</v>
      </c>
    </row>
    <row r="1542" spans="1:29" x14ac:dyDescent="0.25">
      <c r="A1542" s="9">
        <v>43307</v>
      </c>
      <c r="B1542" s="6" t="s">
        <v>1806</v>
      </c>
      <c r="C1542" s="61" t="s">
        <v>1892</v>
      </c>
      <c r="D1542" s="61" t="s">
        <v>1862</v>
      </c>
      <c r="E1542" s="100" t="str">
        <f t="shared" si="400"/>
        <v>RAC_qa</v>
      </c>
      <c r="F1542" s="115" t="str">
        <f t="shared" si="401"/>
        <v>QP</v>
      </c>
      <c r="G1542" s="100" t="str">
        <f t="shared" si="402"/>
        <v>qhvifoapp05</v>
      </c>
      <c r="H1542" s="115" t="str">
        <f t="shared" si="403"/>
        <v>Int01_qa</v>
      </c>
      <c r="I1542" s="100" t="str">
        <f t="shared" si="397"/>
        <v>6005</v>
      </c>
      <c r="J1542" s="115" t="str">
        <f t="shared" si="398"/>
        <v>Native</v>
      </c>
      <c r="K1542" s="100" t="str">
        <f t="shared" si="399"/>
        <v>all</v>
      </c>
      <c r="L1542" s="6" t="s">
        <v>1061</v>
      </c>
      <c r="M1542" s="6" t="s">
        <v>332</v>
      </c>
      <c r="N1542" s="6" t="s">
        <v>1076</v>
      </c>
      <c r="O1542" s="6" t="s">
        <v>1801</v>
      </c>
      <c r="P1542" s="11" t="str">
        <f t="shared" si="390"/>
        <v>qc medallia Workflow wf_m_Invitation_File_Medallia_Agreement_Begin</v>
      </c>
      <c r="Q1542" s="12" t="str">
        <f t="shared" si="391"/>
        <v>./pmrep cleardeploymentgroup -p DG_Static_Shared -f ;</v>
      </c>
      <c r="R1542" s="13" t="str">
        <f t="shared" si="392"/>
        <v>./pmrep addtodeploymentgroup -p DG_Static_Shared -n wf_m_Invitation_File_Medallia_Agreement_Begin -o Workflow -f medallia -d all ;</v>
      </c>
      <c r="S1542" s="12" t="str">
        <f t="shared" si="404"/>
        <v>./pmrep deploydeploymentgroup -p DG_Static_Shared -c  ./DG_Static_Shared.xml -r RAC_qa -n jansaj -X QP -h qhvifoapp05 -o 6005 -s Native -l $HOME/scripts/log/dg_SJ_CHG0013660.log ;</v>
      </c>
      <c r="T1542" s="13" t="str">
        <f t="shared" si="405"/>
        <v xml:space="preserve">echo '&lt; PRESS ANY KEY TO CONTINUE &gt;'; read c ; </v>
      </c>
      <c r="U1542" s="12" t="str">
        <f t="shared" si="406"/>
        <v xml:space="preserve">cat $HOME/scripts/log/dg_SJ_CHG0013660.log ; </v>
      </c>
      <c r="V1542" s="13" t="str">
        <f t="shared" si="407"/>
        <v>echo '&lt; PRESS ANY KEY TO CONTINUE &gt;'; read c ;</v>
      </c>
      <c r="W1542" s="14" t="str">
        <f t="shared" si="393"/>
        <v xml:space="preserve"> pmd ; </v>
      </c>
      <c r="X1542" s="13" t="str">
        <f t="shared" si="409"/>
        <v>ssh -q qhvifoapp05 '/home/infa_adm/scripts/ais.sh medallia wf_m_Invitation_File_Medallia_Agreement_Begin Int01_qa'</v>
      </c>
      <c r="Y1542" s="15"/>
      <c r="Z1542" s="60" t="str">
        <f t="shared" si="394"/>
        <v>./pmrep objectexport -f medallia -o Workflow -n wf_m_Invitation_File_Medallia_Agreement_Begin -m -s -b -r -u wf_m_Invitation_File_Medallia_Agreement_Begin.xml</v>
      </c>
      <c r="AA1542" s="63" t="str">
        <f t="shared" si="395"/>
        <v>gwd medallia wf_m_Invitation_File_Medallia_Agreement_Begin</v>
      </c>
      <c r="AB1542" s="60" t="str">
        <f t="shared" si="410"/>
        <v xml:space="preserve">showvh medallia wf_m_Invitation_File_Medallia_Agreement_Begin ; </v>
      </c>
      <c r="AC1542" s="60" t="str">
        <f t="shared" si="408"/>
        <v>showrrh medallia wf_m_Invitation_File_Medallia_Agreement_Begin</v>
      </c>
    </row>
    <row r="1543" spans="1:29" x14ac:dyDescent="0.25">
      <c r="A1543" s="9">
        <v>43307</v>
      </c>
      <c r="B1543" s="6" t="s">
        <v>1788</v>
      </c>
      <c r="C1543" s="61" t="s">
        <v>1892</v>
      </c>
      <c r="D1543" s="61" t="s">
        <v>1862</v>
      </c>
      <c r="E1543" s="100" t="str">
        <f t="shared" si="400"/>
        <v>RAC_qa</v>
      </c>
      <c r="F1543" s="115" t="str">
        <f t="shared" si="401"/>
        <v>QP</v>
      </c>
      <c r="G1543" s="100" t="str">
        <f t="shared" si="402"/>
        <v>qhvifoapp05</v>
      </c>
      <c r="H1543" s="115" t="str">
        <f t="shared" si="403"/>
        <v>Int01_qa</v>
      </c>
      <c r="I1543" s="100" t="str">
        <f t="shared" si="397"/>
        <v>6005</v>
      </c>
      <c r="J1543" s="115" t="str">
        <f t="shared" si="398"/>
        <v>Native</v>
      </c>
      <c r="K1543" s="100" t="str">
        <f t="shared" si="399"/>
        <v>all</v>
      </c>
      <c r="L1543" s="6" t="s">
        <v>1491</v>
      </c>
      <c r="M1543" s="6" t="s">
        <v>332</v>
      </c>
      <c r="N1543" s="6" t="s">
        <v>1591</v>
      </c>
      <c r="O1543" s="6" t="s">
        <v>1803</v>
      </c>
      <c r="P1543" s="11" t="str">
        <f t="shared" si="390"/>
        <v>qc connectors Workflow wf_ENT_LAWSON_GL_CA_PROCESS</v>
      </c>
      <c r="Q1543" s="12" t="str">
        <f t="shared" si="391"/>
        <v>./pmrep cleardeploymentgroup -p DG_Static_Shared -f ;</v>
      </c>
      <c r="R1543" s="13" t="str">
        <f t="shared" si="392"/>
        <v>./pmrep addtodeploymentgroup -p DG_Static_Shared -n wf_ENT_LAWSON_GL_CA_PROCESS -o Workflow -f connectors -d all ;</v>
      </c>
      <c r="S1543" s="12" t="str">
        <f t="shared" si="404"/>
        <v>./pmrep deploydeploymentgroup -p DG_Static_Shared -c  ./DG_Static_Shared.xml -r RAC_qa -n jansaj -X QP -h qhvifoapp05 -o 6005 -s Native -l $HOME/scripts/log/dg_SJ_CHG0013565.log ;</v>
      </c>
      <c r="T1543" s="13" t="str">
        <f t="shared" si="405"/>
        <v xml:space="preserve">echo '&lt; PRESS ANY KEY TO CONTINUE &gt;'; read c ; </v>
      </c>
      <c r="U1543" s="12" t="str">
        <f t="shared" si="406"/>
        <v xml:space="preserve">cat $HOME/scripts/log/dg_SJ_CHG0013565.log ; </v>
      </c>
      <c r="V1543" s="13" t="str">
        <f t="shared" si="407"/>
        <v>echo '&lt; PRESS ANY KEY TO CONTINUE &gt;'; read c ;</v>
      </c>
      <c r="W1543" s="14" t="str">
        <f t="shared" si="393"/>
        <v xml:space="preserve"> pmd ; </v>
      </c>
      <c r="X1543" s="13" t="str">
        <f t="shared" si="409"/>
        <v>ssh -q qhvifoapp05 '/home/infa_adm/scripts/ais.sh connectors wf_ENT_LAWSON_GL_CA_PROCESS Int01_qa'</v>
      </c>
      <c r="Y1543" s="15"/>
      <c r="Z1543" s="60" t="str">
        <f t="shared" si="394"/>
        <v>./pmrep objectexport -f connectors -o Workflow -n wf_ENT_LAWSON_GL_CA_PROCESS -m -s -b -r -u wf_ENT_LAWSON_GL_CA_PROCESS.xml</v>
      </c>
      <c r="AA1543" s="63" t="str">
        <f t="shared" si="395"/>
        <v>gwd connectors wf_ENT_LAWSON_GL_CA_PROCESS</v>
      </c>
      <c r="AB1543" s="60" t="str">
        <f t="shared" si="410"/>
        <v xml:space="preserve">showvh connectors wf_ENT_LAWSON_GL_CA_PROCESS ; </v>
      </c>
      <c r="AC1543" s="60" t="str">
        <f t="shared" si="408"/>
        <v>showrrh connectors wf_ENT_LAWSON_GL_CA_PROCESS</v>
      </c>
    </row>
    <row r="1544" spans="1:29" x14ac:dyDescent="0.25">
      <c r="A1544" s="9">
        <v>43307</v>
      </c>
      <c r="B1544" s="6" t="s">
        <v>1808</v>
      </c>
      <c r="C1544" s="61" t="s">
        <v>1892</v>
      </c>
      <c r="D1544" s="61" t="s">
        <v>1862</v>
      </c>
      <c r="E1544" s="100" t="str">
        <f t="shared" si="400"/>
        <v>RAC_qa</v>
      </c>
      <c r="F1544" s="115" t="str">
        <f t="shared" si="401"/>
        <v>QP</v>
      </c>
      <c r="G1544" s="100" t="str">
        <f t="shared" si="402"/>
        <v>qhvifoapp05</v>
      </c>
      <c r="H1544" s="115" t="str">
        <f t="shared" si="403"/>
        <v>Int01_qa</v>
      </c>
      <c r="I1544" s="100" t="str">
        <f t="shared" si="397"/>
        <v>6005</v>
      </c>
      <c r="J1544" s="115" t="str">
        <f t="shared" si="398"/>
        <v>Native</v>
      </c>
      <c r="K1544" s="100" t="str">
        <f t="shared" si="399"/>
        <v>all</v>
      </c>
      <c r="L1544" s="6" t="s">
        <v>326</v>
      </c>
      <c r="M1544" s="6" t="s">
        <v>332</v>
      </c>
      <c r="N1544" s="6" t="s">
        <v>1471</v>
      </c>
      <c r="O1544" s="6" t="s">
        <v>1811</v>
      </c>
      <c r="P1544" s="11" t="str">
        <f t="shared" si="390"/>
        <v>qc Miscellaneous Workflow wf_m_call_ams003_upd_ht_line_9</v>
      </c>
      <c r="Q1544" s="12" t="str">
        <f t="shared" si="391"/>
        <v>./pmrep cleardeploymentgroup -p DG_Static_Shared -f ;</v>
      </c>
      <c r="R1544" s="13" t="str">
        <f t="shared" si="392"/>
        <v>./pmrep addtodeploymentgroup -p DG_Static_Shared -n wf_m_call_ams003_upd_ht_line_9 -o Workflow -f Miscellaneous -d all ;</v>
      </c>
      <c r="S1544" s="12" t="str">
        <f t="shared" si="404"/>
        <v>./pmrep deploydeploymentgroup -p DG_Static_Shared -c  ./DG_Static_Shared.xml -r RAC_qa -n jansaj -X QP -h qhvifoapp05 -o 6005 -s Native -l $HOME/scripts/log/dg_SJ_CHG0013657.log ;</v>
      </c>
      <c r="T1544" s="13" t="str">
        <f t="shared" si="405"/>
        <v xml:space="preserve">echo '&lt; PRESS ANY KEY TO CONTINUE &gt;'; read c ; </v>
      </c>
      <c r="U1544" s="12" t="str">
        <f t="shared" si="406"/>
        <v xml:space="preserve">cat $HOME/scripts/log/dg_SJ_CHG0013657.log ; </v>
      </c>
      <c r="V1544" s="13" t="str">
        <f t="shared" si="407"/>
        <v>echo '&lt; PRESS ANY KEY TO CONTINUE &gt;'; read c ;</v>
      </c>
      <c r="W1544" s="14" t="str">
        <f t="shared" si="393"/>
        <v xml:space="preserve"> pmd ; </v>
      </c>
      <c r="X1544" s="13" t="str">
        <f t="shared" si="409"/>
        <v>ssh -q qhvifoapp05 '/home/infa_adm/scripts/ais.sh Miscellaneous wf_m_call_ams003_upd_ht_line_9 Int01_qa'</v>
      </c>
      <c r="Y1544" s="15"/>
      <c r="Z1544" s="60" t="str">
        <f t="shared" si="394"/>
        <v>./pmrep objectexport -f Miscellaneous -o Workflow -n wf_m_call_ams003_upd_ht_line_9 -m -s -b -r -u wf_m_call_ams003_upd_ht_line_9.xml</v>
      </c>
      <c r="AA1544" s="63" t="str">
        <f t="shared" si="395"/>
        <v>gwd Miscellaneous wf_m_call_ams003_upd_ht_line_9</v>
      </c>
      <c r="AB1544" s="60" t="str">
        <f t="shared" si="410"/>
        <v xml:space="preserve">showvh Miscellaneous wf_m_call_ams003_upd_ht_line_9 ; </v>
      </c>
      <c r="AC1544" s="60" t="str">
        <f t="shared" si="408"/>
        <v>showrrh Miscellaneous wf_m_call_ams003_upd_ht_line_9</v>
      </c>
    </row>
    <row r="1545" spans="1:29" x14ac:dyDescent="0.25">
      <c r="A1545" s="9">
        <v>43307</v>
      </c>
      <c r="B1545" s="6" t="s">
        <v>1798</v>
      </c>
      <c r="C1545" s="61" t="s">
        <v>1892</v>
      </c>
      <c r="D1545" s="61" t="s">
        <v>1863</v>
      </c>
      <c r="E1545" s="100" t="str">
        <f t="shared" si="400"/>
        <v>RAC_uat</v>
      </c>
      <c r="F1545" s="115" t="str">
        <f t="shared" si="401"/>
        <v>UP</v>
      </c>
      <c r="G1545" s="100" t="str">
        <f t="shared" si="402"/>
        <v>uhvifoapp03</v>
      </c>
      <c r="H1545" s="115" t="str">
        <f t="shared" si="403"/>
        <v>Int01_uat</v>
      </c>
      <c r="I1545" s="100" t="str">
        <f t="shared" si="397"/>
        <v>6005</v>
      </c>
      <c r="J1545" s="115" t="str">
        <f t="shared" si="398"/>
        <v>Native</v>
      </c>
      <c r="K1545" s="100" t="str">
        <f t="shared" si="399"/>
        <v>all</v>
      </c>
      <c r="L1545" s="6" t="s">
        <v>30</v>
      </c>
      <c r="M1545" s="6" t="s">
        <v>332</v>
      </c>
      <c r="N1545" s="6" t="s">
        <v>1796</v>
      </c>
      <c r="O1545" s="39" t="s">
        <v>1800</v>
      </c>
      <c r="P1545" s="11" t="str">
        <f t="shared" si="390"/>
        <v>qc RACFI Workflow wf_P_HT_STORE_CUSTOMER_INIT_0725</v>
      </c>
      <c r="Q1545" s="12" t="str">
        <f t="shared" si="391"/>
        <v>./pmrep cleardeploymentgroup -p DG_Static_Shared -f ;</v>
      </c>
      <c r="R1545" s="13" t="str">
        <f t="shared" si="392"/>
        <v>./pmrep addtodeploymentgroup -p DG_Static_Shared -n wf_P_HT_STORE_CUSTOMER_INIT_0725 -o Workflow -f RACFI -d all ;</v>
      </c>
      <c r="S1545" s="12" t="str">
        <f t="shared" si="404"/>
        <v>echo ;</v>
      </c>
      <c r="T1545" s="13" t="str">
        <f t="shared" si="405"/>
        <v>echo ;</v>
      </c>
      <c r="U1545" s="12" t="str">
        <f t="shared" si="406"/>
        <v>echo;</v>
      </c>
      <c r="V1545" s="13" t="str">
        <f t="shared" si="407"/>
        <v>echo ;</v>
      </c>
      <c r="W1545" s="14" t="str">
        <f t="shared" si="393"/>
        <v xml:space="preserve"> echo ; </v>
      </c>
      <c r="X1545" s="13" t="str">
        <f t="shared" si="409"/>
        <v>ssh -q uhvifoapp03 '/home/infa_adm/scripts/ais.sh RACFI wf_P_HT_STORE_CUSTOMER_INIT_0725 Int01_uat'</v>
      </c>
      <c r="Y1545" s="15"/>
      <c r="Z1545" s="60" t="str">
        <f t="shared" si="394"/>
        <v>./pmrep objectexport -f RACFI -o Workflow -n wf_P_HT_STORE_CUSTOMER_INIT_0725 -m -s -b -r -u wf_P_HT_STORE_CUSTOMER_INIT_0725.xml</v>
      </c>
      <c r="AA1545" s="63" t="str">
        <f t="shared" si="395"/>
        <v>gwd RACFI wf_P_HT_STORE_CUSTOMER_INIT_0725</v>
      </c>
      <c r="AB1545" s="60" t="str">
        <f t="shared" si="410"/>
        <v xml:space="preserve">showvh RACFI wf_P_HT_STORE_CUSTOMER_INIT_0725 ; </v>
      </c>
      <c r="AC1545" s="60" t="str">
        <f t="shared" si="408"/>
        <v>showrrh RACFI wf_P_HT_STORE_CUSTOMER_INIT_0725</v>
      </c>
    </row>
    <row r="1546" spans="1:29" x14ac:dyDescent="0.25">
      <c r="A1546" s="9">
        <v>43307</v>
      </c>
      <c r="B1546" s="6" t="s">
        <v>1798</v>
      </c>
      <c r="C1546" s="61" t="s">
        <v>1892</v>
      </c>
      <c r="D1546" s="61" t="s">
        <v>1863</v>
      </c>
      <c r="E1546" s="100" t="str">
        <f t="shared" si="400"/>
        <v>RAC_uat</v>
      </c>
      <c r="F1546" s="115" t="str">
        <f t="shared" si="401"/>
        <v>UP</v>
      </c>
      <c r="G1546" s="100" t="str">
        <f t="shared" si="402"/>
        <v>uhvifoapp03</v>
      </c>
      <c r="H1546" s="115" t="str">
        <f t="shared" si="403"/>
        <v>Int01_uat</v>
      </c>
      <c r="I1546" s="100" t="str">
        <f t="shared" si="397"/>
        <v>6005</v>
      </c>
      <c r="J1546" s="115" t="str">
        <f t="shared" si="398"/>
        <v>Native</v>
      </c>
      <c r="K1546" s="100" t="str">
        <f t="shared" si="399"/>
        <v>all</v>
      </c>
      <c r="L1546" s="6" t="s">
        <v>30</v>
      </c>
      <c r="M1546" s="6" t="s">
        <v>332</v>
      </c>
      <c r="N1546" s="6" t="s">
        <v>1797</v>
      </c>
      <c r="O1546" s="39" t="s">
        <v>1800</v>
      </c>
      <c r="P1546" s="11" t="str">
        <f t="shared" si="390"/>
        <v>qc RACFI Workflow wf_P_HT_STORE_Customer_Cynergi_INIT_0725</v>
      </c>
      <c r="Q1546" s="12" t="str">
        <f t="shared" si="391"/>
        <v>echo ;</v>
      </c>
      <c r="R1546" s="13" t="str">
        <f t="shared" si="392"/>
        <v>./pmrep addtodeploymentgroup -p DG_Static_Shared -n wf_P_HT_STORE_Customer_Cynergi_INIT_0725 -o Workflow -f RACFI -d all ;</v>
      </c>
      <c r="S1546" s="12" t="str">
        <f t="shared" si="404"/>
        <v>./pmrep deploydeploymentgroup -p DG_Static_Shared -c  ./DG_Static_Shared.xml -r RAC_uat -n jansaj -X UP -h uhvifoapp03 -o 6005 -s Native -l $HOME/scripts/log/dg_SJ_CHG0013648.log ;</v>
      </c>
      <c r="T1546" s="13" t="str">
        <f t="shared" si="405"/>
        <v xml:space="preserve">echo '&lt; PRESS ANY KEY TO CONTINUE &gt;'; read c ; </v>
      </c>
      <c r="U1546" s="12" t="str">
        <f t="shared" si="406"/>
        <v xml:space="preserve">cat $HOME/scripts/log/dg_SJ_CHG0013648.log ; </v>
      </c>
      <c r="V1546" s="13" t="str">
        <f t="shared" si="407"/>
        <v>echo '&lt; PRESS ANY KEY TO CONTINUE &gt;'; read c ;</v>
      </c>
      <c r="W1546" s="14" t="str">
        <f t="shared" si="393"/>
        <v xml:space="preserve"> pmd ; </v>
      </c>
      <c r="X1546" s="13" t="str">
        <f t="shared" si="409"/>
        <v>ssh -q uhvifoapp03 '/home/infa_adm/scripts/ais.sh RACFI wf_P_HT_STORE_Customer_Cynergi_INIT_0725 Int01_uat'</v>
      </c>
      <c r="Y1546" s="15"/>
      <c r="Z1546" s="60" t="str">
        <f t="shared" si="394"/>
        <v>./pmrep objectexport -f RACFI -o Workflow -n wf_P_HT_STORE_Customer_Cynergi_INIT_0725 -m -s -b -r -u wf_P_HT_STORE_Customer_Cynergi_INIT_0725.xml</v>
      </c>
      <c r="AA1546" s="63" t="str">
        <f t="shared" si="395"/>
        <v>gwd RACFI wf_P_HT_STORE_Customer_Cynergi_INIT_0725</v>
      </c>
      <c r="AB1546" s="60" t="str">
        <f t="shared" si="410"/>
        <v xml:space="preserve">showvh RACFI wf_P_HT_STORE_Customer_Cynergi_INIT_0725 ; </v>
      </c>
      <c r="AC1546" s="60" t="str">
        <f t="shared" si="408"/>
        <v>showrrh RACFI wf_P_HT_STORE_Customer_Cynergi_INIT_0725</v>
      </c>
    </row>
    <row r="1547" spans="1:29" ht="25.5" x14ac:dyDescent="0.25">
      <c r="A1547" s="9">
        <v>43307</v>
      </c>
      <c r="B1547" s="6" t="s">
        <v>1806</v>
      </c>
      <c r="C1547" s="61" t="s">
        <v>1892</v>
      </c>
      <c r="D1547" s="61" t="s">
        <v>1863</v>
      </c>
      <c r="E1547" s="100" t="str">
        <f t="shared" si="400"/>
        <v>RAC_uat</v>
      </c>
      <c r="F1547" s="115" t="str">
        <f t="shared" si="401"/>
        <v>UP</v>
      </c>
      <c r="G1547" s="100" t="str">
        <f t="shared" si="402"/>
        <v>uhvifoapp03</v>
      </c>
      <c r="H1547" s="115" t="str">
        <f t="shared" si="403"/>
        <v>Int01_uat</v>
      </c>
      <c r="I1547" s="100" t="str">
        <f t="shared" si="397"/>
        <v>6005</v>
      </c>
      <c r="J1547" s="115" t="str">
        <f t="shared" si="398"/>
        <v>Native</v>
      </c>
      <c r="K1547" s="100" t="str">
        <f t="shared" si="399"/>
        <v>all</v>
      </c>
      <c r="L1547" s="6" t="s">
        <v>1061</v>
      </c>
      <c r="M1547" s="6" t="s">
        <v>332</v>
      </c>
      <c r="N1547" s="6" t="s">
        <v>1076</v>
      </c>
      <c r="O1547" s="7" t="s">
        <v>1805</v>
      </c>
      <c r="P1547" s="11" t="str">
        <f t="shared" si="390"/>
        <v>qc medallia Workflow wf_m_Invitation_File_Medallia_Agreement_Begin</v>
      </c>
      <c r="Q1547" s="12" t="str">
        <f t="shared" si="391"/>
        <v>./pmrep cleardeploymentgroup -p DG_Static_Shared -f ;</v>
      </c>
      <c r="R1547" s="13" t="str">
        <f t="shared" si="392"/>
        <v>./pmrep addtodeploymentgroup -p DG_Static_Shared -n wf_m_Invitation_File_Medallia_Agreement_Begin -o Workflow -f medallia -d all ;</v>
      </c>
      <c r="S1547" s="12" t="str">
        <f t="shared" si="404"/>
        <v>./pmrep deploydeploymentgroup -p DG_Static_Shared -c  ./DG_Static_Shared.xml -r RAC_uat -n jansaj -X UP -h uhvifoapp03 -o 6005 -s Native -l $HOME/scripts/log/dg_SJ_CHG0013660.log ;</v>
      </c>
      <c r="T1547" s="13" t="str">
        <f t="shared" si="405"/>
        <v xml:space="preserve">echo '&lt; PRESS ANY KEY TO CONTINUE &gt;'; read c ; </v>
      </c>
      <c r="U1547" s="12" t="str">
        <f t="shared" si="406"/>
        <v xml:space="preserve">cat $HOME/scripts/log/dg_SJ_CHG0013660.log ; </v>
      </c>
      <c r="V1547" s="13" t="str">
        <f t="shared" si="407"/>
        <v>echo '&lt; PRESS ANY KEY TO CONTINUE &gt;'; read c ;</v>
      </c>
      <c r="W1547" s="14" t="str">
        <f t="shared" si="393"/>
        <v xml:space="preserve"> pmd ; </v>
      </c>
      <c r="X1547" s="13" t="str">
        <f t="shared" si="409"/>
        <v>ssh -q uhvifoapp03 '/home/infa_adm/scripts/ais.sh medallia wf_m_Invitation_File_Medallia_Agreement_Begin Int01_uat'</v>
      </c>
      <c r="Y1547" s="15"/>
      <c r="Z1547" s="60" t="str">
        <f t="shared" si="394"/>
        <v>./pmrep objectexport -f medallia -o Workflow -n wf_m_Invitation_File_Medallia_Agreement_Begin -m -s -b -r -u wf_m_Invitation_File_Medallia_Agreement_Begin.xml</v>
      </c>
      <c r="AA1547" s="63" t="str">
        <f t="shared" si="395"/>
        <v>gwd medallia wf_m_Invitation_File_Medallia_Agreement_Begin</v>
      </c>
      <c r="AB1547" s="60" t="str">
        <f t="shared" si="410"/>
        <v xml:space="preserve">showvh medallia wf_m_Invitation_File_Medallia_Agreement_Begin ; </v>
      </c>
      <c r="AC1547" s="60" t="str">
        <f t="shared" si="408"/>
        <v>showrrh medallia wf_m_Invitation_File_Medallia_Agreement_Begin</v>
      </c>
    </row>
    <row r="1548" spans="1:29" x14ac:dyDescent="0.25">
      <c r="A1548" s="9">
        <v>43307</v>
      </c>
      <c r="B1548" s="6" t="s">
        <v>1788</v>
      </c>
      <c r="C1548" s="61" t="s">
        <v>1892</v>
      </c>
      <c r="D1548" s="61" t="s">
        <v>1863</v>
      </c>
      <c r="E1548" s="100" t="str">
        <f t="shared" si="400"/>
        <v>RAC_uat</v>
      </c>
      <c r="F1548" s="115" t="str">
        <f t="shared" si="401"/>
        <v>UP</v>
      </c>
      <c r="G1548" s="100" t="str">
        <f t="shared" si="402"/>
        <v>uhvifoapp03</v>
      </c>
      <c r="H1548" s="115" t="str">
        <f t="shared" si="403"/>
        <v>Int01_uat</v>
      </c>
      <c r="I1548" s="100" t="str">
        <f t="shared" si="397"/>
        <v>6005</v>
      </c>
      <c r="J1548" s="115" t="str">
        <f t="shared" si="398"/>
        <v>Native</v>
      </c>
      <c r="K1548" s="100" t="str">
        <f t="shared" si="399"/>
        <v>all</v>
      </c>
      <c r="L1548" s="6" t="s">
        <v>1491</v>
      </c>
      <c r="M1548" s="6" t="s">
        <v>332</v>
      </c>
      <c r="N1548" s="6" t="s">
        <v>1591</v>
      </c>
      <c r="O1548" s="6" t="s">
        <v>1804</v>
      </c>
      <c r="P1548" s="11" t="str">
        <f t="shared" si="390"/>
        <v>qc connectors Workflow wf_ENT_LAWSON_GL_CA_PROCESS</v>
      </c>
      <c r="Q1548" s="12" t="str">
        <f t="shared" si="391"/>
        <v>./pmrep cleardeploymentgroup -p DG_Static_Shared -f ;</v>
      </c>
      <c r="R1548" s="13" t="str">
        <f t="shared" si="392"/>
        <v>./pmrep addtodeploymentgroup -p DG_Static_Shared -n wf_ENT_LAWSON_GL_CA_PROCESS -o Workflow -f connectors -d all ;</v>
      </c>
      <c r="S1548" s="12" t="str">
        <f t="shared" si="404"/>
        <v>./pmrep deploydeploymentgroup -p DG_Static_Shared -c  ./DG_Static_Shared.xml -r RAC_uat -n jansaj -X UP -h uhvifoapp03 -o 6005 -s Native -l $HOME/scripts/log/dg_SJ_CHG0013565.log ;</v>
      </c>
      <c r="T1548" s="13" t="str">
        <f t="shared" si="405"/>
        <v xml:space="preserve">echo '&lt; PRESS ANY KEY TO CONTINUE &gt;'; read c ; </v>
      </c>
      <c r="U1548" s="12" t="str">
        <f t="shared" si="406"/>
        <v xml:space="preserve">cat $HOME/scripts/log/dg_SJ_CHG0013565.log ; </v>
      </c>
      <c r="V1548" s="13" t="str">
        <f t="shared" si="407"/>
        <v>echo '&lt; PRESS ANY KEY TO CONTINUE &gt;'; read c ;</v>
      </c>
      <c r="W1548" s="14" t="str">
        <f t="shared" si="393"/>
        <v xml:space="preserve"> pmd ; </v>
      </c>
      <c r="X1548" s="13" t="str">
        <f t="shared" si="409"/>
        <v>ssh -q uhvifoapp03 '/home/infa_adm/scripts/ais.sh connectors wf_ENT_LAWSON_GL_CA_PROCESS Int01_uat'</v>
      </c>
      <c r="Y1548" s="15"/>
      <c r="Z1548" s="60" t="str">
        <f t="shared" si="394"/>
        <v>./pmrep objectexport -f connectors -o Workflow -n wf_ENT_LAWSON_GL_CA_PROCESS -m -s -b -r -u wf_ENT_LAWSON_GL_CA_PROCESS.xml</v>
      </c>
      <c r="AA1548" s="63" t="str">
        <f t="shared" si="395"/>
        <v>gwd connectors wf_ENT_LAWSON_GL_CA_PROCESS</v>
      </c>
      <c r="AB1548" s="60" t="str">
        <f t="shared" si="410"/>
        <v xml:space="preserve">showvh connectors wf_ENT_LAWSON_GL_CA_PROCESS ; </v>
      </c>
      <c r="AC1548" s="60" t="str">
        <f t="shared" si="408"/>
        <v>showrrh connectors wf_ENT_LAWSON_GL_CA_PROCESS</v>
      </c>
    </row>
    <row r="1549" spans="1:29" x14ac:dyDescent="0.25">
      <c r="A1549" s="9">
        <v>43307</v>
      </c>
      <c r="B1549" s="6" t="s">
        <v>1808</v>
      </c>
      <c r="C1549" s="61" t="s">
        <v>1892</v>
      </c>
      <c r="D1549" s="61" t="s">
        <v>1863</v>
      </c>
      <c r="E1549" s="100" t="str">
        <f t="shared" si="400"/>
        <v>RAC_uat</v>
      </c>
      <c r="F1549" s="115" t="str">
        <f t="shared" si="401"/>
        <v>UP</v>
      </c>
      <c r="G1549" s="100" t="str">
        <f t="shared" si="402"/>
        <v>uhvifoapp03</v>
      </c>
      <c r="H1549" s="115" t="str">
        <f t="shared" si="403"/>
        <v>Int01_uat</v>
      </c>
      <c r="I1549" s="100" t="str">
        <f t="shared" si="397"/>
        <v>6005</v>
      </c>
      <c r="J1549" s="115" t="str">
        <f t="shared" si="398"/>
        <v>Native</v>
      </c>
      <c r="K1549" s="100" t="str">
        <f t="shared" si="399"/>
        <v>all</v>
      </c>
      <c r="L1549" s="6" t="s">
        <v>326</v>
      </c>
      <c r="M1549" s="6" t="s">
        <v>332</v>
      </c>
      <c r="N1549" s="6" t="s">
        <v>1471</v>
      </c>
      <c r="O1549" s="6" t="s">
        <v>1812</v>
      </c>
      <c r="P1549" s="11" t="str">
        <f t="shared" si="390"/>
        <v>qc Miscellaneous Workflow wf_m_call_ams003_upd_ht_line_9</v>
      </c>
      <c r="Q1549" s="12" t="str">
        <f t="shared" si="391"/>
        <v>./pmrep cleardeploymentgroup -p DG_Static_Shared -f ;</v>
      </c>
      <c r="R1549" s="13" t="str">
        <f t="shared" si="392"/>
        <v>./pmrep addtodeploymentgroup -p DG_Static_Shared -n wf_m_call_ams003_upd_ht_line_9 -o Workflow -f Miscellaneous -d all ;</v>
      </c>
      <c r="S1549" s="12" t="str">
        <f t="shared" si="404"/>
        <v>./pmrep deploydeploymentgroup -p DG_Static_Shared -c  ./DG_Static_Shared.xml -r RAC_uat -n jansaj -X UP -h uhvifoapp03 -o 6005 -s Native -l $HOME/scripts/log/dg_SJ_CHG0013657.log ;</v>
      </c>
      <c r="T1549" s="13" t="str">
        <f t="shared" si="405"/>
        <v xml:space="preserve">echo '&lt; PRESS ANY KEY TO CONTINUE &gt;'; read c ; </v>
      </c>
      <c r="U1549" s="12" t="str">
        <f t="shared" si="406"/>
        <v xml:space="preserve">cat $HOME/scripts/log/dg_SJ_CHG0013657.log ; </v>
      </c>
      <c r="V1549" s="13" t="str">
        <f t="shared" si="407"/>
        <v>echo '&lt; PRESS ANY KEY TO CONTINUE &gt;'; read c ;</v>
      </c>
      <c r="W1549" s="14" t="str">
        <f t="shared" si="393"/>
        <v xml:space="preserve"> pmd ; </v>
      </c>
      <c r="X1549" s="13" t="str">
        <f t="shared" si="409"/>
        <v>ssh -q uhvifoapp03 '/home/infa_adm/scripts/ais.sh Miscellaneous wf_m_call_ams003_upd_ht_line_9 Int01_uat'</v>
      </c>
      <c r="Y1549" s="15"/>
      <c r="Z1549" s="60" t="str">
        <f t="shared" si="394"/>
        <v>./pmrep objectexport -f Miscellaneous -o Workflow -n wf_m_call_ams003_upd_ht_line_9 -m -s -b -r -u wf_m_call_ams003_upd_ht_line_9.xml</v>
      </c>
      <c r="AA1549" s="63" t="str">
        <f t="shared" si="395"/>
        <v>gwd Miscellaneous wf_m_call_ams003_upd_ht_line_9</v>
      </c>
      <c r="AB1549" s="60" t="str">
        <f t="shared" si="410"/>
        <v xml:space="preserve">showvh Miscellaneous wf_m_call_ams003_upd_ht_line_9 ; </v>
      </c>
      <c r="AC1549" s="60" t="str">
        <f t="shared" si="408"/>
        <v>showrrh Miscellaneous wf_m_call_ams003_upd_ht_line_9</v>
      </c>
    </row>
    <row r="1550" spans="1:29" x14ac:dyDescent="0.25">
      <c r="A1550" s="9">
        <v>43308</v>
      </c>
      <c r="B1550" s="6" t="s">
        <v>27</v>
      </c>
      <c r="C1550" s="61" t="s">
        <v>1892</v>
      </c>
      <c r="D1550" s="61" t="s">
        <v>1862</v>
      </c>
      <c r="E1550" s="100" t="str">
        <f t="shared" si="400"/>
        <v>RAC_qa</v>
      </c>
      <c r="F1550" s="115" t="str">
        <f t="shared" si="401"/>
        <v>QP</v>
      </c>
      <c r="G1550" s="100" t="str">
        <f t="shared" si="402"/>
        <v>qhvifoapp05</v>
      </c>
      <c r="H1550" s="115" t="str">
        <f t="shared" si="403"/>
        <v>Int01_qa</v>
      </c>
      <c r="I1550" s="111" t="str">
        <f t="shared" si="397"/>
        <v>6005</v>
      </c>
      <c r="J1550" s="115" t="str">
        <f t="shared" si="398"/>
        <v>Native</v>
      </c>
      <c r="K1550" s="100" t="str">
        <f t="shared" si="399"/>
        <v>all</v>
      </c>
      <c r="L1550" s="6" t="s">
        <v>326</v>
      </c>
      <c r="M1550" s="6" t="s">
        <v>332</v>
      </c>
      <c r="N1550" s="6" t="s">
        <v>452</v>
      </c>
      <c r="O1550" s="6" t="s">
        <v>1813</v>
      </c>
      <c r="P1550" s="11" t="str">
        <f t="shared" si="390"/>
        <v>qc Miscellaneous Workflow wf_CRM_Lead</v>
      </c>
      <c r="Q1550" s="12" t="str">
        <f t="shared" si="391"/>
        <v>./pmrep cleardeploymentgroup -p DG_Static_Shared -f ;</v>
      </c>
      <c r="R1550" s="13" t="str">
        <f t="shared" si="392"/>
        <v>./pmrep addtodeploymentgroup -p DG_Static_Shared -n wf_CRM_Lead -o Workflow -f Miscellaneous -d all ;</v>
      </c>
      <c r="S1550" s="12" t="str">
        <f t="shared" si="404"/>
        <v>./pmrep deploydeploymentgroup -p DG_Static_Shared -c  ./DG_Static_Shared.xml -r RAC_qa -n jansaj -X QP -h qhvifoapp05 -o 6005 -s Native -l $HOME/scripts/log/dg_SJ_kaoter.log ;</v>
      </c>
      <c r="T1550" s="13" t="str">
        <f t="shared" si="405"/>
        <v xml:space="preserve">echo '&lt; PRESS ANY KEY TO CONTINUE &gt;'; read c ; </v>
      </c>
      <c r="U1550" s="12" t="str">
        <f t="shared" si="406"/>
        <v xml:space="preserve">cat $HOME/scripts/log/dg_SJ_kaoter.log ; </v>
      </c>
      <c r="V1550" s="13" t="str">
        <f t="shared" si="407"/>
        <v>echo '&lt; PRESS ANY KEY TO CONTINUE &gt;'; read c ;</v>
      </c>
      <c r="W1550" s="14" t="str">
        <f t="shared" si="393"/>
        <v xml:space="preserve"> pmd ; </v>
      </c>
      <c r="X1550" s="13" t="str">
        <f t="shared" si="409"/>
        <v>ssh -q qhvifoapp05 '/home/infa_adm/scripts/ais.sh Miscellaneous wf_CRM_Lead Int01_qa'</v>
      </c>
      <c r="Y1550" s="15"/>
      <c r="Z1550" s="60" t="str">
        <f t="shared" si="394"/>
        <v>./pmrep objectexport -f Miscellaneous -o Workflow -n wf_CRM_Lead -m -s -b -r -u wf_CRM_Lead.xml</v>
      </c>
      <c r="AA1550" s="63" t="str">
        <f t="shared" si="395"/>
        <v>gwd Miscellaneous wf_CRM_Lead</v>
      </c>
      <c r="AB1550" s="60" t="str">
        <f t="shared" si="410"/>
        <v xml:space="preserve">showvh Miscellaneous wf_CRM_Lead ; </v>
      </c>
      <c r="AC1550" s="60" t="str">
        <f t="shared" si="408"/>
        <v>showrrh Miscellaneous wf_CRM_Lead</v>
      </c>
    </row>
    <row r="1551" spans="1:29" x14ac:dyDescent="0.25">
      <c r="A1551" s="9">
        <v>43308</v>
      </c>
      <c r="B1551" s="6" t="s">
        <v>27</v>
      </c>
      <c r="C1551" s="61" t="s">
        <v>1892</v>
      </c>
      <c r="D1551" s="61" t="s">
        <v>1863</v>
      </c>
      <c r="E1551" s="100" t="str">
        <f t="shared" si="400"/>
        <v>RAC_uat</v>
      </c>
      <c r="F1551" s="115" t="str">
        <f t="shared" si="401"/>
        <v>UP</v>
      </c>
      <c r="G1551" s="100" t="str">
        <f t="shared" si="402"/>
        <v>uhvifoapp03</v>
      </c>
      <c r="H1551" s="115" t="str">
        <f t="shared" si="403"/>
        <v>Int01_uat</v>
      </c>
      <c r="I1551" s="111" t="str">
        <f t="shared" si="397"/>
        <v>6005</v>
      </c>
      <c r="J1551" s="115" t="str">
        <f t="shared" si="398"/>
        <v>Native</v>
      </c>
      <c r="K1551" s="100" t="str">
        <f t="shared" si="399"/>
        <v>all</v>
      </c>
      <c r="L1551" s="6" t="s">
        <v>326</v>
      </c>
      <c r="M1551" s="6" t="s">
        <v>332</v>
      </c>
      <c r="N1551" s="6" t="s">
        <v>452</v>
      </c>
      <c r="O1551" s="6" t="s">
        <v>1814</v>
      </c>
      <c r="P1551" s="11" t="str">
        <f t="shared" si="390"/>
        <v>qc Miscellaneous Workflow wf_CRM_Lead</v>
      </c>
      <c r="Q1551" s="12" t="str">
        <f t="shared" si="391"/>
        <v>./pmrep cleardeploymentgroup -p DG_Static_Shared -f ;</v>
      </c>
      <c r="R1551" s="13" t="str">
        <f t="shared" si="392"/>
        <v>./pmrep addtodeploymentgroup -p DG_Static_Shared -n wf_CRM_Lead -o Workflow -f Miscellaneous -d all ;</v>
      </c>
      <c r="S1551" s="12" t="str">
        <f t="shared" si="404"/>
        <v>./pmrep deploydeploymentgroup -p DG_Static_Shared -c  ./DG_Static_Shared.xml -r RAC_uat -n jansaj -X UP -h uhvifoapp03 -o 6005 -s Native -l $HOME/scripts/log/dg_SJ_kaoter.log ;</v>
      </c>
      <c r="T1551" s="13" t="str">
        <f t="shared" si="405"/>
        <v xml:space="preserve">echo '&lt; PRESS ANY KEY TO CONTINUE &gt;'; read c ; </v>
      </c>
      <c r="U1551" s="12" t="str">
        <f t="shared" si="406"/>
        <v xml:space="preserve">cat $HOME/scripts/log/dg_SJ_kaoter.log ; </v>
      </c>
      <c r="V1551" s="13" t="str">
        <f t="shared" si="407"/>
        <v>echo '&lt; PRESS ANY KEY TO CONTINUE &gt;'; read c ;</v>
      </c>
      <c r="W1551" s="14" t="str">
        <f t="shared" si="393"/>
        <v xml:space="preserve"> pmd ; </v>
      </c>
      <c r="X1551" s="13" t="str">
        <f t="shared" si="409"/>
        <v>ssh -q uhvifoapp03 '/home/infa_adm/scripts/ais.sh Miscellaneous wf_CRM_Lead Int01_uat'</v>
      </c>
      <c r="Y1551" s="15"/>
      <c r="Z1551" s="60" t="str">
        <f t="shared" si="394"/>
        <v>./pmrep objectexport -f Miscellaneous -o Workflow -n wf_CRM_Lead -m -s -b -r -u wf_CRM_Lead.xml</v>
      </c>
      <c r="AA1551" s="63" t="str">
        <f t="shared" si="395"/>
        <v>gwd Miscellaneous wf_CRM_Lead</v>
      </c>
      <c r="AB1551" s="60" t="str">
        <f t="shared" si="410"/>
        <v xml:space="preserve">showvh Miscellaneous wf_CRM_Lead ; </v>
      </c>
      <c r="AC1551" s="60" t="str">
        <f t="shared" si="408"/>
        <v>showrrh Miscellaneous wf_CRM_Lead</v>
      </c>
    </row>
    <row r="1552" spans="1:29" x14ac:dyDescent="0.25">
      <c r="A1552" s="9">
        <v>43312</v>
      </c>
      <c r="B1552" s="6" t="s">
        <v>27</v>
      </c>
      <c r="C1552" s="61" t="s">
        <v>1893</v>
      </c>
      <c r="D1552" s="61" t="s">
        <v>1862</v>
      </c>
      <c r="E1552" s="112" t="s">
        <v>20</v>
      </c>
      <c r="F1552" s="115" t="str">
        <f>IF(C1552="SJ",IF(D1552="q1",pswd_sj_q,IF(OR(D1552="u1",D1552="u2"),pswd_sj_u,IF(OR(D1552="p1",D1552="p2"),pswd_sj_p," ** ERROR **"))),
IF(C1552="BR",IF(D1552="q1",pswd_br_q,IF(OR(D1552="u1",D1552="u2"),pswd_br_u,IF(OR(D1552="p1",D1552="p2"),pswd_br_p," ** ERROR **")))," ** ERROR **"))</f>
        <v>BPQ</v>
      </c>
      <c r="G1552" s="112" t="s">
        <v>1383</v>
      </c>
      <c r="H1552" s="116" t="s">
        <v>19</v>
      </c>
      <c r="I1552" s="111" t="str">
        <f t="shared" si="397"/>
        <v>6005</v>
      </c>
      <c r="J1552" s="115" t="str">
        <f t="shared" si="398"/>
        <v>Native</v>
      </c>
      <c r="K1552" s="100" t="str">
        <f t="shared" si="399"/>
        <v>all</v>
      </c>
      <c r="L1552" s="6" t="s">
        <v>326</v>
      </c>
      <c r="M1552" s="6" t="s">
        <v>332</v>
      </c>
      <c r="N1552" s="6" t="s">
        <v>452</v>
      </c>
      <c r="O1552" s="6" t="s">
        <v>1816</v>
      </c>
      <c r="P1552" s="11" t="str">
        <f t="shared" si="390"/>
        <v>qc Miscellaneous Workflow wf_CRM_Lead</v>
      </c>
      <c r="Q1552" s="12" t="str">
        <f t="shared" si="391"/>
        <v>./pmrep cleardeploymentgroup -p DG_Static_Shared -f ;</v>
      </c>
      <c r="R1552" s="13" t="str">
        <f t="shared" si="392"/>
        <v>./pmrep addtodeploymentgroup -p DG_Static_Shared -n wf_CRM_Lead -o Workflow -f Miscellaneous -d all ;</v>
      </c>
      <c r="S1552" s="12" t="str">
        <f t="shared" si="404"/>
        <v>./pmrep deploydeploymentgroup -p DG_Static_Shared -c  ./DG_Static_Shared.xml -r RAC_qa -n ritbil -X BPQ -h qhvifoapp05 -o 6005 -s Native -l $HOME/scripts/log/dg_BR_kaoter.log ;</v>
      </c>
      <c r="T1552" s="13" t="str">
        <f t="shared" si="405"/>
        <v xml:space="preserve">echo '&lt; PRESS ANY KEY TO CONTINUE &gt;'; read c ; </v>
      </c>
      <c r="U1552" s="12" t="str">
        <f t="shared" si="406"/>
        <v xml:space="preserve">cat $HOME/scripts/log/dg_BR_kaoter.log ; </v>
      </c>
      <c r="V1552" s="13" t="str">
        <f t="shared" si="407"/>
        <v>echo '&lt; PRESS ANY KEY TO CONTINUE &gt;'; read c ;</v>
      </c>
      <c r="W1552" s="14" t="str">
        <f t="shared" si="393"/>
        <v xml:space="preserve"> pmd ; </v>
      </c>
      <c r="X1552" s="13" t="str">
        <f t="shared" si="409"/>
        <v>ssh -q qhvifoapp05 '/home/infa_adm/scripts/ais.sh Miscellaneous wf_CRM_Lead Int01_qa'</v>
      </c>
      <c r="Y1552" s="15"/>
      <c r="Z1552" s="60" t="str">
        <f t="shared" si="394"/>
        <v>./pmrep objectexport -f Miscellaneous -o Workflow -n wf_CRM_Lead -m -s -b -r -u wf_CRM_Lead.xml</v>
      </c>
      <c r="AA1552" s="63" t="str">
        <f t="shared" si="395"/>
        <v>gwd Miscellaneous wf_CRM_Lead</v>
      </c>
      <c r="AB1552" s="60" t="str">
        <f t="shared" si="410"/>
        <v xml:space="preserve">showvh Miscellaneous wf_CRM_Lead ; </v>
      </c>
      <c r="AC1552" s="60" t="str">
        <f t="shared" si="408"/>
        <v>showrrh Miscellaneous wf_CRM_Lead</v>
      </c>
    </row>
    <row r="1553" spans="1:29" x14ac:dyDescent="0.25">
      <c r="A1553" s="9">
        <v>43312</v>
      </c>
      <c r="B1553" s="6" t="s">
        <v>27</v>
      </c>
      <c r="C1553" s="61" t="s">
        <v>1893</v>
      </c>
      <c r="D1553" s="61" t="s">
        <v>1863</v>
      </c>
      <c r="E1553" s="112" t="s">
        <v>324</v>
      </c>
      <c r="F1553" s="115" t="str">
        <f>IF(C1553="SJ",IF(D1553="q1",pswd_sj_q,IF(OR(D1553="u1",D1553="u2"),pswd_sj_u,IF(OR(D1553="p1",D1553="p2"),pswd_sj_p," ** ERROR **"))),
IF(C1553="BR",IF(D1553="q1",pswd_br_q,IF(OR(D1553="u1",D1553="u2"),pswd_br_u,IF(OR(D1553="p1",D1553="p2"),pswd_br_p," ** ERROR **")))," ** ERROR **"))</f>
        <v>BPU</v>
      </c>
      <c r="G1553" s="112" t="s">
        <v>1113</v>
      </c>
      <c r="H1553" s="116" t="s">
        <v>1241</v>
      </c>
      <c r="I1553" s="111" t="str">
        <f t="shared" si="397"/>
        <v>6005</v>
      </c>
      <c r="J1553" s="115" t="str">
        <f t="shared" si="398"/>
        <v>Native</v>
      </c>
      <c r="K1553" s="100" t="str">
        <f t="shared" si="399"/>
        <v>all</v>
      </c>
      <c r="L1553" s="6" t="s">
        <v>326</v>
      </c>
      <c r="M1553" s="6" t="s">
        <v>332</v>
      </c>
      <c r="N1553" s="6" t="s">
        <v>452</v>
      </c>
      <c r="O1553" s="6" t="s">
        <v>1817</v>
      </c>
      <c r="P1553" s="11" t="str">
        <f t="shared" si="390"/>
        <v>qc Miscellaneous Workflow wf_CRM_Lead</v>
      </c>
      <c r="Q1553" s="12" t="str">
        <f t="shared" si="391"/>
        <v>./pmrep cleardeploymentgroup -p DG_Static_Shared -f ;</v>
      </c>
      <c r="R1553" s="13" t="str">
        <f t="shared" si="392"/>
        <v>./pmrep addtodeploymentgroup -p DG_Static_Shared -n wf_CRM_Lead -o Workflow -f Miscellaneous -d all ;</v>
      </c>
      <c r="S1553" s="12" t="str">
        <f t="shared" si="404"/>
        <v>./pmrep deploydeploymentgroup -p DG_Static_Shared -c  ./DG_Static_Shared.xml -r RAC_uat -n ritbil -X BPU -h uhvifoapp03 -o 6005 -s Native -l $HOME/scripts/log/dg_BR_kaoter.log ;</v>
      </c>
      <c r="T1553" s="13" t="str">
        <f t="shared" si="405"/>
        <v xml:space="preserve">echo '&lt; PRESS ANY KEY TO CONTINUE &gt;'; read c ; </v>
      </c>
      <c r="U1553" s="12" t="str">
        <f t="shared" si="406"/>
        <v xml:space="preserve">cat $HOME/scripts/log/dg_BR_kaoter.log ; </v>
      </c>
      <c r="V1553" s="13" t="str">
        <f t="shared" si="407"/>
        <v>echo '&lt; PRESS ANY KEY TO CONTINUE &gt;'; read c ;</v>
      </c>
      <c r="W1553" s="14" t="str">
        <f t="shared" si="393"/>
        <v xml:space="preserve"> pmd ; </v>
      </c>
      <c r="X1553" s="13" t="str">
        <f t="shared" si="409"/>
        <v>ssh -q uhvifoapp03 '/home/infa_adm/scripts/ais.sh Miscellaneous wf_CRM_Lead Int01_uat'</v>
      </c>
      <c r="Y1553" s="15"/>
      <c r="Z1553" s="60" t="str">
        <f t="shared" si="394"/>
        <v>./pmrep objectexport -f Miscellaneous -o Workflow -n wf_CRM_Lead -m -s -b -r -u wf_CRM_Lead.xml</v>
      </c>
      <c r="AA1553" s="63" t="str">
        <f t="shared" si="395"/>
        <v>gwd Miscellaneous wf_CRM_Lead</v>
      </c>
      <c r="AB1553" s="60" t="str">
        <f t="shared" si="410"/>
        <v xml:space="preserve">showvh Miscellaneous wf_CRM_Lead ; </v>
      </c>
      <c r="AC1553" s="60" t="str">
        <f t="shared" si="408"/>
        <v>showrrh Miscellaneous wf_CRM_Lead</v>
      </c>
    </row>
    <row r="1554" spans="1:29" x14ac:dyDescent="0.25">
      <c r="A1554" s="9">
        <v>43312</v>
      </c>
      <c r="B1554" s="6" t="s">
        <v>1823</v>
      </c>
      <c r="C1554" s="61" t="s">
        <v>1892</v>
      </c>
      <c r="D1554" s="61" t="s">
        <v>1864</v>
      </c>
      <c r="E1554" s="100" t="str">
        <f>IF(D1554="q1",rep_q,IF(OR(D1554="u1",D1554="u2"),rep_u,IF(OR(D1554="p1",D1554="p2"),rep_p," ** ERROR **")))</f>
        <v>RAC_prod</v>
      </c>
      <c r="F1554" s="115" t="str">
        <f>IF(D1554="q1",pswd_sj_q,IF(OR(D1554="u1",D1554="u2"),pswd_sj_u,IF(OR(D1554="p1",D1554="p2"),pswd_sj_p," ** ERROR **")))</f>
        <v>PP</v>
      </c>
      <c r="G1554" s="100" t="str">
        <f>IF(D1554="q1",host_q,IF(OR(D1554="u1",D1554="u2"),host_u,IF(OR(D1554="p1",D1554="p2"),host_p," ** ERROR **")))</f>
        <v>phvifoapp04</v>
      </c>
      <c r="H1554" s="115" t="str">
        <f>IF(D1554="q1",int_q1,IF(D1554="u1",int_u1,IF(D1554="u2",int_u2,IF(D1554="p1",int_p1,IF(D1554="p2",int_p2," ** ERROR **")))))</f>
        <v>Int01_prod</v>
      </c>
      <c r="I1554" s="100" t="str">
        <f t="shared" si="397"/>
        <v>6005</v>
      </c>
      <c r="J1554" s="115" t="str">
        <f t="shared" si="398"/>
        <v>Native</v>
      </c>
      <c r="K1554" s="100" t="str">
        <f t="shared" si="399"/>
        <v>all</v>
      </c>
      <c r="L1554" s="6" t="s">
        <v>1149</v>
      </c>
      <c r="M1554" s="6" t="s">
        <v>332</v>
      </c>
      <c r="N1554" s="6" t="s">
        <v>1818</v>
      </c>
      <c r="O1554" s="6" t="s">
        <v>1824</v>
      </c>
      <c r="P1554" s="11" t="str">
        <f t="shared" si="390"/>
        <v>qc SIMS_Reports Workflow wf_m_Monthly_Unattached_Customer</v>
      </c>
      <c r="Q1554" s="12" t="str">
        <f t="shared" si="391"/>
        <v>./pmrep cleardeploymentgroup -p DG_Static_Shared -f ;</v>
      </c>
      <c r="R1554" s="13" t="str">
        <f t="shared" si="392"/>
        <v>./pmrep addtodeploymentgroup -p DG_Static_Shared -n wf_m_Monthly_Unattached_Customer -o Workflow -f SIMS_Reports -d all ;</v>
      </c>
      <c r="S1554" s="12" t="str">
        <f t="shared" si="404"/>
        <v>./pmrep deploydeploymentgroup -p DG_Static_Shared -c  ./DG_Static_Shared.xml -r RAC_prod -n jansaj -X PP -h phvifoapp04 -o 6005 -s Native -l $HOME/scripts/log/dg_SJ_CHG0013697.log ;</v>
      </c>
      <c r="T1554" s="13" t="str">
        <f t="shared" si="405"/>
        <v xml:space="preserve">echo '&lt; PRESS ANY KEY TO CONTINUE &gt;'; read c ; </v>
      </c>
      <c r="U1554" s="12" t="str">
        <f t="shared" si="406"/>
        <v xml:space="preserve">cat $HOME/scripts/log/dg_SJ_CHG0013697.log ; </v>
      </c>
      <c r="V1554" s="13" t="str">
        <f t="shared" si="407"/>
        <v>echo '&lt; PRESS ANY KEY TO CONTINUE &gt;'; read c ;</v>
      </c>
      <c r="W1554" s="14" t="str">
        <f t="shared" si="393"/>
        <v xml:space="preserve"> pmd ; </v>
      </c>
      <c r="X1554" s="13" t="str">
        <f t="shared" si="409"/>
        <v>ssh -q phvifoapp04 '/home/infa_adm/scripts/ais.sh SIMS_Reports wf_m_Monthly_Unattached_Customer Int01_prod'</v>
      </c>
      <c r="Y1554" s="15"/>
      <c r="Z1554" s="60" t="str">
        <f t="shared" si="394"/>
        <v>./pmrep objectexport -f SIMS_Reports -o Workflow -n wf_m_Monthly_Unattached_Customer -m -s -b -r -u wf_m_Monthly_Unattached_Customer.xml</v>
      </c>
      <c r="AA1554" s="63" t="str">
        <f t="shared" si="395"/>
        <v>gwd SIMS_Reports wf_m_Monthly_Unattached_Customer</v>
      </c>
      <c r="AB1554" s="60" t="str">
        <f t="shared" si="410"/>
        <v xml:space="preserve">showvh SIMS_Reports wf_m_Monthly_Unattached_Customer ; </v>
      </c>
      <c r="AC1554" s="60" t="str">
        <f t="shared" si="408"/>
        <v>showrrh SIMS_Reports wf_m_Monthly_Unattached_Customer</v>
      </c>
    </row>
    <row r="1555" spans="1:29" x14ac:dyDescent="0.25">
      <c r="A1555" s="9">
        <v>43312</v>
      </c>
      <c r="B1555" s="6" t="s">
        <v>1127</v>
      </c>
      <c r="C1555" s="61" t="s">
        <v>1892</v>
      </c>
      <c r="D1555" s="61" t="s">
        <v>1862</v>
      </c>
      <c r="E1555" s="100" t="str">
        <f>IF(D1555="q1",rep_q,IF(OR(D1555="u1",D1555="u2"),rep_u,IF(OR(D1555="p1",D1555="p2"),rep_p," ** ERROR **")))</f>
        <v>RAC_qa</v>
      </c>
      <c r="F1555" s="115" t="str">
        <f>IF(D1555="q1",pswd_sj_q,IF(OR(D1555="u1",D1555="u2"),pswd_sj_u,IF(OR(D1555="p1",D1555="p2"),pswd_sj_p," ** ERROR **")))</f>
        <v>QP</v>
      </c>
      <c r="G1555" s="100" t="str">
        <f>IF(D1555="q1",host_q,IF(OR(D1555="u1",D1555="u2"),host_u,IF(OR(D1555="p1",D1555="p2"),host_p," ** ERROR **")))</f>
        <v>qhvifoapp05</v>
      </c>
      <c r="H1555" s="115" t="str">
        <f>IF(D1555="q1",int_q1,IF(D1555="u1",int_u1,IF(D1555="u2",int_u2,IF(D1555="p1",int_p1,IF(D1555="p2",int_p2," ** ERROR **")))))</f>
        <v>Int01_qa</v>
      </c>
      <c r="I1555" s="100" t="str">
        <f t="shared" si="397"/>
        <v>6005</v>
      </c>
      <c r="J1555" s="115" t="str">
        <f t="shared" si="398"/>
        <v>Native</v>
      </c>
      <c r="K1555" s="100" t="str">
        <f t="shared" si="399"/>
        <v>all</v>
      </c>
      <c r="L1555" s="6" t="s">
        <v>1149</v>
      </c>
      <c r="M1555" s="6" t="s">
        <v>332</v>
      </c>
      <c r="N1555" s="6" t="s">
        <v>1818</v>
      </c>
      <c r="O1555" s="6" t="s">
        <v>1819</v>
      </c>
      <c r="P1555" s="11" t="str">
        <f t="shared" si="390"/>
        <v>qc SIMS_Reports Workflow wf_m_Monthly_Unattached_Customer</v>
      </c>
      <c r="Q1555" s="12" t="str">
        <f t="shared" si="391"/>
        <v>./pmrep cleardeploymentgroup -p DG_Static_Shared -f ;</v>
      </c>
      <c r="R1555" s="13" t="str">
        <f t="shared" si="392"/>
        <v>./pmrep addtodeploymentgroup -p DG_Static_Shared -n wf_m_Monthly_Unattached_Customer -o Workflow -f SIMS_Reports -d all ;</v>
      </c>
      <c r="S1555" s="12" t="str">
        <f t="shared" si="404"/>
        <v>./pmrep deploydeploymentgroup -p DG_Static_Shared -c  ./DG_Static_Shared.xml -r RAC_qa -n jansaj -X QP -h qhvifoapp05 -o 6005 -s Native -l $HOME/scripts/log/dg_SJ_iqbmai.log ;</v>
      </c>
      <c r="T1555" s="13" t="str">
        <f t="shared" si="405"/>
        <v xml:space="preserve">echo '&lt; PRESS ANY KEY TO CONTINUE &gt;'; read c ; </v>
      </c>
      <c r="U1555" s="12" t="str">
        <f t="shared" si="406"/>
        <v xml:space="preserve">cat $HOME/scripts/log/dg_SJ_iqbmai.log ; </v>
      </c>
      <c r="V1555" s="13" t="str">
        <f t="shared" si="407"/>
        <v>echo '&lt; PRESS ANY KEY TO CONTINUE &gt;'; read c ;</v>
      </c>
      <c r="W1555" s="14" t="str">
        <f t="shared" si="393"/>
        <v xml:space="preserve"> pmd ; </v>
      </c>
      <c r="X1555" s="13" t="str">
        <f t="shared" si="409"/>
        <v>ssh -q qhvifoapp05 '/home/infa_adm/scripts/ais.sh SIMS_Reports wf_m_Monthly_Unattached_Customer Int01_qa'</v>
      </c>
      <c r="Y1555" s="15"/>
      <c r="Z1555" s="60" t="str">
        <f t="shared" si="394"/>
        <v>./pmrep objectexport -f SIMS_Reports -o Workflow -n wf_m_Monthly_Unattached_Customer -m -s -b -r -u wf_m_Monthly_Unattached_Customer.xml</v>
      </c>
      <c r="AA1555" s="63" t="str">
        <f t="shared" si="395"/>
        <v>gwd SIMS_Reports wf_m_Monthly_Unattached_Customer</v>
      </c>
      <c r="AB1555" s="60" t="str">
        <f t="shared" si="410"/>
        <v xml:space="preserve">showvh SIMS_Reports wf_m_Monthly_Unattached_Customer ; </v>
      </c>
      <c r="AC1555" s="60" t="str">
        <f t="shared" si="408"/>
        <v>showrrh SIMS_Reports wf_m_Monthly_Unattached_Customer</v>
      </c>
    </row>
    <row r="1556" spans="1:29" x14ac:dyDescent="0.25">
      <c r="A1556" s="9">
        <v>43312</v>
      </c>
      <c r="B1556" s="6" t="s">
        <v>27</v>
      </c>
      <c r="C1556" s="61" t="s">
        <v>1892</v>
      </c>
      <c r="D1556" s="61" t="s">
        <v>1862</v>
      </c>
      <c r="E1556" s="100" t="str">
        <f>IF(D1556="q1",rep_q,IF(OR(D1556="u1",D1556="u2"),rep_u,IF(OR(D1556="p1",D1556="p2"),rep_p," ** ERROR **")))</f>
        <v>RAC_qa</v>
      </c>
      <c r="F1556" s="115" t="str">
        <f>IF(D1556="q1",pswd_sj_q,IF(OR(D1556="u1",D1556="u2"),pswd_sj_u,IF(OR(D1556="p1",D1556="p2"),pswd_sj_p," ** ERROR **")))</f>
        <v>QP</v>
      </c>
      <c r="G1556" s="100" t="str">
        <f>IF(D1556="q1",host_q,IF(OR(D1556="u1",D1556="u2"),host_u,IF(OR(D1556="p1",D1556="p2"),host_p," ** ERROR **")))</f>
        <v>qhvifoapp05</v>
      </c>
      <c r="H1556" s="115" t="str">
        <f>IF(D1556="q1",int_q1,IF(D1556="u1",int_u1,IF(D1556="u2",int_u2,IF(D1556="p1",int_p1,IF(D1556="p2",int_p2," ** ERROR **")))))</f>
        <v>Int01_qa</v>
      </c>
      <c r="I1556" s="111" t="str">
        <f t="shared" si="397"/>
        <v>6005</v>
      </c>
      <c r="J1556" s="115" t="str">
        <f t="shared" si="398"/>
        <v>Native</v>
      </c>
      <c r="K1556" s="100" t="str">
        <f t="shared" si="399"/>
        <v>all</v>
      </c>
      <c r="L1556" s="6" t="s">
        <v>326</v>
      </c>
      <c r="M1556" s="6" t="s">
        <v>332</v>
      </c>
      <c r="N1556" s="6" t="s">
        <v>452</v>
      </c>
      <c r="O1556" s="6" t="s">
        <v>1821</v>
      </c>
      <c r="P1556" s="11" t="str">
        <f t="shared" si="390"/>
        <v>qc Miscellaneous Workflow wf_CRM_Lead</v>
      </c>
      <c r="Q1556" s="12" t="str">
        <f t="shared" si="391"/>
        <v>./pmrep cleardeploymentgroup -p DG_Static_Shared -f ;</v>
      </c>
      <c r="R1556" s="13" t="str">
        <f t="shared" si="392"/>
        <v>./pmrep addtodeploymentgroup -p DG_Static_Shared -n wf_CRM_Lead -o Workflow -f Miscellaneous -d all ;</v>
      </c>
      <c r="S1556" s="12" t="str">
        <f t="shared" si="404"/>
        <v>./pmrep deploydeploymentgroup -p DG_Static_Shared -c  ./DG_Static_Shared.xml -r RAC_qa -n jansaj -X QP -h qhvifoapp05 -o 6005 -s Native -l $HOME/scripts/log/dg_SJ_kaoter.log ;</v>
      </c>
      <c r="T1556" s="13" t="str">
        <f t="shared" si="405"/>
        <v xml:space="preserve">echo '&lt; PRESS ANY KEY TO CONTINUE &gt;'; read c ; </v>
      </c>
      <c r="U1556" s="12" t="str">
        <f t="shared" si="406"/>
        <v xml:space="preserve">cat $HOME/scripts/log/dg_SJ_kaoter.log ; </v>
      </c>
      <c r="V1556" s="13" t="str">
        <f t="shared" si="407"/>
        <v>echo '&lt; PRESS ANY KEY TO CONTINUE &gt;'; read c ;</v>
      </c>
      <c r="W1556" s="14" t="str">
        <f t="shared" si="393"/>
        <v xml:space="preserve"> pmd ; </v>
      </c>
      <c r="X1556" s="13" t="str">
        <f t="shared" si="409"/>
        <v>ssh -q qhvifoapp05 '/home/infa_adm/scripts/ais.sh Miscellaneous wf_CRM_Lead Int01_qa'</v>
      </c>
      <c r="Y1556" s="15"/>
      <c r="Z1556" s="60" t="str">
        <f t="shared" si="394"/>
        <v>./pmrep objectexport -f Miscellaneous -o Workflow -n wf_CRM_Lead -m -s -b -r -u wf_CRM_Lead.xml</v>
      </c>
      <c r="AA1556" s="63" t="str">
        <f t="shared" si="395"/>
        <v>gwd Miscellaneous wf_CRM_Lead</v>
      </c>
      <c r="AB1556" s="60" t="str">
        <f t="shared" si="410"/>
        <v xml:space="preserve">showvh Miscellaneous wf_CRM_Lead ; </v>
      </c>
      <c r="AC1556" s="60" t="str">
        <f t="shared" si="408"/>
        <v>showrrh Miscellaneous wf_CRM_Lead</v>
      </c>
    </row>
    <row r="1557" spans="1:29" x14ac:dyDescent="0.25">
      <c r="A1557" s="9">
        <v>43312</v>
      </c>
      <c r="B1557" s="6" t="s">
        <v>1127</v>
      </c>
      <c r="C1557" s="61" t="s">
        <v>1892</v>
      </c>
      <c r="D1557" s="61" t="s">
        <v>1863</v>
      </c>
      <c r="E1557" s="100" t="str">
        <f>IF(D1557="q1",rep_q,IF(OR(D1557="u1",D1557="u2"),rep_u,IF(OR(D1557="p1",D1557="p2"),rep_p," ** ERROR **")))</f>
        <v>RAC_uat</v>
      </c>
      <c r="F1557" s="115" t="str">
        <f>IF(D1557="q1",pswd_sj_q,IF(OR(D1557="u1",D1557="u2"),pswd_sj_u,IF(OR(D1557="p1",D1557="p2"),pswd_sj_p," ** ERROR **")))</f>
        <v>UP</v>
      </c>
      <c r="G1557" s="100" t="str">
        <f>IF(D1557="q1",host_q,IF(OR(D1557="u1",D1557="u2"),host_u,IF(OR(D1557="p1",D1557="p2"),host_p," ** ERROR **")))</f>
        <v>uhvifoapp03</v>
      </c>
      <c r="H1557" s="115" t="str">
        <f>IF(D1557="q1",int_q1,IF(D1557="u1",int_u1,IF(D1557="u2",int_u2,IF(D1557="p1",int_p1,IF(D1557="p2",int_p2," ** ERROR **")))))</f>
        <v>Int01_uat</v>
      </c>
      <c r="I1557" s="100" t="str">
        <f t="shared" si="397"/>
        <v>6005</v>
      </c>
      <c r="J1557" s="115" t="str">
        <f t="shared" si="398"/>
        <v>Native</v>
      </c>
      <c r="K1557" s="100" t="str">
        <f t="shared" si="399"/>
        <v>all</v>
      </c>
      <c r="L1557" s="6" t="s">
        <v>1149</v>
      </c>
      <c r="M1557" s="6" t="s">
        <v>332</v>
      </c>
      <c r="N1557" s="6" t="s">
        <v>1818</v>
      </c>
      <c r="O1557" s="6" t="s">
        <v>1820</v>
      </c>
      <c r="P1557" s="11" t="str">
        <f t="shared" si="390"/>
        <v>qc SIMS_Reports Workflow wf_m_Monthly_Unattached_Customer</v>
      </c>
      <c r="Q1557" s="12" t="str">
        <f t="shared" si="391"/>
        <v>./pmrep cleardeploymentgroup -p DG_Static_Shared -f ;</v>
      </c>
      <c r="R1557" s="13" t="str">
        <f t="shared" si="392"/>
        <v>./pmrep addtodeploymentgroup -p DG_Static_Shared -n wf_m_Monthly_Unattached_Customer -o Workflow -f SIMS_Reports -d all ;</v>
      </c>
      <c r="S1557" s="12" t="str">
        <f t="shared" si="404"/>
        <v>./pmrep deploydeploymentgroup -p DG_Static_Shared -c  ./DG_Static_Shared.xml -r RAC_uat -n jansaj -X UP -h uhvifoapp03 -o 6005 -s Native -l $HOME/scripts/log/dg_SJ_iqbmai.log ;</v>
      </c>
      <c r="T1557" s="13" t="str">
        <f t="shared" si="405"/>
        <v xml:space="preserve">echo '&lt; PRESS ANY KEY TO CONTINUE &gt;'; read c ; </v>
      </c>
      <c r="U1557" s="12" t="str">
        <f t="shared" si="406"/>
        <v xml:space="preserve">cat $HOME/scripts/log/dg_SJ_iqbmai.log ; </v>
      </c>
      <c r="V1557" s="13" t="str">
        <f t="shared" si="407"/>
        <v>echo '&lt; PRESS ANY KEY TO CONTINUE &gt;'; read c ;</v>
      </c>
      <c r="W1557" s="14" t="str">
        <f t="shared" si="393"/>
        <v xml:space="preserve"> pmd ; </v>
      </c>
      <c r="X1557" s="13" t="str">
        <f t="shared" si="409"/>
        <v>ssh -q uhvifoapp03 '/home/infa_adm/scripts/ais.sh SIMS_Reports wf_m_Monthly_Unattached_Customer Int01_uat'</v>
      </c>
      <c r="Y1557" s="15"/>
      <c r="Z1557" s="60" t="str">
        <f t="shared" si="394"/>
        <v>./pmrep objectexport -f SIMS_Reports -o Workflow -n wf_m_Monthly_Unattached_Customer -m -s -b -r -u wf_m_Monthly_Unattached_Customer.xml</v>
      </c>
      <c r="AA1557" s="63" t="str">
        <f t="shared" si="395"/>
        <v>gwd SIMS_Reports wf_m_Monthly_Unattached_Customer</v>
      </c>
      <c r="AB1557" s="60" t="str">
        <f t="shared" si="410"/>
        <v xml:space="preserve">showvh SIMS_Reports wf_m_Monthly_Unattached_Customer ; </v>
      </c>
      <c r="AC1557" s="60" t="str">
        <f t="shared" si="408"/>
        <v>showrrh SIMS_Reports wf_m_Monthly_Unattached_Customer</v>
      </c>
    </row>
    <row r="1558" spans="1:29" x14ac:dyDescent="0.25">
      <c r="A1558" s="9">
        <v>43312</v>
      </c>
      <c r="B1558" s="6" t="s">
        <v>27</v>
      </c>
      <c r="C1558" s="61" t="s">
        <v>1892</v>
      </c>
      <c r="D1558" s="61" t="s">
        <v>1863</v>
      </c>
      <c r="E1558" s="100" t="str">
        <f>IF(D1558="q1",rep_q,IF(OR(D1558="u1",D1558="u2"),rep_u,IF(OR(D1558="p1",D1558="p2"),rep_p," ** ERROR **")))</f>
        <v>RAC_uat</v>
      </c>
      <c r="F1558" s="115" t="str">
        <f>IF(D1558="q1",pswd_sj_q,IF(OR(D1558="u1",D1558="u2"),pswd_sj_u,IF(OR(D1558="p1",D1558="p2"),pswd_sj_p," ** ERROR **")))</f>
        <v>UP</v>
      </c>
      <c r="G1558" s="100" t="str">
        <f>IF(D1558="q1",host_q,IF(OR(D1558="u1",D1558="u2"),host_u,IF(OR(D1558="p1",D1558="p2"),host_p," ** ERROR **")))</f>
        <v>uhvifoapp03</v>
      </c>
      <c r="H1558" s="115" t="str">
        <f>IF(D1558="q1",int_q1,IF(D1558="u1",int_u1,IF(D1558="u2",int_u2,IF(D1558="p1",int_p1,IF(D1558="p2",int_p2," ** ERROR **")))))</f>
        <v>Int01_uat</v>
      </c>
      <c r="I1558" s="111" t="str">
        <f t="shared" si="397"/>
        <v>6005</v>
      </c>
      <c r="J1558" s="115" t="str">
        <f t="shared" si="398"/>
        <v>Native</v>
      </c>
      <c r="K1558" s="100" t="str">
        <f t="shared" si="399"/>
        <v>all</v>
      </c>
      <c r="L1558" s="6" t="s">
        <v>326</v>
      </c>
      <c r="M1558" s="6" t="s">
        <v>332</v>
      </c>
      <c r="N1558" s="6" t="s">
        <v>452</v>
      </c>
      <c r="O1558" s="6" t="s">
        <v>1822</v>
      </c>
      <c r="P1558" s="11" t="str">
        <f t="shared" si="390"/>
        <v>qc Miscellaneous Workflow wf_CRM_Lead</v>
      </c>
      <c r="Q1558" s="12" t="str">
        <f t="shared" si="391"/>
        <v>./pmrep cleardeploymentgroup -p DG_Static_Shared -f ;</v>
      </c>
      <c r="R1558" s="13" t="str">
        <f t="shared" si="392"/>
        <v>./pmrep addtodeploymentgroup -p DG_Static_Shared -n wf_CRM_Lead -o Workflow -f Miscellaneous -d all ;</v>
      </c>
      <c r="S1558" s="12" t="str">
        <f t="shared" si="404"/>
        <v>./pmrep deploydeploymentgroup -p DG_Static_Shared -c  ./DG_Static_Shared.xml -r RAC_uat -n jansaj -X UP -h uhvifoapp03 -o 6005 -s Native -l $HOME/scripts/log/dg_SJ_kaoter.log ;</v>
      </c>
      <c r="T1558" s="13" t="str">
        <f t="shared" si="405"/>
        <v xml:space="preserve">echo '&lt; PRESS ANY KEY TO CONTINUE &gt;'; read c ; </v>
      </c>
      <c r="U1558" s="12" t="str">
        <f t="shared" si="406"/>
        <v xml:space="preserve">cat $HOME/scripts/log/dg_SJ_kaoter.log ; </v>
      </c>
      <c r="V1558" s="13" t="str">
        <f t="shared" si="407"/>
        <v>echo '&lt; PRESS ANY KEY TO CONTINUE &gt;'; read c ;</v>
      </c>
      <c r="W1558" s="14" t="str">
        <f t="shared" si="393"/>
        <v xml:space="preserve"> pmd ; </v>
      </c>
      <c r="X1558" s="13" t="str">
        <f t="shared" si="409"/>
        <v>ssh -q uhvifoapp03 '/home/infa_adm/scripts/ais.sh Miscellaneous wf_CRM_Lead Int01_uat'</v>
      </c>
      <c r="Y1558" s="15"/>
      <c r="Z1558" s="60" t="str">
        <f t="shared" si="394"/>
        <v>./pmrep objectexport -f Miscellaneous -o Workflow -n wf_CRM_Lead -m -s -b -r -u wf_CRM_Lead.xml</v>
      </c>
      <c r="AA1558" s="63" t="str">
        <f t="shared" si="395"/>
        <v>gwd Miscellaneous wf_CRM_Lead</v>
      </c>
      <c r="AB1558" s="60" t="str">
        <f t="shared" si="410"/>
        <v xml:space="preserve">showvh Miscellaneous wf_CRM_Lead ; </v>
      </c>
      <c r="AC1558" s="60" t="str">
        <f t="shared" si="408"/>
        <v>showrrh Miscellaneous wf_CRM_Lead</v>
      </c>
    </row>
    <row r="1559" spans="1:29" x14ac:dyDescent="0.25">
      <c r="A1559" s="9">
        <v>43314</v>
      </c>
      <c r="B1559" s="6" t="s">
        <v>8</v>
      </c>
      <c r="C1559" s="61" t="s">
        <v>1893</v>
      </c>
      <c r="D1559" s="61" t="s">
        <v>1862</v>
      </c>
      <c r="E1559" s="112" t="s">
        <v>20</v>
      </c>
      <c r="F1559" s="115" t="str">
        <f>IF(C1559="SJ",IF(D1559="q1",pswd_sj_q,IF(OR(D1559="u1",D1559="u2"),pswd_sj_u,IF(OR(D1559="p1",D1559="p2"),pswd_sj_p," ** ERROR **"))),
IF(C1559="BR",IF(D1559="q1",pswd_br_q,IF(OR(D1559="u1",D1559="u2"),pswd_br_u,IF(OR(D1559="p1",D1559="p2"),pswd_br_p," ** ERROR **")))," ** ERROR **"))</f>
        <v>BPQ</v>
      </c>
      <c r="G1559" s="112" t="s">
        <v>1383</v>
      </c>
      <c r="H1559" s="116" t="s">
        <v>19</v>
      </c>
      <c r="I1559" s="100" t="str">
        <f t="shared" si="397"/>
        <v>6005</v>
      </c>
      <c r="J1559" s="115" t="str">
        <f t="shared" si="398"/>
        <v>Native</v>
      </c>
      <c r="K1559" s="100" t="str">
        <f t="shared" si="399"/>
        <v>all</v>
      </c>
      <c r="L1559" s="6" t="s">
        <v>1740</v>
      </c>
      <c r="M1559" s="6" t="s">
        <v>332</v>
      </c>
      <c r="N1559" s="6" t="s">
        <v>1790</v>
      </c>
      <c r="O1559" s="6" t="s">
        <v>1825</v>
      </c>
      <c r="P1559" s="11" t="str">
        <f t="shared" si="390"/>
        <v>qc CloudExtracts Workflow wf_SKIP_STOLEN_CUSTOMERS</v>
      </c>
      <c r="Q1559" s="12" t="str">
        <f t="shared" si="391"/>
        <v>./pmrep cleardeploymentgroup -p DG_Static_Shared -f ;</v>
      </c>
      <c r="R1559" s="13" t="str">
        <f t="shared" si="392"/>
        <v>./pmrep addtodeploymentgroup -p DG_Static_Shared -n wf_SKIP_STOLEN_CUSTOMERS -o Workflow -f CloudExtracts -d all ;</v>
      </c>
      <c r="S1559" s="12" t="str">
        <f t="shared" si="404"/>
        <v>echo ;</v>
      </c>
      <c r="T1559" s="13" t="str">
        <f t="shared" si="405"/>
        <v>echo ;</v>
      </c>
      <c r="U1559" s="12" t="str">
        <f t="shared" si="406"/>
        <v>echo;</v>
      </c>
      <c r="V1559" s="13" t="str">
        <f t="shared" si="407"/>
        <v>echo ;</v>
      </c>
      <c r="W1559" s="14" t="str">
        <f t="shared" si="393"/>
        <v xml:space="preserve"> echo ; </v>
      </c>
      <c r="X1559" s="13" t="str">
        <f t="shared" si="409"/>
        <v>ssh -q qhvifoapp05 '/home/infa_adm/scripts/ais.sh CloudExtracts wf_SKIP_STOLEN_CUSTOMERS Int01_qa'</v>
      </c>
      <c r="Y1559" s="15"/>
      <c r="Z1559" s="60" t="str">
        <f t="shared" si="394"/>
        <v>./pmrep objectexport -f CloudExtracts -o Workflow -n wf_SKIP_STOLEN_CUSTOMERS -m -s -b -r -u wf_SKIP_STOLEN_CUSTOMERS.xml</v>
      </c>
      <c r="AA1559" s="63" t="str">
        <f t="shared" si="395"/>
        <v>gwd CloudExtracts wf_SKIP_STOLEN_CUSTOMERS</v>
      </c>
      <c r="AB1559" s="60" t="str">
        <f t="shared" si="410"/>
        <v xml:space="preserve">showvh CloudExtracts wf_SKIP_STOLEN_CUSTOMERS ; </v>
      </c>
      <c r="AC1559" s="60" t="str">
        <f t="shared" si="408"/>
        <v>showrrh CloudExtracts wf_SKIP_STOLEN_CUSTOMERS</v>
      </c>
    </row>
    <row r="1560" spans="1:29" x14ac:dyDescent="0.25">
      <c r="A1560" s="9">
        <v>43314</v>
      </c>
      <c r="B1560" s="6" t="s">
        <v>8</v>
      </c>
      <c r="C1560" s="61" t="s">
        <v>1893</v>
      </c>
      <c r="D1560" s="61" t="s">
        <v>1862</v>
      </c>
      <c r="E1560" s="112" t="s">
        <v>20</v>
      </c>
      <c r="F1560" s="115" t="str">
        <f>IF(C1560="SJ",IF(D1560="q1",pswd_sj_q,IF(OR(D1560="u1",D1560="u2"),pswd_sj_u,IF(OR(D1560="p1",D1560="p2"),pswd_sj_p," ** ERROR **"))),
IF(C1560="BR",IF(D1560="q1",pswd_br_q,IF(OR(D1560="u1",D1560="u2"),pswd_br_u,IF(OR(D1560="p1",D1560="p2"),pswd_br_p," ** ERROR **")))," ** ERROR **"))</f>
        <v>BPQ</v>
      </c>
      <c r="G1560" s="112" t="s">
        <v>1383</v>
      </c>
      <c r="H1560" s="116" t="s">
        <v>19</v>
      </c>
      <c r="I1560" s="100" t="str">
        <f t="shared" si="397"/>
        <v>6005</v>
      </c>
      <c r="J1560" s="115" t="str">
        <f t="shared" si="398"/>
        <v>Native</v>
      </c>
      <c r="K1560" s="100" t="str">
        <f t="shared" si="399"/>
        <v>all</v>
      </c>
      <c r="L1560" s="6" t="s">
        <v>1740</v>
      </c>
      <c r="M1560" s="6" t="s">
        <v>332</v>
      </c>
      <c r="N1560" s="8" t="s">
        <v>1792</v>
      </c>
      <c r="O1560" s="6" t="s">
        <v>1825</v>
      </c>
      <c r="P1560" s="11" t="str">
        <f t="shared" si="390"/>
        <v>qc CloudExtracts Workflow wf_SKIP_STOLEN_CUSTOMERS_RACFI</v>
      </c>
      <c r="Q1560" s="12" t="str">
        <f t="shared" si="391"/>
        <v>echo ;</v>
      </c>
      <c r="R1560" s="13" t="str">
        <f t="shared" si="392"/>
        <v>./pmrep addtodeploymentgroup -p DG_Static_Shared -n wf_SKIP_STOLEN_CUSTOMERS_RACFI -o Workflow -f CloudExtracts -d all ;</v>
      </c>
      <c r="S1560" s="12" t="str">
        <f t="shared" si="404"/>
        <v>./pmrep deploydeploymentgroup -p DG_Static_Shared -c  ./DG_Static_Shared.xml -r RAC_qa -n ritbil -X BPQ -h qhvifoapp05 -o 6005 -s Native -l $HOME/scripts/log/dg_BR_seeanu.log ;</v>
      </c>
      <c r="T1560" s="13" t="str">
        <f t="shared" si="405"/>
        <v xml:space="preserve">echo '&lt; PRESS ANY KEY TO CONTINUE &gt;'; read c ; </v>
      </c>
      <c r="U1560" s="12" t="str">
        <f t="shared" si="406"/>
        <v xml:space="preserve">cat $HOME/scripts/log/dg_BR_seeanu.log ; </v>
      </c>
      <c r="V1560" s="13" t="str">
        <f t="shared" si="407"/>
        <v>echo '&lt; PRESS ANY KEY TO CONTINUE &gt;'; read c ;</v>
      </c>
      <c r="W1560" s="14" t="str">
        <f t="shared" si="393"/>
        <v xml:space="preserve"> pmd ; </v>
      </c>
      <c r="X1560" s="13" t="str">
        <f t="shared" si="409"/>
        <v>ssh -q qhvifoapp05 '/home/infa_adm/scripts/ais.sh CloudExtracts wf_SKIP_STOLEN_CUSTOMERS_RACFI Int01_qa'</v>
      </c>
      <c r="Y1560" s="15"/>
      <c r="Z1560" s="60" t="str">
        <f t="shared" si="394"/>
        <v>./pmrep objectexport -f CloudExtracts -o Workflow -n wf_SKIP_STOLEN_CUSTOMERS_RACFI -m -s -b -r -u wf_SKIP_STOLEN_CUSTOMERS_RACFI.xml</v>
      </c>
      <c r="AA1560" s="63" t="str">
        <f t="shared" si="395"/>
        <v>gwd CloudExtracts wf_SKIP_STOLEN_CUSTOMERS_RACFI</v>
      </c>
      <c r="AB1560" s="60" t="str">
        <f t="shared" si="410"/>
        <v xml:space="preserve">showvh CloudExtracts wf_SKIP_STOLEN_CUSTOMERS_RACFI ; </v>
      </c>
      <c r="AC1560" s="60" t="str">
        <f t="shared" si="408"/>
        <v>showrrh CloudExtracts wf_SKIP_STOLEN_CUSTOMERS_RACFI</v>
      </c>
    </row>
    <row r="1561" spans="1:29" x14ac:dyDescent="0.25">
      <c r="A1561" s="9">
        <v>43314</v>
      </c>
      <c r="B1561" s="6" t="s">
        <v>8</v>
      </c>
      <c r="C1561" s="61" t="s">
        <v>1893</v>
      </c>
      <c r="D1561" s="61" t="s">
        <v>1863</v>
      </c>
      <c r="E1561" s="112" t="s">
        <v>324</v>
      </c>
      <c r="F1561" s="115" t="str">
        <f>IF(C1561="SJ",IF(D1561="q1",pswd_sj_q,IF(OR(D1561="u1",D1561="u2"),pswd_sj_u,IF(OR(D1561="p1",D1561="p2"),pswd_sj_p," ** ERROR **"))),
IF(C1561="BR",IF(D1561="q1",pswd_br_q,IF(OR(D1561="u1",D1561="u2"),pswd_br_u,IF(OR(D1561="p1",D1561="p2"),pswd_br_p," ** ERROR **")))," ** ERROR **"))</f>
        <v>BPU</v>
      </c>
      <c r="G1561" s="112" t="s">
        <v>1113</v>
      </c>
      <c r="H1561" s="116" t="s">
        <v>1241</v>
      </c>
      <c r="I1561" s="100" t="str">
        <f t="shared" si="397"/>
        <v>6005</v>
      </c>
      <c r="J1561" s="115" t="str">
        <f t="shared" si="398"/>
        <v>Native</v>
      </c>
      <c r="K1561" s="100" t="str">
        <f t="shared" si="399"/>
        <v>all</v>
      </c>
      <c r="L1561" s="6" t="s">
        <v>1740</v>
      </c>
      <c r="M1561" s="6" t="s">
        <v>332</v>
      </c>
      <c r="N1561" s="6" t="s">
        <v>1790</v>
      </c>
      <c r="O1561" s="6" t="s">
        <v>1826</v>
      </c>
      <c r="P1561" s="11" t="str">
        <f t="shared" ref="P1561:P1610" si="411">CONCATENATE("qc ",L1561," ",M1561," ",N1561)</f>
        <v>qc CloudExtracts Workflow wf_SKIP_STOLEN_CUSTOMERS</v>
      </c>
      <c r="Q1561" s="12" t="str">
        <f t="shared" ref="Q1561:Q1610" si="412">IF(AND(B1561=B1560,F1561=F1560),"echo ;",CONCATENATE("./pmrep cleardeploymentgroup -p ",dgnm," -f ;"))</f>
        <v>./pmrep cleardeploymentgroup -p DG_Static_Shared -f ;</v>
      </c>
      <c r="R1561" s="13" t="str">
        <f t="shared" ref="R1561:R1610" si="413">CONCATENATE("./pmrep addtodeploymentgroup -p ",dgnm," -n ",N1561," -o ",M1561, " -f ",L1561," -d ",K1561, " ;")</f>
        <v>./pmrep addtodeploymentgroup -p DG_Static_Shared -n wf_SKIP_STOLEN_CUSTOMERS -o Workflow -f CloudExtracts -d all ;</v>
      </c>
      <c r="S1561" s="12" t="str">
        <f t="shared" si="404"/>
        <v>echo ;</v>
      </c>
      <c r="T1561" s="13" t="str">
        <f t="shared" si="405"/>
        <v>echo ;</v>
      </c>
      <c r="U1561" s="12" t="str">
        <f t="shared" si="406"/>
        <v>echo;</v>
      </c>
      <c r="V1561" s="13" t="str">
        <f t="shared" si="407"/>
        <v>echo ;</v>
      </c>
      <c r="W1561" s="14" t="str">
        <f t="shared" ref="W1561:W1610" si="414">IF(LEFT(U1561,3)="cat"," pmd ; "," echo ; ")</f>
        <v xml:space="preserve"> echo ; </v>
      </c>
      <c r="X1561" s="13" t="str">
        <f t="shared" si="409"/>
        <v>ssh -q uhvifoapp03 '/home/infa_adm/scripts/ais.sh CloudExtracts wf_SKIP_STOLEN_CUSTOMERS Int01_uat'</v>
      </c>
      <c r="Y1561" s="15"/>
      <c r="Z1561" s="60" t="str">
        <f t="shared" ref="Z1561:Z1610" si="415">CONCATENATE("./pmrep objectexport -f ",L1561," -o ",M1561," -n ",N1561," -m -s -b -r -u ",N1561,".xml")</f>
        <v>./pmrep objectexport -f CloudExtracts -o Workflow -n wf_SKIP_STOLEN_CUSTOMERS -m -s -b -r -u wf_SKIP_STOLEN_CUSTOMERS.xml</v>
      </c>
      <c r="AA1561" s="63" t="str">
        <f t="shared" ref="AA1561:AA1610" si="416">IF(M1561="Workflow",CONCATENATE("gwd ",L1561," ",N1561)," # n/a")</f>
        <v>gwd CloudExtracts wf_SKIP_STOLEN_CUSTOMERS</v>
      </c>
      <c r="AB1561" s="60" t="str">
        <f t="shared" si="410"/>
        <v xml:space="preserve">showvh CloudExtracts wf_SKIP_STOLEN_CUSTOMERS ; </v>
      </c>
      <c r="AC1561" s="60" t="str">
        <f t="shared" si="408"/>
        <v>showrrh CloudExtracts wf_SKIP_STOLEN_CUSTOMERS</v>
      </c>
    </row>
    <row r="1562" spans="1:29" x14ac:dyDescent="0.25">
      <c r="A1562" s="9">
        <v>43314</v>
      </c>
      <c r="B1562" s="6" t="s">
        <v>8</v>
      </c>
      <c r="C1562" s="61" t="s">
        <v>1893</v>
      </c>
      <c r="D1562" s="61" t="s">
        <v>1863</v>
      </c>
      <c r="E1562" s="112" t="s">
        <v>324</v>
      </c>
      <c r="F1562" s="115" t="str">
        <f>IF(C1562="SJ",IF(D1562="q1",pswd_sj_q,IF(OR(D1562="u1",D1562="u2"),pswd_sj_u,IF(OR(D1562="p1",D1562="p2"),pswd_sj_p," ** ERROR **"))),
IF(C1562="BR",IF(D1562="q1",pswd_br_q,IF(OR(D1562="u1",D1562="u2"),pswd_br_u,IF(OR(D1562="p1",D1562="p2"),pswd_br_p," ** ERROR **")))," ** ERROR **"))</f>
        <v>BPU</v>
      </c>
      <c r="G1562" s="112" t="s">
        <v>1113</v>
      </c>
      <c r="H1562" s="116" t="s">
        <v>1241</v>
      </c>
      <c r="I1562" s="100" t="str">
        <f t="shared" si="397"/>
        <v>6005</v>
      </c>
      <c r="J1562" s="115" t="str">
        <f t="shared" si="398"/>
        <v>Native</v>
      </c>
      <c r="K1562" s="100" t="str">
        <f t="shared" si="399"/>
        <v>all</v>
      </c>
      <c r="L1562" s="6" t="s">
        <v>1740</v>
      </c>
      <c r="M1562" s="6" t="s">
        <v>332</v>
      </c>
      <c r="N1562" s="8" t="s">
        <v>1792</v>
      </c>
      <c r="O1562" s="6" t="s">
        <v>1826</v>
      </c>
      <c r="P1562" s="11" t="str">
        <f t="shared" si="411"/>
        <v>qc CloudExtracts Workflow wf_SKIP_STOLEN_CUSTOMERS_RACFI</v>
      </c>
      <c r="Q1562" s="12" t="str">
        <f t="shared" si="412"/>
        <v>echo ;</v>
      </c>
      <c r="R1562" s="13" t="str">
        <f t="shared" si="413"/>
        <v>./pmrep addtodeploymentgroup -p DG_Static_Shared -n wf_SKIP_STOLEN_CUSTOMERS_RACFI -o Workflow -f CloudExtracts -d all ;</v>
      </c>
      <c r="S1562" s="12" t="str">
        <f t="shared" si="404"/>
        <v>./pmrep deploydeploymentgroup -p DG_Static_Shared -c  ./DG_Static_Shared.xml -r RAC_uat -n ritbil -X BPU -h uhvifoapp03 -o 6005 -s Native -l $HOME/scripts/log/dg_BR_seeanu.log ;</v>
      </c>
      <c r="T1562" s="13" t="str">
        <f t="shared" si="405"/>
        <v xml:space="preserve">echo '&lt; PRESS ANY KEY TO CONTINUE &gt;'; read c ; </v>
      </c>
      <c r="U1562" s="12" t="str">
        <f t="shared" si="406"/>
        <v xml:space="preserve">cat $HOME/scripts/log/dg_BR_seeanu.log ; </v>
      </c>
      <c r="V1562" s="13" t="str">
        <f t="shared" si="407"/>
        <v>echo '&lt; PRESS ANY KEY TO CONTINUE &gt;'; read c ;</v>
      </c>
      <c r="W1562" s="14" t="str">
        <f t="shared" si="414"/>
        <v xml:space="preserve"> pmd ; </v>
      </c>
      <c r="X1562" s="13" t="str">
        <f t="shared" si="409"/>
        <v>ssh -q uhvifoapp03 '/home/infa_adm/scripts/ais.sh CloudExtracts wf_SKIP_STOLEN_CUSTOMERS_RACFI Int01_uat'</v>
      </c>
      <c r="Y1562" s="15"/>
      <c r="Z1562" s="60" t="str">
        <f t="shared" si="415"/>
        <v>./pmrep objectexport -f CloudExtracts -o Workflow -n wf_SKIP_STOLEN_CUSTOMERS_RACFI -m -s -b -r -u wf_SKIP_STOLEN_CUSTOMERS_RACFI.xml</v>
      </c>
      <c r="AA1562" s="63" t="str">
        <f t="shared" si="416"/>
        <v>gwd CloudExtracts wf_SKIP_STOLEN_CUSTOMERS_RACFI</v>
      </c>
      <c r="AB1562" s="60" t="str">
        <f t="shared" si="410"/>
        <v xml:space="preserve">showvh CloudExtracts wf_SKIP_STOLEN_CUSTOMERS_RACFI ; </v>
      </c>
      <c r="AC1562" s="60" t="str">
        <f t="shared" si="408"/>
        <v>showrrh CloudExtracts wf_SKIP_STOLEN_CUSTOMERS_RACFI</v>
      </c>
    </row>
    <row r="1563" spans="1:29" x14ac:dyDescent="0.25">
      <c r="A1563" s="9">
        <v>43314</v>
      </c>
      <c r="B1563" s="6" t="s">
        <v>1827</v>
      </c>
      <c r="C1563" s="61" t="s">
        <v>1892</v>
      </c>
      <c r="D1563" s="61" t="s">
        <v>1864</v>
      </c>
      <c r="E1563" s="100" t="str">
        <f t="shared" ref="E1563:E1572" si="417">IF(D1563="q1",rep_q,IF(OR(D1563="u1",D1563="u2"),rep_u,IF(OR(D1563="p1",D1563="p2"),rep_p," ** ERROR **")))</f>
        <v>RAC_prod</v>
      </c>
      <c r="F1563" s="115" t="str">
        <f t="shared" ref="F1563:F1572" si="418">IF(D1563="q1",pswd_sj_q,IF(OR(D1563="u1",D1563="u2"),pswd_sj_u,IF(OR(D1563="p1",D1563="p2"),pswd_sj_p," ** ERROR **")))</f>
        <v>PP</v>
      </c>
      <c r="G1563" s="100" t="str">
        <f t="shared" ref="G1563:G1572" si="419">IF(D1563="q1",host_q,IF(OR(D1563="u1",D1563="u2"),host_u,IF(OR(D1563="p1",D1563="p2"),host_p," ** ERROR **")))</f>
        <v>phvifoapp04</v>
      </c>
      <c r="H1563" s="115" t="str">
        <f t="shared" ref="H1563:H1572" si="420">IF(D1563="q1",int_q1,IF(D1563="u1",int_u1,IF(D1563="u2",int_u2,IF(D1563="p1",int_p1,IF(D1563="p2",int_p2," ** ERROR **")))))</f>
        <v>Int01_prod</v>
      </c>
      <c r="I1563" s="100" t="str">
        <f t="shared" si="397"/>
        <v>6005</v>
      </c>
      <c r="J1563" s="115" t="str">
        <f t="shared" si="398"/>
        <v>Native</v>
      </c>
      <c r="K1563" s="100" t="str">
        <f t="shared" si="399"/>
        <v>all</v>
      </c>
      <c r="L1563" s="6" t="s">
        <v>1061</v>
      </c>
      <c r="M1563" s="6" t="s">
        <v>332</v>
      </c>
      <c r="N1563" s="6" t="s">
        <v>1076</v>
      </c>
      <c r="O1563" s="6" t="s">
        <v>1830</v>
      </c>
      <c r="P1563" s="11" t="str">
        <f t="shared" si="411"/>
        <v>qc medallia Workflow wf_m_Invitation_File_Medallia_Agreement_Begin</v>
      </c>
      <c r="Q1563" s="12" t="str">
        <f t="shared" si="412"/>
        <v>./pmrep cleardeploymentgroup -p DG_Static_Shared -f ;</v>
      </c>
      <c r="R1563" s="13" t="str">
        <f t="shared" si="413"/>
        <v>./pmrep addtodeploymentgroup -p DG_Static_Shared -n wf_m_Invitation_File_Medallia_Agreement_Begin -o Workflow -f medallia -d all ;</v>
      </c>
      <c r="S1563" s="12" t="str">
        <f t="shared" si="404"/>
        <v>./pmrep deploydeploymentgroup -p DG_Static_Shared -c  ./DG_Static_Shared.xml -r RAC_prod -n jansaj -X PP -h phvifoapp04 -o 6005 -s Native -l $HOME/scripts/log/dg_SJ_CHG0013735.log ;</v>
      </c>
      <c r="T1563" s="13" t="str">
        <f t="shared" si="405"/>
        <v xml:space="preserve">echo '&lt; PRESS ANY KEY TO CONTINUE &gt;'; read c ; </v>
      </c>
      <c r="U1563" s="12" t="str">
        <f t="shared" si="406"/>
        <v xml:space="preserve">cat $HOME/scripts/log/dg_SJ_CHG0013735.log ; </v>
      </c>
      <c r="V1563" s="13" t="str">
        <f t="shared" si="407"/>
        <v>echo '&lt; PRESS ANY KEY TO CONTINUE &gt;'; read c ;</v>
      </c>
      <c r="W1563" s="14" t="str">
        <f t="shared" si="414"/>
        <v xml:space="preserve"> pmd ; </v>
      </c>
      <c r="X1563" s="13" t="str">
        <f t="shared" si="409"/>
        <v>ssh -q phvifoapp04 '/home/infa_adm/scripts/ais.sh medallia wf_m_Invitation_File_Medallia_Agreement_Begin Int01_prod'</v>
      </c>
      <c r="Y1563" s="15"/>
      <c r="Z1563" s="60" t="str">
        <f t="shared" si="415"/>
        <v>./pmrep objectexport -f medallia -o Workflow -n wf_m_Invitation_File_Medallia_Agreement_Begin -m -s -b -r -u wf_m_Invitation_File_Medallia_Agreement_Begin.xml</v>
      </c>
      <c r="AA1563" s="63" t="str">
        <f t="shared" si="416"/>
        <v>gwd medallia wf_m_Invitation_File_Medallia_Agreement_Begin</v>
      </c>
      <c r="AB1563" s="60" t="str">
        <f t="shared" si="410"/>
        <v xml:space="preserve">showvh medallia wf_m_Invitation_File_Medallia_Agreement_Begin ; </v>
      </c>
      <c r="AC1563" s="60" t="str">
        <f t="shared" si="408"/>
        <v>showrrh medallia wf_m_Invitation_File_Medallia_Agreement_Begin</v>
      </c>
    </row>
    <row r="1564" spans="1:29" x14ac:dyDescent="0.25">
      <c r="A1564" s="9">
        <v>43314</v>
      </c>
      <c r="B1564" s="6" t="s">
        <v>1833</v>
      </c>
      <c r="C1564" s="61" t="s">
        <v>1892</v>
      </c>
      <c r="D1564" s="61" t="s">
        <v>1864</v>
      </c>
      <c r="E1564" s="100" t="str">
        <f t="shared" si="417"/>
        <v>RAC_prod</v>
      </c>
      <c r="F1564" s="115" t="str">
        <f t="shared" si="418"/>
        <v>PP</v>
      </c>
      <c r="G1564" s="100" t="str">
        <f t="shared" si="419"/>
        <v>phvifoapp04</v>
      </c>
      <c r="H1564" s="115" t="str">
        <f t="shared" si="420"/>
        <v>Int01_prod</v>
      </c>
      <c r="I1564" s="100" t="str">
        <f t="shared" si="397"/>
        <v>6005</v>
      </c>
      <c r="J1564" s="115" t="str">
        <f t="shared" si="398"/>
        <v>Native</v>
      </c>
      <c r="K1564" s="100" t="str">
        <f t="shared" si="399"/>
        <v>all</v>
      </c>
      <c r="L1564" s="6" t="s">
        <v>325</v>
      </c>
      <c r="M1564" s="6" t="s">
        <v>354</v>
      </c>
      <c r="N1564" s="6" t="s">
        <v>1677</v>
      </c>
      <c r="O1564" s="6" t="s">
        <v>1834</v>
      </c>
      <c r="P1564" s="11" t="str">
        <f t="shared" si="411"/>
        <v>qc Marketing_Conversions Session s_m_Ht_Cust_Cleanse_Std</v>
      </c>
      <c r="Q1564" s="12" t="str">
        <f t="shared" si="412"/>
        <v>./pmrep cleardeploymentgroup -p DG_Static_Shared -f ;</v>
      </c>
      <c r="R1564" s="13" t="str">
        <f t="shared" si="413"/>
        <v>./pmrep addtodeploymentgroup -p DG_Static_Shared -n s_m_Ht_Cust_Cleanse_Std -o Session -f Marketing_Conversions -d all ;</v>
      </c>
      <c r="S1564" s="12" t="str">
        <f t="shared" si="404"/>
        <v>./pmrep deploydeploymentgroup -p DG_Static_Shared -c  ./DG_Static_Shared.xml -r RAC_prod -n jansaj -X PP -h phvifoapp04 -o 6005 -s Native -l $HOME/scripts/log/dg_SJ_CHG0013741.log ;</v>
      </c>
      <c r="T1564" s="13" t="str">
        <f t="shared" si="405"/>
        <v xml:space="preserve">echo '&lt; PRESS ANY KEY TO CONTINUE &gt;'; read c ; </v>
      </c>
      <c r="U1564" s="12" t="str">
        <f t="shared" si="406"/>
        <v xml:space="preserve">cat $HOME/scripts/log/dg_SJ_CHG0013741.log ; </v>
      </c>
      <c r="V1564" s="13" t="str">
        <f t="shared" si="407"/>
        <v>echo '&lt; PRESS ANY KEY TO CONTINUE &gt;'; read c ;</v>
      </c>
      <c r="W1564" s="14" t="str">
        <f t="shared" si="414"/>
        <v xml:space="preserve"> pmd ; </v>
      </c>
      <c r="X1564" s="13" t="str">
        <f t="shared" si="409"/>
        <v xml:space="preserve"> # n/a</v>
      </c>
      <c r="Y1564" s="15"/>
      <c r="Z1564" s="60" t="str">
        <f t="shared" si="415"/>
        <v>./pmrep objectexport -f Marketing_Conversions -o Session -n s_m_Ht_Cust_Cleanse_Std -m -s -b -r -u s_m_Ht_Cust_Cleanse_Std.xml</v>
      </c>
      <c r="AA1564" s="63" t="str">
        <f t="shared" si="416"/>
        <v xml:space="preserve"> # n/a</v>
      </c>
      <c r="AB1564" s="60" t="str">
        <f t="shared" si="410"/>
        <v xml:space="preserve">showvh Marketing_Conversions s_m_Ht_Cust_Cleanse_Std ; </v>
      </c>
      <c r="AC1564" s="60" t="str">
        <f t="shared" si="408"/>
        <v>showrrh Marketing_Conversions s_m_Ht_Cust_Cleanse_Std</v>
      </c>
    </row>
    <row r="1565" spans="1:29" x14ac:dyDescent="0.25">
      <c r="A1565" s="9">
        <v>43314</v>
      </c>
      <c r="B1565" s="6" t="s">
        <v>1827</v>
      </c>
      <c r="C1565" s="61" t="s">
        <v>1892</v>
      </c>
      <c r="D1565" s="61" t="s">
        <v>1862</v>
      </c>
      <c r="E1565" s="100" t="str">
        <f t="shared" si="417"/>
        <v>RAC_qa</v>
      </c>
      <c r="F1565" s="115" t="str">
        <f t="shared" si="418"/>
        <v>QP</v>
      </c>
      <c r="G1565" s="100" t="str">
        <f t="shared" si="419"/>
        <v>qhvifoapp05</v>
      </c>
      <c r="H1565" s="115" t="str">
        <f t="shared" si="420"/>
        <v>Int01_qa</v>
      </c>
      <c r="I1565" s="100" t="str">
        <f t="shared" si="397"/>
        <v>6005</v>
      </c>
      <c r="J1565" s="115" t="str">
        <f t="shared" si="398"/>
        <v>Native</v>
      </c>
      <c r="K1565" s="100" t="str">
        <f t="shared" si="399"/>
        <v>all</v>
      </c>
      <c r="L1565" s="6" t="s">
        <v>1061</v>
      </c>
      <c r="M1565" s="6" t="s">
        <v>332</v>
      </c>
      <c r="N1565" s="6" t="s">
        <v>1076</v>
      </c>
      <c r="O1565" s="6" t="s">
        <v>1828</v>
      </c>
      <c r="P1565" s="11" t="str">
        <f t="shared" si="411"/>
        <v>qc medallia Workflow wf_m_Invitation_File_Medallia_Agreement_Begin</v>
      </c>
      <c r="Q1565" s="12" t="str">
        <f t="shared" si="412"/>
        <v>./pmrep cleardeploymentgroup -p DG_Static_Shared -f ;</v>
      </c>
      <c r="R1565" s="13" t="str">
        <f t="shared" si="413"/>
        <v>./pmrep addtodeploymentgroup -p DG_Static_Shared -n wf_m_Invitation_File_Medallia_Agreement_Begin -o Workflow -f medallia -d all ;</v>
      </c>
      <c r="S1565" s="12" t="str">
        <f t="shared" si="404"/>
        <v>./pmrep deploydeploymentgroup -p DG_Static_Shared -c  ./DG_Static_Shared.xml -r RAC_qa -n jansaj -X QP -h qhvifoapp05 -o 6005 -s Native -l $HOME/scripts/log/dg_SJ_CHG0013735.log ;</v>
      </c>
      <c r="T1565" s="13" t="str">
        <f t="shared" si="405"/>
        <v xml:space="preserve">echo '&lt; PRESS ANY KEY TO CONTINUE &gt;'; read c ; </v>
      </c>
      <c r="U1565" s="12" t="str">
        <f t="shared" si="406"/>
        <v xml:space="preserve">cat $HOME/scripts/log/dg_SJ_CHG0013735.log ; </v>
      </c>
      <c r="V1565" s="13" t="str">
        <f t="shared" si="407"/>
        <v>echo '&lt; PRESS ANY KEY TO CONTINUE &gt;'; read c ;</v>
      </c>
      <c r="W1565" s="14" t="str">
        <f t="shared" si="414"/>
        <v xml:space="preserve"> pmd ; </v>
      </c>
      <c r="X1565" s="13" t="str">
        <f t="shared" si="409"/>
        <v>ssh -q qhvifoapp05 '/home/infa_adm/scripts/ais.sh medallia wf_m_Invitation_File_Medallia_Agreement_Begin Int01_qa'</v>
      </c>
      <c r="Y1565" s="15"/>
      <c r="Z1565" s="60" t="str">
        <f t="shared" si="415"/>
        <v>./pmrep objectexport -f medallia -o Workflow -n wf_m_Invitation_File_Medallia_Agreement_Begin -m -s -b -r -u wf_m_Invitation_File_Medallia_Agreement_Begin.xml</v>
      </c>
      <c r="AA1565" s="63" t="str">
        <f t="shared" si="416"/>
        <v>gwd medallia wf_m_Invitation_File_Medallia_Agreement_Begin</v>
      </c>
      <c r="AB1565" s="60" t="str">
        <f t="shared" si="410"/>
        <v xml:space="preserve">showvh medallia wf_m_Invitation_File_Medallia_Agreement_Begin ; </v>
      </c>
      <c r="AC1565" s="60" t="str">
        <f t="shared" si="408"/>
        <v>showrrh medallia wf_m_Invitation_File_Medallia_Agreement_Begin</v>
      </c>
    </row>
    <row r="1566" spans="1:29" x14ac:dyDescent="0.25">
      <c r="A1566" s="9">
        <v>43314</v>
      </c>
      <c r="B1566" s="6" t="s">
        <v>286</v>
      </c>
      <c r="C1566" s="61" t="s">
        <v>1892</v>
      </c>
      <c r="D1566" s="61" t="s">
        <v>1862</v>
      </c>
      <c r="E1566" s="100" t="str">
        <f t="shared" si="417"/>
        <v>RAC_qa</v>
      </c>
      <c r="F1566" s="115" t="str">
        <f t="shared" si="418"/>
        <v>QP</v>
      </c>
      <c r="G1566" s="100" t="str">
        <f t="shared" si="419"/>
        <v>qhvifoapp05</v>
      </c>
      <c r="H1566" s="115" t="str">
        <f t="shared" si="420"/>
        <v>Int01_qa</v>
      </c>
      <c r="I1566" s="100" t="str">
        <f t="shared" si="397"/>
        <v>6005</v>
      </c>
      <c r="J1566" s="115" t="str">
        <f t="shared" si="398"/>
        <v>Native</v>
      </c>
      <c r="K1566" s="100" t="str">
        <f t="shared" si="399"/>
        <v>all</v>
      </c>
      <c r="L1566" s="6" t="s">
        <v>325</v>
      </c>
      <c r="M1566" s="6" t="s">
        <v>354</v>
      </c>
      <c r="N1566" s="6" t="s">
        <v>1677</v>
      </c>
      <c r="O1566" s="6" t="s">
        <v>1831</v>
      </c>
      <c r="P1566" s="11" t="str">
        <f t="shared" si="411"/>
        <v>qc Marketing_Conversions Session s_m_Ht_Cust_Cleanse_Std</v>
      </c>
      <c r="Q1566" s="12" t="str">
        <f t="shared" si="412"/>
        <v>./pmrep cleardeploymentgroup -p DG_Static_Shared -f ;</v>
      </c>
      <c r="R1566" s="13" t="str">
        <f t="shared" si="413"/>
        <v>./pmrep addtodeploymentgroup -p DG_Static_Shared -n s_m_Ht_Cust_Cleanse_Std -o Session -f Marketing_Conversions -d all ;</v>
      </c>
      <c r="S1566" s="12" t="str">
        <f t="shared" si="404"/>
        <v>./pmrep deploydeploymentgroup -p DG_Static_Shared -c  ./DG_Static_Shared.xml -r RAC_qa -n jansaj -X QP -h qhvifoapp05 -o 6005 -s Native -l $HOME/scripts/log/dg_SJ_allvan.log ;</v>
      </c>
      <c r="T1566" s="13" t="str">
        <f t="shared" si="405"/>
        <v xml:space="preserve">echo '&lt; PRESS ANY KEY TO CONTINUE &gt;'; read c ; </v>
      </c>
      <c r="U1566" s="12" t="str">
        <f t="shared" si="406"/>
        <v xml:space="preserve">cat $HOME/scripts/log/dg_SJ_allvan.log ; </v>
      </c>
      <c r="V1566" s="13" t="str">
        <f t="shared" si="407"/>
        <v>echo '&lt; PRESS ANY KEY TO CONTINUE &gt;'; read c ;</v>
      </c>
      <c r="W1566" s="14" t="str">
        <f t="shared" si="414"/>
        <v xml:space="preserve"> pmd ; </v>
      </c>
      <c r="X1566" s="13" t="str">
        <f t="shared" si="409"/>
        <v xml:space="preserve"> # n/a</v>
      </c>
      <c r="Y1566" s="15"/>
      <c r="Z1566" s="60" t="str">
        <f t="shared" si="415"/>
        <v>./pmrep objectexport -f Marketing_Conversions -o Session -n s_m_Ht_Cust_Cleanse_Std -m -s -b -r -u s_m_Ht_Cust_Cleanse_Std.xml</v>
      </c>
      <c r="AA1566" s="63" t="str">
        <f t="shared" si="416"/>
        <v xml:space="preserve"> # n/a</v>
      </c>
      <c r="AB1566" s="60" t="str">
        <f t="shared" si="410"/>
        <v xml:space="preserve">showvh Marketing_Conversions s_m_Ht_Cust_Cleanse_Std ; </v>
      </c>
      <c r="AC1566" s="60" t="str">
        <f t="shared" si="408"/>
        <v>showrrh Marketing_Conversions s_m_Ht_Cust_Cleanse_Std</v>
      </c>
    </row>
    <row r="1567" spans="1:29" x14ac:dyDescent="0.25">
      <c r="A1567" s="9">
        <v>43314</v>
      </c>
      <c r="B1567" s="6" t="s">
        <v>1827</v>
      </c>
      <c r="C1567" s="61" t="s">
        <v>1892</v>
      </c>
      <c r="D1567" s="61" t="s">
        <v>1863</v>
      </c>
      <c r="E1567" s="100" t="str">
        <f t="shared" si="417"/>
        <v>RAC_uat</v>
      </c>
      <c r="F1567" s="115" t="str">
        <f t="shared" si="418"/>
        <v>UP</v>
      </c>
      <c r="G1567" s="100" t="str">
        <f t="shared" si="419"/>
        <v>uhvifoapp03</v>
      </c>
      <c r="H1567" s="115" t="str">
        <f t="shared" si="420"/>
        <v>Int01_uat</v>
      </c>
      <c r="I1567" s="100" t="str">
        <f t="shared" si="397"/>
        <v>6005</v>
      </c>
      <c r="J1567" s="115" t="str">
        <f t="shared" si="398"/>
        <v>Native</v>
      </c>
      <c r="K1567" s="100" t="str">
        <f t="shared" si="399"/>
        <v>all</v>
      </c>
      <c r="L1567" s="6" t="s">
        <v>1061</v>
      </c>
      <c r="M1567" s="6" t="s">
        <v>332</v>
      </c>
      <c r="N1567" s="6" t="s">
        <v>1076</v>
      </c>
      <c r="O1567" s="6" t="s">
        <v>1829</v>
      </c>
      <c r="P1567" s="11" t="str">
        <f t="shared" si="411"/>
        <v>qc medallia Workflow wf_m_Invitation_File_Medallia_Agreement_Begin</v>
      </c>
      <c r="Q1567" s="12" t="str">
        <f t="shared" si="412"/>
        <v>./pmrep cleardeploymentgroup -p DG_Static_Shared -f ;</v>
      </c>
      <c r="R1567" s="13" t="str">
        <f t="shared" si="413"/>
        <v>./pmrep addtodeploymentgroup -p DG_Static_Shared -n wf_m_Invitation_File_Medallia_Agreement_Begin -o Workflow -f medallia -d all ;</v>
      </c>
      <c r="S1567" s="12" t="str">
        <f t="shared" si="404"/>
        <v>./pmrep deploydeploymentgroup -p DG_Static_Shared -c  ./DG_Static_Shared.xml -r RAC_uat -n jansaj -X UP -h uhvifoapp03 -o 6005 -s Native -l $HOME/scripts/log/dg_SJ_CHG0013735.log ;</v>
      </c>
      <c r="T1567" s="13" t="str">
        <f t="shared" si="405"/>
        <v xml:space="preserve">echo '&lt; PRESS ANY KEY TO CONTINUE &gt;'; read c ; </v>
      </c>
      <c r="U1567" s="12" t="str">
        <f t="shared" si="406"/>
        <v xml:space="preserve">cat $HOME/scripts/log/dg_SJ_CHG0013735.log ; </v>
      </c>
      <c r="V1567" s="13" t="str">
        <f t="shared" si="407"/>
        <v>echo '&lt; PRESS ANY KEY TO CONTINUE &gt;'; read c ;</v>
      </c>
      <c r="W1567" s="14" t="str">
        <f t="shared" si="414"/>
        <v xml:space="preserve"> pmd ; </v>
      </c>
      <c r="X1567" s="13" t="str">
        <f t="shared" si="409"/>
        <v>ssh -q uhvifoapp03 '/home/infa_adm/scripts/ais.sh medallia wf_m_Invitation_File_Medallia_Agreement_Begin Int01_uat'</v>
      </c>
      <c r="Y1567" s="15"/>
      <c r="Z1567" s="60" t="str">
        <f t="shared" si="415"/>
        <v>./pmrep objectexport -f medallia -o Workflow -n wf_m_Invitation_File_Medallia_Agreement_Begin -m -s -b -r -u wf_m_Invitation_File_Medallia_Agreement_Begin.xml</v>
      </c>
      <c r="AA1567" s="63" t="str">
        <f t="shared" si="416"/>
        <v>gwd medallia wf_m_Invitation_File_Medallia_Agreement_Begin</v>
      </c>
      <c r="AB1567" s="60" t="str">
        <f t="shared" si="410"/>
        <v xml:space="preserve">showvh medallia wf_m_Invitation_File_Medallia_Agreement_Begin ; </v>
      </c>
      <c r="AC1567" s="60" t="str">
        <f t="shared" si="408"/>
        <v>showrrh medallia wf_m_Invitation_File_Medallia_Agreement_Begin</v>
      </c>
    </row>
    <row r="1568" spans="1:29" x14ac:dyDescent="0.25">
      <c r="A1568" s="9">
        <v>43314</v>
      </c>
      <c r="B1568" s="6" t="s">
        <v>286</v>
      </c>
      <c r="C1568" s="61" t="s">
        <v>1892</v>
      </c>
      <c r="D1568" s="61" t="s">
        <v>1863</v>
      </c>
      <c r="E1568" s="100" t="str">
        <f t="shared" si="417"/>
        <v>RAC_uat</v>
      </c>
      <c r="F1568" s="115" t="str">
        <f t="shared" si="418"/>
        <v>UP</v>
      </c>
      <c r="G1568" s="100" t="str">
        <f t="shared" si="419"/>
        <v>uhvifoapp03</v>
      </c>
      <c r="H1568" s="115" t="str">
        <f t="shared" si="420"/>
        <v>Int01_uat</v>
      </c>
      <c r="I1568" s="100" t="str">
        <f t="shared" si="397"/>
        <v>6005</v>
      </c>
      <c r="J1568" s="115" t="str">
        <f t="shared" si="398"/>
        <v>Native</v>
      </c>
      <c r="K1568" s="100" t="str">
        <f t="shared" si="399"/>
        <v>all</v>
      </c>
      <c r="L1568" s="6" t="s">
        <v>325</v>
      </c>
      <c r="M1568" s="6" t="s">
        <v>354</v>
      </c>
      <c r="N1568" s="6" t="s">
        <v>1677</v>
      </c>
      <c r="O1568" s="6" t="s">
        <v>1832</v>
      </c>
      <c r="P1568" s="11" t="str">
        <f t="shared" si="411"/>
        <v>qc Marketing_Conversions Session s_m_Ht_Cust_Cleanse_Std</v>
      </c>
      <c r="Q1568" s="12" t="str">
        <f t="shared" si="412"/>
        <v>./pmrep cleardeploymentgroup -p DG_Static_Shared -f ;</v>
      </c>
      <c r="R1568" s="13" t="str">
        <f t="shared" si="413"/>
        <v>./pmrep addtodeploymentgroup -p DG_Static_Shared -n s_m_Ht_Cust_Cleanse_Std -o Session -f Marketing_Conversions -d all ;</v>
      </c>
      <c r="S1568" s="12" t="str">
        <f t="shared" si="404"/>
        <v>./pmrep deploydeploymentgroup -p DG_Static_Shared -c  ./DG_Static_Shared.xml -r RAC_uat -n jansaj -X UP -h uhvifoapp03 -o 6005 -s Native -l $HOME/scripts/log/dg_SJ_allvan.log ;</v>
      </c>
      <c r="T1568" s="13" t="str">
        <f t="shared" si="405"/>
        <v xml:space="preserve">echo '&lt; PRESS ANY KEY TO CONTINUE &gt;'; read c ; </v>
      </c>
      <c r="U1568" s="12" t="str">
        <f t="shared" si="406"/>
        <v xml:space="preserve">cat $HOME/scripts/log/dg_SJ_allvan.log ; </v>
      </c>
      <c r="V1568" s="13" t="str">
        <f t="shared" si="407"/>
        <v>echo '&lt; PRESS ANY KEY TO CONTINUE &gt;'; read c ;</v>
      </c>
      <c r="W1568" s="14" t="str">
        <f t="shared" si="414"/>
        <v xml:space="preserve"> pmd ; </v>
      </c>
      <c r="X1568" s="13" t="str">
        <f t="shared" si="409"/>
        <v xml:space="preserve"> # n/a</v>
      </c>
      <c r="Y1568" s="15"/>
      <c r="Z1568" s="60" t="str">
        <f t="shared" si="415"/>
        <v>./pmrep objectexport -f Marketing_Conversions -o Session -n s_m_Ht_Cust_Cleanse_Std -m -s -b -r -u s_m_Ht_Cust_Cleanse_Std.xml</v>
      </c>
      <c r="AA1568" s="63" t="str">
        <f t="shared" si="416"/>
        <v xml:space="preserve"> # n/a</v>
      </c>
      <c r="AB1568" s="60" t="str">
        <f t="shared" si="410"/>
        <v xml:space="preserve">showvh Marketing_Conversions s_m_Ht_Cust_Cleanse_Std ; </v>
      </c>
      <c r="AC1568" s="60" t="str">
        <f t="shared" si="408"/>
        <v>showrrh Marketing_Conversions s_m_Ht_Cust_Cleanse_Std</v>
      </c>
    </row>
    <row r="1569" spans="1:29" x14ac:dyDescent="0.25">
      <c r="A1569" s="9">
        <v>43315</v>
      </c>
      <c r="B1569" s="6" t="s">
        <v>5</v>
      </c>
      <c r="C1569" s="61" t="s">
        <v>1892</v>
      </c>
      <c r="D1569" s="61" t="s">
        <v>1862</v>
      </c>
      <c r="E1569" s="100" t="str">
        <f t="shared" si="417"/>
        <v>RAC_qa</v>
      </c>
      <c r="F1569" s="115" t="str">
        <f t="shared" si="418"/>
        <v>QP</v>
      </c>
      <c r="G1569" s="100" t="str">
        <f t="shared" si="419"/>
        <v>qhvifoapp05</v>
      </c>
      <c r="H1569" s="115" t="str">
        <f t="shared" si="420"/>
        <v>Int01_qa</v>
      </c>
      <c r="I1569" s="100" t="str">
        <f t="shared" si="397"/>
        <v>6005</v>
      </c>
      <c r="J1569" s="115" t="str">
        <f t="shared" si="398"/>
        <v>Native</v>
      </c>
      <c r="K1569" s="100" t="str">
        <f t="shared" si="399"/>
        <v>all</v>
      </c>
      <c r="L1569" s="6" t="s">
        <v>326</v>
      </c>
      <c r="M1569" s="6" t="s">
        <v>332</v>
      </c>
      <c r="N1569" s="6" t="s">
        <v>1471</v>
      </c>
      <c r="O1569" s="6" t="s">
        <v>1835</v>
      </c>
      <c r="P1569" s="11" t="str">
        <f t="shared" si="411"/>
        <v>qc Miscellaneous Workflow wf_m_call_ams003_upd_ht_line_9</v>
      </c>
      <c r="Q1569" s="12" t="str">
        <f t="shared" si="412"/>
        <v>./pmrep cleardeploymentgroup -p DG_Static_Shared -f ;</v>
      </c>
      <c r="R1569" s="13" t="str">
        <f t="shared" si="413"/>
        <v>./pmrep addtodeploymentgroup -p DG_Static_Shared -n wf_m_call_ams003_upd_ht_line_9 -o Workflow -f Miscellaneous -d all ;</v>
      </c>
      <c r="S1569" s="12" t="str">
        <f t="shared" si="404"/>
        <v>./pmrep deploydeploymentgroup -p DG_Static_Shared -c  ./DG_Static_Shared.xml -r RAC_qa -n jansaj -X QP -h qhvifoapp05 -o 6005 -s Native -l $HOME/scripts/log/dg_SJ_halgee.log ;</v>
      </c>
      <c r="T1569" s="13" t="str">
        <f t="shared" si="405"/>
        <v xml:space="preserve">echo '&lt; PRESS ANY KEY TO CONTINUE &gt;'; read c ; </v>
      </c>
      <c r="U1569" s="12" t="str">
        <f t="shared" si="406"/>
        <v xml:space="preserve">cat $HOME/scripts/log/dg_SJ_halgee.log ; </v>
      </c>
      <c r="V1569" s="13" t="str">
        <f t="shared" si="407"/>
        <v>echo '&lt; PRESS ANY KEY TO CONTINUE &gt;'; read c ;</v>
      </c>
      <c r="W1569" s="14" t="str">
        <f t="shared" si="414"/>
        <v xml:space="preserve"> pmd ; </v>
      </c>
      <c r="X1569" s="13" t="str">
        <f t="shared" si="409"/>
        <v>ssh -q qhvifoapp05 '/home/infa_adm/scripts/ais.sh Miscellaneous wf_m_call_ams003_upd_ht_line_9 Int01_qa'</v>
      </c>
      <c r="Y1569" s="15"/>
      <c r="Z1569" s="60" t="str">
        <f t="shared" si="415"/>
        <v>./pmrep objectexport -f Miscellaneous -o Workflow -n wf_m_call_ams003_upd_ht_line_9 -m -s -b -r -u wf_m_call_ams003_upd_ht_line_9.xml</v>
      </c>
      <c r="AA1569" s="63" t="str">
        <f t="shared" si="416"/>
        <v>gwd Miscellaneous wf_m_call_ams003_upd_ht_line_9</v>
      </c>
      <c r="AB1569" s="60" t="str">
        <f t="shared" si="410"/>
        <v xml:space="preserve">showvh Miscellaneous wf_m_call_ams003_upd_ht_line_9 ; </v>
      </c>
      <c r="AC1569" s="60" t="str">
        <f t="shared" si="408"/>
        <v>showrrh Miscellaneous wf_m_call_ams003_upd_ht_line_9</v>
      </c>
    </row>
    <row r="1570" spans="1:29" x14ac:dyDescent="0.25">
      <c r="A1570" s="9">
        <v>43315</v>
      </c>
      <c r="B1570" s="6" t="s">
        <v>284</v>
      </c>
      <c r="C1570" s="61" t="s">
        <v>1892</v>
      </c>
      <c r="D1570" s="61" t="s">
        <v>1862</v>
      </c>
      <c r="E1570" s="100" t="str">
        <f t="shared" si="417"/>
        <v>RAC_qa</v>
      </c>
      <c r="F1570" s="115" t="str">
        <f t="shared" si="418"/>
        <v>QP</v>
      </c>
      <c r="G1570" s="100" t="str">
        <f t="shared" si="419"/>
        <v>qhvifoapp05</v>
      </c>
      <c r="H1570" s="115" t="str">
        <f t="shared" si="420"/>
        <v>Int01_qa</v>
      </c>
      <c r="I1570" s="100" t="str">
        <f t="shared" si="397"/>
        <v>6005</v>
      </c>
      <c r="J1570" s="115" t="str">
        <f t="shared" si="398"/>
        <v>Native</v>
      </c>
      <c r="K1570" s="100" t="str">
        <f t="shared" si="399"/>
        <v>all</v>
      </c>
      <c r="L1570" s="6" t="s">
        <v>402</v>
      </c>
      <c r="M1570" s="6" t="s">
        <v>332</v>
      </c>
      <c r="N1570" s="6" t="s">
        <v>1649</v>
      </c>
      <c r="O1570" s="6" t="s">
        <v>1837</v>
      </c>
      <c r="P1570" s="11" t="str">
        <f t="shared" si="411"/>
        <v>qc SupplierEDI Workflow w_s_m_supplierEDI_Outbound_Return_FA_Tracker</v>
      </c>
      <c r="Q1570" s="12" t="str">
        <f t="shared" si="412"/>
        <v>./pmrep cleardeploymentgroup -p DG_Static_Shared -f ;</v>
      </c>
      <c r="R1570" s="13" t="str">
        <f t="shared" si="413"/>
        <v>./pmrep addtodeploymentgroup -p DG_Static_Shared -n w_s_m_supplierEDI_Outbound_Return_FA_Tracker -o Workflow -f SupplierEDI -d all ;</v>
      </c>
      <c r="S1570" s="12" t="str">
        <f t="shared" si="404"/>
        <v>./pmrep deploydeploymentgroup -p DG_Static_Shared -c  ./DG_Static_Shared.xml -r RAC_qa -n jansaj -X QP -h qhvifoapp05 -o 6005 -s Native -l $HOME/scripts/log/dg_SJ_sitsiv.log ;</v>
      </c>
      <c r="T1570" s="13" t="str">
        <f t="shared" si="405"/>
        <v xml:space="preserve">echo '&lt; PRESS ANY KEY TO CONTINUE &gt;'; read c ; </v>
      </c>
      <c r="U1570" s="12" t="str">
        <f t="shared" si="406"/>
        <v xml:space="preserve">cat $HOME/scripts/log/dg_SJ_sitsiv.log ; </v>
      </c>
      <c r="V1570" s="13" t="str">
        <f t="shared" si="407"/>
        <v>echo '&lt; PRESS ANY KEY TO CONTINUE &gt;'; read c ;</v>
      </c>
      <c r="W1570" s="14" t="str">
        <f t="shared" si="414"/>
        <v xml:space="preserve"> pmd ; </v>
      </c>
      <c r="X1570" s="13" t="str">
        <f t="shared" si="409"/>
        <v>ssh -q qhvifoapp05 '/home/infa_adm/scripts/ais.sh SupplierEDI w_s_m_supplierEDI_Outbound_Return_FA_Tracker Int01_qa'</v>
      </c>
      <c r="Y1570" s="15"/>
      <c r="Z1570" s="60" t="str">
        <f t="shared" si="415"/>
        <v>./pmrep objectexport -f SupplierEDI -o Workflow -n w_s_m_supplierEDI_Outbound_Return_FA_Tracker -m -s -b -r -u w_s_m_supplierEDI_Outbound_Return_FA_Tracker.xml</v>
      </c>
      <c r="AA1570" s="63" t="str">
        <f t="shared" si="416"/>
        <v>gwd SupplierEDI w_s_m_supplierEDI_Outbound_Return_FA_Tracker</v>
      </c>
      <c r="AB1570" s="60" t="str">
        <f t="shared" si="410"/>
        <v xml:space="preserve">showvh SupplierEDI w_s_m_supplierEDI_Outbound_Return_FA_Tracker ; </v>
      </c>
      <c r="AC1570" s="60" t="str">
        <f t="shared" si="408"/>
        <v>showrrh SupplierEDI w_s_m_supplierEDI_Outbound_Return_FA_Tracker</v>
      </c>
    </row>
    <row r="1571" spans="1:29" x14ac:dyDescent="0.25">
      <c r="A1571" s="9">
        <v>43315</v>
      </c>
      <c r="B1571" s="6" t="s">
        <v>5</v>
      </c>
      <c r="C1571" s="61" t="s">
        <v>1892</v>
      </c>
      <c r="D1571" s="61" t="s">
        <v>1863</v>
      </c>
      <c r="E1571" s="100" t="str">
        <f t="shared" si="417"/>
        <v>RAC_uat</v>
      </c>
      <c r="F1571" s="115" t="str">
        <f t="shared" si="418"/>
        <v>UP</v>
      </c>
      <c r="G1571" s="100" t="str">
        <f t="shared" si="419"/>
        <v>uhvifoapp03</v>
      </c>
      <c r="H1571" s="115" t="str">
        <f t="shared" si="420"/>
        <v>Int01_uat</v>
      </c>
      <c r="I1571" s="100" t="str">
        <f t="shared" si="397"/>
        <v>6005</v>
      </c>
      <c r="J1571" s="115" t="str">
        <f t="shared" si="398"/>
        <v>Native</v>
      </c>
      <c r="K1571" s="100" t="str">
        <f t="shared" si="399"/>
        <v>all</v>
      </c>
      <c r="L1571" s="6" t="s">
        <v>326</v>
      </c>
      <c r="M1571" s="6" t="s">
        <v>332</v>
      </c>
      <c r="N1571" s="6" t="s">
        <v>1471</v>
      </c>
      <c r="O1571" s="6" t="s">
        <v>1836</v>
      </c>
      <c r="P1571" s="11" t="str">
        <f t="shared" si="411"/>
        <v>qc Miscellaneous Workflow wf_m_call_ams003_upd_ht_line_9</v>
      </c>
      <c r="Q1571" s="12" t="str">
        <f t="shared" si="412"/>
        <v>./pmrep cleardeploymentgroup -p DG_Static_Shared -f ;</v>
      </c>
      <c r="R1571" s="13" t="str">
        <f t="shared" si="413"/>
        <v>./pmrep addtodeploymentgroup -p DG_Static_Shared -n wf_m_call_ams003_upd_ht_line_9 -o Workflow -f Miscellaneous -d all ;</v>
      </c>
      <c r="S1571" s="12" t="str">
        <f t="shared" si="404"/>
        <v>./pmrep deploydeploymentgroup -p DG_Static_Shared -c  ./DG_Static_Shared.xml -r RAC_uat -n jansaj -X UP -h uhvifoapp03 -o 6005 -s Native -l $HOME/scripts/log/dg_SJ_halgee.log ;</v>
      </c>
      <c r="T1571" s="13" t="str">
        <f t="shared" si="405"/>
        <v xml:space="preserve">echo '&lt; PRESS ANY KEY TO CONTINUE &gt;'; read c ; </v>
      </c>
      <c r="U1571" s="12" t="str">
        <f t="shared" si="406"/>
        <v xml:space="preserve">cat $HOME/scripts/log/dg_SJ_halgee.log ; </v>
      </c>
      <c r="V1571" s="13" t="str">
        <f t="shared" si="407"/>
        <v>echo '&lt; PRESS ANY KEY TO CONTINUE &gt;'; read c ;</v>
      </c>
      <c r="W1571" s="14" t="str">
        <f t="shared" si="414"/>
        <v xml:space="preserve"> pmd ; </v>
      </c>
      <c r="X1571" s="13" t="str">
        <f t="shared" si="409"/>
        <v>ssh -q uhvifoapp03 '/home/infa_adm/scripts/ais.sh Miscellaneous wf_m_call_ams003_upd_ht_line_9 Int01_uat'</v>
      </c>
      <c r="Y1571" s="15"/>
      <c r="Z1571" s="60" t="str">
        <f t="shared" si="415"/>
        <v>./pmrep objectexport -f Miscellaneous -o Workflow -n wf_m_call_ams003_upd_ht_line_9 -m -s -b -r -u wf_m_call_ams003_upd_ht_line_9.xml</v>
      </c>
      <c r="AA1571" s="63" t="str">
        <f t="shared" si="416"/>
        <v>gwd Miscellaneous wf_m_call_ams003_upd_ht_line_9</v>
      </c>
      <c r="AB1571" s="60" t="str">
        <f t="shared" si="410"/>
        <v xml:space="preserve">showvh Miscellaneous wf_m_call_ams003_upd_ht_line_9 ; </v>
      </c>
      <c r="AC1571" s="60" t="str">
        <f t="shared" si="408"/>
        <v>showrrh Miscellaneous wf_m_call_ams003_upd_ht_line_9</v>
      </c>
    </row>
    <row r="1572" spans="1:29" x14ac:dyDescent="0.25">
      <c r="A1572" s="9">
        <v>43315</v>
      </c>
      <c r="B1572" s="6" t="s">
        <v>284</v>
      </c>
      <c r="C1572" s="61" t="s">
        <v>1892</v>
      </c>
      <c r="D1572" s="61" t="s">
        <v>1866</v>
      </c>
      <c r="E1572" s="100" t="str">
        <f t="shared" si="417"/>
        <v>RAC_uat</v>
      </c>
      <c r="F1572" s="115" t="str">
        <f t="shared" si="418"/>
        <v>UP</v>
      </c>
      <c r="G1572" s="100" t="str">
        <f t="shared" si="419"/>
        <v>uhvifoapp03</v>
      </c>
      <c r="H1572" s="115" t="str">
        <f t="shared" si="420"/>
        <v>Int02_uat</v>
      </c>
      <c r="I1572" s="100" t="str">
        <f t="shared" si="397"/>
        <v>6005</v>
      </c>
      <c r="J1572" s="115" t="str">
        <f t="shared" si="398"/>
        <v>Native</v>
      </c>
      <c r="K1572" s="100" t="str">
        <f t="shared" si="399"/>
        <v>all</v>
      </c>
      <c r="L1572" s="6" t="s">
        <v>402</v>
      </c>
      <c r="M1572" s="6" t="s">
        <v>332</v>
      </c>
      <c r="N1572" s="6" t="s">
        <v>1649</v>
      </c>
      <c r="O1572" s="6" t="s">
        <v>1838</v>
      </c>
      <c r="P1572" s="11" t="str">
        <f t="shared" si="411"/>
        <v>qc SupplierEDI Workflow w_s_m_supplierEDI_Outbound_Return_FA_Tracker</v>
      </c>
      <c r="Q1572" s="12" t="str">
        <f t="shared" si="412"/>
        <v>./pmrep cleardeploymentgroup -p DG_Static_Shared -f ;</v>
      </c>
      <c r="R1572" s="13" t="str">
        <f t="shared" si="413"/>
        <v>./pmrep addtodeploymentgroup -p DG_Static_Shared -n w_s_m_supplierEDI_Outbound_Return_FA_Tracker -o Workflow -f SupplierEDI -d all ;</v>
      </c>
      <c r="S1572" s="12" t="str">
        <f t="shared" si="404"/>
        <v>./pmrep deploydeploymentgroup -p DG_Static_Shared -c  ./DG_Static_Shared.xml -r RAC_uat -n jansaj -X UP -h uhvifoapp03 -o 6005 -s Native -l $HOME/scripts/log/dg_SJ_sitsiv.log ;</v>
      </c>
      <c r="T1572" s="13" t="str">
        <f t="shared" si="405"/>
        <v xml:space="preserve">echo '&lt; PRESS ANY KEY TO CONTINUE &gt;'; read c ; </v>
      </c>
      <c r="U1572" s="12" t="str">
        <f t="shared" si="406"/>
        <v xml:space="preserve">cat $HOME/scripts/log/dg_SJ_sitsiv.log ; </v>
      </c>
      <c r="V1572" s="13" t="str">
        <f t="shared" si="407"/>
        <v>echo '&lt; PRESS ANY KEY TO CONTINUE &gt;'; read c ;</v>
      </c>
      <c r="W1572" s="14" t="str">
        <f t="shared" si="414"/>
        <v xml:space="preserve"> pmd ; </v>
      </c>
      <c r="X1572" s="13" t="str">
        <f t="shared" si="409"/>
        <v>ssh -q uhvifoapp03 '/home/infa_adm/scripts/ais.sh SupplierEDI w_s_m_supplierEDI_Outbound_Return_FA_Tracker Int02_uat'</v>
      </c>
      <c r="Y1572" s="15"/>
      <c r="Z1572" s="60" t="str">
        <f t="shared" si="415"/>
        <v>./pmrep objectexport -f SupplierEDI -o Workflow -n w_s_m_supplierEDI_Outbound_Return_FA_Tracker -m -s -b -r -u w_s_m_supplierEDI_Outbound_Return_FA_Tracker.xml</v>
      </c>
      <c r="AA1572" s="63" t="str">
        <f t="shared" si="416"/>
        <v>gwd SupplierEDI w_s_m_supplierEDI_Outbound_Return_FA_Tracker</v>
      </c>
      <c r="AB1572" s="60" t="str">
        <f t="shared" si="410"/>
        <v xml:space="preserve">showvh SupplierEDI w_s_m_supplierEDI_Outbound_Return_FA_Tracker ; </v>
      </c>
      <c r="AC1572" s="60" t="str">
        <f t="shared" si="408"/>
        <v>showrrh SupplierEDI w_s_m_supplierEDI_Outbound_Return_FA_Tracker</v>
      </c>
    </row>
    <row r="1573" spans="1:29" x14ac:dyDescent="0.25">
      <c r="A1573" s="9">
        <v>43318</v>
      </c>
      <c r="B1573" s="6" t="s">
        <v>8</v>
      </c>
      <c r="C1573" s="61" t="s">
        <v>1893</v>
      </c>
      <c r="D1573" s="61" t="s">
        <v>1862</v>
      </c>
      <c r="E1573" s="112" t="s">
        <v>20</v>
      </c>
      <c r="F1573" s="115" t="str">
        <f>IF(C1573="SJ",IF(D1573="q1",pswd_sj_q,IF(OR(D1573="u1",D1573="u2"),pswd_sj_u,IF(OR(D1573="p1",D1573="p2"),pswd_sj_p," ** ERROR **"))),
IF(C1573="BR",IF(D1573="q1",pswd_br_q,IF(OR(D1573="u1",D1573="u2"),pswd_br_u,IF(OR(D1573="p1",D1573="p2"),pswd_br_p," ** ERROR **")))," ** ERROR **"))</f>
        <v>BPQ</v>
      </c>
      <c r="G1573" s="112" t="s">
        <v>1383</v>
      </c>
      <c r="H1573" s="116" t="s">
        <v>19</v>
      </c>
      <c r="I1573" s="100" t="str">
        <f t="shared" si="397"/>
        <v>6005</v>
      </c>
      <c r="J1573" s="115" t="str">
        <f t="shared" si="398"/>
        <v>Native</v>
      </c>
      <c r="K1573" s="100" t="str">
        <f t="shared" si="399"/>
        <v>all</v>
      </c>
      <c r="L1573" s="6" t="s">
        <v>1740</v>
      </c>
      <c r="M1573" s="6" t="s">
        <v>332</v>
      </c>
      <c r="N1573" s="8" t="s">
        <v>1792</v>
      </c>
      <c r="O1573" s="6" t="s">
        <v>1839</v>
      </c>
      <c r="P1573" s="11" t="str">
        <f t="shared" si="411"/>
        <v>qc CloudExtracts Workflow wf_SKIP_STOLEN_CUSTOMERS_RACFI</v>
      </c>
      <c r="Q1573" s="12" t="str">
        <f t="shared" si="412"/>
        <v>./pmrep cleardeploymentgroup -p DG_Static_Shared -f ;</v>
      </c>
      <c r="R1573" s="13" t="str">
        <f t="shared" si="413"/>
        <v>./pmrep addtodeploymentgroup -p DG_Static_Shared -n wf_SKIP_STOLEN_CUSTOMERS_RACFI -o Workflow -f CloudExtracts -d all ;</v>
      </c>
      <c r="S1573" s="12" t="str">
        <f t="shared" si="404"/>
        <v>./pmrep deploydeploymentgroup -p DG_Static_Shared -c  ./DG_Static_Shared.xml -r RAC_qa -n ritbil -X BPQ -h qhvifoapp05 -o 6005 -s Native -l $HOME/scripts/log/dg_BR_seeanu.log ;</v>
      </c>
      <c r="T1573" s="13" t="str">
        <f t="shared" si="405"/>
        <v xml:space="preserve">echo '&lt; PRESS ANY KEY TO CONTINUE &gt;'; read c ; </v>
      </c>
      <c r="U1573" s="12" t="str">
        <f t="shared" si="406"/>
        <v xml:space="preserve">cat $HOME/scripts/log/dg_BR_seeanu.log ; </v>
      </c>
      <c r="V1573" s="13" t="str">
        <f t="shared" si="407"/>
        <v>echo '&lt; PRESS ANY KEY TO CONTINUE &gt;'; read c ;</v>
      </c>
      <c r="W1573" s="14" t="str">
        <f t="shared" si="414"/>
        <v xml:space="preserve"> pmd ; </v>
      </c>
      <c r="X1573" s="13" t="str">
        <f t="shared" si="409"/>
        <v>ssh -q qhvifoapp05 '/home/infa_adm/scripts/ais.sh CloudExtracts wf_SKIP_STOLEN_CUSTOMERS_RACFI Int01_qa'</v>
      </c>
      <c r="Y1573" s="15"/>
      <c r="Z1573" s="60" t="str">
        <f t="shared" si="415"/>
        <v>./pmrep objectexport -f CloudExtracts -o Workflow -n wf_SKIP_STOLEN_CUSTOMERS_RACFI -m -s -b -r -u wf_SKIP_STOLEN_CUSTOMERS_RACFI.xml</v>
      </c>
      <c r="AA1573" s="63" t="str">
        <f t="shared" si="416"/>
        <v>gwd CloudExtracts wf_SKIP_STOLEN_CUSTOMERS_RACFI</v>
      </c>
      <c r="AB1573" s="60" t="str">
        <f t="shared" si="410"/>
        <v xml:space="preserve">showvh CloudExtracts wf_SKIP_STOLEN_CUSTOMERS_RACFI ; </v>
      </c>
      <c r="AC1573" s="60" t="str">
        <f t="shared" si="408"/>
        <v>showrrh CloudExtracts wf_SKIP_STOLEN_CUSTOMERS_RACFI</v>
      </c>
    </row>
    <row r="1574" spans="1:29" x14ac:dyDescent="0.25">
      <c r="A1574" s="9">
        <v>43318</v>
      </c>
      <c r="B1574" s="6" t="s">
        <v>8</v>
      </c>
      <c r="C1574" s="61" t="s">
        <v>1893</v>
      </c>
      <c r="D1574" s="61" t="s">
        <v>1863</v>
      </c>
      <c r="E1574" s="112" t="s">
        <v>324</v>
      </c>
      <c r="F1574" s="115" t="str">
        <f>IF(C1574="SJ",IF(D1574="q1",pswd_sj_q,IF(OR(D1574="u1",D1574="u2"),pswd_sj_u,IF(OR(D1574="p1",D1574="p2"),pswd_sj_p," ** ERROR **"))),
IF(C1574="BR",IF(D1574="q1",pswd_br_q,IF(OR(D1574="u1",D1574="u2"),pswd_br_u,IF(OR(D1574="p1",D1574="p2"),pswd_br_p," ** ERROR **")))," ** ERROR **"))</f>
        <v>BPU</v>
      </c>
      <c r="G1574" s="112" t="s">
        <v>1113</v>
      </c>
      <c r="H1574" s="116" t="s">
        <v>1241</v>
      </c>
      <c r="I1574" s="100" t="str">
        <f t="shared" si="397"/>
        <v>6005</v>
      </c>
      <c r="J1574" s="115" t="str">
        <f t="shared" si="398"/>
        <v>Native</v>
      </c>
      <c r="K1574" s="100" t="str">
        <f t="shared" si="399"/>
        <v>all</v>
      </c>
      <c r="L1574" s="6" t="s">
        <v>1740</v>
      </c>
      <c r="M1574" s="6" t="s">
        <v>332</v>
      </c>
      <c r="N1574" s="8" t="s">
        <v>1792</v>
      </c>
      <c r="O1574" s="6" t="s">
        <v>1840</v>
      </c>
      <c r="P1574" s="11" t="str">
        <f t="shared" si="411"/>
        <v>qc CloudExtracts Workflow wf_SKIP_STOLEN_CUSTOMERS_RACFI</v>
      </c>
      <c r="Q1574" s="12" t="str">
        <f t="shared" si="412"/>
        <v>./pmrep cleardeploymentgroup -p DG_Static_Shared -f ;</v>
      </c>
      <c r="R1574" s="13" t="str">
        <f t="shared" si="413"/>
        <v>./pmrep addtodeploymentgroup -p DG_Static_Shared -n wf_SKIP_STOLEN_CUSTOMERS_RACFI -o Workflow -f CloudExtracts -d all ;</v>
      </c>
      <c r="S1574" s="12" t="str">
        <f t="shared" si="404"/>
        <v>./pmrep deploydeploymentgroup -p DG_Static_Shared -c  ./DG_Static_Shared.xml -r RAC_uat -n ritbil -X BPU -h uhvifoapp03 -o 6005 -s Native -l $HOME/scripts/log/dg_BR_seeanu.log ;</v>
      </c>
      <c r="T1574" s="13" t="str">
        <f t="shared" si="405"/>
        <v xml:space="preserve">echo '&lt; PRESS ANY KEY TO CONTINUE &gt;'; read c ; </v>
      </c>
      <c r="U1574" s="12" t="str">
        <f t="shared" si="406"/>
        <v xml:space="preserve">cat $HOME/scripts/log/dg_BR_seeanu.log ; </v>
      </c>
      <c r="V1574" s="13" t="str">
        <f t="shared" si="407"/>
        <v>echo '&lt; PRESS ANY KEY TO CONTINUE &gt;'; read c ;</v>
      </c>
      <c r="W1574" s="14" t="str">
        <f t="shared" si="414"/>
        <v xml:space="preserve"> pmd ; </v>
      </c>
      <c r="X1574" s="13" t="str">
        <f t="shared" si="409"/>
        <v>ssh -q uhvifoapp03 '/home/infa_adm/scripts/ais.sh CloudExtracts wf_SKIP_STOLEN_CUSTOMERS_RACFI Int01_uat'</v>
      </c>
      <c r="Y1574" s="15"/>
      <c r="Z1574" s="60" t="str">
        <f t="shared" si="415"/>
        <v>./pmrep objectexport -f CloudExtracts -o Workflow -n wf_SKIP_STOLEN_CUSTOMERS_RACFI -m -s -b -r -u wf_SKIP_STOLEN_CUSTOMERS_RACFI.xml</v>
      </c>
      <c r="AA1574" s="63" t="str">
        <f t="shared" si="416"/>
        <v>gwd CloudExtracts wf_SKIP_STOLEN_CUSTOMERS_RACFI</v>
      </c>
      <c r="AB1574" s="60" t="str">
        <f t="shared" si="410"/>
        <v xml:space="preserve">showvh CloudExtracts wf_SKIP_STOLEN_CUSTOMERS_RACFI ; </v>
      </c>
      <c r="AC1574" s="60" t="str">
        <f t="shared" si="408"/>
        <v>showrrh CloudExtracts wf_SKIP_STOLEN_CUSTOMERS_RACFI</v>
      </c>
    </row>
    <row r="1575" spans="1:29" x14ac:dyDescent="0.25">
      <c r="A1575" s="9">
        <v>43319</v>
      </c>
      <c r="B1575" s="6" t="s">
        <v>5</v>
      </c>
      <c r="C1575" s="61" t="s">
        <v>1893</v>
      </c>
      <c r="D1575" s="61" t="s">
        <v>1864</v>
      </c>
      <c r="E1575" s="112" t="s">
        <v>32</v>
      </c>
      <c r="F1575" s="115" t="str">
        <f>IF(C1575="SJ",IF(D1575="q1",pswd_sj_q,IF(OR(D1575="u1",D1575="u2"),pswd_sj_u,IF(OR(D1575="p1",D1575="p2"),pswd_sj_p," ** ERROR **"))),
IF(C1575="BR",IF(D1575="q1",pswd_br_q,IF(OR(D1575="u1",D1575="u2"),pswd_br_u,IF(OR(D1575="p1",D1575="p2"),pswd_br_p," ** ERROR **")))," ** ERROR **"))</f>
        <v>BPP</v>
      </c>
      <c r="G1575" s="112" t="s">
        <v>1040</v>
      </c>
      <c r="H1575" s="116" t="s">
        <v>1242</v>
      </c>
      <c r="I1575" s="100" t="str">
        <f t="shared" si="397"/>
        <v>6005</v>
      </c>
      <c r="J1575" s="115" t="str">
        <f t="shared" si="398"/>
        <v>Native</v>
      </c>
      <c r="K1575" s="100" t="str">
        <f t="shared" si="399"/>
        <v>all</v>
      </c>
      <c r="L1575" s="6" t="s">
        <v>326</v>
      </c>
      <c r="M1575" s="6" t="s">
        <v>332</v>
      </c>
      <c r="N1575" s="6" t="s">
        <v>1471</v>
      </c>
      <c r="O1575" s="6" t="s">
        <v>1841</v>
      </c>
      <c r="P1575" s="11" t="str">
        <f t="shared" si="411"/>
        <v>qc Miscellaneous Workflow wf_m_call_ams003_upd_ht_line_9</v>
      </c>
      <c r="Q1575" s="12" t="str">
        <f t="shared" si="412"/>
        <v>./pmrep cleardeploymentgroup -p DG_Static_Shared -f ;</v>
      </c>
      <c r="R1575" s="13" t="str">
        <f t="shared" si="413"/>
        <v>./pmrep addtodeploymentgroup -p DG_Static_Shared -n wf_m_call_ams003_upd_ht_line_9 -o Workflow -f Miscellaneous -d all ;</v>
      </c>
      <c r="S1575" s="12" t="str">
        <f t="shared" si="404"/>
        <v>./pmrep deploydeploymentgroup -p DG_Static_Shared -c  ./DG_Static_Shared.xml -r RAC_prod -n ritbil -X BPP -h phvifoapp04 -o 6005 -s Native -l $HOME/scripts/log/dg_BR_halgee.log ;</v>
      </c>
      <c r="T1575" s="13" t="str">
        <f t="shared" si="405"/>
        <v xml:space="preserve">echo '&lt; PRESS ANY KEY TO CONTINUE &gt;'; read c ; </v>
      </c>
      <c r="U1575" s="12" t="str">
        <f t="shared" si="406"/>
        <v xml:space="preserve">cat $HOME/scripts/log/dg_BR_halgee.log ; </v>
      </c>
      <c r="V1575" s="13" t="str">
        <f t="shared" si="407"/>
        <v>echo '&lt; PRESS ANY KEY TO CONTINUE &gt;'; read c ;</v>
      </c>
      <c r="W1575" s="14" t="str">
        <f t="shared" si="414"/>
        <v xml:space="preserve"> pmd ; </v>
      </c>
      <c r="X1575" s="13" t="str">
        <f t="shared" si="409"/>
        <v>ssh -q phvifoapp04 '/home/infa_adm/scripts/ais.sh Miscellaneous wf_m_call_ams003_upd_ht_line_9 Int01_prod'</v>
      </c>
      <c r="Y1575" s="15"/>
      <c r="Z1575" s="60" t="str">
        <f t="shared" si="415"/>
        <v>./pmrep objectexport -f Miscellaneous -o Workflow -n wf_m_call_ams003_upd_ht_line_9 -m -s -b -r -u wf_m_call_ams003_upd_ht_line_9.xml</v>
      </c>
      <c r="AA1575" s="63" t="str">
        <f t="shared" si="416"/>
        <v>gwd Miscellaneous wf_m_call_ams003_upd_ht_line_9</v>
      </c>
      <c r="AB1575" s="60" t="str">
        <f t="shared" si="410"/>
        <v xml:space="preserve">showvh Miscellaneous wf_m_call_ams003_upd_ht_line_9 ; </v>
      </c>
      <c r="AC1575" s="60" t="str">
        <f t="shared" si="408"/>
        <v>showrrh Miscellaneous wf_m_call_ams003_upd_ht_line_9</v>
      </c>
    </row>
    <row r="1576" spans="1:29" x14ac:dyDescent="0.25">
      <c r="A1576" s="9">
        <v>43320</v>
      </c>
      <c r="B1576" s="6" t="s">
        <v>27</v>
      </c>
      <c r="C1576" s="61" t="s">
        <v>1892</v>
      </c>
      <c r="D1576" s="61" t="s">
        <v>1862</v>
      </c>
      <c r="E1576" s="100" t="str">
        <f t="shared" ref="E1576:E1594" si="421">IF(D1576="q1",rep_q,IF(OR(D1576="u1",D1576="u2"),rep_u,IF(OR(D1576="p1",D1576="p2"),rep_p," ** ERROR **")))</f>
        <v>RAC_qa</v>
      </c>
      <c r="F1576" s="115" t="str">
        <f t="shared" ref="F1576:F1594" si="422">IF(D1576="q1",pswd_sj_q,IF(OR(D1576="u1",D1576="u2"),pswd_sj_u,IF(OR(D1576="p1",D1576="p2"),pswd_sj_p," ** ERROR **")))</f>
        <v>QP</v>
      </c>
      <c r="G1576" s="100" t="str">
        <f t="shared" ref="G1576:G1594" si="423">IF(D1576="q1",host_q,IF(OR(D1576="u1",D1576="u2"),host_u,IF(OR(D1576="p1",D1576="p2"),host_p," ** ERROR **")))</f>
        <v>qhvifoapp05</v>
      </c>
      <c r="H1576" s="115" t="str">
        <f t="shared" ref="H1576:H1594" si="424">IF(D1576="q1",int_q1,IF(D1576="u1",int_u1,IF(D1576="u2",int_u2,IF(D1576="p1",int_p1,IF(D1576="p2",int_p2," ** ERROR **")))))</f>
        <v>Int01_qa</v>
      </c>
      <c r="I1576" s="100" t="str">
        <f t="shared" si="397"/>
        <v>6005</v>
      </c>
      <c r="J1576" s="115" t="str">
        <f t="shared" si="398"/>
        <v>Native</v>
      </c>
      <c r="K1576" s="100" t="str">
        <f t="shared" si="399"/>
        <v>all</v>
      </c>
      <c r="L1576" s="6" t="s">
        <v>1543</v>
      </c>
      <c r="M1576" s="6" t="s">
        <v>332</v>
      </c>
      <c r="N1576" s="6" t="s">
        <v>1842</v>
      </c>
      <c r="O1576" s="6" t="s">
        <v>1843</v>
      </c>
      <c r="P1576" s="11" t="str">
        <f t="shared" si="411"/>
        <v>qc RMS_WMS Workflow wf_m_RMS_WMS_ItemMaster</v>
      </c>
      <c r="Q1576" s="12" t="str">
        <f t="shared" si="412"/>
        <v>./pmrep cleardeploymentgroup -p DG_Static_Shared -f ;</v>
      </c>
      <c r="R1576" s="13" t="str">
        <f t="shared" si="413"/>
        <v>./pmrep addtodeploymentgroup -p DG_Static_Shared -n wf_m_RMS_WMS_ItemMaster -o Workflow -f RMS_WMS -d all ;</v>
      </c>
      <c r="S1576" s="12" t="str">
        <f t="shared" si="404"/>
        <v>./pmrep deploydeploymentgroup -p DG_Static_Shared -c  ./DG_Static_Shared.xml -r RAC_qa -n jansaj -X QP -h qhvifoapp05 -o 6005 -s Native -l $HOME/scripts/log/dg_SJ_kaoter.log ;</v>
      </c>
      <c r="T1576" s="13" t="str">
        <f t="shared" si="405"/>
        <v xml:space="preserve">echo '&lt; PRESS ANY KEY TO CONTINUE &gt;'; read c ; </v>
      </c>
      <c r="U1576" s="12" t="str">
        <f t="shared" si="406"/>
        <v xml:space="preserve">cat $HOME/scripts/log/dg_SJ_kaoter.log ; </v>
      </c>
      <c r="V1576" s="13" t="str">
        <f t="shared" si="407"/>
        <v>echo '&lt; PRESS ANY KEY TO CONTINUE &gt;'; read c ;</v>
      </c>
      <c r="W1576" s="14" t="str">
        <f t="shared" si="414"/>
        <v xml:space="preserve"> pmd ; </v>
      </c>
      <c r="X1576" s="13" t="str">
        <f t="shared" si="409"/>
        <v>ssh -q qhvifoapp05 '/home/infa_adm/scripts/ais.sh RMS_WMS wf_m_RMS_WMS_ItemMaster Int01_qa'</v>
      </c>
      <c r="Y1576" s="15"/>
      <c r="Z1576" s="60" t="str">
        <f t="shared" si="415"/>
        <v>./pmrep objectexport -f RMS_WMS -o Workflow -n wf_m_RMS_WMS_ItemMaster -m -s -b -r -u wf_m_RMS_WMS_ItemMaster.xml</v>
      </c>
      <c r="AA1576" s="63" t="str">
        <f t="shared" si="416"/>
        <v>gwd RMS_WMS wf_m_RMS_WMS_ItemMaster</v>
      </c>
      <c r="AB1576" s="60" t="str">
        <f t="shared" si="410"/>
        <v xml:space="preserve">showvh RMS_WMS wf_m_RMS_WMS_ItemMaster ; </v>
      </c>
      <c r="AC1576" s="60" t="str">
        <f t="shared" si="408"/>
        <v>showrrh RMS_WMS wf_m_RMS_WMS_ItemMaster</v>
      </c>
    </row>
    <row r="1577" spans="1:29" x14ac:dyDescent="0.25">
      <c r="A1577" s="9">
        <v>43320</v>
      </c>
      <c r="B1577" s="6" t="s">
        <v>27</v>
      </c>
      <c r="C1577" s="61" t="s">
        <v>1892</v>
      </c>
      <c r="D1577" s="61" t="s">
        <v>1863</v>
      </c>
      <c r="E1577" s="100" t="str">
        <f t="shared" si="421"/>
        <v>RAC_uat</v>
      </c>
      <c r="F1577" s="115" t="str">
        <f t="shared" si="422"/>
        <v>UP</v>
      </c>
      <c r="G1577" s="100" t="str">
        <f t="shared" si="423"/>
        <v>uhvifoapp03</v>
      </c>
      <c r="H1577" s="115" t="str">
        <f t="shared" si="424"/>
        <v>Int01_uat</v>
      </c>
      <c r="I1577" s="100" t="str">
        <f t="shared" si="397"/>
        <v>6005</v>
      </c>
      <c r="J1577" s="115" t="str">
        <f t="shared" si="398"/>
        <v>Native</v>
      </c>
      <c r="K1577" s="100" t="str">
        <f t="shared" si="399"/>
        <v>all</v>
      </c>
      <c r="L1577" s="6" t="s">
        <v>1543</v>
      </c>
      <c r="M1577" s="6" t="s">
        <v>332</v>
      </c>
      <c r="N1577" s="6" t="s">
        <v>1842</v>
      </c>
      <c r="O1577" s="6" t="s">
        <v>1844</v>
      </c>
      <c r="P1577" s="11" t="str">
        <f t="shared" si="411"/>
        <v>qc RMS_WMS Workflow wf_m_RMS_WMS_ItemMaster</v>
      </c>
      <c r="Q1577" s="12" t="str">
        <f t="shared" si="412"/>
        <v>./pmrep cleardeploymentgroup -p DG_Static_Shared -f ;</v>
      </c>
      <c r="R1577" s="13" t="str">
        <f t="shared" si="413"/>
        <v>./pmrep addtodeploymentgroup -p DG_Static_Shared -n wf_m_RMS_WMS_ItemMaster -o Workflow -f RMS_WMS -d all ;</v>
      </c>
      <c r="S1577" s="12" t="str">
        <f t="shared" si="404"/>
        <v>./pmrep deploydeploymentgroup -p DG_Static_Shared -c  ./DG_Static_Shared.xml -r RAC_uat -n jansaj -X UP -h uhvifoapp03 -o 6005 -s Native -l $HOME/scripts/log/dg_SJ_kaoter.log ;</v>
      </c>
      <c r="T1577" s="13" t="str">
        <f t="shared" si="405"/>
        <v xml:space="preserve">echo '&lt; PRESS ANY KEY TO CONTINUE &gt;'; read c ; </v>
      </c>
      <c r="U1577" s="12" t="str">
        <f t="shared" si="406"/>
        <v xml:space="preserve">cat $HOME/scripts/log/dg_SJ_kaoter.log ; </v>
      </c>
      <c r="V1577" s="13" t="str">
        <f t="shared" si="407"/>
        <v>echo '&lt; PRESS ANY KEY TO CONTINUE &gt;'; read c ;</v>
      </c>
      <c r="W1577" s="14" t="str">
        <f t="shared" si="414"/>
        <v xml:space="preserve"> pmd ; </v>
      </c>
      <c r="X1577" s="13" t="str">
        <f t="shared" si="409"/>
        <v>ssh -q uhvifoapp03 '/home/infa_adm/scripts/ais.sh RMS_WMS wf_m_RMS_WMS_ItemMaster Int01_uat'</v>
      </c>
      <c r="Y1577" s="15"/>
      <c r="Z1577" s="60" t="str">
        <f t="shared" si="415"/>
        <v>./pmrep objectexport -f RMS_WMS -o Workflow -n wf_m_RMS_WMS_ItemMaster -m -s -b -r -u wf_m_RMS_WMS_ItemMaster.xml</v>
      </c>
      <c r="AA1577" s="63" t="str">
        <f t="shared" si="416"/>
        <v>gwd RMS_WMS wf_m_RMS_WMS_ItemMaster</v>
      </c>
      <c r="AB1577" s="60" t="str">
        <f t="shared" si="410"/>
        <v xml:space="preserve">showvh RMS_WMS wf_m_RMS_WMS_ItemMaster ; </v>
      </c>
      <c r="AC1577" s="60" t="str">
        <f t="shared" si="408"/>
        <v>showrrh RMS_WMS wf_m_RMS_WMS_ItemMaster</v>
      </c>
    </row>
    <row r="1578" spans="1:29" x14ac:dyDescent="0.25">
      <c r="A1578" s="9">
        <v>43322</v>
      </c>
      <c r="B1578" s="6" t="s">
        <v>317</v>
      </c>
      <c r="C1578" s="61" t="s">
        <v>1892</v>
      </c>
      <c r="D1578" s="61" t="s">
        <v>1862</v>
      </c>
      <c r="E1578" s="100" t="str">
        <f t="shared" si="421"/>
        <v>RAC_qa</v>
      </c>
      <c r="F1578" s="115" t="str">
        <f t="shared" si="422"/>
        <v>QP</v>
      </c>
      <c r="G1578" s="100" t="str">
        <f t="shared" si="423"/>
        <v>qhvifoapp05</v>
      </c>
      <c r="H1578" s="115" t="str">
        <f t="shared" si="424"/>
        <v>Int01_qa</v>
      </c>
      <c r="I1578" s="100" t="str">
        <f t="shared" si="397"/>
        <v>6005</v>
      </c>
      <c r="J1578" s="115" t="str">
        <f t="shared" si="398"/>
        <v>Native</v>
      </c>
      <c r="K1578" s="100" t="str">
        <f t="shared" si="399"/>
        <v>all</v>
      </c>
      <c r="L1578" s="6" t="s">
        <v>1491</v>
      </c>
      <c r="M1578" s="6" t="s">
        <v>332</v>
      </c>
      <c r="N1578" s="6" t="s">
        <v>1558</v>
      </c>
      <c r="O1578" s="23" t="s">
        <v>1845</v>
      </c>
      <c r="P1578" s="11" t="str">
        <f t="shared" si="411"/>
        <v>qc connectors Workflow wf_ENT_LAWSON_GL_DE_PROCESS</v>
      </c>
      <c r="Q1578" s="12" t="str">
        <f t="shared" si="412"/>
        <v>./pmrep cleardeploymentgroup -p DG_Static_Shared -f ;</v>
      </c>
      <c r="R1578" s="13" t="str">
        <f t="shared" si="413"/>
        <v>./pmrep addtodeploymentgroup -p DG_Static_Shared -n wf_ENT_LAWSON_GL_DE_PROCESS -o Workflow -f connectors -d all ;</v>
      </c>
      <c r="S1578" s="12" t="str">
        <f t="shared" si="404"/>
        <v>echo ;</v>
      </c>
      <c r="T1578" s="13" t="str">
        <f t="shared" si="405"/>
        <v>echo ;</v>
      </c>
      <c r="U1578" s="12" t="str">
        <f t="shared" si="406"/>
        <v>echo;</v>
      </c>
      <c r="V1578" s="13" t="str">
        <f t="shared" si="407"/>
        <v>echo ;</v>
      </c>
      <c r="W1578" s="14" t="str">
        <f t="shared" si="414"/>
        <v xml:space="preserve"> echo ; </v>
      </c>
      <c r="X1578" s="13" t="str">
        <f t="shared" si="409"/>
        <v>ssh -q qhvifoapp05 '/home/infa_adm/scripts/ais.sh connectors wf_ENT_LAWSON_GL_DE_PROCESS Int01_qa'</v>
      </c>
      <c r="Y1578" s="15"/>
      <c r="Z1578" s="60" t="str">
        <f t="shared" si="415"/>
        <v>./pmrep objectexport -f connectors -o Workflow -n wf_ENT_LAWSON_GL_DE_PROCESS -m -s -b -r -u wf_ENT_LAWSON_GL_DE_PROCESS.xml</v>
      </c>
      <c r="AA1578" s="63" t="str">
        <f t="shared" si="416"/>
        <v>gwd connectors wf_ENT_LAWSON_GL_DE_PROCESS</v>
      </c>
      <c r="AB1578" s="60" t="str">
        <f t="shared" si="410"/>
        <v xml:space="preserve">showvh connectors wf_ENT_LAWSON_GL_DE_PROCESS ; </v>
      </c>
      <c r="AC1578" s="60" t="str">
        <f t="shared" si="408"/>
        <v>showrrh connectors wf_ENT_LAWSON_GL_DE_PROCESS</v>
      </c>
    </row>
    <row r="1579" spans="1:29" x14ac:dyDescent="0.25">
      <c r="A1579" s="9">
        <v>43322</v>
      </c>
      <c r="B1579" s="6" t="s">
        <v>317</v>
      </c>
      <c r="C1579" s="61" t="s">
        <v>1892</v>
      </c>
      <c r="D1579" s="61" t="s">
        <v>1862</v>
      </c>
      <c r="E1579" s="100" t="str">
        <f t="shared" si="421"/>
        <v>RAC_qa</v>
      </c>
      <c r="F1579" s="115" t="str">
        <f t="shared" si="422"/>
        <v>QP</v>
      </c>
      <c r="G1579" s="100" t="str">
        <f t="shared" si="423"/>
        <v>qhvifoapp05</v>
      </c>
      <c r="H1579" s="115" t="str">
        <f t="shared" si="424"/>
        <v>Int01_qa</v>
      </c>
      <c r="I1579" s="100" t="str">
        <f t="shared" si="397"/>
        <v>6005</v>
      </c>
      <c r="J1579" s="115" t="str">
        <f t="shared" si="398"/>
        <v>Native</v>
      </c>
      <c r="K1579" s="100" t="str">
        <f t="shared" si="399"/>
        <v>all</v>
      </c>
      <c r="L1579" s="6" t="s">
        <v>1491</v>
      </c>
      <c r="M1579" s="6" t="s">
        <v>332</v>
      </c>
      <c r="N1579" s="6" t="s">
        <v>1583</v>
      </c>
      <c r="O1579" s="23" t="s">
        <v>1845</v>
      </c>
      <c r="P1579" s="11" t="str">
        <f t="shared" si="411"/>
        <v>qc connectors Workflow wf_ENT_LAWSON_GL_DE_NOPS_PROCESS</v>
      </c>
      <c r="Q1579" s="12" t="str">
        <f t="shared" si="412"/>
        <v>echo ;</v>
      </c>
      <c r="R1579" s="13" t="str">
        <f t="shared" si="413"/>
        <v>./pmrep addtodeploymentgroup -p DG_Static_Shared -n wf_ENT_LAWSON_GL_DE_NOPS_PROCESS -o Workflow -f connectors -d all ;</v>
      </c>
      <c r="S1579" s="12" t="str">
        <f t="shared" si="404"/>
        <v>echo ;</v>
      </c>
      <c r="T1579" s="13" t="str">
        <f t="shared" si="405"/>
        <v>echo ;</v>
      </c>
      <c r="U1579" s="12" t="str">
        <f t="shared" si="406"/>
        <v>echo;</v>
      </c>
      <c r="V1579" s="13" t="str">
        <f t="shared" si="407"/>
        <v>echo ;</v>
      </c>
      <c r="W1579" s="14" t="str">
        <f t="shared" si="414"/>
        <v xml:space="preserve"> echo ; </v>
      </c>
      <c r="X1579" s="13" t="str">
        <f t="shared" si="409"/>
        <v>ssh -q qhvifoapp05 '/home/infa_adm/scripts/ais.sh connectors wf_ENT_LAWSON_GL_DE_NOPS_PROCESS Int01_qa'</v>
      </c>
      <c r="Y1579" s="15"/>
      <c r="Z1579" s="60" t="str">
        <f t="shared" si="415"/>
        <v>./pmrep objectexport -f connectors -o Workflow -n wf_ENT_LAWSON_GL_DE_NOPS_PROCESS -m -s -b -r -u wf_ENT_LAWSON_GL_DE_NOPS_PROCESS.xml</v>
      </c>
      <c r="AA1579" s="63" t="str">
        <f t="shared" si="416"/>
        <v>gwd connectors wf_ENT_LAWSON_GL_DE_NOPS_PROCESS</v>
      </c>
      <c r="AB1579" s="60" t="str">
        <f t="shared" si="410"/>
        <v xml:space="preserve">showvh connectors wf_ENT_LAWSON_GL_DE_NOPS_PROCESS ; </v>
      </c>
      <c r="AC1579" s="60" t="str">
        <f t="shared" si="408"/>
        <v>showrrh connectors wf_ENT_LAWSON_GL_DE_NOPS_PROCESS</v>
      </c>
    </row>
    <row r="1580" spans="1:29" x14ac:dyDescent="0.25">
      <c r="A1580" s="9">
        <v>43322</v>
      </c>
      <c r="B1580" s="6" t="s">
        <v>317</v>
      </c>
      <c r="C1580" s="61" t="s">
        <v>1892</v>
      </c>
      <c r="D1580" s="61" t="s">
        <v>1862</v>
      </c>
      <c r="E1580" s="100" t="str">
        <f t="shared" si="421"/>
        <v>RAC_qa</v>
      </c>
      <c r="F1580" s="115" t="str">
        <f t="shared" si="422"/>
        <v>QP</v>
      </c>
      <c r="G1580" s="100" t="str">
        <f t="shared" si="423"/>
        <v>qhvifoapp05</v>
      </c>
      <c r="H1580" s="115" t="str">
        <f t="shared" si="424"/>
        <v>Int01_qa</v>
      </c>
      <c r="I1580" s="100" t="str">
        <f t="shared" si="397"/>
        <v>6005</v>
      </c>
      <c r="J1580" s="115" t="str">
        <f t="shared" si="398"/>
        <v>Native</v>
      </c>
      <c r="K1580" s="100" t="str">
        <f t="shared" si="399"/>
        <v>all</v>
      </c>
      <c r="L1580" s="6" t="s">
        <v>1491</v>
      </c>
      <c r="M1580" s="6" t="s">
        <v>332</v>
      </c>
      <c r="N1580" s="6" t="s">
        <v>1625</v>
      </c>
      <c r="O1580" s="23" t="s">
        <v>1845</v>
      </c>
      <c r="P1580" s="11" t="str">
        <f t="shared" si="411"/>
        <v>qc connectors Workflow wf_ENT_LAWSON_GL_DA_PROCESS</v>
      </c>
      <c r="Q1580" s="12" t="str">
        <f t="shared" si="412"/>
        <v>echo ;</v>
      </c>
      <c r="R1580" s="13" t="str">
        <f t="shared" si="413"/>
        <v>./pmrep addtodeploymentgroup -p DG_Static_Shared -n wf_ENT_LAWSON_GL_DA_PROCESS -o Workflow -f connectors -d all ;</v>
      </c>
      <c r="S1580" s="12" t="str">
        <f t="shared" si="404"/>
        <v>echo ;</v>
      </c>
      <c r="T1580" s="13" t="str">
        <f t="shared" si="405"/>
        <v>echo ;</v>
      </c>
      <c r="U1580" s="12" t="str">
        <f t="shared" si="406"/>
        <v>echo;</v>
      </c>
      <c r="V1580" s="13" t="str">
        <f t="shared" si="407"/>
        <v>echo ;</v>
      </c>
      <c r="W1580" s="14" t="str">
        <f t="shared" si="414"/>
        <v xml:space="preserve"> echo ; </v>
      </c>
      <c r="X1580" s="13" t="str">
        <f t="shared" si="409"/>
        <v>ssh -q qhvifoapp05 '/home/infa_adm/scripts/ais.sh connectors wf_ENT_LAWSON_GL_DA_PROCESS Int01_qa'</v>
      </c>
      <c r="Y1580" s="15"/>
      <c r="Z1580" s="60" t="str">
        <f t="shared" si="415"/>
        <v>./pmrep objectexport -f connectors -o Workflow -n wf_ENT_LAWSON_GL_DA_PROCESS -m -s -b -r -u wf_ENT_LAWSON_GL_DA_PROCESS.xml</v>
      </c>
      <c r="AA1580" s="63" t="str">
        <f t="shared" si="416"/>
        <v>gwd connectors wf_ENT_LAWSON_GL_DA_PROCESS</v>
      </c>
      <c r="AB1580" s="60" t="str">
        <f t="shared" si="410"/>
        <v xml:space="preserve">showvh connectors wf_ENT_LAWSON_GL_DA_PROCESS ; </v>
      </c>
      <c r="AC1580" s="60" t="str">
        <f t="shared" si="408"/>
        <v>showrrh connectors wf_ENT_LAWSON_GL_DA_PROCESS</v>
      </c>
    </row>
    <row r="1581" spans="1:29" x14ac:dyDescent="0.25">
      <c r="A1581" s="9">
        <v>43322</v>
      </c>
      <c r="B1581" s="6" t="s">
        <v>317</v>
      </c>
      <c r="C1581" s="61" t="s">
        <v>1892</v>
      </c>
      <c r="D1581" s="61" t="s">
        <v>1862</v>
      </c>
      <c r="E1581" s="100" t="str">
        <f t="shared" si="421"/>
        <v>RAC_qa</v>
      </c>
      <c r="F1581" s="115" t="str">
        <f t="shared" si="422"/>
        <v>QP</v>
      </c>
      <c r="G1581" s="100" t="str">
        <f t="shared" si="423"/>
        <v>qhvifoapp05</v>
      </c>
      <c r="H1581" s="115" t="str">
        <f t="shared" si="424"/>
        <v>Int01_qa</v>
      </c>
      <c r="I1581" s="100" t="str">
        <f t="shared" si="397"/>
        <v>6005</v>
      </c>
      <c r="J1581" s="115" t="str">
        <f t="shared" si="398"/>
        <v>Native</v>
      </c>
      <c r="K1581" s="100" t="str">
        <f t="shared" si="399"/>
        <v>all</v>
      </c>
      <c r="L1581" s="6" t="s">
        <v>1491</v>
      </c>
      <c r="M1581" s="6" t="s">
        <v>332</v>
      </c>
      <c r="N1581" s="6" t="s">
        <v>1685</v>
      </c>
      <c r="O1581" s="23" t="s">
        <v>1845</v>
      </c>
      <c r="P1581" s="11" t="str">
        <f t="shared" si="411"/>
        <v>qc connectors Workflow wf_ENT_LAWSON_GL_DA_NOPS_PROCESS</v>
      </c>
      <c r="Q1581" s="12" t="str">
        <f t="shared" si="412"/>
        <v>echo ;</v>
      </c>
      <c r="R1581" s="13" t="str">
        <f t="shared" si="413"/>
        <v>./pmrep addtodeploymentgroup -p DG_Static_Shared -n wf_ENT_LAWSON_GL_DA_NOPS_PROCESS -o Workflow -f connectors -d all ;</v>
      </c>
      <c r="S1581" s="12" t="str">
        <f t="shared" si="404"/>
        <v>./pmrep deploydeploymentgroup -p DG_Static_Shared -c  ./DG_Static_Shared.xml -r RAC_qa -n jansaj -X QP -h qhvifoapp05 -o 6005 -s Native -l $HOME/scripts/log/dg_SJ_kalabd.log ;</v>
      </c>
      <c r="T1581" s="13" t="str">
        <f t="shared" si="405"/>
        <v xml:space="preserve">echo '&lt; PRESS ANY KEY TO CONTINUE &gt;'; read c ; </v>
      </c>
      <c r="U1581" s="12" t="str">
        <f t="shared" si="406"/>
        <v xml:space="preserve">cat $HOME/scripts/log/dg_SJ_kalabd.log ; </v>
      </c>
      <c r="V1581" s="13" t="str">
        <f t="shared" si="407"/>
        <v>echo '&lt; PRESS ANY KEY TO CONTINUE &gt;'; read c ;</v>
      </c>
      <c r="W1581" s="14" t="str">
        <f t="shared" si="414"/>
        <v xml:space="preserve"> pmd ; </v>
      </c>
      <c r="X1581" s="13" t="str">
        <f t="shared" si="409"/>
        <v>ssh -q qhvifoapp05 '/home/infa_adm/scripts/ais.sh connectors wf_ENT_LAWSON_GL_DA_NOPS_PROCESS Int01_qa'</v>
      </c>
      <c r="Y1581" s="15"/>
      <c r="Z1581" s="60" t="str">
        <f t="shared" si="415"/>
        <v>./pmrep objectexport -f connectors -o Workflow -n wf_ENT_LAWSON_GL_DA_NOPS_PROCESS -m -s -b -r -u wf_ENT_LAWSON_GL_DA_NOPS_PROCESS.xml</v>
      </c>
      <c r="AA1581" s="63" t="str">
        <f t="shared" si="416"/>
        <v>gwd connectors wf_ENT_LAWSON_GL_DA_NOPS_PROCESS</v>
      </c>
      <c r="AB1581" s="60" t="str">
        <f t="shared" si="410"/>
        <v xml:space="preserve">showvh connectors wf_ENT_LAWSON_GL_DA_NOPS_PROCESS ; </v>
      </c>
      <c r="AC1581" s="60" t="str">
        <f t="shared" si="408"/>
        <v>showrrh connectors wf_ENT_LAWSON_GL_DA_NOPS_PROCESS</v>
      </c>
    </row>
    <row r="1582" spans="1:29" x14ac:dyDescent="0.25">
      <c r="A1582" s="9">
        <v>43322</v>
      </c>
      <c r="B1582" s="6" t="s">
        <v>317</v>
      </c>
      <c r="C1582" s="61" t="s">
        <v>1892</v>
      </c>
      <c r="D1582" s="61" t="s">
        <v>1863</v>
      </c>
      <c r="E1582" s="100" t="str">
        <f t="shared" si="421"/>
        <v>RAC_uat</v>
      </c>
      <c r="F1582" s="115" t="str">
        <f t="shared" si="422"/>
        <v>UP</v>
      </c>
      <c r="G1582" s="100" t="str">
        <f t="shared" si="423"/>
        <v>uhvifoapp03</v>
      </c>
      <c r="H1582" s="115" t="str">
        <f t="shared" si="424"/>
        <v>Int01_uat</v>
      </c>
      <c r="I1582" s="100" t="str">
        <f t="shared" si="397"/>
        <v>6005</v>
      </c>
      <c r="J1582" s="115" t="str">
        <f t="shared" si="398"/>
        <v>Native</v>
      </c>
      <c r="K1582" s="100" t="str">
        <f t="shared" si="399"/>
        <v>all</v>
      </c>
      <c r="L1582" s="6" t="s">
        <v>1491</v>
      </c>
      <c r="M1582" s="6" t="s">
        <v>332</v>
      </c>
      <c r="N1582" s="6" t="s">
        <v>1558</v>
      </c>
      <c r="O1582" s="34" t="s">
        <v>1846</v>
      </c>
      <c r="P1582" s="11" t="str">
        <f t="shared" si="411"/>
        <v>qc connectors Workflow wf_ENT_LAWSON_GL_DE_PROCESS</v>
      </c>
      <c r="Q1582" s="12" t="str">
        <f t="shared" si="412"/>
        <v>./pmrep cleardeploymentgroup -p DG_Static_Shared -f ;</v>
      </c>
      <c r="R1582" s="13" t="str">
        <f t="shared" si="413"/>
        <v>./pmrep addtodeploymentgroup -p DG_Static_Shared -n wf_ENT_LAWSON_GL_DE_PROCESS -o Workflow -f connectors -d all ;</v>
      </c>
      <c r="S1582" s="12" t="str">
        <f t="shared" si="404"/>
        <v>echo ;</v>
      </c>
      <c r="T1582" s="13" t="str">
        <f t="shared" si="405"/>
        <v>echo ;</v>
      </c>
      <c r="U1582" s="12" t="str">
        <f t="shared" si="406"/>
        <v>echo;</v>
      </c>
      <c r="V1582" s="13" t="str">
        <f t="shared" si="407"/>
        <v>echo ;</v>
      </c>
      <c r="W1582" s="14" t="str">
        <f t="shared" si="414"/>
        <v xml:space="preserve"> echo ; </v>
      </c>
      <c r="X1582" s="13" t="str">
        <f t="shared" si="409"/>
        <v>ssh -q uhvifoapp03 '/home/infa_adm/scripts/ais.sh connectors wf_ENT_LAWSON_GL_DE_PROCESS Int01_uat'</v>
      </c>
      <c r="Y1582" s="15"/>
      <c r="Z1582" s="60" t="str">
        <f t="shared" si="415"/>
        <v>./pmrep objectexport -f connectors -o Workflow -n wf_ENT_LAWSON_GL_DE_PROCESS -m -s -b -r -u wf_ENT_LAWSON_GL_DE_PROCESS.xml</v>
      </c>
      <c r="AA1582" s="63" t="str">
        <f t="shared" si="416"/>
        <v>gwd connectors wf_ENT_LAWSON_GL_DE_PROCESS</v>
      </c>
      <c r="AB1582" s="60" t="str">
        <f t="shared" si="410"/>
        <v xml:space="preserve">showvh connectors wf_ENT_LAWSON_GL_DE_PROCESS ; </v>
      </c>
      <c r="AC1582" s="60" t="str">
        <f t="shared" si="408"/>
        <v>showrrh connectors wf_ENT_LAWSON_GL_DE_PROCESS</v>
      </c>
    </row>
    <row r="1583" spans="1:29" x14ac:dyDescent="0.25">
      <c r="A1583" s="9">
        <v>43322</v>
      </c>
      <c r="B1583" s="6" t="s">
        <v>317</v>
      </c>
      <c r="C1583" s="61" t="s">
        <v>1892</v>
      </c>
      <c r="D1583" s="61" t="s">
        <v>1863</v>
      </c>
      <c r="E1583" s="100" t="str">
        <f t="shared" si="421"/>
        <v>RAC_uat</v>
      </c>
      <c r="F1583" s="115" t="str">
        <f t="shared" si="422"/>
        <v>UP</v>
      </c>
      <c r="G1583" s="100" t="str">
        <f t="shared" si="423"/>
        <v>uhvifoapp03</v>
      </c>
      <c r="H1583" s="115" t="str">
        <f t="shared" si="424"/>
        <v>Int01_uat</v>
      </c>
      <c r="I1583" s="100" t="str">
        <f t="shared" si="397"/>
        <v>6005</v>
      </c>
      <c r="J1583" s="115" t="str">
        <f t="shared" si="398"/>
        <v>Native</v>
      </c>
      <c r="K1583" s="100" t="str">
        <f t="shared" si="399"/>
        <v>all</v>
      </c>
      <c r="L1583" s="6" t="s">
        <v>1491</v>
      </c>
      <c r="M1583" s="6" t="s">
        <v>332</v>
      </c>
      <c r="N1583" s="6" t="s">
        <v>1583</v>
      </c>
      <c r="O1583" s="34" t="s">
        <v>1846</v>
      </c>
      <c r="P1583" s="11" t="str">
        <f t="shared" si="411"/>
        <v>qc connectors Workflow wf_ENT_LAWSON_GL_DE_NOPS_PROCESS</v>
      </c>
      <c r="Q1583" s="12" t="str">
        <f t="shared" si="412"/>
        <v>echo ;</v>
      </c>
      <c r="R1583" s="13" t="str">
        <f t="shared" si="413"/>
        <v>./pmrep addtodeploymentgroup -p DG_Static_Shared -n wf_ENT_LAWSON_GL_DE_NOPS_PROCESS -o Workflow -f connectors -d all ;</v>
      </c>
      <c r="S1583" s="12" t="str">
        <f t="shared" si="404"/>
        <v>echo ;</v>
      </c>
      <c r="T1583" s="13" t="str">
        <f t="shared" si="405"/>
        <v>echo ;</v>
      </c>
      <c r="U1583" s="12" t="str">
        <f t="shared" si="406"/>
        <v>echo;</v>
      </c>
      <c r="V1583" s="13" t="str">
        <f t="shared" si="407"/>
        <v>echo ;</v>
      </c>
      <c r="W1583" s="14" t="str">
        <f t="shared" si="414"/>
        <v xml:space="preserve"> echo ; </v>
      </c>
      <c r="X1583" s="13" t="str">
        <f t="shared" si="409"/>
        <v>ssh -q uhvifoapp03 '/home/infa_adm/scripts/ais.sh connectors wf_ENT_LAWSON_GL_DE_NOPS_PROCESS Int01_uat'</v>
      </c>
      <c r="Y1583" s="15"/>
      <c r="Z1583" s="60" t="str">
        <f t="shared" si="415"/>
        <v>./pmrep objectexport -f connectors -o Workflow -n wf_ENT_LAWSON_GL_DE_NOPS_PROCESS -m -s -b -r -u wf_ENT_LAWSON_GL_DE_NOPS_PROCESS.xml</v>
      </c>
      <c r="AA1583" s="63" t="str">
        <f t="shared" si="416"/>
        <v>gwd connectors wf_ENT_LAWSON_GL_DE_NOPS_PROCESS</v>
      </c>
      <c r="AB1583" s="60" t="str">
        <f t="shared" si="410"/>
        <v xml:space="preserve">showvh connectors wf_ENT_LAWSON_GL_DE_NOPS_PROCESS ; </v>
      </c>
      <c r="AC1583" s="60" t="str">
        <f t="shared" si="408"/>
        <v>showrrh connectors wf_ENT_LAWSON_GL_DE_NOPS_PROCESS</v>
      </c>
    </row>
    <row r="1584" spans="1:29" x14ac:dyDescent="0.25">
      <c r="A1584" s="9">
        <v>43322</v>
      </c>
      <c r="B1584" s="6" t="s">
        <v>317</v>
      </c>
      <c r="C1584" s="61" t="s">
        <v>1892</v>
      </c>
      <c r="D1584" s="61" t="s">
        <v>1863</v>
      </c>
      <c r="E1584" s="100" t="str">
        <f t="shared" si="421"/>
        <v>RAC_uat</v>
      </c>
      <c r="F1584" s="115" t="str">
        <f t="shared" si="422"/>
        <v>UP</v>
      </c>
      <c r="G1584" s="100" t="str">
        <f t="shared" si="423"/>
        <v>uhvifoapp03</v>
      </c>
      <c r="H1584" s="115" t="str">
        <f t="shared" si="424"/>
        <v>Int01_uat</v>
      </c>
      <c r="I1584" s="100" t="str">
        <f t="shared" si="397"/>
        <v>6005</v>
      </c>
      <c r="J1584" s="115" t="str">
        <f t="shared" si="398"/>
        <v>Native</v>
      </c>
      <c r="K1584" s="100" t="str">
        <f t="shared" si="399"/>
        <v>all</v>
      </c>
      <c r="L1584" s="6" t="s">
        <v>1491</v>
      </c>
      <c r="M1584" s="6" t="s">
        <v>332</v>
      </c>
      <c r="N1584" s="6" t="s">
        <v>1625</v>
      </c>
      <c r="O1584" s="34" t="s">
        <v>1846</v>
      </c>
      <c r="P1584" s="11" t="str">
        <f t="shared" si="411"/>
        <v>qc connectors Workflow wf_ENT_LAWSON_GL_DA_PROCESS</v>
      </c>
      <c r="Q1584" s="12" t="str">
        <f t="shared" si="412"/>
        <v>echo ;</v>
      </c>
      <c r="R1584" s="13" t="str">
        <f t="shared" si="413"/>
        <v>./pmrep addtodeploymentgroup -p DG_Static_Shared -n wf_ENT_LAWSON_GL_DA_PROCESS -o Workflow -f connectors -d all ;</v>
      </c>
      <c r="S1584" s="12" t="str">
        <f t="shared" si="404"/>
        <v>echo ;</v>
      </c>
      <c r="T1584" s="13" t="str">
        <f t="shared" si="405"/>
        <v>echo ;</v>
      </c>
      <c r="U1584" s="12" t="str">
        <f t="shared" si="406"/>
        <v>echo;</v>
      </c>
      <c r="V1584" s="13" t="str">
        <f t="shared" si="407"/>
        <v>echo ;</v>
      </c>
      <c r="W1584" s="14" t="str">
        <f t="shared" si="414"/>
        <v xml:space="preserve"> echo ; </v>
      </c>
      <c r="X1584" s="13" t="str">
        <f t="shared" si="409"/>
        <v>ssh -q uhvifoapp03 '/home/infa_adm/scripts/ais.sh connectors wf_ENT_LAWSON_GL_DA_PROCESS Int01_uat'</v>
      </c>
      <c r="Y1584" s="15"/>
      <c r="Z1584" s="60" t="str">
        <f t="shared" si="415"/>
        <v>./pmrep objectexport -f connectors -o Workflow -n wf_ENT_LAWSON_GL_DA_PROCESS -m -s -b -r -u wf_ENT_LAWSON_GL_DA_PROCESS.xml</v>
      </c>
      <c r="AA1584" s="63" t="str">
        <f t="shared" si="416"/>
        <v>gwd connectors wf_ENT_LAWSON_GL_DA_PROCESS</v>
      </c>
      <c r="AB1584" s="60" t="str">
        <f t="shared" si="410"/>
        <v xml:space="preserve">showvh connectors wf_ENT_LAWSON_GL_DA_PROCESS ; </v>
      </c>
      <c r="AC1584" s="60" t="str">
        <f t="shared" si="408"/>
        <v>showrrh connectors wf_ENT_LAWSON_GL_DA_PROCESS</v>
      </c>
    </row>
    <row r="1585" spans="1:29" x14ac:dyDescent="0.25">
      <c r="A1585" s="9">
        <v>43322</v>
      </c>
      <c r="B1585" s="6" t="s">
        <v>317</v>
      </c>
      <c r="C1585" s="61" t="s">
        <v>1892</v>
      </c>
      <c r="D1585" s="61" t="s">
        <v>1863</v>
      </c>
      <c r="E1585" s="100" t="str">
        <f t="shared" si="421"/>
        <v>RAC_uat</v>
      </c>
      <c r="F1585" s="115" t="str">
        <f t="shared" si="422"/>
        <v>UP</v>
      </c>
      <c r="G1585" s="100" t="str">
        <f t="shared" si="423"/>
        <v>uhvifoapp03</v>
      </c>
      <c r="H1585" s="115" t="str">
        <f t="shared" si="424"/>
        <v>Int01_uat</v>
      </c>
      <c r="I1585" s="100" t="str">
        <f t="shared" ref="I1585:I1615" si="425">IF(D1585="","n/a","6005")</f>
        <v>6005</v>
      </c>
      <c r="J1585" s="115" t="str">
        <f t="shared" ref="J1585:J1615" si="426">IF(D1585="","n/a","Native")</f>
        <v>Native</v>
      </c>
      <c r="K1585" s="100" t="str">
        <f t="shared" ref="K1585:K1615" si="427">IF(D1585="","n/a","all")</f>
        <v>all</v>
      </c>
      <c r="L1585" s="6" t="s">
        <v>1491</v>
      </c>
      <c r="M1585" s="6" t="s">
        <v>332</v>
      </c>
      <c r="N1585" s="6" t="s">
        <v>1685</v>
      </c>
      <c r="O1585" s="34" t="s">
        <v>1846</v>
      </c>
      <c r="P1585" s="11" t="str">
        <f t="shared" si="411"/>
        <v>qc connectors Workflow wf_ENT_LAWSON_GL_DA_NOPS_PROCESS</v>
      </c>
      <c r="Q1585" s="12" t="str">
        <f t="shared" si="412"/>
        <v>echo ;</v>
      </c>
      <c r="R1585" s="13" t="str">
        <f t="shared" si="413"/>
        <v>./pmrep addtodeploymentgroup -p DG_Static_Shared -n wf_ENT_LAWSON_GL_DA_NOPS_PROCESS -o Workflow -f connectors -d all ;</v>
      </c>
      <c r="S1585" s="12" t="str">
        <f t="shared" si="404"/>
        <v>./pmrep deploydeploymentgroup -p DG_Static_Shared -c  ./DG_Static_Shared.xml -r RAC_uat -n jansaj -X UP -h uhvifoapp03 -o 6005 -s Native -l $HOME/scripts/log/dg_SJ_kalabd.log ;</v>
      </c>
      <c r="T1585" s="13" t="str">
        <f t="shared" si="405"/>
        <v xml:space="preserve">echo '&lt; PRESS ANY KEY TO CONTINUE &gt;'; read c ; </v>
      </c>
      <c r="U1585" s="12" t="str">
        <f t="shared" si="406"/>
        <v xml:space="preserve">cat $HOME/scripts/log/dg_SJ_kalabd.log ; </v>
      </c>
      <c r="V1585" s="13" t="str">
        <f t="shared" si="407"/>
        <v>echo '&lt; PRESS ANY KEY TO CONTINUE &gt;'; read c ;</v>
      </c>
      <c r="W1585" s="14" t="str">
        <f t="shared" si="414"/>
        <v xml:space="preserve"> pmd ; </v>
      </c>
      <c r="X1585" s="13" t="str">
        <f t="shared" si="409"/>
        <v>ssh -q uhvifoapp03 '/home/infa_adm/scripts/ais.sh connectors wf_ENT_LAWSON_GL_DA_NOPS_PROCESS Int01_uat'</v>
      </c>
      <c r="Y1585" s="15"/>
      <c r="Z1585" s="60" t="str">
        <f t="shared" si="415"/>
        <v>./pmrep objectexport -f connectors -o Workflow -n wf_ENT_LAWSON_GL_DA_NOPS_PROCESS -m -s -b -r -u wf_ENT_LAWSON_GL_DA_NOPS_PROCESS.xml</v>
      </c>
      <c r="AA1585" s="63" t="str">
        <f t="shared" si="416"/>
        <v>gwd connectors wf_ENT_LAWSON_GL_DA_NOPS_PROCESS</v>
      </c>
      <c r="AB1585" s="60" t="str">
        <f t="shared" si="410"/>
        <v xml:space="preserve">showvh connectors wf_ENT_LAWSON_GL_DA_NOPS_PROCESS ; </v>
      </c>
      <c r="AC1585" s="60" t="str">
        <f t="shared" si="408"/>
        <v>showrrh connectors wf_ENT_LAWSON_GL_DA_NOPS_PROCESS</v>
      </c>
    </row>
    <row r="1586" spans="1:29" x14ac:dyDescent="0.25">
      <c r="A1586" s="9">
        <v>43325</v>
      </c>
      <c r="B1586" s="6" t="s">
        <v>1847</v>
      </c>
      <c r="C1586" s="61" t="s">
        <v>1892</v>
      </c>
      <c r="D1586" s="61" t="s">
        <v>1865</v>
      </c>
      <c r="E1586" s="100" t="str">
        <f t="shared" si="421"/>
        <v>RAC_prod</v>
      </c>
      <c r="F1586" s="115" t="str">
        <f t="shared" si="422"/>
        <v>PP</v>
      </c>
      <c r="G1586" s="100" t="str">
        <f t="shared" si="423"/>
        <v>phvifoapp04</v>
      </c>
      <c r="H1586" s="115" t="str">
        <f t="shared" si="424"/>
        <v>Int02_prod</v>
      </c>
      <c r="I1586" s="100" t="str">
        <f t="shared" si="425"/>
        <v>6005</v>
      </c>
      <c r="J1586" s="115" t="str">
        <f t="shared" si="426"/>
        <v>Native</v>
      </c>
      <c r="K1586" s="100" t="str">
        <f t="shared" si="427"/>
        <v>all</v>
      </c>
      <c r="L1586" s="6" t="s">
        <v>402</v>
      </c>
      <c r="M1586" s="6" t="s">
        <v>332</v>
      </c>
      <c r="N1586" s="6" t="s">
        <v>688</v>
      </c>
      <c r="O1586" s="23" t="s">
        <v>1848</v>
      </c>
      <c r="P1586" s="11" t="str">
        <f t="shared" si="411"/>
        <v>qc SupplierEDI Workflow wf_SupplierEDI_RAC_Inbound_810_1</v>
      </c>
      <c r="Q1586" s="12" t="str">
        <f t="shared" si="412"/>
        <v>./pmrep cleardeploymentgroup -p DG_Static_Shared -f ;</v>
      </c>
      <c r="R1586" s="13" t="str">
        <f t="shared" si="413"/>
        <v>./pmrep addtodeploymentgroup -p DG_Static_Shared -n wf_SupplierEDI_RAC_Inbound_810_1 -o Workflow -f SupplierEDI -d all ;</v>
      </c>
      <c r="S1586" s="12" t="str">
        <f t="shared" si="404"/>
        <v>echo ;</v>
      </c>
      <c r="T1586" s="13" t="str">
        <f t="shared" si="405"/>
        <v>echo ;</v>
      </c>
      <c r="U1586" s="12" t="str">
        <f t="shared" si="406"/>
        <v>echo;</v>
      </c>
      <c r="V1586" s="13" t="str">
        <f t="shared" si="407"/>
        <v>echo ;</v>
      </c>
      <c r="W1586" s="14" t="str">
        <f t="shared" si="414"/>
        <v xml:space="preserve"> echo ; </v>
      </c>
      <c r="X1586" s="13" t="str">
        <f t="shared" si="409"/>
        <v>ssh -q phvifoapp04 '/home/infa_adm/scripts/ais.sh SupplierEDI wf_SupplierEDI_RAC_Inbound_810_1 Int02_prod'</v>
      </c>
      <c r="Y1586" s="15"/>
      <c r="Z1586" s="60" t="str">
        <f t="shared" si="415"/>
        <v>./pmrep objectexport -f SupplierEDI -o Workflow -n wf_SupplierEDI_RAC_Inbound_810_1 -m -s -b -r -u wf_SupplierEDI_RAC_Inbound_810_1.xml</v>
      </c>
      <c r="AA1586" s="63" t="str">
        <f t="shared" si="416"/>
        <v>gwd SupplierEDI wf_SupplierEDI_RAC_Inbound_810_1</v>
      </c>
      <c r="AB1586" s="60" t="str">
        <f t="shared" si="410"/>
        <v xml:space="preserve">showvh SupplierEDI wf_SupplierEDI_RAC_Inbound_810_1 ; </v>
      </c>
      <c r="AC1586" s="60" t="str">
        <f t="shared" si="408"/>
        <v>showrrh SupplierEDI wf_SupplierEDI_RAC_Inbound_810_1</v>
      </c>
    </row>
    <row r="1587" spans="1:29" x14ac:dyDescent="0.25">
      <c r="A1587" s="9">
        <v>43325</v>
      </c>
      <c r="B1587" s="6" t="s">
        <v>1847</v>
      </c>
      <c r="C1587" s="61" t="s">
        <v>1892</v>
      </c>
      <c r="D1587" s="61" t="s">
        <v>1865</v>
      </c>
      <c r="E1587" s="100" t="str">
        <f t="shared" si="421"/>
        <v>RAC_prod</v>
      </c>
      <c r="F1587" s="115" t="str">
        <f t="shared" si="422"/>
        <v>PP</v>
      </c>
      <c r="G1587" s="100" t="str">
        <f t="shared" si="423"/>
        <v>phvifoapp04</v>
      </c>
      <c r="H1587" s="115" t="str">
        <f t="shared" si="424"/>
        <v>Int02_prod</v>
      </c>
      <c r="I1587" s="100" t="str">
        <f t="shared" si="425"/>
        <v>6005</v>
      </c>
      <c r="J1587" s="115" t="str">
        <f t="shared" si="426"/>
        <v>Native</v>
      </c>
      <c r="K1587" s="100" t="str">
        <f t="shared" si="427"/>
        <v>all</v>
      </c>
      <c r="L1587" s="6" t="s">
        <v>402</v>
      </c>
      <c r="M1587" s="6" t="s">
        <v>332</v>
      </c>
      <c r="N1587" s="6" t="s">
        <v>1649</v>
      </c>
      <c r="O1587" s="23" t="s">
        <v>1848</v>
      </c>
      <c r="P1587" s="11" t="str">
        <f t="shared" si="411"/>
        <v>qc SupplierEDI Workflow w_s_m_supplierEDI_Outbound_Return_FA_Tracker</v>
      </c>
      <c r="Q1587" s="12" t="str">
        <f t="shared" si="412"/>
        <v>echo ;</v>
      </c>
      <c r="R1587" s="13" t="str">
        <f t="shared" si="413"/>
        <v>./pmrep addtodeploymentgroup -p DG_Static_Shared -n w_s_m_supplierEDI_Outbound_Return_FA_Tracker -o Workflow -f SupplierEDI -d all ;</v>
      </c>
      <c r="S1587" s="12" t="str">
        <f t="shared" si="404"/>
        <v>./pmrep deploydeploymentgroup -p DG_Static_Shared -c  ./DG_Static_Shared.xml -r RAC_prod -n jansaj -X PP -h phvifoapp04 -o 6005 -s Native -l $HOME/scripts/log/dg_SJ_CHG0013849.log ;</v>
      </c>
      <c r="T1587" s="13" t="str">
        <f t="shared" si="405"/>
        <v xml:space="preserve">echo '&lt; PRESS ANY KEY TO CONTINUE &gt;'; read c ; </v>
      </c>
      <c r="U1587" s="12" t="str">
        <f t="shared" si="406"/>
        <v xml:space="preserve">cat $HOME/scripts/log/dg_SJ_CHG0013849.log ; </v>
      </c>
      <c r="V1587" s="13" t="str">
        <f t="shared" si="407"/>
        <v>echo '&lt; PRESS ANY KEY TO CONTINUE &gt;'; read c ;</v>
      </c>
      <c r="W1587" s="14" t="str">
        <f t="shared" si="414"/>
        <v xml:space="preserve"> pmd ; </v>
      </c>
      <c r="X1587" s="13" t="str">
        <f t="shared" si="409"/>
        <v>ssh -q phvifoapp04 '/home/infa_adm/scripts/ais.sh SupplierEDI w_s_m_supplierEDI_Outbound_Return_FA_Tracker Int02_prod'</v>
      </c>
      <c r="Y1587" s="15"/>
      <c r="Z1587" s="60" t="str">
        <f t="shared" si="415"/>
        <v>./pmrep objectexport -f SupplierEDI -o Workflow -n w_s_m_supplierEDI_Outbound_Return_FA_Tracker -m -s -b -r -u w_s_m_supplierEDI_Outbound_Return_FA_Tracker.xml</v>
      </c>
      <c r="AA1587" s="63" t="str">
        <f t="shared" si="416"/>
        <v>gwd SupplierEDI w_s_m_supplierEDI_Outbound_Return_FA_Tracker</v>
      </c>
      <c r="AB1587" s="60" t="str">
        <f t="shared" si="410"/>
        <v xml:space="preserve">showvh SupplierEDI w_s_m_supplierEDI_Outbound_Return_FA_Tracker ; </v>
      </c>
      <c r="AC1587" s="60" t="str">
        <f t="shared" si="408"/>
        <v>showrrh SupplierEDI w_s_m_supplierEDI_Outbound_Return_FA_Tracker</v>
      </c>
    </row>
    <row r="1588" spans="1:29" x14ac:dyDescent="0.25">
      <c r="A1588" s="9">
        <v>43326</v>
      </c>
      <c r="B1588" s="6" t="s">
        <v>1850</v>
      </c>
      <c r="C1588" s="61" t="s">
        <v>1892</v>
      </c>
      <c r="D1588" s="61" t="s">
        <v>1864</v>
      </c>
      <c r="E1588" s="100" t="str">
        <f t="shared" si="421"/>
        <v>RAC_prod</v>
      </c>
      <c r="F1588" s="115" t="str">
        <f t="shared" si="422"/>
        <v>PP</v>
      </c>
      <c r="G1588" s="100" t="str">
        <f t="shared" si="423"/>
        <v>phvifoapp04</v>
      </c>
      <c r="H1588" s="115" t="str">
        <f t="shared" si="424"/>
        <v>Int01_prod</v>
      </c>
      <c r="I1588" s="100" t="str">
        <f t="shared" si="425"/>
        <v>6005</v>
      </c>
      <c r="J1588" s="115" t="str">
        <f t="shared" si="426"/>
        <v>Native</v>
      </c>
      <c r="K1588" s="100" t="str">
        <f t="shared" si="427"/>
        <v>all</v>
      </c>
      <c r="L1588" s="6" t="s">
        <v>1740</v>
      </c>
      <c r="M1588" s="6" t="s">
        <v>332</v>
      </c>
      <c r="N1588" s="6" t="s">
        <v>1790</v>
      </c>
      <c r="O1588" s="34" t="s">
        <v>1851</v>
      </c>
      <c r="P1588" s="11" t="str">
        <f t="shared" si="411"/>
        <v>qc CloudExtracts Workflow wf_SKIP_STOLEN_CUSTOMERS</v>
      </c>
      <c r="Q1588" s="12" t="str">
        <f t="shared" si="412"/>
        <v>./pmrep cleardeploymentgroup -p DG_Static_Shared -f ;</v>
      </c>
      <c r="R1588" s="13" t="str">
        <f t="shared" si="413"/>
        <v>./pmrep addtodeploymentgroup -p DG_Static_Shared -n wf_SKIP_STOLEN_CUSTOMERS -o Workflow -f CloudExtracts -d all ;</v>
      </c>
      <c r="S1588" s="12" t="str">
        <f t="shared" si="404"/>
        <v>echo ;</v>
      </c>
      <c r="T1588" s="13" t="str">
        <f t="shared" si="405"/>
        <v>echo ;</v>
      </c>
      <c r="U1588" s="12" t="str">
        <f t="shared" si="406"/>
        <v>echo;</v>
      </c>
      <c r="V1588" s="13" t="str">
        <f t="shared" si="407"/>
        <v>echo ;</v>
      </c>
      <c r="W1588" s="14" t="str">
        <f t="shared" si="414"/>
        <v xml:space="preserve"> echo ; </v>
      </c>
      <c r="X1588" s="13" t="str">
        <f t="shared" si="409"/>
        <v>ssh -q phvifoapp04 '/home/infa_adm/scripts/ais.sh CloudExtracts wf_SKIP_STOLEN_CUSTOMERS Int01_prod'</v>
      </c>
      <c r="Y1588" s="15"/>
      <c r="Z1588" s="60" t="str">
        <f t="shared" si="415"/>
        <v>./pmrep objectexport -f CloudExtracts -o Workflow -n wf_SKIP_STOLEN_CUSTOMERS -m -s -b -r -u wf_SKIP_STOLEN_CUSTOMERS.xml</v>
      </c>
      <c r="AA1588" s="63" t="str">
        <f t="shared" si="416"/>
        <v>gwd CloudExtracts wf_SKIP_STOLEN_CUSTOMERS</v>
      </c>
      <c r="AB1588" s="60" t="str">
        <f t="shared" si="410"/>
        <v xml:space="preserve">showvh CloudExtracts wf_SKIP_STOLEN_CUSTOMERS ; </v>
      </c>
      <c r="AC1588" s="60" t="str">
        <f t="shared" si="408"/>
        <v>showrrh CloudExtracts wf_SKIP_STOLEN_CUSTOMERS</v>
      </c>
    </row>
    <row r="1589" spans="1:29" x14ac:dyDescent="0.25">
      <c r="A1589" s="9">
        <v>43326</v>
      </c>
      <c r="B1589" s="6" t="s">
        <v>1850</v>
      </c>
      <c r="C1589" s="61" t="s">
        <v>1892</v>
      </c>
      <c r="D1589" s="61" t="s">
        <v>1864</v>
      </c>
      <c r="E1589" s="100" t="str">
        <f t="shared" si="421"/>
        <v>RAC_prod</v>
      </c>
      <c r="F1589" s="115" t="str">
        <f t="shared" si="422"/>
        <v>PP</v>
      </c>
      <c r="G1589" s="100" t="str">
        <f t="shared" si="423"/>
        <v>phvifoapp04</v>
      </c>
      <c r="H1589" s="115" t="str">
        <f t="shared" si="424"/>
        <v>Int01_prod</v>
      </c>
      <c r="I1589" s="100" t="str">
        <f t="shared" si="425"/>
        <v>6005</v>
      </c>
      <c r="J1589" s="115" t="str">
        <f t="shared" si="426"/>
        <v>Native</v>
      </c>
      <c r="K1589" s="100" t="str">
        <f t="shared" si="427"/>
        <v>all</v>
      </c>
      <c r="L1589" s="6" t="s">
        <v>1740</v>
      </c>
      <c r="M1589" s="6" t="s">
        <v>332</v>
      </c>
      <c r="N1589" s="6" t="s">
        <v>1791</v>
      </c>
      <c r="O1589" s="34" t="s">
        <v>1851</v>
      </c>
      <c r="P1589" s="11" t="str">
        <f t="shared" si="411"/>
        <v>qc CloudExtracts Workflow wf_SKIP_STOLEN_CUSTOMERS_JSON</v>
      </c>
      <c r="Q1589" s="12" t="str">
        <f t="shared" si="412"/>
        <v>echo ;</v>
      </c>
      <c r="R1589" s="13" t="str">
        <f t="shared" si="413"/>
        <v>./pmrep addtodeploymentgroup -p DG_Static_Shared -n wf_SKIP_STOLEN_CUSTOMERS_JSON -o Workflow -f CloudExtracts -d all ;</v>
      </c>
      <c r="S1589" s="12" t="str">
        <f t="shared" si="404"/>
        <v>echo ;</v>
      </c>
      <c r="T1589" s="13" t="str">
        <f t="shared" si="405"/>
        <v>echo ;</v>
      </c>
      <c r="U1589" s="12" t="str">
        <f t="shared" si="406"/>
        <v>echo;</v>
      </c>
      <c r="V1589" s="13" t="str">
        <f t="shared" si="407"/>
        <v>echo ;</v>
      </c>
      <c r="W1589" s="14" t="str">
        <f t="shared" si="414"/>
        <v xml:space="preserve"> echo ; </v>
      </c>
      <c r="X1589" s="13" t="str">
        <f t="shared" si="409"/>
        <v>ssh -q phvifoapp04 '/home/infa_adm/scripts/ais.sh CloudExtracts wf_SKIP_STOLEN_CUSTOMERS_JSON Int01_prod'</v>
      </c>
      <c r="Y1589" s="15"/>
      <c r="Z1589" s="60" t="str">
        <f t="shared" si="415"/>
        <v>./pmrep objectexport -f CloudExtracts -o Workflow -n wf_SKIP_STOLEN_CUSTOMERS_JSON -m -s -b -r -u wf_SKIP_STOLEN_CUSTOMERS_JSON.xml</v>
      </c>
      <c r="AA1589" s="63" t="str">
        <f t="shared" si="416"/>
        <v>gwd CloudExtracts wf_SKIP_STOLEN_CUSTOMERS_JSON</v>
      </c>
      <c r="AB1589" s="60" t="str">
        <f t="shared" si="410"/>
        <v xml:space="preserve">showvh CloudExtracts wf_SKIP_STOLEN_CUSTOMERS_JSON ; </v>
      </c>
      <c r="AC1589" s="60" t="str">
        <f t="shared" si="408"/>
        <v>showrrh CloudExtracts wf_SKIP_STOLEN_CUSTOMERS_JSON</v>
      </c>
    </row>
    <row r="1590" spans="1:29" x14ac:dyDescent="0.25">
      <c r="A1590" s="9">
        <v>43326</v>
      </c>
      <c r="B1590" s="6" t="s">
        <v>1850</v>
      </c>
      <c r="C1590" s="61" t="s">
        <v>1892</v>
      </c>
      <c r="D1590" s="61" t="s">
        <v>1864</v>
      </c>
      <c r="E1590" s="100" t="str">
        <f t="shared" si="421"/>
        <v>RAC_prod</v>
      </c>
      <c r="F1590" s="115" t="str">
        <f t="shared" si="422"/>
        <v>PP</v>
      </c>
      <c r="G1590" s="100" t="str">
        <f t="shared" si="423"/>
        <v>phvifoapp04</v>
      </c>
      <c r="H1590" s="115" t="str">
        <f t="shared" si="424"/>
        <v>Int01_prod</v>
      </c>
      <c r="I1590" s="100" t="str">
        <f t="shared" si="425"/>
        <v>6005</v>
      </c>
      <c r="J1590" s="115" t="str">
        <f t="shared" si="426"/>
        <v>Native</v>
      </c>
      <c r="K1590" s="100" t="str">
        <f t="shared" si="427"/>
        <v>all</v>
      </c>
      <c r="L1590" s="6" t="s">
        <v>1740</v>
      </c>
      <c r="M1590" s="6" t="s">
        <v>332</v>
      </c>
      <c r="N1590" s="6" t="s">
        <v>1792</v>
      </c>
      <c r="O1590" s="34" t="s">
        <v>1851</v>
      </c>
      <c r="P1590" s="11" t="str">
        <f t="shared" si="411"/>
        <v>qc CloudExtracts Workflow wf_SKIP_STOLEN_CUSTOMERS_RACFI</v>
      </c>
      <c r="Q1590" s="12" t="str">
        <f t="shared" si="412"/>
        <v>echo ;</v>
      </c>
      <c r="R1590" s="13" t="str">
        <f t="shared" si="413"/>
        <v>./pmrep addtodeploymentgroup -p DG_Static_Shared -n wf_SKIP_STOLEN_CUSTOMERS_RACFI -o Workflow -f CloudExtracts -d all ;</v>
      </c>
      <c r="S1590" s="12" t="str">
        <f t="shared" si="404"/>
        <v>./pmrep deploydeploymentgroup -p DG_Static_Shared -c  ./DG_Static_Shared.xml -r RAC_prod -n jansaj -X PP -h phvifoapp04 -o 6005 -s Native -l $HOME/scripts/log/dg_SJ_CHG0013886.log ;</v>
      </c>
      <c r="T1590" s="13" t="str">
        <f t="shared" si="405"/>
        <v xml:space="preserve">echo '&lt; PRESS ANY KEY TO CONTINUE &gt;'; read c ; </v>
      </c>
      <c r="U1590" s="12" t="str">
        <f t="shared" si="406"/>
        <v xml:space="preserve">cat $HOME/scripts/log/dg_SJ_CHG0013886.log ; </v>
      </c>
      <c r="V1590" s="13" t="str">
        <f t="shared" si="407"/>
        <v>echo '&lt; PRESS ANY KEY TO CONTINUE &gt;'; read c ;</v>
      </c>
      <c r="W1590" s="14" t="str">
        <f t="shared" si="414"/>
        <v xml:space="preserve"> pmd ; </v>
      </c>
      <c r="X1590" s="13" t="str">
        <f t="shared" si="409"/>
        <v>ssh -q phvifoapp04 '/home/infa_adm/scripts/ais.sh CloudExtracts wf_SKIP_STOLEN_CUSTOMERS_RACFI Int01_prod'</v>
      </c>
      <c r="Y1590" s="15"/>
      <c r="Z1590" s="60" t="str">
        <f t="shared" si="415"/>
        <v>./pmrep objectexport -f CloudExtracts -o Workflow -n wf_SKIP_STOLEN_CUSTOMERS_RACFI -m -s -b -r -u wf_SKIP_STOLEN_CUSTOMERS_RACFI.xml</v>
      </c>
      <c r="AA1590" s="63" t="str">
        <f t="shared" si="416"/>
        <v>gwd CloudExtracts wf_SKIP_STOLEN_CUSTOMERS_RACFI</v>
      </c>
      <c r="AB1590" s="60" t="str">
        <f t="shared" si="410"/>
        <v xml:space="preserve">showvh CloudExtracts wf_SKIP_STOLEN_CUSTOMERS_RACFI ; </v>
      </c>
      <c r="AC1590" s="60" t="str">
        <f t="shared" si="408"/>
        <v>showrrh CloudExtracts wf_SKIP_STOLEN_CUSTOMERS_RACFI</v>
      </c>
    </row>
    <row r="1591" spans="1:29" x14ac:dyDescent="0.25">
      <c r="A1591" s="9">
        <v>43326</v>
      </c>
      <c r="B1591" s="6" t="s">
        <v>285</v>
      </c>
      <c r="C1591" s="61" t="s">
        <v>1892</v>
      </c>
      <c r="D1591" s="61" t="s">
        <v>1862</v>
      </c>
      <c r="E1591" s="100" t="str">
        <f t="shared" si="421"/>
        <v>RAC_qa</v>
      </c>
      <c r="F1591" s="115" t="str">
        <f t="shared" si="422"/>
        <v>QP</v>
      </c>
      <c r="G1591" s="100" t="str">
        <f t="shared" si="423"/>
        <v>qhvifoapp05</v>
      </c>
      <c r="H1591" s="115" t="str">
        <f t="shared" si="424"/>
        <v>Int01_qa</v>
      </c>
      <c r="I1591" s="100" t="str">
        <f t="shared" si="425"/>
        <v>6005</v>
      </c>
      <c r="J1591" s="115" t="str">
        <f t="shared" si="426"/>
        <v>Native</v>
      </c>
      <c r="K1591" s="100" t="str">
        <f t="shared" si="427"/>
        <v>all</v>
      </c>
      <c r="L1591" s="6" t="s">
        <v>322</v>
      </c>
      <c r="M1591" s="6" t="s">
        <v>332</v>
      </c>
      <c r="N1591" s="6" t="s">
        <v>1629</v>
      </c>
      <c r="O1591" s="23" t="s">
        <v>1852</v>
      </c>
      <c r="P1591" s="11" t="str">
        <f t="shared" si="411"/>
        <v>qc MDM Workflow wf_Customer_MDM2CRM_DailyDeleteandInsert</v>
      </c>
      <c r="Q1591" s="12" t="str">
        <f t="shared" si="412"/>
        <v>./pmrep cleardeploymentgroup -p DG_Static_Shared -f ;</v>
      </c>
      <c r="R1591" s="13" t="str">
        <f t="shared" si="413"/>
        <v>./pmrep addtodeploymentgroup -p DG_Static_Shared -n wf_Customer_MDM2CRM_DailyDeleteandInsert -o Workflow -f MDM -d all ;</v>
      </c>
      <c r="S1591" s="12" t="str">
        <f t="shared" si="404"/>
        <v>echo ;</v>
      </c>
      <c r="T1591" s="13" t="str">
        <f t="shared" si="405"/>
        <v>echo ;</v>
      </c>
      <c r="U1591" s="12" t="str">
        <f t="shared" si="406"/>
        <v>echo;</v>
      </c>
      <c r="V1591" s="13" t="str">
        <f t="shared" si="407"/>
        <v>echo ;</v>
      </c>
      <c r="W1591" s="14" t="str">
        <f t="shared" si="414"/>
        <v xml:space="preserve"> echo ; </v>
      </c>
      <c r="X1591" s="13" t="str">
        <f t="shared" si="409"/>
        <v>ssh -q qhvifoapp05 '/home/infa_adm/scripts/ais.sh MDM wf_Customer_MDM2CRM_DailyDeleteandInsert Int01_qa'</v>
      </c>
      <c r="Y1591" s="15"/>
      <c r="Z1591" s="60" t="str">
        <f t="shared" si="415"/>
        <v>./pmrep objectexport -f MDM -o Workflow -n wf_Customer_MDM2CRM_DailyDeleteandInsert -m -s -b -r -u wf_Customer_MDM2CRM_DailyDeleteandInsert.xml</v>
      </c>
      <c r="AA1591" s="63" t="str">
        <f t="shared" si="416"/>
        <v>gwd MDM wf_Customer_MDM2CRM_DailyDeleteandInsert</v>
      </c>
      <c r="AB1591" s="60" t="str">
        <f t="shared" si="410"/>
        <v xml:space="preserve">showvh MDM wf_Customer_MDM2CRM_DailyDeleteandInsert ; </v>
      </c>
      <c r="AC1591" s="60" t="str">
        <f t="shared" si="408"/>
        <v>showrrh MDM wf_Customer_MDM2CRM_DailyDeleteandInsert</v>
      </c>
    </row>
    <row r="1592" spans="1:29" x14ac:dyDescent="0.25">
      <c r="A1592" s="9">
        <v>43326</v>
      </c>
      <c r="B1592" s="6" t="s">
        <v>285</v>
      </c>
      <c r="C1592" s="61" t="s">
        <v>1892</v>
      </c>
      <c r="D1592" s="61" t="s">
        <v>1862</v>
      </c>
      <c r="E1592" s="100" t="str">
        <f t="shared" si="421"/>
        <v>RAC_qa</v>
      </c>
      <c r="F1592" s="115" t="str">
        <f t="shared" si="422"/>
        <v>QP</v>
      </c>
      <c r="G1592" s="100" t="str">
        <f t="shared" si="423"/>
        <v>qhvifoapp05</v>
      </c>
      <c r="H1592" s="115" t="str">
        <f t="shared" si="424"/>
        <v>Int01_qa</v>
      </c>
      <c r="I1592" s="100" t="str">
        <f t="shared" si="425"/>
        <v>6005</v>
      </c>
      <c r="J1592" s="115" t="str">
        <f t="shared" si="426"/>
        <v>Native</v>
      </c>
      <c r="K1592" s="100" t="str">
        <f t="shared" si="427"/>
        <v>all</v>
      </c>
      <c r="L1592" s="6" t="s">
        <v>322</v>
      </c>
      <c r="M1592" s="6" t="s">
        <v>332</v>
      </c>
      <c r="N1592" s="6" t="s">
        <v>1630</v>
      </c>
      <c r="O1592" s="23" t="s">
        <v>1852</v>
      </c>
      <c r="P1592" s="11" t="str">
        <f t="shared" si="411"/>
        <v>qc MDM Workflow wf_Customer_MDM2CRM_ParamFile</v>
      </c>
      <c r="Q1592" s="12" t="str">
        <f t="shared" si="412"/>
        <v>echo ;</v>
      </c>
      <c r="R1592" s="13" t="str">
        <f t="shared" si="413"/>
        <v>./pmrep addtodeploymentgroup -p DG_Static_Shared -n wf_Customer_MDM2CRM_ParamFile -o Workflow -f MDM -d all ;</v>
      </c>
      <c r="S1592" s="12" t="str">
        <f t="shared" si="404"/>
        <v>./pmrep deploydeploymentgroup -p DG_Static_Shared -c  ./DG_Static_Shared.xml -r RAC_qa -n jansaj -X QP -h qhvifoapp05 -o 6005 -s Native -l $HOME/scripts/log/dg_SJ_matvis.log ;</v>
      </c>
      <c r="T1592" s="13" t="str">
        <f t="shared" si="405"/>
        <v xml:space="preserve">echo '&lt; PRESS ANY KEY TO CONTINUE &gt;'; read c ; </v>
      </c>
      <c r="U1592" s="12" t="str">
        <f t="shared" si="406"/>
        <v xml:space="preserve">cat $HOME/scripts/log/dg_SJ_matvis.log ; </v>
      </c>
      <c r="V1592" s="13" t="str">
        <f t="shared" si="407"/>
        <v>echo '&lt; PRESS ANY KEY TO CONTINUE &gt;'; read c ;</v>
      </c>
      <c r="W1592" s="14" t="str">
        <f t="shared" si="414"/>
        <v xml:space="preserve"> pmd ; </v>
      </c>
      <c r="X1592" s="13" t="str">
        <f t="shared" si="409"/>
        <v>ssh -q qhvifoapp05 '/home/infa_adm/scripts/ais.sh MDM wf_Customer_MDM2CRM_ParamFile Int01_qa'</v>
      </c>
      <c r="Y1592" s="15"/>
      <c r="Z1592" s="60" t="str">
        <f t="shared" si="415"/>
        <v>./pmrep objectexport -f MDM -o Workflow -n wf_Customer_MDM2CRM_ParamFile -m -s -b -r -u wf_Customer_MDM2CRM_ParamFile.xml</v>
      </c>
      <c r="AA1592" s="63" t="str">
        <f t="shared" si="416"/>
        <v>gwd MDM wf_Customer_MDM2CRM_ParamFile</v>
      </c>
      <c r="AB1592" s="60" t="str">
        <f t="shared" si="410"/>
        <v xml:space="preserve">showvh MDM wf_Customer_MDM2CRM_ParamFile ; </v>
      </c>
      <c r="AC1592" s="60" t="str">
        <f t="shared" si="408"/>
        <v>showrrh MDM wf_Customer_MDM2CRM_ParamFile</v>
      </c>
    </row>
    <row r="1593" spans="1:29" x14ac:dyDescent="0.25">
      <c r="A1593" s="9">
        <v>43326</v>
      </c>
      <c r="B1593" s="6" t="s">
        <v>285</v>
      </c>
      <c r="C1593" s="61" t="s">
        <v>1892</v>
      </c>
      <c r="D1593" s="61" t="s">
        <v>1863</v>
      </c>
      <c r="E1593" s="100" t="str">
        <f t="shared" si="421"/>
        <v>RAC_uat</v>
      </c>
      <c r="F1593" s="115" t="str">
        <f t="shared" si="422"/>
        <v>UP</v>
      </c>
      <c r="G1593" s="100" t="str">
        <f t="shared" si="423"/>
        <v>uhvifoapp03</v>
      </c>
      <c r="H1593" s="115" t="str">
        <f t="shared" si="424"/>
        <v>Int01_uat</v>
      </c>
      <c r="I1593" s="100" t="str">
        <f t="shared" si="425"/>
        <v>6005</v>
      </c>
      <c r="J1593" s="115" t="str">
        <f t="shared" si="426"/>
        <v>Native</v>
      </c>
      <c r="K1593" s="100" t="str">
        <f t="shared" si="427"/>
        <v>all</v>
      </c>
      <c r="L1593" s="6" t="s">
        <v>322</v>
      </c>
      <c r="M1593" s="6" t="s">
        <v>332</v>
      </c>
      <c r="N1593" s="6" t="s">
        <v>1629</v>
      </c>
      <c r="O1593" s="34" t="s">
        <v>1853</v>
      </c>
      <c r="P1593" s="11" t="str">
        <f t="shared" si="411"/>
        <v>qc MDM Workflow wf_Customer_MDM2CRM_DailyDeleteandInsert</v>
      </c>
      <c r="Q1593" s="12" t="str">
        <f t="shared" si="412"/>
        <v>./pmrep cleardeploymentgroup -p DG_Static_Shared -f ;</v>
      </c>
      <c r="R1593" s="13" t="str">
        <f t="shared" si="413"/>
        <v>./pmrep addtodeploymentgroup -p DG_Static_Shared -n wf_Customer_MDM2CRM_DailyDeleteandInsert -o Workflow -f MDM -d all ;</v>
      </c>
      <c r="S1593" s="12" t="str">
        <f t="shared" si="404"/>
        <v>echo ;</v>
      </c>
      <c r="T1593" s="13" t="str">
        <f t="shared" si="405"/>
        <v>echo ;</v>
      </c>
      <c r="U1593" s="12" t="str">
        <f t="shared" si="406"/>
        <v>echo;</v>
      </c>
      <c r="V1593" s="13" t="str">
        <f t="shared" si="407"/>
        <v>echo ;</v>
      </c>
      <c r="W1593" s="14" t="str">
        <f t="shared" si="414"/>
        <v xml:space="preserve"> echo ; </v>
      </c>
      <c r="X1593" s="13" t="str">
        <f t="shared" si="409"/>
        <v>ssh -q uhvifoapp03 '/home/infa_adm/scripts/ais.sh MDM wf_Customer_MDM2CRM_DailyDeleteandInsert Int01_uat'</v>
      </c>
      <c r="Y1593" s="15"/>
      <c r="Z1593" s="60" t="str">
        <f t="shared" si="415"/>
        <v>./pmrep objectexport -f MDM -o Workflow -n wf_Customer_MDM2CRM_DailyDeleteandInsert -m -s -b -r -u wf_Customer_MDM2CRM_DailyDeleteandInsert.xml</v>
      </c>
      <c r="AA1593" s="63" t="str">
        <f t="shared" si="416"/>
        <v>gwd MDM wf_Customer_MDM2CRM_DailyDeleteandInsert</v>
      </c>
      <c r="AB1593" s="60" t="str">
        <f t="shared" si="410"/>
        <v xml:space="preserve">showvh MDM wf_Customer_MDM2CRM_DailyDeleteandInsert ; </v>
      </c>
      <c r="AC1593" s="60" t="str">
        <f t="shared" si="408"/>
        <v>showrrh MDM wf_Customer_MDM2CRM_DailyDeleteandInsert</v>
      </c>
    </row>
    <row r="1594" spans="1:29" x14ac:dyDescent="0.25">
      <c r="A1594" s="9">
        <v>43326</v>
      </c>
      <c r="B1594" s="6" t="s">
        <v>285</v>
      </c>
      <c r="C1594" s="61" t="s">
        <v>1892</v>
      </c>
      <c r="D1594" s="61" t="s">
        <v>1863</v>
      </c>
      <c r="E1594" s="100" t="str">
        <f t="shared" si="421"/>
        <v>RAC_uat</v>
      </c>
      <c r="F1594" s="115" t="str">
        <f t="shared" si="422"/>
        <v>UP</v>
      </c>
      <c r="G1594" s="100" t="str">
        <f t="shared" si="423"/>
        <v>uhvifoapp03</v>
      </c>
      <c r="H1594" s="115" t="str">
        <f t="shared" si="424"/>
        <v>Int01_uat</v>
      </c>
      <c r="I1594" s="100" t="str">
        <f t="shared" si="425"/>
        <v>6005</v>
      </c>
      <c r="J1594" s="115" t="str">
        <f t="shared" si="426"/>
        <v>Native</v>
      </c>
      <c r="K1594" s="100" t="str">
        <f t="shared" si="427"/>
        <v>all</v>
      </c>
      <c r="L1594" s="6" t="s">
        <v>322</v>
      </c>
      <c r="M1594" s="6" t="s">
        <v>332</v>
      </c>
      <c r="N1594" s="6" t="s">
        <v>1630</v>
      </c>
      <c r="O1594" s="34" t="s">
        <v>1853</v>
      </c>
      <c r="P1594" s="11" t="str">
        <f t="shared" si="411"/>
        <v>qc MDM Workflow wf_Customer_MDM2CRM_ParamFile</v>
      </c>
      <c r="Q1594" s="12" t="str">
        <f t="shared" si="412"/>
        <v>echo ;</v>
      </c>
      <c r="R1594" s="13" t="str">
        <f t="shared" si="413"/>
        <v>./pmrep addtodeploymentgroup -p DG_Static_Shared -n wf_Customer_MDM2CRM_ParamFile -o Workflow -f MDM -d all ;</v>
      </c>
      <c r="S1594" s="12" t="str">
        <f t="shared" si="404"/>
        <v>./pmrep deploydeploymentgroup -p DG_Static_Shared -c  ./DG_Static_Shared.xml -r RAC_uat -n jansaj -X UP -h uhvifoapp03 -o 6005 -s Native -l $HOME/scripts/log/dg_SJ_matvis.log ;</v>
      </c>
      <c r="T1594" s="13" t="str">
        <f t="shared" si="405"/>
        <v xml:space="preserve">echo '&lt; PRESS ANY KEY TO CONTINUE &gt;'; read c ; </v>
      </c>
      <c r="U1594" s="12" t="str">
        <f t="shared" si="406"/>
        <v xml:space="preserve">cat $HOME/scripts/log/dg_SJ_matvis.log ; </v>
      </c>
      <c r="V1594" s="13" t="str">
        <f t="shared" si="407"/>
        <v>echo '&lt; PRESS ANY KEY TO CONTINUE &gt;'; read c ;</v>
      </c>
      <c r="W1594" s="14" t="str">
        <f t="shared" si="414"/>
        <v xml:space="preserve"> pmd ; </v>
      </c>
      <c r="X1594" s="13" t="str">
        <f t="shared" si="409"/>
        <v>ssh -q uhvifoapp03 '/home/infa_adm/scripts/ais.sh MDM wf_Customer_MDM2CRM_ParamFile Int01_uat'</v>
      </c>
      <c r="Y1594" s="15"/>
      <c r="Z1594" s="60" t="str">
        <f t="shared" si="415"/>
        <v>./pmrep objectexport -f MDM -o Workflow -n wf_Customer_MDM2CRM_ParamFile -m -s -b -r -u wf_Customer_MDM2CRM_ParamFile.xml</v>
      </c>
      <c r="AA1594" s="63" t="str">
        <f t="shared" si="416"/>
        <v>gwd MDM wf_Customer_MDM2CRM_ParamFile</v>
      </c>
      <c r="AB1594" s="60" t="str">
        <f t="shared" si="410"/>
        <v xml:space="preserve">showvh MDM wf_Customer_MDM2CRM_ParamFile ; </v>
      </c>
      <c r="AC1594" s="60" t="str">
        <f t="shared" si="408"/>
        <v>showrrh MDM wf_Customer_MDM2CRM_ParamFile</v>
      </c>
    </row>
    <row r="1595" spans="1:29" x14ac:dyDescent="0.25">
      <c r="A1595" s="9">
        <v>43327</v>
      </c>
      <c r="B1595" s="6" t="s">
        <v>1858</v>
      </c>
      <c r="C1595" s="61" t="s">
        <v>1893</v>
      </c>
      <c r="D1595" s="61" t="s">
        <v>1864</v>
      </c>
      <c r="E1595" s="112" t="s">
        <v>32</v>
      </c>
      <c r="F1595" s="115" t="str">
        <f>IF(C1595="SJ",IF(D1595="q1",pswd_sj_q,IF(OR(D1595="u1",D1595="u2"),pswd_sj_u,IF(OR(D1595="p1",D1595="p2"),pswd_sj_p," ** ERROR **"))),
IF(C1595="BR",IF(D1595="q1",pswd_br_q,IF(OR(D1595="u1",D1595="u2"),pswd_br_u,IF(OR(D1595="p1",D1595="p2"),pswd_br_p," ** ERROR **")))," ** ERROR **"))</f>
        <v>BPP</v>
      </c>
      <c r="G1595" s="112" t="s">
        <v>1040</v>
      </c>
      <c r="H1595" s="116" t="s">
        <v>1242</v>
      </c>
      <c r="I1595" s="100" t="str">
        <f t="shared" si="425"/>
        <v>6005</v>
      </c>
      <c r="J1595" s="115" t="str">
        <f t="shared" si="426"/>
        <v>Native</v>
      </c>
      <c r="K1595" s="100" t="str">
        <f t="shared" si="427"/>
        <v>all</v>
      </c>
      <c r="L1595" s="6" t="s">
        <v>322</v>
      </c>
      <c r="M1595" s="6" t="s">
        <v>332</v>
      </c>
      <c r="N1595" s="6" t="s">
        <v>1629</v>
      </c>
      <c r="O1595" s="6" t="s">
        <v>1859</v>
      </c>
      <c r="P1595" s="11" t="str">
        <f t="shared" si="411"/>
        <v>qc MDM Workflow wf_Customer_MDM2CRM_DailyDeleteandInsert</v>
      </c>
      <c r="Q1595" s="12" t="str">
        <f t="shared" si="412"/>
        <v>./pmrep cleardeploymentgroup -p DG_Static_Shared -f ;</v>
      </c>
      <c r="R1595" s="13" t="str">
        <f t="shared" si="413"/>
        <v>./pmrep addtodeploymentgroup -p DG_Static_Shared -n wf_Customer_MDM2CRM_DailyDeleteandInsert -o Workflow -f MDM -d all ;</v>
      </c>
      <c r="S1595" s="12" t="str">
        <f t="shared" si="404"/>
        <v>echo ;</v>
      </c>
      <c r="T1595" s="13" t="str">
        <f t="shared" si="405"/>
        <v>echo ;</v>
      </c>
      <c r="U1595" s="12" t="str">
        <f t="shared" si="406"/>
        <v>echo;</v>
      </c>
      <c r="V1595" s="13" t="str">
        <f t="shared" si="407"/>
        <v>echo ;</v>
      </c>
      <c r="W1595" s="14" t="str">
        <f t="shared" si="414"/>
        <v xml:space="preserve"> echo ; </v>
      </c>
      <c r="X1595" s="13" t="str">
        <f t="shared" si="409"/>
        <v>ssh -q phvifoapp04 '/home/infa_adm/scripts/ais.sh MDM wf_Customer_MDM2CRM_DailyDeleteandInsert Int01_prod'</v>
      </c>
      <c r="Y1595" s="15"/>
      <c r="Z1595" s="60" t="str">
        <f t="shared" si="415"/>
        <v>./pmrep objectexport -f MDM -o Workflow -n wf_Customer_MDM2CRM_DailyDeleteandInsert -m -s -b -r -u wf_Customer_MDM2CRM_DailyDeleteandInsert.xml</v>
      </c>
      <c r="AA1595" s="63" t="str">
        <f t="shared" si="416"/>
        <v>gwd MDM wf_Customer_MDM2CRM_DailyDeleteandInsert</v>
      </c>
      <c r="AB1595" s="60" t="str">
        <f t="shared" si="410"/>
        <v xml:space="preserve">showvh MDM wf_Customer_MDM2CRM_DailyDeleteandInsert ; </v>
      </c>
      <c r="AC1595" s="60" t="str">
        <f t="shared" si="408"/>
        <v>showrrh MDM wf_Customer_MDM2CRM_DailyDeleteandInsert</v>
      </c>
    </row>
    <row r="1596" spans="1:29" x14ac:dyDescent="0.25">
      <c r="A1596" s="9">
        <v>43327</v>
      </c>
      <c r="B1596" s="6" t="s">
        <v>1858</v>
      </c>
      <c r="C1596" s="61" t="s">
        <v>1893</v>
      </c>
      <c r="D1596" s="61" t="s">
        <v>1864</v>
      </c>
      <c r="E1596" s="112" t="s">
        <v>32</v>
      </c>
      <c r="F1596" s="115" t="str">
        <f>IF(C1596="SJ",IF(D1596="q1",pswd_sj_q,IF(OR(D1596="u1",D1596="u2"),pswd_sj_u,IF(OR(D1596="p1",D1596="p2"),pswd_sj_p," ** ERROR **"))),
IF(C1596="BR",IF(D1596="q1",pswd_br_q,IF(OR(D1596="u1",D1596="u2"),pswd_br_u,IF(OR(D1596="p1",D1596="p2"),pswd_br_p," ** ERROR **")))," ** ERROR **"))</f>
        <v>BPP</v>
      </c>
      <c r="G1596" s="112" t="s">
        <v>1040</v>
      </c>
      <c r="H1596" s="116" t="s">
        <v>1242</v>
      </c>
      <c r="I1596" s="100" t="str">
        <f t="shared" si="425"/>
        <v>6005</v>
      </c>
      <c r="J1596" s="115" t="str">
        <f t="shared" si="426"/>
        <v>Native</v>
      </c>
      <c r="K1596" s="100" t="str">
        <f t="shared" si="427"/>
        <v>all</v>
      </c>
      <c r="L1596" s="6" t="s">
        <v>322</v>
      </c>
      <c r="M1596" s="6" t="s">
        <v>332</v>
      </c>
      <c r="N1596" s="6" t="s">
        <v>1630</v>
      </c>
      <c r="O1596" s="6" t="s">
        <v>1859</v>
      </c>
      <c r="P1596" s="11" t="str">
        <f t="shared" si="411"/>
        <v>qc MDM Workflow wf_Customer_MDM2CRM_ParamFile</v>
      </c>
      <c r="Q1596" s="12" t="str">
        <f t="shared" si="412"/>
        <v>echo ;</v>
      </c>
      <c r="R1596" s="13" t="str">
        <f t="shared" si="413"/>
        <v>./pmrep addtodeploymentgroup -p DG_Static_Shared -n wf_Customer_MDM2CRM_ParamFile -o Workflow -f MDM -d all ;</v>
      </c>
      <c r="S1596" s="12" t="str">
        <f t="shared" si="404"/>
        <v>./pmrep deploydeploymentgroup -p DG_Static_Shared -c  ./DG_Static_Shared.xml -r RAC_prod -n ritbil -X BPP -h phvifoapp04 -o 6005 -s Native -l $HOME/scripts/log/dg_BR_CHG0013892.log ;</v>
      </c>
      <c r="T1596" s="13" t="str">
        <f t="shared" si="405"/>
        <v xml:space="preserve">echo '&lt; PRESS ANY KEY TO CONTINUE &gt;'; read c ; </v>
      </c>
      <c r="U1596" s="12" t="str">
        <f t="shared" si="406"/>
        <v xml:space="preserve">cat $HOME/scripts/log/dg_BR_CHG0013892.log ; </v>
      </c>
      <c r="V1596" s="13" t="str">
        <f t="shared" si="407"/>
        <v>echo '&lt; PRESS ANY KEY TO CONTINUE &gt;'; read c ;</v>
      </c>
      <c r="W1596" s="14" t="str">
        <f t="shared" si="414"/>
        <v xml:space="preserve"> pmd ; </v>
      </c>
      <c r="X1596" s="13" t="str">
        <f t="shared" si="409"/>
        <v>ssh -q phvifoapp04 '/home/infa_adm/scripts/ais.sh MDM wf_Customer_MDM2CRM_ParamFile Int01_prod'</v>
      </c>
      <c r="Y1596" s="15"/>
      <c r="Z1596" s="60" t="str">
        <f t="shared" si="415"/>
        <v>./pmrep objectexport -f MDM -o Workflow -n wf_Customer_MDM2CRM_ParamFile -m -s -b -r -u wf_Customer_MDM2CRM_ParamFile.xml</v>
      </c>
      <c r="AA1596" s="63" t="str">
        <f t="shared" si="416"/>
        <v>gwd MDM wf_Customer_MDM2CRM_ParamFile</v>
      </c>
      <c r="AB1596" s="60" t="str">
        <f t="shared" si="410"/>
        <v xml:space="preserve">showvh MDM wf_Customer_MDM2CRM_ParamFile ; </v>
      </c>
      <c r="AC1596" s="60" t="str">
        <f t="shared" si="408"/>
        <v>showrrh MDM wf_Customer_MDM2CRM_ParamFile</v>
      </c>
    </row>
    <row r="1597" spans="1:29" x14ac:dyDescent="0.25">
      <c r="A1597" s="9">
        <v>43327</v>
      </c>
      <c r="B1597" s="6" t="s">
        <v>1860</v>
      </c>
      <c r="C1597" s="61" t="s">
        <v>1892</v>
      </c>
      <c r="D1597" s="61" t="s">
        <v>1864</v>
      </c>
      <c r="E1597" s="100" t="str">
        <f t="shared" ref="E1597:E1608" si="428">IF(D1597="q1",rep_q,IF(OR(D1597="u1",D1597="u2"),rep_u,IF(OR(D1597="p1",D1597="p2"),rep_p," ** ERROR **")))</f>
        <v>RAC_prod</v>
      </c>
      <c r="F1597" s="115" t="str">
        <f t="shared" ref="F1597:F1608" si="429">IF(D1597="q1",pswd_sj_q,IF(OR(D1597="u1",D1597="u2"),pswd_sj_u,IF(OR(D1597="p1",D1597="p2"),pswd_sj_p," ** ERROR **")))</f>
        <v>PP</v>
      </c>
      <c r="G1597" s="100" t="str">
        <f t="shared" ref="G1597:G1608" si="430">IF(D1597="q1",host_q,IF(OR(D1597="u1",D1597="u2"),host_u,IF(OR(D1597="p1",D1597="p2"),host_p," ** ERROR **")))</f>
        <v>phvifoapp04</v>
      </c>
      <c r="H1597" s="115" t="str">
        <f t="shared" ref="H1597:H1608" si="431">IF(D1597="q1",int_q1,IF(D1597="u1",int_u1,IF(D1597="u2",int_u2,IF(D1597="p1",int_p1,IF(D1597="p2",int_p2," ** ERROR **")))))</f>
        <v>Int01_prod</v>
      </c>
      <c r="I1597" s="100" t="str">
        <f t="shared" si="425"/>
        <v>6005</v>
      </c>
      <c r="J1597" s="115" t="str">
        <f t="shared" si="426"/>
        <v>Native</v>
      </c>
      <c r="K1597" s="100" t="str">
        <f t="shared" si="427"/>
        <v>all</v>
      </c>
      <c r="L1597" s="6" t="s">
        <v>293</v>
      </c>
      <c r="M1597" s="6" t="s">
        <v>332</v>
      </c>
      <c r="N1597" s="6" t="s">
        <v>338</v>
      </c>
      <c r="O1597" s="6" t="s">
        <v>1861</v>
      </c>
      <c r="P1597" s="11" t="str">
        <f t="shared" si="411"/>
        <v>qc eCommerce Workflow wf_Load_ODS_Inventory_Master</v>
      </c>
      <c r="Q1597" s="12" t="str">
        <f t="shared" si="412"/>
        <v>./pmrep cleardeploymentgroup -p DG_Static_Shared -f ;</v>
      </c>
      <c r="R1597" s="13" t="str">
        <f t="shared" si="413"/>
        <v>./pmrep addtodeploymentgroup -p DG_Static_Shared -n wf_Load_ODS_Inventory_Master -o Workflow -f eCommerce -d all ;</v>
      </c>
      <c r="S1597" s="12" t="str">
        <f t="shared" si="404"/>
        <v>./pmrep deploydeploymentgroup -p DG_Static_Shared -c  ./DG_Static_Shared.xml -r RAC_prod -n jansaj -X PP -h phvifoapp04 -o 6005 -s Native -l $HOME/scripts/log/dg_SJ_CHG0013905.log ;</v>
      </c>
      <c r="T1597" s="13" t="str">
        <f t="shared" si="405"/>
        <v xml:space="preserve">echo '&lt; PRESS ANY KEY TO CONTINUE &gt;'; read c ; </v>
      </c>
      <c r="U1597" s="12" t="str">
        <f t="shared" si="406"/>
        <v xml:space="preserve">cat $HOME/scripts/log/dg_SJ_CHG0013905.log ; </v>
      </c>
      <c r="V1597" s="13" t="str">
        <f t="shared" si="407"/>
        <v>echo '&lt; PRESS ANY KEY TO CONTINUE &gt;'; read c ;</v>
      </c>
      <c r="W1597" s="14" t="str">
        <f t="shared" si="414"/>
        <v xml:space="preserve"> pmd ; </v>
      </c>
      <c r="X1597" s="13" t="str">
        <f t="shared" si="409"/>
        <v>ssh -q phvifoapp04 '/home/infa_adm/scripts/ais.sh eCommerce wf_Load_ODS_Inventory_Master Int01_prod'</v>
      </c>
      <c r="Y1597" s="15"/>
      <c r="Z1597" s="60" t="str">
        <f t="shared" si="415"/>
        <v>./pmrep objectexport -f eCommerce -o Workflow -n wf_Load_ODS_Inventory_Master -m -s -b -r -u wf_Load_ODS_Inventory_Master.xml</v>
      </c>
      <c r="AA1597" s="63" t="str">
        <f t="shared" si="416"/>
        <v>gwd eCommerce wf_Load_ODS_Inventory_Master</v>
      </c>
      <c r="AB1597" s="60" t="str">
        <f t="shared" si="410"/>
        <v xml:space="preserve">showvh eCommerce wf_Load_ODS_Inventory_Master ; </v>
      </c>
      <c r="AC1597" s="60" t="str">
        <f t="shared" si="408"/>
        <v>showrrh eCommerce wf_Load_ODS_Inventory_Master</v>
      </c>
    </row>
    <row r="1598" spans="1:29" x14ac:dyDescent="0.25">
      <c r="A1598" s="9">
        <v>43327</v>
      </c>
      <c r="B1598" s="6" t="s">
        <v>1876</v>
      </c>
      <c r="C1598" s="61" t="s">
        <v>1892</v>
      </c>
      <c r="D1598" s="61" t="s">
        <v>1864</v>
      </c>
      <c r="E1598" s="100" t="str">
        <f t="shared" si="428"/>
        <v>RAC_prod</v>
      </c>
      <c r="F1598" s="115" t="str">
        <f t="shared" si="429"/>
        <v>PP</v>
      </c>
      <c r="G1598" s="100" t="str">
        <f t="shared" si="430"/>
        <v>phvifoapp04</v>
      </c>
      <c r="H1598" s="115" t="str">
        <f t="shared" si="431"/>
        <v>Int01_prod</v>
      </c>
      <c r="I1598" s="100" t="str">
        <f t="shared" si="425"/>
        <v>6005</v>
      </c>
      <c r="J1598" s="115" t="str">
        <f t="shared" si="426"/>
        <v>Native</v>
      </c>
      <c r="K1598" s="100" t="str">
        <f t="shared" si="427"/>
        <v>all</v>
      </c>
      <c r="L1598" s="6" t="s">
        <v>1491</v>
      </c>
      <c r="M1598" s="6" t="s">
        <v>332</v>
      </c>
      <c r="N1598" s="6" t="s">
        <v>1558</v>
      </c>
      <c r="O1598" s="34" t="s">
        <v>1882</v>
      </c>
      <c r="P1598" s="11" t="str">
        <f t="shared" si="411"/>
        <v>qc connectors Workflow wf_ENT_LAWSON_GL_DE_PROCESS</v>
      </c>
      <c r="Q1598" s="12" t="str">
        <f t="shared" si="412"/>
        <v>./pmrep cleardeploymentgroup -p DG_Static_Shared -f ;</v>
      </c>
      <c r="R1598" s="13" t="str">
        <f t="shared" si="413"/>
        <v>./pmrep addtodeploymentgroup -p DG_Static_Shared -n wf_ENT_LAWSON_GL_DE_PROCESS -o Workflow -f connectors -d all ;</v>
      </c>
      <c r="S1598" s="12" t="str">
        <f t="shared" si="404"/>
        <v>echo ;</v>
      </c>
      <c r="T1598" s="13" t="str">
        <f t="shared" si="405"/>
        <v>echo ;</v>
      </c>
      <c r="U1598" s="12" t="str">
        <f t="shared" si="406"/>
        <v>echo;</v>
      </c>
      <c r="V1598" s="13" t="str">
        <f t="shared" si="407"/>
        <v>echo ;</v>
      </c>
      <c r="W1598" s="14" t="str">
        <f t="shared" si="414"/>
        <v xml:space="preserve"> echo ; </v>
      </c>
      <c r="X1598" s="13" t="str">
        <f t="shared" si="409"/>
        <v>ssh -q phvifoapp04 '/home/infa_adm/scripts/ais.sh connectors wf_ENT_LAWSON_GL_DE_PROCESS Int01_prod'</v>
      </c>
      <c r="Y1598" s="15"/>
      <c r="Z1598" s="60" t="str">
        <f t="shared" si="415"/>
        <v>./pmrep objectexport -f connectors -o Workflow -n wf_ENT_LAWSON_GL_DE_PROCESS -m -s -b -r -u wf_ENT_LAWSON_GL_DE_PROCESS.xml</v>
      </c>
      <c r="AA1598" s="63" t="str">
        <f t="shared" si="416"/>
        <v>gwd connectors wf_ENT_LAWSON_GL_DE_PROCESS</v>
      </c>
      <c r="AB1598" s="60" t="str">
        <f t="shared" si="410"/>
        <v xml:space="preserve">showvh connectors wf_ENT_LAWSON_GL_DE_PROCESS ; </v>
      </c>
      <c r="AC1598" s="60" t="str">
        <f t="shared" si="408"/>
        <v>showrrh connectors wf_ENT_LAWSON_GL_DE_PROCESS</v>
      </c>
    </row>
    <row r="1599" spans="1:29" x14ac:dyDescent="0.25">
      <c r="A1599" s="9">
        <v>43327</v>
      </c>
      <c r="B1599" s="6" t="s">
        <v>1876</v>
      </c>
      <c r="C1599" s="61" t="s">
        <v>1892</v>
      </c>
      <c r="D1599" s="61" t="s">
        <v>1864</v>
      </c>
      <c r="E1599" s="100" t="str">
        <f t="shared" si="428"/>
        <v>RAC_prod</v>
      </c>
      <c r="F1599" s="115" t="str">
        <f t="shared" si="429"/>
        <v>PP</v>
      </c>
      <c r="G1599" s="100" t="str">
        <f t="shared" si="430"/>
        <v>phvifoapp04</v>
      </c>
      <c r="H1599" s="115" t="str">
        <f t="shared" si="431"/>
        <v>Int01_prod</v>
      </c>
      <c r="I1599" s="100" t="str">
        <f t="shared" si="425"/>
        <v>6005</v>
      </c>
      <c r="J1599" s="115" t="str">
        <f t="shared" si="426"/>
        <v>Native</v>
      </c>
      <c r="K1599" s="100" t="str">
        <f t="shared" si="427"/>
        <v>all</v>
      </c>
      <c r="L1599" s="6" t="s">
        <v>1491</v>
      </c>
      <c r="M1599" s="6" t="s">
        <v>332</v>
      </c>
      <c r="N1599" s="6" t="s">
        <v>1583</v>
      </c>
      <c r="O1599" s="34" t="s">
        <v>1882</v>
      </c>
      <c r="P1599" s="11" t="str">
        <f t="shared" si="411"/>
        <v>qc connectors Workflow wf_ENT_LAWSON_GL_DE_NOPS_PROCESS</v>
      </c>
      <c r="Q1599" s="12" t="str">
        <f t="shared" si="412"/>
        <v>echo ;</v>
      </c>
      <c r="R1599" s="13" t="str">
        <f t="shared" si="413"/>
        <v>./pmrep addtodeploymentgroup -p DG_Static_Shared -n wf_ENT_LAWSON_GL_DE_NOPS_PROCESS -o Workflow -f connectors -d all ;</v>
      </c>
      <c r="S1599" s="12" t="str">
        <f t="shared" si="404"/>
        <v>echo ;</v>
      </c>
      <c r="T1599" s="13" t="str">
        <f t="shared" si="405"/>
        <v>echo ;</v>
      </c>
      <c r="U1599" s="12" t="str">
        <f t="shared" si="406"/>
        <v>echo;</v>
      </c>
      <c r="V1599" s="13" t="str">
        <f t="shared" si="407"/>
        <v>echo ;</v>
      </c>
      <c r="W1599" s="14" t="str">
        <f t="shared" si="414"/>
        <v xml:space="preserve"> echo ; </v>
      </c>
      <c r="X1599" s="13" t="str">
        <f t="shared" si="409"/>
        <v>ssh -q phvifoapp04 '/home/infa_adm/scripts/ais.sh connectors wf_ENT_LAWSON_GL_DE_NOPS_PROCESS Int01_prod'</v>
      </c>
      <c r="Y1599" s="15"/>
      <c r="Z1599" s="60" t="str">
        <f t="shared" si="415"/>
        <v>./pmrep objectexport -f connectors -o Workflow -n wf_ENT_LAWSON_GL_DE_NOPS_PROCESS -m -s -b -r -u wf_ENT_LAWSON_GL_DE_NOPS_PROCESS.xml</v>
      </c>
      <c r="AA1599" s="63" t="str">
        <f t="shared" si="416"/>
        <v>gwd connectors wf_ENT_LAWSON_GL_DE_NOPS_PROCESS</v>
      </c>
      <c r="AB1599" s="60" t="str">
        <f t="shared" si="410"/>
        <v xml:space="preserve">showvh connectors wf_ENT_LAWSON_GL_DE_NOPS_PROCESS ; </v>
      </c>
      <c r="AC1599" s="60" t="str">
        <f t="shared" si="408"/>
        <v>showrrh connectors wf_ENT_LAWSON_GL_DE_NOPS_PROCESS</v>
      </c>
    </row>
    <row r="1600" spans="1:29" x14ac:dyDescent="0.25">
      <c r="A1600" s="9">
        <v>43327</v>
      </c>
      <c r="B1600" s="6" t="s">
        <v>1876</v>
      </c>
      <c r="C1600" s="61" t="s">
        <v>1892</v>
      </c>
      <c r="D1600" s="61" t="s">
        <v>1864</v>
      </c>
      <c r="E1600" s="100" t="str">
        <f t="shared" si="428"/>
        <v>RAC_prod</v>
      </c>
      <c r="F1600" s="115" t="str">
        <f t="shared" si="429"/>
        <v>PP</v>
      </c>
      <c r="G1600" s="100" t="str">
        <f t="shared" si="430"/>
        <v>phvifoapp04</v>
      </c>
      <c r="H1600" s="115" t="str">
        <f t="shared" si="431"/>
        <v>Int01_prod</v>
      </c>
      <c r="I1600" s="100" t="str">
        <f t="shared" si="425"/>
        <v>6005</v>
      </c>
      <c r="J1600" s="115" t="str">
        <f t="shared" si="426"/>
        <v>Native</v>
      </c>
      <c r="K1600" s="100" t="str">
        <f t="shared" si="427"/>
        <v>all</v>
      </c>
      <c r="L1600" s="6" t="s">
        <v>1491</v>
      </c>
      <c r="M1600" s="6" t="s">
        <v>332</v>
      </c>
      <c r="N1600" s="6" t="s">
        <v>1625</v>
      </c>
      <c r="O1600" s="34" t="s">
        <v>1882</v>
      </c>
      <c r="P1600" s="11" t="str">
        <f t="shared" si="411"/>
        <v>qc connectors Workflow wf_ENT_LAWSON_GL_DA_PROCESS</v>
      </c>
      <c r="Q1600" s="12" t="str">
        <f t="shared" si="412"/>
        <v>echo ;</v>
      </c>
      <c r="R1600" s="13" t="str">
        <f t="shared" si="413"/>
        <v>./pmrep addtodeploymentgroup -p DG_Static_Shared -n wf_ENT_LAWSON_GL_DA_PROCESS -o Workflow -f connectors -d all ;</v>
      </c>
      <c r="S1600" s="12" t="str">
        <f t="shared" si="404"/>
        <v>echo ;</v>
      </c>
      <c r="T1600" s="13" t="str">
        <f t="shared" si="405"/>
        <v>echo ;</v>
      </c>
      <c r="U1600" s="12" t="str">
        <f t="shared" si="406"/>
        <v>echo;</v>
      </c>
      <c r="V1600" s="13" t="str">
        <f t="shared" si="407"/>
        <v>echo ;</v>
      </c>
      <c r="W1600" s="14" t="str">
        <f t="shared" si="414"/>
        <v xml:space="preserve"> echo ; </v>
      </c>
      <c r="X1600" s="13" t="str">
        <f t="shared" si="409"/>
        <v>ssh -q phvifoapp04 '/home/infa_adm/scripts/ais.sh connectors wf_ENT_LAWSON_GL_DA_PROCESS Int01_prod'</v>
      </c>
      <c r="Y1600" s="15"/>
      <c r="Z1600" s="60" t="str">
        <f t="shared" si="415"/>
        <v>./pmrep objectexport -f connectors -o Workflow -n wf_ENT_LAWSON_GL_DA_PROCESS -m -s -b -r -u wf_ENT_LAWSON_GL_DA_PROCESS.xml</v>
      </c>
      <c r="AA1600" s="63" t="str">
        <f t="shared" si="416"/>
        <v>gwd connectors wf_ENT_LAWSON_GL_DA_PROCESS</v>
      </c>
      <c r="AB1600" s="60" t="str">
        <f t="shared" si="410"/>
        <v xml:space="preserve">showvh connectors wf_ENT_LAWSON_GL_DA_PROCESS ; </v>
      </c>
      <c r="AC1600" s="60" t="str">
        <f t="shared" si="408"/>
        <v>showrrh connectors wf_ENT_LAWSON_GL_DA_PROCESS</v>
      </c>
    </row>
    <row r="1601" spans="1:29" x14ac:dyDescent="0.25">
      <c r="A1601" s="9">
        <v>43327</v>
      </c>
      <c r="B1601" s="6" t="s">
        <v>1876</v>
      </c>
      <c r="C1601" s="61" t="s">
        <v>1892</v>
      </c>
      <c r="D1601" s="61" t="s">
        <v>1864</v>
      </c>
      <c r="E1601" s="100" t="str">
        <f t="shared" si="428"/>
        <v>RAC_prod</v>
      </c>
      <c r="F1601" s="115" t="str">
        <f t="shared" si="429"/>
        <v>PP</v>
      </c>
      <c r="G1601" s="100" t="str">
        <f t="shared" si="430"/>
        <v>phvifoapp04</v>
      </c>
      <c r="H1601" s="115" t="str">
        <f t="shared" si="431"/>
        <v>Int01_prod</v>
      </c>
      <c r="I1601" s="100" t="str">
        <f t="shared" si="425"/>
        <v>6005</v>
      </c>
      <c r="J1601" s="115" t="str">
        <f t="shared" si="426"/>
        <v>Native</v>
      </c>
      <c r="K1601" s="100" t="str">
        <f t="shared" si="427"/>
        <v>all</v>
      </c>
      <c r="L1601" s="6" t="s">
        <v>1491</v>
      </c>
      <c r="M1601" s="6" t="s">
        <v>332</v>
      </c>
      <c r="N1601" s="6" t="s">
        <v>1685</v>
      </c>
      <c r="O1601" s="34" t="s">
        <v>1882</v>
      </c>
      <c r="P1601" s="11" t="str">
        <f t="shared" si="411"/>
        <v>qc connectors Workflow wf_ENT_LAWSON_GL_DA_NOPS_PROCESS</v>
      </c>
      <c r="Q1601" s="12" t="str">
        <f t="shared" si="412"/>
        <v>echo ;</v>
      </c>
      <c r="R1601" s="13" t="str">
        <f t="shared" si="413"/>
        <v>./pmrep addtodeploymentgroup -p DG_Static_Shared -n wf_ENT_LAWSON_GL_DA_NOPS_PROCESS -o Workflow -f connectors -d all ;</v>
      </c>
      <c r="S1601" s="12" t="str">
        <f t="shared" si="404"/>
        <v>./pmrep deploydeploymentgroup -p DG_Static_Shared -c  ./DG_Static_Shared.xml -r RAC_prod -n jansaj -X PP -h phvifoapp04 -o 6005 -s Native -l $HOME/scripts/log/dg_SJ_CHG0013894.log ;</v>
      </c>
      <c r="T1601" s="13" t="str">
        <f t="shared" si="405"/>
        <v xml:space="preserve">echo '&lt; PRESS ANY KEY TO CONTINUE &gt;'; read c ; </v>
      </c>
      <c r="U1601" s="12" t="str">
        <f t="shared" si="406"/>
        <v xml:space="preserve">cat $HOME/scripts/log/dg_SJ_CHG0013894.log ; </v>
      </c>
      <c r="V1601" s="13" t="str">
        <f t="shared" si="407"/>
        <v>echo '&lt; PRESS ANY KEY TO CONTINUE &gt;'; read c ;</v>
      </c>
      <c r="W1601" s="14" t="str">
        <f t="shared" si="414"/>
        <v xml:space="preserve"> pmd ; </v>
      </c>
      <c r="X1601" s="13" t="str">
        <f t="shared" si="409"/>
        <v>ssh -q phvifoapp04 '/home/infa_adm/scripts/ais.sh connectors wf_ENT_LAWSON_GL_DA_NOPS_PROCESS Int01_prod'</v>
      </c>
      <c r="Y1601" s="15"/>
      <c r="Z1601" s="60" t="str">
        <f t="shared" si="415"/>
        <v>./pmrep objectexport -f connectors -o Workflow -n wf_ENT_LAWSON_GL_DA_NOPS_PROCESS -m -s -b -r -u wf_ENT_LAWSON_GL_DA_NOPS_PROCESS.xml</v>
      </c>
      <c r="AA1601" s="63" t="str">
        <f t="shared" si="416"/>
        <v>gwd connectors wf_ENT_LAWSON_GL_DA_NOPS_PROCESS</v>
      </c>
      <c r="AB1601" s="60" t="str">
        <f t="shared" si="410"/>
        <v xml:space="preserve">showvh connectors wf_ENT_LAWSON_GL_DA_NOPS_PROCESS ; </v>
      </c>
      <c r="AC1601" s="60" t="str">
        <f t="shared" si="408"/>
        <v>showrrh connectors wf_ENT_LAWSON_GL_DA_NOPS_PROCESS</v>
      </c>
    </row>
    <row r="1602" spans="1:29" x14ac:dyDescent="0.25">
      <c r="A1602" s="9">
        <v>43327</v>
      </c>
      <c r="B1602" s="6" t="s">
        <v>1878</v>
      </c>
      <c r="C1602" s="61" t="s">
        <v>1892</v>
      </c>
      <c r="D1602" s="61" t="s">
        <v>1864</v>
      </c>
      <c r="E1602" s="100" t="str">
        <f t="shared" si="428"/>
        <v>RAC_prod</v>
      </c>
      <c r="F1602" s="115" t="str">
        <f t="shared" si="429"/>
        <v>PP</v>
      </c>
      <c r="G1602" s="100" t="str">
        <f t="shared" si="430"/>
        <v>phvifoapp04</v>
      </c>
      <c r="H1602" s="115" t="str">
        <f t="shared" si="431"/>
        <v>Int01_prod</v>
      </c>
      <c r="I1602" s="100" t="str">
        <f t="shared" si="425"/>
        <v>6005</v>
      </c>
      <c r="J1602" s="115" t="str">
        <f t="shared" si="426"/>
        <v>Native</v>
      </c>
      <c r="K1602" s="100" t="str">
        <f t="shared" si="427"/>
        <v>all</v>
      </c>
      <c r="L1602" s="6" t="s">
        <v>326</v>
      </c>
      <c r="M1602" s="6" t="s">
        <v>332</v>
      </c>
      <c r="N1602" s="6" t="s">
        <v>1877</v>
      </c>
      <c r="O1602" s="6" t="s">
        <v>1881</v>
      </c>
      <c r="P1602" s="11" t="str">
        <f t="shared" si="411"/>
        <v>qc Miscellaneous Workflow wf_load_dim_customer</v>
      </c>
      <c r="Q1602" s="12" t="str">
        <f t="shared" si="412"/>
        <v>./pmrep cleardeploymentgroup -p DG_Static_Shared -f ;</v>
      </c>
      <c r="R1602" s="13" t="str">
        <f t="shared" si="413"/>
        <v>./pmrep addtodeploymentgroup -p DG_Static_Shared -n wf_load_dim_customer -o Workflow -f Miscellaneous -d all ;</v>
      </c>
      <c r="S1602" s="12" t="str">
        <f t="shared" ref="S1602:S1665" si="432">IF(AND(B1602=B1603,F1602=F1603),"echo ;",CONCATENATE("./pmrep deploydeploymentgroup -p ",dgnm, " -c ",dgxml," -r ",E1602," -n ",IF(LEFT(F1602,1)="B","ritbil","jansaj")," -X ",F1602, " -h ",G1602," -o ",I1602, " -s ",J1602, " -l $HOME/scripts/log/dg_",C1602,"_",B1602,".log ;"))</f>
        <v>./pmrep deploydeploymentgroup -p DG_Static_Shared -c  ./DG_Static_Shared.xml -r RAC_prod -n jansaj -X PP -h phvifoapp04 -o 6005 -s Native -l $HOME/scripts/log/dg_SJ_CHG0013910.log ;</v>
      </c>
      <c r="T1602" s="13" t="str">
        <f t="shared" ref="T1602:T1665" si="433">IF(AND(B1602=B1603,F1602=F1603), "echo ;","echo '&lt; PRESS ANY KEY TO CONTINUE &gt;'; read c ; ")</f>
        <v xml:space="preserve">echo '&lt; PRESS ANY KEY TO CONTINUE &gt;'; read c ; </v>
      </c>
      <c r="U1602" s="12" t="str">
        <f t="shared" ref="U1602:U1665" si="434">IF(AND(B1602=B1603,F1602=F1603),"echo;",CONCATENATE("cat $HOME/scripts/log/dg_",C1602,"_",B1602,".log ; "))</f>
        <v xml:space="preserve">cat $HOME/scripts/log/dg_SJ_CHG0013910.log ; </v>
      </c>
      <c r="V1602" s="13" t="str">
        <f t="shared" ref="V1602:V1665" si="435">IF(AND(B1602=B1603,F1602=F1603), "echo ;","echo '&lt; PRESS ANY KEY TO CONTINUE &gt;'; read c ;")</f>
        <v>echo '&lt; PRESS ANY KEY TO CONTINUE &gt;'; read c ;</v>
      </c>
      <c r="W1602" s="14" t="str">
        <f t="shared" si="414"/>
        <v xml:space="preserve"> pmd ; </v>
      </c>
      <c r="X1602" s="13" t="str">
        <f t="shared" si="409"/>
        <v>ssh -q phvifoapp04 '/home/infa_adm/scripts/ais.sh Miscellaneous wf_load_dim_customer Int01_prod'</v>
      </c>
      <c r="Y1602" s="15"/>
      <c r="Z1602" s="60" t="str">
        <f t="shared" si="415"/>
        <v>./pmrep objectexport -f Miscellaneous -o Workflow -n wf_load_dim_customer -m -s -b -r -u wf_load_dim_customer.xml</v>
      </c>
      <c r="AA1602" s="63" t="str">
        <f t="shared" si="416"/>
        <v>gwd Miscellaneous wf_load_dim_customer</v>
      </c>
      <c r="AB1602" s="60" t="str">
        <f t="shared" si="410"/>
        <v xml:space="preserve">showvh Miscellaneous wf_load_dim_customer ; </v>
      </c>
      <c r="AC1602" s="60" t="str">
        <f t="shared" ref="AC1602:AC1665" si="436">CONCATENATE("showrrh ",L1602," ",N1602)</f>
        <v>showrrh Miscellaneous wf_load_dim_customer</v>
      </c>
    </row>
    <row r="1603" spans="1:29" x14ac:dyDescent="0.25">
      <c r="A1603" s="9">
        <v>43327</v>
      </c>
      <c r="B1603" s="6" t="s">
        <v>9</v>
      </c>
      <c r="C1603" s="61" t="s">
        <v>1892</v>
      </c>
      <c r="D1603" s="61" t="s">
        <v>1862</v>
      </c>
      <c r="E1603" s="100" t="str">
        <f t="shared" si="428"/>
        <v>RAC_qa</v>
      </c>
      <c r="F1603" s="115" t="str">
        <f t="shared" si="429"/>
        <v>QP</v>
      </c>
      <c r="G1603" s="100" t="str">
        <f t="shared" si="430"/>
        <v>qhvifoapp05</v>
      </c>
      <c r="H1603" s="115" t="str">
        <f t="shared" si="431"/>
        <v>Int01_qa</v>
      </c>
      <c r="I1603" s="100" t="str">
        <f t="shared" si="425"/>
        <v>6005</v>
      </c>
      <c r="J1603" s="115" t="str">
        <f t="shared" si="426"/>
        <v>Native</v>
      </c>
      <c r="K1603" s="100" t="str">
        <f t="shared" si="427"/>
        <v>all</v>
      </c>
      <c r="L1603" s="6" t="s">
        <v>293</v>
      </c>
      <c r="M1603" s="6" t="s">
        <v>332</v>
      </c>
      <c r="N1603" s="6" t="s">
        <v>338</v>
      </c>
      <c r="O1603" s="6" t="s">
        <v>1854</v>
      </c>
      <c r="P1603" s="11" t="str">
        <f t="shared" si="411"/>
        <v>qc eCommerce Workflow wf_Load_ODS_Inventory_Master</v>
      </c>
      <c r="Q1603" s="12" t="str">
        <f t="shared" si="412"/>
        <v>./pmrep cleardeploymentgroup -p DG_Static_Shared -f ;</v>
      </c>
      <c r="R1603" s="13" t="str">
        <f t="shared" si="413"/>
        <v>./pmrep addtodeploymentgroup -p DG_Static_Shared -n wf_Load_ODS_Inventory_Master -o Workflow -f eCommerce -d all ;</v>
      </c>
      <c r="S1603" s="12" t="str">
        <f t="shared" si="432"/>
        <v>./pmrep deploydeploymentgroup -p DG_Static_Shared -c  ./DG_Static_Shared.xml -r RAC_qa -n jansaj -X QP -h qhvifoapp05 -o 6005 -s Native -l $HOME/scripts/log/dg_SJ_yatpra.log ;</v>
      </c>
      <c r="T1603" s="13" t="str">
        <f t="shared" si="433"/>
        <v xml:space="preserve">echo '&lt; PRESS ANY KEY TO CONTINUE &gt;'; read c ; </v>
      </c>
      <c r="U1603" s="12" t="str">
        <f t="shared" si="434"/>
        <v xml:space="preserve">cat $HOME/scripts/log/dg_SJ_yatpra.log ; </v>
      </c>
      <c r="V1603" s="13" t="str">
        <f t="shared" si="435"/>
        <v>echo '&lt; PRESS ANY KEY TO CONTINUE &gt;'; read c ;</v>
      </c>
      <c r="W1603" s="14" t="str">
        <f t="shared" si="414"/>
        <v xml:space="preserve"> pmd ; </v>
      </c>
      <c r="X1603" s="13" t="str">
        <f t="shared" ref="X1603:X1666" si="437">IF(M1603="Workflow",CONCATENATE("ssh -q ",G1603, " '/home/infa_adm/scripts/ais.sh ",L1603," ",N1603," ",H1603,"'")," # n/a")</f>
        <v>ssh -q qhvifoapp05 '/home/infa_adm/scripts/ais.sh eCommerce wf_Load_ODS_Inventory_Master Int01_qa'</v>
      </c>
      <c r="Y1603" s="15"/>
      <c r="Z1603" s="60" t="str">
        <f t="shared" si="415"/>
        <v>./pmrep objectexport -f eCommerce -o Workflow -n wf_Load_ODS_Inventory_Master -m -s -b -r -u wf_Load_ODS_Inventory_Master.xml</v>
      </c>
      <c r="AA1603" s="63" t="str">
        <f t="shared" si="416"/>
        <v>gwd eCommerce wf_Load_ODS_Inventory_Master</v>
      </c>
      <c r="AB1603" s="60" t="str">
        <f t="shared" ref="AB1603:AB1666" si="438">CONCATENATE("showvh ",L1603," ",N1603," ; ")</f>
        <v xml:space="preserve">showvh eCommerce wf_Load_ODS_Inventory_Master ; </v>
      </c>
      <c r="AC1603" s="60" t="str">
        <f t="shared" si="436"/>
        <v>showrrh eCommerce wf_Load_ODS_Inventory_Master</v>
      </c>
    </row>
    <row r="1604" spans="1:29" x14ac:dyDescent="0.25">
      <c r="A1604" s="9">
        <v>43327</v>
      </c>
      <c r="B1604" s="6" t="s">
        <v>1592</v>
      </c>
      <c r="C1604" s="61" t="s">
        <v>1892</v>
      </c>
      <c r="D1604" s="61" t="s">
        <v>1862</v>
      </c>
      <c r="E1604" s="100" t="str">
        <f t="shared" si="428"/>
        <v>RAC_qa</v>
      </c>
      <c r="F1604" s="115" t="str">
        <f t="shared" si="429"/>
        <v>QP</v>
      </c>
      <c r="G1604" s="100" t="str">
        <f t="shared" si="430"/>
        <v>qhvifoapp05</v>
      </c>
      <c r="H1604" s="115" t="str">
        <f t="shared" si="431"/>
        <v>Int01_qa</v>
      </c>
      <c r="I1604" s="100" t="str">
        <f t="shared" si="425"/>
        <v>6005</v>
      </c>
      <c r="J1604" s="115" t="str">
        <f t="shared" si="426"/>
        <v>Native</v>
      </c>
      <c r="K1604" s="100" t="str">
        <f t="shared" si="427"/>
        <v>all</v>
      </c>
      <c r="L1604" s="6" t="s">
        <v>1491</v>
      </c>
      <c r="M1604" s="6" t="s">
        <v>332</v>
      </c>
      <c r="N1604" s="6" t="s">
        <v>1591</v>
      </c>
      <c r="O1604" s="6" t="s">
        <v>1856</v>
      </c>
      <c r="P1604" s="11" t="str">
        <f t="shared" si="411"/>
        <v>qc connectors Workflow wf_ENT_LAWSON_GL_CA_PROCESS</v>
      </c>
      <c r="Q1604" s="12" t="str">
        <f t="shared" si="412"/>
        <v>./pmrep cleardeploymentgroup -p DG_Static_Shared -f ;</v>
      </c>
      <c r="R1604" s="13" t="str">
        <f t="shared" si="413"/>
        <v>./pmrep addtodeploymentgroup -p DG_Static_Shared -n wf_ENT_LAWSON_GL_CA_PROCESS -o Workflow -f connectors -d all ;</v>
      </c>
      <c r="S1604" s="12" t="str">
        <f t="shared" si="432"/>
        <v>./pmrep deploydeploymentgroup -p DG_Static_Shared -c  ./DG_Static_Shared.xml -r RAC_qa -n jansaj -X QP -h qhvifoapp05 -o 6005 -s Native -l $HOME/scripts/log/dg_SJ_saksub.log ;</v>
      </c>
      <c r="T1604" s="13" t="str">
        <f t="shared" si="433"/>
        <v xml:space="preserve">echo '&lt; PRESS ANY KEY TO CONTINUE &gt;'; read c ; </v>
      </c>
      <c r="U1604" s="12" t="str">
        <f t="shared" si="434"/>
        <v xml:space="preserve">cat $HOME/scripts/log/dg_SJ_saksub.log ; </v>
      </c>
      <c r="V1604" s="13" t="str">
        <f t="shared" si="435"/>
        <v>echo '&lt; PRESS ANY KEY TO CONTINUE &gt;'; read c ;</v>
      </c>
      <c r="W1604" s="14" t="str">
        <f t="shared" si="414"/>
        <v xml:space="preserve"> pmd ; </v>
      </c>
      <c r="X1604" s="13" t="str">
        <f t="shared" si="437"/>
        <v>ssh -q qhvifoapp05 '/home/infa_adm/scripts/ais.sh connectors wf_ENT_LAWSON_GL_CA_PROCESS Int01_qa'</v>
      </c>
      <c r="Y1604" s="15"/>
      <c r="Z1604" s="60" t="str">
        <f t="shared" si="415"/>
        <v>./pmrep objectexport -f connectors -o Workflow -n wf_ENT_LAWSON_GL_CA_PROCESS -m -s -b -r -u wf_ENT_LAWSON_GL_CA_PROCESS.xml</v>
      </c>
      <c r="AA1604" s="63" t="str">
        <f t="shared" si="416"/>
        <v>gwd connectors wf_ENT_LAWSON_GL_CA_PROCESS</v>
      </c>
      <c r="AB1604" s="60" t="str">
        <f t="shared" si="438"/>
        <v xml:space="preserve">showvh connectors wf_ENT_LAWSON_GL_CA_PROCESS ; </v>
      </c>
      <c r="AC1604" s="60" t="str">
        <f t="shared" si="436"/>
        <v>showrrh connectors wf_ENT_LAWSON_GL_CA_PROCESS</v>
      </c>
    </row>
    <row r="1605" spans="1:29" x14ac:dyDescent="0.25">
      <c r="A1605" s="9">
        <v>43327</v>
      </c>
      <c r="B1605" s="6" t="s">
        <v>1878</v>
      </c>
      <c r="C1605" s="61" t="s">
        <v>1892</v>
      </c>
      <c r="D1605" s="61" t="s">
        <v>1862</v>
      </c>
      <c r="E1605" s="100" t="str">
        <f t="shared" si="428"/>
        <v>RAC_qa</v>
      </c>
      <c r="F1605" s="115" t="str">
        <f t="shared" si="429"/>
        <v>QP</v>
      </c>
      <c r="G1605" s="100" t="str">
        <f t="shared" si="430"/>
        <v>qhvifoapp05</v>
      </c>
      <c r="H1605" s="115" t="str">
        <f t="shared" si="431"/>
        <v>Int01_qa</v>
      </c>
      <c r="I1605" s="100" t="str">
        <f t="shared" si="425"/>
        <v>6005</v>
      </c>
      <c r="J1605" s="115" t="str">
        <f t="shared" si="426"/>
        <v>Native</v>
      </c>
      <c r="K1605" s="100" t="str">
        <f t="shared" si="427"/>
        <v>all</v>
      </c>
      <c r="L1605" s="6" t="s">
        <v>326</v>
      </c>
      <c r="M1605" s="6" t="s">
        <v>332</v>
      </c>
      <c r="N1605" s="6" t="s">
        <v>1877</v>
      </c>
      <c r="O1605" s="6" t="s">
        <v>1879</v>
      </c>
      <c r="P1605" s="11" t="str">
        <f t="shared" si="411"/>
        <v>qc Miscellaneous Workflow wf_load_dim_customer</v>
      </c>
      <c r="Q1605" s="12" t="str">
        <f t="shared" si="412"/>
        <v>./pmrep cleardeploymentgroup -p DG_Static_Shared -f ;</v>
      </c>
      <c r="R1605" s="13" t="str">
        <f t="shared" si="413"/>
        <v>./pmrep addtodeploymentgroup -p DG_Static_Shared -n wf_load_dim_customer -o Workflow -f Miscellaneous -d all ;</v>
      </c>
      <c r="S1605" s="12" t="str">
        <f t="shared" si="432"/>
        <v>./pmrep deploydeploymentgroup -p DG_Static_Shared -c  ./DG_Static_Shared.xml -r RAC_qa -n jansaj -X QP -h qhvifoapp05 -o 6005 -s Native -l $HOME/scripts/log/dg_SJ_CHG0013910.log ;</v>
      </c>
      <c r="T1605" s="13" t="str">
        <f t="shared" si="433"/>
        <v xml:space="preserve">echo '&lt; PRESS ANY KEY TO CONTINUE &gt;'; read c ; </v>
      </c>
      <c r="U1605" s="12" t="str">
        <f t="shared" si="434"/>
        <v xml:space="preserve">cat $HOME/scripts/log/dg_SJ_CHG0013910.log ; </v>
      </c>
      <c r="V1605" s="13" t="str">
        <f t="shared" si="435"/>
        <v>echo '&lt; PRESS ANY KEY TO CONTINUE &gt;'; read c ;</v>
      </c>
      <c r="W1605" s="14" t="str">
        <f t="shared" si="414"/>
        <v xml:space="preserve"> pmd ; </v>
      </c>
      <c r="X1605" s="13" t="str">
        <f t="shared" si="437"/>
        <v>ssh -q qhvifoapp05 '/home/infa_adm/scripts/ais.sh Miscellaneous wf_load_dim_customer Int01_qa'</v>
      </c>
      <c r="Y1605" s="15"/>
      <c r="Z1605" s="60" t="str">
        <f t="shared" si="415"/>
        <v>./pmrep objectexport -f Miscellaneous -o Workflow -n wf_load_dim_customer -m -s -b -r -u wf_load_dim_customer.xml</v>
      </c>
      <c r="AA1605" s="63" t="str">
        <f t="shared" si="416"/>
        <v>gwd Miscellaneous wf_load_dim_customer</v>
      </c>
      <c r="AB1605" s="60" t="str">
        <f t="shared" si="438"/>
        <v xml:space="preserve">showvh Miscellaneous wf_load_dim_customer ; </v>
      </c>
      <c r="AC1605" s="60" t="str">
        <f t="shared" si="436"/>
        <v>showrrh Miscellaneous wf_load_dim_customer</v>
      </c>
    </row>
    <row r="1606" spans="1:29" x14ac:dyDescent="0.25">
      <c r="A1606" s="9">
        <v>43327</v>
      </c>
      <c r="B1606" s="6" t="s">
        <v>9</v>
      </c>
      <c r="C1606" s="61" t="s">
        <v>1892</v>
      </c>
      <c r="D1606" s="61" t="s">
        <v>1863</v>
      </c>
      <c r="E1606" s="100" t="str">
        <f t="shared" si="428"/>
        <v>RAC_uat</v>
      </c>
      <c r="F1606" s="115" t="str">
        <f t="shared" si="429"/>
        <v>UP</v>
      </c>
      <c r="G1606" s="100" t="str">
        <f t="shared" si="430"/>
        <v>uhvifoapp03</v>
      </c>
      <c r="H1606" s="115" t="str">
        <f t="shared" si="431"/>
        <v>Int01_uat</v>
      </c>
      <c r="I1606" s="100" t="str">
        <f t="shared" si="425"/>
        <v>6005</v>
      </c>
      <c r="J1606" s="115" t="str">
        <f t="shared" si="426"/>
        <v>Native</v>
      </c>
      <c r="K1606" s="100" t="str">
        <f t="shared" si="427"/>
        <v>all</v>
      </c>
      <c r="L1606" s="6" t="s">
        <v>293</v>
      </c>
      <c r="M1606" s="6" t="s">
        <v>332</v>
      </c>
      <c r="N1606" s="6" t="s">
        <v>338</v>
      </c>
      <c r="O1606" s="6" t="s">
        <v>1855</v>
      </c>
      <c r="P1606" s="11" t="str">
        <f t="shared" si="411"/>
        <v>qc eCommerce Workflow wf_Load_ODS_Inventory_Master</v>
      </c>
      <c r="Q1606" s="12" t="str">
        <f t="shared" si="412"/>
        <v>./pmrep cleardeploymentgroup -p DG_Static_Shared -f ;</v>
      </c>
      <c r="R1606" s="13" t="str">
        <f t="shared" si="413"/>
        <v>./pmrep addtodeploymentgroup -p DG_Static_Shared -n wf_Load_ODS_Inventory_Master -o Workflow -f eCommerce -d all ;</v>
      </c>
      <c r="S1606" s="12" t="str">
        <f t="shared" si="432"/>
        <v>./pmrep deploydeploymentgroup -p DG_Static_Shared -c  ./DG_Static_Shared.xml -r RAC_uat -n jansaj -X UP -h uhvifoapp03 -o 6005 -s Native -l $HOME/scripts/log/dg_SJ_yatpra.log ;</v>
      </c>
      <c r="T1606" s="13" t="str">
        <f t="shared" si="433"/>
        <v xml:space="preserve">echo '&lt; PRESS ANY KEY TO CONTINUE &gt;'; read c ; </v>
      </c>
      <c r="U1606" s="12" t="str">
        <f t="shared" si="434"/>
        <v xml:space="preserve">cat $HOME/scripts/log/dg_SJ_yatpra.log ; </v>
      </c>
      <c r="V1606" s="13" t="str">
        <f t="shared" si="435"/>
        <v>echo '&lt; PRESS ANY KEY TO CONTINUE &gt;'; read c ;</v>
      </c>
      <c r="W1606" s="14" t="str">
        <f t="shared" si="414"/>
        <v xml:space="preserve"> pmd ; </v>
      </c>
      <c r="X1606" s="13" t="str">
        <f t="shared" si="437"/>
        <v>ssh -q uhvifoapp03 '/home/infa_adm/scripts/ais.sh eCommerce wf_Load_ODS_Inventory_Master Int01_uat'</v>
      </c>
      <c r="Y1606" s="15"/>
      <c r="Z1606" s="60" t="str">
        <f t="shared" si="415"/>
        <v>./pmrep objectexport -f eCommerce -o Workflow -n wf_Load_ODS_Inventory_Master -m -s -b -r -u wf_Load_ODS_Inventory_Master.xml</v>
      </c>
      <c r="AA1606" s="63" t="str">
        <f t="shared" si="416"/>
        <v>gwd eCommerce wf_Load_ODS_Inventory_Master</v>
      </c>
      <c r="AB1606" s="60" t="str">
        <f t="shared" si="438"/>
        <v xml:space="preserve">showvh eCommerce wf_Load_ODS_Inventory_Master ; </v>
      </c>
      <c r="AC1606" s="60" t="str">
        <f t="shared" si="436"/>
        <v>showrrh eCommerce wf_Load_ODS_Inventory_Master</v>
      </c>
    </row>
    <row r="1607" spans="1:29" x14ac:dyDescent="0.25">
      <c r="A1607" s="9">
        <v>43327</v>
      </c>
      <c r="B1607" s="6" t="s">
        <v>1592</v>
      </c>
      <c r="C1607" s="61" t="s">
        <v>1892</v>
      </c>
      <c r="D1607" s="61" t="s">
        <v>1863</v>
      </c>
      <c r="E1607" s="100" t="str">
        <f t="shared" si="428"/>
        <v>RAC_uat</v>
      </c>
      <c r="F1607" s="115" t="str">
        <f t="shared" si="429"/>
        <v>UP</v>
      </c>
      <c r="G1607" s="100" t="str">
        <f t="shared" si="430"/>
        <v>uhvifoapp03</v>
      </c>
      <c r="H1607" s="115" t="str">
        <f t="shared" si="431"/>
        <v>Int01_uat</v>
      </c>
      <c r="I1607" s="100" t="str">
        <f t="shared" si="425"/>
        <v>6005</v>
      </c>
      <c r="J1607" s="115" t="str">
        <f t="shared" si="426"/>
        <v>Native</v>
      </c>
      <c r="K1607" s="100" t="str">
        <f t="shared" si="427"/>
        <v>all</v>
      </c>
      <c r="L1607" s="6" t="s">
        <v>1491</v>
      </c>
      <c r="M1607" s="6" t="s">
        <v>332</v>
      </c>
      <c r="N1607" s="6" t="s">
        <v>1591</v>
      </c>
      <c r="O1607" s="6" t="s">
        <v>1857</v>
      </c>
      <c r="P1607" s="11" t="str">
        <f t="shared" si="411"/>
        <v>qc connectors Workflow wf_ENT_LAWSON_GL_CA_PROCESS</v>
      </c>
      <c r="Q1607" s="12" t="str">
        <f t="shared" si="412"/>
        <v>./pmrep cleardeploymentgroup -p DG_Static_Shared -f ;</v>
      </c>
      <c r="R1607" s="13" t="str">
        <f t="shared" si="413"/>
        <v>./pmrep addtodeploymentgroup -p DG_Static_Shared -n wf_ENT_LAWSON_GL_CA_PROCESS -o Workflow -f connectors -d all ;</v>
      </c>
      <c r="S1607" s="12" t="str">
        <f t="shared" si="432"/>
        <v>./pmrep deploydeploymentgroup -p DG_Static_Shared -c  ./DG_Static_Shared.xml -r RAC_uat -n jansaj -X UP -h uhvifoapp03 -o 6005 -s Native -l $HOME/scripts/log/dg_SJ_saksub.log ;</v>
      </c>
      <c r="T1607" s="13" t="str">
        <f t="shared" si="433"/>
        <v xml:space="preserve">echo '&lt; PRESS ANY KEY TO CONTINUE &gt;'; read c ; </v>
      </c>
      <c r="U1607" s="12" t="str">
        <f t="shared" si="434"/>
        <v xml:space="preserve">cat $HOME/scripts/log/dg_SJ_saksub.log ; </v>
      </c>
      <c r="V1607" s="13" t="str">
        <f t="shared" si="435"/>
        <v>echo '&lt; PRESS ANY KEY TO CONTINUE &gt;'; read c ;</v>
      </c>
      <c r="W1607" s="14" t="str">
        <f t="shared" si="414"/>
        <v xml:space="preserve"> pmd ; </v>
      </c>
      <c r="X1607" s="13" t="str">
        <f t="shared" si="437"/>
        <v>ssh -q uhvifoapp03 '/home/infa_adm/scripts/ais.sh connectors wf_ENT_LAWSON_GL_CA_PROCESS Int01_uat'</v>
      </c>
      <c r="Y1607" s="15"/>
      <c r="Z1607" s="60" t="str">
        <f t="shared" si="415"/>
        <v>./pmrep objectexport -f connectors -o Workflow -n wf_ENT_LAWSON_GL_CA_PROCESS -m -s -b -r -u wf_ENT_LAWSON_GL_CA_PROCESS.xml</v>
      </c>
      <c r="AA1607" s="63" t="str">
        <f t="shared" si="416"/>
        <v>gwd connectors wf_ENT_LAWSON_GL_CA_PROCESS</v>
      </c>
      <c r="AB1607" s="60" t="str">
        <f t="shared" si="438"/>
        <v xml:space="preserve">showvh connectors wf_ENT_LAWSON_GL_CA_PROCESS ; </v>
      </c>
      <c r="AC1607" s="60" t="str">
        <f t="shared" si="436"/>
        <v>showrrh connectors wf_ENT_LAWSON_GL_CA_PROCESS</v>
      </c>
    </row>
    <row r="1608" spans="1:29" x14ac:dyDescent="0.25">
      <c r="A1608" s="9">
        <v>43327</v>
      </c>
      <c r="B1608" s="6" t="s">
        <v>1878</v>
      </c>
      <c r="C1608" s="61" t="s">
        <v>1892</v>
      </c>
      <c r="D1608" s="61" t="s">
        <v>1863</v>
      </c>
      <c r="E1608" s="100" t="str">
        <f t="shared" si="428"/>
        <v>RAC_uat</v>
      </c>
      <c r="F1608" s="115" t="str">
        <f t="shared" si="429"/>
        <v>UP</v>
      </c>
      <c r="G1608" s="100" t="str">
        <f t="shared" si="430"/>
        <v>uhvifoapp03</v>
      </c>
      <c r="H1608" s="115" t="str">
        <f t="shared" si="431"/>
        <v>Int01_uat</v>
      </c>
      <c r="I1608" s="100" t="str">
        <f t="shared" si="425"/>
        <v>6005</v>
      </c>
      <c r="J1608" s="115" t="str">
        <f t="shared" si="426"/>
        <v>Native</v>
      </c>
      <c r="K1608" s="100" t="str">
        <f t="shared" si="427"/>
        <v>all</v>
      </c>
      <c r="L1608" s="6" t="s">
        <v>326</v>
      </c>
      <c r="M1608" s="6" t="s">
        <v>332</v>
      </c>
      <c r="N1608" s="6" t="s">
        <v>1877</v>
      </c>
      <c r="O1608" s="6" t="s">
        <v>1880</v>
      </c>
      <c r="P1608" s="11" t="str">
        <f t="shared" si="411"/>
        <v>qc Miscellaneous Workflow wf_load_dim_customer</v>
      </c>
      <c r="Q1608" s="12" t="str">
        <f t="shared" si="412"/>
        <v>./pmrep cleardeploymentgroup -p DG_Static_Shared -f ;</v>
      </c>
      <c r="R1608" s="13" t="str">
        <f t="shared" si="413"/>
        <v>./pmrep addtodeploymentgroup -p DG_Static_Shared -n wf_load_dim_customer -o Workflow -f Miscellaneous -d all ;</v>
      </c>
      <c r="S1608" s="12" t="str">
        <f t="shared" si="432"/>
        <v>./pmrep deploydeploymentgroup -p DG_Static_Shared -c  ./DG_Static_Shared.xml -r RAC_uat -n jansaj -X UP -h uhvifoapp03 -o 6005 -s Native -l $HOME/scripts/log/dg_SJ_CHG0013910.log ;</v>
      </c>
      <c r="T1608" s="13" t="str">
        <f t="shared" si="433"/>
        <v xml:space="preserve">echo '&lt; PRESS ANY KEY TO CONTINUE &gt;'; read c ; </v>
      </c>
      <c r="U1608" s="12" t="str">
        <f t="shared" si="434"/>
        <v xml:space="preserve">cat $HOME/scripts/log/dg_SJ_CHG0013910.log ; </v>
      </c>
      <c r="V1608" s="13" t="str">
        <f t="shared" si="435"/>
        <v>echo '&lt; PRESS ANY KEY TO CONTINUE &gt;'; read c ;</v>
      </c>
      <c r="W1608" s="14" t="str">
        <f t="shared" si="414"/>
        <v xml:space="preserve"> pmd ; </v>
      </c>
      <c r="X1608" s="13" t="str">
        <f t="shared" si="437"/>
        <v>ssh -q uhvifoapp03 '/home/infa_adm/scripts/ais.sh Miscellaneous wf_load_dim_customer Int01_uat'</v>
      </c>
      <c r="Y1608" s="15"/>
      <c r="Z1608" s="60" t="str">
        <f t="shared" si="415"/>
        <v>./pmrep objectexport -f Miscellaneous -o Workflow -n wf_load_dim_customer -m -s -b -r -u wf_load_dim_customer.xml</v>
      </c>
      <c r="AA1608" s="63" t="str">
        <f t="shared" si="416"/>
        <v>gwd Miscellaneous wf_load_dim_customer</v>
      </c>
      <c r="AB1608" s="60" t="str">
        <f t="shared" si="438"/>
        <v xml:space="preserve">showvh Miscellaneous wf_load_dim_customer ; </v>
      </c>
      <c r="AC1608" s="60" t="str">
        <f t="shared" si="436"/>
        <v>showrrh Miscellaneous wf_load_dim_customer</v>
      </c>
    </row>
    <row r="1609" spans="1:29" x14ac:dyDescent="0.25">
      <c r="A1609" s="9">
        <v>43328</v>
      </c>
      <c r="B1609" s="6" t="s">
        <v>1592</v>
      </c>
      <c r="C1609" s="61" t="s">
        <v>1893</v>
      </c>
      <c r="D1609" s="61" t="s">
        <v>1862</v>
      </c>
      <c r="E1609" s="112" t="s">
        <v>20</v>
      </c>
      <c r="F1609" s="115" t="str">
        <f>IF(C1609="SJ",IF(D1609="q1",pswd_sj_q,IF(OR(D1609="u1",D1609="u2"),pswd_sj_u,IF(OR(D1609="p1",D1609="p2"),pswd_sj_p," ** ERROR **"))),
IF(C1609="BR",IF(D1609="q1",pswd_br_q,IF(OR(D1609="u1",D1609="u2"),pswd_br_u,IF(OR(D1609="p1",D1609="p2"),pswd_br_p," ** ERROR **")))," ** ERROR **"))</f>
        <v>BPQ</v>
      </c>
      <c r="G1609" s="112" t="s">
        <v>1383</v>
      </c>
      <c r="H1609" s="116" t="s">
        <v>19</v>
      </c>
      <c r="I1609" s="100" t="str">
        <f t="shared" si="425"/>
        <v>6005</v>
      </c>
      <c r="J1609" s="115" t="str">
        <f t="shared" si="426"/>
        <v>Native</v>
      </c>
      <c r="K1609" s="100" t="str">
        <f t="shared" si="427"/>
        <v>all</v>
      </c>
      <c r="L1609" s="6" t="s">
        <v>1491</v>
      </c>
      <c r="M1609" s="6" t="s">
        <v>332</v>
      </c>
      <c r="N1609" s="6" t="s">
        <v>1883</v>
      </c>
      <c r="O1609" s="6" t="s">
        <v>1884</v>
      </c>
      <c r="P1609" s="11" t="str">
        <f t="shared" si="411"/>
        <v>qc connectors Workflow wf_ENT_LAWSON_GL_IC_PROCESS</v>
      </c>
      <c r="Q1609" s="12" t="str">
        <f t="shared" si="412"/>
        <v>./pmrep cleardeploymentgroup -p DG_Static_Shared -f ;</v>
      </c>
      <c r="R1609" s="13" t="str">
        <f t="shared" si="413"/>
        <v>./pmrep addtodeploymentgroup -p DG_Static_Shared -n wf_ENT_LAWSON_GL_IC_PROCESS -o Workflow -f connectors -d all ;</v>
      </c>
      <c r="S1609" s="12" t="str">
        <f t="shared" si="432"/>
        <v>./pmrep deploydeploymentgroup -p DG_Static_Shared -c  ./DG_Static_Shared.xml -r RAC_qa -n ritbil -X BPQ -h qhvifoapp05 -o 6005 -s Native -l $HOME/scripts/log/dg_BR_saksub.log ;</v>
      </c>
      <c r="T1609" s="13" t="str">
        <f t="shared" si="433"/>
        <v xml:space="preserve">echo '&lt; PRESS ANY KEY TO CONTINUE &gt;'; read c ; </v>
      </c>
      <c r="U1609" s="12" t="str">
        <f t="shared" si="434"/>
        <v xml:space="preserve">cat $HOME/scripts/log/dg_BR_saksub.log ; </v>
      </c>
      <c r="V1609" s="13" t="str">
        <f t="shared" si="435"/>
        <v>echo '&lt; PRESS ANY KEY TO CONTINUE &gt;'; read c ;</v>
      </c>
      <c r="W1609" s="14" t="str">
        <f t="shared" si="414"/>
        <v xml:space="preserve"> pmd ; </v>
      </c>
      <c r="X1609" s="13" t="str">
        <f t="shared" si="437"/>
        <v>ssh -q qhvifoapp05 '/home/infa_adm/scripts/ais.sh connectors wf_ENT_LAWSON_GL_IC_PROCESS Int01_qa'</v>
      </c>
      <c r="Y1609" s="15"/>
      <c r="Z1609" s="60" t="str">
        <f t="shared" si="415"/>
        <v>./pmrep objectexport -f connectors -o Workflow -n wf_ENT_LAWSON_GL_IC_PROCESS -m -s -b -r -u wf_ENT_LAWSON_GL_IC_PROCESS.xml</v>
      </c>
      <c r="AA1609" s="63" t="str">
        <f t="shared" si="416"/>
        <v>gwd connectors wf_ENT_LAWSON_GL_IC_PROCESS</v>
      </c>
      <c r="AB1609" s="60" t="str">
        <f t="shared" si="438"/>
        <v xml:space="preserve">showvh connectors wf_ENT_LAWSON_GL_IC_PROCESS ; </v>
      </c>
      <c r="AC1609" s="60" t="str">
        <f t="shared" si="436"/>
        <v>showrrh connectors wf_ENT_LAWSON_GL_IC_PROCESS</v>
      </c>
    </row>
    <row r="1610" spans="1:29" x14ac:dyDescent="0.25">
      <c r="A1610" s="9">
        <v>43328</v>
      </c>
      <c r="B1610" s="6" t="s">
        <v>1592</v>
      </c>
      <c r="C1610" s="61" t="s">
        <v>1893</v>
      </c>
      <c r="D1610" s="61" t="s">
        <v>1863</v>
      </c>
      <c r="E1610" s="112" t="s">
        <v>324</v>
      </c>
      <c r="F1610" s="115" t="str">
        <f>IF(C1610="SJ",IF(D1610="q1",pswd_sj_q,IF(OR(D1610="u1",D1610="u2"),pswd_sj_u,IF(OR(D1610="p1",D1610="p2"),pswd_sj_p," ** ERROR **"))),
IF(C1610="BR",IF(D1610="q1",pswd_br_q,IF(OR(D1610="u1",D1610="u2"),pswd_br_u,IF(OR(D1610="p1",D1610="p2"),pswd_br_p," ** ERROR **")))," ** ERROR **"))</f>
        <v>BPU</v>
      </c>
      <c r="G1610" s="112" t="s">
        <v>1113</v>
      </c>
      <c r="H1610" s="116" t="s">
        <v>1241</v>
      </c>
      <c r="I1610" s="100" t="str">
        <f t="shared" si="425"/>
        <v>6005</v>
      </c>
      <c r="J1610" s="115" t="str">
        <f t="shared" si="426"/>
        <v>Native</v>
      </c>
      <c r="K1610" s="100" t="str">
        <f t="shared" si="427"/>
        <v>all</v>
      </c>
      <c r="L1610" s="6" t="s">
        <v>1491</v>
      </c>
      <c r="M1610" s="6" t="s">
        <v>332</v>
      </c>
      <c r="N1610" s="6" t="s">
        <v>1883</v>
      </c>
      <c r="O1610" s="6" t="s">
        <v>1885</v>
      </c>
      <c r="P1610" s="11" t="str">
        <f t="shared" si="411"/>
        <v>qc connectors Workflow wf_ENT_LAWSON_GL_IC_PROCESS</v>
      </c>
      <c r="Q1610" s="12" t="str">
        <f t="shared" si="412"/>
        <v>./pmrep cleardeploymentgroup -p DG_Static_Shared -f ;</v>
      </c>
      <c r="R1610" s="13" t="str">
        <f t="shared" si="413"/>
        <v>./pmrep addtodeploymentgroup -p DG_Static_Shared -n wf_ENT_LAWSON_GL_IC_PROCESS -o Workflow -f connectors -d all ;</v>
      </c>
      <c r="S1610" s="12" t="str">
        <f t="shared" si="432"/>
        <v>./pmrep deploydeploymentgroup -p DG_Static_Shared -c  ./DG_Static_Shared.xml -r RAC_uat -n ritbil -X BPU -h uhvifoapp03 -o 6005 -s Native -l $HOME/scripts/log/dg_BR_saksub.log ;</v>
      </c>
      <c r="T1610" s="13" t="str">
        <f t="shared" si="433"/>
        <v xml:space="preserve">echo '&lt; PRESS ANY KEY TO CONTINUE &gt;'; read c ; </v>
      </c>
      <c r="U1610" s="12" t="str">
        <f t="shared" si="434"/>
        <v xml:space="preserve">cat $HOME/scripts/log/dg_BR_saksub.log ; </v>
      </c>
      <c r="V1610" s="13" t="str">
        <f t="shared" si="435"/>
        <v>echo '&lt; PRESS ANY KEY TO CONTINUE &gt;'; read c ;</v>
      </c>
      <c r="W1610" s="14" t="str">
        <f t="shared" si="414"/>
        <v xml:space="preserve"> pmd ; </v>
      </c>
      <c r="X1610" s="13" t="str">
        <f t="shared" si="437"/>
        <v>ssh -q uhvifoapp03 '/home/infa_adm/scripts/ais.sh connectors wf_ENT_LAWSON_GL_IC_PROCESS Int01_uat'</v>
      </c>
      <c r="Y1610" s="15"/>
      <c r="Z1610" s="60" t="str">
        <f t="shared" si="415"/>
        <v>./pmrep objectexport -f connectors -o Workflow -n wf_ENT_LAWSON_GL_IC_PROCESS -m -s -b -r -u wf_ENT_LAWSON_GL_IC_PROCESS.xml</v>
      </c>
      <c r="AA1610" s="63" t="str">
        <f t="shared" si="416"/>
        <v>gwd connectors wf_ENT_LAWSON_GL_IC_PROCESS</v>
      </c>
      <c r="AB1610" s="60" t="str">
        <f t="shared" si="438"/>
        <v xml:space="preserve">showvh connectors wf_ENT_LAWSON_GL_IC_PROCESS ; </v>
      </c>
      <c r="AC1610" s="60" t="str">
        <f t="shared" si="436"/>
        <v>showrrh connectors wf_ENT_LAWSON_GL_IC_PROCESS</v>
      </c>
    </row>
    <row r="1611" spans="1:29" x14ac:dyDescent="0.25">
      <c r="A1611" s="9">
        <v>43329</v>
      </c>
      <c r="B1611" s="6" t="s">
        <v>1886</v>
      </c>
      <c r="C1611" s="61" t="s">
        <v>1893</v>
      </c>
      <c r="D1611" s="61" t="s">
        <v>1864</v>
      </c>
      <c r="E1611" s="112" t="s">
        <v>32</v>
      </c>
      <c r="F1611" s="115" t="str">
        <f>IF(C1611="SJ",IF(D1611="q1",pswd_sj_q,IF(OR(D1611="u1",D1611="u2"),pswd_sj_u,IF(OR(D1611="p1",D1611="p2"),pswd_sj_p," ** ERROR **"))),
IF(C1611="BR",IF(D1611="q1",pswd_br_q,IF(OR(D1611="u1",D1611="u2"),pswd_br_u,IF(OR(D1611="p1",D1611="p2"),pswd_br_p," ** ERROR **")))," ** ERROR **"))</f>
        <v>BPP</v>
      </c>
      <c r="G1611" s="112" t="s">
        <v>1040</v>
      </c>
      <c r="H1611" s="116" t="s">
        <v>1242</v>
      </c>
      <c r="I1611" s="100" t="str">
        <f t="shared" si="425"/>
        <v>6005</v>
      </c>
      <c r="J1611" s="115" t="str">
        <f t="shared" si="426"/>
        <v>Native</v>
      </c>
      <c r="K1611" s="100" t="str">
        <f t="shared" si="427"/>
        <v>all</v>
      </c>
      <c r="L1611" s="6" t="s">
        <v>1491</v>
      </c>
      <c r="M1611" s="6" t="s">
        <v>332</v>
      </c>
      <c r="N1611" s="6" t="s">
        <v>1591</v>
      </c>
      <c r="O1611" s="6" t="s">
        <v>1887</v>
      </c>
      <c r="P1611" s="11" t="str">
        <f t="shared" ref="P1611:P1615" si="439">CONCATENATE("qc ",L1611," ",M1611," ",N1611)</f>
        <v>qc connectors Workflow wf_ENT_LAWSON_GL_CA_PROCESS</v>
      </c>
      <c r="Q1611" s="12" t="str">
        <f t="shared" ref="Q1611:Q1615" si="440">IF(AND(B1611=B1610,F1611=F1610),"echo ;",CONCATENATE("./pmrep cleardeploymentgroup -p ",dgnm," -f ;"))</f>
        <v>./pmrep cleardeploymentgroup -p DG_Static_Shared -f ;</v>
      </c>
      <c r="R1611" s="13" t="str">
        <f t="shared" ref="R1611:R1615" si="441">CONCATENATE("./pmrep addtodeploymentgroup -p ",dgnm," -n ",N1611," -o ",M1611, " -f ",L1611," -d ",K1611, " ;")</f>
        <v>./pmrep addtodeploymentgroup -p DG_Static_Shared -n wf_ENT_LAWSON_GL_CA_PROCESS -o Workflow -f connectors -d all ;</v>
      </c>
      <c r="S1611" s="12" t="str">
        <f t="shared" si="432"/>
        <v>./pmrep deploydeploymentgroup -p DG_Static_Shared -c  ./DG_Static_Shared.xml -r RAC_prod -n ritbil -X BPP -h phvifoapp04 -o 6005 -s Native -l $HOME/scripts/log/dg_BR_CHG0013925.log ;</v>
      </c>
      <c r="T1611" s="13" t="str">
        <f t="shared" si="433"/>
        <v xml:space="preserve">echo '&lt; PRESS ANY KEY TO CONTINUE &gt;'; read c ; </v>
      </c>
      <c r="U1611" s="12" t="str">
        <f t="shared" si="434"/>
        <v xml:space="preserve">cat $HOME/scripts/log/dg_BR_CHG0013925.log ; </v>
      </c>
      <c r="V1611" s="13" t="str">
        <f t="shared" si="435"/>
        <v>echo '&lt; PRESS ANY KEY TO CONTINUE &gt;'; read c ;</v>
      </c>
      <c r="W1611" s="14" t="str">
        <f t="shared" ref="W1611:W1615" si="442">IF(LEFT(U1611,3)="cat"," pmd ; "," echo ; ")</f>
        <v xml:space="preserve"> pmd ; </v>
      </c>
      <c r="X1611" s="13" t="str">
        <f t="shared" si="437"/>
        <v>ssh -q phvifoapp04 '/home/infa_adm/scripts/ais.sh connectors wf_ENT_LAWSON_GL_CA_PROCESS Int01_prod'</v>
      </c>
      <c r="Y1611" s="15"/>
      <c r="Z1611" s="60" t="str">
        <f t="shared" ref="Z1611:Z1618" si="443">CONCATENATE("./pmrep objectexport -f ",L1611," -o ",M1611," -n ",N1611," -m -s -b -r -u ",N1611,".xml")</f>
        <v>./pmrep objectexport -f connectors -o Workflow -n wf_ENT_LAWSON_GL_CA_PROCESS -m -s -b -r -u wf_ENT_LAWSON_GL_CA_PROCESS.xml</v>
      </c>
      <c r="AA1611" s="63" t="str">
        <f t="shared" ref="AA1611:AA1618" si="444">IF(M1611="Workflow",CONCATENATE("gwd ",L1611," ",N1611)," # n/a")</f>
        <v>gwd connectors wf_ENT_LAWSON_GL_CA_PROCESS</v>
      </c>
      <c r="AB1611" s="60" t="str">
        <f t="shared" si="438"/>
        <v xml:space="preserve">showvh connectors wf_ENT_LAWSON_GL_CA_PROCESS ; </v>
      </c>
      <c r="AC1611" s="60" t="str">
        <f t="shared" si="436"/>
        <v>showrrh connectors wf_ENT_LAWSON_GL_CA_PROCESS</v>
      </c>
    </row>
    <row r="1612" spans="1:29" x14ac:dyDescent="0.25">
      <c r="A1612" s="9">
        <v>43329</v>
      </c>
      <c r="B1612" s="6" t="s">
        <v>7</v>
      </c>
      <c r="C1612" s="61" t="s">
        <v>1892</v>
      </c>
      <c r="D1612" s="61" t="s">
        <v>1862</v>
      </c>
      <c r="E1612" s="100" t="str">
        <f t="shared" ref="E1612:E1617" si="445">IF(D1612="q1",rep_q,IF(OR(D1612="u1",D1612="u2"),rep_u,IF(OR(D1612="p1",D1612="p2"),rep_p," ** ERROR **")))</f>
        <v>RAC_qa</v>
      </c>
      <c r="F1612" s="115" t="str">
        <f t="shared" ref="F1612:F1615" si="446">IF(D1612="q1",pswd_sj_q,IF(OR(D1612="u1",D1612="u2"),pswd_sj_u,IF(OR(D1612="p1",D1612="p2"),pswd_sj_p," ** ERROR **")))</f>
        <v>QP</v>
      </c>
      <c r="G1612" s="100" t="str">
        <f t="shared" ref="G1612:G1617" si="447">IF(D1612="q1",host_q,IF(OR(D1612="u1",D1612="u2"),host_u,IF(OR(D1612="p1",D1612="p2"),host_p," ** ERROR **")))</f>
        <v>qhvifoapp05</v>
      </c>
      <c r="H1612" s="115" t="str">
        <f t="shared" ref="H1612:H1617" si="448">IF(D1612="q1",int_q1,IF(D1612="u1",int_u1,IF(D1612="u2",int_u2,IF(D1612="p1",int_p1,IF(D1612="p2",int_p2," ** ERROR **")))))</f>
        <v>Int01_qa</v>
      </c>
      <c r="I1612" s="100" t="str">
        <f t="shared" si="425"/>
        <v>6005</v>
      </c>
      <c r="J1612" s="115" t="str">
        <f t="shared" si="426"/>
        <v>Native</v>
      </c>
      <c r="K1612" s="100" t="str">
        <f t="shared" si="427"/>
        <v>all</v>
      </c>
      <c r="L1612" s="6" t="s">
        <v>30</v>
      </c>
      <c r="M1612" s="6" t="s">
        <v>332</v>
      </c>
      <c r="N1612" s="6" t="s">
        <v>1004</v>
      </c>
      <c r="O1612" s="34" t="s">
        <v>1889</v>
      </c>
      <c r="P1612" s="11" t="str">
        <f t="shared" si="439"/>
        <v>qc RACFI Workflow wf_P_HT_STORE_Customer_Cynergi</v>
      </c>
      <c r="Q1612" s="12" t="str">
        <f t="shared" si="440"/>
        <v>./pmrep cleardeploymentgroup -p DG_Static_Shared -f ;</v>
      </c>
      <c r="R1612" s="13" t="str">
        <f t="shared" si="441"/>
        <v>./pmrep addtodeploymentgroup -p DG_Static_Shared -n wf_P_HT_STORE_Customer_Cynergi -o Workflow -f RACFI -d all ;</v>
      </c>
      <c r="S1612" s="12" t="str">
        <f t="shared" si="432"/>
        <v>echo ;</v>
      </c>
      <c r="T1612" s="13" t="str">
        <f t="shared" si="433"/>
        <v>echo ;</v>
      </c>
      <c r="U1612" s="12" t="str">
        <f t="shared" si="434"/>
        <v>echo;</v>
      </c>
      <c r="V1612" s="13" t="str">
        <f t="shared" si="435"/>
        <v>echo ;</v>
      </c>
      <c r="W1612" s="14" t="str">
        <f t="shared" si="442"/>
        <v xml:space="preserve"> echo ; </v>
      </c>
      <c r="X1612" s="13" t="str">
        <f t="shared" si="437"/>
        <v>ssh -q qhvifoapp05 '/home/infa_adm/scripts/ais.sh RACFI wf_P_HT_STORE_Customer_Cynergi Int01_qa'</v>
      </c>
      <c r="Y1612" s="15"/>
      <c r="Z1612" s="60" t="str">
        <f t="shared" si="443"/>
        <v>./pmrep objectexport -f RACFI -o Workflow -n wf_P_HT_STORE_Customer_Cynergi -m -s -b -r -u wf_P_HT_STORE_Customer_Cynergi.xml</v>
      </c>
      <c r="AA1612" s="63" t="str">
        <f t="shared" si="444"/>
        <v>gwd RACFI wf_P_HT_STORE_Customer_Cynergi</v>
      </c>
      <c r="AB1612" s="60" t="str">
        <f t="shared" si="438"/>
        <v xml:space="preserve">showvh RACFI wf_P_HT_STORE_Customer_Cynergi ; </v>
      </c>
      <c r="AC1612" s="60" t="str">
        <f t="shared" si="436"/>
        <v>showrrh RACFI wf_P_HT_STORE_Customer_Cynergi</v>
      </c>
    </row>
    <row r="1613" spans="1:29" x14ac:dyDescent="0.25">
      <c r="A1613" s="9">
        <v>43329</v>
      </c>
      <c r="B1613" s="6" t="s">
        <v>7</v>
      </c>
      <c r="C1613" s="61" t="s">
        <v>1892</v>
      </c>
      <c r="D1613" s="61" t="s">
        <v>1862</v>
      </c>
      <c r="E1613" s="100" t="str">
        <f t="shared" si="445"/>
        <v>RAC_qa</v>
      </c>
      <c r="F1613" s="115" t="str">
        <f t="shared" si="446"/>
        <v>QP</v>
      </c>
      <c r="G1613" s="100" t="str">
        <f t="shared" si="447"/>
        <v>qhvifoapp05</v>
      </c>
      <c r="H1613" s="115" t="str">
        <f t="shared" si="448"/>
        <v>Int01_qa</v>
      </c>
      <c r="I1613" s="100" t="str">
        <f t="shared" si="425"/>
        <v>6005</v>
      </c>
      <c r="J1613" s="115" t="str">
        <f t="shared" si="426"/>
        <v>Native</v>
      </c>
      <c r="K1613" s="100" t="str">
        <f t="shared" si="427"/>
        <v>all</v>
      </c>
      <c r="L1613" s="6" t="s">
        <v>30</v>
      </c>
      <c r="M1613" s="6" t="s">
        <v>332</v>
      </c>
      <c r="N1613" s="6" t="s">
        <v>1888</v>
      </c>
      <c r="O1613" s="34" t="s">
        <v>1889</v>
      </c>
      <c r="P1613" s="11" t="str">
        <f t="shared" si="439"/>
        <v>qc RACFI Workflow wf_P_HT_STORE_Customer</v>
      </c>
      <c r="Q1613" s="12" t="str">
        <f t="shared" si="440"/>
        <v>echo ;</v>
      </c>
      <c r="R1613" s="13" t="str">
        <f t="shared" si="441"/>
        <v>./pmrep addtodeploymentgroup -p DG_Static_Shared -n wf_P_HT_STORE_Customer -o Workflow -f RACFI -d all ;</v>
      </c>
      <c r="S1613" s="12" t="str">
        <f t="shared" si="432"/>
        <v>./pmrep deploydeploymentgroup -p DG_Static_Shared -c  ./DG_Static_Shared.xml -r RAC_qa -n jansaj -X QP -h qhvifoapp05 -o 6005 -s Native -l $HOME/scripts/log/dg_SJ_pausoj.log ;</v>
      </c>
      <c r="T1613" s="13" t="str">
        <f t="shared" si="433"/>
        <v xml:space="preserve">echo '&lt; PRESS ANY KEY TO CONTINUE &gt;'; read c ; </v>
      </c>
      <c r="U1613" s="12" t="str">
        <f t="shared" si="434"/>
        <v xml:space="preserve">cat $HOME/scripts/log/dg_SJ_pausoj.log ; </v>
      </c>
      <c r="V1613" s="13" t="str">
        <f t="shared" si="435"/>
        <v>echo '&lt; PRESS ANY KEY TO CONTINUE &gt;'; read c ;</v>
      </c>
      <c r="W1613" s="14" t="str">
        <f t="shared" si="442"/>
        <v xml:space="preserve"> pmd ; </v>
      </c>
      <c r="X1613" s="13" t="str">
        <f t="shared" si="437"/>
        <v>ssh -q qhvifoapp05 '/home/infa_adm/scripts/ais.sh RACFI wf_P_HT_STORE_Customer Int01_qa'</v>
      </c>
      <c r="Y1613" s="15"/>
      <c r="Z1613" s="60" t="str">
        <f t="shared" si="443"/>
        <v>./pmrep objectexport -f RACFI -o Workflow -n wf_P_HT_STORE_Customer -m -s -b -r -u wf_P_HT_STORE_Customer.xml</v>
      </c>
      <c r="AA1613" s="63" t="str">
        <f t="shared" si="444"/>
        <v>gwd RACFI wf_P_HT_STORE_Customer</v>
      </c>
      <c r="AB1613" s="60" t="str">
        <f t="shared" si="438"/>
        <v xml:space="preserve">showvh RACFI wf_P_HT_STORE_Customer ; </v>
      </c>
      <c r="AC1613" s="60" t="str">
        <f t="shared" si="436"/>
        <v>showrrh RACFI wf_P_HT_STORE_Customer</v>
      </c>
    </row>
    <row r="1614" spans="1:29" x14ac:dyDescent="0.25">
      <c r="A1614" s="9">
        <v>43329</v>
      </c>
      <c r="B1614" s="6" t="s">
        <v>7</v>
      </c>
      <c r="C1614" s="61" t="s">
        <v>1892</v>
      </c>
      <c r="D1614" s="61" t="s">
        <v>1863</v>
      </c>
      <c r="E1614" s="100" t="str">
        <f t="shared" si="445"/>
        <v>RAC_uat</v>
      </c>
      <c r="F1614" s="115" t="str">
        <f t="shared" si="446"/>
        <v>UP</v>
      </c>
      <c r="G1614" s="100" t="str">
        <f t="shared" si="447"/>
        <v>uhvifoapp03</v>
      </c>
      <c r="H1614" s="115" t="str">
        <f t="shared" si="448"/>
        <v>Int01_uat</v>
      </c>
      <c r="I1614" s="100" t="str">
        <f t="shared" si="425"/>
        <v>6005</v>
      </c>
      <c r="J1614" s="115" t="str">
        <f t="shared" si="426"/>
        <v>Native</v>
      </c>
      <c r="K1614" s="100" t="str">
        <f t="shared" si="427"/>
        <v>all</v>
      </c>
      <c r="L1614" s="6" t="s">
        <v>30</v>
      </c>
      <c r="M1614" s="6" t="s">
        <v>332</v>
      </c>
      <c r="N1614" s="6" t="s">
        <v>1004</v>
      </c>
      <c r="O1614" s="23" t="s">
        <v>1890</v>
      </c>
      <c r="P1614" s="11" t="str">
        <f t="shared" si="439"/>
        <v>qc RACFI Workflow wf_P_HT_STORE_Customer_Cynergi</v>
      </c>
      <c r="Q1614" s="12" t="str">
        <f t="shared" si="440"/>
        <v>./pmrep cleardeploymentgroup -p DG_Static_Shared -f ;</v>
      </c>
      <c r="R1614" s="13" t="str">
        <f t="shared" si="441"/>
        <v>./pmrep addtodeploymentgroup -p DG_Static_Shared -n wf_P_HT_STORE_Customer_Cynergi -o Workflow -f RACFI -d all ;</v>
      </c>
      <c r="S1614" s="12" t="str">
        <f t="shared" si="432"/>
        <v>echo ;</v>
      </c>
      <c r="T1614" s="13" t="str">
        <f t="shared" si="433"/>
        <v>echo ;</v>
      </c>
      <c r="U1614" s="12" t="str">
        <f t="shared" si="434"/>
        <v>echo;</v>
      </c>
      <c r="V1614" s="13" t="str">
        <f t="shared" si="435"/>
        <v>echo ;</v>
      </c>
      <c r="W1614" s="14" t="str">
        <f t="shared" si="442"/>
        <v xml:space="preserve"> echo ; </v>
      </c>
      <c r="X1614" s="13" t="str">
        <f t="shared" si="437"/>
        <v>ssh -q uhvifoapp03 '/home/infa_adm/scripts/ais.sh RACFI wf_P_HT_STORE_Customer_Cynergi Int01_uat'</v>
      </c>
      <c r="Y1614" s="15"/>
      <c r="Z1614" s="60" t="str">
        <f t="shared" si="443"/>
        <v>./pmrep objectexport -f RACFI -o Workflow -n wf_P_HT_STORE_Customer_Cynergi -m -s -b -r -u wf_P_HT_STORE_Customer_Cynergi.xml</v>
      </c>
      <c r="AA1614" s="63" t="str">
        <f t="shared" si="444"/>
        <v>gwd RACFI wf_P_HT_STORE_Customer_Cynergi</v>
      </c>
      <c r="AB1614" s="60" t="str">
        <f t="shared" si="438"/>
        <v xml:space="preserve">showvh RACFI wf_P_HT_STORE_Customer_Cynergi ; </v>
      </c>
      <c r="AC1614" s="60" t="str">
        <f t="shared" si="436"/>
        <v>showrrh RACFI wf_P_HT_STORE_Customer_Cynergi</v>
      </c>
    </row>
    <row r="1615" spans="1:29" x14ac:dyDescent="0.25">
      <c r="A1615" s="9">
        <v>43329</v>
      </c>
      <c r="B1615" s="6" t="s">
        <v>7</v>
      </c>
      <c r="C1615" s="61" t="s">
        <v>1892</v>
      </c>
      <c r="D1615" s="61" t="s">
        <v>1863</v>
      </c>
      <c r="E1615" s="100" t="str">
        <f t="shared" si="445"/>
        <v>RAC_uat</v>
      </c>
      <c r="F1615" s="115" t="str">
        <f t="shared" si="446"/>
        <v>UP</v>
      </c>
      <c r="G1615" s="100" t="str">
        <f t="shared" si="447"/>
        <v>uhvifoapp03</v>
      </c>
      <c r="H1615" s="115" t="str">
        <f t="shared" si="448"/>
        <v>Int01_uat</v>
      </c>
      <c r="I1615" s="100" t="str">
        <f t="shared" si="425"/>
        <v>6005</v>
      </c>
      <c r="J1615" s="115" t="str">
        <f t="shared" si="426"/>
        <v>Native</v>
      </c>
      <c r="K1615" s="100" t="str">
        <f t="shared" si="427"/>
        <v>all</v>
      </c>
      <c r="L1615" s="6" t="s">
        <v>30</v>
      </c>
      <c r="M1615" s="6" t="s">
        <v>332</v>
      </c>
      <c r="N1615" s="6" t="s">
        <v>1888</v>
      </c>
      <c r="O1615" s="23" t="s">
        <v>1890</v>
      </c>
      <c r="P1615" s="11" t="str">
        <f t="shared" si="439"/>
        <v>qc RACFI Workflow wf_P_HT_STORE_Customer</v>
      </c>
      <c r="Q1615" s="12" t="str">
        <f t="shared" si="440"/>
        <v>echo ;</v>
      </c>
      <c r="R1615" s="13" t="str">
        <f t="shared" si="441"/>
        <v>./pmrep addtodeploymentgroup -p DG_Static_Shared -n wf_P_HT_STORE_Customer -o Workflow -f RACFI -d all ;</v>
      </c>
      <c r="S1615" s="12" t="str">
        <f t="shared" si="432"/>
        <v>./pmrep deploydeploymentgroup -p DG_Static_Shared -c  ./DG_Static_Shared.xml -r RAC_uat -n jansaj -X UP -h uhvifoapp03 -o 6005 -s Native -l $HOME/scripts/log/dg_SJ_pausoj.log ;</v>
      </c>
      <c r="T1615" s="13" t="str">
        <f t="shared" si="433"/>
        <v xml:space="preserve">echo '&lt; PRESS ANY KEY TO CONTINUE &gt;'; read c ; </v>
      </c>
      <c r="U1615" s="12" t="str">
        <f t="shared" si="434"/>
        <v xml:space="preserve">cat $HOME/scripts/log/dg_SJ_pausoj.log ; </v>
      </c>
      <c r="V1615" s="13" t="str">
        <f t="shared" si="435"/>
        <v>echo '&lt; PRESS ANY KEY TO CONTINUE &gt;'; read c ;</v>
      </c>
      <c r="W1615" s="14" t="str">
        <f t="shared" si="442"/>
        <v xml:space="preserve"> pmd ; </v>
      </c>
      <c r="X1615" s="13" t="str">
        <f t="shared" si="437"/>
        <v>ssh -q uhvifoapp03 '/home/infa_adm/scripts/ais.sh RACFI wf_P_HT_STORE_Customer Int01_uat'</v>
      </c>
      <c r="Y1615" s="15"/>
      <c r="Z1615" s="60" t="str">
        <f t="shared" si="443"/>
        <v>./pmrep objectexport -f RACFI -o Workflow -n wf_P_HT_STORE_Customer -m -s -b -r -u wf_P_HT_STORE_Customer.xml</v>
      </c>
      <c r="AA1615" s="63" t="str">
        <f t="shared" si="444"/>
        <v>gwd RACFI wf_P_HT_STORE_Customer</v>
      </c>
      <c r="AB1615" s="60" t="str">
        <f t="shared" si="438"/>
        <v xml:space="preserve">showvh RACFI wf_P_HT_STORE_Customer ; </v>
      </c>
      <c r="AC1615" s="60" t="str">
        <f t="shared" si="436"/>
        <v>showrrh RACFI wf_P_HT_STORE_Customer</v>
      </c>
    </row>
    <row r="1616" spans="1:29" x14ac:dyDescent="0.25">
      <c r="A1616" s="9">
        <v>42967</v>
      </c>
      <c r="B1616" s="6" t="s">
        <v>1891</v>
      </c>
      <c r="C1616" s="61" t="s">
        <v>1893</v>
      </c>
      <c r="D1616" s="61" t="s">
        <v>1864</v>
      </c>
      <c r="E1616" s="100" t="str">
        <f t="shared" si="445"/>
        <v>RAC_prod</v>
      </c>
      <c r="F1616" s="115" t="str">
        <f>IF(C1616="SJ",IF(D1616="q1",pswd_sj_q,IF(OR(D1616="u1",D1616="u2"),pswd_sj_u,IF(OR(D1616="p1",D1616="p2"),pswd_sj_p," ** ERROR **"))),
IF(C1616="BR",IF(D1616="q1",pswd_br_q,IF(OR(D1616="u1",D1616="u2"),pswd_br_u,IF(OR(D1616="p1",D1616="p2"),pswd_br_p," ** ERROR **")))," ** ERROR **"))</f>
        <v>BPP</v>
      </c>
      <c r="G1616" s="100" t="str">
        <f t="shared" si="447"/>
        <v>phvifoapp04</v>
      </c>
      <c r="H1616" s="115" t="str">
        <f t="shared" si="448"/>
        <v>Int01_prod</v>
      </c>
      <c r="I1616" s="100" t="str">
        <f t="shared" ref="I1616:I1617" si="449">IF(D1616="","n/a","6005")</f>
        <v>6005</v>
      </c>
      <c r="J1616" s="115" t="str">
        <f t="shared" ref="J1616:J1617" si="450">IF(D1616="","n/a","Native")</f>
        <v>Native</v>
      </c>
      <c r="K1616" s="100" t="str">
        <f t="shared" ref="K1616:K1617" si="451">IF(D1616="","n/a","all")</f>
        <v>all</v>
      </c>
      <c r="L1616" s="6" t="s">
        <v>30</v>
      </c>
      <c r="M1616" s="6" t="s">
        <v>332</v>
      </c>
      <c r="N1616" s="6" t="s">
        <v>1004</v>
      </c>
      <c r="O1616" s="61" t="s">
        <v>2606</v>
      </c>
      <c r="P1616" s="11" t="str">
        <f t="shared" ref="P1616:P1618" si="452">CONCATENATE("qc ",L1616," ",M1616," ",N1616)</f>
        <v>qc RACFI Workflow wf_P_HT_STORE_Customer_Cynergi</v>
      </c>
      <c r="Q1616" s="12" t="str">
        <f t="shared" ref="Q1616:Q1618" si="453">IF(AND(B1616=B1615,F1616=F1615),"echo ;",CONCATENATE("./pmrep cleardeploymentgroup -p ",dgnm," -f ;"))</f>
        <v>./pmrep cleardeploymentgroup -p DG_Static_Shared -f ;</v>
      </c>
      <c r="R1616" s="13" t="str">
        <f t="shared" ref="R1616:R1618" si="454">CONCATENATE("./pmrep addtodeploymentgroup -p ",dgnm," -n ",N1616," -o ",M1616, " -f ",L1616," -d ",K1616, " ;")</f>
        <v>./pmrep addtodeploymentgroup -p DG_Static_Shared -n wf_P_HT_STORE_Customer_Cynergi -o Workflow -f RACFI -d all ;</v>
      </c>
      <c r="S1616" s="12" t="str">
        <f t="shared" si="432"/>
        <v>echo ;</v>
      </c>
      <c r="T1616" s="13" t="str">
        <f t="shared" si="433"/>
        <v>echo ;</v>
      </c>
      <c r="U1616" s="12" t="str">
        <f t="shared" si="434"/>
        <v>echo;</v>
      </c>
      <c r="V1616" s="13" t="str">
        <f t="shared" si="435"/>
        <v>echo ;</v>
      </c>
      <c r="W1616" s="14" t="str">
        <f t="shared" ref="W1616:W1618" si="455">IF(LEFT(U1616,3)="cat"," pmd ; "," echo ; ")</f>
        <v xml:space="preserve"> echo ; </v>
      </c>
      <c r="X1616" s="13" t="str">
        <f t="shared" si="437"/>
        <v>ssh -q phvifoapp04 '/home/infa_adm/scripts/ais.sh RACFI wf_P_HT_STORE_Customer_Cynergi Int01_prod'</v>
      </c>
      <c r="Y1616" s="15"/>
      <c r="Z1616" s="60" t="str">
        <f t="shared" si="443"/>
        <v>./pmrep objectexport -f RACFI -o Workflow -n wf_P_HT_STORE_Customer_Cynergi -m -s -b -r -u wf_P_HT_STORE_Customer_Cynergi.xml</v>
      </c>
      <c r="AA1616" s="63" t="str">
        <f t="shared" si="444"/>
        <v>gwd RACFI wf_P_HT_STORE_Customer_Cynergi</v>
      </c>
      <c r="AB1616" s="60" t="str">
        <f t="shared" si="438"/>
        <v xml:space="preserve">showvh RACFI wf_P_HT_STORE_Customer_Cynergi ; </v>
      </c>
      <c r="AC1616" s="60" t="str">
        <f t="shared" si="436"/>
        <v>showrrh RACFI wf_P_HT_STORE_Customer_Cynergi</v>
      </c>
    </row>
    <row r="1617" spans="1:29" x14ac:dyDescent="0.25">
      <c r="A1617" s="9">
        <v>42967</v>
      </c>
      <c r="B1617" s="6" t="s">
        <v>1891</v>
      </c>
      <c r="C1617" s="61" t="s">
        <v>1893</v>
      </c>
      <c r="D1617" s="61" t="s">
        <v>1864</v>
      </c>
      <c r="E1617" s="100" t="str">
        <f t="shared" si="445"/>
        <v>RAC_prod</v>
      </c>
      <c r="F1617" s="115" t="str">
        <f>IF(C1617="SJ",IF(D1617="q1",pswd_sj_q,IF(OR(D1617="u1",D1617="u2"),pswd_sj_u,IF(OR(D1617="p1",D1617="p2"),pswd_sj_p," ** ERROR **"))),
IF(C1617="BR",IF(D1617="q1",pswd_br_q,IF(OR(D1617="u1",D1617="u2"),pswd_br_u,IF(OR(D1617="p1",D1617="p2"),pswd_br_p," ** ERROR **")))," ** ERROR **"))</f>
        <v>BPP</v>
      </c>
      <c r="G1617" s="100" t="str">
        <f t="shared" si="447"/>
        <v>phvifoapp04</v>
      </c>
      <c r="H1617" s="115" t="str">
        <f t="shared" si="448"/>
        <v>Int01_prod</v>
      </c>
      <c r="I1617" s="100" t="str">
        <f t="shared" si="449"/>
        <v>6005</v>
      </c>
      <c r="J1617" s="115" t="str">
        <f t="shared" si="450"/>
        <v>Native</v>
      </c>
      <c r="K1617" s="100" t="str">
        <f t="shared" si="451"/>
        <v>all</v>
      </c>
      <c r="L1617" s="6" t="s">
        <v>30</v>
      </c>
      <c r="M1617" s="6" t="s">
        <v>332</v>
      </c>
      <c r="N1617" s="6" t="s">
        <v>1888</v>
      </c>
      <c r="O1617" s="61" t="s">
        <v>2606</v>
      </c>
      <c r="P1617" s="11" t="str">
        <f t="shared" si="452"/>
        <v>qc RACFI Workflow wf_P_HT_STORE_Customer</v>
      </c>
      <c r="Q1617" s="12" t="str">
        <f t="shared" si="453"/>
        <v>echo ;</v>
      </c>
      <c r="R1617" s="13" t="str">
        <f t="shared" si="454"/>
        <v>./pmrep addtodeploymentgroup -p DG_Static_Shared -n wf_P_HT_STORE_Customer -o Workflow -f RACFI -d all ;</v>
      </c>
      <c r="S1617" s="12" t="str">
        <f t="shared" si="432"/>
        <v>./pmrep deploydeploymentgroup -p DG_Static_Shared -c  ./DG_Static_Shared.xml -r RAC_prod -n ritbil -X BPP -h phvifoapp04 -o 6005 -s Native -l $HOME/scripts/log/dg_BR_CHG0013956.log ;</v>
      </c>
      <c r="T1617" s="13" t="str">
        <f t="shared" si="433"/>
        <v xml:space="preserve">echo '&lt; PRESS ANY KEY TO CONTINUE &gt;'; read c ; </v>
      </c>
      <c r="U1617" s="12" t="str">
        <f t="shared" si="434"/>
        <v xml:space="preserve">cat $HOME/scripts/log/dg_BR_CHG0013956.log ; </v>
      </c>
      <c r="V1617" s="13" t="str">
        <f t="shared" si="435"/>
        <v>echo '&lt; PRESS ANY KEY TO CONTINUE &gt;'; read c ;</v>
      </c>
      <c r="W1617" s="14" t="str">
        <f t="shared" si="455"/>
        <v xml:space="preserve"> pmd ; </v>
      </c>
      <c r="X1617" s="13" t="str">
        <f t="shared" si="437"/>
        <v>ssh -q phvifoapp04 '/home/infa_adm/scripts/ais.sh RACFI wf_P_HT_STORE_Customer Int01_prod'</v>
      </c>
      <c r="Y1617" s="15"/>
      <c r="Z1617" s="60" t="str">
        <f t="shared" si="443"/>
        <v>./pmrep objectexport -f RACFI -o Workflow -n wf_P_HT_STORE_Customer -m -s -b -r -u wf_P_HT_STORE_Customer.xml</v>
      </c>
      <c r="AA1617" s="63" t="str">
        <f t="shared" si="444"/>
        <v>gwd RACFI wf_P_HT_STORE_Customer</v>
      </c>
      <c r="AB1617" s="60" t="str">
        <f t="shared" si="438"/>
        <v xml:space="preserve">showvh RACFI wf_P_HT_STORE_Customer ; </v>
      </c>
      <c r="AC1617" s="60" t="str">
        <f t="shared" si="436"/>
        <v>showrrh RACFI wf_P_HT_STORE_Customer</v>
      </c>
    </row>
    <row r="1618" spans="1:29" x14ac:dyDescent="0.25">
      <c r="A1618" s="9">
        <v>43332</v>
      </c>
      <c r="B1618" s="6" t="s">
        <v>2607</v>
      </c>
      <c r="C1618" s="61" t="s">
        <v>1892</v>
      </c>
      <c r="D1618" s="61" t="s">
        <v>1864</v>
      </c>
      <c r="E1618" s="100" t="str">
        <f t="shared" ref="E1618" si="456">IF(D1618="q1",rep_q,IF(OR(D1618="u1",D1618="u2"),rep_u,IF(OR(D1618="p1",D1618="p2"),rep_p," ** ERROR **")))</f>
        <v>RAC_prod</v>
      </c>
      <c r="F1618" s="115" t="str">
        <f>IF(C1618="SJ",IF(D1618="q1",pswd_sj_q,IF(OR(D1618="u1",D1618="u2"),pswd_sj_u,IF(OR(D1618="p1",D1618="p2"),pswd_sj_p," ** ERROR **"))),
IF(C1618="BR",IF(D1618="q1",pswd_br_q,IF(OR(D1618="u1",D1618="u2"),pswd_br_u,IF(OR(D1618="p1",D1618="p2"),pswd_br_p," ** ERROR **")))," ** ERROR **"))</f>
        <v>PP</v>
      </c>
      <c r="G1618" s="100" t="str">
        <f t="shared" ref="G1618" si="457">IF(D1618="q1",host_q,IF(OR(D1618="u1",D1618="u2"),host_u,IF(OR(D1618="p1",D1618="p2"),host_p," ** ERROR **")))</f>
        <v>phvifoapp04</v>
      </c>
      <c r="H1618" s="115" t="str">
        <f t="shared" ref="H1618" si="458">IF(D1618="q1",int_q1,IF(D1618="u1",int_u1,IF(D1618="u2",int_u2,IF(D1618="p1",int_p1,IF(D1618="p2",int_p2," ** ERROR **")))))</f>
        <v>Int01_prod</v>
      </c>
      <c r="I1618" s="111" t="str">
        <f t="shared" ref="I1618" si="459">IF(D1618="","n/a","6005")</f>
        <v>6005</v>
      </c>
      <c r="J1618" s="115" t="str">
        <f t="shared" ref="J1618" si="460">IF(D1618="","n/a","Native")</f>
        <v>Native</v>
      </c>
      <c r="K1618" s="100" t="str">
        <f t="shared" ref="K1618" si="461">IF(D1618="","n/a","all")</f>
        <v>all</v>
      </c>
      <c r="L1618" s="6" t="s">
        <v>326</v>
      </c>
      <c r="M1618" s="6" t="s">
        <v>332</v>
      </c>
      <c r="N1618" s="6" t="s">
        <v>452</v>
      </c>
      <c r="O1618" s="6" t="s">
        <v>2608</v>
      </c>
      <c r="P1618" s="11" t="str">
        <f t="shared" si="452"/>
        <v>qc Miscellaneous Workflow wf_CRM_Lead</v>
      </c>
      <c r="Q1618" s="12" t="str">
        <f t="shared" si="453"/>
        <v>./pmrep cleardeploymentgroup -p DG_Static_Shared -f ;</v>
      </c>
      <c r="R1618" s="13" t="str">
        <f t="shared" si="454"/>
        <v>./pmrep addtodeploymentgroup -p DG_Static_Shared -n wf_CRM_Lead -o Workflow -f Miscellaneous -d all ;</v>
      </c>
      <c r="S1618" s="12" t="str">
        <f t="shared" si="432"/>
        <v>./pmrep deploydeploymentgroup -p DG_Static_Shared -c  ./DG_Static_Shared.xml -r RAC_prod -n jansaj -X PP -h phvifoapp04 -o 6005 -s Native -l $HOME/scripts/log/dg_SJ_CHG0013973.log ;</v>
      </c>
      <c r="T1618" s="13" t="str">
        <f t="shared" si="433"/>
        <v xml:space="preserve">echo '&lt; PRESS ANY KEY TO CONTINUE &gt;'; read c ; </v>
      </c>
      <c r="U1618" s="12" t="str">
        <f t="shared" si="434"/>
        <v xml:space="preserve">cat $HOME/scripts/log/dg_SJ_CHG0013973.log ; </v>
      </c>
      <c r="V1618" s="13" t="str">
        <f t="shared" si="435"/>
        <v>echo '&lt; PRESS ANY KEY TO CONTINUE &gt;'; read c ;</v>
      </c>
      <c r="W1618" s="14" t="str">
        <f t="shared" si="455"/>
        <v xml:space="preserve"> pmd ; </v>
      </c>
      <c r="X1618" s="13" t="str">
        <f t="shared" si="437"/>
        <v>ssh -q phvifoapp04 '/home/infa_adm/scripts/ais.sh Miscellaneous wf_CRM_Lead Int01_prod'</v>
      </c>
      <c r="Y1618" s="15"/>
      <c r="Z1618" s="60" t="str">
        <f t="shared" si="443"/>
        <v>./pmrep objectexport -f Miscellaneous -o Workflow -n wf_CRM_Lead -m -s -b -r -u wf_CRM_Lead.xml</v>
      </c>
      <c r="AA1618" s="63" t="str">
        <f t="shared" si="444"/>
        <v>gwd Miscellaneous wf_CRM_Lead</v>
      </c>
      <c r="AB1618" s="60" t="str">
        <f t="shared" si="438"/>
        <v xml:space="preserve">showvh Miscellaneous wf_CRM_Lead ; </v>
      </c>
      <c r="AC1618" s="60" t="str">
        <f t="shared" si="436"/>
        <v>showrrh Miscellaneous wf_CRM_Lead</v>
      </c>
    </row>
    <row r="1619" spans="1:29" x14ac:dyDescent="0.25">
      <c r="A1619" s="9">
        <v>43332</v>
      </c>
      <c r="B1619" s="6" t="s">
        <v>283</v>
      </c>
      <c r="C1619" s="61" t="s">
        <v>1892</v>
      </c>
      <c r="D1619" s="61" t="s">
        <v>1862</v>
      </c>
      <c r="E1619" s="100" t="str">
        <f t="shared" ref="E1619:E1621" si="462">IF(D1619="q1",rep_q,IF(OR(D1619="u1",D1619="u2"),rep_u,IF(OR(D1619="p1",D1619="p2"),rep_p," ** ERROR **")))</f>
        <v>RAC_qa</v>
      </c>
      <c r="F1619" s="115" t="str">
        <f>IF(C1619="SJ",IF(D1619="q1",pswd_sj_q,IF(OR(D1619="u1",D1619="u2"),pswd_sj_u,IF(OR(D1619="p1",D1619="p2"),pswd_sj_p," ** ERROR **"))),
IF(C1619="BR",IF(D1619="q1",pswd_br_q,IF(OR(D1619="u1",D1619="u2"),pswd_br_u,IF(OR(D1619="p1",D1619="p2"),pswd_br_p," ** ERROR **")))," ** ERROR **"))</f>
        <v>QP</v>
      </c>
      <c r="G1619" s="100" t="str">
        <f t="shared" ref="G1619:G1621" si="463">IF(D1619="q1",host_q,IF(OR(D1619="u1",D1619="u2"),host_u,IF(OR(D1619="p1",D1619="p2"),host_p," ** ERROR **")))</f>
        <v>qhvifoapp05</v>
      </c>
      <c r="H1619" s="115" t="str">
        <f t="shared" ref="H1619:H1621" si="464">IF(D1619="q1",int_q1,IF(D1619="u1",int_u1,IF(D1619="u2",int_u2,IF(D1619="p1",int_p1,IF(D1619="p2",int_p2," ** ERROR **")))))</f>
        <v>Int01_qa</v>
      </c>
      <c r="I1619" s="111" t="str">
        <f t="shared" ref="I1619:I1621" si="465">IF(D1619="","n/a","6005")</f>
        <v>6005</v>
      </c>
      <c r="J1619" s="115" t="str">
        <f t="shared" ref="J1619:J1621" si="466">IF(D1619="","n/a","Native")</f>
        <v>Native</v>
      </c>
      <c r="K1619" s="100" t="str">
        <f t="shared" ref="K1619:K1621" si="467">IF(D1619="","n/a","all")</f>
        <v>all</v>
      </c>
      <c r="L1619" s="6" t="s">
        <v>1491</v>
      </c>
      <c r="M1619" s="6" t="s">
        <v>332</v>
      </c>
      <c r="N1619" s="6" t="s">
        <v>1628</v>
      </c>
      <c r="O1619" s="6" t="s">
        <v>2610</v>
      </c>
      <c r="P1619" s="11" t="str">
        <f t="shared" ref="P1619:P1623" si="468">CONCATENATE("qc ",L1619," ",M1619," ",N1619)</f>
        <v>qc connectors Workflow wf_ENT_LAWSON_GL_CashReceipts_HT</v>
      </c>
      <c r="Q1619" s="12" t="str">
        <f t="shared" ref="Q1619:Q1623" si="469">IF(AND(B1619=B1618,F1619=F1618),"echo ;",CONCATENATE("./pmrep cleardeploymentgroup -p ",dgnm," -f ;"))</f>
        <v>./pmrep cleardeploymentgroup -p DG_Static_Shared -f ;</v>
      </c>
      <c r="R1619" s="13" t="str">
        <f t="shared" ref="R1619:R1623" si="470">CONCATENATE("./pmrep addtodeploymentgroup -p ",dgnm," -n ",N1619," -o ",M1619, " -f ",L1619," -d ",K1619, " ;")</f>
        <v>./pmrep addtodeploymentgroup -p DG_Static_Shared -n wf_ENT_LAWSON_GL_CashReceipts_HT -o Workflow -f connectors -d all ;</v>
      </c>
      <c r="S1619" s="12" t="str">
        <f t="shared" si="432"/>
        <v>./pmrep deploydeploymentgroup -p DG_Static_Shared -c  ./DG_Static_Shared.xml -r RAC_qa -n jansaj -X QP -h qhvifoapp05 -o 6005 -s Native -l $HOME/scripts/log/dg_SJ_atlrad.log ;</v>
      </c>
      <c r="T1619" s="13" t="str">
        <f t="shared" si="433"/>
        <v xml:space="preserve">echo '&lt; PRESS ANY KEY TO CONTINUE &gt;'; read c ; </v>
      </c>
      <c r="U1619" s="12" t="str">
        <f t="shared" si="434"/>
        <v xml:space="preserve">cat $HOME/scripts/log/dg_SJ_atlrad.log ; </v>
      </c>
      <c r="V1619" s="13" t="str">
        <f t="shared" si="435"/>
        <v>echo '&lt; PRESS ANY KEY TO CONTINUE &gt;'; read c ;</v>
      </c>
      <c r="W1619" s="14" t="str">
        <f t="shared" ref="W1619:W1623" si="471">IF(LEFT(U1619,3)="cat"," pmd ; "," echo ; ")</f>
        <v xml:space="preserve"> pmd ; </v>
      </c>
      <c r="X1619" s="13" t="str">
        <f t="shared" si="437"/>
        <v>ssh -q qhvifoapp05 '/home/infa_adm/scripts/ais.sh connectors wf_ENT_LAWSON_GL_CashReceipts_HT Int01_qa'</v>
      </c>
      <c r="Y1619" s="15"/>
      <c r="Z1619" s="60" t="str">
        <f t="shared" ref="Z1619:Z1623" si="472">CONCATENATE("./pmrep objectexport -f ",L1619," -o ",M1619," -n ",N1619," -m -s -b -r -u ",N1619,".xml")</f>
        <v>./pmrep objectexport -f connectors -o Workflow -n wf_ENT_LAWSON_GL_CashReceipts_HT -m -s -b -r -u wf_ENT_LAWSON_GL_CashReceipts_HT.xml</v>
      </c>
      <c r="AA1619" s="63" t="str">
        <f t="shared" ref="AA1619:AA1623" si="473">IF(M1619="Workflow",CONCATENATE("gwd ",L1619," ",N1619)," # n/a")</f>
        <v>gwd connectors wf_ENT_LAWSON_GL_CashReceipts_HT</v>
      </c>
      <c r="AB1619" s="60" t="str">
        <f t="shared" si="438"/>
        <v xml:space="preserve">showvh connectors wf_ENT_LAWSON_GL_CashReceipts_HT ; </v>
      </c>
      <c r="AC1619" s="60" t="str">
        <f t="shared" si="436"/>
        <v>showrrh connectors wf_ENT_LAWSON_GL_CashReceipts_HT</v>
      </c>
    </row>
    <row r="1620" spans="1:29" x14ac:dyDescent="0.25">
      <c r="A1620" s="9">
        <v>43332</v>
      </c>
      <c r="B1620" s="6" t="s">
        <v>283</v>
      </c>
      <c r="C1620" s="61" t="s">
        <v>1892</v>
      </c>
      <c r="D1620" s="61" t="s">
        <v>1863</v>
      </c>
      <c r="E1620" s="100" t="str">
        <f t="shared" si="462"/>
        <v>RAC_uat</v>
      </c>
      <c r="F1620" s="115" t="str">
        <f>IF(C1620="SJ",IF(D1620="q1",pswd_sj_q,IF(OR(D1620="u1",D1620="u2"),pswd_sj_u,IF(OR(D1620="p1",D1620="p2"),pswd_sj_p," ** ERROR **"))),
IF(C1620="BR",IF(D1620="q1",pswd_br_q,IF(OR(D1620="u1",D1620="u2"),pswd_br_u,IF(OR(D1620="p1",D1620="p2"),pswd_br_p," ** ERROR **")))," ** ERROR **"))</f>
        <v>UP</v>
      </c>
      <c r="G1620" s="100" t="str">
        <f t="shared" si="463"/>
        <v>uhvifoapp03</v>
      </c>
      <c r="H1620" s="115" t="str">
        <f t="shared" si="464"/>
        <v>Int01_uat</v>
      </c>
      <c r="I1620" s="111" t="str">
        <f t="shared" si="465"/>
        <v>6005</v>
      </c>
      <c r="J1620" s="115" t="str">
        <f t="shared" si="466"/>
        <v>Native</v>
      </c>
      <c r="K1620" s="100" t="str">
        <f t="shared" si="467"/>
        <v>all</v>
      </c>
      <c r="L1620" s="6" t="s">
        <v>1491</v>
      </c>
      <c r="M1620" s="6" t="s">
        <v>332</v>
      </c>
      <c r="N1620" s="6" t="s">
        <v>1628</v>
      </c>
      <c r="O1620" s="6" t="s">
        <v>2611</v>
      </c>
      <c r="P1620" s="11" t="str">
        <f t="shared" si="468"/>
        <v>qc connectors Workflow wf_ENT_LAWSON_GL_CashReceipts_HT</v>
      </c>
      <c r="Q1620" s="12" t="str">
        <f t="shared" si="469"/>
        <v>./pmrep cleardeploymentgroup -p DG_Static_Shared -f ;</v>
      </c>
      <c r="R1620" s="13" t="str">
        <f t="shared" si="470"/>
        <v>./pmrep addtodeploymentgroup -p DG_Static_Shared -n wf_ENT_LAWSON_GL_CashReceipts_HT -o Workflow -f connectors -d all ;</v>
      </c>
      <c r="S1620" s="12" t="str">
        <f t="shared" si="432"/>
        <v>./pmrep deploydeploymentgroup -p DG_Static_Shared -c  ./DG_Static_Shared.xml -r RAC_uat -n jansaj -X UP -h uhvifoapp03 -o 6005 -s Native -l $HOME/scripts/log/dg_SJ_atlrad.log ;</v>
      </c>
      <c r="T1620" s="13" t="str">
        <f t="shared" si="433"/>
        <v xml:space="preserve">echo '&lt; PRESS ANY KEY TO CONTINUE &gt;'; read c ; </v>
      </c>
      <c r="U1620" s="12" t="str">
        <f t="shared" si="434"/>
        <v xml:space="preserve">cat $HOME/scripts/log/dg_SJ_atlrad.log ; </v>
      </c>
      <c r="V1620" s="13" t="str">
        <f t="shared" si="435"/>
        <v>echo '&lt; PRESS ANY KEY TO CONTINUE &gt;'; read c ;</v>
      </c>
      <c r="W1620" s="14" t="str">
        <f t="shared" si="471"/>
        <v xml:space="preserve"> pmd ; </v>
      </c>
      <c r="X1620" s="13" t="str">
        <f t="shared" si="437"/>
        <v>ssh -q uhvifoapp03 '/home/infa_adm/scripts/ais.sh connectors wf_ENT_LAWSON_GL_CashReceipts_HT Int01_uat'</v>
      </c>
      <c r="Y1620" s="15"/>
      <c r="Z1620" s="60" t="str">
        <f t="shared" si="472"/>
        <v>./pmrep objectexport -f connectors -o Workflow -n wf_ENT_LAWSON_GL_CashReceipts_HT -m -s -b -r -u wf_ENT_LAWSON_GL_CashReceipts_HT.xml</v>
      </c>
      <c r="AA1620" s="63" t="str">
        <f t="shared" si="473"/>
        <v>gwd connectors wf_ENT_LAWSON_GL_CashReceipts_HT</v>
      </c>
      <c r="AB1620" s="60" t="str">
        <f t="shared" si="438"/>
        <v xml:space="preserve">showvh connectors wf_ENT_LAWSON_GL_CashReceipts_HT ; </v>
      </c>
      <c r="AC1620" s="60" t="str">
        <f t="shared" si="436"/>
        <v>showrrh connectors wf_ENT_LAWSON_GL_CashReceipts_HT</v>
      </c>
    </row>
    <row r="1621" spans="1:29" x14ac:dyDescent="0.25">
      <c r="A1621" s="9">
        <v>43332</v>
      </c>
      <c r="B1621" s="6" t="s">
        <v>2609</v>
      </c>
      <c r="C1621" s="61" t="s">
        <v>1892</v>
      </c>
      <c r="D1621" s="61" t="s">
        <v>1862</v>
      </c>
      <c r="E1621" s="100" t="str">
        <f t="shared" si="462"/>
        <v>RAC_qa</v>
      </c>
      <c r="F1621" s="115" t="str">
        <f t="shared" ref="F1621" si="474">IF(D1621="q1",pswd_sj_q,IF(OR(D1621="u1",D1621="u2"),pswd_sj_u,IF(OR(D1621="p1",D1621="p2"),pswd_sj_p," ** ERROR **")))</f>
        <v>QP</v>
      </c>
      <c r="G1621" s="100" t="str">
        <f t="shared" si="463"/>
        <v>qhvifoapp05</v>
      </c>
      <c r="H1621" s="115" t="str">
        <f t="shared" si="464"/>
        <v>Int01_qa</v>
      </c>
      <c r="I1621" s="100" t="str">
        <f t="shared" si="465"/>
        <v>6005</v>
      </c>
      <c r="J1621" s="115" t="str">
        <f t="shared" si="466"/>
        <v>Native</v>
      </c>
      <c r="K1621" s="100" t="str">
        <f t="shared" si="467"/>
        <v>all</v>
      </c>
      <c r="L1621" s="6" t="s">
        <v>326</v>
      </c>
      <c r="M1621" s="6" t="s">
        <v>332</v>
      </c>
      <c r="N1621" s="6" t="s">
        <v>348</v>
      </c>
      <c r="O1621" s="6" t="s">
        <v>2612</v>
      </c>
      <c r="P1621" s="11" t="str">
        <f t="shared" si="468"/>
        <v>qc Miscellaneous Workflow wf_SureBill_Outbound</v>
      </c>
      <c r="Q1621" s="12" t="str">
        <f t="shared" si="469"/>
        <v>./pmrep cleardeploymentgroup -p DG_Static_Shared -f ;</v>
      </c>
      <c r="R1621" s="13" t="str">
        <f t="shared" si="470"/>
        <v>./pmrep addtodeploymentgroup -p DG_Static_Shared -n wf_SureBill_Outbound -o Workflow -f Miscellaneous -d all ;</v>
      </c>
      <c r="S1621" s="12" t="str">
        <f t="shared" si="432"/>
        <v>./pmrep deploydeploymentgroup -p DG_Static_Shared -c  ./DG_Static_Shared.xml -r RAC_qa -n jansaj -X QP -h qhvifoapp05 -o 6005 -s Native -l $HOME/scripts/log/dg_SJ_CHG0013982.log ;</v>
      </c>
      <c r="T1621" s="13" t="str">
        <f t="shared" si="433"/>
        <v xml:space="preserve">echo '&lt; PRESS ANY KEY TO CONTINUE &gt;'; read c ; </v>
      </c>
      <c r="U1621" s="12" t="str">
        <f t="shared" si="434"/>
        <v xml:space="preserve">cat $HOME/scripts/log/dg_SJ_CHG0013982.log ; </v>
      </c>
      <c r="V1621" s="13" t="str">
        <f t="shared" si="435"/>
        <v>echo '&lt; PRESS ANY KEY TO CONTINUE &gt;'; read c ;</v>
      </c>
      <c r="W1621" s="14" t="str">
        <f t="shared" si="471"/>
        <v xml:space="preserve"> pmd ; </v>
      </c>
      <c r="X1621" s="13" t="str">
        <f t="shared" si="437"/>
        <v>ssh -q qhvifoapp05 '/home/infa_adm/scripts/ais.sh Miscellaneous wf_SureBill_Outbound Int01_qa'</v>
      </c>
      <c r="Y1621" s="15"/>
      <c r="Z1621" s="60" t="str">
        <f t="shared" si="472"/>
        <v>./pmrep objectexport -f Miscellaneous -o Workflow -n wf_SureBill_Outbound -m -s -b -r -u wf_SureBill_Outbound.xml</v>
      </c>
      <c r="AA1621" s="63" t="str">
        <f t="shared" si="473"/>
        <v>gwd Miscellaneous wf_SureBill_Outbound</v>
      </c>
      <c r="AB1621" s="60" t="str">
        <f t="shared" si="438"/>
        <v xml:space="preserve">showvh Miscellaneous wf_SureBill_Outbound ; </v>
      </c>
      <c r="AC1621" s="60" t="str">
        <f t="shared" si="436"/>
        <v>showrrh Miscellaneous wf_SureBill_Outbound</v>
      </c>
    </row>
    <row r="1622" spans="1:29" x14ac:dyDescent="0.25">
      <c r="A1622" s="9">
        <v>43332</v>
      </c>
      <c r="B1622" s="6" t="s">
        <v>2609</v>
      </c>
      <c r="C1622" s="61" t="s">
        <v>1892</v>
      </c>
      <c r="D1622" s="61" t="s">
        <v>1863</v>
      </c>
      <c r="E1622" s="100" t="str">
        <f t="shared" ref="E1622" si="475">IF(D1622="q1",rep_q,IF(OR(D1622="u1",D1622="u2"),rep_u,IF(OR(D1622="p1",D1622="p2"),rep_p," ** ERROR **")))</f>
        <v>RAC_uat</v>
      </c>
      <c r="F1622" s="115" t="str">
        <f t="shared" ref="F1622" si="476">IF(D1622="q1",pswd_sj_q,IF(OR(D1622="u1",D1622="u2"),pswd_sj_u,IF(OR(D1622="p1",D1622="p2"),pswd_sj_p," ** ERROR **")))</f>
        <v>UP</v>
      </c>
      <c r="G1622" s="100" t="str">
        <f t="shared" ref="G1622" si="477">IF(D1622="q1",host_q,IF(OR(D1622="u1",D1622="u2"),host_u,IF(OR(D1622="p1",D1622="p2"),host_p," ** ERROR **")))</f>
        <v>uhvifoapp03</v>
      </c>
      <c r="H1622" s="115" t="str">
        <f t="shared" ref="H1622" si="478">IF(D1622="q1",int_q1,IF(D1622="u1",int_u1,IF(D1622="u2",int_u2,IF(D1622="p1",int_p1,IF(D1622="p2",int_p2," ** ERROR **")))))</f>
        <v>Int01_uat</v>
      </c>
      <c r="I1622" s="100" t="str">
        <f t="shared" ref="I1622" si="479">IF(D1622="","n/a","6005")</f>
        <v>6005</v>
      </c>
      <c r="J1622" s="115" t="str">
        <f t="shared" ref="J1622" si="480">IF(D1622="","n/a","Native")</f>
        <v>Native</v>
      </c>
      <c r="K1622" s="100" t="str">
        <f t="shared" ref="K1622" si="481">IF(D1622="","n/a","all")</f>
        <v>all</v>
      </c>
      <c r="L1622" s="6" t="s">
        <v>326</v>
      </c>
      <c r="M1622" s="6" t="s">
        <v>332</v>
      </c>
      <c r="N1622" s="6" t="s">
        <v>348</v>
      </c>
      <c r="O1622" s="6" t="s">
        <v>2613</v>
      </c>
      <c r="P1622" s="11" t="str">
        <f t="shared" si="468"/>
        <v>qc Miscellaneous Workflow wf_SureBill_Outbound</v>
      </c>
      <c r="Q1622" s="12" t="str">
        <f t="shared" si="469"/>
        <v>./pmrep cleardeploymentgroup -p DG_Static_Shared -f ;</v>
      </c>
      <c r="R1622" s="13" t="str">
        <f t="shared" si="470"/>
        <v>./pmrep addtodeploymentgroup -p DG_Static_Shared -n wf_SureBill_Outbound -o Workflow -f Miscellaneous -d all ;</v>
      </c>
      <c r="S1622" s="12" t="str">
        <f t="shared" si="432"/>
        <v>./pmrep deploydeploymentgroup -p DG_Static_Shared -c  ./DG_Static_Shared.xml -r RAC_uat -n jansaj -X UP -h uhvifoapp03 -o 6005 -s Native -l $HOME/scripts/log/dg_SJ_CHG0013982.log ;</v>
      </c>
      <c r="T1622" s="13" t="str">
        <f t="shared" si="433"/>
        <v xml:space="preserve">echo '&lt; PRESS ANY KEY TO CONTINUE &gt;'; read c ; </v>
      </c>
      <c r="U1622" s="12" t="str">
        <f t="shared" si="434"/>
        <v xml:space="preserve">cat $HOME/scripts/log/dg_SJ_CHG0013982.log ; </v>
      </c>
      <c r="V1622" s="13" t="str">
        <f t="shared" si="435"/>
        <v>echo '&lt; PRESS ANY KEY TO CONTINUE &gt;'; read c ;</v>
      </c>
      <c r="W1622" s="14" t="str">
        <f t="shared" si="471"/>
        <v xml:space="preserve"> pmd ; </v>
      </c>
      <c r="X1622" s="13" t="str">
        <f t="shared" si="437"/>
        <v>ssh -q uhvifoapp03 '/home/infa_adm/scripts/ais.sh Miscellaneous wf_SureBill_Outbound Int01_uat'</v>
      </c>
      <c r="Y1622" s="15"/>
      <c r="Z1622" s="60" t="str">
        <f t="shared" si="472"/>
        <v>./pmrep objectexport -f Miscellaneous -o Workflow -n wf_SureBill_Outbound -m -s -b -r -u wf_SureBill_Outbound.xml</v>
      </c>
      <c r="AA1622" s="63" t="str">
        <f t="shared" si="473"/>
        <v>gwd Miscellaneous wf_SureBill_Outbound</v>
      </c>
      <c r="AB1622" s="60" t="str">
        <f t="shared" si="438"/>
        <v xml:space="preserve">showvh Miscellaneous wf_SureBill_Outbound ; </v>
      </c>
      <c r="AC1622" s="60" t="str">
        <f t="shared" si="436"/>
        <v>showrrh Miscellaneous wf_SureBill_Outbound</v>
      </c>
    </row>
    <row r="1623" spans="1:29" x14ac:dyDescent="0.25">
      <c r="A1623" s="9">
        <v>43332</v>
      </c>
      <c r="B1623" s="6" t="s">
        <v>2609</v>
      </c>
      <c r="C1623" s="61" t="s">
        <v>1892</v>
      </c>
      <c r="D1623" s="61" t="s">
        <v>1864</v>
      </c>
      <c r="E1623" s="100" t="str">
        <f t="shared" ref="E1623:E1625" si="482">IF(D1623="q1",rep_q,IF(OR(D1623="u1",D1623="u2"),rep_u,IF(OR(D1623="p1",D1623="p2"),rep_p," ** ERROR **")))</f>
        <v>RAC_prod</v>
      </c>
      <c r="F1623" s="115" t="str">
        <f t="shared" ref="F1623" si="483">IF(D1623="q1",pswd_sj_q,IF(OR(D1623="u1",D1623="u2"),pswd_sj_u,IF(OR(D1623="p1",D1623="p2"),pswd_sj_p," ** ERROR **")))</f>
        <v>PP</v>
      </c>
      <c r="G1623" s="100" t="str">
        <f t="shared" ref="G1623:G1625" si="484">IF(D1623="q1",host_q,IF(OR(D1623="u1",D1623="u2"),host_u,IF(OR(D1623="p1",D1623="p2"),host_p," ** ERROR **")))</f>
        <v>phvifoapp04</v>
      </c>
      <c r="H1623" s="115" t="str">
        <f t="shared" ref="H1623:H1625" si="485">IF(D1623="q1",int_q1,IF(D1623="u1",int_u1,IF(D1623="u2",int_u2,IF(D1623="p1",int_p1,IF(D1623="p2",int_p2," ** ERROR **")))))</f>
        <v>Int01_prod</v>
      </c>
      <c r="I1623" s="100" t="str">
        <f t="shared" ref="I1623:I1625" si="486">IF(D1623="","n/a","6005")</f>
        <v>6005</v>
      </c>
      <c r="J1623" s="115" t="str">
        <f t="shared" ref="J1623:J1625" si="487">IF(D1623="","n/a","Native")</f>
        <v>Native</v>
      </c>
      <c r="K1623" s="100" t="str">
        <f t="shared" ref="K1623:K1625" si="488">IF(D1623="","n/a","all")</f>
        <v>all</v>
      </c>
      <c r="L1623" s="6" t="s">
        <v>326</v>
      </c>
      <c r="M1623" s="6" t="s">
        <v>332</v>
      </c>
      <c r="N1623" s="6" t="s">
        <v>348</v>
      </c>
      <c r="O1623" s="6" t="s">
        <v>2614</v>
      </c>
      <c r="P1623" s="11" t="str">
        <f t="shared" si="468"/>
        <v>qc Miscellaneous Workflow wf_SureBill_Outbound</v>
      </c>
      <c r="Q1623" s="12" t="str">
        <f t="shared" si="469"/>
        <v>./pmrep cleardeploymentgroup -p DG_Static_Shared -f ;</v>
      </c>
      <c r="R1623" s="13" t="str">
        <f t="shared" si="470"/>
        <v>./pmrep addtodeploymentgroup -p DG_Static_Shared -n wf_SureBill_Outbound -o Workflow -f Miscellaneous -d all ;</v>
      </c>
      <c r="S1623" s="12" t="str">
        <f t="shared" si="432"/>
        <v>./pmrep deploydeploymentgroup -p DG_Static_Shared -c  ./DG_Static_Shared.xml -r RAC_prod -n jansaj -X PP -h phvifoapp04 -o 6005 -s Native -l $HOME/scripts/log/dg_SJ_CHG0013982.log ;</v>
      </c>
      <c r="T1623" s="13" t="str">
        <f t="shared" si="433"/>
        <v xml:space="preserve">echo '&lt; PRESS ANY KEY TO CONTINUE &gt;'; read c ; </v>
      </c>
      <c r="U1623" s="12" t="str">
        <f t="shared" si="434"/>
        <v xml:space="preserve">cat $HOME/scripts/log/dg_SJ_CHG0013982.log ; </v>
      </c>
      <c r="V1623" s="13" t="str">
        <f t="shared" si="435"/>
        <v>echo '&lt; PRESS ANY KEY TO CONTINUE &gt;'; read c ;</v>
      </c>
      <c r="W1623" s="14" t="str">
        <f t="shared" si="471"/>
        <v xml:space="preserve"> pmd ; </v>
      </c>
      <c r="X1623" s="13" t="str">
        <f t="shared" si="437"/>
        <v>ssh -q phvifoapp04 '/home/infa_adm/scripts/ais.sh Miscellaneous wf_SureBill_Outbound Int01_prod'</v>
      </c>
      <c r="Y1623" s="15"/>
      <c r="Z1623" s="60" t="str">
        <f t="shared" si="472"/>
        <v>./pmrep objectexport -f Miscellaneous -o Workflow -n wf_SureBill_Outbound -m -s -b -r -u wf_SureBill_Outbound.xml</v>
      </c>
      <c r="AA1623" s="63" t="str">
        <f t="shared" si="473"/>
        <v>gwd Miscellaneous wf_SureBill_Outbound</v>
      </c>
      <c r="AB1623" s="60" t="str">
        <f t="shared" si="438"/>
        <v xml:space="preserve">showvh Miscellaneous wf_SureBill_Outbound ; </v>
      </c>
      <c r="AC1623" s="60" t="str">
        <f t="shared" si="436"/>
        <v>showrrh Miscellaneous wf_SureBill_Outbound</v>
      </c>
    </row>
    <row r="1624" spans="1:29" x14ac:dyDescent="0.25">
      <c r="A1624" s="9">
        <v>43333</v>
      </c>
      <c r="B1624" s="6" t="s">
        <v>286</v>
      </c>
      <c r="C1624" s="61" t="s">
        <v>1892</v>
      </c>
      <c r="D1624" s="61" t="s">
        <v>1862</v>
      </c>
      <c r="E1624" s="100" t="str">
        <f t="shared" si="482"/>
        <v>RAC_qa</v>
      </c>
      <c r="F1624" s="115" t="str">
        <f t="shared" ref="F1624:F1629" si="489">IF(C1624="SJ",IF(D1624="q1",pswd_sj_q,IF(OR(D1624="u1",D1624="u2"),pswd_sj_u,IF(OR(D1624="p1",D1624="p2"),pswd_sj_p," ** ERROR **"))),
IF(C1624="BR",IF(D1624="q1",pswd_br_q,IF(OR(D1624="u1",D1624="u2"),pswd_br_u,IF(OR(D1624="p1",D1624="p2"),pswd_br_p," ** ERROR **")))," ** ERROR **"))</f>
        <v>QP</v>
      </c>
      <c r="G1624" s="100" t="str">
        <f t="shared" si="484"/>
        <v>qhvifoapp05</v>
      </c>
      <c r="H1624" s="115" t="str">
        <f t="shared" si="485"/>
        <v>Int01_qa</v>
      </c>
      <c r="I1624" s="111" t="str">
        <f t="shared" si="486"/>
        <v>6005</v>
      </c>
      <c r="J1624" s="115" t="str">
        <f t="shared" si="487"/>
        <v>Native</v>
      </c>
      <c r="K1624" s="100" t="str">
        <f t="shared" si="488"/>
        <v>all</v>
      </c>
      <c r="L1624" s="6" t="s">
        <v>322</v>
      </c>
      <c r="M1624" s="6" t="s">
        <v>354</v>
      </c>
      <c r="N1624" s="6" t="s">
        <v>2615</v>
      </c>
      <c r="O1624" s="6" t="s">
        <v>2616</v>
      </c>
      <c r="P1624" s="11" t="str">
        <f t="shared" ref="P1624:P1625" si="490">CONCATENATE("qc ",L1624," ",M1624," ",N1624)</f>
        <v>qc MDM Session s_m_Customer_Publishing_Normalized_Data_Load</v>
      </c>
      <c r="Q1624" s="12" t="str">
        <f t="shared" ref="Q1624:Q1625" si="491">IF(AND(B1624=B1623,F1624=F1623),"echo ;",CONCATENATE("./pmrep cleardeploymentgroup -p ",dgnm," -f ;"))</f>
        <v>./pmrep cleardeploymentgroup -p DG_Static_Shared -f ;</v>
      </c>
      <c r="R1624" s="13" t="str">
        <f t="shared" ref="R1624:R1625" si="492">CONCATENATE("./pmrep addtodeploymentgroup -p ",dgnm," -n ",N1624," -o ",M1624, " -f ",L1624," -d ",K1624, " ;")</f>
        <v>./pmrep addtodeploymentgroup -p DG_Static_Shared -n s_m_Customer_Publishing_Normalized_Data_Load -o Session -f MDM -d all ;</v>
      </c>
      <c r="S1624" s="12" t="str">
        <f t="shared" si="432"/>
        <v>./pmrep deploydeploymentgroup -p DG_Static_Shared -c  ./DG_Static_Shared.xml -r RAC_qa -n jansaj -X QP -h qhvifoapp05 -o 6005 -s Native -l $HOME/scripts/log/dg_SJ_allvan.log ;</v>
      </c>
      <c r="T1624" s="13" t="str">
        <f t="shared" si="433"/>
        <v xml:space="preserve">echo '&lt; PRESS ANY KEY TO CONTINUE &gt;'; read c ; </v>
      </c>
      <c r="U1624" s="12" t="str">
        <f t="shared" si="434"/>
        <v xml:space="preserve">cat $HOME/scripts/log/dg_SJ_allvan.log ; </v>
      </c>
      <c r="V1624" s="13" t="str">
        <f t="shared" si="435"/>
        <v>echo '&lt; PRESS ANY KEY TO CONTINUE &gt;'; read c ;</v>
      </c>
      <c r="W1624" s="14" t="str">
        <f t="shared" ref="W1624:W1625" si="493">IF(LEFT(U1624,3)="cat"," pmd ; "," echo ; ")</f>
        <v xml:space="preserve"> pmd ; </v>
      </c>
      <c r="X1624" s="13" t="str">
        <f t="shared" si="437"/>
        <v xml:space="preserve"> # n/a</v>
      </c>
      <c r="Y1624" s="15"/>
      <c r="Z1624" s="60" t="str">
        <f t="shared" ref="Z1624:Z1625" si="494">CONCATENATE("./pmrep objectexport -f ",L1624," -o ",M1624," -n ",N1624," -m -s -b -r -u ",N1624,".xml")</f>
        <v>./pmrep objectexport -f MDM -o Session -n s_m_Customer_Publishing_Normalized_Data_Load -m -s -b -r -u s_m_Customer_Publishing_Normalized_Data_Load.xml</v>
      </c>
      <c r="AA1624" s="63" t="str">
        <f t="shared" ref="AA1624:AA1625" si="495">IF(M1624="Workflow",CONCATENATE("gwd ",L1624," ",N1624)," # n/a")</f>
        <v xml:space="preserve"> # n/a</v>
      </c>
      <c r="AB1624" s="60" t="str">
        <f t="shared" si="438"/>
        <v xml:space="preserve">showvh MDM s_m_Customer_Publishing_Normalized_Data_Load ; </v>
      </c>
      <c r="AC1624" s="60" t="str">
        <f t="shared" si="436"/>
        <v>showrrh MDM s_m_Customer_Publishing_Normalized_Data_Load</v>
      </c>
    </row>
    <row r="1625" spans="1:29" x14ac:dyDescent="0.25">
      <c r="A1625" s="9">
        <v>43333</v>
      </c>
      <c r="B1625" s="6" t="s">
        <v>286</v>
      </c>
      <c r="C1625" s="61" t="s">
        <v>1892</v>
      </c>
      <c r="D1625" s="61" t="s">
        <v>1863</v>
      </c>
      <c r="E1625" s="100" t="str">
        <f t="shared" si="482"/>
        <v>RAC_uat</v>
      </c>
      <c r="F1625" s="115" t="str">
        <f t="shared" si="489"/>
        <v>UP</v>
      </c>
      <c r="G1625" s="100" t="str">
        <f t="shared" si="484"/>
        <v>uhvifoapp03</v>
      </c>
      <c r="H1625" s="115" t="str">
        <f t="shared" si="485"/>
        <v>Int01_uat</v>
      </c>
      <c r="I1625" s="111" t="str">
        <f t="shared" si="486"/>
        <v>6005</v>
      </c>
      <c r="J1625" s="115" t="str">
        <f t="shared" si="487"/>
        <v>Native</v>
      </c>
      <c r="K1625" s="100" t="str">
        <f t="shared" si="488"/>
        <v>all</v>
      </c>
      <c r="L1625" s="6" t="s">
        <v>322</v>
      </c>
      <c r="M1625" s="6" t="s">
        <v>354</v>
      </c>
      <c r="N1625" s="6" t="s">
        <v>2615</v>
      </c>
      <c r="O1625" s="6" t="s">
        <v>2617</v>
      </c>
      <c r="P1625" s="11" t="str">
        <f t="shared" si="490"/>
        <v>qc MDM Session s_m_Customer_Publishing_Normalized_Data_Load</v>
      </c>
      <c r="Q1625" s="12" t="str">
        <f t="shared" si="491"/>
        <v>./pmrep cleardeploymentgroup -p DG_Static_Shared -f ;</v>
      </c>
      <c r="R1625" s="13" t="str">
        <f t="shared" si="492"/>
        <v>./pmrep addtodeploymentgroup -p DG_Static_Shared -n s_m_Customer_Publishing_Normalized_Data_Load -o Session -f MDM -d all ;</v>
      </c>
      <c r="S1625" s="12" t="str">
        <f t="shared" si="432"/>
        <v>./pmrep deploydeploymentgroup -p DG_Static_Shared -c  ./DG_Static_Shared.xml -r RAC_uat -n jansaj -X UP -h uhvifoapp03 -o 6005 -s Native -l $HOME/scripts/log/dg_SJ_allvan.log ;</v>
      </c>
      <c r="T1625" s="13" t="str">
        <f t="shared" si="433"/>
        <v xml:space="preserve">echo '&lt; PRESS ANY KEY TO CONTINUE &gt;'; read c ; </v>
      </c>
      <c r="U1625" s="12" t="str">
        <f t="shared" si="434"/>
        <v xml:space="preserve">cat $HOME/scripts/log/dg_SJ_allvan.log ; </v>
      </c>
      <c r="V1625" s="13" t="str">
        <f t="shared" si="435"/>
        <v>echo '&lt; PRESS ANY KEY TO CONTINUE &gt;'; read c ;</v>
      </c>
      <c r="W1625" s="14" t="str">
        <f t="shared" si="493"/>
        <v xml:space="preserve"> pmd ; </v>
      </c>
      <c r="X1625" s="13" t="str">
        <f t="shared" si="437"/>
        <v xml:space="preserve"> # n/a</v>
      </c>
      <c r="Y1625" s="15"/>
      <c r="Z1625" s="60" t="str">
        <f t="shared" si="494"/>
        <v>./pmrep objectexport -f MDM -o Session -n s_m_Customer_Publishing_Normalized_Data_Load -m -s -b -r -u s_m_Customer_Publishing_Normalized_Data_Load.xml</v>
      </c>
      <c r="AA1625" s="63" t="str">
        <f t="shared" si="495"/>
        <v xml:space="preserve"> # n/a</v>
      </c>
      <c r="AB1625" s="60" t="str">
        <f t="shared" si="438"/>
        <v xml:space="preserve">showvh MDM s_m_Customer_Publishing_Normalized_Data_Load ; </v>
      </c>
      <c r="AC1625" s="60" t="str">
        <f t="shared" si="436"/>
        <v>showrrh MDM s_m_Customer_Publishing_Normalized_Data_Load</v>
      </c>
    </row>
    <row r="1626" spans="1:29" x14ac:dyDescent="0.25">
      <c r="A1626" s="9">
        <v>43333</v>
      </c>
      <c r="B1626" s="6" t="s">
        <v>2618</v>
      </c>
      <c r="C1626" s="61" t="s">
        <v>1892</v>
      </c>
      <c r="D1626" s="61" t="s">
        <v>1864</v>
      </c>
      <c r="E1626" s="100" t="str">
        <f t="shared" ref="E1626" si="496">IF(D1626="q1",rep_q,IF(OR(D1626="u1",D1626="u2"),rep_u,IF(OR(D1626="p1",D1626="p2"),rep_p," ** ERROR **")))</f>
        <v>RAC_prod</v>
      </c>
      <c r="F1626" s="115" t="str">
        <f t="shared" si="489"/>
        <v>PP</v>
      </c>
      <c r="G1626" s="100" t="str">
        <f t="shared" ref="G1626" si="497">IF(D1626="q1",host_q,IF(OR(D1626="u1",D1626="u2"),host_u,IF(OR(D1626="p1",D1626="p2"),host_p," ** ERROR **")))</f>
        <v>phvifoapp04</v>
      </c>
      <c r="H1626" s="115" t="str">
        <f t="shared" ref="H1626" si="498">IF(D1626="q1",int_q1,IF(D1626="u1",int_u1,IF(D1626="u2",int_u2,IF(D1626="p1",int_p1,IF(D1626="p2",int_p2," ** ERROR **")))))</f>
        <v>Int01_prod</v>
      </c>
      <c r="I1626" s="111" t="str">
        <f t="shared" ref="I1626" si="499">IF(D1626="","n/a","6005")</f>
        <v>6005</v>
      </c>
      <c r="J1626" s="115" t="str">
        <f t="shared" ref="J1626" si="500">IF(D1626="","n/a","Native")</f>
        <v>Native</v>
      </c>
      <c r="K1626" s="100" t="str">
        <f t="shared" ref="K1626" si="501">IF(D1626="","n/a","all")</f>
        <v>all</v>
      </c>
      <c r="L1626" s="6" t="s">
        <v>322</v>
      </c>
      <c r="M1626" s="6" t="s">
        <v>354</v>
      </c>
      <c r="N1626" s="6" t="s">
        <v>2615</v>
      </c>
      <c r="O1626" s="6" t="s">
        <v>2619</v>
      </c>
      <c r="P1626" s="11" t="str">
        <f t="shared" ref="P1626" si="502">CONCATENATE("qc ",L1626," ",M1626," ",N1626)</f>
        <v>qc MDM Session s_m_Customer_Publishing_Normalized_Data_Load</v>
      </c>
      <c r="Q1626" s="12" t="str">
        <f t="shared" ref="Q1626" si="503">IF(AND(B1626=B1625,F1626=F1625),"echo ;",CONCATENATE("./pmrep cleardeploymentgroup -p ",dgnm," -f ;"))</f>
        <v>./pmrep cleardeploymentgroup -p DG_Static_Shared -f ;</v>
      </c>
      <c r="R1626" s="13" t="str">
        <f t="shared" ref="R1626" si="504">CONCATENATE("./pmrep addtodeploymentgroup -p ",dgnm," -n ",N1626," -o ",M1626, " -f ",L1626," -d ",K1626, " ;")</f>
        <v>./pmrep addtodeploymentgroup -p DG_Static_Shared -n s_m_Customer_Publishing_Normalized_Data_Load -o Session -f MDM -d all ;</v>
      </c>
      <c r="S1626" s="12" t="str">
        <f t="shared" si="432"/>
        <v>./pmrep deploydeploymentgroup -p DG_Static_Shared -c  ./DG_Static_Shared.xml -r RAC_prod -n jansaj -X PP -h phvifoapp04 -o 6005 -s Native -l $HOME/scripts/log/dg_SJ_CHG0013996.log ;</v>
      </c>
      <c r="T1626" s="13" t="str">
        <f t="shared" si="433"/>
        <v xml:space="preserve">echo '&lt; PRESS ANY KEY TO CONTINUE &gt;'; read c ; </v>
      </c>
      <c r="U1626" s="12" t="str">
        <f t="shared" si="434"/>
        <v xml:space="preserve">cat $HOME/scripts/log/dg_SJ_CHG0013996.log ; </v>
      </c>
      <c r="V1626" s="13" t="str">
        <f t="shared" si="435"/>
        <v>echo '&lt; PRESS ANY KEY TO CONTINUE &gt;'; read c ;</v>
      </c>
      <c r="W1626" s="14" t="str">
        <f t="shared" ref="W1626" si="505">IF(LEFT(U1626,3)="cat"," pmd ; "," echo ; ")</f>
        <v xml:space="preserve"> pmd ; </v>
      </c>
      <c r="X1626" s="13" t="str">
        <f t="shared" si="437"/>
        <v xml:space="preserve"> # n/a</v>
      </c>
      <c r="Y1626" s="15"/>
      <c r="Z1626" s="60" t="str">
        <f t="shared" ref="Z1626" si="506">CONCATENATE("./pmrep objectexport -f ",L1626," -o ",M1626," -n ",N1626," -m -s -b -r -u ",N1626,".xml")</f>
        <v>./pmrep objectexport -f MDM -o Session -n s_m_Customer_Publishing_Normalized_Data_Load -m -s -b -r -u s_m_Customer_Publishing_Normalized_Data_Load.xml</v>
      </c>
      <c r="AA1626" s="63" t="str">
        <f t="shared" ref="AA1626" si="507">IF(M1626="Workflow",CONCATENATE("gwd ",L1626," ",N1626)," # n/a")</f>
        <v xml:space="preserve"> # n/a</v>
      </c>
      <c r="AB1626" s="60" t="str">
        <f t="shared" si="438"/>
        <v xml:space="preserve">showvh MDM s_m_Customer_Publishing_Normalized_Data_Load ; </v>
      </c>
      <c r="AC1626" s="60" t="str">
        <f t="shared" si="436"/>
        <v>showrrh MDM s_m_Customer_Publishing_Normalized_Data_Load</v>
      </c>
    </row>
    <row r="1627" spans="1:29" x14ac:dyDescent="0.25">
      <c r="A1627" s="9">
        <v>43334</v>
      </c>
      <c r="B1627" s="6" t="s">
        <v>285</v>
      </c>
      <c r="C1627" s="61" t="s">
        <v>1892</v>
      </c>
      <c r="D1627" s="61" t="s">
        <v>1862</v>
      </c>
      <c r="E1627" s="100" t="str">
        <f t="shared" ref="E1627:E1628" si="508">IF(D1627="q1",rep_q,IF(OR(D1627="u1",D1627="u2"),rep_u,IF(OR(D1627="p1",D1627="p2"),rep_p," ** ERROR **")))</f>
        <v>RAC_qa</v>
      </c>
      <c r="F1627" s="115" t="str">
        <f t="shared" si="489"/>
        <v>QP</v>
      </c>
      <c r="G1627" s="100" t="str">
        <f t="shared" ref="G1627:G1628" si="509">IF(D1627="q1",host_q,IF(OR(D1627="u1",D1627="u2"),host_u,IF(OR(D1627="p1",D1627="p2"),host_p," ** ERROR **")))</f>
        <v>qhvifoapp05</v>
      </c>
      <c r="H1627" s="115" t="str">
        <f t="shared" ref="H1627:H1628" si="510">IF(D1627="q1",int_q1,IF(D1627="u1",int_u1,IF(D1627="u2",int_u2,IF(D1627="p1",int_p1,IF(D1627="p2",int_p2," ** ERROR **")))))</f>
        <v>Int01_qa</v>
      </c>
      <c r="I1627" s="111" t="str">
        <f t="shared" ref="I1627:I1628" si="511">IF(D1627="","n/a","6005")</f>
        <v>6005</v>
      </c>
      <c r="J1627" s="115" t="str">
        <f t="shared" ref="J1627:J1628" si="512">IF(D1627="","n/a","Native")</f>
        <v>Native</v>
      </c>
      <c r="K1627" s="100" t="str">
        <f t="shared" ref="K1627:K1628" si="513">IF(D1627="","n/a","all")</f>
        <v>all</v>
      </c>
      <c r="L1627" s="6" t="s">
        <v>322</v>
      </c>
      <c r="M1627" s="6" t="s">
        <v>332</v>
      </c>
      <c r="N1627" s="6" t="s">
        <v>1629</v>
      </c>
      <c r="O1627" s="6" t="s">
        <v>2620</v>
      </c>
      <c r="P1627" s="11" t="str">
        <f t="shared" ref="P1627:P1628" si="514">CONCATENATE("qc ",L1627," ",M1627," ",N1627)</f>
        <v>qc MDM Workflow wf_Customer_MDM2CRM_DailyDeleteandInsert</v>
      </c>
      <c r="Q1627" s="12" t="str">
        <f t="shared" ref="Q1627:Q1628" si="515">IF(AND(B1627=B1626,F1627=F1626),"echo ;",CONCATENATE("./pmrep cleardeploymentgroup -p ",dgnm," -f ;"))</f>
        <v>./pmrep cleardeploymentgroup -p DG_Static_Shared -f ;</v>
      </c>
      <c r="R1627" s="13" t="str">
        <f t="shared" ref="R1627:R1628" si="516">CONCATENATE("./pmrep addtodeploymentgroup -p ",dgnm," -n ",N1627," -o ",M1627, " -f ",L1627," -d ",K1627, " ;")</f>
        <v>./pmrep addtodeploymentgroup -p DG_Static_Shared -n wf_Customer_MDM2CRM_DailyDeleteandInsert -o Workflow -f MDM -d all ;</v>
      </c>
      <c r="S1627" s="12" t="str">
        <f t="shared" si="432"/>
        <v>./pmrep deploydeploymentgroup -p DG_Static_Shared -c  ./DG_Static_Shared.xml -r RAC_qa -n jansaj -X QP -h qhvifoapp05 -o 6005 -s Native -l $HOME/scripts/log/dg_SJ_matvis.log ;</v>
      </c>
      <c r="T1627" s="13" t="str">
        <f t="shared" si="433"/>
        <v xml:space="preserve">echo '&lt; PRESS ANY KEY TO CONTINUE &gt;'; read c ; </v>
      </c>
      <c r="U1627" s="12" t="str">
        <f t="shared" si="434"/>
        <v xml:space="preserve">cat $HOME/scripts/log/dg_SJ_matvis.log ; </v>
      </c>
      <c r="V1627" s="13" t="str">
        <f t="shared" si="435"/>
        <v>echo '&lt; PRESS ANY KEY TO CONTINUE &gt;'; read c ;</v>
      </c>
      <c r="W1627" s="14" t="str">
        <f t="shared" ref="W1627:W1628" si="517">IF(LEFT(U1627,3)="cat"," pmd ; "," echo ; ")</f>
        <v xml:space="preserve"> pmd ; </v>
      </c>
      <c r="X1627" s="13" t="str">
        <f t="shared" si="437"/>
        <v>ssh -q qhvifoapp05 '/home/infa_adm/scripts/ais.sh MDM wf_Customer_MDM2CRM_DailyDeleteandInsert Int01_qa'</v>
      </c>
      <c r="Y1627" s="15"/>
      <c r="Z1627" s="60" t="str">
        <f t="shared" ref="Z1627:Z1628" si="518">CONCATENATE("./pmrep objectexport -f ",L1627," -o ",M1627," -n ",N1627," -m -s -b -r -u ",N1627,".xml")</f>
        <v>./pmrep objectexport -f MDM -o Workflow -n wf_Customer_MDM2CRM_DailyDeleteandInsert -m -s -b -r -u wf_Customer_MDM2CRM_DailyDeleteandInsert.xml</v>
      </c>
      <c r="AA1627" s="63" t="str">
        <f t="shared" ref="AA1627:AA1628" si="519">IF(M1627="Workflow",CONCATENATE("gwd ",L1627," ",N1627)," # n/a")</f>
        <v>gwd MDM wf_Customer_MDM2CRM_DailyDeleteandInsert</v>
      </c>
      <c r="AB1627" s="60" t="str">
        <f t="shared" si="438"/>
        <v xml:space="preserve">showvh MDM wf_Customer_MDM2CRM_DailyDeleteandInsert ; </v>
      </c>
      <c r="AC1627" s="60" t="str">
        <f t="shared" si="436"/>
        <v>showrrh MDM wf_Customer_MDM2CRM_DailyDeleteandInsert</v>
      </c>
    </row>
    <row r="1628" spans="1:29" x14ac:dyDescent="0.25">
      <c r="A1628" s="9">
        <v>43334</v>
      </c>
      <c r="B1628" s="6" t="s">
        <v>285</v>
      </c>
      <c r="C1628" s="61" t="s">
        <v>1892</v>
      </c>
      <c r="D1628" s="61" t="s">
        <v>1863</v>
      </c>
      <c r="E1628" s="100" t="str">
        <f t="shared" si="508"/>
        <v>RAC_uat</v>
      </c>
      <c r="F1628" s="115" t="str">
        <f t="shared" si="489"/>
        <v>UP</v>
      </c>
      <c r="G1628" s="100" t="str">
        <f t="shared" si="509"/>
        <v>uhvifoapp03</v>
      </c>
      <c r="H1628" s="115" t="str">
        <f t="shared" si="510"/>
        <v>Int01_uat</v>
      </c>
      <c r="I1628" s="111" t="str">
        <f t="shared" si="511"/>
        <v>6005</v>
      </c>
      <c r="J1628" s="115" t="str">
        <f t="shared" si="512"/>
        <v>Native</v>
      </c>
      <c r="K1628" s="100" t="str">
        <f t="shared" si="513"/>
        <v>all</v>
      </c>
      <c r="L1628" s="6" t="s">
        <v>322</v>
      </c>
      <c r="M1628" s="6" t="s">
        <v>332</v>
      </c>
      <c r="N1628" s="6" t="s">
        <v>1629</v>
      </c>
      <c r="O1628" s="6" t="s">
        <v>2621</v>
      </c>
      <c r="P1628" s="11" t="str">
        <f t="shared" si="514"/>
        <v>qc MDM Workflow wf_Customer_MDM2CRM_DailyDeleteandInsert</v>
      </c>
      <c r="Q1628" s="12" t="str">
        <f t="shared" si="515"/>
        <v>./pmrep cleardeploymentgroup -p DG_Static_Shared -f ;</v>
      </c>
      <c r="R1628" s="13" t="str">
        <f t="shared" si="516"/>
        <v>./pmrep addtodeploymentgroup -p DG_Static_Shared -n wf_Customer_MDM2CRM_DailyDeleteandInsert -o Workflow -f MDM -d all ;</v>
      </c>
      <c r="S1628" s="12" t="str">
        <f t="shared" si="432"/>
        <v>./pmrep deploydeploymentgroup -p DG_Static_Shared -c  ./DG_Static_Shared.xml -r RAC_uat -n jansaj -X UP -h uhvifoapp03 -o 6005 -s Native -l $HOME/scripts/log/dg_SJ_matvis.log ;</v>
      </c>
      <c r="T1628" s="13" t="str">
        <f t="shared" si="433"/>
        <v xml:space="preserve">echo '&lt; PRESS ANY KEY TO CONTINUE &gt;'; read c ; </v>
      </c>
      <c r="U1628" s="12" t="str">
        <f t="shared" si="434"/>
        <v xml:space="preserve">cat $HOME/scripts/log/dg_SJ_matvis.log ; </v>
      </c>
      <c r="V1628" s="13" t="str">
        <f t="shared" si="435"/>
        <v>echo '&lt; PRESS ANY KEY TO CONTINUE &gt;'; read c ;</v>
      </c>
      <c r="W1628" s="14" t="str">
        <f t="shared" si="517"/>
        <v xml:space="preserve"> pmd ; </v>
      </c>
      <c r="X1628" s="13" t="str">
        <f t="shared" si="437"/>
        <v>ssh -q uhvifoapp03 '/home/infa_adm/scripts/ais.sh MDM wf_Customer_MDM2CRM_DailyDeleteandInsert Int01_uat'</v>
      </c>
      <c r="Y1628" s="15"/>
      <c r="Z1628" s="60" t="str">
        <f t="shared" si="518"/>
        <v>./pmrep objectexport -f MDM -o Workflow -n wf_Customer_MDM2CRM_DailyDeleteandInsert -m -s -b -r -u wf_Customer_MDM2CRM_DailyDeleteandInsert.xml</v>
      </c>
      <c r="AA1628" s="63" t="str">
        <f t="shared" si="519"/>
        <v>gwd MDM wf_Customer_MDM2CRM_DailyDeleteandInsert</v>
      </c>
      <c r="AB1628" s="60" t="str">
        <f t="shared" si="438"/>
        <v xml:space="preserve">showvh MDM wf_Customer_MDM2CRM_DailyDeleteandInsert ; </v>
      </c>
      <c r="AC1628" s="60" t="str">
        <f t="shared" si="436"/>
        <v>showrrh MDM wf_Customer_MDM2CRM_DailyDeleteandInsert</v>
      </c>
    </row>
    <row r="1629" spans="1:29" x14ac:dyDescent="0.25">
      <c r="A1629" s="9">
        <v>43334</v>
      </c>
      <c r="B1629" s="6" t="s">
        <v>2622</v>
      </c>
      <c r="C1629" s="61" t="s">
        <v>1892</v>
      </c>
      <c r="D1629" s="61" t="s">
        <v>1864</v>
      </c>
      <c r="E1629" s="100" t="str">
        <f t="shared" ref="E1629:E1651" si="520">IF(D1629="q1",rep_q,IF(OR(D1629="u1",D1629="u2"),rep_u,IF(OR(D1629="p1",D1629="p2"),rep_p," ** ERROR **")))</f>
        <v>RAC_prod</v>
      </c>
      <c r="F1629" s="115" t="str">
        <f t="shared" si="489"/>
        <v>PP</v>
      </c>
      <c r="G1629" s="100" t="str">
        <f t="shared" ref="G1629:G1651" si="521">IF(D1629="q1",host_q,IF(OR(D1629="u1",D1629="u2"),host_u,IF(OR(D1629="p1",D1629="p2"),host_p," ** ERROR **")))</f>
        <v>phvifoapp04</v>
      </c>
      <c r="H1629" s="115" t="str">
        <f t="shared" ref="H1629:H1651" si="522">IF(D1629="q1",int_q1,IF(D1629="u1",int_u1,IF(D1629="u2",int_u2,IF(D1629="p1",int_p1,IF(D1629="p2",int_p2," ** ERROR **")))))</f>
        <v>Int01_prod</v>
      </c>
      <c r="I1629" s="111" t="str">
        <f t="shared" ref="I1629:I1651" si="523">IF(D1629="","n/a","6005")</f>
        <v>6005</v>
      </c>
      <c r="J1629" s="115" t="str">
        <f t="shared" ref="J1629:J1651" si="524">IF(D1629="","n/a","Native")</f>
        <v>Native</v>
      </c>
      <c r="K1629" s="100" t="str">
        <f t="shared" ref="K1629:K1651" si="525">IF(D1629="","n/a","all")</f>
        <v>all</v>
      </c>
      <c r="L1629" s="6" t="s">
        <v>322</v>
      </c>
      <c r="M1629" s="6" t="s">
        <v>332</v>
      </c>
      <c r="N1629" s="6" t="s">
        <v>1629</v>
      </c>
      <c r="O1629" s="6" t="s">
        <v>2623</v>
      </c>
      <c r="P1629" s="11" t="str">
        <f t="shared" ref="P1629" si="526">CONCATENATE("qc ",L1629," ",M1629," ",N1629)</f>
        <v>qc MDM Workflow wf_Customer_MDM2CRM_DailyDeleteandInsert</v>
      </c>
      <c r="Q1629" s="12" t="str">
        <f t="shared" ref="Q1629" si="527">IF(AND(B1629=B1628,F1629=F1628),"echo ;",CONCATENATE("./pmrep cleardeploymentgroup -p ",dgnm," -f ;"))</f>
        <v>./pmrep cleardeploymentgroup -p DG_Static_Shared -f ;</v>
      </c>
      <c r="R1629" s="13" t="str">
        <f t="shared" ref="R1629" si="528">CONCATENATE("./pmrep addtodeploymentgroup -p ",dgnm," -n ",N1629," -o ",M1629, " -f ",L1629," -d ",K1629, " ;")</f>
        <v>./pmrep addtodeploymentgroup -p DG_Static_Shared -n wf_Customer_MDM2CRM_DailyDeleteandInsert -o Workflow -f MDM -d all ;</v>
      </c>
      <c r="S1629" s="12" t="str">
        <f t="shared" si="432"/>
        <v>./pmrep deploydeploymentgroup -p DG_Static_Shared -c  ./DG_Static_Shared.xml -r RAC_prod -n jansaj -X PP -h phvifoapp04 -o 6005 -s Native -l $HOME/scripts/log/dg_SJ_CHG0014010.log ;</v>
      </c>
      <c r="T1629" s="13" t="str">
        <f t="shared" si="433"/>
        <v xml:space="preserve">echo '&lt; PRESS ANY KEY TO CONTINUE &gt;'; read c ; </v>
      </c>
      <c r="U1629" s="12" t="str">
        <f t="shared" si="434"/>
        <v xml:space="preserve">cat $HOME/scripts/log/dg_SJ_CHG0014010.log ; </v>
      </c>
      <c r="V1629" s="13" t="str">
        <f t="shared" si="435"/>
        <v>echo '&lt; PRESS ANY KEY TO CONTINUE &gt;'; read c ;</v>
      </c>
      <c r="W1629" s="14" t="str">
        <f t="shared" ref="W1629" si="529">IF(LEFT(U1629,3)="cat"," pmd ; "," echo ; ")</f>
        <v xml:space="preserve"> pmd ; </v>
      </c>
      <c r="X1629" s="13" t="str">
        <f t="shared" si="437"/>
        <v>ssh -q phvifoapp04 '/home/infa_adm/scripts/ais.sh MDM wf_Customer_MDM2CRM_DailyDeleteandInsert Int01_prod'</v>
      </c>
      <c r="Y1629" s="15"/>
      <c r="Z1629" s="60" t="str">
        <f t="shared" ref="Z1629" si="530">CONCATENATE("./pmrep objectexport -f ",L1629," -o ",M1629," -n ",N1629," -m -s -b -r -u ",N1629,".xml")</f>
        <v>./pmrep objectexport -f MDM -o Workflow -n wf_Customer_MDM2CRM_DailyDeleteandInsert -m -s -b -r -u wf_Customer_MDM2CRM_DailyDeleteandInsert.xml</v>
      </c>
      <c r="AA1629" s="63" t="str">
        <f t="shared" ref="AA1629" si="531">IF(M1629="Workflow",CONCATENATE("gwd ",L1629," ",N1629)," # n/a")</f>
        <v>gwd MDM wf_Customer_MDM2CRM_DailyDeleteandInsert</v>
      </c>
      <c r="AB1629" s="60" t="str">
        <f t="shared" si="438"/>
        <v xml:space="preserve">showvh MDM wf_Customer_MDM2CRM_DailyDeleteandInsert ; </v>
      </c>
      <c r="AC1629" s="60" t="str">
        <f t="shared" si="436"/>
        <v>showrrh MDM wf_Customer_MDM2CRM_DailyDeleteandInsert</v>
      </c>
    </row>
    <row r="1630" spans="1:29" x14ac:dyDescent="0.25">
      <c r="A1630" s="9">
        <v>43334</v>
      </c>
      <c r="B1630" s="6" t="s">
        <v>9</v>
      </c>
      <c r="C1630" s="61" t="s">
        <v>1893</v>
      </c>
      <c r="D1630" s="61" t="s">
        <v>1862</v>
      </c>
      <c r="E1630" s="100" t="str">
        <f t="shared" si="520"/>
        <v>RAC_qa</v>
      </c>
      <c r="F1630" s="115" t="str">
        <f t="shared" ref="F1630:F1672" si="532">IF(C1630="SJ",IF(D1630="q1",pswd_sj_q,IF(OR(D1630="u1",D1630="u2"),pswd_sj_u,IF(OR(D1630="p1",D1630="p2"),pswd_sj_p," ** ERROR **"))),
IF(C1630="BR",IF(D1630="q1",pswd_br_q,IF(OR(D1630="u1",D1630="u2"),pswd_br_u,IF(OR(D1630="p1",D1630="p2"),pswd_br_p," ** ERROR **")))," ** ERROR **"))</f>
        <v>BPQ</v>
      </c>
      <c r="G1630" s="100" t="str">
        <f t="shared" si="521"/>
        <v>qhvifoapp05</v>
      </c>
      <c r="H1630" s="115" t="str">
        <f t="shared" si="522"/>
        <v>Int01_qa</v>
      </c>
      <c r="I1630" s="111" t="str">
        <f t="shared" si="523"/>
        <v>6005</v>
      </c>
      <c r="J1630" s="115" t="str">
        <f t="shared" si="524"/>
        <v>Native</v>
      </c>
      <c r="K1630" s="100" t="str">
        <f t="shared" si="525"/>
        <v>all</v>
      </c>
      <c r="L1630" s="138" t="s">
        <v>381</v>
      </c>
      <c r="M1630" s="6" t="s">
        <v>332</v>
      </c>
      <c r="N1630" s="138" t="s">
        <v>955</v>
      </c>
      <c r="O1630" s="6" t="s">
        <v>2624</v>
      </c>
      <c r="P1630" s="11" t="str">
        <f t="shared" ref="P1630:P1636" si="533">CONCATENATE("qc ",L1630," ",M1630," ",N1630)</f>
        <v>qc DW_MART_LOAD Workflow wf_Merch_Plan_Boe_Stage_Merge</v>
      </c>
      <c r="Q1630" s="12" t="str">
        <f t="shared" ref="Q1630:Q1636" si="534">IF(AND(B1630=B1629,F1630=F1629),"echo ;",CONCATENATE("./pmrep cleardeploymentgroup -p ",dgnm," -f ;"))</f>
        <v>./pmrep cleardeploymentgroup -p DG_Static_Shared -f ;</v>
      </c>
      <c r="R1630" s="13" t="str">
        <f t="shared" ref="R1630:R1636" si="535">CONCATENATE("./pmrep addtodeploymentgroup -p ",dgnm," -n ",N1630," -o ",M1630, " -f ",L1630," -d ",K1630, " ;")</f>
        <v>./pmrep addtodeploymentgroup -p DG_Static_Shared -n wf_Merch_Plan_Boe_Stage_Merge -o Workflow -f DW_MART_LOAD -d all ;</v>
      </c>
      <c r="S1630" s="12" t="str">
        <f t="shared" si="432"/>
        <v>echo ;</v>
      </c>
      <c r="T1630" s="13" t="str">
        <f t="shared" si="433"/>
        <v>echo ;</v>
      </c>
      <c r="U1630" s="12" t="str">
        <f t="shared" si="434"/>
        <v>echo;</v>
      </c>
      <c r="V1630" s="13" t="str">
        <f t="shared" si="435"/>
        <v>echo ;</v>
      </c>
      <c r="W1630" s="14" t="str">
        <f t="shared" ref="W1630:W1636" si="536">IF(LEFT(U1630,3)="cat"," pmd ; "," echo ; ")</f>
        <v xml:space="preserve"> echo ; </v>
      </c>
      <c r="X1630" s="13" t="str">
        <f t="shared" si="437"/>
        <v>ssh -q qhvifoapp05 '/home/infa_adm/scripts/ais.sh DW_MART_LOAD wf_Merch_Plan_Boe_Stage_Merge Int01_qa'</v>
      </c>
      <c r="Y1630" s="15"/>
      <c r="Z1630" s="60" t="str">
        <f t="shared" ref="Z1630:Z1636" si="537">CONCATENATE("./pmrep objectexport -f ",L1630," -o ",M1630," -n ",N1630," -m -s -b -r -u ",N1630,".xml")</f>
        <v>./pmrep objectexport -f DW_MART_LOAD -o Workflow -n wf_Merch_Plan_Boe_Stage_Merge -m -s -b -r -u wf_Merch_Plan_Boe_Stage_Merge.xml</v>
      </c>
      <c r="AA1630" s="63" t="str">
        <f t="shared" ref="AA1630:AA1636" si="538">IF(M1630="Workflow",CONCATENATE("gwd ",L1630," ",N1630)," # n/a")</f>
        <v>gwd DW_MART_LOAD wf_Merch_Plan_Boe_Stage_Merge</v>
      </c>
      <c r="AB1630" s="60" t="str">
        <f t="shared" si="438"/>
        <v xml:space="preserve">showvh DW_MART_LOAD wf_Merch_Plan_Boe_Stage_Merge ; </v>
      </c>
      <c r="AC1630" s="60" t="str">
        <f t="shared" si="436"/>
        <v>showrrh DW_MART_LOAD wf_Merch_Plan_Boe_Stage_Merge</v>
      </c>
    </row>
    <row r="1631" spans="1:29" x14ac:dyDescent="0.25">
      <c r="A1631" s="9">
        <v>43334</v>
      </c>
      <c r="B1631" s="6" t="s">
        <v>9</v>
      </c>
      <c r="C1631" s="61" t="s">
        <v>1893</v>
      </c>
      <c r="D1631" s="61" t="s">
        <v>1862</v>
      </c>
      <c r="E1631" s="100" t="str">
        <f t="shared" si="520"/>
        <v>RAC_qa</v>
      </c>
      <c r="F1631" s="115" t="str">
        <f t="shared" si="532"/>
        <v>BPQ</v>
      </c>
      <c r="G1631" s="100" t="str">
        <f t="shared" si="521"/>
        <v>qhvifoapp05</v>
      </c>
      <c r="H1631" s="115" t="str">
        <f t="shared" si="522"/>
        <v>Int01_qa</v>
      </c>
      <c r="I1631" s="111" t="str">
        <f t="shared" si="523"/>
        <v>6005</v>
      </c>
      <c r="J1631" s="115" t="str">
        <f t="shared" si="524"/>
        <v>Native</v>
      </c>
      <c r="K1631" s="100" t="str">
        <f t="shared" si="525"/>
        <v>all</v>
      </c>
      <c r="L1631" s="138" t="s">
        <v>381</v>
      </c>
      <c r="M1631" s="6" t="s">
        <v>332</v>
      </c>
      <c r="N1631" s="138" t="s">
        <v>885</v>
      </c>
      <c r="O1631" s="6" t="s">
        <v>2624</v>
      </c>
      <c r="P1631" s="11" t="str">
        <f t="shared" si="533"/>
        <v>qc DW_MART_LOAD Workflow wf_Merch_Plan_Get_Agreements</v>
      </c>
      <c r="Q1631" s="12" t="str">
        <f t="shared" si="534"/>
        <v>echo ;</v>
      </c>
      <c r="R1631" s="13" t="str">
        <f t="shared" si="535"/>
        <v>./pmrep addtodeploymentgroup -p DG_Static_Shared -n wf_Merch_Plan_Get_Agreements -o Workflow -f DW_MART_LOAD -d all ;</v>
      </c>
      <c r="S1631" s="12" t="str">
        <f t="shared" si="432"/>
        <v>echo ;</v>
      </c>
      <c r="T1631" s="13" t="str">
        <f t="shared" si="433"/>
        <v>echo ;</v>
      </c>
      <c r="U1631" s="12" t="str">
        <f t="shared" si="434"/>
        <v>echo;</v>
      </c>
      <c r="V1631" s="13" t="str">
        <f t="shared" si="435"/>
        <v>echo ;</v>
      </c>
      <c r="W1631" s="14" t="str">
        <f t="shared" si="536"/>
        <v xml:space="preserve"> echo ; </v>
      </c>
      <c r="X1631" s="13" t="str">
        <f t="shared" si="437"/>
        <v>ssh -q qhvifoapp05 '/home/infa_adm/scripts/ais.sh DW_MART_LOAD wf_Merch_Plan_Get_Agreements Int01_qa'</v>
      </c>
      <c r="Y1631" s="15"/>
      <c r="Z1631" s="60" t="str">
        <f t="shared" si="537"/>
        <v>./pmrep objectexport -f DW_MART_LOAD -o Workflow -n wf_Merch_Plan_Get_Agreements -m -s -b -r -u wf_Merch_Plan_Get_Agreements.xml</v>
      </c>
      <c r="AA1631" s="63" t="str">
        <f t="shared" si="538"/>
        <v>gwd DW_MART_LOAD wf_Merch_Plan_Get_Agreements</v>
      </c>
      <c r="AB1631" s="60" t="str">
        <f t="shared" si="438"/>
        <v xml:space="preserve">showvh DW_MART_LOAD wf_Merch_Plan_Get_Agreements ; </v>
      </c>
      <c r="AC1631" s="60" t="str">
        <f t="shared" si="436"/>
        <v>showrrh DW_MART_LOAD wf_Merch_Plan_Get_Agreements</v>
      </c>
    </row>
    <row r="1632" spans="1:29" x14ac:dyDescent="0.25">
      <c r="A1632" s="9">
        <v>43334</v>
      </c>
      <c r="B1632" s="6" t="s">
        <v>9</v>
      </c>
      <c r="C1632" s="61" t="s">
        <v>1893</v>
      </c>
      <c r="D1632" s="61" t="s">
        <v>1862</v>
      </c>
      <c r="E1632" s="100" t="str">
        <f t="shared" si="520"/>
        <v>RAC_qa</v>
      </c>
      <c r="F1632" s="115" t="str">
        <f t="shared" si="532"/>
        <v>BPQ</v>
      </c>
      <c r="G1632" s="100" t="str">
        <f t="shared" si="521"/>
        <v>qhvifoapp05</v>
      </c>
      <c r="H1632" s="115" t="str">
        <f t="shared" si="522"/>
        <v>Int01_qa</v>
      </c>
      <c r="I1632" s="111" t="str">
        <f t="shared" si="523"/>
        <v>6005</v>
      </c>
      <c r="J1632" s="115" t="str">
        <f t="shared" si="524"/>
        <v>Native</v>
      </c>
      <c r="K1632" s="100" t="str">
        <f t="shared" si="525"/>
        <v>all</v>
      </c>
      <c r="L1632" s="138" t="s">
        <v>381</v>
      </c>
      <c r="M1632" s="6" t="s">
        <v>332</v>
      </c>
      <c r="N1632" s="138" t="s">
        <v>886</v>
      </c>
      <c r="O1632" s="6" t="s">
        <v>2624</v>
      </c>
      <c r="P1632" s="11" t="str">
        <f t="shared" si="533"/>
        <v>qc DW_MART_LOAD Workflow wf_Merch_Plan_Get_All_Statuses_And_Events</v>
      </c>
      <c r="Q1632" s="12" t="str">
        <f t="shared" si="534"/>
        <v>echo ;</v>
      </c>
      <c r="R1632" s="13" t="str">
        <f t="shared" si="535"/>
        <v>./pmrep addtodeploymentgroup -p DG_Static_Shared -n wf_Merch_Plan_Get_All_Statuses_And_Events -o Workflow -f DW_MART_LOAD -d all ;</v>
      </c>
      <c r="S1632" s="12" t="str">
        <f t="shared" si="432"/>
        <v>echo ;</v>
      </c>
      <c r="T1632" s="13" t="str">
        <f t="shared" si="433"/>
        <v>echo ;</v>
      </c>
      <c r="U1632" s="12" t="str">
        <f t="shared" si="434"/>
        <v>echo;</v>
      </c>
      <c r="V1632" s="13" t="str">
        <f t="shared" si="435"/>
        <v>echo ;</v>
      </c>
      <c r="W1632" s="14" t="str">
        <f t="shared" si="536"/>
        <v xml:space="preserve"> echo ; </v>
      </c>
      <c r="X1632" s="13" t="str">
        <f t="shared" si="437"/>
        <v>ssh -q qhvifoapp05 '/home/infa_adm/scripts/ais.sh DW_MART_LOAD wf_Merch_Plan_Get_All_Statuses_And_Events Int01_qa'</v>
      </c>
      <c r="Y1632" s="15"/>
      <c r="Z1632" s="60" t="str">
        <f t="shared" si="537"/>
        <v>./pmrep objectexport -f DW_MART_LOAD -o Workflow -n wf_Merch_Plan_Get_All_Statuses_And_Events -m -s -b -r -u wf_Merch_Plan_Get_All_Statuses_And_Events.xml</v>
      </c>
      <c r="AA1632" s="63" t="str">
        <f t="shared" si="538"/>
        <v>gwd DW_MART_LOAD wf_Merch_Plan_Get_All_Statuses_And_Events</v>
      </c>
      <c r="AB1632" s="60" t="str">
        <f t="shared" si="438"/>
        <v xml:space="preserve">showvh DW_MART_LOAD wf_Merch_Plan_Get_All_Statuses_And_Events ; </v>
      </c>
      <c r="AC1632" s="60" t="str">
        <f t="shared" si="436"/>
        <v>showrrh DW_MART_LOAD wf_Merch_Plan_Get_All_Statuses_And_Events</v>
      </c>
    </row>
    <row r="1633" spans="1:29" x14ac:dyDescent="0.25">
      <c r="A1633" s="9">
        <v>43334</v>
      </c>
      <c r="B1633" s="6" t="s">
        <v>9</v>
      </c>
      <c r="C1633" s="61" t="s">
        <v>1893</v>
      </c>
      <c r="D1633" s="61" t="s">
        <v>1862</v>
      </c>
      <c r="E1633" s="100" t="str">
        <f t="shared" si="520"/>
        <v>RAC_qa</v>
      </c>
      <c r="F1633" s="115" t="str">
        <f t="shared" si="532"/>
        <v>BPQ</v>
      </c>
      <c r="G1633" s="100" t="str">
        <f t="shared" si="521"/>
        <v>qhvifoapp05</v>
      </c>
      <c r="H1633" s="115" t="str">
        <f t="shared" si="522"/>
        <v>Int01_qa</v>
      </c>
      <c r="I1633" s="111" t="str">
        <f t="shared" si="523"/>
        <v>6005</v>
      </c>
      <c r="J1633" s="115" t="str">
        <f t="shared" si="524"/>
        <v>Native</v>
      </c>
      <c r="K1633" s="100" t="str">
        <f t="shared" si="525"/>
        <v>all</v>
      </c>
      <c r="L1633" s="138" t="s">
        <v>381</v>
      </c>
      <c r="M1633" s="6" t="s">
        <v>332</v>
      </c>
      <c r="N1633" s="138" t="s">
        <v>887</v>
      </c>
      <c r="O1633" s="6" t="s">
        <v>2624</v>
      </c>
      <c r="P1633" s="11" t="str">
        <f t="shared" si="533"/>
        <v>qc DW_MART_LOAD Workflow wf_Merch_Plan_Get_Inv_Details_And_Rates</v>
      </c>
      <c r="Q1633" s="12" t="str">
        <f t="shared" si="534"/>
        <v>echo ;</v>
      </c>
      <c r="R1633" s="13" t="str">
        <f t="shared" si="535"/>
        <v>./pmrep addtodeploymentgroup -p DG_Static_Shared -n wf_Merch_Plan_Get_Inv_Details_And_Rates -o Workflow -f DW_MART_LOAD -d all ;</v>
      </c>
      <c r="S1633" s="12" t="str">
        <f t="shared" si="432"/>
        <v>echo ;</v>
      </c>
      <c r="T1633" s="13" t="str">
        <f t="shared" si="433"/>
        <v>echo ;</v>
      </c>
      <c r="U1633" s="12" t="str">
        <f t="shared" si="434"/>
        <v>echo;</v>
      </c>
      <c r="V1633" s="13" t="str">
        <f t="shared" si="435"/>
        <v>echo ;</v>
      </c>
      <c r="W1633" s="14" t="str">
        <f t="shared" si="536"/>
        <v xml:space="preserve"> echo ; </v>
      </c>
      <c r="X1633" s="13" t="str">
        <f t="shared" si="437"/>
        <v>ssh -q qhvifoapp05 '/home/infa_adm/scripts/ais.sh DW_MART_LOAD wf_Merch_Plan_Get_Inv_Details_And_Rates Int01_qa'</v>
      </c>
      <c r="Y1633" s="15"/>
      <c r="Z1633" s="60" t="str">
        <f t="shared" si="537"/>
        <v>./pmrep objectexport -f DW_MART_LOAD -o Workflow -n wf_Merch_Plan_Get_Inv_Details_And_Rates -m -s -b -r -u wf_Merch_Plan_Get_Inv_Details_And_Rates.xml</v>
      </c>
      <c r="AA1633" s="63" t="str">
        <f t="shared" si="538"/>
        <v>gwd DW_MART_LOAD wf_Merch_Plan_Get_Inv_Details_And_Rates</v>
      </c>
      <c r="AB1633" s="60" t="str">
        <f t="shared" si="438"/>
        <v xml:space="preserve">showvh DW_MART_LOAD wf_Merch_Plan_Get_Inv_Details_And_Rates ; </v>
      </c>
      <c r="AC1633" s="60" t="str">
        <f t="shared" si="436"/>
        <v>showrrh DW_MART_LOAD wf_Merch_Plan_Get_Inv_Details_And_Rates</v>
      </c>
    </row>
    <row r="1634" spans="1:29" x14ac:dyDescent="0.25">
      <c r="A1634" s="9">
        <v>43334</v>
      </c>
      <c r="B1634" s="6" t="s">
        <v>9</v>
      </c>
      <c r="C1634" s="61" t="s">
        <v>1893</v>
      </c>
      <c r="D1634" s="61" t="s">
        <v>1862</v>
      </c>
      <c r="E1634" s="100" t="str">
        <f t="shared" si="520"/>
        <v>RAC_qa</v>
      </c>
      <c r="F1634" s="115" t="str">
        <f t="shared" si="532"/>
        <v>BPQ</v>
      </c>
      <c r="G1634" s="100" t="str">
        <f t="shared" si="521"/>
        <v>qhvifoapp05</v>
      </c>
      <c r="H1634" s="115" t="str">
        <f t="shared" si="522"/>
        <v>Int01_qa</v>
      </c>
      <c r="I1634" s="111" t="str">
        <f t="shared" si="523"/>
        <v>6005</v>
      </c>
      <c r="J1634" s="115" t="str">
        <f t="shared" si="524"/>
        <v>Native</v>
      </c>
      <c r="K1634" s="100" t="str">
        <f t="shared" si="525"/>
        <v>all</v>
      </c>
      <c r="L1634" s="138" t="s">
        <v>381</v>
      </c>
      <c r="M1634" s="6" t="s">
        <v>332</v>
      </c>
      <c r="N1634" s="138" t="s">
        <v>884</v>
      </c>
      <c r="O1634" s="6" t="s">
        <v>2624</v>
      </c>
      <c r="P1634" s="11" t="str">
        <f t="shared" si="533"/>
        <v>qc DW_MART_LOAD Workflow wf_Merch_Plan_Get_Inventories</v>
      </c>
      <c r="Q1634" s="12" t="str">
        <f t="shared" si="534"/>
        <v>echo ;</v>
      </c>
      <c r="R1634" s="13" t="str">
        <f t="shared" si="535"/>
        <v>./pmrep addtodeploymentgroup -p DG_Static_Shared -n wf_Merch_Plan_Get_Inventories -o Workflow -f DW_MART_LOAD -d all ;</v>
      </c>
      <c r="S1634" s="12" t="str">
        <f t="shared" si="432"/>
        <v>echo ;</v>
      </c>
      <c r="T1634" s="13" t="str">
        <f t="shared" si="433"/>
        <v>echo ;</v>
      </c>
      <c r="U1634" s="12" t="str">
        <f t="shared" si="434"/>
        <v>echo;</v>
      </c>
      <c r="V1634" s="13" t="str">
        <f t="shared" si="435"/>
        <v>echo ;</v>
      </c>
      <c r="W1634" s="14" t="str">
        <f t="shared" si="536"/>
        <v xml:space="preserve"> echo ; </v>
      </c>
      <c r="X1634" s="13" t="str">
        <f t="shared" si="437"/>
        <v>ssh -q qhvifoapp05 '/home/infa_adm/scripts/ais.sh DW_MART_LOAD wf_Merch_Plan_Get_Inventories Int01_qa'</v>
      </c>
      <c r="Y1634" s="15"/>
      <c r="Z1634" s="60" t="str">
        <f t="shared" si="537"/>
        <v>./pmrep objectexport -f DW_MART_LOAD -o Workflow -n wf_Merch_Plan_Get_Inventories -m -s -b -r -u wf_Merch_Plan_Get_Inventories.xml</v>
      </c>
      <c r="AA1634" s="63" t="str">
        <f t="shared" si="538"/>
        <v>gwd DW_MART_LOAD wf_Merch_Plan_Get_Inventories</v>
      </c>
      <c r="AB1634" s="60" t="str">
        <f t="shared" si="438"/>
        <v xml:space="preserve">showvh DW_MART_LOAD wf_Merch_Plan_Get_Inventories ; </v>
      </c>
      <c r="AC1634" s="60" t="str">
        <f t="shared" si="436"/>
        <v>showrrh DW_MART_LOAD wf_Merch_Plan_Get_Inventories</v>
      </c>
    </row>
    <row r="1635" spans="1:29" x14ac:dyDescent="0.25">
      <c r="A1635" s="9">
        <v>43334</v>
      </c>
      <c r="B1635" s="6" t="s">
        <v>9</v>
      </c>
      <c r="C1635" s="61" t="s">
        <v>1893</v>
      </c>
      <c r="D1635" s="61" t="s">
        <v>1862</v>
      </c>
      <c r="E1635" s="100" t="str">
        <f t="shared" si="520"/>
        <v>RAC_qa</v>
      </c>
      <c r="F1635" s="115" t="str">
        <f t="shared" si="532"/>
        <v>BPQ</v>
      </c>
      <c r="G1635" s="100" t="str">
        <f t="shared" si="521"/>
        <v>qhvifoapp05</v>
      </c>
      <c r="H1635" s="115" t="str">
        <f t="shared" si="522"/>
        <v>Int01_qa</v>
      </c>
      <c r="I1635" s="111" t="str">
        <f t="shared" si="523"/>
        <v>6005</v>
      </c>
      <c r="J1635" s="115" t="str">
        <f t="shared" si="524"/>
        <v>Native</v>
      </c>
      <c r="K1635" s="100" t="str">
        <f t="shared" si="525"/>
        <v>all</v>
      </c>
      <c r="L1635" s="138" t="s">
        <v>381</v>
      </c>
      <c r="M1635" s="6" t="s">
        <v>332</v>
      </c>
      <c r="N1635" s="138" t="s">
        <v>888</v>
      </c>
      <c r="O1635" s="6" t="s">
        <v>2624</v>
      </c>
      <c r="P1635" s="11" t="str">
        <f t="shared" si="533"/>
        <v>qc DW_MART_LOAD Workflow wf_Merch_Plan_Get_LTD_Values</v>
      </c>
      <c r="Q1635" s="12" t="str">
        <f t="shared" si="534"/>
        <v>echo ;</v>
      </c>
      <c r="R1635" s="13" t="str">
        <f t="shared" si="535"/>
        <v>./pmrep addtodeploymentgroup -p DG_Static_Shared -n wf_Merch_Plan_Get_LTD_Values -o Workflow -f DW_MART_LOAD -d all ;</v>
      </c>
      <c r="S1635" s="12" t="str">
        <f t="shared" si="432"/>
        <v>echo ;</v>
      </c>
      <c r="T1635" s="13" t="str">
        <f t="shared" si="433"/>
        <v>echo ;</v>
      </c>
      <c r="U1635" s="12" t="str">
        <f t="shared" si="434"/>
        <v>echo;</v>
      </c>
      <c r="V1635" s="13" t="str">
        <f t="shared" si="435"/>
        <v>echo ;</v>
      </c>
      <c r="W1635" s="14" t="str">
        <f t="shared" si="536"/>
        <v xml:space="preserve"> echo ; </v>
      </c>
      <c r="X1635" s="13" t="str">
        <f t="shared" si="437"/>
        <v>ssh -q qhvifoapp05 '/home/infa_adm/scripts/ais.sh DW_MART_LOAD wf_Merch_Plan_Get_LTD_Values Int01_qa'</v>
      </c>
      <c r="Y1635" s="15"/>
      <c r="Z1635" s="60" t="str">
        <f t="shared" si="537"/>
        <v>./pmrep objectexport -f DW_MART_LOAD -o Workflow -n wf_Merch_Plan_Get_LTD_Values -m -s -b -r -u wf_Merch_Plan_Get_LTD_Values.xml</v>
      </c>
      <c r="AA1635" s="63" t="str">
        <f t="shared" si="538"/>
        <v>gwd DW_MART_LOAD wf_Merch_Plan_Get_LTD_Values</v>
      </c>
      <c r="AB1635" s="60" t="str">
        <f t="shared" si="438"/>
        <v xml:space="preserve">showvh DW_MART_LOAD wf_Merch_Plan_Get_LTD_Values ; </v>
      </c>
      <c r="AC1635" s="60" t="str">
        <f t="shared" si="436"/>
        <v>showrrh DW_MART_LOAD wf_Merch_Plan_Get_LTD_Values</v>
      </c>
    </row>
    <row r="1636" spans="1:29" x14ac:dyDescent="0.25">
      <c r="A1636" s="9">
        <v>43334</v>
      </c>
      <c r="B1636" s="6" t="s">
        <v>9</v>
      </c>
      <c r="C1636" s="61" t="s">
        <v>1893</v>
      </c>
      <c r="D1636" s="61" t="s">
        <v>1862</v>
      </c>
      <c r="E1636" s="100" t="str">
        <f t="shared" si="520"/>
        <v>RAC_qa</v>
      </c>
      <c r="F1636" s="115" t="str">
        <f t="shared" si="532"/>
        <v>BPQ</v>
      </c>
      <c r="G1636" s="100" t="str">
        <f t="shared" si="521"/>
        <v>qhvifoapp05</v>
      </c>
      <c r="H1636" s="115" t="str">
        <f t="shared" si="522"/>
        <v>Int01_qa</v>
      </c>
      <c r="I1636" s="111" t="str">
        <f t="shared" si="523"/>
        <v>6005</v>
      </c>
      <c r="J1636" s="115" t="str">
        <f t="shared" si="524"/>
        <v>Native</v>
      </c>
      <c r="K1636" s="100" t="str">
        <f t="shared" si="525"/>
        <v>all</v>
      </c>
      <c r="L1636" s="138" t="s">
        <v>381</v>
      </c>
      <c r="M1636" s="6" t="s">
        <v>332</v>
      </c>
      <c r="N1636" s="138" t="s">
        <v>891</v>
      </c>
      <c r="O1636" s="6" t="s">
        <v>2624</v>
      </c>
      <c r="P1636" s="11" t="str">
        <f t="shared" si="533"/>
        <v>qc DW_MART_LOAD Workflow wf_Merch_Plan_Merge</v>
      </c>
      <c r="Q1636" s="12" t="str">
        <f t="shared" si="534"/>
        <v>echo ;</v>
      </c>
      <c r="R1636" s="13" t="str">
        <f t="shared" si="535"/>
        <v>./pmrep addtodeploymentgroup -p DG_Static_Shared -n wf_Merch_Plan_Merge -o Workflow -f DW_MART_LOAD -d all ;</v>
      </c>
      <c r="S1636" s="12" t="str">
        <f t="shared" si="432"/>
        <v>echo ;</v>
      </c>
      <c r="T1636" s="13" t="str">
        <f t="shared" si="433"/>
        <v>echo ;</v>
      </c>
      <c r="U1636" s="12" t="str">
        <f t="shared" si="434"/>
        <v>echo;</v>
      </c>
      <c r="V1636" s="13" t="str">
        <f t="shared" si="435"/>
        <v>echo ;</v>
      </c>
      <c r="W1636" s="14" t="str">
        <f t="shared" si="536"/>
        <v xml:space="preserve"> echo ; </v>
      </c>
      <c r="X1636" s="13" t="str">
        <f t="shared" si="437"/>
        <v>ssh -q qhvifoapp05 '/home/infa_adm/scripts/ais.sh DW_MART_LOAD wf_Merch_Plan_Merge Int01_qa'</v>
      </c>
      <c r="Y1636" s="15"/>
      <c r="Z1636" s="60" t="str">
        <f t="shared" si="537"/>
        <v>./pmrep objectexport -f DW_MART_LOAD -o Workflow -n wf_Merch_Plan_Merge -m -s -b -r -u wf_Merch_Plan_Merge.xml</v>
      </c>
      <c r="AA1636" s="63" t="str">
        <f t="shared" si="538"/>
        <v>gwd DW_MART_LOAD wf_Merch_Plan_Merge</v>
      </c>
      <c r="AB1636" s="60" t="str">
        <f t="shared" si="438"/>
        <v xml:space="preserve">showvh DW_MART_LOAD wf_Merch_Plan_Merge ; </v>
      </c>
      <c r="AC1636" s="60" t="str">
        <f t="shared" si="436"/>
        <v>showrrh DW_MART_LOAD wf_Merch_Plan_Merge</v>
      </c>
    </row>
    <row r="1637" spans="1:29" x14ac:dyDescent="0.25">
      <c r="A1637" s="9">
        <v>43334</v>
      </c>
      <c r="B1637" s="6" t="s">
        <v>9</v>
      </c>
      <c r="C1637" s="61" t="s">
        <v>1893</v>
      </c>
      <c r="D1637" s="61" t="s">
        <v>1862</v>
      </c>
      <c r="E1637" s="100" t="str">
        <f t="shared" si="520"/>
        <v>RAC_qa</v>
      </c>
      <c r="F1637" s="115" t="str">
        <f t="shared" si="532"/>
        <v>BPQ</v>
      </c>
      <c r="G1637" s="100" t="str">
        <f t="shared" si="521"/>
        <v>qhvifoapp05</v>
      </c>
      <c r="H1637" s="115" t="str">
        <f t="shared" si="522"/>
        <v>Int01_qa</v>
      </c>
      <c r="I1637" s="111" t="str">
        <f t="shared" si="523"/>
        <v>6005</v>
      </c>
      <c r="J1637" s="115" t="str">
        <f t="shared" si="524"/>
        <v>Native</v>
      </c>
      <c r="K1637" s="100" t="str">
        <f t="shared" si="525"/>
        <v>all</v>
      </c>
      <c r="L1637" s="138" t="s">
        <v>381</v>
      </c>
      <c r="M1637" s="6" t="s">
        <v>332</v>
      </c>
      <c r="N1637" s="138" t="s">
        <v>889</v>
      </c>
      <c r="O1637" s="6" t="s">
        <v>2624</v>
      </c>
      <c r="P1637" s="11" t="str">
        <f t="shared" ref="P1637" si="539">CONCATENATE("qc ",L1637," ",M1637," ",N1637)</f>
        <v>qc DW_MART_LOAD Workflow wf_Merch_Plan_Receipt_Details</v>
      </c>
      <c r="Q1637" s="12" t="str">
        <f t="shared" ref="Q1637" si="540">IF(AND(B1637=B1636,F1637=F1636),"echo ;",CONCATENATE("./pmrep cleardeploymentgroup -p ",dgnm," -f ;"))</f>
        <v>echo ;</v>
      </c>
      <c r="R1637" s="13" t="str">
        <f t="shared" ref="R1637" si="541">CONCATENATE("./pmrep addtodeploymentgroup -p ",dgnm," -n ",N1637," -o ",M1637, " -f ",L1637," -d ",K1637, " ;")</f>
        <v>./pmrep addtodeploymentgroup -p DG_Static_Shared -n wf_Merch_Plan_Receipt_Details -o Workflow -f DW_MART_LOAD -d all ;</v>
      </c>
      <c r="S1637" s="12" t="str">
        <f t="shared" si="432"/>
        <v>./pmrep deploydeploymentgroup -p DG_Static_Shared -c  ./DG_Static_Shared.xml -r RAC_qa -n ritbil -X BPQ -h qhvifoapp05 -o 6005 -s Native -l $HOME/scripts/log/dg_BR_yatpra.log ;</v>
      </c>
      <c r="T1637" s="13" t="str">
        <f t="shared" si="433"/>
        <v xml:space="preserve">echo '&lt; PRESS ANY KEY TO CONTINUE &gt;'; read c ; </v>
      </c>
      <c r="U1637" s="12" t="str">
        <f t="shared" si="434"/>
        <v xml:space="preserve">cat $HOME/scripts/log/dg_BR_yatpra.log ; </v>
      </c>
      <c r="V1637" s="13" t="str">
        <f t="shared" si="435"/>
        <v>echo '&lt; PRESS ANY KEY TO CONTINUE &gt;'; read c ;</v>
      </c>
      <c r="W1637" s="14" t="str">
        <f t="shared" ref="W1637" si="542">IF(LEFT(U1637,3)="cat"," pmd ; "," echo ; ")</f>
        <v xml:space="preserve"> pmd ; </v>
      </c>
      <c r="X1637" s="13" t="str">
        <f t="shared" si="437"/>
        <v>ssh -q qhvifoapp05 '/home/infa_adm/scripts/ais.sh DW_MART_LOAD wf_Merch_Plan_Receipt_Details Int01_qa'</v>
      </c>
      <c r="Y1637" s="15"/>
      <c r="Z1637" s="60" t="str">
        <f t="shared" ref="Z1637" si="543">CONCATENATE("./pmrep objectexport -f ",L1637," -o ",M1637," -n ",N1637," -m -s -b -r -u ",N1637,".xml")</f>
        <v>./pmrep objectexport -f DW_MART_LOAD -o Workflow -n wf_Merch_Plan_Receipt_Details -m -s -b -r -u wf_Merch_Plan_Receipt_Details.xml</v>
      </c>
      <c r="AA1637" s="63" t="str">
        <f t="shared" ref="AA1637" si="544">IF(M1637="Workflow",CONCATENATE("gwd ",L1637," ",N1637)," # n/a")</f>
        <v>gwd DW_MART_LOAD wf_Merch_Plan_Receipt_Details</v>
      </c>
      <c r="AB1637" s="60" t="str">
        <f t="shared" si="438"/>
        <v xml:space="preserve">showvh DW_MART_LOAD wf_Merch_Plan_Receipt_Details ; </v>
      </c>
      <c r="AC1637" s="60" t="str">
        <f t="shared" si="436"/>
        <v>showrrh DW_MART_LOAD wf_Merch_Plan_Receipt_Details</v>
      </c>
    </row>
    <row r="1638" spans="1:29" x14ac:dyDescent="0.25">
      <c r="A1638" s="9">
        <v>43334</v>
      </c>
      <c r="B1638" s="6" t="s">
        <v>2625</v>
      </c>
      <c r="C1638" s="61" t="s">
        <v>1893</v>
      </c>
      <c r="D1638" s="61" t="s">
        <v>1863</v>
      </c>
      <c r="E1638" s="100" t="str">
        <f t="shared" si="520"/>
        <v>RAC_uat</v>
      </c>
      <c r="F1638" s="115" t="str">
        <f t="shared" si="532"/>
        <v>BPU</v>
      </c>
      <c r="G1638" s="100" t="str">
        <f t="shared" si="521"/>
        <v>uhvifoapp03</v>
      </c>
      <c r="H1638" s="115" t="str">
        <f t="shared" si="522"/>
        <v>Int01_uat</v>
      </c>
      <c r="I1638" s="111" t="str">
        <f t="shared" si="523"/>
        <v>6005</v>
      </c>
      <c r="J1638" s="115" t="str">
        <f t="shared" si="524"/>
        <v>Native</v>
      </c>
      <c r="K1638" s="100" t="str">
        <f t="shared" si="525"/>
        <v>all</v>
      </c>
      <c r="L1638" s="138" t="s">
        <v>381</v>
      </c>
      <c r="M1638" s="6" t="s">
        <v>332</v>
      </c>
      <c r="N1638" s="138" t="s">
        <v>955</v>
      </c>
      <c r="O1638" s="6" t="s">
        <v>2626</v>
      </c>
      <c r="P1638" s="11" t="str">
        <f t="shared" ref="P1638" si="545">CONCATENATE("qc ",L1638," ",M1638," ",N1638)</f>
        <v>qc DW_MART_LOAD Workflow wf_Merch_Plan_Boe_Stage_Merge</v>
      </c>
      <c r="Q1638" s="12" t="str">
        <f t="shared" ref="Q1638" si="546">IF(AND(B1638=B1637,F1638=F1637),"echo ;",CONCATENATE("./pmrep cleardeploymentgroup -p ",dgnm," -f ;"))</f>
        <v>./pmrep cleardeploymentgroup -p DG_Static_Shared -f ;</v>
      </c>
      <c r="R1638" s="13" t="str">
        <f t="shared" ref="R1638" si="547">CONCATENATE("./pmrep addtodeploymentgroup -p ",dgnm," -n ",N1638," -o ",M1638, " -f ",L1638," -d ",K1638, " ;")</f>
        <v>./pmrep addtodeploymentgroup -p DG_Static_Shared -n wf_Merch_Plan_Boe_Stage_Merge -o Workflow -f DW_MART_LOAD -d all ;</v>
      </c>
      <c r="S1638" s="12" t="str">
        <f t="shared" si="432"/>
        <v>echo ;</v>
      </c>
      <c r="T1638" s="13" t="str">
        <f t="shared" si="433"/>
        <v>echo ;</v>
      </c>
      <c r="U1638" s="12" t="str">
        <f t="shared" si="434"/>
        <v>echo;</v>
      </c>
      <c r="V1638" s="13" t="str">
        <f t="shared" si="435"/>
        <v>echo ;</v>
      </c>
      <c r="W1638" s="14" t="str">
        <f t="shared" ref="W1638" si="548">IF(LEFT(U1638,3)="cat"," pmd ; "," echo ; ")</f>
        <v xml:space="preserve"> echo ; </v>
      </c>
      <c r="X1638" s="13" t="str">
        <f t="shared" si="437"/>
        <v>ssh -q uhvifoapp03 '/home/infa_adm/scripts/ais.sh DW_MART_LOAD wf_Merch_Plan_Boe_Stage_Merge Int01_uat'</v>
      </c>
      <c r="Y1638" s="15"/>
      <c r="Z1638" s="60" t="str">
        <f t="shared" ref="Z1638" si="549">CONCATENATE("./pmrep objectexport -f ",L1638," -o ",M1638," -n ",N1638," -m -s -b -r -u ",N1638,".xml")</f>
        <v>./pmrep objectexport -f DW_MART_LOAD -o Workflow -n wf_Merch_Plan_Boe_Stage_Merge -m -s -b -r -u wf_Merch_Plan_Boe_Stage_Merge.xml</v>
      </c>
      <c r="AA1638" s="63" t="str">
        <f t="shared" ref="AA1638" si="550">IF(M1638="Workflow",CONCATENATE("gwd ",L1638," ",N1638)," # n/a")</f>
        <v>gwd DW_MART_LOAD wf_Merch_Plan_Boe_Stage_Merge</v>
      </c>
      <c r="AB1638" s="60" t="str">
        <f t="shared" si="438"/>
        <v xml:space="preserve">showvh DW_MART_LOAD wf_Merch_Plan_Boe_Stage_Merge ; </v>
      </c>
      <c r="AC1638" s="60" t="str">
        <f t="shared" si="436"/>
        <v>showrrh DW_MART_LOAD wf_Merch_Plan_Boe_Stage_Merge</v>
      </c>
    </row>
    <row r="1639" spans="1:29" x14ac:dyDescent="0.25">
      <c r="A1639" s="9">
        <v>43334</v>
      </c>
      <c r="B1639" s="6" t="s">
        <v>2625</v>
      </c>
      <c r="C1639" s="61" t="s">
        <v>1893</v>
      </c>
      <c r="D1639" s="61" t="s">
        <v>1863</v>
      </c>
      <c r="E1639" s="100" t="str">
        <f t="shared" si="520"/>
        <v>RAC_uat</v>
      </c>
      <c r="F1639" s="115" t="str">
        <f t="shared" si="532"/>
        <v>BPU</v>
      </c>
      <c r="G1639" s="100" t="str">
        <f t="shared" si="521"/>
        <v>uhvifoapp03</v>
      </c>
      <c r="H1639" s="115" t="str">
        <f t="shared" si="522"/>
        <v>Int01_uat</v>
      </c>
      <c r="I1639" s="111" t="str">
        <f t="shared" si="523"/>
        <v>6005</v>
      </c>
      <c r="J1639" s="115" t="str">
        <f t="shared" si="524"/>
        <v>Native</v>
      </c>
      <c r="K1639" s="100" t="str">
        <f t="shared" si="525"/>
        <v>all</v>
      </c>
      <c r="L1639" s="138" t="s">
        <v>381</v>
      </c>
      <c r="M1639" s="6" t="s">
        <v>332</v>
      </c>
      <c r="N1639" s="138" t="s">
        <v>885</v>
      </c>
      <c r="O1639" s="6" t="s">
        <v>2626</v>
      </c>
      <c r="P1639" s="11" t="str">
        <f t="shared" ref="P1639:P1651" si="551">CONCATENATE("qc ",L1639," ",M1639," ",N1639)</f>
        <v>qc DW_MART_LOAD Workflow wf_Merch_Plan_Get_Agreements</v>
      </c>
      <c r="Q1639" s="12" t="str">
        <f t="shared" ref="Q1639:Q1651" si="552">IF(AND(B1639=B1638,F1639=F1638),"echo ;",CONCATENATE("./pmrep cleardeploymentgroup -p ",dgnm," -f ;"))</f>
        <v>echo ;</v>
      </c>
      <c r="R1639" s="13" t="str">
        <f t="shared" ref="R1639:R1651" si="553">CONCATENATE("./pmrep addtodeploymentgroup -p ",dgnm," -n ",N1639," -o ",M1639, " -f ",L1639," -d ",K1639, " ;")</f>
        <v>./pmrep addtodeploymentgroup -p DG_Static_Shared -n wf_Merch_Plan_Get_Agreements -o Workflow -f DW_MART_LOAD -d all ;</v>
      </c>
      <c r="S1639" s="12" t="str">
        <f t="shared" si="432"/>
        <v>echo ;</v>
      </c>
      <c r="T1639" s="13" t="str">
        <f t="shared" si="433"/>
        <v>echo ;</v>
      </c>
      <c r="U1639" s="12" t="str">
        <f t="shared" si="434"/>
        <v>echo;</v>
      </c>
      <c r="V1639" s="13" t="str">
        <f t="shared" si="435"/>
        <v>echo ;</v>
      </c>
      <c r="W1639" s="14" t="str">
        <f t="shared" ref="W1639:W1651" si="554">IF(LEFT(U1639,3)="cat"," pmd ; "," echo ; ")</f>
        <v xml:space="preserve"> echo ; </v>
      </c>
      <c r="X1639" s="13" t="str">
        <f t="shared" si="437"/>
        <v>ssh -q uhvifoapp03 '/home/infa_adm/scripts/ais.sh DW_MART_LOAD wf_Merch_Plan_Get_Agreements Int01_uat'</v>
      </c>
      <c r="Y1639" s="15"/>
      <c r="Z1639" s="60" t="str">
        <f t="shared" ref="Z1639:Z1651" si="555">CONCATENATE("./pmrep objectexport -f ",L1639," -o ",M1639," -n ",N1639," -m -s -b -r -u ",N1639,".xml")</f>
        <v>./pmrep objectexport -f DW_MART_LOAD -o Workflow -n wf_Merch_Plan_Get_Agreements -m -s -b -r -u wf_Merch_Plan_Get_Agreements.xml</v>
      </c>
      <c r="AA1639" s="63" t="str">
        <f t="shared" ref="AA1639:AA1651" si="556">IF(M1639="Workflow",CONCATENATE("gwd ",L1639," ",N1639)," # n/a")</f>
        <v>gwd DW_MART_LOAD wf_Merch_Plan_Get_Agreements</v>
      </c>
      <c r="AB1639" s="60" t="str">
        <f t="shared" si="438"/>
        <v xml:space="preserve">showvh DW_MART_LOAD wf_Merch_Plan_Get_Agreements ; </v>
      </c>
      <c r="AC1639" s="60" t="str">
        <f t="shared" si="436"/>
        <v>showrrh DW_MART_LOAD wf_Merch_Plan_Get_Agreements</v>
      </c>
    </row>
    <row r="1640" spans="1:29" x14ac:dyDescent="0.25">
      <c r="A1640" s="9">
        <v>43334</v>
      </c>
      <c r="B1640" s="6" t="s">
        <v>2625</v>
      </c>
      <c r="C1640" s="61" t="s">
        <v>1893</v>
      </c>
      <c r="D1640" s="61" t="s">
        <v>1863</v>
      </c>
      <c r="E1640" s="100" t="str">
        <f t="shared" si="520"/>
        <v>RAC_uat</v>
      </c>
      <c r="F1640" s="115" t="str">
        <f t="shared" si="532"/>
        <v>BPU</v>
      </c>
      <c r="G1640" s="100" t="str">
        <f t="shared" si="521"/>
        <v>uhvifoapp03</v>
      </c>
      <c r="H1640" s="115" t="str">
        <f t="shared" si="522"/>
        <v>Int01_uat</v>
      </c>
      <c r="I1640" s="111" t="str">
        <f t="shared" si="523"/>
        <v>6005</v>
      </c>
      <c r="J1640" s="115" t="str">
        <f t="shared" si="524"/>
        <v>Native</v>
      </c>
      <c r="K1640" s="100" t="str">
        <f t="shared" si="525"/>
        <v>all</v>
      </c>
      <c r="L1640" s="138" t="s">
        <v>381</v>
      </c>
      <c r="M1640" s="6" t="s">
        <v>332</v>
      </c>
      <c r="N1640" s="138" t="s">
        <v>886</v>
      </c>
      <c r="O1640" s="6" t="s">
        <v>2626</v>
      </c>
      <c r="P1640" s="11" t="str">
        <f t="shared" si="551"/>
        <v>qc DW_MART_LOAD Workflow wf_Merch_Plan_Get_All_Statuses_And_Events</v>
      </c>
      <c r="Q1640" s="12" t="str">
        <f t="shared" si="552"/>
        <v>echo ;</v>
      </c>
      <c r="R1640" s="13" t="str">
        <f t="shared" si="553"/>
        <v>./pmrep addtodeploymentgroup -p DG_Static_Shared -n wf_Merch_Plan_Get_All_Statuses_And_Events -o Workflow -f DW_MART_LOAD -d all ;</v>
      </c>
      <c r="S1640" s="12" t="str">
        <f t="shared" si="432"/>
        <v>echo ;</v>
      </c>
      <c r="T1640" s="13" t="str">
        <f t="shared" si="433"/>
        <v>echo ;</v>
      </c>
      <c r="U1640" s="12" t="str">
        <f t="shared" si="434"/>
        <v>echo;</v>
      </c>
      <c r="V1640" s="13" t="str">
        <f t="shared" si="435"/>
        <v>echo ;</v>
      </c>
      <c r="W1640" s="14" t="str">
        <f t="shared" si="554"/>
        <v xml:space="preserve"> echo ; </v>
      </c>
      <c r="X1640" s="13" t="str">
        <f t="shared" si="437"/>
        <v>ssh -q uhvifoapp03 '/home/infa_adm/scripts/ais.sh DW_MART_LOAD wf_Merch_Plan_Get_All_Statuses_And_Events Int01_uat'</v>
      </c>
      <c r="Y1640" s="15"/>
      <c r="Z1640" s="60" t="str">
        <f t="shared" si="555"/>
        <v>./pmrep objectexport -f DW_MART_LOAD -o Workflow -n wf_Merch_Plan_Get_All_Statuses_And_Events -m -s -b -r -u wf_Merch_Plan_Get_All_Statuses_And_Events.xml</v>
      </c>
      <c r="AA1640" s="63" t="str">
        <f t="shared" si="556"/>
        <v>gwd DW_MART_LOAD wf_Merch_Plan_Get_All_Statuses_And_Events</v>
      </c>
      <c r="AB1640" s="60" t="str">
        <f t="shared" si="438"/>
        <v xml:space="preserve">showvh DW_MART_LOAD wf_Merch_Plan_Get_All_Statuses_And_Events ; </v>
      </c>
      <c r="AC1640" s="60" t="str">
        <f t="shared" si="436"/>
        <v>showrrh DW_MART_LOAD wf_Merch_Plan_Get_All_Statuses_And_Events</v>
      </c>
    </row>
    <row r="1641" spans="1:29" x14ac:dyDescent="0.25">
      <c r="A1641" s="9">
        <v>43334</v>
      </c>
      <c r="B1641" s="6" t="s">
        <v>2625</v>
      </c>
      <c r="C1641" s="61" t="s">
        <v>1893</v>
      </c>
      <c r="D1641" s="61" t="s">
        <v>1863</v>
      </c>
      <c r="E1641" s="100" t="str">
        <f t="shared" si="520"/>
        <v>RAC_uat</v>
      </c>
      <c r="F1641" s="115" t="str">
        <f t="shared" si="532"/>
        <v>BPU</v>
      </c>
      <c r="G1641" s="100" t="str">
        <f t="shared" si="521"/>
        <v>uhvifoapp03</v>
      </c>
      <c r="H1641" s="115" t="str">
        <f t="shared" si="522"/>
        <v>Int01_uat</v>
      </c>
      <c r="I1641" s="111" t="str">
        <f t="shared" si="523"/>
        <v>6005</v>
      </c>
      <c r="J1641" s="115" t="str">
        <f t="shared" si="524"/>
        <v>Native</v>
      </c>
      <c r="K1641" s="100" t="str">
        <f t="shared" si="525"/>
        <v>all</v>
      </c>
      <c r="L1641" s="138" t="s">
        <v>381</v>
      </c>
      <c r="M1641" s="6" t="s">
        <v>332</v>
      </c>
      <c r="N1641" s="138" t="s">
        <v>887</v>
      </c>
      <c r="O1641" s="6" t="s">
        <v>2626</v>
      </c>
      <c r="P1641" s="11" t="str">
        <f t="shared" si="551"/>
        <v>qc DW_MART_LOAD Workflow wf_Merch_Plan_Get_Inv_Details_And_Rates</v>
      </c>
      <c r="Q1641" s="12" t="str">
        <f t="shared" si="552"/>
        <v>echo ;</v>
      </c>
      <c r="R1641" s="13" t="str">
        <f t="shared" si="553"/>
        <v>./pmrep addtodeploymentgroup -p DG_Static_Shared -n wf_Merch_Plan_Get_Inv_Details_And_Rates -o Workflow -f DW_MART_LOAD -d all ;</v>
      </c>
      <c r="S1641" s="12" t="str">
        <f t="shared" si="432"/>
        <v>echo ;</v>
      </c>
      <c r="T1641" s="13" t="str">
        <f t="shared" si="433"/>
        <v>echo ;</v>
      </c>
      <c r="U1641" s="12" t="str">
        <f t="shared" si="434"/>
        <v>echo;</v>
      </c>
      <c r="V1641" s="13" t="str">
        <f t="shared" si="435"/>
        <v>echo ;</v>
      </c>
      <c r="W1641" s="14" t="str">
        <f t="shared" si="554"/>
        <v xml:space="preserve"> echo ; </v>
      </c>
      <c r="X1641" s="13" t="str">
        <f t="shared" si="437"/>
        <v>ssh -q uhvifoapp03 '/home/infa_adm/scripts/ais.sh DW_MART_LOAD wf_Merch_Plan_Get_Inv_Details_And_Rates Int01_uat'</v>
      </c>
      <c r="Y1641" s="15"/>
      <c r="Z1641" s="60" t="str">
        <f t="shared" si="555"/>
        <v>./pmrep objectexport -f DW_MART_LOAD -o Workflow -n wf_Merch_Plan_Get_Inv_Details_And_Rates -m -s -b -r -u wf_Merch_Plan_Get_Inv_Details_And_Rates.xml</v>
      </c>
      <c r="AA1641" s="63" t="str">
        <f t="shared" si="556"/>
        <v>gwd DW_MART_LOAD wf_Merch_Plan_Get_Inv_Details_And_Rates</v>
      </c>
      <c r="AB1641" s="60" t="str">
        <f t="shared" si="438"/>
        <v xml:space="preserve">showvh DW_MART_LOAD wf_Merch_Plan_Get_Inv_Details_And_Rates ; </v>
      </c>
      <c r="AC1641" s="60" t="str">
        <f t="shared" si="436"/>
        <v>showrrh DW_MART_LOAD wf_Merch_Plan_Get_Inv_Details_And_Rates</v>
      </c>
    </row>
    <row r="1642" spans="1:29" x14ac:dyDescent="0.25">
      <c r="A1642" s="9">
        <v>43334</v>
      </c>
      <c r="B1642" s="6" t="s">
        <v>2625</v>
      </c>
      <c r="C1642" s="61" t="s">
        <v>1893</v>
      </c>
      <c r="D1642" s="61" t="s">
        <v>1863</v>
      </c>
      <c r="E1642" s="100" t="str">
        <f t="shared" si="520"/>
        <v>RAC_uat</v>
      </c>
      <c r="F1642" s="115" t="str">
        <f t="shared" si="532"/>
        <v>BPU</v>
      </c>
      <c r="G1642" s="100" t="str">
        <f t="shared" si="521"/>
        <v>uhvifoapp03</v>
      </c>
      <c r="H1642" s="115" t="str">
        <f t="shared" si="522"/>
        <v>Int01_uat</v>
      </c>
      <c r="I1642" s="111" t="str">
        <f t="shared" si="523"/>
        <v>6005</v>
      </c>
      <c r="J1642" s="115" t="str">
        <f t="shared" si="524"/>
        <v>Native</v>
      </c>
      <c r="K1642" s="100" t="str">
        <f t="shared" si="525"/>
        <v>all</v>
      </c>
      <c r="L1642" s="138" t="s">
        <v>381</v>
      </c>
      <c r="M1642" s="6" t="s">
        <v>332</v>
      </c>
      <c r="N1642" s="138" t="s">
        <v>884</v>
      </c>
      <c r="O1642" s="6" t="s">
        <v>2626</v>
      </c>
      <c r="P1642" s="11" t="str">
        <f t="shared" si="551"/>
        <v>qc DW_MART_LOAD Workflow wf_Merch_Plan_Get_Inventories</v>
      </c>
      <c r="Q1642" s="12" t="str">
        <f t="shared" si="552"/>
        <v>echo ;</v>
      </c>
      <c r="R1642" s="13" t="str">
        <f t="shared" si="553"/>
        <v>./pmrep addtodeploymentgroup -p DG_Static_Shared -n wf_Merch_Plan_Get_Inventories -o Workflow -f DW_MART_LOAD -d all ;</v>
      </c>
      <c r="S1642" s="12" t="str">
        <f t="shared" si="432"/>
        <v>echo ;</v>
      </c>
      <c r="T1642" s="13" t="str">
        <f t="shared" si="433"/>
        <v>echo ;</v>
      </c>
      <c r="U1642" s="12" t="str">
        <f t="shared" si="434"/>
        <v>echo;</v>
      </c>
      <c r="V1642" s="13" t="str">
        <f t="shared" si="435"/>
        <v>echo ;</v>
      </c>
      <c r="W1642" s="14" t="str">
        <f t="shared" si="554"/>
        <v xml:space="preserve"> echo ; </v>
      </c>
      <c r="X1642" s="13" t="str">
        <f t="shared" si="437"/>
        <v>ssh -q uhvifoapp03 '/home/infa_adm/scripts/ais.sh DW_MART_LOAD wf_Merch_Plan_Get_Inventories Int01_uat'</v>
      </c>
      <c r="Y1642" s="15"/>
      <c r="Z1642" s="60" t="str">
        <f t="shared" si="555"/>
        <v>./pmrep objectexport -f DW_MART_LOAD -o Workflow -n wf_Merch_Plan_Get_Inventories -m -s -b -r -u wf_Merch_Plan_Get_Inventories.xml</v>
      </c>
      <c r="AA1642" s="63" t="str">
        <f t="shared" si="556"/>
        <v>gwd DW_MART_LOAD wf_Merch_Plan_Get_Inventories</v>
      </c>
      <c r="AB1642" s="60" t="str">
        <f t="shared" si="438"/>
        <v xml:space="preserve">showvh DW_MART_LOAD wf_Merch_Plan_Get_Inventories ; </v>
      </c>
      <c r="AC1642" s="60" t="str">
        <f t="shared" si="436"/>
        <v>showrrh DW_MART_LOAD wf_Merch_Plan_Get_Inventories</v>
      </c>
    </row>
    <row r="1643" spans="1:29" x14ac:dyDescent="0.25">
      <c r="A1643" s="9">
        <v>43334</v>
      </c>
      <c r="B1643" s="6" t="s">
        <v>2625</v>
      </c>
      <c r="C1643" s="61" t="s">
        <v>1893</v>
      </c>
      <c r="D1643" s="61" t="s">
        <v>1863</v>
      </c>
      <c r="E1643" s="100" t="str">
        <f t="shared" si="520"/>
        <v>RAC_uat</v>
      </c>
      <c r="F1643" s="115" t="str">
        <f t="shared" si="532"/>
        <v>BPU</v>
      </c>
      <c r="G1643" s="100" t="str">
        <f t="shared" si="521"/>
        <v>uhvifoapp03</v>
      </c>
      <c r="H1643" s="115" t="str">
        <f t="shared" si="522"/>
        <v>Int01_uat</v>
      </c>
      <c r="I1643" s="111" t="str">
        <f t="shared" si="523"/>
        <v>6005</v>
      </c>
      <c r="J1643" s="115" t="str">
        <f t="shared" si="524"/>
        <v>Native</v>
      </c>
      <c r="K1643" s="100" t="str">
        <f t="shared" si="525"/>
        <v>all</v>
      </c>
      <c r="L1643" s="138" t="s">
        <v>381</v>
      </c>
      <c r="M1643" s="6" t="s">
        <v>332</v>
      </c>
      <c r="N1643" s="138" t="s">
        <v>888</v>
      </c>
      <c r="O1643" s="6" t="s">
        <v>2626</v>
      </c>
      <c r="P1643" s="11" t="str">
        <f t="shared" si="551"/>
        <v>qc DW_MART_LOAD Workflow wf_Merch_Plan_Get_LTD_Values</v>
      </c>
      <c r="Q1643" s="12" t="str">
        <f t="shared" si="552"/>
        <v>echo ;</v>
      </c>
      <c r="R1643" s="13" t="str">
        <f t="shared" si="553"/>
        <v>./pmrep addtodeploymentgroup -p DG_Static_Shared -n wf_Merch_Plan_Get_LTD_Values -o Workflow -f DW_MART_LOAD -d all ;</v>
      </c>
      <c r="S1643" s="12" t="str">
        <f t="shared" si="432"/>
        <v>echo ;</v>
      </c>
      <c r="T1643" s="13" t="str">
        <f t="shared" si="433"/>
        <v>echo ;</v>
      </c>
      <c r="U1643" s="12" t="str">
        <f t="shared" si="434"/>
        <v>echo;</v>
      </c>
      <c r="V1643" s="13" t="str">
        <f t="shared" si="435"/>
        <v>echo ;</v>
      </c>
      <c r="W1643" s="14" t="str">
        <f t="shared" si="554"/>
        <v xml:space="preserve"> echo ; </v>
      </c>
      <c r="X1643" s="13" t="str">
        <f t="shared" si="437"/>
        <v>ssh -q uhvifoapp03 '/home/infa_adm/scripts/ais.sh DW_MART_LOAD wf_Merch_Plan_Get_LTD_Values Int01_uat'</v>
      </c>
      <c r="Y1643" s="15"/>
      <c r="Z1643" s="60" t="str">
        <f t="shared" si="555"/>
        <v>./pmrep objectexport -f DW_MART_LOAD -o Workflow -n wf_Merch_Plan_Get_LTD_Values -m -s -b -r -u wf_Merch_Plan_Get_LTD_Values.xml</v>
      </c>
      <c r="AA1643" s="63" t="str">
        <f t="shared" si="556"/>
        <v>gwd DW_MART_LOAD wf_Merch_Plan_Get_LTD_Values</v>
      </c>
      <c r="AB1643" s="60" t="str">
        <f t="shared" si="438"/>
        <v xml:space="preserve">showvh DW_MART_LOAD wf_Merch_Plan_Get_LTD_Values ; </v>
      </c>
      <c r="AC1643" s="60" t="str">
        <f t="shared" si="436"/>
        <v>showrrh DW_MART_LOAD wf_Merch_Plan_Get_LTD_Values</v>
      </c>
    </row>
    <row r="1644" spans="1:29" x14ac:dyDescent="0.25">
      <c r="A1644" s="9">
        <v>43334</v>
      </c>
      <c r="B1644" s="6" t="s">
        <v>2625</v>
      </c>
      <c r="C1644" s="61" t="s">
        <v>1893</v>
      </c>
      <c r="D1644" s="61" t="s">
        <v>1863</v>
      </c>
      <c r="E1644" s="100" t="str">
        <f t="shared" si="520"/>
        <v>RAC_uat</v>
      </c>
      <c r="F1644" s="115" t="str">
        <f t="shared" si="532"/>
        <v>BPU</v>
      </c>
      <c r="G1644" s="100" t="str">
        <f t="shared" si="521"/>
        <v>uhvifoapp03</v>
      </c>
      <c r="H1644" s="115" t="str">
        <f t="shared" si="522"/>
        <v>Int01_uat</v>
      </c>
      <c r="I1644" s="111" t="str">
        <f t="shared" si="523"/>
        <v>6005</v>
      </c>
      <c r="J1644" s="115" t="str">
        <f t="shared" si="524"/>
        <v>Native</v>
      </c>
      <c r="K1644" s="100" t="str">
        <f t="shared" si="525"/>
        <v>all</v>
      </c>
      <c r="L1644" s="138" t="s">
        <v>381</v>
      </c>
      <c r="M1644" s="6" t="s">
        <v>332</v>
      </c>
      <c r="N1644" s="138" t="s">
        <v>891</v>
      </c>
      <c r="O1644" s="6" t="s">
        <v>2626</v>
      </c>
      <c r="P1644" s="11" t="str">
        <f t="shared" si="551"/>
        <v>qc DW_MART_LOAD Workflow wf_Merch_Plan_Merge</v>
      </c>
      <c r="Q1644" s="12" t="str">
        <f t="shared" si="552"/>
        <v>echo ;</v>
      </c>
      <c r="R1644" s="13" t="str">
        <f t="shared" si="553"/>
        <v>./pmrep addtodeploymentgroup -p DG_Static_Shared -n wf_Merch_Plan_Merge -o Workflow -f DW_MART_LOAD -d all ;</v>
      </c>
      <c r="S1644" s="12" t="str">
        <f t="shared" si="432"/>
        <v>echo ;</v>
      </c>
      <c r="T1644" s="13" t="str">
        <f t="shared" si="433"/>
        <v>echo ;</v>
      </c>
      <c r="U1644" s="12" t="str">
        <f t="shared" si="434"/>
        <v>echo;</v>
      </c>
      <c r="V1644" s="13" t="str">
        <f t="shared" si="435"/>
        <v>echo ;</v>
      </c>
      <c r="W1644" s="14" t="str">
        <f t="shared" si="554"/>
        <v xml:space="preserve"> echo ; </v>
      </c>
      <c r="X1644" s="13" t="str">
        <f t="shared" si="437"/>
        <v>ssh -q uhvifoapp03 '/home/infa_adm/scripts/ais.sh DW_MART_LOAD wf_Merch_Plan_Merge Int01_uat'</v>
      </c>
      <c r="Y1644" s="15"/>
      <c r="Z1644" s="60" t="str">
        <f t="shared" si="555"/>
        <v>./pmrep objectexport -f DW_MART_LOAD -o Workflow -n wf_Merch_Plan_Merge -m -s -b -r -u wf_Merch_Plan_Merge.xml</v>
      </c>
      <c r="AA1644" s="63" t="str">
        <f t="shared" si="556"/>
        <v>gwd DW_MART_LOAD wf_Merch_Plan_Merge</v>
      </c>
      <c r="AB1644" s="60" t="str">
        <f t="shared" si="438"/>
        <v xml:space="preserve">showvh DW_MART_LOAD wf_Merch_Plan_Merge ; </v>
      </c>
      <c r="AC1644" s="60" t="str">
        <f t="shared" si="436"/>
        <v>showrrh DW_MART_LOAD wf_Merch_Plan_Merge</v>
      </c>
    </row>
    <row r="1645" spans="1:29" x14ac:dyDescent="0.25">
      <c r="A1645" s="9">
        <v>43334</v>
      </c>
      <c r="B1645" s="6" t="s">
        <v>2625</v>
      </c>
      <c r="C1645" s="61" t="s">
        <v>1893</v>
      </c>
      <c r="D1645" s="61" t="s">
        <v>1863</v>
      </c>
      <c r="E1645" s="100" t="str">
        <f t="shared" si="520"/>
        <v>RAC_uat</v>
      </c>
      <c r="F1645" s="115" t="str">
        <f t="shared" si="532"/>
        <v>BPU</v>
      </c>
      <c r="G1645" s="100" t="str">
        <f t="shared" si="521"/>
        <v>uhvifoapp03</v>
      </c>
      <c r="H1645" s="115" t="str">
        <f t="shared" si="522"/>
        <v>Int01_uat</v>
      </c>
      <c r="I1645" s="111" t="str">
        <f t="shared" si="523"/>
        <v>6005</v>
      </c>
      <c r="J1645" s="115" t="str">
        <f t="shared" si="524"/>
        <v>Native</v>
      </c>
      <c r="K1645" s="100" t="str">
        <f t="shared" si="525"/>
        <v>all</v>
      </c>
      <c r="L1645" s="138" t="s">
        <v>381</v>
      </c>
      <c r="M1645" s="6" t="s">
        <v>332</v>
      </c>
      <c r="N1645" s="138" t="s">
        <v>889</v>
      </c>
      <c r="O1645" s="6" t="s">
        <v>2626</v>
      </c>
      <c r="P1645" s="11" t="str">
        <f t="shared" si="551"/>
        <v>qc DW_MART_LOAD Workflow wf_Merch_Plan_Receipt_Details</v>
      </c>
      <c r="Q1645" s="12" t="str">
        <f t="shared" si="552"/>
        <v>echo ;</v>
      </c>
      <c r="R1645" s="13" t="str">
        <f t="shared" si="553"/>
        <v>./pmrep addtodeploymentgroup -p DG_Static_Shared -n wf_Merch_Plan_Receipt_Details -o Workflow -f DW_MART_LOAD -d all ;</v>
      </c>
      <c r="S1645" s="12" t="str">
        <f t="shared" si="432"/>
        <v>./pmrep deploydeploymentgroup -p DG_Static_Shared -c  ./DG_Static_Shared.xml -r RAC_uat -n ritbil -X BPU -h uhvifoapp03 -o 6005 -s Native -l $HOME/scripts/log/dg_BR_yatpra_2.log ;</v>
      </c>
      <c r="T1645" s="13" t="str">
        <f t="shared" si="433"/>
        <v xml:space="preserve">echo '&lt; PRESS ANY KEY TO CONTINUE &gt;'; read c ; </v>
      </c>
      <c r="U1645" s="12" t="str">
        <f t="shared" si="434"/>
        <v xml:space="preserve">cat $HOME/scripts/log/dg_BR_yatpra_2.log ; </v>
      </c>
      <c r="V1645" s="13" t="str">
        <f t="shared" si="435"/>
        <v>echo '&lt; PRESS ANY KEY TO CONTINUE &gt;'; read c ;</v>
      </c>
      <c r="W1645" s="14" t="str">
        <f t="shared" si="554"/>
        <v xml:space="preserve"> pmd ; </v>
      </c>
      <c r="X1645" s="13" t="str">
        <f t="shared" si="437"/>
        <v>ssh -q uhvifoapp03 '/home/infa_adm/scripts/ais.sh DW_MART_LOAD wf_Merch_Plan_Receipt_Details Int01_uat'</v>
      </c>
      <c r="Y1645" s="15"/>
      <c r="Z1645" s="60" t="str">
        <f t="shared" si="555"/>
        <v>./pmrep objectexport -f DW_MART_LOAD -o Workflow -n wf_Merch_Plan_Receipt_Details -m -s -b -r -u wf_Merch_Plan_Receipt_Details.xml</v>
      </c>
      <c r="AA1645" s="63" t="str">
        <f t="shared" si="556"/>
        <v>gwd DW_MART_LOAD wf_Merch_Plan_Receipt_Details</v>
      </c>
      <c r="AB1645" s="60" t="str">
        <f t="shared" si="438"/>
        <v xml:space="preserve">showvh DW_MART_LOAD wf_Merch_Plan_Receipt_Details ; </v>
      </c>
      <c r="AC1645" s="60" t="str">
        <f t="shared" si="436"/>
        <v>showrrh DW_MART_LOAD wf_Merch_Plan_Receipt_Details</v>
      </c>
    </row>
    <row r="1646" spans="1:29" x14ac:dyDescent="0.25">
      <c r="A1646" s="9">
        <v>43335</v>
      </c>
      <c r="B1646" s="6" t="s">
        <v>1876</v>
      </c>
      <c r="C1646" s="61" t="s">
        <v>1892</v>
      </c>
      <c r="D1646" s="61" t="s">
        <v>1862</v>
      </c>
      <c r="E1646" s="100" t="str">
        <f t="shared" si="520"/>
        <v>RAC_qa</v>
      </c>
      <c r="F1646" s="115" t="str">
        <f t="shared" si="532"/>
        <v>QP</v>
      </c>
      <c r="G1646" s="100" t="str">
        <f t="shared" si="521"/>
        <v>qhvifoapp05</v>
      </c>
      <c r="H1646" s="115" t="str">
        <f t="shared" si="522"/>
        <v>Int01_qa</v>
      </c>
      <c r="I1646" s="100" t="str">
        <f t="shared" si="523"/>
        <v>6005</v>
      </c>
      <c r="J1646" s="115" t="str">
        <f t="shared" si="524"/>
        <v>Native</v>
      </c>
      <c r="K1646" s="100" t="str">
        <f t="shared" si="525"/>
        <v>all</v>
      </c>
      <c r="L1646" s="6" t="s">
        <v>1491</v>
      </c>
      <c r="M1646" s="6" t="s">
        <v>332</v>
      </c>
      <c r="N1646" s="6" t="s">
        <v>1558</v>
      </c>
      <c r="O1646" s="23" t="s">
        <v>2627</v>
      </c>
      <c r="P1646" s="11" t="str">
        <f t="shared" si="551"/>
        <v>qc connectors Workflow wf_ENT_LAWSON_GL_DE_PROCESS</v>
      </c>
      <c r="Q1646" s="12" t="str">
        <f t="shared" si="552"/>
        <v>./pmrep cleardeploymentgroup -p DG_Static_Shared -f ;</v>
      </c>
      <c r="R1646" s="13" t="str">
        <f t="shared" si="553"/>
        <v>./pmrep addtodeploymentgroup -p DG_Static_Shared -n wf_ENT_LAWSON_GL_DE_PROCESS -o Workflow -f connectors -d all ;</v>
      </c>
      <c r="S1646" s="12" t="str">
        <f t="shared" si="432"/>
        <v>echo ;</v>
      </c>
      <c r="T1646" s="13" t="str">
        <f t="shared" si="433"/>
        <v>echo ;</v>
      </c>
      <c r="U1646" s="12" t="str">
        <f t="shared" si="434"/>
        <v>echo;</v>
      </c>
      <c r="V1646" s="13" t="str">
        <f t="shared" si="435"/>
        <v>echo ;</v>
      </c>
      <c r="W1646" s="14" t="str">
        <f t="shared" si="554"/>
        <v xml:space="preserve"> echo ; </v>
      </c>
      <c r="X1646" s="13" t="str">
        <f t="shared" si="437"/>
        <v>ssh -q qhvifoapp05 '/home/infa_adm/scripts/ais.sh connectors wf_ENT_LAWSON_GL_DE_PROCESS Int01_qa'</v>
      </c>
      <c r="Y1646" s="15"/>
      <c r="Z1646" s="60" t="str">
        <f t="shared" si="555"/>
        <v>./pmrep objectexport -f connectors -o Workflow -n wf_ENT_LAWSON_GL_DE_PROCESS -m -s -b -r -u wf_ENT_LAWSON_GL_DE_PROCESS.xml</v>
      </c>
      <c r="AA1646" s="63" t="str">
        <f t="shared" si="556"/>
        <v>gwd connectors wf_ENT_LAWSON_GL_DE_PROCESS</v>
      </c>
      <c r="AB1646" s="60" t="str">
        <f t="shared" si="438"/>
        <v xml:space="preserve">showvh connectors wf_ENT_LAWSON_GL_DE_PROCESS ; </v>
      </c>
      <c r="AC1646" s="60" t="str">
        <f t="shared" si="436"/>
        <v>showrrh connectors wf_ENT_LAWSON_GL_DE_PROCESS</v>
      </c>
    </row>
    <row r="1647" spans="1:29" x14ac:dyDescent="0.25">
      <c r="A1647" s="9">
        <v>43335</v>
      </c>
      <c r="B1647" s="6" t="s">
        <v>1876</v>
      </c>
      <c r="C1647" s="61" t="s">
        <v>1892</v>
      </c>
      <c r="D1647" s="61" t="s">
        <v>1862</v>
      </c>
      <c r="E1647" s="100" t="str">
        <f t="shared" si="520"/>
        <v>RAC_qa</v>
      </c>
      <c r="F1647" s="115" t="str">
        <f t="shared" si="532"/>
        <v>QP</v>
      </c>
      <c r="G1647" s="100" t="str">
        <f t="shared" si="521"/>
        <v>qhvifoapp05</v>
      </c>
      <c r="H1647" s="115" t="str">
        <f t="shared" si="522"/>
        <v>Int01_qa</v>
      </c>
      <c r="I1647" s="100" t="str">
        <f t="shared" si="523"/>
        <v>6005</v>
      </c>
      <c r="J1647" s="115" t="str">
        <f t="shared" si="524"/>
        <v>Native</v>
      </c>
      <c r="K1647" s="100" t="str">
        <f t="shared" si="525"/>
        <v>all</v>
      </c>
      <c r="L1647" s="6" t="s">
        <v>1491</v>
      </c>
      <c r="M1647" s="6" t="s">
        <v>332</v>
      </c>
      <c r="N1647" s="6" t="s">
        <v>1583</v>
      </c>
      <c r="O1647" s="23" t="s">
        <v>2627</v>
      </c>
      <c r="P1647" s="11" t="str">
        <f t="shared" si="551"/>
        <v>qc connectors Workflow wf_ENT_LAWSON_GL_DE_NOPS_PROCESS</v>
      </c>
      <c r="Q1647" s="12" t="str">
        <f t="shared" si="552"/>
        <v>echo ;</v>
      </c>
      <c r="R1647" s="13" t="str">
        <f t="shared" si="553"/>
        <v>./pmrep addtodeploymentgroup -p DG_Static_Shared -n wf_ENT_LAWSON_GL_DE_NOPS_PROCESS -o Workflow -f connectors -d all ;</v>
      </c>
      <c r="S1647" s="12" t="str">
        <f t="shared" si="432"/>
        <v>./pmrep deploydeploymentgroup -p DG_Static_Shared -c  ./DG_Static_Shared.xml -r RAC_qa -n jansaj -X QP -h qhvifoapp05 -o 6005 -s Native -l $HOME/scripts/log/dg_SJ_CHG0013894.log ;</v>
      </c>
      <c r="T1647" s="13" t="str">
        <f t="shared" si="433"/>
        <v xml:space="preserve">echo '&lt; PRESS ANY KEY TO CONTINUE &gt;'; read c ; </v>
      </c>
      <c r="U1647" s="12" t="str">
        <f t="shared" si="434"/>
        <v xml:space="preserve">cat $HOME/scripts/log/dg_SJ_CHG0013894.log ; </v>
      </c>
      <c r="V1647" s="13" t="str">
        <f t="shared" si="435"/>
        <v>echo '&lt; PRESS ANY KEY TO CONTINUE &gt;'; read c ;</v>
      </c>
      <c r="W1647" s="14" t="str">
        <f t="shared" si="554"/>
        <v xml:space="preserve"> pmd ; </v>
      </c>
      <c r="X1647" s="13" t="str">
        <f t="shared" si="437"/>
        <v>ssh -q qhvifoapp05 '/home/infa_adm/scripts/ais.sh connectors wf_ENT_LAWSON_GL_DE_NOPS_PROCESS Int01_qa'</v>
      </c>
      <c r="Y1647" s="15"/>
      <c r="Z1647" s="60" t="str">
        <f t="shared" si="555"/>
        <v>./pmrep objectexport -f connectors -o Workflow -n wf_ENT_LAWSON_GL_DE_NOPS_PROCESS -m -s -b -r -u wf_ENT_LAWSON_GL_DE_NOPS_PROCESS.xml</v>
      </c>
      <c r="AA1647" s="63" t="str">
        <f t="shared" si="556"/>
        <v>gwd connectors wf_ENT_LAWSON_GL_DE_NOPS_PROCESS</v>
      </c>
      <c r="AB1647" s="60" t="str">
        <f t="shared" si="438"/>
        <v xml:space="preserve">showvh connectors wf_ENT_LAWSON_GL_DE_NOPS_PROCESS ; </v>
      </c>
      <c r="AC1647" s="60" t="str">
        <f t="shared" si="436"/>
        <v>showrrh connectors wf_ENT_LAWSON_GL_DE_NOPS_PROCESS</v>
      </c>
    </row>
    <row r="1648" spans="1:29" x14ac:dyDescent="0.25">
      <c r="A1648" s="9">
        <v>43335</v>
      </c>
      <c r="B1648" s="6" t="s">
        <v>1876</v>
      </c>
      <c r="C1648" s="61" t="s">
        <v>1892</v>
      </c>
      <c r="D1648" s="61" t="s">
        <v>1863</v>
      </c>
      <c r="E1648" s="100" t="str">
        <f t="shared" si="520"/>
        <v>RAC_uat</v>
      </c>
      <c r="F1648" s="115" t="str">
        <f t="shared" si="532"/>
        <v>UP</v>
      </c>
      <c r="G1648" s="100" t="str">
        <f t="shared" si="521"/>
        <v>uhvifoapp03</v>
      </c>
      <c r="H1648" s="115" t="str">
        <f t="shared" si="522"/>
        <v>Int01_uat</v>
      </c>
      <c r="I1648" s="100" t="str">
        <f t="shared" si="523"/>
        <v>6005</v>
      </c>
      <c r="J1648" s="115" t="str">
        <f t="shared" si="524"/>
        <v>Native</v>
      </c>
      <c r="K1648" s="100" t="str">
        <f t="shared" si="525"/>
        <v>all</v>
      </c>
      <c r="L1648" s="6" t="s">
        <v>1491</v>
      </c>
      <c r="M1648" s="6" t="s">
        <v>332</v>
      </c>
      <c r="N1648" s="6" t="s">
        <v>1558</v>
      </c>
      <c r="O1648" s="34" t="s">
        <v>2630</v>
      </c>
      <c r="P1648" s="11" t="str">
        <f t="shared" si="551"/>
        <v>qc connectors Workflow wf_ENT_LAWSON_GL_DE_PROCESS</v>
      </c>
      <c r="Q1648" s="12" t="str">
        <f t="shared" si="552"/>
        <v>./pmrep cleardeploymentgroup -p DG_Static_Shared -f ;</v>
      </c>
      <c r="R1648" s="13" t="str">
        <f t="shared" si="553"/>
        <v>./pmrep addtodeploymentgroup -p DG_Static_Shared -n wf_ENT_LAWSON_GL_DE_PROCESS -o Workflow -f connectors -d all ;</v>
      </c>
      <c r="S1648" s="12" t="str">
        <f t="shared" si="432"/>
        <v>echo ;</v>
      </c>
      <c r="T1648" s="13" t="str">
        <f t="shared" si="433"/>
        <v>echo ;</v>
      </c>
      <c r="U1648" s="12" t="str">
        <f t="shared" si="434"/>
        <v>echo;</v>
      </c>
      <c r="V1648" s="13" t="str">
        <f t="shared" si="435"/>
        <v>echo ;</v>
      </c>
      <c r="W1648" s="14" t="str">
        <f t="shared" si="554"/>
        <v xml:space="preserve"> echo ; </v>
      </c>
      <c r="X1648" s="13" t="str">
        <f t="shared" si="437"/>
        <v>ssh -q uhvifoapp03 '/home/infa_adm/scripts/ais.sh connectors wf_ENT_LAWSON_GL_DE_PROCESS Int01_uat'</v>
      </c>
      <c r="Y1648" s="15"/>
      <c r="Z1648" s="60" t="str">
        <f t="shared" si="555"/>
        <v>./pmrep objectexport -f connectors -o Workflow -n wf_ENT_LAWSON_GL_DE_PROCESS -m -s -b -r -u wf_ENT_LAWSON_GL_DE_PROCESS.xml</v>
      </c>
      <c r="AA1648" s="63" t="str">
        <f t="shared" si="556"/>
        <v>gwd connectors wf_ENT_LAWSON_GL_DE_PROCESS</v>
      </c>
      <c r="AB1648" s="60" t="str">
        <f t="shared" si="438"/>
        <v xml:space="preserve">showvh connectors wf_ENT_LAWSON_GL_DE_PROCESS ; </v>
      </c>
      <c r="AC1648" s="60" t="str">
        <f t="shared" si="436"/>
        <v>showrrh connectors wf_ENT_LAWSON_GL_DE_PROCESS</v>
      </c>
    </row>
    <row r="1649" spans="1:29" x14ac:dyDescent="0.25">
      <c r="A1649" s="9">
        <v>43335</v>
      </c>
      <c r="B1649" s="6" t="s">
        <v>1876</v>
      </c>
      <c r="C1649" s="61" t="s">
        <v>1892</v>
      </c>
      <c r="D1649" s="61" t="s">
        <v>1863</v>
      </c>
      <c r="E1649" s="100" t="str">
        <f t="shared" si="520"/>
        <v>RAC_uat</v>
      </c>
      <c r="F1649" s="115" t="str">
        <f t="shared" si="532"/>
        <v>UP</v>
      </c>
      <c r="G1649" s="100" t="str">
        <f t="shared" si="521"/>
        <v>uhvifoapp03</v>
      </c>
      <c r="H1649" s="115" t="str">
        <f t="shared" si="522"/>
        <v>Int01_uat</v>
      </c>
      <c r="I1649" s="100" t="str">
        <f t="shared" si="523"/>
        <v>6005</v>
      </c>
      <c r="J1649" s="115" t="str">
        <f t="shared" si="524"/>
        <v>Native</v>
      </c>
      <c r="K1649" s="100" t="str">
        <f t="shared" si="525"/>
        <v>all</v>
      </c>
      <c r="L1649" s="6" t="s">
        <v>1491</v>
      </c>
      <c r="M1649" s="6" t="s">
        <v>332</v>
      </c>
      <c r="N1649" s="6" t="s">
        <v>1583</v>
      </c>
      <c r="O1649" s="34" t="s">
        <v>2630</v>
      </c>
      <c r="P1649" s="11" t="str">
        <f t="shared" si="551"/>
        <v>qc connectors Workflow wf_ENT_LAWSON_GL_DE_NOPS_PROCESS</v>
      </c>
      <c r="Q1649" s="12" t="str">
        <f t="shared" si="552"/>
        <v>echo ;</v>
      </c>
      <c r="R1649" s="13" t="str">
        <f t="shared" si="553"/>
        <v>./pmrep addtodeploymentgroup -p DG_Static_Shared -n wf_ENT_LAWSON_GL_DE_NOPS_PROCESS -o Workflow -f connectors -d all ;</v>
      </c>
      <c r="S1649" s="12" t="str">
        <f t="shared" si="432"/>
        <v>./pmrep deploydeploymentgroup -p DG_Static_Shared -c  ./DG_Static_Shared.xml -r RAC_uat -n jansaj -X UP -h uhvifoapp03 -o 6005 -s Native -l $HOME/scripts/log/dg_SJ_CHG0013894.log ;</v>
      </c>
      <c r="T1649" s="13" t="str">
        <f t="shared" si="433"/>
        <v xml:space="preserve">echo '&lt; PRESS ANY KEY TO CONTINUE &gt;'; read c ; </v>
      </c>
      <c r="U1649" s="12" t="str">
        <f t="shared" si="434"/>
        <v xml:space="preserve">cat $HOME/scripts/log/dg_SJ_CHG0013894.log ; </v>
      </c>
      <c r="V1649" s="13" t="str">
        <f t="shared" si="435"/>
        <v>echo '&lt; PRESS ANY KEY TO CONTINUE &gt;'; read c ;</v>
      </c>
      <c r="W1649" s="14" t="str">
        <f t="shared" si="554"/>
        <v xml:space="preserve"> pmd ; </v>
      </c>
      <c r="X1649" s="13" t="str">
        <f t="shared" si="437"/>
        <v>ssh -q uhvifoapp03 '/home/infa_adm/scripts/ais.sh connectors wf_ENT_LAWSON_GL_DE_NOPS_PROCESS Int01_uat'</v>
      </c>
      <c r="Y1649" s="15"/>
      <c r="Z1649" s="60" t="str">
        <f t="shared" si="555"/>
        <v>./pmrep objectexport -f connectors -o Workflow -n wf_ENT_LAWSON_GL_DE_NOPS_PROCESS -m -s -b -r -u wf_ENT_LAWSON_GL_DE_NOPS_PROCESS.xml</v>
      </c>
      <c r="AA1649" s="63" t="str">
        <f t="shared" si="556"/>
        <v>gwd connectors wf_ENT_LAWSON_GL_DE_NOPS_PROCESS</v>
      </c>
      <c r="AB1649" s="60" t="str">
        <f t="shared" si="438"/>
        <v xml:space="preserve">showvh connectors wf_ENT_LAWSON_GL_DE_NOPS_PROCESS ; </v>
      </c>
      <c r="AC1649" s="60" t="str">
        <f t="shared" si="436"/>
        <v>showrrh connectors wf_ENT_LAWSON_GL_DE_NOPS_PROCESS</v>
      </c>
    </row>
    <row r="1650" spans="1:29" x14ac:dyDescent="0.25">
      <c r="A1650" s="9">
        <v>43335</v>
      </c>
      <c r="B1650" s="6" t="s">
        <v>1876</v>
      </c>
      <c r="C1650" s="61" t="s">
        <v>1892</v>
      </c>
      <c r="D1650" s="61" t="s">
        <v>1864</v>
      </c>
      <c r="E1650" s="100" t="str">
        <f t="shared" si="520"/>
        <v>RAC_prod</v>
      </c>
      <c r="F1650" s="115" t="str">
        <f t="shared" si="532"/>
        <v>PP</v>
      </c>
      <c r="G1650" s="100" t="str">
        <f t="shared" si="521"/>
        <v>phvifoapp04</v>
      </c>
      <c r="H1650" s="115" t="str">
        <f t="shared" si="522"/>
        <v>Int01_prod</v>
      </c>
      <c r="I1650" s="100" t="str">
        <f t="shared" si="523"/>
        <v>6005</v>
      </c>
      <c r="J1650" s="115" t="str">
        <f t="shared" si="524"/>
        <v>Native</v>
      </c>
      <c r="K1650" s="100" t="str">
        <f t="shared" si="525"/>
        <v>all</v>
      </c>
      <c r="L1650" s="6" t="s">
        <v>1491</v>
      </c>
      <c r="M1650" s="6" t="s">
        <v>332</v>
      </c>
      <c r="N1650" s="6" t="s">
        <v>1558</v>
      </c>
      <c r="O1650" s="23" t="s">
        <v>2633</v>
      </c>
      <c r="P1650" s="11" t="str">
        <f t="shared" si="551"/>
        <v>qc connectors Workflow wf_ENT_LAWSON_GL_DE_PROCESS</v>
      </c>
      <c r="Q1650" s="12" t="str">
        <f t="shared" si="552"/>
        <v>./pmrep cleardeploymentgroup -p DG_Static_Shared -f ;</v>
      </c>
      <c r="R1650" s="13" t="str">
        <f t="shared" si="553"/>
        <v>./pmrep addtodeploymentgroup -p DG_Static_Shared -n wf_ENT_LAWSON_GL_DE_PROCESS -o Workflow -f connectors -d all ;</v>
      </c>
      <c r="S1650" s="12" t="str">
        <f t="shared" si="432"/>
        <v>echo ;</v>
      </c>
      <c r="T1650" s="13" t="str">
        <f t="shared" si="433"/>
        <v>echo ;</v>
      </c>
      <c r="U1650" s="12" t="str">
        <f t="shared" si="434"/>
        <v>echo;</v>
      </c>
      <c r="V1650" s="13" t="str">
        <f t="shared" si="435"/>
        <v>echo ;</v>
      </c>
      <c r="W1650" s="14" t="str">
        <f t="shared" si="554"/>
        <v xml:space="preserve"> echo ; </v>
      </c>
      <c r="X1650" s="13" t="str">
        <f t="shared" si="437"/>
        <v>ssh -q phvifoapp04 '/home/infa_adm/scripts/ais.sh connectors wf_ENT_LAWSON_GL_DE_PROCESS Int01_prod'</v>
      </c>
      <c r="Y1650" s="15"/>
      <c r="Z1650" s="60" t="str">
        <f t="shared" si="555"/>
        <v>./pmrep objectexport -f connectors -o Workflow -n wf_ENT_LAWSON_GL_DE_PROCESS -m -s -b -r -u wf_ENT_LAWSON_GL_DE_PROCESS.xml</v>
      </c>
      <c r="AA1650" s="63" t="str">
        <f t="shared" si="556"/>
        <v>gwd connectors wf_ENT_LAWSON_GL_DE_PROCESS</v>
      </c>
      <c r="AB1650" s="60" t="str">
        <f t="shared" si="438"/>
        <v xml:space="preserve">showvh connectors wf_ENT_LAWSON_GL_DE_PROCESS ; </v>
      </c>
      <c r="AC1650" s="60" t="str">
        <f t="shared" si="436"/>
        <v>showrrh connectors wf_ENT_LAWSON_GL_DE_PROCESS</v>
      </c>
    </row>
    <row r="1651" spans="1:29" x14ac:dyDescent="0.25">
      <c r="A1651" s="9">
        <v>43335</v>
      </c>
      <c r="B1651" s="6" t="s">
        <v>1876</v>
      </c>
      <c r="C1651" s="61" t="s">
        <v>1892</v>
      </c>
      <c r="D1651" s="61" t="s">
        <v>1864</v>
      </c>
      <c r="E1651" s="100" t="str">
        <f t="shared" si="520"/>
        <v>RAC_prod</v>
      </c>
      <c r="F1651" s="115" t="str">
        <f t="shared" si="532"/>
        <v>PP</v>
      </c>
      <c r="G1651" s="100" t="str">
        <f t="shared" si="521"/>
        <v>phvifoapp04</v>
      </c>
      <c r="H1651" s="115" t="str">
        <f t="shared" si="522"/>
        <v>Int01_prod</v>
      </c>
      <c r="I1651" s="100" t="str">
        <f t="shared" si="523"/>
        <v>6005</v>
      </c>
      <c r="J1651" s="115" t="str">
        <f t="shared" si="524"/>
        <v>Native</v>
      </c>
      <c r="K1651" s="100" t="str">
        <f t="shared" si="525"/>
        <v>all</v>
      </c>
      <c r="L1651" s="6" t="s">
        <v>1491</v>
      </c>
      <c r="M1651" s="6" t="s">
        <v>332</v>
      </c>
      <c r="N1651" s="6" t="s">
        <v>1583</v>
      </c>
      <c r="O1651" s="23" t="s">
        <v>2633</v>
      </c>
      <c r="P1651" s="11" t="str">
        <f t="shared" si="551"/>
        <v>qc connectors Workflow wf_ENT_LAWSON_GL_DE_NOPS_PROCESS</v>
      </c>
      <c r="Q1651" s="12" t="str">
        <f t="shared" si="552"/>
        <v>echo ;</v>
      </c>
      <c r="R1651" s="13" t="str">
        <f t="shared" si="553"/>
        <v>./pmrep addtodeploymentgroup -p DG_Static_Shared -n wf_ENT_LAWSON_GL_DE_NOPS_PROCESS -o Workflow -f connectors -d all ;</v>
      </c>
      <c r="S1651" s="12" t="str">
        <f t="shared" si="432"/>
        <v>./pmrep deploydeploymentgroup -p DG_Static_Shared -c  ./DG_Static_Shared.xml -r RAC_prod -n jansaj -X PP -h phvifoapp04 -o 6005 -s Native -l $HOME/scripts/log/dg_SJ_CHG0013894.log ;</v>
      </c>
      <c r="T1651" s="13" t="str">
        <f t="shared" si="433"/>
        <v xml:space="preserve">echo '&lt; PRESS ANY KEY TO CONTINUE &gt;'; read c ; </v>
      </c>
      <c r="U1651" s="12" t="str">
        <f t="shared" si="434"/>
        <v xml:space="preserve">cat $HOME/scripts/log/dg_SJ_CHG0013894.log ; </v>
      </c>
      <c r="V1651" s="13" t="str">
        <f t="shared" si="435"/>
        <v>echo '&lt; PRESS ANY KEY TO CONTINUE &gt;'; read c ;</v>
      </c>
      <c r="W1651" s="14" t="str">
        <f t="shared" si="554"/>
        <v xml:space="preserve"> pmd ; </v>
      </c>
      <c r="X1651" s="13" t="str">
        <f t="shared" si="437"/>
        <v>ssh -q phvifoapp04 '/home/infa_adm/scripts/ais.sh connectors wf_ENT_LAWSON_GL_DE_NOPS_PROCESS Int01_prod'</v>
      </c>
      <c r="Y1651" s="15"/>
      <c r="Z1651" s="60" t="str">
        <f t="shared" si="555"/>
        <v>./pmrep objectexport -f connectors -o Workflow -n wf_ENT_LAWSON_GL_DE_NOPS_PROCESS -m -s -b -r -u wf_ENT_LAWSON_GL_DE_NOPS_PROCESS.xml</v>
      </c>
      <c r="AA1651" s="63" t="str">
        <f t="shared" si="556"/>
        <v>gwd connectors wf_ENT_LAWSON_GL_DE_NOPS_PROCESS</v>
      </c>
      <c r="AB1651" s="60" t="str">
        <f t="shared" si="438"/>
        <v xml:space="preserve">showvh connectors wf_ENT_LAWSON_GL_DE_NOPS_PROCESS ; </v>
      </c>
      <c r="AC1651" s="60" t="str">
        <f t="shared" si="436"/>
        <v>showrrh connectors wf_ENT_LAWSON_GL_DE_NOPS_PROCESS</v>
      </c>
    </row>
    <row r="1652" spans="1:29" x14ac:dyDescent="0.25">
      <c r="A1652" s="9">
        <v>43335</v>
      </c>
      <c r="B1652" s="6" t="s">
        <v>1127</v>
      </c>
      <c r="C1652" s="61" t="s">
        <v>1892</v>
      </c>
      <c r="D1652" s="61" t="s">
        <v>1862</v>
      </c>
      <c r="E1652" s="100" t="str">
        <f t="shared" ref="E1652:E1653" si="557">IF(D1652="q1",rep_q,IF(OR(D1652="u1",D1652="u2"),rep_u,IF(OR(D1652="p1",D1652="p2"),rep_p," ** ERROR **")))</f>
        <v>RAC_qa</v>
      </c>
      <c r="F1652" s="115" t="str">
        <f t="shared" si="532"/>
        <v>QP</v>
      </c>
      <c r="G1652" s="100" t="str">
        <f t="shared" ref="G1652:G1653" si="558">IF(D1652="q1",host_q,IF(OR(D1652="u1",D1652="u2"),host_u,IF(OR(D1652="p1",D1652="p2"),host_p," ** ERROR **")))</f>
        <v>qhvifoapp05</v>
      </c>
      <c r="H1652" s="115" t="str">
        <f t="shared" ref="H1652:H1653" si="559">IF(D1652="q1",int_q1,IF(D1652="u1",int_u1,IF(D1652="u2",int_u2,IF(D1652="p1",int_p1,IF(D1652="p2",int_p2," ** ERROR **")))))</f>
        <v>Int01_qa</v>
      </c>
      <c r="I1652" s="100" t="str">
        <f t="shared" ref="I1652:I1653" si="560">IF(D1652="","n/a","6005")</f>
        <v>6005</v>
      </c>
      <c r="J1652" s="115" t="str">
        <f t="shared" ref="J1652:J1653" si="561">IF(D1652="","n/a","Native")</f>
        <v>Native</v>
      </c>
      <c r="K1652" s="100" t="str">
        <f t="shared" ref="K1652:K1653" si="562">IF(D1652="","n/a","all")</f>
        <v>all</v>
      </c>
      <c r="L1652" s="6" t="s">
        <v>1149</v>
      </c>
      <c r="M1652" s="6" t="s">
        <v>332</v>
      </c>
      <c r="N1652" s="6" t="s">
        <v>1818</v>
      </c>
      <c r="O1652" s="6" t="s">
        <v>2629</v>
      </c>
      <c r="P1652" s="11" t="str">
        <f t="shared" ref="P1652:P1653" si="563">CONCATENATE("qc ",L1652," ",M1652," ",N1652)</f>
        <v>qc SIMS_Reports Workflow wf_m_Monthly_Unattached_Customer</v>
      </c>
      <c r="Q1652" s="12" t="str">
        <f t="shared" ref="Q1652:Q1653" si="564">IF(AND(B1652=B1651,F1652=F1651),"echo ;",CONCATENATE("./pmrep cleardeploymentgroup -p ",dgnm," -f ;"))</f>
        <v>./pmrep cleardeploymentgroup -p DG_Static_Shared -f ;</v>
      </c>
      <c r="R1652" s="13" t="str">
        <f t="shared" ref="R1652:R1653" si="565">CONCATENATE("./pmrep addtodeploymentgroup -p ",dgnm," -n ",N1652," -o ",M1652, " -f ",L1652," -d ",K1652, " ;")</f>
        <v>./pmrep addtodeploymentgroup -p DG_Static_Shared -n wf_m_Monthly_Unattached_Customer -o Workflow -f SIMS_Reports -d all ;</v>
      </c>
      <c r="S1652" s="12" t="str">
        <f t="shared" si="432"/>
        <v>./pmrep deploydeploymentgroup -p DG_Static_Shared -c  ./DG_Static_Shared.xml -r RAC_qa -n jansaj -X QP -h qhvifoapp05 -o 6005 -s Native -l $HOME/scripts/log/dg_SJ_iqbmai.log ;</v>
      </c>
      <c r="T1652" s="13" t="str">
        <f t="shared" si="433"/>
        <v xml:space="preserve">echo '&lt; PRESS ANY KEY TO CONTINUE &gt;'; read c ; </v>
      </c>
      <c r="U1652" s="12" t="str">
        <f t="shared" si="434"/>
        <v xml:space="preserve">cat $HOME/scripts/log/dg_SJ_iqbmai.log ; </v>
      </c>
      <c r="V1652" s="13" t="str">
        <f t="shared" si="435"/>
        <v>echo '&lt; PRESS ANY KEY TO CONTINUE &gt;'; read c ;</v>
      </c>
      <c r="W1652" s="14" t="str">
        <f t="shared" ref="W1652:W1653" si="566">IF(LEFT(U1652,3)="cat"," pmd ; "," echo ; ")</f>
        <v xml:space="preserve"> pmd ; </v>
      </c>
      <c r="X1652" s="13" t="str">
        <f t="shared" si="437"/>
        <v>ssh -q qhvifoapp05 '/home/infa_adm/scripts/ais.sh SIMS_Reports wf_m_Monthly_Unattached_Customer Int01_qa'</v>
      </c>
      <c r="Y1652" s="15"/>
      <c r="Z1652" s="60" t="str">
        <f t="shared" ref="Z1652:Z1653" si="567">CONCATENATE("./pmrep objectexport -f ",L1652," -o ",M1652," -n ",N1652," -m -s -b -r -u ",N1652,".xml")</f>
        <v>./pmrep objectexport -f SIMS_Reports -o Workflow -n wf_m_Monthly_Unattached_Customer -m -s -b -r -u wf_m_Monthly_Unattached_Customer.xml</v>
      </c>
      <c r="AA1652" s="63" t="str">
        <f t="shared" ref="AA1652:AA1653" si="568">IF(M1652="Workflow",CONCATENATE("gwd ",L1652," ",N1652)," # n/a")</f>
        <v>gwd SIMS_Reports wf_m_Monthly_Unattached_Customer</v>
      </c>
      <c r="AB1652" s="60" t="str">
        <f t="shared" si="438"/>
        <v xml:space="preserve">showvh SIMS_Reports wf_m_Monthly_Unattached_Customer ; </v>
      </c>
      <c r="AC1652" s="60" t="str">
        <f t="shared" si="436"/>
        <v>showrrh SIMS_Reports wf_m_Monthly_Unattached_Customer</v>
      </c>
    </row>
    <row r="1653" spans="1:29" x14ac:dyDescent="0.25">
      <c r="A1653" s="9">
        <v>43335</v>
      </c>
      <c r="B1653" s="6" t="s">
        <v>1127</v>
      </c>
      <c r="C1653" s="61" t="s">
        <v>1892</v>
      </c>
      <c r="D1653" s="61" t="s">
        <v>1863</v>
      </c>
      <c r="E1653" s="100" t="str">
        <f t="shared" si="557"/>
        <v>RAC_uat</v>
      </c>
      <c r="F1653" s="115" t="str">
        <f t="shared" si="532"/>
        <v>UP</v>
      </c>
      <c r="G1653" s="100" t="str">
        <f t="shared" si="558"/>
        <v>uhvifoapp03</v>
      </c>
      <c r="H1653" s="115" t="str">
        <f t="shared" si="559"/>
        <v>Int01_uat</v>
      </c>
      <c r="I1653" s="100" t="str">
        <f t="shared" si="560"/>
        <v>6005</v>
      </c>
      <c r="J1653" s="115" t="str">
        <f t="shared" si="561"/>
        <v>Native</v>
      </c>
      <c r="K1653" s="100" t="str">
        <f t="shared" si="562"/>
        <v>all</v>
      </c>
      <c r="L1653" s="6" t="s">
        <v>1149</v>
      </c>
      <c r="M1653" s="6" t="s">
        <v>332</v>
      </c>
      <c r="N1653" s="6" t="s">
        <v>1818</v>
      </c>
      <c r="O1653" s="6" t="s">
        <v>2628</v>
      </c>
      <c r="P1653" s="11" t="str">
        <f t="shared" si="563"/>
        <v>qc SIMS_Reports Workflow wf_m_Monthly_Unattached_Customer</v>
      </c>
      <c r="Q1653" s="12" t="str">
        <f t="shared" si="564"/>
        <v>./pmrep cleardeploymentgroup -p DG_Static_Shared -f ;</v>
      </c>
      <c r="R1653" s="13" t="str">
        <f t="shared" si="565"/>
        <v>./pmrep addtodeploymentgroup -p DG_Static_Shared -n wf_m_Monthly_Unattached_Customer -o Workflow -f SIMS_Reports -d all ;</v>
      </c>
      <c r="S1653" s="12" t="str">
        <f t="shared" si="432"/>
        <v>./pmrep deploydeploymentgroup -p DG_Static_Shared -c  ./DG_Static_Shared.xml -r RAC_uat -n jansaj -X UP -h uhvifoapp03 -o 6005 -s Native -l $HOME/scripts/log/dg_SJ_iqbmai.log ;</v>
      </c>
      <c r="T1653" s="13" t="str">
        <f t="shared" si="433"/>
        <v xml:space="preserve">echo '&lt; PRESS ANY KEY TO CONTINUE &gt;'; read c ; </v>
      </c>
      <c r="U1653" s="12" t="str">
        <f t="shared" si="434"/>
        <v xml:space="preserve">cat $HOME/scripts/log/dg_SJ_iqbmai.log ; </v>
      </c>
      <c r="V1653" s="13" t="str">
        <f t="shared" si="435"/>
        <v>echo '&lt; PRESS ANY KEY TO CONTINUE &gt;'; read c ;</v>
      </c>
      <c r="W1653" s="14" t="str">
        <f t="shared" si="566"/>
        <v xml:space="preserve"> pmd ; </v>
      </c>
      <c r="X1653" s="13" t="str">
        <f t="shared" si="437"/>
        <v>ssh -q uhvifoapp03 '/home/infa_adm/scripts/ais.sh SIMS_Reports wf_m_Monthly_Unattached_Customer Int01_uat'</v>
      </c>
      <c r="Y1653" s="15"/>
      <c r="Z1653" s="60" t="str">
        <f t="shared" si="567"/>
        <v>./pmrep objectexport -f SIMS_Reports -o Workflow -n wf_m_Monthly_Unattached_Customer -m -s -b -r -u wf_m_Monthly_Unattached_Customer.xml</v>
      </c>
      <c r="AA1653" s="63" t="str">
        <f t="shared" si="568"/>
        <v>gwd SIMS_Reports wf_m_Monthly_Unattached_Customer</v>
      </c>
      <c r="AB1653" s="60" t="str">
        <f t="shared" si="438"/>
        <v xml:space="preserve">showvh SIMS_Reports wf_m_Monthly_Unattached_Customer ; </v>
      </c>
      <c r="AC1653" s="60" t="str">
        <f t="shared" si="436"/>
        <v>showrrh SIMS_Reports wf_m_Monthly_Unattached_Customer</v>
      </c>
    </row>
    <row r="1654" spans="1:29" x14ac:dyDescent="0.25">
      <c r="A1654" s="9">
        <v>43335</v>
      </c>
      <c r="B1654" s="6" t="s">
        <v>2631</v>
      </c>
      <c r="C1654" s="61" t="s">
        <v>1892</v>
      </c>
      <c r="D1654" s="61" t="s">
        <v>1864</v>
      </c>
      <c r="E1654" s="100" t="str">
        <f t="shared" ref="E1654:E1659" si="569">IF(D1654="q1",rep_q,IF(OR(D1654="u1",D1654="u2"),rep_u,IF(OR(D1654="p1",D1654="p2"),rep_p," ** ERROR **")))</f>
        <v>RAC_prod</v>
      </c>
      <c r="F1654" s="115" t="str">
        <f t="shared" si="532"/>
        <v>PP</v>
      </c>
      <c r="G1654" s="100" t="str">
        <f t="shared" ref="G1654:G1659" si="570">IF(D1654="q1",host_q,IF(OR(D1654="u1",D1654="u2"),host_u,IF(OR(D1654="p1",D1654="p2"),host_p," ** ERROR **")))</f>
        <v>phvifoapp04</v>
      </c>
      <c r="H1654" s="115" t="str">
        <f t="shared" ref="H1654:H1659" si="571">IF(D1654="q1",int_q1,IF(D1654="u1",int_u1,IF(D1654="u2",int_u2,IF(D1654="p1",int_p1,IF(D1654="p2",int_p2," ** ERROR **")))))</f>
        <v>Int01_prod</v>
      </c>
      <c r="I1654" s="100" t="str">
        <f t="shared" ref="I1654:I1659" si="572">IF(D1654="","n/a","6005")</f>
        <v>6005</v>
      </c>
      <c r="J1654" s="115" t="str">
        <f t="shared" ref="J1654:J1659" si="573">IF(D1654="","n/a","Native")</f>
        <v>Native</v>
      </c>
      <c r="K1654" s="100" t="str">
        <f t="shared" ref="K1654:K1659" si="574">IF(D1654="","n/a","all")</f>
        <v>all</v>
      </c>
      <c r="L1654" s="6" t="s">
        <v>1149</v>
      </c>
      <c r="M1654" s="6" t="s">
        <v>332</v>
      </c>
      <c r="N1654" s="6" t="s">
        <v>1818</v>
      </c>
      <c r="O1654" s="6" t="s">
        <v>2632</v>
      </c>
      <c r="P1654" s="11" t="str">
        <f t="shared" ref="P1654" si="575">CONCATENATE("qc ",L1654," ",M1654," ",N1654)</f>
        <v>qc SIMS_Reports Workflow wf_m_Monthly_Unattached_Customer</v>
      </c>
      <c r="Q1654" s="12" t="str">
        <f t="shared" ref="Q1654" si="576">IF(AND(B1654=B1653,F1654=F1653),"echo ;",CONCATENATE("./pmrep cleardeploymentgroup -p ",dgnm," -f ;"))</f>
        <v>./pmrep cleardeploymentgroup -p DG_Static_Shared -f ;</v>
      </c>
      <c r="R1654" s="13" t="str">
        <f t="shared" ref="R1654" si="577">CONCATENATE("./pmrep addtodeploymentgroup -p ",dgnm," -n ",N1654," -o ",M1654, " -f ",L1654," -d ",K1654, " ;")</f>
        <v>./pmrep addtodeploymentgroup -p DG_Static_Shared -n wf_m_Monthly_Unattached_Customer -o Workflow -f SIMS_Reports -d all ;</v>
      </c>
      <c r="S1654" s="12" t="str">
        <f t="shared" si="432"/>
        <v>./pmrep deploydeploymentgroup -p DG_Static_Shared -c  ./DG_Static_Shared.xml -r RAC_prod -n jansaj -X PP -h phvifoapp04 -o 6005 -s Native -l $HOME/scripts/log/dg_SJ_CHG0014042.log ;</v>
      </c>
      <c r="T1654" s="13" t="str">
        <f t="shared" si="433"/>
        <v xml:space="preserve">echo '&lt; PRESS ANY KEY TO CONTINUE &gt;'; read c ; </v>
      </c>
      <c r="U1654" s="12" t="str">
        <f t="shared" si="434"/>
        <v xml:space="preserve">cat $HOME/scripts/log/dg_SJ_CHG0014042.log ; </v>
      </c>
      <c r="V1654" s="13" t="str">
        <f t="shared" si="435"/>
        <v>echo '&lt; PRESS ANY KEY TO CONTINUE &gt;'; read c ;</v>
      </c>
      <c r="W1654" s="14" t="str">
        <f t="shared" ref="W1654" si="578">IF(LEFT(U1654,3)="cat"," pmd ; "," echo ; ")</f>
        <v xml:space="preserve"> pmd ; </v>
      </c>
      <c r="X1654" s="13" t="str">
        <f t="shared" si="437"/>
        <v>ssh -q phvifoapp04 '/home/infa_adm/scripts/ais.sh SIMS_Reports wf_m_Monthly_Unattached_Customer Int01_prod'</v>
      </c>
      <c r="Y1654" s="15"/>
      <c r="Z1654" s="60" t="str">
        <f t="shared" ref="Z1654" si="579">CONCATENATE("./pmrep objectexport -f ",L1654," -o ",M1654," -n ",N1654," -m -s -b -r -u ",N1654,".xml")</f>
        <v>./pmrep objectexport -f SIMS_Reports -o Workflow -n wf_m_Monthly_Unattached_Customer -m -s -b -r -u wf_m_Monthly_Unattached_Customer.xml</v>
      </c>
      <c r="AA1654" s="63" t="str">
        <f t="shared" ref="AA1654" si="580">IF(M1654="Workflow",CONCATENATE("gwd ",L1654," ",N1654)," # n/a")</f>
        <v>gwd SIMS_Reports wf_m_Monthly_Unattached_Customer</v>
      </c>
      <c r="AB1654" s="60" t="str">
        <f t="shared" si="438"/>
        <v xml:space="preserve">showvh SIMS_Reports wf_m_Monthly_Unattached_Customer ; </v>
      </c>
      <c r="AC1654" s="60" t="str">
        <f t="shared" si="436"/>
        <v>showrrh SIMS_Reports wf_m_Monthly_Unattached_Customer</v>
      </c>
    </row>
    <row r="1655" spans="1:29" x14ac:dyDescent="0.25">
      <c r="A1655" s="9">
        <v>43339</v>
      </c>
      <c r="B1655" s="6" t="s">
        <v>285</v>
      </c>
      <c r="C1655" s="61" t="s">
        <v>1893</v>
      </c>
      <c r="D1655" s="61" t="s">
        <v>1862</v>
      </c>
      <c r="E1655" s="100" t="str">
        <f t="shared" si="569"/>
        <v>RAC_qa</v>
      </c>
      <c r="F1655" s="115" t="str">
        <f t="shared" si="532"/>
        <v>BPQ</v>
      </c>
      <c r="G1655" s="100" t="str">
        <f t="shared" si="570"/>
        <v>qhvifoapp05</v>
      </c>
      <c r="H1655" s="115" t="str">
        <f t="shared" si="571"/>
        <v>Int01_qa</v>
      </c>
      <c r="I1655" s="100" t="str">
        <f t="shared" si="572"/>
        <v>6005</v>
      </c>
      <c r="J1655" s="115" t="str">
        <f t="shared" si="573"/>
        <v>Native</v>
      </c>
      <c r="K1655" s="100" t="str">
        <f t="shared" si="574"/>
        <v>all</v>
      </c>
      <c r="L1655" s="6" t="s">
        <v>322</v>
      </c>
      <c r="M1655" s="6" t="s">
        <v>1490</v>
      </c>
      <c r="N1655" s="6" t="s">
        <v>2637</v>
      </c>
      <c r="O1655" s="6" t="s">
        <v>2639</v>
      </c>
      <c r="P1655" s="11" t="str">
        <f t="shared" ref="P1655:P1656" si="581">CONCATENATE("qc ",L1655," ",M1655," ",N1655)</f>
        <v>qc MDM Worklet wklt_Customer_StageTranslation_ExactMatch_Rules</v>
      </c>
      <c r="Q1655" s="12" t="str">
        <f t="shared" ref="Q1655:Q1656" si="582">IF(AND(B1655=B1654,F1655=F1654),"echo ;",CONCATENATE("./pmrep cleardeploymentgroup -p ",dgnm," -f ;"))</f>
        <v>./pmrep cleardeploymentgroup -p DG_Static_Shared -f ;</v>
      </c>
      <c r="R1655" s="13" t="str">
        <f t="shared" ref="R1655:R1656" si="583">CONCATENATE("./pmrep addtodeploymentgroup -p ",dgnm," -n ",N1655," -o ",M1655, " -f ",L1655," -d ",K1655, " ;")</f>
        <v>./pmrep addtodeploymentgroup -p DG_Static_Shared -n wklt_Customer_StageTranslation_ExactMatch_Rules -o Worklet -f MDM -d all ;</v>
      </c>
      <c r="S1655" s="12" t="str">
        <f t="shared" si="432"/>
        <v>echo ;</v>
      </c>
      <c r="T1655" s="13" t="str">
        <f t="shared" si="433"/>
        <v>echo ;</v>
      </c>
      <c r="U1655" s="12" t="str">
        <f t="shared" si="434"/>
        <v>echo;</v>
      </c>
      <c r="V1655" s="13" t="str">
        <f t="shared" si="435"/>
        <v>echo ;</v>
      </c>
      <c r="W1655" s="14" t="str">
        <f t="shared" ref="W1655:W1656" si="584">IF(LEFT(U1655,3)="cat"," pmd ; "," echo ; ")</f>
        <v xml:space="preserve"> echo ; </v>
      </c>
      <c r="X1655" s="13" t="str">
        <f t="shared" si="437"/>
        <v xml:space="preserve"> # n/a</v>
      </c>
      <c r="Y1655" s="15"/>
      <c r="Z1655" s="60" t="str">
        <f t="shared" ref="Z1655:Z1656" si="585">CONCATENATE("./pmrep objectexport -f ",L1655," -o ",M1655," -n ",N1655," -m -s -b -r -u ",N1655,".xml")</f>
        <v>./pmrep objectexport -f MDM -o Worklet -n wklt_Customer_StageTranslation_ExactMatch_Rules -m -s -b -r -u wklt_Customer_StageTranslation_ExactMatch_Rules.xml</v>
      </c>
      <c r="AA1655" s="63" t="str">
        <f t="shared" ref="AA1655:AA1656" si="586">IF(M1655="Workflow",CONCATENATE("gwd ",L1655," ",N1655)," # n/a")</f>
        <v xml:space="preserve"> # n/a</v>
      </c>
      <c r="AB1655" s="60" t="str">
        <f t="shared" si="438"/>
        <v xml:space="preserve">showvh MDM wklt_Customer_StageTranslation_ExactMatch_Rules ; </v>
      </c>
      <c r="AC1655" s="60" t="str">
        <f t="shared" si="436"/>
        <v>showrrh MDM wklt_Customer_StageTranslation_ExactMatch_Rules</v>
      </c>
    </row>
    <row r="1656" spans="1:29" x14ac:dyDescent="0.25">
      <c r="A1656" s="9">
        <v>43339</v>
      </c>
      <c r="B1656" s="6" t="s">
        <v>285</v>
      </c>
      <c r="C1656" s="61" t="s">
        <v>1893</v>
      </c>
      <c r="D1656" s="61" t="s">
        <v>1862</v>
      </c>
      <c r="E1656" s="100" t="str">
        <f t="shared" si="569"/>
        <v>RAC_qa</v>
      </c>
      <c r="F1656" s="115" t="str">
        <f t="shared" si="532"/>
        <v>BPQ</v>
      </c>
      <c r="G1656" s="100" t="str">
        <f t="shared" si="570"/>
        <v>qhvifoapp05</v>
      </c>
      <c r="H1656" s="115" t="str">
        <f t="shared" si="571"/>
        <v>Int01_qa</v>
      </c>
      <c r="I1656" s="100" t="str">
        <f t="shared" si="572"/>
        <v>6005</v>
      </c>
      <c r="J1656" s="115" t="str">
        <f t="shared" si="573"/>
        <v>Native</v>
      </c>
      <c r="K1656" s="100" t="str">
        <f t="shared" si="574"/>
        <v>all</v>
      </c>
      <c r="L1656" s="6" t="s">
        <v>322</v>
      </c>
      <c r="M1656" s="6" t="s">
        <v>1490</v>
      </c>
      <c r="N1656" s="6" t="s">
        <v>2638</v>
      </c>
      <c r="O1656" s="6" t="s">
        <v>2639</v>
      </c>
      <c r="P1656" s="11" t="str">
        <f t="shared" si="581"/>
        <v>qc MDM Worklet wklt_Customer_StageTranslation_PercentageMatch_Rules</v>
      </c>
      <c r="Q1656" s="12" t="str">
        <f t="shared" si="582"/>
        <v>echo ;</v>
      </c>
      <c r="R1656" s="13" t="str">
        <f t="shared" si="583"/>
        <v>./pmrep addtodeploymentgroup -p DG_Static_Shared -n wklt_Customer_StageTranslation_PercentageMatch_Rules -o Worklet -f MDM -d all ;</v>
      </c>
      <c r="S1656" s="12" t="str">
        <f t="shared" si="432"/>
        <v>echo ;</v>
      </c>
      <c r="T1656" s="13" t="str">
        <f t="shared" si="433"/>
        <v>echo ;</v>
      </c>
      <c r="U1656" s="12" t="str">
        <f t="shared" si="434"/>
        <v>echo;</v>
      </c>
      <c r="V1656" s="13" t="str">
        <f t="shared" si="435"/>
        <v>echo ;</v>
      </c>
      <c r="W1656" s="14" t="str">
        <f t="shared" si="584"/>
        <v xml:space="preserve"> echo ; </v>
      </c>
      <c r="X1656" s="13" t="str">
        <f t="shared" si="437"/>
        <v xml:space="preserve"> # n/a</v>
      </c>
      <c r="Y1656" s="15"/>
      <c r="Z1656" s="60" t="str">
        <f t="shared" si="585"/>
        <v>./pmrep objectexport -f MDM -o Worklet -n wklt_Customer_StageTranslation_PercentageMatch_Rules -m -s -b -r -u wklt_Customer_StageTranslation_PercentageMatch_Rules.xml</v>
      </c>
      <c r="AA1656" s="63" t="str">
        <f t="shared" si="586"/>
        <v xml:space="preserve"> # n/a</v>
      </c>
      <c r="AB1656" s="60" t="str">
        <f t="shared" si="438"/>
        <v xml:space="preserve">showvh MDM wklt_Customer_StageTranslation_PercentageMatch_Rules ; </v>
      </c>
      <c r="AC1656" s="60" t="str">
        <f t="shared" si="436"/>
        <v>showrrh MDM wklt_Customer_StageTranslation_PercentageMatch_Rules</v>
      </c>
    </row>
    <row r="1657" spans="1:29" x14ac:dyDescent="0.25">
      <c r="A1657" s="9">
        <v>43339</v>
      </c>
      <c r="B1657" s="6" t="s">
        <v>285</v>
      </c>
      <c r="C1657" s="61" t="s">
        <v>1893</v>
      </c>
      <c r="D1657" s="61" t="s">
        <v>1862</v>
      </c>
      <c r="E1657" s="100" t="str">
        <f t="shared" si="569"/>
        <v>RAC_qa</v>
      </c>
      <c r="F1657" s="115" t="str">
        <f t="shared" si="532"/>
        <v>BPQ</v>
      </c>
      <c r="G1657" s="100" t="str">
        <f t="shared" si="570"/>
        <v>qhvifoapp05</v>
      </c>
      <c r="H1657" s="115" t="str">
        <f t="shared" si="571"/>
        <v>Int01_qa</v>
      </c>
      <c r="I1657" s="100" t="str">
        <f t="shared" si="572"/>
        <v>6005</v>
      </c>
      <c r="J1657" s="115" t="str">
        <f t="shared" si="573"/>
        <v>Native</v>
      </c>
      <c r="K1657" s="100" t="str">
        <f t="shared" si="574"/>
        <v>all</v>
      </c>
      <c r="L1657" s="6" t="s">
        <v>322</v>
      </c>
      <c r="M1657" s="6" t="s">
        <v>354</v>
      </c>
      <c r="N1657" s="6" t="s">
        <v>2615</v>
      </c>
      <c r="O1657" s="6" t="s">
        <v>2639</v>
      </c>
      <c r="P1657" s="11" t="str">
        <f t="shared" ref="P1657" si="587">CONCATENATE("qc ",L1657," ",M1657," ",N1657)</f>
        <v>qc MDM Session s_m_Customer_Publishing_Normalized_Data_Load</v>
      </c>
      <c r="Q1657" s="12" t="str">
        <f t="shared" ref="Q1657" si="588">IF(AND(B1657=B1656,F1657=F1656),"echo ;",CONCATENATE("./pmrep cleardeploymentgroup -p ",dgnm," -f ;"))</f>
        <v>echo ;</v>
      </c>
      <c r="R1657" s="13" t="str">
        <f t="shared" ref="R1657" si="589">CONCATENATE("./pmrep addtodeploymentgroup -p ",dgnm," -n ",N1657," -o ",M1657, " -f ",L1657," -d ",K1657, " ;")</f>
        <v>./pmrep addtodeploymentgroup -p DG_Static_Shared -n s_m_Customer_Publishing_Normalized_Data_Load -o Session -f MDM -d all ;</v>
      </c>
      <c r="S1657" s="12" t="str">
        <f t="shared" si="432"/>
        <v>./pmrep deploydeploymentgroup -p DG_Static_Shared -c  ./DG_Static_Shared.xml -r RAC_qa -n ritbil -X BPQ -h qhvifoapp05 -o 6005 -s Native -l $HOME/scripts/log/dg_BR_matvis.log ;</v>
      </c>
      <c r="T1657" s="13" t="str">
        <f t="shared" si="433"/>
        <v xml:space="preserve">echo '&lt; PRESS ANY KEY TO CONTINUE &gt;'; read c ; </v>
      </c>
      <c r="U1657" s="12" t="str">
        <f t="shared" si="434"/>
        <v xml:space="preserve">cat $HOME/scripts/log/dg_BR_matvis.log ; </v>
      </c>
      <c r="V1657" s="13" t="str">
        <f t="shared" si="435"/>
        <v>echo '&lt; PRESS ANY KEY TO CONTINUE &gt;'; read c ;</v>
      </c>
      <c r="W1657" s="14" t="str">
        <f t="shared" ref="W1657" si="590">IF(LEFT(U1657,3)="cat"," pmd ; "," echo ; ")</f>
        <v xml:space="preserve"> pmd ; </v>
      </c>
      <c r="X1657" s="13" t="str">
        <f t="shared" si="437"/>
        <v xml:space="preserve"> # n/a</v>
      </c>
      <c r="Y1657" s="15"/>
      <c r="Z1657" s="60" t="str">
        <f t="shared" ref="Z1657" si="591">CONCATENATE("./pmrep objectexport -f ",L1657," -o ",M1657," -n ",N1657," -m -s -b -r -u ",N1657,".xml")</f>
        <v>./pmrep objectexport -f MDM -o Session -n s_m_Customer_Publishing_Normalized_Data_Load -m -s -b -r -u s_m_Customer_Publishing_Normalized_Data_Load.xml</v>
      </c>
      <c r="AA1657" s="63" t="str">
        <f t="shared" ref="AA1657" si="592">IF(M1657="Workflow",CONCATENATE("gwd ",L1657," ",N1657)," # n/a")</f>
        <v xml:space="preserve"> # n/a</v>
      </c>
      <c r="AB1657" s="60" t="str">
        <f t="shared" si="438"/>
        <v xml:space="preserve">showvh MDM s_m_Customer_Publishing_Normalized_Data_Load ; </v>
      </c>
      <c r="AC1657" s="60" t="str">
        <f t="shared" si="436"/>
        <v>showrrh MDM s_m_Customer_Publishing_Normalized_Data_Load</v>
      </c>
    </row>
    <row r="1658" spans="1:29" x14ac:dyDescent="0.25">
      <c r="A1658" s="9">
        <v>43339</v>
      </c>
      <c r="B1658" s="6" t="s">
        <v>285</v>
      </c>
      <c r="C1658" s="61" t="s">
        <v>1893</v>
      </c>
      <c r="D1658" s="61" t="s">
        <v>1863</v>
      </c>
      <c r="E1658" s="100" t="str">
        <f t="shared" si="569"/>
        <v>RAC_uat</v>
      </c>
      <c r="F1658" s="115" t="str">
        <f t="shared" si="532"/>
        <v>BPU</v>
      </c>
      <c r="G1658" s="100" t="str">
        <f t="shared" si="570"/>
        <v>uhvifoapp03</v>
      </c>
      <c r="H1658" s="115" t="str">
        <f t="shared" si="571"/>
        <v>Int01_uat</v>
      </c>
      <c r="I1658" s="100" t="str">
        <f t="shared" si="572"/>
        <v>6005</v>
      </c>
      <c r="J1658" s="115" t="str">
        <f t="shared" si="573"/>
        <v>Native</v>
      </c>
      <c r="K1658" s="100" t="str">
        <f t="shared" si="574"/>
        <v>all</v>
      </c>
      <c r="L1658" s="6" t="s">
        <v>322</v>
      </c>
      <c r="M1658" s="6" t="s">
        <v>1490</v>
      </c>
      <c r="N1658" s="6" t="s">
        <v>2637</v>
      </c>
      <c r="O1658" s="6" t="s">
        <v>2640</v>
      </c>
      <c r="P1658" s="11" t="str">
        <f t="shared" ref="P1658:P1663" si="593">CONCATENATE("qc ",L1658," ",M1658," ",N1658)</f>
        <v>qc MDM Worklet wklt_Customer_StageTranslation_ExactMatch_Rules</v>
      </c>
      <c r="Q1658" s="12" t="str">
        <f t="shared" ref="Q1658:Q1663" si="594">IF(AND(B1658=B1657,F1658=F1657),"echo ;",CONCATENATE("./pmrep cleardeploymentgroup -p ",dgnm," -f ;"))</f>
        <v>./pmrep cleardeploymentgroup -p DG_Static_Shared -f ;</v>
      </c>
      <c r="R1658" s="13" t="str">
        <f t="shared" ref="R1658:R1663" si="595">CONCATENATE("./pmrep addtodeploymentgroup -p ",dgnm," -n ",N1658," -o ",M1658, " -f ",L1658," -d ",K1658, " ;")</f>
        <v>./pmrep addtodeploymentgroup -p DG_Static_Shared -n wklt_Customer_StageTranslation_ExactMatch_Rules -o Worklet -f MDM -d all ;</v>
      </c>
      <c r="S1658" s="12" t="str">
        <f t="shared" si="432"/>
        <v>echo ;</v>
      </c>
      <c r="T1658" s="13" t="str">
        <f t="shared" si="433"/>
        <v>echo ;</v>
      </c>
      <c r="U1658" s="12" t="str">
        <f t="shared" si="434"/>
        <v>echo;</v>
      </c>
      <c r="V1658" s="13" t="str">
        <f t="shared" si="435"/>
        <v>echo ;</v>
      </c>
      <c r="W1658" s="14" t="str">
        <f t="shared" ref="W1658:W1663" si="596">IF(LEFT(U1658,3)="cat"," pmd ; "," echo ; ")</f>
        <v xml:space="preserve"> echo ; </v>
      </c>
      <c r="X1658" s="13" t="str">
        <f t="shared" si="437"/>
        <v xml:space="preserve"> # n/a</v>
      </c>
      <c r="Y1658" s="15"/>
      <c r="Z1658" s="60" t="str">
        <f t="shared" ref="Z1658:Z1663" si="597">CONCATENATE("./pmrep objectexport -f ",L1658," -o ",M1658," -n ",N1658," -m -s -b -r -u ",N1658,".xml")</f>
        <v>./pmrep objectexport -f MDM -o Worklet -n wklt_Customer_StageTranslation_ExactMatch_Rules -m -s -b -r -u wklt_Customer_StageTranslation_ExactMatch_Rules.xml</v>
      </c>
      <c r="AA1658" s="63" t="str">
        <f t="shared" ref="AA1658:AA1663" si="598">IF(M1658="Workflow",CONCATENATE("gwd ",L1658," ",N1658)," # n/a")</f>
        <v xml:space="preserve"> # n/a</v>
      </c>
      <c r="AB1658" s="60" t="str">
        <f t="shared" si="438"/>
        <v xml:space="preserve">showvh MDM wklt_Customer_StageTranslation_ExactMatch_Rules ; </v>
      </c>
      <c r="AC1658" s="60" t="str">
        <f t="shared" si="436"/>
        <v>showrrh MDM wklt_Customer_StageTranslation_ExactMatch_Rules</v>
      </c>
    </row>
    <row r="1659" spans="1:29" x14ac:dyDescent="0.25">
      <c r="A1659" s="9">
        <v>43339</v>
      </c>
      <c r="B1659" s="6" t="s">
        <v>285</v>
      </c>
      <c r="C1659" s="61" t="s">
        <v>1893</v>
      </c>
      <c r="D1659" s="61" t="s">
        <v>1863</v>
      </c>
      <c r="E1659" s="100" t="str">
        <f t="shared" si="569"/>
        <v>RAC_uat</v>
      </c>
      <c r="F1659" s="115" t="str">
        <f t="shared" si="532"/>
        <v>BPU</v>
      </c>
      <c r="G1659" s="100" t="str">
        <f t="shared" si="570"/>
        <v>uhvifoapp03</v>
      </c>
      <c r="H1659" s="115" t="str">
        <f t="shared" si="571"/>
        <v>Int01_uat</v>
      </c>
      <c r="I1659" s="100" t="str">
        <f t="shared" si="572"/>
        <v>6005</v>
      </c>
      <c r="J1659" s="115" t="str">
        <f t="shared" si="573"/>
        <v>Native</v>
      </c>
      <c r="K1659" s="100" t="str">
        <f t="shared" si="574"/>
        <v>all</v>
      </c>
      <c r="L1659" s="6" t="s">
        <v>322</v>
      </c>
      <c r="M1659" s="6" t="s">
        <v>1490</v>
      </c>
      <c r="N1659" s="6" t="s">
        <v>2638</v>
      </c>
      <c r="O1659" s="6" t="s">
        <v>2640</v>
      </c>
      <c r="P1659" s="11" t="str">
        <f t="shared" si="593"/>
        <v>qc MDM Worklet wklt_Customer_StageTranslation_PercentageMatch_Rules</v>
      </c>
      <c r="Q1659" s="12" t="str">
        <f t="shared" si="594"/>
        <v>echo ;</v>
      </c>
      <c r="R1659" s="13" t="str">
        <f t="shared" si="595"/>
        <v>./pmrep addtodeploymentgroup -p DG_Static_Shared -n wklt_Customer_StageTranslation_PercentageMatch_Rules -o Worklet -f MDM -d all ;</v>
      </c>
      <c r="S1659" s="12" t="str">
        <f t="shared" si="432"/>
        <v>echo ;</v>
      </c>
      <c r="T1659" s="13" t="str">
        <f t="shared" si="433"/>
        <v>echo ;</v>
      </c>
      <c r="U1659" s="12" t="str">
        <f t="shared" si="434"/>
        <v>echo;</v>
      </c>
      <c r="V1659" s="13" t="str">
        <f t="shared" si="435"/>
        <v>echo ;</v>
      </c>
      <c r="W1659" s="14" t="str">
        <f t="shared" si="596"/>
        <v xml:space="preserve"> echo ; </v>
      </c>
      <c r="X1659" s="13" t="str">
        <f t="shared" si="437"/>
        <v xml:space="preserve"> # n/a</v>
      </c>
      <c r="Y1659" s="15"/>
      <c r="Z1659" s="60" t="str">
        <f t="shared" si="597"/>
        <v>./pmrep objectexport -f MDM -o Worklet -n wklt_Customer_StageTranslation_PercentageMatch_Rules -m -s -b -r -u wklt_Customer_StageTranslation_PercentageMatch_Rules.xml</v>
      </c>
      <c r="AA1659" s="63" t="str">
        <f t="shared" si="598"/>
        <v xml:space="preserve"> # n/a</v>
      </c>
      <c r="AB1659" s="60" t="str">
        <f t="shared" si="438"/>
        <v xml:space="preserve">showvh MDM wklt_Customer_StageTranslation_PercentageMatch_Rules ; </v>
      </c>
      <c r="AC1659" s="60" t="str">
        <f t="shared" si="436"/>
        <v>showrrh MDM wklt_Customer_StageTranslation_PercentageMatch_Rules</v>
      </c>
    </row>
    <row r="1660" spans="1:29" x14ac:dyDescent="0.25">
      <c r="A1660" s="9">
        <v>43339</v>
      </c>
      <c r="B1660" s="6" t="s">
        <v>285</v>
      </c>
      <c r="C1660" s="61" t="s">
        <v>1893</v>
      </c>
      <c r="D1660" s="61" t="s">
        <v>1863</v>
      </c>
      <c r="E1660" s="100" t="str">
        <f t="shared" ref="E1660:E1664" si="599">IF(D1660="q1",rep_q,IF(OR(D1660="u1",D1660="u2"),rep_u,IF(OR(D1660="p1",D1660="p2"),rep_p," ** ERROR **")))</f>
        <v>RAC_uat</v>
      </c>
      <c r="F1660" s="115" t="str">
        <f t="shared" si="532"/>
        <v>BPU</v>
      </c>
      <c r="G1660" s="100" t="str">
        <f t="shared" ref="G1660:G1664" si="600">IF(D1660="q1",host_q,IF(OR(D1660="u1",D1660="u2"),host_u,IF(OR(D1660="p1",D1660="p2"),host_p," ** ERROR **")))</f>
        <v>uhvifoapp03</v>
      </c>
      <c r="H1660" s="115" t="str">
        <f t="shared" ref="H1660:H1664" si="601">IF(D1660="q1",int_q1,IF(D1660="u1",int_u1,IF(D1660="u2",int_u2,IF(D1660="p1",int_p1,IF(D1660="p2",int_p2," ** ERROR **")))))</f>
        <v>Int01_uat</v>
      </c>
      <c r="I1660" s="100" t="str">
        <f t="shared" ref="I1660:I1664" si="602">IF(D1660="","n/a","6005")</f>
        <v>6005</v>
      </c>
      <c r="J1660" s="115" t="str">
        <f t="shared" ref="J1660:J1664" si="603">IF(D1660="","n/a","Native")</f>
        <v>Native</v>
      </c>
      <c r="K1660" s="100" t="str">
        <f t="shared" ref="K1660:K1664" si="604">IF(D1660="","n/a","all")</f>
        <v>all</v>
      </c>
      <c r="L1660" s="6" t="s">
        <v>322</v>
      </c>
      <c r="M1660" s="6" t="s">
        <v>354</v>
      </c>
      <c r="N1660" s="6" t="s">
        <v>2615</v>
      </c>
      <c r="O1660" s="6" t="s">
        <v>2640</v>
      </c>
      <c r="P1660" s="11" t="str">
        <f t="shared" si="593"/>
        <v>qc MDM Session s_m_Customer_Publishing_Normalized_Data_Load</v>
      </c>
      <c r="Q1660" s="12" t="str">
        <f t="shared" si="594"/>
        <v>echo ;</v>
      </c>
      <c r="R1660" s="13" t="str">
        <f t="shared" si="595"/>
        <v>./pmrep addtodeploymentgroup -p DG_Static_Shared -n s_m_Customer_Publishing_Normalized_Data_Load -o Session -f MDM -d all ;</v>
      </c>
      <c r="S1660" s="12" t="str">
        <f t="shared" si="432"/>
        <v>./pmrep deploydeploymentgroup -p DG_Static_Shared -c  ./DG_Static_Shared.xml -r RAC_uat -n ritbil -X BPU -h uhvifoapp03 -o 6005 -s Native -l $HOME/scripts/log/dg_BR_matvis.log ;</v>
      </c>
      <c r="T1660" s="13" t="str">
        <f t="shared" si="433"/>
        <v xml:space="preserve">echo '&lt; PRESS ANY KEY TO CONTINUE &gt;'; read c ; </v>
      </c>
      <c r="U1660" s="12" t="str">
        <f t="shared" si="434"/>
        <v xml:space="preserve">cat $HOME/scripts/log/dg_BR_matvis.log ; </v>
      </c>
      <c r="V1660" s="13" t="str">
        <f t="shared" si="435"/>
        <v>echo '&lt; PRESS ANY KEY TO CONTINUE &gt;'; read c ;</v>
      </c>
      <c r="W1660" s="14" t="str">
        <f t="shared" si="596"/>
        <v xml:space="preserve"> pmd ; </v>
      </c>
      <c r="X1660" s="13" t="str">
        <f t="shared" si="437"/>
        <v xml:space="preserve"> # n/a</v>
      </c>
      <c r="Y1660" s="15"/>
      <c r="Z1660" s="60" t="str">
        <f t="shared" si="597"/>
        <v>./pmrep objectexport -f MDM -o Session -n s_m_Customer_Publishing_Normalized_Data_Load -m -s -b -r -u s_m_Customer_Publishing_Normalized_Data_Load.xml</v>
      </c>
      <c r="AA1660" s="63" t="str">
        <f t="shared" si="598"/>
        <v xml:space="preserve"> # n/a</v>
      </c>
      <c r="AB1660" s="60" t="str">
        <f t="shared" si="438"/>
        <v xml:space="preserve">showvh MDM s_m_Customer_Publishing_Normalized_Data_Load ; </v>
      </c>
      <c r="AC1660" s="60" t="str">
        <f t="shared" si="436"/>
        <v>showrrh MDM s_m_Customer_Publishing_Normalized_Data_Load</v>
      </c>
    </row>
    <row r="1661" spans="1:29" x14ac:dyDescent="0.25">
      <c r="A1661" s="9">
        <v>43339</v>
      </c>
      <c r="B1661" s="6" t="s">
        <v>9</v>
      </c>
      <c r="C1661" s="61" t="s">
        <v>1893</v>
      </c>
      <c r="D1661" s="61" t="s">
        <v>1862</v>
      </c>
      <c r="E1661" s="100" t="str">
        <f t="shared" si="599"/>
        <v>RAC_qa</v>
      </c>
      <c r="F1661" s="115" t="str">
        <f t="shared" si="532"/>
        <v>BPQ</v>
      </c>
      <c r="G1661" s="100" t="str">
        <f t="shared" si="600"/>
        <v>qhvifoapp05</v>
      </c>
      <c r="H1661" s="115" t="str">
        <f t="shared" si="601"/>
        <v>Int01_qa</v>
      </c>
      <c r="I1661" s="100" t="str">
        <f t="shared" si="602"/>
        <v>6005</v>
      </c>
      <c r="J1661" s="115" t="str">
        <f t="shared" si="603"/>
        <v>Native</v>
      </c>
      <c r="K1661" s="100" t="str">
        <f t="shared" si="604"/>
        <v>all</v>
      </c>
      <c r="L1661" s="6" t="s">
        <v>1409</v>
      </c>
      <c r="M1661" s="6" t="s">
        <v>332</v>
      </c>
      <c r="N1661" s="6" t="s">
        <v>2641</v>
      </c>
      <c r="O1661" s="6" t="s">
        <v>2642</v>
      </c>
      <c r="P1661" s="11" t="str">
        <f t="shared" ref="P1661" si="605">CONCATENATE("qc ",L1661," ",M1661," ",N1661)</f>
        <v>qc supply_chain Workflow wf_DTS_Load_Whirlpool_Todays_Data</v>
      </c>
      <c r="Q1661" s="12" t="str">
        <f t="shared" ref="Q1661" si="606">IF(AND(B1661=B1660,F1661=F1660),"echo ;",CONCATENATE("./pmrep cleardeploymentgroup -p ",dgnm," -f ;"))</f>
        <v>./pmrep cleardeploymentgroup -p DG_Static_Shared -f ;</v>
      </c>
      <c r="R1661" s="13" t="str">
        <f t="shared" ref="R1661" si="607">CONCATENATE("./pmrep addtodeploymentgroup -p ",dgnm," -n ",N1661," -o ",M1661, " -f ",L1661," -d ",K1661, " ;")</f>
        <v>./pmrep addtodeploymentgroup -p DG_Static_Shared -n wf_DTS_Load_Whirlpool_Todays_Data -o Workflow -f supply_chain -d all ;</v>
      </c>
      <c r="S1661" s="12" t="str">
        <f t="shared" si="432"/>
        <v>echo ;</v>
      </c>
      <c r="T1661" s="13" t="str">
        <f t="shared" si="433"/>
        <v>echo ;</v>
      </c>
      <c r="U1661" s="12" t="str">
        <f t="shared" si="434"/>
        <v>echo;</v>
      </c>
      <c r="V1661" s="13" t="str">
        <f t="shared" si="435"/>
        <v>echo ;</v>
      </c>
      <c r="W1661" s="14" t="str">
        <f t="shared" ref="W1661" si="608">IF(LEFT(U1661,3)="cat"," pmd ; "," echo ; ")</f>
        <v xml:space="preserve"> echo ; </v>
      </c>
      <c r="X1661" s="13" t="str">
        <f t="shared" si="437"/>
        <v>ssh -q qhvifoapp05 '/home/infa_adm/scripts/ais.sh supply_chain wf_DTS_Load_Whirlpool_Todays_Data Int01_qa'</v>
      </c>
      <c r="Y1661" s="15"/>
      <c r="Z1661" s="60" t="str">
        <f t="shared" ref="Z1661" si="609">CONCATENATE("./pmrep objectexport -f ",L1661," -o ",M1661," -n ",N1661," -m -s -b -r -u ",N1661,".xml")</f>
        <v>./pmrep objectexport -f supply_chain -o Workflow -n wf_DTS_Load_Whirlpool_Todays_Data -m -s -b -r -u wf_DTS_Load_Whirlpool_Todays_Data.xml</v>
      </c>
      <c r="AA1661" s="63" t="str">
        <f t="shared" ref="AA1661" si="610">IF(M1661="Workflow",CONCATENATE("gwd ",L1661," ",N1661)," # n/a")</f>
        <v>gwd supply_chain wf_DTS_Load_Whirlpool_Todays_Data</v>
      </c>
      <c r="AB1661" s="60" t="str">
        <f t="shared" si="438"/>
        <v xml:space="preserve">showvh supply_chain wf_DTS_Load_Whirlpool_Todays_Data ; </v>
      </c>
      <c r="AC1661" s="60" t="str">
        <f t="shared" si="436"/>
        <v>showrrh supply_chain wf_DTS_Load_Whirlpool_Todays_Data</v>
      </c>
    </row>
    <row r="1662" spans="1:29" x14ac:dyDescent="0.25">
      <c r="A1662" s="9">
        <v>43339</v>
      </c>
      <c r="B1662" s="6" t="s">
        <v>9</v>
      </c>
      <c r="C1662" s="61" t="s">
        <v>1893</v>
      </c>
      <c r="D1662" s="61" t="s">
        <v>1862</v>
      </c>
      <c r="E1662" s="100" t="str">
        <f t="shared" si="599"/>
        <v>RAC_qa</v>
      </c>
      <c r="F1662" s="115" t="str">
        <f t="shared" si="532"/>
        <v>BPQ</v>
      </c>
      <c r="G1662" s="100" t="str">
        <f t="shared" si="600"/>
        <v>qhvifoapp05</v>
      </c>
      <c r="H1662" s="115" t="str">
        <f t="shared" si="601"/>
        <v>Int01_qa</v>
      </c>
      <c r="I1662" s="100" t="str">
        <f t="shared" si="602"/>
        <v>6005</v>
      </c>
      <c r="J1662" s="115" t="str">
        <f t="shared" si="603"/>
        <v>Native</v>
      </c>
      <c r="K1662" s="100" t="str">
        <f t="shared" si="604"/>
        <v>all</v>
      </c>
      <c r="L1662" s="6" t="s">
        <v>1409</v>
      </c>
      <c r="M1662" s="6" t="s">
        <v>332</v>
      </c>
      <c r="N1662" s="6" t="s">
        <v>1646</v>
      </c>
      <c r="O1662" s="6" t="s">
        <v>2642</v>
      </c>
      <c r="P1662" s="11" t="str">
        <f t="shared" si="593"/>
        <v>qc supply_chain Workflow wf_DTS_Load_Pre_GEAR_stage_table_whirlpool_Unlimited_Quantity</v>
      </c>
      <c r="Q1662" s="12" t="str">
        <f t="shared" si="594"/>
        <v>echo ;</v>
      </c>
      <c r="R1662" s="13" t="str">
        <f t="shared" si="595"/>
        <v>./pmrep addtodeploymentgroup -p DG_Static_Shared -n wf_DTS_Load_Pre_GEAR_stage_table_whirlpool_Unlimited_Quantity -o Workflow -f supply_chain -d all ;</v>
      </c>
      <c r="S1662" s="12" t="str">
        <f t="shared" si="432"/>
        <v>./pmrep deploydeploymentgroup -p DG_Static_Shared -c  ./DG_Static_Shared.xml -r RAC_qa -n ritbil -X BPQ -h qhvifoapp05 -o 6005 -s Native -l $HOME/scripts/log/dg_BR_yatpra.log ;</v>
      </c>
      <c r="T1662" s="13" t="str">
        <f t="shared" si="433"/>
        <v xml:space="preserve">echo '&lt; PRESS ANY KEY TO CONTINUE &gt;'; read c ; </v>
      </c>
      <c r="U1662" s="12" t="str">
        <f t="shared" si="434"/>
        <v xml:space="preserve">cat $HOME/scripts/log/dg_BR_yatpra.log ; </v>
      </c>
      <c r="V1662" s="13" t="str">
        <f t="shared" si="435"/>
        <v>echo '&lt; PRESS ANY KEY TO CONTINUE &gt;'; read c ;</v>
      </c>
      <c r="W1662" s="14" t="str">
        <f t="shared" si="596"/>
        <v xml:space="preserve"> pmd ; </v>
      </c>
      <c r="X1662" s="13" t="str">
        <f t="shared" si="437"/>
        <v>ssh -q qhvifoapp05 '/home/infa_adm/scripts/ais.sh supply_chain wf_DTS_Load_Pre_GEAR_stage_table_whirlpool_Unlimited_Quantity Int01_qa'</v>
      </c>
      <c r="Y1662" s="15"/>
      <c r="Z1662" s="60" t="str">
        <f t="shared" si="597"/>
        <v>./pmrep objectexport -f supply_chain -o Workflow -n wf_DTS_Load_Pre_GEAR_stage_table_whirlpool_Unlimited_Quantity -m -s -b -r -u wf_DTS_Load_Pre_GEAR_stage_table_whirlpool_Unlimited_Quantity.xml</v>
      </c>
      <c r="AA1662" s="63" t="str">
        <f t="shared" si="598"/>
        <v>gwd supply_chain wf_DTS_Load_Pre_GEAR_stage_table_whirlpool_Unlimited_Quantity</v>
      </c>
      <c r="AB1662" s="60" t="str">
        <f t="shared" si="438"/>
        <v xml:space="preserve">showvh supply_chain wf_DTS_Load_Pre_GEAR_stage_table_whirlpool_Unlimited_Quantity ; </v>
      </c>
      <c r="AC1662" s="60" t="str">
        <f t="shared" si="436"/>
        <v>showrrh supply_chain wf_DTS_Load_Pre_GEAR_stage_table_whirlpool_Unlimited_Quantity</v>
      </c>
    </row>
    <row r="1663" spans="1:29" x14ac:dyDescent="0.25">
      <c r="A1663" s="9">
        <v>43339</v>
      </c>
      <c r="B1663" s="6" t="s">
        <v>9</v>
      </c>
      <c r="C1663" s="61" t="s">
        <v>1893</v>
      </c>
      <c r="D1663" s="61" t="s">
        <v>1863</v>
      </c>
      <c r="E1663" s="100" t="str">
        <f t="shared" si="599"/>
        <v>RAC_uat</v>
      </c>
      <c r="F1663" s="115" t="str">
        <f t="shared" si="532"/>
        <v>BPU</v>
      </c>
      <c r="G1663" s="100" t="str">
        <f t="shared" si="600"/>
        <v>uhvifoapp03</v>
      </c>
      <c r="H1663" s="115" t="str">
        <f t="shared" si="601"/>
        <v>Int01_uat</v>
      </c>
      <c r="I1663" s="100" t="str">
        <f t="shared" si="602"/>
        <v>6005</v>
      </c>
      <c r="J1663" s="115" t="str">
        <f t="shared" si="603"/>
        <v>Native</v>
      </c>
      <c r="K1663" s="100" t="str">
        <f t="shared" si="604"/>
        <v>all</v>
      </c>
      <c r="L1663" s="6" t="s">
        <v>1409</v>
      </c>
      <c r="M1663" s="6" t="s">
        <v>332</v>
      </c>
      <c r="N1663" s="6" t="s">
        <v>2641</v>
      </c>
      <c r="O1663" s="6" t="s">
        <v>2643</v>
      </c>
      <c r="P1663" s="11" t="str">
        <f t="shared" si="593"/>
        <v>qc supply_chain Workflow wf_DTS_Load_Whirlpool_Todays_Data</v>
      </c>
      <c r="Q1663" s="12" t="str">
        <f t="shared" si="594"/>
        <v>./pmrep cleardeploymentgroup -p DG_Static_Shared -f ;</v>
      </c>
      <c r="R1663" s="13" t="str">
        <f t="shared" si="595"/>
        <v>./pmrep addtodeploymentgroup -p DG_Static_Shared -n wf_DTS_Load_Whirlpool_Todays_Data -o Workflow -f supply_chain -d all ;</v>
      </c>
      <c r="S1663" s="12" t="str">
        <f t="shared" si="432"/>
        <v>echo ;</v>
      </c>
      <c r="T1663" s="13" t="str">
        <f t="shared" si="433"/>
        <v>echo ;</v>
      </c>
      <c r="U1663" s="12" t="str">
        <f t="shared" si="434"/>
        <v>echo;</v>
      </c>
      <c r="V1663" s="13" t="str">
        <f t="shared" si="435"/>
        <v>echo ;</v>
      </c>
      <c r="W1663" s="14" t="str">
        <f t="shared" si="596"/>
        <v xml:space="preserve"> echo ; </v>
      </c>
      <c r="X1663" s="13" t="str">
        <f t="shared" si="437"/>
        <v>ssh -q uhvifoapp03 '/home/infa_adm/scripts/ais.sh supply_chain wf_DTS_Load_Whirlpool_Todays_Data Int01_uat'</v>
      </c>
      <c r="Y1663" s="15"/>
      <c r="Z1663" s="60" t="str">
        <f t="shared" si="597"/>
        <v>./pmrep objectexport -f supply_chain -o Workflow -n wf_DTS_Load_Whirlpool_Todays_Data -m -s -b -r -u wf_DTS_Load_Whirlpool_Todays_Data.xml</v>
      </c>
      <c r="AA1663" s="63" t="str">
        <f t="shared" si="598"/>
        <v>gwd supply_chain wf_DTS_Load_Whirlpool_Todays_Data</v>
      </c>
      <c r="AB1663" s="60" t="str">
        <f t="shared" si="438"/>
        <v xml:space="preserve">showvh supply_chain wf_DTS_Load_Whirlpool_Todays_Data ; </v>
      </c>
      <c r="AC1663" s="60" t="str">
        <f t="shared" si="436"/>
        <v>showrrh supply_chain wf_DTS_Load_Whirlpool_Todays_Data</v>
      </c>
    </row>
    <row r="1664" spans="1:29" x14ac:dyDescent="0.25">
      <c r="A1664" s="9">
        <v>43339</v>
      </c>
      <c r="B1664" s="6" t="s">
        <v>9</v>
      </c>
      <c r="C1664" s="61" t="s">
        <v>1893</v>
      </c>
      <c r="D1664" s="61" t="s">
        <v>1863</v>
      </c>
      <c r="E1664" s="100" t="str">
        <f t="shared" si="599"/>
        <v>RAC_uat</v>
      </c>
      <c r="F1664" s="115" t="str">
        <f t="shared" si="532"/>
        <v>BPU</v>
      </c>
      <c r="G1664" s="100" t="str">
        <f t="shared" si="600"/>
        <v>uhvifoapp03</v>
      </c>
      <c r="H1664" s="115" t="str">
        <f t="shared" si="601"/>
        <v>Int01_uat</v>
      </c>
      <c r="I1664" s="100" t="str">
        <f t="shared" si="602"/>
        <v>6005</v>
      </c>
      <c r="J1664" s="115" t="str">
        <f t="shared" si="603"/>
        <v>Native</v>
      </c>
      <c r="K1664" s="100" t="str">
        <f t="shared" si="604"/>
        <v>all</v>
      </c>
      <c r="L1664" s="6" t="s">
        <v>1409</v>
      </c>
      <c r="M1664" s="6" t="s">
        <v>332</v>
      </c>
      <c r="N1664" s="6" t="s">
        <v>1646</v>
      </c>
      <c r="O1664" s="6" t="s">
        <v>2643</v>
      </c>
      <c r="P1664" s="11" t="str">
        <f t="shared" ref="P1664" si="611">CONCATENATE("qc ",L1664," ",M1664," ",N1664)</f>
        <v>qc supply_chain Workflow wf_DTS_Load_Pre_GEAR_stage_table_whirlpool_Unlimited_Quantity</v>
      </c>
      <c r="Q1664" s="12" t="str">
        <f t="shared" ref="Q1664" si="612">IF(AND(B1664=B1663,F1664=F1663),"echo ;",CONCATENATE("./pmrep cleardeploymentgroup -p ",dgnm," -f ;"))</f>
        <v>echo ;</v>
      </c>
      <c r="R1664" s="13" t="str">
        <f t="shared" ref="R1664" si="613">CONCATENATE("./pmrep addtodeploymentgroup -p ",dgnm," -n ",N1664," -o ",M1664, " -f ",L1664," -d ",K1664, " ;")</f>
        <v>./pmrep addtodeploymentgroup -p DG_Static_Shared -n wf_DTS_Load_Pre_GEAR_stage_table_whirlpool_Unlimited_Quantity -o Workflow -f supply_chain -d all ;</v>
      </c>
      <c r="S1664" s="12" t="str">
        <f t="shared" si="432"/>
        <v>./pmrep deploydeploymentgroup -p DG_Static_Shared -c  ./DG_Static_Shared.xml -r RAC_uat -n ritbil -X BPU -h uhvifoapp03 -o 6005 -s Native -l $HOME/scripts/log/dg_BR_yatpra.log ;</v>
      </c>
      <c r="T1664" s="13" t="str">
        <f t="shared" si="433"/>
        <v xml:space="preserve">echo '&lt; PRESS ANY KEY TO CONTINUE &gt;'; read c ; </v>
      </c>
      <c r="U1664" s="12" t="str">
        <f t="shared" si="434"/>
        <v xml:space="preserve">cat $HOME/scripts/log/dg_BR_yatpra.log ; </v>
      </c>
      <c r="V1664" s="13" t="str">
        <f t="shared" si="435"/>
        <v>echo '&lt; PRESS ANY KEY TO CONTINUE &gt;'; read c ;</v>
      </c>
      <c r="W1664" s="14" t="str">
        <f t="shared" ref="W1664" si="614">IF(LEFT(U1664,3)="cat"," pmd ; "," echo ; ")</f>
        <v xml:space="preserve"> pmd ; </v>
      </c>
      <c r="X1664" s="13" t="str">
        <f t="shared" si="437"/>
        <v>ssh -q uhvifoapp03 '/home/infa_adm/scripts/ais.sh supply_chain wf_DTS_Load_Pre_GEAR_stage_table_whirlpool_Unlimited_Quantity Int01_uat'</v>
      </c>
      <c r="Y1664" s="15"/>
      <c r="Z1664" s="60" t="str">
        <f t="shared" ref="Z1664" si="615">CONCATENATE("./pmrep objectexport -f ",L1664," -o ",M1664," -n ",N1664," -m -s -b -r -u ",N1664,".xml")</f>
        <v>./pmrep objectexport -f supply_chain -o Workflow -n wf_DTS_Load_Pre_GEAR_stage_table_whirlpool_Unlimited_Quantity -m -s -b -r -u wf_DTS_Load_Pre_GEAR_stage_table_whirlpool_Unlimited_Quantity.xml</v>
      </c>
      <c r="AA1664" s="63" t="str">
        <f t="shared" ref="AA1664" si="616">IF(M1664="Workflow",CONCATENATE("gwd ",L1664," ",N1664)," # n/a")</f>
        <v>gwd supply_chain wf_DTS_Load_Pre_GEAR_stage_table_whirlpool_Unlimited_Quantity</v>
      </c>
      <c r="AB1664" s="60" t="str">
        <f t="shared" si="438"/>
        <v xml:space="preserve">showvh supply_chain wf_DTS_Load_Pre_GEAR_stage_table_whirlpool_Unlimited_Quantity ; </v>
      </c>
      <c r="AC1664" s="60" t="str">
        <f t="shared" si="436"/>
        <v>showrrh supply_chain wf_DTS_Load_Pre_GEAR_stage_table_whirlpool_Unlimited_Quantity</v>
      </c>
    </row>
    <row r="1665" spans="1:29" x14ac:dyDescent="0.25">
      <c r="A1665" s="9">
        <v>43340</v>
      </c>
      <c r="B1665" s="6" t="s">
        <v>1612</v>
      </c>
      <c r="C1665" s="6" t="s">
        <v>1892</v>
      </c>
      <c r="D1665" s="6" t="s">
        <v>1862</v>
      </c>
      <c r="E1665" s="100" t="str">
        <f t="shared" ref="E1665:E1666" si="617">IF(D1665="q1",rep_q,IF(OR(D1665="u1",D1665="u2"),rep_u,IF(OR(D1665="p1",D1665="p2"),rep_p," ** ERROR **")))</f>
        <v>RAC_qa</v>
      </c>
      <c r="F1665" s="115" t="str">
        <f t="shared" si="532"/>
        <v>QP</v>
      </c>
      <c r="G1665" s="100" t="str">
        <f t="shared" ref="G1665:G1666" si="618">IF(D1665="q1",host_q,IF(OR(D1665="u1",D1665="u2"),host_u,IF(OR(D1665="p1",D1665="p2"),host_p," ** ERROR **")))</f>
        <v>qhvifoapp05</v>
      </c>
      <c r="H1665" s="115" t="str">
        <f t="shared" ref="H1665:H1666" si="619">IF(D1665="q1",int_q1,IF(D1665="u1",int_u1,IF(D1665="u2",int_u2,IF(D1665="p1",int_p1,IF(D1665="p2",int_p2," ** ERROR **")))))</f>
        <v>Int01_qa</v>
      </c>
      <c r="I1665" s="100" t="str">
        <f t="shared" ref="I1665:I1666" si="620">IF(D1665="","n/a","6005")</f>
        <v>6005</v>
      </c>
      <c r="J1665" s="115" t="str">
        <f t="shared" ref="J1665:J1666" si="621">IF(D1665="","n/a","Native")</f>
        <v>Native</v>
      </c>
      <c r="K1665" s="100" t="str">
        <f t="shared" ref="K1665:K1666" si="622">IF(D1665="","n/a","all")</f>
        <v>all</v>
      </c>
      <c r="L1665" s="6" t="s">
        <v>322</v>
      </c>
      <c r="M1665" s="6" t="s">
        <v>354</v>
      </c>
      <c r="N1665" s="6" t="s">
        <v>2644</v>
      </c>
      <c r="O1665" s="6" t="s">
        <v>2645</v>
      </c>
      <c r="P1665" s="11" t="str">
        <f t="shared" ref="P1665:P1666" si="623">CONCATENATE("qc ",L1665," ",M1665," ",N1665)</f>
        <v>qc MDM Session s_m_Customer_Parameter_File</v>
      </c>
      <c r="Q1665" s="12" t="str">
        <f t="shared" ref="Q1665:Q1666" si="624">IF(AND(B1665=B1664,F1665=F1664),"echo ;",CONCATENATE("./pmrep cleardeploymentgroup -p ",dgnm," -f ;"))</f>
        <v>./pmrep cleardeploymentgroup -p DG_Static_Shared -f ;</v>
      </c>
      <c r="R1665" s="13" t="str">
        <f t="shared" ref="R1665:R1666" si="625">CONCATENATE("./pmrep addtodeploymentgroup -p ",dgnm," -n ",N1665," -o ",M1665, " -f ",L1665," -d ",K1665, " ;")</f>
        <v>./pmrep addtodeploymentgroup -p DG_Static_Shared -n s_m_Customer_Parameter_File -o Session -f MDM -d all ;</v>
      </c>
      <c r="S1665" s="12" t="str">
        <f t="shared" si="432"/>
        <v>./pmrep deploydeploymentgroup -p DG_Static_Shared -c  ./DG_Static_Shared.xml -r RAC_qa -n jansaj -X QP -h qhvifoapp05 -o 6005 -s Native -l $HOME/scripts/log/dg_SJ_ritbil.log ;</v>
      </c>
      <c r="T1665" s="13" t="str">
        <f t="shared" si="433"/>
        <v xml:space="preserve">echo '&lt; PRESS ANY KEY TO CONTINUE &gt;'; read c ; </v>
      </c>
      <c r="U1665" s="12" t="str">
        <f t="shared" si="434"/>
        <v xml:space="preserve">cat $HOME/scripts/log/dg_SJ_ritbil.log ; </v>
      </c>
      <c r="V1665" s="13" t="str">
        <f t="shared" si="435"/>
        <v>echo '&lt; PRESS ANY KEY TO CONTINUE &gt;'; read c ;</v>
      </c>
      <c r="W1665" s="14" t="str">
        <f t="shared" ref="W1665:W1666" si="626">IF(LEFT(U1665,3)="cat"," pmd ; "," echo ; ")</f>
        <v xml:space="preserve"> pmd ; </v>
      </c>
      <c r="X1665" s="13" t="str">
        <f t="shared" si="437"/>
        <v xml:space="preserve"> # n/a</v>
      </c>
      <c r="Y1665" s="15"/>
      <c r="Z1665" s="60" t="str">
        <f t="shared" ref="Z1665:Z1666" si="627">CONCATENATE("./pmrep objectexport -f ",L1665," -o ",M1665," -n ",N1665," -m -s -b -r -u ",N1665,".xml")</f>
        <v>./pmrep objectexport -f MDM -o Session -n s_m_Customer_Parameter_File -m -s -b -r -u s_m_Customer_Parameter_File.xml</v>
      </c>
      <c r="AA1665" s="63" t="str">
        <f t="shared" ref="AA1665:AA1666" si="628">IF(M1665="Workflow",CONCATENATE("gwd ",L1665," ",N1665)," # n/a")</f>
        <v xml:space="preserve"> # n/a</v>
      </c>
      <c r="AB1665" s="60" t="str">
        <f t="shared" si="438"/>
        <v xml:space="preserve">showvh MDM s_m_Customer_Parameter_File ; </v>
      </c>
      <c r="AC1665" s="60" t="str">
        <f t="shared" si="436"/>
        <v>showrrh MDM s_m_Customer_Parameter_File</v>
      </c>
    </row>
    <row r="1666" spans="1:29" x14ac:dyDescent="0.25">
      <c r="A1666" s="9">
        <v>43340</v>
      </c>
      <c r="B1666" s="6" t="s">
        <v>1612</v>
      </c>
      <c r="C1666" s="6" t="s">
        <v>1892</v>
      </c>
      <c r="D1666" s="6" t="s">
        <v>1863</v>
      </c>
      <c r="E1666" s="100" t="str">
        <f t="shared" si="617"/>
        <v>RAC_uat</v>
      </c>
      <c r="F1666" s="115" t="str">
        <f t="shared" si="532"/>
        <v>UP</v>
      </c>
      <c r="G1666" s="100" t="str">
        <f t="shared" si="618"/>
        <v>uhvifoapp03</v>
      </c>
      <c r="H1666" s="115" t="str">
        <f t="shared" si="619"/>
        <v>Int01_uat</v>
      </c>
      <c r="I1666" s="100" t="str">
        <f t="shared" si="620"/>
        <v>6005</v>
      </c>
      <c r="J1666" s="115" t="str">
        <f t="shared" si="621"/>
        <v>Native</v>
      </c>
      <c r="K1666" s="100" t="str">
        <f t="shared" si="622"/>
        <v>all</v>
      </c>
      <c r="L1666" s="6" t="s">
        <v>322</v>
      </c>
      <c r="M1666" s="6" t="s">
        <v>354</v>
      </c>
      <c r="N1666" s="6" t="s">
        <v>2644</v>
      </c>
      <c r="O1666" s="6" t="s">
        <v>2646</v>
      </c>
      <c r="P1666" s="11" t="str">
        <f t="shared" si="623"/>
        <v>qc MDM Session s_m_Customer_Parameter_File</v>
      </c>
      <c r="Q1666" s="12" t="str">
        <f t="shared" si="624"/>
        <v>./pmrep cleardeploymentgroup -p DG_Static_Shared -f ;</v>
      </c>
      <c r="R1666" s="13" t="str">
        <f t="shared" si="625"/>
        <v>./pmrep addtodeploymentgroup -p DG_Static_Shared -n s_m_Customer_Parameter_File -o Session -f MDM -d all ;</v>
      </c>
      <c r="S1666" s="12" t="str">
        <f t="shared" ref="S1666:S1729" si="629">IF(AND(B1666=B1667,F1666=F1667),"echo ;",CONCATENATE("./pmrep deploydeploymentgroup -p ",dgnm, " -c ",dgxml," -r ",E1666," -n ",IF(LEFT(F1666,1)="B","ritbil","jansaj")," -X ",F1666, " -h ",G1666," -o ",I1666, " -s ",J1666, " -l $HOME/scripts/log/dg_",C1666,"_",B1666,".log ;"))</f>
        <v>./pmrep deploydeploymentgroup -p DG_Static_Shared -c  ./DG_Static_Shared.xml -r RAC_uat -n jansaj -X UP -h uhvifoapp03 -o 6005 -s Native -l $HOME/scripts/log/dg_SJ_ritbil.log ;</v>
      </c>
      <c r="T1666" s="13" t="str">
        <f t="shared" ref="T1666:T1729" si="630">IF(AND(B1666=B1667,F1666=F1667), "echo ;","echo '&lt; PRESS ANY KEY TO CONTINUE &gt;'; read c ; ")</f>
        <v xml:space="preserve">echo '&lt; PRESS ANY KEY TO CONTINUE &gt;'; read c ; </v>
      </c>
      <c r="U1666" s="12" t="str">
        <f t="shared" ref="U1666:U1729" si="631">IF(AND(B1666=B1667,F1666=F1667),"echo;",CONCATENATE("cat $HOME/scripts/log/dg_",C1666,"_",B1666,".log ; "))</f>
        <v xml:space="preserve">cat $HOME/scripts/log/dg_SJ_ritbil.log ; </v>
      </c>
      <c r="V1666" s="13" t="str">
        <f t="shared" ref="V1666:V1729" si="632">IF(AND(B1666=B1667,F1666=F1667), "echo ;","echo '&lt; PRESS ANY KEY TO CONTINUE &gt;'; read c ;")</f>
        <v>echo '&lt; PRESS ANY KEY TO CONTINUE &gt;'; read c ;</v>
      </c>
      <c r="W1666" s="14" t="str">
        <f t="shared" si="626"/>
        <v xml:space="preserve"> pmd ; </v>
      </c>
      <c r="X1666" s="13" t="str">
        <f t="shared" si="437"/>
        <v xml:space="preserve"> # n/a</v>
      </c>
      <c r="Y1666" s="15"/>
      <c r="Z1666" s="60" t="str">
        <f t="shared" si="627"/>
        <v>./pmrep objectexport -f MDM -o Session -n s_m_Customer_Parameter_File -m -s -b -r -u s_m_Customer_Parameter_File.xml</v>
      </c>
      <c r="AA1666" s="63" t="str">
        <f t="shared" si="628"/>
        <v xml:space="preserve"> # n/a</v>
      </c>
      <c r="AB1666" s="60" t="str">
        <f t="shared" si="438"/>
        <v xml:space="preserve">showvh MDM s_m_Customer_Parameter_File ; </v>
      </c>
      <c r="AC1666" s="60" t="str">
        <f t="shared" ref="AC1666:AC1729" si="633">CONCATENATE("showrrh ",L1666," ",N1666)</f>
        <v>showrrh MDM s_m_Customer_Parameter_File</v>
      </c>
    </row>
    <row r="1667" spans="1:29" x14ac:dyDescent="0.25">
      <c r="A1667" s="9">
        <v>43340</v>
      </c>
      <c r="B1667" s="6" t="s">
        <v>285</v>
      </c>
      <c r="C1667" s="6" t="s">
        <v>1893</v>
      </c>
      <c r="D1667" s="6" t="s">
        <v>1862</v>
      </c>
      <c r="E1667" s="100" t="str">
        <f t="shared" ref="E1667:E1670" si="634">IF(D1667="q1",rep_q,IF(OR(D1667="u1",D1667="u2"),rep_u,IF(OR(D1667="p1",D1667="p2"),rep_p," ** ERROR **")))</f>
        <v>RAC_qa</v>
      </c>
      <c r="F1667" s="115" t="str">
        <f t="shared" si="532"/>
        <v>BPQ</v>
      </c>
      <c r="G1667" s="100" t="str">
        <f t="shared" ref="G1667:G1670" si="635">IF(D1667="q1",host_q,IF(OR(D1667="u1",D1667="u2"),host_u,IF(OR(D1667="p1",D1667="p2"),host_p," ** ERROR **")))</f>
        <v>qhvifoapp05</v>
      </c>
      <c r="H1667" s="115" t="str">
        <f t="shared" ref="H1667:H1670" si="636">IF(D1667="q1",int_q1,IF(D1667="u1",int_u1,IF(D1667="u2",int_u2,IF(D1667="p1",int_p1,IF(D1667="p2",int_p2," ** ERROR **")))))</f>
        <v>Int01_qa</v>
      </c>
      <c r="I1667" s="100" t="str">
        <f t="shared" ref="I1667:I1670" si="637">IF(D1667="","n/a","6005")</f>
        <v>6005</v>
      </c>
      <c r="J1667" s="115" t="str">
        <f t="shared" ref="J1667:J1670" si="638">IF(D1667="","n/a","Native")</f>
        <v>Native</v>
      </c>
      <c r="K1667" s="100" t="str">
        <f t="shared" ref="K1667:K1670" si="639">IF(D1667="","n/a","all")</f>
        <v>all</v>
      </c>
      <c r="L1667" s="6" t="s">
        <v>322</v>
      </c>
      <c r="M1667" s="6" t="s">
        <v>332</v>
      </c>
      <c r="N1667" s="6" t="s">
        <v>2647</v>
      </c>
      <c r="O1667" s="6" t="s">
        <v>2656</v>
      </c>
      <c r="P1667" s="11" t="str">
        <f t="shared" ref="P1667:P1670" si="640">CONCATENATE("qc ",L1667," ",M1667," ",N1667)</f>
        <v>qc MDM Workflow wf_MDM_StoreEmails_ParamFile</v>
      </c>
      <c r="Q1667" s="12" t="str">
        <f t="shared" ref="Q1667:Q1670" si="641">IF(AND(B1667=B1666,F1667=F1666),"echo ;",CONCATENATE("./pmrep cleardeploymentgroup -p ",dgnm," -f ;"))</f>
        <v>./pmrep cleardeploymentgroup -p DG_Static_Shared -f ;</v>
      </c>
      <c r="R1667" s="13" t="str">
        <f t="shared" ref="R1667:R1670" si="642">CONCATENATE("./pmrep addtodeploymentgroup -p ",dgnm," -n ",N1667," -o ",M1667, " -f ",L1667," -d ",K1667, " ;")</f>
        <v>./pmrep addtodeploymentgroup -p DG_Static_Shared -n wf_MDM_StoreEmails_ParamFile -o Workflow -f MDM -d all ;</v>
      </c>
      <c r="S1667" s="12" t="str">
        <f t="shared" si="629"/>
        <v>echo ;</v>
      </c>
      <c r="T1667" s="13" t="str">
        <f t="shared" si="630"/>
        <v>echo ;</v>
      </c>
      <c r="U1667" s="12" t="str">
        <f t="shared" si="631"/>
        <v>echo;</v>
      </c>
      <c r="V1667" s="13" t="str">
        <f t="shared" si="632"/>
        <v>echo ;</v>
      </c>
      <c r="W1667" s="14" t="str">
        <f t="shared" ref="W1667:W1670" si="643">IF(LEFT(U1667,3)="cat"," pmd ; "," echo ; ")</f>
        <v xml:space="preserve"> echo ; </v>
      </c>
      <c r="X1667" s="13" t="str">
        <f t="shared" ref="X1667:X1730" si="644">IF(M1667="Workflow",CONCATENATE("ssh -q ",G1667, " '/home/infa_adm/scripts/ais.sh ",L1667," ",N1667," ",H1667,"'")," # n/a")</f>
        <v>ssh -q qhvifoapp05 '/home/infa_adm/scripts/ais.sh MDM wf_MDM_StoreEmails_ParamFile Int01_qa'</v>
      </c>
      <c r="Y1667" s="15"/>
      <c r="Z1667" s="60" t="str">
        <f t="shared" ref="Z1667:Z1670" si="645">CONCATENATE("./pmrep objectexport -f ",L1667," -o ",M1667," -n ",N1667," -m -s -b -r -u ",N1667,".xml")</f>
        <v>./pmrep objectexport -f MDM -o Workflow -n wf_MDM_StoreEmails_ParamFile -m -s -b -r -u wf_MDM_StoreEmails_ParamFile.xml</v>
      </c>
      <c r="AA1667" s="63" t="str">
        <f t="shared" ref="AA1667:AA1670" si="646">IF(M1667="Workflow",CONCATENATE("gwd ",L1667," ",N1667)," # n/a")</f>
        <v>gwd MDM wf_MDM_StoreEmails_ParamFile</v>
      </c>
      <c r="AB1667" s="60" t="str">
        <f t="shared" ref="AB1667:AB1730" si="647">CONCATENATE("showvh ",L1667," ",N1667," ; ")</f>
        <v xml:space="preserve">showvh MDM wf_MDM_StoreEmails_ParamFile ; </v>
      </c>
      <c r="AC1667" s="60" t="str">
        <f t="shared" si="633"/>
        <v>showrrh MDM wf_MDM_StoreEmails_ParamFile</v>
      </c>
    </row>
    <row r="1668" spans="1:29" x14ac:dyDescent="0.25">
      <c r="A1668" s="9">
        <v>43340</v>
      </c>
      <c r="B1668" s="6" t="s">
        <v>285</v>
      </c>
      <c r="C1668" s="6" t="s">
        <v>1893</v>
      </c>
      <c r="D1668" s="6" t="s">
        <v>1862</v>
      </c>
      <c r="E1668" s="100" t="str">
        <f t="shared" si="634"/>
        <v>RAC_qa</v>
      </c>
      <c r="F1668" s="115" t="str">
        <f t="shared" si="532"/>
        <v>BPQ</v>
      </c>
      <c r="G1668" s="100" t="str">
        <f t="shared" si="635"/>
        <v>qhvifoapp05</v>
      </c>
      <c r="H1668" s="115" t="str">
        <f t="shared" si="636"/>
        <v>Int01_qa</v>
      </c>
      <c r="I1668" s="100" t="str">
        <f t="shared" si="637"/>
        <v>6005</v>
      </c>
      <c r="J1668" s="115" t="str">
        <f t="shared" si="638"/>
        <v>Native</v>
      </c>
      <c r="K1668" s="100" t="str">
        <f t="shared" si="639"/>
        <v>all</v>
      </c>
      <c r="L1668" s="6" t="s">
        <v>322</v>
      </c>
      <c r="M1668" s="6" t="s">
        <v>332</v>
      </c>
      <c r="N1668" s="6" t="s">
        <v>2648</v>
      </c>
      <c r="O1668" s="6" t="s">
        <v>2656</v>
      </c>
      <c r="P1668" s="11" t="str">
        <f t="shared" si="640"/>
        <v>qc MDM Workflow wf_StoreEmails</v>
      </c>
      <c r="Q1668" s="12" t="str">
        <f t="shared" si="641"/>
        <v>echo ;</v>
      </c>
      <c r="R1668" s="13" t="str">
        <f t="shared" si="642"/>
        <v>./pmrep addtodeploymentgroup -p DG_Static_Shared -n wf_StoreEmails -o Workflow -f MDM -d all ;</v>
      </c>
      <c r="S1668" s="12" t="str">
        <f t="shared" si="629"/>
        <v>./pmrep deploydeploymentgroup -p DG_Static_Shared -c  ./DG_Static_Shared.xml -r RAC_qa -n ritbil -X BPQ -h qhvifoapp05 -o 6005 -s Native -l $HOME/scripts/log/dg_BR_matvis.log ;</v>
      </c>
      <c r="T1668" s="13" t="str">
        <f t="shared" si="630"/>
        <v xml:space="preserve">echo '&lt; PRESS ANY KEY TO CONTINUE &gt;'; read c ; </v>
      </c>
      <c r="U1668" s="12" t="str">
        <f t="shared" si="631"/>
        <v xml:space="preserve">cat $HOME/scripts/log/dg_BR_matvis.log ; </v>
      </c>
      <c r="V1668" s="13" t="str">
        <f t="shared" si="632"/>
        <v>echo '&lt; PRESS ANY KEY TO CONTINUE &gt;'; read c ;</v>
      </c>
      <c r="W1668" s="14" t="str">
        <f t="shared" si="643"/>
        <v xml:space="preserve"> pmd ; </v>
      </c>
      <c r="X1668" s="13" t="str">
        <f t="shared" si="644"/>
        <v>ssh -q qhvifoapp05 '/home/infa_adm/scripts/ais.sh MDM wf_StoreEmails Int01_qa'</v>
      </c>
      <c r="Y1668" s="15"/>
      <c r="Z1668" s="60" t="str">
        <f t="shared" si="645"/>
        <v>./pmrep objectexport -f MDM -o Workflow -n wf_StoreEmails -m -s -b -r -u wf_StoreEmails.xml</v>
      </c>
      <c r="AA1668" s="63" t="str">
        <f t="shared" si="646"/>
        <v>gwd MDM wf_StoreEmails</v>
      </c>
      <c r="AB1668" s="60" t="str">
        <f t="shared" si="647"/>
        <v xml:space="preserve">showvh MDM wf_StoreEmails ; </v>
      </c>
      <c r="AC1668" s="60" t="str">
        <f t="shared" si="633"/>
        <v>showrrh MDM wf_StoreEmails</v>
      </c>
    </row>
    <row r="1669" spans="1:29" x14ac:dyDescent="0.25">
      <c r="A1669" s="9">
        <v>43340</v>
      </c>
      <c r="B1669" s="6" t="s">
        <v>285</v>
      </c>
      <c r="C1669" s="6" t="s">
        <v>1893</v>
      </c>
      <c r="D1669" s="6" t="s">
        <v>1863</v>
      </c>
      <c r="E1669" s="100" t="str">
        <f t="shared" si="634"/>
        <v>RAC_uat</v>
      </c>
      <c r="F1669" s="115" t="str">
        <f t="shared" si="532"/>
        <v>BPU</v>
      </c>
      <c r="G1669" s="100" t="str">
        <f t="shared" si="635"/>
        <v>uhvifoapp03</v>
      </c>
      <c r="H1669" s="115" t="str">
        <f t="shared" si="636"/>
        <v>Int01_uat</v>
      </c>
      <c r="I1669" s="100" t="str">
        <f t="shared" si="637"/>
        <v>6005</v>
      </c>
      <c r="J1669" s="115" t="str">
        <f t="shared" si="638"/>
        <v>Native</v>
      </c>
      <c r="K1669" s="100" t="str">
        <f t="shared" si="639"/>
        <v>all</v>
      </c>
      <c r="L1669" s="6" t="s">
        <v>322</v>
      </c>
      <c r="M1669" s="6" t="s">
        <v>332</v>
      </c>
      <c r="N1669" s="6" t="s">
        <v>2647</v>
      </c>
      <c r="O1669" s="6" t="s">
        <v>2657</v>
      </c>
      <c r="P1669" s="11" t="str">
        <f t="shared" si="640"/>
        <v>qc MDM Workflow wf_MDM_StoreEmails_ParamFile</v>
      </c>
      <c r="Q1669" s="12" t="str">
        <f t="shared" si="641"/>
        <v>./pmrep cleardeploymentgroup -p DG_Static_Shared -f ;</v>
      </c>
      <c r="R1669" s="13" t="str">
        <f t="shared" si="642"/>
        <v>./pmrep addtodeploymentgroup -p DG_Static_Shared -n wf_MDM_StoreEmails_ParamFile -o Workflow -f MDM -d all ;</v>
      </c>
      <c r="S1669" s="12" t="str">
        <f t="shared" si="629"/>
        <v>echo ;</v>
      </c>
      <c r="T1669" s="13" t="str">
        <f t="shared" si="630"/>
        <v>echo ;</v>
      </c>
      <c r="U1669" s="12" t="str">
        <f t="shared" si="631"/>
        <v>echo;</v>
      </c>
      <c r="V1669" s="13" t="str">
        <f t="shared" si="632"/>
        <v>echo ;</v>
      </c>
      <c r="W1669" s="14" t="str">
        <f t="shared" si="643"/>
        <v xml:space="preserve"> echo ; </v>
      </c>
      <c r="X1669" s="13" t="str">
        <f t="shared" si="644"/>
        <v>ssh -q uhvifoapp03 '/home/infa_adm/scripts/ais.sh MDM wf_MDM_StoreEmails_ParamFile Int01_uat'</v>
      </c>
      <c r="Y1669" s="15"/>
      <c r="Z1669" s="60" t="str">
        <f t="shared" si="645"/>
        <v>./pmrep objectexport -f MDM -o Workflow -n wf_MDM_StoreEmails_ParamFile -m -s -b -r -u wf_MDM_StoreEmails_ParamFile.xml</v>
      </c>
      <c r="AA1669" s="63" t="str">
        <f t="shared" si="646"/>
        <v>gwd MDM wf_MDM_StoreEmails_ParamFile</v>
      </c>
      <c r="AB1669" s="60" t="str">
        <f t="shared" si="647"/>
        <v xml:space="preserve">showvh MDM wf_MDM_StoreEmails_ParamFile ; </v>
      </c>
      <c r="AC1669" s="60" t="str">
        <f t="shared" si="633"/>
        <v>showrrh MDM wf_MDM_StoreEmails_ParamFile</v>
      </c>
    </row>
    <row r="1670" spans="1:29" x14ac:dyDescent="0.25">
      <c r="A1670" s="9">
        <v>43340</v>
      </c>
      <c r="B1670" s="6" t="s">
        <v>285</v>
      </c>
      <c r="C1670" s="6" t="s">
        <v>1893</v>
      </c>
      <c r="D1670" s="6" t="s">
        <v>1863</v>
      </c>
      <c r="E1670" s="100" t="str">
        <f t="shared" si="634"/>
        <v>RAC_uat</v>
      </c>
      <c r="F1670" s="115" t="str">
        <f t="shared" si="532"/>
        <v>BPU</v>
      </c>
      <c r="G1670" s="100" t="str">
        <f t="shared" si="635"/>
        <v>uhvifoapp03</v>
      </c>
      <c r="H1670" s="115" t="str">
        <f t="shared" si="636"/>
        <v>Int01_uat</v>
      </c>
      <c r="I1670" s="100" t="str">
        <f t="shared" si="637"/>
        <v>6005</v>
      </c>
      <c r="J1670" s="115" t="str">
        <f t="shared" si="638"/>
        <v>Native</v>
      </c>
      <c r="K1670" s="100" t="str">
        <f t="shared" si="639"/>
        <v>all</v>
      </c>
      <c r="L1670" s="6" t="s">
        <v>322</v>
      </c>
      <c r="M1670" s="6" t="s">
        <v>332</v>
      </c>
      <c r="N1670" s="6" t="s">
        <v>2648</v>
      </c>
      <c r="O1670" s="6" t="s">
        <v>2657</v>
      </c>
      <c r="P1670" s="11" t="str">
        <f t="shared" si="640"/>
        <v>qc MDM Workflow wf_StoreEmails</v>
      </c>
      <c r="Q1670" s="12" t="str">
        <f t="shared" si="641"/>
        <v>echo ;</v>
      </c>
      <c r="R1670" s="13" t="str">
        <f t="shared" si="642"/>
        <v>./pmrep addtodeploymentgroup -p DG_Static_Shared -n wf_StoreEmails -o Workflow -f MDM -d all ;</v>
      </c>
      <c r="S1670" s="12" t="str">
        <f t="shared" si="629"/>
        <v>./pmrep deploydeploymentgroup -p DG_Static_Shared -c  ./DG_Static_Shared.xml -r RAC_uat -n ritbil -X BPU -h uhvifoapp03 -o 6005 -s Native -l $HOME/scripts/log/dg_BR_matvis.log ;</v>
      </c>
      <c r="T1670" s="13" t="str">
        <f t="shared" si="630"/>
        <v xml:space="preserve">echo '&lt; PRESS ANY KEY TO CONTINUE &gt;'; read c ; </v>
      </c>
      <c r="U1670" s="12" t="str">
        <f t="shared" si="631"/>
        <v xml:space="preserve">cat $HOME/scripts/log/dg_BR_matvis.log ; </v>
      </c>
      <c r="V1670" s="13" t="str">
        <f t="shared" si="632"/>
        <v>echo '&lt; PRESS ANY KEY TO CONTINUE &gt;'; read c ;</v>
      </c>
      <c r="W1670" s="14" t="str">
        <f t="shared" si="643"/>
        <v xml:space="preserve"> pmd ; </v>
      </c>
      <c r="X1670" s="13" t="str">
        <f t="shared" si="644"/>
        <v>ssh -q uhvifoapp03 '/home/infa_adm/scripts/ais.sh MDM wf_StoreEmails Int01_uat'</v>
      </c>
      <c r="Y1670" s="15"/>
      <c r="Z1670" s="60" t="str">
        <f t="shared" si="645"/>
        <v>./pmrep objectexport -f MDM -o Workflow -n wf_StoreEmails -m -s -b -r -u wf_StoreEmails.xml</v>
      </c>
      <c r="AA1670" s="63" t="str">
        <f t="shared" si="646"/>
        <v>gwd MDM wf_StoreEmails</v>
      </c>
      <c r="AB1670" s="60" t="str">
        <f t="shared" si="647"/>
        <v xml:space="preserve">showvh MDM wf_StoreEmails ; </v>
      </c>
      <c r="AC1670" s="60" t="str">
        <f t="shared" si="633"/>
        <v>showrrh MDM wf_StoreEmails</v>
      </c>
    </row>
    <row r="1671" spans="1:29" x14ac:dyDescent="0.25">
      <c r="A1671" s="9">
        <v>43340</v>
      </c>
      <c r="B1671" s="6" t="s">
        <v>283</v>
      </c>
      <c r="C1671" s="6" t="s">
        <v>1892</v>
      </c>
      <c r="D1671" s="6" t="s">
        <v>1862</v>
      </c>
      <c r="E1671" s="100" t="str">
        <f t="shared" ref="E1671:E1672" si="648">IF(D1671="q1",rep_q,IF(OR(D1671="u1",D1671="u2"),rep_u,IF(OR(D1671="p1",D1671="p2"),rep_p," ** ERROR **")))</f>
        <v>RAC_qa</v>
      </c>
      <c r="F1671" s="115" t="str">
        <f t="shared" si="532"/>
        <v>QP</v>
      </c>
      <c r="G1671" s="100" t="str">
        <f t="shared" ref="G1671:G1672" si="649">IF(D1671="q1",host_q,IF(OR(D1671="u1",D1671="u2"),host_u,IF(OR(D1671="p1",D1671="p2"),host_p," ** ERROR **")))</f>
        <v>qhvifoapp05</v>
      </c>
      <c r="H1671" s="115" t="str">
        <f t="shared" ref="H1671:H1672" si="650">IF(D1671="q1",int_q1,IF(D1671="u1",int_u1,IF(D1671="u2",int_u2,IF(D1671="p1",int_p1,IF(D1671="p2",int_p2," ** ERROR **")))))</f>
        <v>Int01_qa</v>
      </c>
      <c r="I1671" s="100" t="str">
        <f t="shared" ref="I1671:I1672" si="651">IF(D1671="","n/a","6005")</f>
        <v>6005</v>
      </c>
      <c r="J1671" s="115" t="str">
        <f t="shared" ref="J1671:J1672" si="652">IF(D1671="","n/a","Native")</f>
        <v>Native</v>
      </c>
      <c r="K1671" s="100" t="str">
        <f t="shared" ref="K1671:K1672" si="653">IF(D1671="","n/a","all")</f>
        <v>all</v>
      </c>
      <c r="L1671" s="6" t="s">
        <v>1491</v>
      </c>
      <c r="M1671" s="6" t="s">
        <v>332</v>
      </c>
      <c r="N1671" s="6" t="s">
        <v>1628</v>
      </c>
      <c r="O1671" s="6" t="s">
        <v>2649</v>
      </c>
      <c r="P1671" s="11" t="str">
        <f t="shared" ref="P1671:P1672" si="654">CONCATENATE("qc ",L1671," ",M1671," ",N1671)</f>
        <v>qc connectors Workflow wf_ENT_LAWSON_GL_CashReceipts_HT</v>
      </c>
      <c r="Q1671" s="12" t="str">
        <f t="shared" ref="Q1671:Q1672" si="655">IF(AND(B1671=B1670,F1671=F1670),"echo ;",CONCATENATE("./pmrep cleardeploymentgroup -p ",dgnm," -f ;"))</f>
        <v>./pmrep cleardeploymentgroup -p DG_Static_Shared -f ;</v>
      </c>
      <c r="R1671" s="13" t="str">
        <f t="shared" ref="R1671:R1672" si="656">CONCATENATE("./pmrep addtodeploymentgroup -p ",dgnm," -n ",N1671," -o ",M1671, " -f ",L1671," -d ",K1671, " ;")</f>
        <v>./pmrep addtodeploymentgroup -p DG_Static_Shared -n wf_ENT_LAWSON_GL_CashReceipts_HT -o Workflow -f connectors -d all ;</v>
      </c>
      <c r="S1671" s="12" t="str">
        <f t="shared" si="629"/>
        <v>./pmrep deploydeploymentgroup -p DG_Static_Shared -c  ./DG_Static_Shared.xml -r RAC_qa -n jansaj -X QP -h qhvifoapp05 -o 6005 -s Native -l $HOME/scripts/log/dg_SJ_atlrad.log ;</v>
      </c>
      <c r="T1671" s="13" t="str">
        <f t="shared" si="630"/>
        <v xml:space="preserve">echo '&lt; PRESS ANY KEY TO CONTINUE &gt;'; read c ; </v>
      </c>
      <c r="U1671" s="12" t="str">
        <f t="shared" si="631"/>
        <v xml:space="preserve">cat $HOME/scripts/log/dg_SJ_atlrad.log ; </v>
      </c>
      <c r="V1671" s="13" t="str">
        <f t="shared" si="632"/>
        <v>echo '&lt; PRESS ANY KEY TO CONTINUE &gt;'; read c ;</v>
      </c>
      <c r="W1671" s="14" t="str">
        <f t="shared" ref="W1671:W1672" si="657">IF(LEFT(U1671,3)="cat"," pmd ; "," echo ; ")</f>
        <v xml:space="preserve"> pmd ; </v>
      </c>
      <c r="X1671" s="13" t="str">
        <f t="shared" si="644"/>
        <v>ssh -q qhvifoapp05 '/home/infa_adm/scripts/ais.sh connectors wf_ENT_LAWSON_GL_CashReceipts_HT Int01_qa'</v>
      </c>
      <c r="Y1671" s="15"/>
      <c r="Z1671" s="60" t="str">
        <f t="shared" ref="Z1671:Z1672" si="658">CONCATENATE("./pmrep objectexport -f ",L1671," -o ",M1671," -n ",N1671," -m -s -b -r -u ",N1671,".xml")</f>
        <v>./pmrep objectexport -f connectors -o Workflow -n wf_ENT_LAWSON_GL_CashReceipts_HT -m -s -b -r -u wf_ENT_LAWSON_GL_CashReceipts_HT.xml</v>
      </c>
      <c r="AA1671" s="63" t="str">
        <f t="shared" ref="AA1671:AA1672" si="659">IF(M1671="Workflow",CONCATENATE("gwd ",L1671," ",N1671)," # n/a")</f>
        <v>gwd connectors wf_ENT_LAWSON_GL_CashReceipts_HT</v>
      </c>
      <c r="AB1671" s="60" t="str">
        <f t="shared" si="647"/>
        <v xml:space="preserve">showvh connectors wf_ENT_LAWSON_GL_CashReceipts_HT ; </v>
      </c>
      <c r="AC1671" s="60" t="str">
        <f t="shared" si="633"/>
        <v>showrrh connectors wf_ENT_LAWSON_GL_CashReceipts_HT</v>
      </c>
    </row>
    <row r="1672" spans="1:29" x14ac:dyDescent="0.25">
      <c r="A1672" s="9">
        <v>43340</v>
      </c>
      <c r="B1672" s="6" t="s">
        <v>283</v>
      </c>
      <c r="C1672" s="6" t="s">
        <v>1892</v>
      </c>
      <c r="D1672" s="6" t="s">
        <v>1863</v>
      </c>
      <c r="E1672" s="100" t="str">
        <f t="shared" si="648"/>
        <v>RAC_uat</v>
      </c>
      <c r="F1672" s="115" t="str">
        <f t="shared" si="532"/>
        <v>UP</v>
      </c>
      <c r="G1672" s="100" t="str">
        <f t="shared" si="649"/>
        <v>uhvifoapp03</v>
      </c>
      <c r="H1672" s="115" t="str">
        <f t="shared" si="650"/>
        <v>Int01_uat</v>
      </c>
      <c r="I1672" s="100" t="str">
        <f t="shared" si="651"/>
        <v>6005</v>
      </c>
      <c r="J1672" s="115" t="str">
        <f t="shared" si="652"/>
        <v>Native</v>
      </c>
      <c r="K1672" s="100" t="str">
        <f t="shared" si="653"/>
        <v>all</v>
      </c>
      <c r="L1672" s="6" t="s">
        <v>1491</v>
      </c>
      <c r="M1672" s="6" t="s">
        <v>332</v>
      </c>
      <c r="N1672" s="6" t="s">
        <v>1628</v>
      </c>
      <c r="O1672" s="6" t="s">
        <v>2650</v>
      </c>
      <c r="P1672" s="11" t="str">
        <f t="shared" si="654"/>
        <v>qc connectors Workflow wf_ENT_LAWSON_GL_CashReceipts_HT</v>
      </c>
      <c r="Q1672" s="12" t="str">
        <f t="shared" si="655"/>
        <v>./pmrep cleardeploymentgroup -p DG_Static_Shared -f ;</v>
      </c>
      <c r="R1672" s="13" t="str">
        <f t="shared" si="656"/>
        <v>./pmrep addtodeploymentgroup -p DG_Static_Shared -n wf_ENT_LAWSON_GL_CashReceipts_HT -o Workflow -f connectors -d all ;</v>
      </c>
      <c r="S1672" s="12" t="str">
        <f t="shared" si="629"/>
        <v>./pmrep deploydeploymentgroup -p DG_Static_Shared -c  ./DG_Static_Shared.xml -r RAC_uat -n jansaj -X UP -h uhvifoapp03 -o 6005 -s Native -l $HOME/scripts/log/dg_SJ_atlrad.log ;</v>
      </c>
      <c r="T1672" s="13" t="str">
        <f t="shared" si="630"/>
        <v xml:space="preserve">echo '&lt; PRESS ANY KEY TO CONTINUE &gt;'; read c ; </v>
      </c>
      <c r="U1672" s="12" t="str">
        <f t="shared" si="631"/>
        <v xml:space="preserve">cat $HOME/scripts/log/dg_SJ_atlrad.log ; </v>
      </c>
      <c r="V1672" s="13" t="str">
        <f t="shared" si="632"/>
        <v>echo '&lt; PRESS ANY KEY TO CONTINUE &gt;'; read c ;</v>
      </c>
      <c r="W1672" s="14" t="str">
        <f t="shared" si="657"/>
        <v xml:space="preserve"> pmd ; </v>
      </c>
      <c r="X1672" s="13" t="str">
        <f t="shared" si="644"/>
        <v>ssh -q uhvifoapp03 '/home/infa_adm/scripts/ais.sh connectors wf_ENT_LAWSON_GL_CashReceipts_HT Int01_uat'</v>
      </c>
      <c r="Y1672" s="15"/>
      <c r="Z1672" s="60" t="str">
        <f t="shared" si="658"/>
        <v>./pmrep objectexport -f connectors -o Workflow -n wf_ENT_LAWSON_GL_CashReceipts_HT -m -s -b -r -u wf_ENT_LAWSON_GL_CashReceipts_HT.xml</v>
      </c>
      <c r="AA1672" s="63" t="str">
        <f t="shared" si="659"/>
        <v>gwd connectors wf_ENT_LAWSON_GL_CashReceipts_HT</v>
      </c>
      <c r="AB1672" s="60" t="str">
        <f t="shared" si="647"/>
        <v xml:space="preserve">showvh connectors wf_ENT_LAWSON_GL_CashReceipts_HT ; </v>
      </c>
      <c r="AC1672" s="60" t="str">
        <f t="shared" si="633"/>
        <v>showrrh connectors wf_ENT_LAWSON_GL_CashReceipts_HT</v>
      </c>
    </row>
    <row r="1673" spans="1:29" x14ac:dyDescent="0.25">
      <c r="A1673" s="9">
        <v>43341</v>
      </c>
      <c r="B1673" s="6" t="s">
        <v>1592</v>
      </c>
      <c r="C1673" s="6" t="s">
        <v>1893</v>
      </c>
      <c r="D1673" s="6" t="s">
        <v>1862</v>
      </c>
      <c r="E1673" s="100" t="str">
        <f t="shared" ref="E1673:E1674" si="660">IF(D1673="q1",rep_q,IF(OR(D1673="u1",D1673="u2"),rep_u,IF(OR(D1673="p1",D1673="p2"),rep_p," ** ERROR **")))</f>
        <v>RAC_qa</v>
      </c>
      <c r="F1673" s="115" t="str">
        <f t="shared" ref="F1673:F1674" si="661">IF(C1673="SJ",IF(D1673="q1",pswd_sj_q,IF(OR(D1673="u1",D1673="u2"),pswd_sj_u,IF(OR(D1673="p1",D1673="p2"),pswd_sj_p," ** ERROR **"))),
IF(C1673="BR",IF(D1673="q1",pswd_br_q,IF(OR(D1673="u1",D1673="u2"),pswd_br_u,IF(OR(D1673="p1",D1673="p2"),pswd_br_p," ** ERROR **")))," ** ERROR **"))</f>
        <v>BPQ</v>
      </c>
      <c r="G1673" s="100" t="str">
        <f t="shared" ref="G1673:G1674" si="662">IF(D1673="q1",host_q,IF(OR(D1673="u1",D1673="u2"),host_u,IF(OR(D1673="p1",D1673="p2"),host_p," ** ERROR **")))</f>
        <v>qhvifoapp05</v>
      </c>
      <c r="H1673" s="115" t="str">
        <f t="shared" ref="H1673:H1674" si="663">IF(D1673="q1",int_q1,IF(D1673="u1",int_u1,IF(D1673="u2",int_u2,IF(D1673="p1",int_p1,IF(D1673="p2",int_p2," ** ERROR **")))))</f>
        <v>Int01_qa</v>
      </c>
      <c r="I1673" s="100" t="str">
        <f t="shared" ref="I1673:I1674" si="664">IF(D1673="","n/a","6005")</f>
        <v>6005</v>
      </c>
      <c r="J1673" s="115" t="str">
        <f t="shared" ref="J1673:J1674" si="665">IF(D1673="","n/a","Native")</f>
        <v>Native</v>
      </c>
      <c r="K1673" s="100" t="str">
        <f t="shared" ref="K1673:K1674" si="666">IF(D1673="","n/a","all")</f>
        <v>all</v>
      </c>
      <c r="L1673" s="6" t="s">
        <v>1491</v>
      </c>
      <c r="M1673" s="6" t="s">
        <v>332</v>
      </c>
      <c r="N1673" s="6" t="s">
        <v>2651</v>
      </c>
      <c r="O1673" s="6" t="s">
        <v>2652</v>
      </c>
      <c r="P1673" s="11" t="str">
        <f>CONCATENATE("qc ",L1673," ",M1673," ",N1673)</f>
        <v xml:space="preserve">qc connectors Workflow wf_ENT_LAWSON_GL_ic_PROCESS </v>
      </c>
      <c r="Q1673" s="12" t="str">
        <f t="shared" ref="Q1673:Q1674" si="667">IF(AND(B1673=B1672,F1673=F1672),"echo ;",CONCATENATE("./pmrep cleardeploymentgroup -p ",dgnm," -f ;"))</f>
        <v>./pmrep cleardeploymentgroup -p DG_Static_Shared -f ;</v>
      </c>
      <c r="R1673" s="13" t="str">
        <f t="shared" ref="R1673:R1674" si="668">CONCATENATE("./pmrep addtodeploymentgroup -p ",dgnm," -n ",N1673," -o ",M1673, " -f ",L1673," -d ",K1673, " ;")</f>
        <v>./pmrep addtodeploymentgroup -p DG_Static_Shared -n wf_ENT_LAWSON_GL_ic_PROCESS  -o Workflow -f connectors -d all ;</v>
      </c>
      <c r="S1673" s="12" t="str">
        <f t="shared" si="629"/>
        <v>./pmrep deploydeploymentgroup -p DG_Static_Shared -c  ./DG_Static_Shared.xml -r RAC_qa -n ritbil -X BPQ -h qhvifoapp05 -o 6005 -s Native -l $HOME/scripts/log/dg_BR_saksub.log ;</v>
      </c>
      <c r="T1673" s="13" t="str">
        <f t="shared" si="630"/>
        <v xml:space="preserve">echo '&lt; PRESS ANY KEY TO CONTINUE &gt;'; read c ; </v>
      </c>
      <c r="U1673" s="12" t="str">
        <f t="shared" si="631"/>
        <v xml:space="preserve">cat $HOME/scripts/log/dg_BR_saksub.log ; </v>
      </c>
      <c r="V1673" s="13" t="str">
        <f t="shared" si="632"/>
        <v>echo '&lt; PRESS ANY KEY TO CONTINUE &gt;'; read c ;</v>
      </c>
      <c r="W1673" s="14" t="str">
        <f t="shared" ref="W1673:W1674" si="669">IF(LEFT(U1673,3)="cat"," pmd ; "," echo ; ")</f>
        <v xml:space="preserve"> pmd ; </v>
      </c>
      <c r="X1673" s="13" t="str">
        <f t="shared" si="644"/>
        <v>ssh -q qhvifoapp05 '/home/infa_adm/scripts/ais.sh connectors wf_ENT_LAWSON_GL_ic_PROCESS  Int01_qa'</v>
      </c>
      <c r="Y1673" s="15"/>
      <c r="Z1673" s="60" t="str">
        <f t="shared" ref="Z1673:Z1674" si="670">CONCATENATE("./pmrep objectexport -f ",L1673," -o ",M1673," -n ",N1673," -m -s -b -r -u ",N1673,".xml")</f>
        <v>./pmrep objectexport -f connectors -o Workflow -n wf_ENT_LAWSON_GL_ic_PROCESS  -m -s -b -r -u wf_ENT_LAWSON_GL_ic_PROCESS .xml</v>
      </c>
      <c r="AA1673" s="63" t="str">
        <f t="shared" ref="AA1673:AA1674" si="671">IF(M1673="Workflow",CONCATENATE("gwd ",L1673," ",N1673)," # n/a")</f>
        <v xml:space="preserve">gwd connectors wf_ENT_LAWSON_GL_ic_PROCESS </v>
      </c>
      <c r="AB1673" s="60" t="str">
        <f t="shared" si="647"/>
        <v xml:space="preserve">showvh connectors wf_ENT_LAWSON_GL_ic_PROCESS  ; </v>
      </c>
      <c r="AC1673" s="60" t="str">
        <f t="shared" si="633"/>
        <v xml:space="preserve">showrrh connectors wf_ENT_LAWSON_GL_ic_PROCESS </v>
      </c>
    </row>
    <row r="1674" spans="1:29" x14ac:dyDescent="0.25">
      <c r="A1674" s="9">
        <v>43341</v>
      </c>
      <c r="B1674" s="6" t="s">
        <v>1592</v>
      </c>
      <c r="C1674" s="6" t="s">
        <v>1893</v>
      </c>
      <c r="D1674" s="6" t="s">
        <v>1863</v>
      </c>
      <c r="E1674" s="100" t="str">
        <f t="shared" si="660"/>
        <v>RAC_uat</v>
      </c>
      <c r="F1674" s="115" t="str">
        <f t="shared" si="661"/>
        <v>BPU</v>
      </c>
      <c r="G1674" s="100" t="str">
        <f t="shared" si="662"/>
        <v>uhvifoapp03</v>
      </c>
      <c r="H1674" s="115" t="str">
        <f t="shared" si="663"/>
        <v>Int01_uat</v>
      </c>
      <c r="I1674" s="100" t="str">
        <f t="shared" si="664"/>
        <v>6005</v>
      </c>
      <c r="J1674" s="115" t="str">
        <f t="shared" si="665"/>
        <v>Native</v>
      </c>
      <c r="K1674" s="100" t="str">
        <f t="shared" si="666"/>
        <v>all</v>
      </c>
      <c r="L1674" s="6" t="s">
        <v>1491</v>
      </c>
      <c r="M1674" s="6" t="s">
        <v>332</v>
      </c>
      <c r="N1674" s="6" t="s">
        <v>2651</v>
      </c>
      <c r="O1674" s="6" t="s">
        <v>2653</v>
      </c>
      <c r="P1674" s="11" t="str">
        <f t="shared" ref="P1674" si="672">CONCATENATE("qc ",L1674," ",M1674," ",N1674)</f>
        <v xml:space="preserve">qc connectors Workflow wf_ENT_LAWSON_GL_ic_PROCESS </v>
      </c>
      <c r="Q1674" s="12" t="str">
        <f t="shared" si="667"/>
        <v>./pmrep cleardeploymentgroup -p DG_Static_Shared -f ;</v>
      </c>
      <c r="R1674" s="13" t="str">
        <f t="shared" si="668"/>
        <v>./pmrep addtodeploymentgroup -p DG_Static_Shared -n wf_ENT_LAWSON_GL_ic_PROCESS  -o Workflow -f connectors -d all ;</v>
      </c>
      <c r="S1674" s="12" t="str">
        <f t="shared" si="629"/>
        <v>./pmrep deploydeploymentgroup -p DG_Static_Shared -c  ./DG_Static_Shared.xml -r RAC_uat -n ritbil -X BPU -h uhvifoapp03 -o 6005 -s Native -l $HOME/scripts/log/dg_BR_saksub.log ;</v>
      </c>
      <c r="T1674" s="13" t="str">
        <f t="shared" si="630"/>
        <v xml:space="preserve">echo '&lt; PRESS ANY KEY TO CONTINUE &gt;'; read c ; </v>
      </c>
      <c r="U1674" s="12" t="str">
        <f t="shared" si="631"/>
        <v xml:space="preserve">cat $HOME/scripts/log/dg_BR_saksub.log ; </v>
      </c>
      <c r="V1674" s="13" t="str">
        <f t="shared" si="632"/>
        <v>echo '&lt; PRESS ANY KEY TO CONTINUE &gt;'; read c ;</v>
      </c>
      <c r="W1674" s="14" t="str">
        <f t="shared" si="669"/>
        <v xml:space="preserve"> pmd ; </v>
      </c>
      <c r="X1674" s="13" t="str">
        <f t="shared" si="644"/>
        <v>ssh -q uhvifoapp03 '/home/infa_adm/scripts/ais.sh connectors wf_ENT_LAWSON_GL_ic_PROCESS  Int01_uat'</v>
      </c>
      <c r="Y1674" s="15"/>
      <c r="Z1674" s="60" t="str">
        <f t="shared" si="670"/>
        <v>./pmrep objectexport -f connectors -o Workflow -n wf_ENT_LAWSON_GL_ic_PROCESS  -m -s -b -r -u wf_ENT_LAWSON_GL_ic_PROCESS .xml</v>
      </c>
      <c r="AA1674" s="63" t="str">
        <f t="shared" si="671"/>
        <v xml:space="preserve">gwd connectors wf_ENT_LAWSON_GL_ic_PROCESS </v>
      </c>
      <c r="AB1674" s="60" t="str">
        <f t="shared" si="647"/>
        <v xml:space="preserve">showvh connectors wf_ENT_LAWSON_GL_ic_PROCESS  ; </v>
      </c>
      <c r="AC1674" s="60" t="str">
        <f t="shared" si="633"/>
        <v xml:space="preserve">showrrh connectors wf_ENT_LAWSON_GL_ic_PROCESS </v>
      </c>
    </row>
    <row r="1675" spans="1:29" x14ac:dyDescent="0.25">
      <c r="A1675" s="9">
        <v>43341</v>
      </c>
      <c r="B1675" s="6" t="s">
        <v>2654</v>
      </c>
      <c r="C1675" s="6" t="s">
        <v>1893</v>
      </c>
      <c r="D1675" s="6" t="s">
        <v>1862</v>
      </c>
      <c r="E1675" s="100" t="str">
        <f t="shared" ref="E1675:E1680" si="673">IF(D1675="q1",rep_q,IF(OR(D1675="u1",D1675="u2"),rep_u,IF(OR(D1675="p1",D1675="p2"),rep_p," ** ERROR **")))</f>
        <v>RAC_qa</v>
      </c>
      <c r="F1675" s="115" t="str">
        <f t="shared" ref="F1675:F1680" si="674">IF(C1675="SJ",IF(D1675="q1",pswd_sj_q,IF(OR(D1675="u1",D1675="u2"),pswd_sj_u,IF(OR(D1675="p1",D1675="p2"),pswd_sj_p," ** ERROR **"))),
IF(C1675="BR",IF(D1675="q1",pswd_br_q,IF(OR(D1675="u1",D1675="u2"),pswd_br_u,IF(OR(D1675="p1",D1675="p2"),pswd_br_p," ** ERROR **")))," ** ERROR **"))</f>
        <v>BPQ</v>
      </c>
      <c r="G1675" s="100" t="str">
        <f t="shared" ref="G1675:G1680" si="675">IF(D1675="q1",host_q,IF(OR(D1675="u1",D1675="u2"),host_u,IF(OR(D1675="p1",D1675="p2"),host_p," ** ERROR **")))</f>
        <v>qhvifoapp05</v>
      </c>
      <c r="H1675" s="115" t="str">
        <f t="shared" ref="H1675:H1680" si="676">IF(D1675="q1",int_q1,IF(D1675="u1",int_u1,IF(D1675="u2",int_u2,IF(D1675="p1",int_p1,IF(D1675="p2",int_p2," ** ERROR **")))))</f>
        <v>Int01_qa</v>
      </c>
      <c r="I1675" s="100" t="str">
        <f t="shared" ref="I1675:I1680" si="677">IF(D1675="","n/a","6005")</f>
        <v>6005</v>
      </c>
      <c r="J1675" s="115" t="str">
        <f t="shared" ref="J1675:J1680" si="678">IF(D1675="","n/a","Native")</f>
        <v>Native</v>
      </c>
      <c r="K1675" s="100" t="str">
        <f t="shared" ref="K1675:K1680" si="679">IF(D1675="","n/a","all")</f>
        <v>all</v>
      </c>
      <c r="L1675" s="6" t="s">
        <v>1409</v>
      </c>
      <c r="M1675" s="6" t="s">
        <v>332</v>
      </c>
      <c r="N1675" s="6" t="s">
        <v>2641</v>
      </c>
      <c r="O1675" s="54" t="s">
        <v>2658</v>
      </c>
      <c r="P1675" s="11" t="str">
        <f t="shared" ref="P1675:P1677" si="680">CONCATENATE("qc ",L1675," ",M1675," ",N1675)</f>
        <v>qc supply_chain Workflow wf_DTS_Load_Whirlpool_Todays_Data</v>
      </c>
      <c r="Q1675" s="12" t="str">
        <f t="shared" ref="Q1675:Q1677" si="681">IF(AND(B1675=B1674,F1675=F1674),"echo ;",CONCATENATE("./pmrep cleardeploymentgroup -p ",dgnm," -f ;"))</f>
        <v>./pmrep cleardeploymentgroup -p DG_Static_Shared -f ;</v>
      </c>
      <c r="R1675" s="13" t="str">
        <f t="shared" ref="R1675:R1677" si="682">CONCATENATE("./pmrep addtodeploymentgroup -p ",dgnm," -n ",N1675," -o ",M1675, " -f ",L1675," -d ",K1675, " ;")</f>
        <v>./pmrep addtodeploymentgroup -p DG_Static_Shared -n wf_DTS_Load_Whirlpool_Todays_Data -o Workflow -f supply_chain -d all ;</v>
      </c>
      <c r="S1675" s="12" t="str">
        <f t="shared" si="629"/>
        <v>echo ;</v>
      </c>
      <c r="T1675" s="13" t="str">
        <f t="shared" si="630"/>
        <v>echo ;</v>
      </c>
      <c r="U1675" s="12" t="str">
        <f t="shared" si="631"/>
        <v>echo;</v>
      </c>
      <c r="V1675" s="13" t="str">
        <f t="shared" si="632"/>
        <v>echo ;</v>
      </c>
      <c r="W1675" s="14" t="str">
        <f t="shared" ref="W1675:W1677" si="683">IF(LEFT(U1675,3)="cat"," pmd ; "," echo ; ")</f>
        <v xml:space="preserve"> echo ; </v>
      </c>
      <c r="X1675" s="13" t="str">
        <f t="shared" si="644"/>
        <v>ssh -q qhvifoapp05 '/home/infa_adm/scripts/ais.sh supply_chain wf_DTS_Load_Whirlpool_Todays_Data Int01_qa'</v>
      </c>
      <c r="Y1675" s="15"/>
      <c r="Z1675" s="60" t="str">
        <f t="shared" ref="Z1675:Z1677" si="684">CONCATENATE("./pmrep objectexport -f ",L1675," -o ",M1675," -n ",N1675," -m -s -b -r -u ",N1675,".xml")</f>
        <v>./pmrep objectexport -f supply_chain -o Workflow -n wf_DTS_Load_Whirlpool_Todays_Data -m -s -b -r -u wf_DTS_Load_Whirlpool_Todays_Data.xml</v>
      </c>
      <c r="AA1675" s="63" t="str">
        <f t="shared" ref="AA1675:AA1677" si="685">IF(M1675="Workflow",CONCATENATE("gwd ",L1675," ",N1675)," # n/a")</f>
        <v>gwd supply_chain wf_DTS_Load_Whirlpool_Todays_Data</v>
      </c>
      <c r="AB1675" s="60" t="str">
        <f t="shared" si="647"/>
        <v xml:space="preserve">showvh supply_chain wf_DTS_Load_Whirlpool_Todays_Data ; </v>
      </c>
      <c r="AC1675" s="60" t="str">
        <f t="shared" si="633"/>
        <v>showrrh supply_chain wf_DTS_Load_Whirlpool_Todays_Data</v>
      </c>
    </row>
    <row r="1676" spans="1:29" x14ac:dyDescent="0.25">
      <c r="A1676" s="9">
        <v>43341</v>
      </c>
      <c r="B1676" s="6" t="s">
        <v>2654</v>
      </c>
      <c r="C1676" s="6" t="s">
        <v>1893</v>
      </c>
      <c r="D1676" s="6" t="s">
        <v>1862</v>
      </c>
      <c r="E1676" s="100" t="str">
        <f t="shared" si="673"/>
        <v>RAC_qa</v>
      </c>
      <c r="F1676" s="115" t="str">
        <f t="shared" si="674"/>
        <v>BPQ</v>
      </c>
      <c r="G1676" s="100" t="str">
        <f t="shared" si="675"/>
        <v>qhvifoapp05</v>
      </c>
      <c r="H1676" s="115" t="str">
        <f t="shared" si="676"/>
        <v>Int01_qa</v>
      </c>
      <c r="I1676" s="100" t="str">
        <f t="shared" si="677"/>
        <v>6005</v>
      </c>
      <c r="J1676" s="115" t="str">
        <f t="shared" si="678"/>
        <v>Native</v>
      </c>
      <c r="K1676" s="100" t="str">
        <f t="shared" si="679"/>
        <v>all</v>
      </c>
      <c r="L1676" s="6" t="s">
        <v>1409</v>
      </c>
      <c r="M1676" s="6" t="s">
        <v>332</v>
      </c>
      <c r="N1676" s="6" t="s">
        <v>1646</v>
      </c>
      <c r="O1676" s="54" t="s">
        <v>2658</v>
      </c>
      <c r="P1676" s="11" t="str">
        <f t="shared" ref="P1676" si="686">CONCATENATE("qc ",L1676," ",M1676," ",N1676)</f>
        <v>qc supply_chain Workflow wf_DTS_Load_Pre_GEAR_stage_table_whirlpool_Unlimited_Quantity</v>
      </c>
      <c r="Q1676" s="12" t="str">
        <f t="shared" ref="Q1676" si="687">IF(AND(B1676=B1675,F1676=F1675),"echo ;",CONCATENATE("./pmrep cleardeploymentgroup -p ",dgnm," -f ;"))</f>
        <v>echo ;</v>
      </c>
      <c r="R1676" s="13" t="str">
        <f t="shared" ref="R1676" si="688">CONCATENATE("./pmrep addtodeploymentgroup -p ",dgnm," -n ",N1676," -o ",M1676, " -f ",L1676," -d ",K1676, " ;")</f>
        <v>./pmrep addtodeploymentgroup -p DG_Static_Shared -n wf_DTS_Load_Pre_GEAR_stage_table_whirlpool_Unlimited_Quantity -o Workflow -f supply_chain -d all ;</v>
      </c>
      <c r="S1676" s="12" t="str">
        <f t="shared" si="629"/>
        <v>./pmrep deploydeploymentgroup -p DG_Static_Shared -c  ./DG_Static_Shared.xml -r RAC_qa -n ritbil -X BPQ -h qhvifoapp05 -o 6005 -s Native -l $HOME/scripts/log/dg_BR_CHG0014136.log ;</v>
      </c>
      <c r="T1676" s="13" t="str">
        <f t="shared" si="630"/>
        <v xml:space="preserve">echo '&lt; PRESS ANY KEY TO CONTINUE &gt;'; read c ; </v>
      </c>
      <c r="U1676" s="12" t="str">
        <f t="shared" si="631"/>
        <v xml:space="preserve">cat $HOME/scripts/log/dg_BR_CHG0014136.log ; </v>
      </c>
      <c r="V1676" s="13" t="str">
        <f t="shared" si="632"/>
        <v>echo '&lt; PRESS ANY KEY TO CONTINUE &gt;'; read c ;</v>
      </c>
      <c r="W1676" s="14" t="str">
        <f t="shared" ref="W1676" si="689">IF(LEFT(U1676,3)="cat"," pmd ; "," echo ; ")</f>
        <v xml:space="preserve"> pmd ; </v>
      </c>
      <c r="X1676" s="13" t="str">
        <f t="shared" si="644"/>
        <v>ssh -q qhvifoapp05 '/home/infa_adm/scripts/ais.sh supply_chain wf_DTS_Load_Pre_GEAR_stage_table_whirlpool_Unlimited_Quantity Int01_qa'</v>
      </c>
      <c r="Y1676" s="15"/>
      <c r="Z1676" s="60" t="str">
        <f t="shared" ref="Z1676" si="690">CONCATENATE("./pmrep objectexport -f ",L1676," -o ",M1676," -n ",N1676," -m -s -b -r -u ",N1676,".xml")</f>
        <v>./pmrep objectexport -f supply_chain -o Workflow -n wf_DTS_Load_Pre_GEAR_stage_table_whirlpool_Unlimited_Quantity -m -s -b -r -u wf_DTS_Load_Pre_GEAR_stage_table_whirlpool_Unlimited_Quantity.xml</v>
      </c>
      <c r="AA1676" s="63" t="str">
        <f t="shared" ref="AA1676" si="691">IF(M1676="Workflow",CONCATENATE("gwd ",L1676," ",N1676)," # n/a")</f>
        <v>gwd supply_chain wf_DTS_Load_Pre_GEAR_stage_table_whirlpool_Unlimited_Quantity</v>
      </c>
      <c r="AB1676" s="60" t="str">
        <f t="shared" si="647"/>
        <v xml:space="preserve">showvh supply_chain wf_DTS_Load_Pre_GEAR_stage_table_whirlpool_Unlimited_Quantity ; </v>
      </c>
      <c r="AC1676" s="60" t="str">
        <f t="shared" si="633"/>
        <v>showrrh supply_chain wf_DTS_Load_Pre_GEAR_stage_table_whirlpool_Unlimited_Quantity</v>
      </c>
    </row>
    <row r="1677" spans="1:29" x14ac:dyDescent="0.25">
      <c r="A1677" s="9">
        <v>43341</v>
      </c>
      <c r="B1677" s="6" t="s">
        <v>2654</v>
      </c>
      <c r="C1677" s="6" t="s">
        <v>1893</v>
      </c>
      <c r="D1677" s="61" t="s">
        <v>1864</v>
      </c>
      <c r="E1677" s="100" t="str">
        <f t="shared" si="673"/>
        <v>RAC_prod</v>
      </c>
      <c r="F1677" s="115" t="str">
        <f t="shared" si="674"/>
        <v>BPP</v>
      </c>
      <c r="G1677" s="100" t="str">
        <f t="shared" si="675"/>
        <v>phvifoapp04</v>
      </c>
      <c r="H1677" s="115" t="str">
        <f t="shared" si="676"/>
        <v>Int01_prod</v>
      </c>
      <c r="I1677" s="100" t="str">
        <f t="shared" si="677"/>
        <v>6005</v>
      </c>
      <c r="J1677" s="115" t="str">
        <f t="shared" si="678"/>
        <v>Native</v>
      </c>
      <c r="K1677" s="100" t="str">
        <f t="shared" si="679"/>
        <v>all</v>
      </c>
      <c r="L1677" s="6" t="s">
        <v>1409</v>
      </c>
      <c r="M1677" s="6" t="s">
        <v>332</v>
      </c>
      <c r="N1677" s="6" t="s">
        <v>2641</v>
      </c>
      <c r="O1677" s="6" t="s">
        <v>2655</v>
      </c>
      <c r="P1677" s="11" t="str">
        <f t="shared" si="680"/>
        <v>qc supply_chain Workflow wf_DTS_Load_Whirlpool_Todays_Data</v>
      </c>
      <c r="Q1677" s="12" t="str">
        <f t="shared" si="681"/>
        <v>./pmrep cleardeploymentgroup -p DG_Static_Shared -f ;</v>
      </c>
      <c r="R1677" s="13" t="str">
        <f t="shared" si="682"/>
        <v>./pmrep addtodeploymentgroup -p DG_Static_Shared -n wf_DTS_Load_Whirlpool_Todays_Data -o Workflow -f supply_chain -d all ;</v>
      </c>
      <c r="S1677" s="12" t="str">
        <f t="shared" si="629"/>
        <v>echo ;</v>
      </c>
      <c r="T1677" s="13" t="str">
        <f t="shared" si="630"/>
        <v>echo ;</v>
      </c>
      <c r="U1677" s="12" t="str">
        <f t="shared" si="631"/>
        <v>echo;</v>
      </c>
      <c r="V1677" s="13" t="str">
        <f t="shared" si="632"/>
        <v>echo ;</v>
      </c>
      <c r="W1677" s="14" t="str">
        <f t="shared" si="683"/>
        <v xml:space="preserve"> echo ; </v>
      </c>
      <c r="X1677" s="13" t="str">
        <f t="shared" si="644"/>
        <v>ssh -q phvifoapp04 '/home/infa_adm/scripts/ais.sh supply_chain wf_DTS_Load_Whirlpool_Todays_Data Int01_prod'</v>
      </c>
      <c r="Y1677" s="15"/>
      <c r="Z1677" s="60" t="str">
        <f t="shared" si="684"/>
        <v>./pmrep objectexport -f supply_chain -o Workflow -n wf_DTS_Load_Whirlpool_Todays_Data -m -s -b -r -u wf_DTS_Load_Whirlpool_Todays_Data.xml</v>
      </c>
      <c r="AA1677" s="63" t="str">
        <f t="shared" si="685"/>
        <v>gwd supply_chain wf_DTS_Load_Whirlpool_Todays_Data</v>
      </c>
      <c r="AB1677" s="60" t="str">
        <f t="shared" si="647"/>
        <v xml:space="preserve">showvh supply_chain wf_DTS_Load_Whirlpool_Todays_Data ; </v>
      </c>
      <c r="AC1677" s="60" t="str">
        <f t="shared" si="633"/>
        <v>showrrh supply_chain wf_DTS_Load_Whirlpool_Todays_Data</v>
      </c>
    </row>
    <row r="1678" spans="1:29" x14ac:dyDescent="0.25">
      <c r="A1678" s="9">
        <v>43341</v>
      </c>
      <c r="B1678" s="6" t="s">
        <v>2654</v>
      </c>
      <c r="C1678" s="6" t="s">
        <v>1893</v>
      </c>
      <c r="D1678" s="61" t="s">
        <v>1864</v>
      </c>
      <c r="E1678" s="100" t="str">
        <f t="shared" si="673"/>
        <v>RAC_prod</v>
      </c>
      <c r="F1678" s="115" t="str">
        <f t="shared" si="674"/>
        <v>BPP</v>
      </c>
      <c r="G1678" s="100" t="str">
        <f t="shared" si="675"/>
        <v>phvifoapp04</v>
      </c>
      <c r="H1678" s="115" t="str">
        <f t="shared" si="676"/>
        <v>Int01_prod</v>
      </c>
      <c r="I1678" s="100" t="str">
        <f t="shared" si="677"/>
        <v>6005</v>
      </c>
      <c r="J1678" s="115" t="str">
        <f t="shared" si="678"/>
        <v>Native</v>
      </c>
      <c r="K1678" s="100" t="str">
        <f t="shared" si="679"/>
        <v>all</v>
      </c>
      <c r="L1678" s="6" t="s">
        <v>1409</v>
      </c>
      <c r="M1678" s="6" t="s">
        <v>332</v>
      </c>
      <c r="N1678" s="6" t="s">
        <v>1646</v>
      </c>
      <c r="O1678" s="6" t="s">
        <v>2655</v>
      </c>
      <c r="P1678" s="11" t="str">
        <f t="shared" ref="P1678" si="692">CONCATENATE("qc ",L1678," ",M1678," ",N1678)</f>
        <v>qc supply_chain Workflow wf_DTS_Load_Pre_GEAR_stage_table_whirlpool_Unlimited_Quantity</v>
      </c>
      <c r="Q1678" s="12" t="str">
        <f t="shared" ref="Q1678" si="693">IF(AND(B1678=B1677,F1678=F1677),"echo ;",CONCATENATE("./pmrep cleardeploymentgroup -p ",dgnm," -f ;"))</f>
        <v>echo ;</v>
      </c>
      <c r="R1678" s="13" t="str">
        <f t="shared" ref="R1678" si="694">CONCATENATE("./pmrep addtodeploymentgroup -p ",dgnm," -n ",N1678," -o ",M1678, " -f ",L1678," -d ",K1678, " ;")</f>
        <v>./pmrep addtodeploymentgroup -p DG_Static_Shared -n wf_DTS_Load_Pre_GEAR_stage_table_whirlpool_Unlimited_Quantity -o Workflow -f supply_chain -d all ;</v>
      </c>
      <c r="S1678" s="12" t="str">
        <f t="shared" si="629"/>
        <v>./pmrep deploydeploymentgroup -p DG_Static_Shared -c  ./DG_Static_Shared.xml -r RAC_prod -n ritbil -X BPP -h phvifoapp04 -o 6005 -s Native -l $HOME/scripts/log/dg_BR_CHG0014136.log ;</v>
      </c>
      <c r="T1678" s="13" t="str">
        <f t="shared" si="630"/>
        <v xml:space="preserve">echo '&lt; PRESS ANY KEY TO CONTINUE &gt;'; read c ; </v>
      </c>
      <c r="U1678" s="12" t="str">
        <f t="shared" si="631"/>
        <v xml:space="preserve">cat $HOME/scripts/log/dg_BR_CHG0014136.log ; </v>
      </c>
      <c r="V1678" s="13" t="str">
        <f t="shared" si="632"/>
        <v>echo '&lt; PRESS ANY KEY TO CONTINUE &gt;'; read c ;</v>
      </c>
      <c r="W1678" s="14" t="str">
        <f t="shared" ref="W1678" si="695">IF(LEFT(U1678,3)="cat"," pmd ; "," echo ; ")</f>
        <v xml:space="preserve"> pmd ; </v>
      </c>
      <c r="X1678" s="13" t="str">
        <f t="shared" si="644"/>
        <v>ssh -q phvifoapp04 '/home/infa_adm/scripts/ais.sh supply_chain wf_DTS_Load_Pre_GEAR_stage_table_whirlpool_Unlimited_Quantity Int01_prod'</v>
      </c>
      <c r="Y1678" s="15"/>
      <c r="Z1678" s="60" t="str">
        <f t="shared" ref="Z1678" si="696">CONCATENATE("./pmrep objectexport -f ",L1678," -o ",M1678," -n ",N1678," -m -s -b -r -u ",N1678,".xml")</f>
        <v>./pmrep objectexport -f supply_chain -o Workflow -n wf_DTS_Load_Pre_GEAR_stage_table_whirlpool_Unlimited_Quantity -m -s -b -r -u wf_DTS_Load_Pre_GEAR_stage_table_whirlpool_Unlimited_Quantity.xml</v>
      </c>
      <c r="AA1678" s="63" t="str">
        <f t="shared" ref="AA1678" si="697">IF(M1678="Workflow",CONCATENATE("gwd ",L1678," ",N1678)," # n/a")</f>
        <v>gwd supply_chain wf_DTS_Load_Pre_GEAR_stage_table_whirlpool_Unlimited_Quantity</v>
      </c>
      <c r="AB1678" s="60" t="str">
        <f t="shared" si="647"/>
        <v xml:space="preserve">showvh supply_chain wf_DTS_Load_Pre_GEAR_stage_table_whirlpool_Unlimited_Quantity ; </v>
      </c>
      <c r="AC1678" s="60" t="str">
        <f t="shared" si="633"/>
        <v>showrrh supply_chain wf_DTS_Load_Pre_GEAR_stage_table_whirlpool_Unlimited_Quantity</v>
      </c>
    </row>
    <row r="1679" spans="1:29" x14ac:dyDescent="0.25">
      <c r="A1679" s="9">
        <v>43341</v>
      </c>
      <c r="B1679" s="6" t="s">
        <v>1612</v>
      </c>
      <c r="C1679" s="6" t="s">
        <v>1893</v>
      </c>
      <c r="D1679" s="6" t="s">
        <v>1863</v>
      </c>
      <c r="E1679" s="100" t="str">
        <f t="shared" si="673"/>
        <v>RAC_uat</v>
      </c>
      <c r="F1679" s="115" t="str">
        <f t="shared" si="674"/>
        <v>BPU</v>
      </c>
      <c r="G1679" s="100" t="str">
        <f t="shared" si="675"/>
        <v>uhvifoapp03</v>
      </c>
      <c r="H1679" s="115" t="str">
        <f t="shared" si="676"/>
        <v>Int01_uat</v>
      </c>
      <c r="I1679" s="100" t="str">
        <f t="shared" si="677"/>
        <v>6005</v>
      </c>
      <c r="J1679" s="115" t="str">
        <f t="shared" si="678"/>
        <v>Native</v>
      </c>
      <c r="K1679" s="100" t="str">
        <f t="shared" si="679"/>
        <v>all</v>
      </c>
      <c r="L1679" s="6" t="s">
        <v>326</v>
      </c>
      <c r="M1679" s="6" t="s">
        <v>332</v>
      </c>
      <c r="N1679" s="6" t="s">
        <v>1172</v>
      </c>
      <c r="O1679" s="6" t="s">
        <v>2659</v>
      </c>
      <c r="P1679" s="11" t="str">
        <f t="shared" ref="P1679" si="698">CONCATENATE("qc ",L1679," ",M1679," ",N1679)</f>
        <v>qc Miscellaneous Workflow wf_TestConnection</v>
      </c>
      <c r="Q1679" s="12" t="str">
        <f t="shared" ref="Q1679" si="699">IF(AND(B1679=B1678,F1679=F1678),"echo ;",CONCATENATE("./pmrep cleardeploymentgroup -p ",dgnm," -f ;"))</f>
        <v>./pmrep cleardeploymentgroup -p DG_Static_Shared -f ;</v>
      </c>
      <c r="R1679" s="13" t="str">
        <f t="shared" ref="R1679" si="700">CONCATENATE("./pmrep addtodeploymentgroup -p ",dgnm," -n ",N1679," -o ",M1679, " -f ",L1679," -d ",K1679, " ;")</f>
        <v>./pmrep addtodeploymentgroup -p DG_Static_Shared -n wf_TestConnection -o Workflow -f Miscellaneous -d all ;</v>
      </c>
      <c r="S1679" s="12" t="str">
        <f t="shared" si="629"/>
        <v>./pmrep deploydeploymentgroup -p DG_Static_Shared -c  ./DG_Static_Shared.xml -r RAC_uat -n ritbil -X BPU -h uhvifoapp03 -o 6005 -s Native -l $HOME/scripts/log/dg_BR_ritbil.log ;</v>
      </c>
      <c r="T1679" s="13" t="str">
        <f t="shared" si="630"/>
        <v xml:space="preserve">echo '&lt; PRESS ANY KEY TO CONTINUE &gt;'; read c ; </v>
      </c>
      <c r="U1679" s="12" t="str">
        <f t="shared" si="631"/>
        <v xml:space="preserve">cat $HOME/scripts/log/dg_BR_ritbil.log ; </v>
      </c>
      <c r="V1679" s="13" t="str">
        <f t="shared" si="632"/>
        <v>echo '&lt; PRESS ANY KEY TO CONTINUE &gt;'; read c ;</v>
      </c>
      <c r="W1679" s="14" t="str">
        <f t="shared" ref="W1679" si="701">IF(LEFT(U1679,3)="cat"," pmd ; "," echo ; ")</f>
        <v xml:space="preserve"> pmd ; </v>
      </c>
      <c r="X1679" s="13" t="str">
        <f t="shared" si="644"/>
        <v>ssh -q uhvifoapp03 '/home/infa_adm/scripts/ais.sh Miscellaneous wf_TestConnection Int01_uat'</v>
      </c>
      <c r="Y1679" s="15"/>
      <c r="Z1679" s="60" t="str">
        <f t="shared" ref="Z1679" si="702">CONCATENATE("./pmrep objectexport -f ",L1679," -o ",M1679," -n ",N1679," -m -s -b -r -u ",N1679,".xml")</f>
        <v>./pmrep objectexport -f Miscellaneous -o Workflow -n wf_TestConnection -m -s -b -r -u wf_TestConnection.xml</v>
      </c>
      <c r="AA1679" s="63" t="str">
        <f t="shared" ref="AA1679" si="703">IF(M1679="Workflow",CONCATENATE("gwd ",L1679," ",N1679)," # n/a")</f>
        <v>gwd Miscellaneous wf_TestConnection</v>
      </c>
      <c r="AB1679" s="60" t="str">
        <f t="shared" si="647"/>
        <v xml:space="preserve">showvh Miscellaneous wf_TestConnection ; </v>
      </c>
      <c r="AC1679" s="60" t="str">
        <f t="shared" si="633"/>
        <v>showrrh Miscellaneous wf_TestConnection</v>
      </c>
    </row>
    <row r="1680" spans="1:29" x14ac:dyDescent="0.25">
      <c r="A1680" s="9">
        <v>43341</v>
      </c>
      <c r="B1680" s="6" t="s">
        <v>317</v>
      </c>
      <c r="C1680" s="6" t="s">
        <v>1893</v>
      </c>
      <c r="D1680" s="6" t="s">
        <v>1862</v>
      </c>
      <c r="E1680" s="100" t="str">
        <f t="shared" si="673"/>
        <v>RAC_qa</v>
      </c>
      <c r="F1680" s="115" t="str">
        <f t="shared" si="674"/>
        <v>BPQ</v>
      </c>
      <c r="G1680" s="100" t="str">
        <f t="shared" si="675"/>
        <v>qhvifoapp05</v>
      </c>
      <c r="H1680" s="115" t="str">
        <f t="shared" si="676"/>
        <v>Int01_qa</v>
      </c>
      <c r="I1680" s="100" t="str">
        <f t="shared" si="677"/>
        <v>6005</v>
      </c>
      <c r="J1680" s="115" t="str">
        <f t="shared" si="678"/>
        <v>Native</v>
      </c>
      <c r="K1680" s="100" t="str">
        <f t="shared" si="679"/>
        <v>all</v>
      </c>
      <c r="L1680" s="6" t="s">
        <v>1491</v>
      </c>
      <c r="M1680" s="6" t="s">
        <v>332</v>
      </c>
      <c r="N1680" s="47" t="s">
        <v>2660</v>
      </c>
      <c r="O1680" s="6" t="s">
        <v>2661</v>
      </c>
      <c r="P1680" s="11" t="str">
        <f t="shared" ref="P1680" si="704">CONCATENATE("qc ",L1680," ",M1680," ",N1680)</f>
        <v>qc connectors Workflow wf_ENT_LAWSON_GL_RF_PROCESS</v>
      </c>
      <c r="Q1680" s="12" t="str">
        <f t="shared" ref="Q1680" si="705">IF(AND(B1680=B1679,F1680=F1679),"echo ;",CONCATENATE("./pmrep cleardeploymentgroup -p ",dgnm," -f ;"))</f>
        <v>./pmrep cleardeploymentgroup -p DG_Static_Shared -f ;</v>
      </c>
      <c r="R1680" s="13" t="str">
        <f t="shared" ref="R1680" si="706">CONCATENATE("./pmrep addtodeploymentgroup -p ",dgnm," -n ",N1680," -o ",M1680, " -f ",L1680," -d ",K1680, " ;")</f>
        <v>./pmrep addtodeploymentgroup -p DG_Static_Shared -n wf_ENT_LAWSON_GL_RF_PROCESS -o Workflow -f connectors -d all ;</v>
      </c>
      <c r="S1680" s="12" t="str">
        <f t="shared" si="629"/>
        <v>./pmrep deploydeploymentgroup -p DG_Static_Shared -c  ./DG_Static_Shared.xml -r RAC_qa -n ritbil -X BPQ -h qhvifoapp05 -o 6005 -s Native -l $HOME/scripts/log/dg_BR_kalabd.log ;</v>
      </c>
      <c r="T1680" s="13" t="str">
        <f t="shared" si="630"/>
        <v xml:space="preserve">echo '&lt; PRESS ANY KEY TO CONTINUE &gt;'; read c ; </v>
      </c>
      <c r="U1680" s="12" t="str">
        <f t="shared" si="631"/>
        <v xml:space="preserve">cat $HOME/scripts/log/dg_BR_kalabd.log ; </v>
      </c>
      <c r="V1680" s="13" t="str">
        <f t="shared" si="632"/>
        <v>echo '&lt; PRESS ANY KEY TO CONTINUE &gt;'; read c ;</v>
      </c>
      <c r="W1680" s="14" t="str">
        <f t="shared" ref="W1680" si="707">IF(LEFT(U1680,3)="cat"," pmd ; "," echo ; ")</f>
        <v xml:space="preserve"> pmd ; </v>
      </c>
      <c r="X1680" s="13" t="str">
        <f t="shared" si="644"/>
        <v>ssh -q qhvifoapp05 '/home/infa_adm/scripts/ais.sh connectors wf_ENT_LAWSON_GL_RF_PROCESS Int01_qa'</v>
      </c>
      <c r="Y1680" s="15"/>
      <c r="Z1680" s="60" t="str">
        <f t="shared" ref="Z1680" si="708">CONCATENATE("./pmrep objectexport -f ",L1680," -o ",M1680," -n ",N1680," -m -s -b -r -u ",N1680,".xml")</f>
        <v>./pmrep objectexport -f connectors -o Workflow -n wf_ENT_LAWSON_GL_RF_PROCESS -m -s -b -r -u wf_ENT_LAWSON_GL_RF_PROCESS.xml</v>
      </c>
      <c r="AA1680" s="63" t="str">
        <f t="shared" ref="AA1680" si="709">IF(M1680="Workflow",CONCATENATE("gwd ",L1680," ",N1680)," # n/a")</f>
        <v>gwd connectors wf_ENT_LAWSON_GL_RF_PROCESS</v>
      </c>
      <c r="AB1680" s="60" t="str">
        <f t="shared" si="647"/>
        <v xml:space="preserve">showvh connectors wf_ENT_LAWSON_GL_RF_PROCESS ; </v>
      </c>
      <c r="AC1680" s="60" t="str">
        <f t="shared" si="633"/>
        <v>showrrh connectors wf_ENT_LAWSON_GL_RF_PROCESS</v>
      </c>
    </row>
    <row r="1681" spans="1:29" x14ac:dyDescent="0.25">
      <c r="A1681" s="9">
        <v>43341</v>
      </c>
      <c r="B1681" s="6" t="s">
        <v>317</v>
      </c>
      <c r="C1681" s="6" t="s">
        <v>1893</v>
      </c>
      <c r="D1681" s="6" t="s">
        <v>1863</v>
      </c>
      <c r="E1681" s="100" t="str">
        <f t="shared" ref="E1681:E1682" si="710">IF(D1681="q1",rep_q,IF(OR(D1681="u1",D1681="u2"),rep_u,IF(OR(D1681="p1",D1681="p2"),rep_p," ** ERROR **")))</f>
        <v>RAC_uat</v>
      </c>
      <c r="F1681" s="115" t="str">
        <f t="shared" ref="F1681:F1682" si="711">IF(C1681="SJ",IF(D1681="q1",pswd_sj_q,IF(OR(D1681="u1",D1681="u2"),pswd_sj_u,IF(OR(D1681="p1",D1681="p2"),pswd_sj_p," ** ERROR **"))),
IF(C1681="BR",IF(D1681="q1",pswd_br_q,IF(OR(D1681="u1",D1681="u2"),pswd_br_u,IF(OR(D1681="p1",D1681="p2"),pswd_br_p," ** ERROR **")))," ** ERROR **"))</f>
        <v>BPU</v>
      </c>
      <c r="G1681" s="100" t="str">
        <f t="shared" ref="G1681:G1682" si="712">IF(D1681="q1",host_q,IF(OR(D1681="u1",D1681="u2"),host_u,IF(OR(D1681="p1",D1681="p2"),host_p," ** ERROR **")))</f>
        <v>uhvifoapp03</v>
      </c>
      <c r="H1681" s="115" t="str">
        <f t="shared" ref="H1681:H1682" si="713">IF(D1681="q1",int_q1,IF(D1681="u1",int_u1,IF(D1681="u2",int_u2,IF(D1681="p1",int_p1,IF(D1681="p2",int_p2," ** ERROR **")))))</f>
        <v>Int01_uat</v>
      </c>
      <c r="I1681" s="100" t="str">
        <f t="shared" ref="I1681:I1682" si="714">IF(D1681="","n/a","6005")</f>
        <v>6005</v>
      </c>
      <c r="J1681" s="115" t="str">
        <f t="shared" ref="J1681:J1682" si="715">IF(D1681="","n/a","Native")</f>
        <v>Native</v>
      </c>
      <c r="K1681" s="100" t="str">
        <f t="shared" ref="K1681:K1682" si="716">IF(D1681="","n/a","all")</f>
        <v>all</v>
      </c>
      <c r="L1681" s="6" t="s">
        <v>1491</v>
      </c>
      <c r="M1681" s="6" t="s">
        <v>332</v>
      </c>
      <c r="N1681" s="47" t="s">
        <v>2660</v>
      </c>
      <c r="O1681" s="6" t="s">
        <v>2662</v>
      </c>
      <c r="P1681" s="11" t="str">
        <f t="shared" ref="P1681:P1685" si="717">CONCATENATE("qc ",L1681," ",M1681," ",N1681)</f>
        <v>qc connectors Workflow wf_ENT_LAWSON_GL_RF_PROCESS</v>
      </c>
      <c r="Q1681" s="12" t="str">
        <f t="shared" ref="Q1681" si="718">IF(AND(B1681=B1680,F1681=F1680),"echo ;",CONCATENATE("./pmrep cleardeploymentgroup -p ",dgnm," -f ;"))</f>
        <v>./pmrep cleardeploymentgroup -p DG_Static_Shared -f ;</v>
      </c>
      <c r="R1681" s="13" t="str">
        <f t="shared" ref="R1681" si="719">CONCATENATE("./pmrep addtodeploymentgroup -p ",dgnm," -n ",N1681," -o ",M1681, " -f ",L1681," -d ",K1681, " ;")</f>
        <v>./pmrep addtodeploymentgroup -p DG_Static_Shared -n wf_ENT_LAWSON_GL_RF_PROCESS -o Workflow -f connectors -d all ;</v>
      </c>
      <c r="S1681" s="12" t="str">
        <f t="shared" si="629"/>
        <v>./pmrep deploydeploymentgroup -p DG_Static_Shared -c  ./DG_Static_Shared.xml -r RAC_uat -n ritbil -X BPU -h uhvifoapp03 -o 6005 -s Native -l $HOME/scripts/log/dg_BR_kalabd.log ;</v>
      </c>
      <c r="T1681" s="13" t="str">
        <f t="shared" si="630"/>
        <v xml:space="preserve">echo '&lt; PRESS ANY KEY TO CONTINUE &gt;'; read c ; </v>
      </c>
      <c r="U1681" s="12" t="str">
        <f t="shared" si="631"/>
        <v xml:space="preserve">cat $HOME/scripts/log/dg_BR_kalabd.log ; </v>
      </c>
      <c r="V1681" s="13" t="str">
        <f t="shared" si="632"/>
        <v>echo '&lt; PRESS ANY KEY TO CONTINUE &gt;'; read c ;</v>
      </c>
      <c r="W1681" s="14" t="str">
        <f t="shared" ref="W1681" si="720">IF(LEFT(U1681,3)="cat"," pmd ; "," echo ; ")</f>
        <v xml:space="preserve"> pmd ; </v>
      </c>
      <c r="X1681" s="13" t="str">
        <f t="shared" si="644"/>
        <v>ssh -q uhvifoapp03 '/home/infa_adm/scripts/ais.sh connectors wf_ENT_LAWSON_GL_RF_PROCESS Int01_uat'</v>
      </c>
      <c r="Y1681" s="15"/>
      <c r="Z1681" s="60" t="str">
        <f t="shared" ref="Z1681" si="721">CONCATENATE("./pmrep objectexport -f ",L1681," -o ",M1681," -n ",N1681," -m -s -b -r -u ",N1681,".xml")</f>
        <v>./pmrep objectexport -f connectors -o Workflow -n wf_ENT_LAWSON_GL_RF_PROCESS -m -s -b -r -u wf_ENT_LAWSON_GL_RF_PROCESS.xml</v>
      </c>
      <c r="AA1681" s="63" t="str">
        <f t="shared" ref="AA1681" si="722">IF(M1681="Workflow",CONCATENATE("gwd ",L1681," ",N1681)," # n/a")</f>
        <v>gwd connectors wf_ENT_LAWSON_GL_RF_PROCESS</v>
      </c>
      <c r="AB1681" s="60" t="str">
        <f t="shared" si="647"/>
        <v xml:space="preserve">showvh connectors wf_ENT_LAWSON_GL_RF_PROCESS ; </v>
      </c>
      <c r="AC1681" s="60" t="str">
        <f t="shared" si="633"/>
        <v>showrrh connectors wf_ENT_LAWSON_GL_RF_PROCESS</v>
      </c>
    </row>
    <row r="1682" spans="1:29" x14ac:dyDescent="0.25">
      <c r="A1682" s="9">
        <v>43343</v>
      </c>
      <c r="B1682" s="6" t="s">
        <v>1592</v>
      </c>
      <c r="C1682" s="6" t="s">
        <v>1893</v>
      </c>
      <c r="D1682" s="6" t="s">
        <v>1862</v>
      </c>
      <c r="E1682" s="100" t="str">
        <f t="shared" si="710"/>
        <v>RAC_qa</v>
      </c>
      <c r="F1682" s="115" t="str">
        <f t="shared" si="711"/>
        <v>BPQ</v>
      </c>
      <c r="G1682" s="100" t="str">
        <f t="shared" si="712"/>
        <v>qhvifoapp05</v>
      </c>
      <c r="H1682" s="115" t="str">
        <f t="shared" si="713"/>
        <v>Int01_qa</v>
      </c>
      <c r="I1682" s="100" t="str">
        <f t="shared" si="714"/>
        <v>6005</v>
      </c>
      <c r="J1682" s="115" t="str">
        <f t="shared" si="715"/>
        <v>Native</v>
      </c>
      <c r="K1682" s="100" t="str">
        <f t="shared" si="716"/>
        <v>all</v>
      </c>
      <c r="L1682" s="6" t="s">
        <v>1491</v>
      </c>
      <c r="M1682" s="6" t="s">
        <v>332</v>
      </c>
      <c r="N1682" s="47" t="s">
        <v>1591</v>
      </c>
      <c r="O1682" s="6" t="s">
        <v>2663</v>
      </c>
      <c r="P1682" s="11" t="str">
        <f t="shared" si="717"/>
        <v>qc connectors Workflow wf_ENT_LAWSON_GL_CA_PROCESS</v>
      </c>
      <c r="Q1682" s="12" t="str">
        <f t="shared" ref="Q1682" si="723">IF(AND(B1682=B1681,F1682=F1681),"echo ;",CONCATENATE("./pmrep cleardeploymentgroup -p ",dgnm," -f ;"))</f>
        <v>./pmrep cleardeploymentgroup -p DG_Static_Shared -f ;</v>
      </c>
      <c r="R1682" s="13" t="str">
        <f t="shared" ref="R1682" si="724">CONCATENATE("./pmrep addtodeploymentgroup -p ",dgnm," -n ",N1682," -o ",M1682, " -f ",L1682," -d ",K1682, " ;")</f>
        <v>./pmrep addtodeploymentgroup -p DG_Static_Shared -n wf_ENT_LAWSON_GL_CA_PROCESS -o Workflow -f connectors -d all ;</v>
      </c>
      <c r="S1682" s="12" t="str">
        <f t="shared" si="629"/>
        <v>./pmrep deploydeploymentgroup -p DG_Static_Shared -c  ./DG_Static_Shared.xml -r RAC_qa -n ritbil -X BPQ -h qhvifoapp05 -o 6005 -s Native -l $HOME/scripts/log/dg_BR_saksub.log ;</v>
      </c>
      <c r="T1682" s="13" t="str">
        <f t="shared" si="630"/>
        <v xml:space="preserve">echo '&lt; PRESS ANY KEY TO CONTINUE &gt;'; read c ; </v>
      </c>
      <c r="U1682" s="12" t="str">
        <f t="shared" si="631"/>
        <v xml:space="preserve">cat $HOME/scripts/log/dg_BR_saksub.log ; </v>
      </c>
      <c r="V1682" s="13" t="str">
        <f t="shared" si="632"/>
        <v>echo '&lt; PRESS ANY KEY TO CONTINUE &gt;'; read c ;</v>
      </c>
      <c r="W1682" s="14" t="str">
        <f t="shared" ref="W1682" si="725">IF(LEFT(U1682,3)="cat"," pmd ; "," echo ; ")</f>
        <v xml:space="preserve"> pmd ; </v>
      </c>
      <c r="X1682" s="13" t="str">
        <f t="shared" si="644"/>
        <v>ssh -q qhvifoapp05 '/home/infa_adm/scripts/ais.sh connectors wf_ENT_LAWSON_GL_CA_PROCESS Int01_qa'</v>
      </c>
      <c r="Y1682" s="15"/>
      <c r="Z1682" s="60" t="str">
        <f t="shared" ref="Z1682" si="726">CONCATENATE("./pmrep objectexport -f ",L1682," -o ",M1682," -n ",N1682," -m -s -b -r -u ",N1682,".xml")</f>
        <v>./pmrep objectexport -f connectors -o Workflow -n wf_ENT_LAWSON_GL_CA_PROCESS -m -s -b -r -u wf_ENT_LAWSON_GL_CA_PROCESS.xml</v>
      </c>
      <c r="AA1682" s="63" t="str">
        <f t="shared" ref="AA1682" si="727">IF(M1682="Workflow",CONCATENATE("gwd ",L1682," ",N1682)," # n/a")</f>
        <v>gwd connectors wf_ENT_LAWSON_GL_CA_PROCESS</v>
      </c>
      <c r="AB1682" s="60" t="str">
        <f t="shared" si="647"/>
        <v xml:space="preserve">showvh connectors wf_ENT_LAWSON_GL_CA_PROCESS ; </v>
      </c>
      <c r="AC1682" s="60" t="str">
        <f t="shared" si="633"/>
        <v>showrrh connectors wf_ENT_LAWSON_GL_CA_PROCESS</v>
      </c>
    </row>
    <row r="1683" spans="1:29" x14ac:dyDescent="0.25">
      <c r="A1683" s="9">
        <v>43343</v>
      </c>
      <c r="B1683" s="6" t="s">
        <v>1592</v>
      </c>
      <c r="C1683" s="6" t="s">
        <v>1893</v>
      </c>
      <c r="D1683" s="6" t="s">
        <v>1863</v>
      </c>
      <c r="E1683" s="100" t="str">
        <f t="shared" ref="E1683:E1687" si="728">IF(D1683="q1",rep_q,IF(OR(D1683="u1",D1683="u2"),rep_u,IF(OR(D1683="p1",D1683="p2"),rep_p," ** ERROR **")))</f>
        <v>RAC_uat</v>
      </c>
      <c r="F1683" s="115" t="str">
        <f t="shared" ref="F1683:F1687" si="729">IF(C1683="SJ",IF(D1683="q1",pswd_sj_q,IF(OR(D1683="u1",D1683="u2"),pswd_sj_u,IF(OR(D1683="p1",D1683="p2"),pswd_sj_p," ** ERROR **"))),
IF(C1683="BR",IF(D1683="q1",pswd_br_q,IF(OR(D1683="u1",D1683="u2"),pswd_br_u,IF(OR(D1683="p1",D1683="p2"),pswd_br_p," ** ERROR **")))," ** ERROR **"))</f>
        <v>BPU</v>
      </c>
      <c r="G1683" s="100" t="str">
        <f t="shared" ref="G1683:G1687" si="730">IF(D1683="q1",host_q,IF(OR(D1683="u1",D1683="u2"),host_u,IF(OR(D1683="p1",D1683="p2"),host_p," ** ERROR **")))</f>
        <v>uhvifoapp03</v>
      </c>
      <c r="H1683" s="115" t="str">
        <f t="shared" ref="H1683:H1687" si="731">IF(D1683="q1",int_q1,IF(D1683="u1",int_u1,IF(D1683="u2",int_u2,IF(D1683="p1",int_p1,IF(D1683="p2",int_p2," ** ERROR **")))))</f>
        <v>Int01_uat</v>
      </c>
      <c r="I1683" s="100" t="str">
        <f t="shared" ref="I1683:I1687" si="732">IF(D1683="","n/a","6005")</f>
        <v>6005</v>
      </c>
      <c r="J1683" s="115" t="str">
        <f t="shared" ref="J1683:J1687" si="733">IF(D1683="","n/a","Native")</f>
        <v>Native</v>
      </c>
      <c r="K1683" s="100" t="str">
        <f t="shared" ref="K1683:K1687" si="734">IF(D1683="","n/a","all")</f>
        <v>all</v>
      </c>
      <c r="L1683" s="6" t="s">
        <v>1491</v>
      </c>
      <c r="M1683" s="6" t="s">
        <v>332</v>
      </c>
      <c r="N1683" s="47" t="s">
        <v>1591</v>
      </c>
      <c r="O1683" s="6" t="s">
        <v>2664</v>
      </c>
      <c r="P1683" s="11" t="str">
        <f t="shared" si="717"/>
        <v>qc connectors Workflow wf_ENT_LAWSON_GL_CA_PROCESS</v>
      </c>
      <c r="Q1683" s="12" t="str">
        <f t="shared" ref="Q1683:Q1685" si="735">IF(AND(B1683=B1682,F1683=F1682),"echo ;",CONCATENATE("./pmrep cleardeploymentgroup -p ",dgnm," -f ;"))</f>
        <v>./pmrep cleardeploymentgroup -p DG_Static_Shared -f ;</v>
      </c>
      <c r="R1683" s="13" t="str">
        <f t="shared" ref="R1683:R1685" si="736">CONCATENATE("./pmrep addtodeploymentgroup -p ",dgnm," -n ",N1683," -o ",M1683, " -f ",L1683," -d ",K1683, " ;")</f>
        <v>./pmrep addtodeploymentgroup -p DG_Static_Shared -n wf_ENT_LAWSON_GL_CA_PROCESS -o Workflow -f connectors -d all ;</v>
      </c>
      <c r="S1683" s="12" t="str">
        <f t="shared" si="629"/>
        <v>./pmrep deploydeploymentgroup -p DG_Static_Shared -c  ./DG_Static_Shared.xml -r RAC_uat -n ritbil -X BPU -h uhvifoapp03 -o 6005 -s Native -l $HOME/scripts/log/dg_BR_saksub.log ;</v>
      </c>
      <c r="T1683" s="13" t="str">
        <f t="shared" si="630"/>
        <v xml:space="preserve">echo '&lt; PRESS ANY KEY TO CONTINUE &gt;'; read c ; </v>
      </c>
      <c r="U1683" s="12" t="str">
        <f t="shared" si="631"/>
        <v xml:space="preserve">cat $HOME/scripts/log/dg_BR_saksub.log ; </v>
      </c>
      <c r="V1683" s="13" t="str">
        <f t="shared" si="632"/>
        <v>echo '&lt; PRESS ANY KEY TO CONTINUE &gt;'; read c ;</v>
      </c>
      <c r="W1683" s="14" t="str">
        <f t="shared" ref="W1683:W1685" si="737">IF(LEFT(U1683,3)="cat"," pmd ; "," echo ; ")</f>
        <v xml:space="preserve"> pmd ; </v>
      </c>
      <c r="X1683" s="13" t="str">
        <f t="shared" si="644"/>
        <v>ssh -q uhvifoapp03 '/home/infa_adm/scripts/ais.sh connectors wf_ENT_LAWSON_GL_CA_PROCESS Int01_uat'</v>
      </c>
      <c r="Y1683" s="15"/>
      <c r="Z1683" s="60" t="str">
        <f t="shared" ref="Z1683:Z1685" si="738">CONCATENATE("./pmrep objectexport -f ",L1683," -o ",M1683," -n ",N1683," -m -s -b -r -u ",N1683,".xml")</f>
        <v>./pmrep objectexport -f connectors -o Workflow -n wf_ENT_LAWSON_GL_CA_PROCESS -m -s -b -r -u wf_ENT_LAWSON_GL_CA_PROCESS.xml</v>
      </c>
      <c r="AA1683" s="63" t="str">
        <f t="shared" ref="AA1683:AA1685" si="739">IF(M1683="Workflow",CONCATENATE("gwd ",L1683," ",N1683)," # n/a")</f>
        <v>gwd connectors wf_ENT_LAWSON_GL_CA_PROCESS</v>
      </c>
      <c r="AB1683" s="60" t="str">
        <f t="shared" si="647"/>
        <v xml:space="preserve">showvh connectors wf_ENT_LAWSON_GL_CA_PROCESS ; </v>
      </c>
      <c r="AC1683" s="60" t="str">
        <f t="shared" si="633"/>
        <v>showrrh connectors wf_ENT_LAWSON_GL_CA_PROCESS</v>
      </c>
    </row>
    <row r="1684" spans="1:29" x14ac:dyDescent="0.25">
      <c r="A1684" s="9">
        <v>43347</v>
      </c>
      <c r="B1684" s="6" t="s">
        <v>1665</v>
      </c>
      <c r="C1684" s="6" t="s">
        <v>1893</v>
      </c>
      <c r="D1684" s="6" t="s">
        <v>1862</v>
      </c>
      <c r="E1684" s="100" t="str">
        <f t="shared" si="728"/>
        <v>RAC_qa</v>
      </c>
      <c r="F1684" s="115" t="str">
        <f t="shared" si="729"/>
        <v>BPQ</v>
      </c>
      <c r="G1684" s="100" t="str">
        <f t="shared" si="730"/>
        <v>qhvifoapp05</v>
      </c>
      <c r="H1684" s="115" t="str">
        <f t="shared" si="731"/>
        <v>Int01_qa</v>
      </c>
      <c r="I1684" s="100" t="str">
        <f t="shared" si="732"/>
        <v>6005</v>
      </c>
      <c r="J1684" s="115" t="str">
        <f t="shared" si="733"/>
        <v>Native</v>
      </c>
      <c r="K1684" s="100" t="str">
        <f t="shared" si="734"/>
        <v>all</v>
      </c>
      <c r="L1684" s="6" t="s">
        <v>1491</v>
      </c>
      <c r="M1684" s="6" t="s">
        <v>332</v>
      </c>
      <c r="N1684" s="6" t="s">
        <v>1628</v>
      </c>
      <c r="O1684" s="6" t="s">
        <v>2665</v>
      </c>
      <c r="P1684" s="11" t="str">
        <f t="shared" si="717"/>
        <v>qc connectors Workflow wf_ENT_LAWSON_GL_CashReceipts_HT</v>
      </c>
      <c r="Q1684" s="12" t="str">
        <f t="shared" si="735"/>
        <v>./pmrep cleardeploymentgroup -p DG_Static_Shared -f ;</v>
      </c>
      <c r="R1684" s="13" t="str">
        <f t="shared" si="736"/>
        <v>./pmrep addtodeploymentgroup -p DG_Static_Shared -n wf_ENT_LAWSON_GL_CashReceipts_HT -o Workflow -f connectors -d all ;</v>
      </c>
      <c r="S1684" s="12" t="str">
        <f t="shared" si="629"/>
        <v>./pmrep deploydeploymentgroup -p DG_Static_Shared -c  ./DG_Static_Shared.xml -r RAC_qa -n ritbil -X BPQ -h qhvifoapp05 -o 6005 -s Native -l $HOME/scripts/log/dg_BR_altrad.log ;</v>
      </c>
      <c r="T1684" s="13" t="str">
        <f t="shared" si="630"/>
        <v xml:space="preserve">echo '&lt; PRESS ANY KEY TO CONTINUE &gt;'; read c ; </v>
      </c>
      <c r="U1684" s="12" t="str">
        <f t="shared" si="631"/>
        <v xml:space="preserve">cat $HOME/scripts/log/dg_BR_altrad.log ; </v>
      </c>
      <c r="V1684" s="13" t="str">
        <f t="shared" si="632"/>
        <v>echo '&lt; PRESS ANY KEY TO CONTINUE &gt;'; read c ;</v>
      </c>
      <c r="W1684" s="14" t="str">
        <f t="shared" si="737"/>
        <v xml:space="preserve"> pmd ; </v>
      </c>
      <c r="X1684" s="13" t="str">
        <f t="shared" si="644"/>
        <v>ssh -q qhvifoapp05 '/home/infa_adm/scripts/ais.sh connectors wf_ENT_LAWSON_GL_CashReceipts_HT Int01_qa'</v>
      </c>
      <c r="Y1684" s="15"/>
      <c r="Z1684" s="60" t="str">
        <f t="shared" si="738"/>
        <v>./pmrep objectexport -f connectors -o Workflow -n wf_ENT_LAWSON_GL_CashReceipts_HT -m -s -b -r -u wf_ENT_LAWSON_GL_CashReceipts_HT.xml</v>
      </c>
      <c r="AA1684" s="63" t="str">
        <f t="shared" si="739"/>
        <v>gwd connectors wf_ENT_LAWSON_GL_CashReceipts_HT</v>
      </c>
      <c r="AB1684" s="60" t="str">
        <f t="shared" si="647"/>
        <v xml:space="preserve">showvh connectors wf_ENT_LAWSON_GL_CashReceipts_HT ; </v>
      </c>
      <c r="AC1684" s="60" t="str">
        <f t="shared" si="633"/>
        <v>showrrh connectors wf_ENT_LAWSON_GL_CashReceipts_HT</v>
      </c>
    </row>
    <row r="1685" spans="1:29" x14ac:dyDescent="0.25">
      <c r="A1685" s="9">
        <v>43347</v>
      </c>
      <c r="B1685" s="6" t="s">
        <v>1665</v>
      </c>
      <c r="C1685" s="6" t="s">
        <v>1893</v>
      </c>
      <c r="D1685" s="6" t="s">
        <v>1863</v>
      </c>
      <c r="E1685" s="100" t="str">
        <f t="shared" si="728"/>
        <v>RAC_uat</v>
      </c>
      <c r="F1685" s="115" t="str">
        <f t="shared" si="729"/>
        <v>BPU</v>
      </c>
      <c r="G1685" s="100" t="str">
        <f t="shared" si="730"/>
        <v>uhvifoapp03</v>
      </c>
      <c r="H1685" s="115" t="str">
        <f t="shared" si="731"/>
        <v>Int01_uat</v>
      </c>
      <c r="I1685" s="100" t="str">
        <f t="shared" si="732"/>
        <v>6005</v>
      </c>
      <c r="J1685" s="115" t="str">
        <f t="shared" si="733"/>
        <v>Native</v>
      </c>
      <c r="K1685" s="100" t="str">
        <f t="shared" si="734"/>
        <v>all</v>
      </c>
      <c r="L1685" s="6" t="s">
        <v>1491</v>
      </c>
      <c r="M1685" s="6" t="s">
        <v>332</v>
      </c>
      <c r="N1685" s="6" t="s">
        <v>1628</v>
      </c>
      <c r="O1685" s="6" t="s">
        <v>2666</v>
      </c>
      <c r="P1685" s="11" t="str">
        <f t="shared" si="717"/>
        <v>qc connectors Workflow wf_ENT_LAWSON_GL_CashReceipts_HT</v>
      </c>
      <c r="Q1685" s="12" t="str">
        <f t="shared" si="735"/>
        <v>./pmrep cleardeploymentgroup -p DG_Static_Shared -f ;</v>
      </c>
      <c r="R1685" s="13" t="str">
        <f t="shared" si="736"/>
        <v>./pmrep addtodeploymentgroup -p DG_Static_Shared -n wf_ENT_LAWSON_GL_CashReceipts_HT -o Workflow -f connectors -d all ;</v>
      </c>
      <c r="S1685" s="12" t="str">
        <f t="shared" si="629"/>
        <v>./pmrep deploydeploymentgroup -p DG_Static_Shared -c  ./DG_Static_Shared.xml -r RAC_uat -n ritbil -X BPU -h uhvifoapp03 -o 6005 -s Native -l $HOME/scripts/log/dg_BR_altrad.log ;</v>
      </c>
      <c r="T1685" s="13" t="str">
        <f t="shared" si="630"/>
        <v xml:space="preserve">echo '&lt; PRESS ANY KEY TO CONTINUE &gt;'; read c ; </v>
      </c>
      <c r="U1685" s="12" t="str">
        <f t="shared" si="631"/>
        <v xml:space="preserve">cat $HOME/scripts/log/dg_BR_altrad.log ; </v>
      </c>
      <c r="V1685" s="13" t="str">
        <f t="shared" si="632"/>
        <v>echo '&lt; PRESS ANY KEY TO CONTINUE &gt;'; read c ;</v>
      </c>
      <c r="W1685" s="14" t="str">
        <f t="shared" si="737"/>
        <v xml:space="preserve"> pmd ; </v>
      </c>
      <c r="X1685" s="13" t="str">
        <f t="shared" si="644"/>
        <v>ssh -q uhvifoapp03 '/home/infa_adm/scripts/ais.sh connectors wf_ENT_LAWSON_GL_CashReceipts_HT Int01_uat'</v>
      </c>
      <c r="Y1685" s="15"/>
      <c r="Z1685" s="60" t="str">
        <f t="shared" si="738"/>
        <v>./pmrep objectexport -f connectors -o Workflow -n wf_ENT_LAWSON_GL_CashReceipts_HT -m -s -b -r -u wf_ENT_LAWSON_GL_CashReceipts_HT.xml</v>
      </c>
      <c r="AA1685" s="63" t="str">
        <f t="shared" si="739"/>
        <v>gwd connectors wf_ENT_LAWSON_GL_CashReceipts_HT</v>
      </c>
      <c r="AB1685" s="60" t="str">
        <f t="shared" si="647"/>
        <v xml:space="preserve">showvh connectors wf_ENT_LAWSON_GL_CashReceipts_HT ; </v>
      </c>
      <c r="AC1685" s="60" t="str">
        <f t="shared" si="633"/>
        <v>showrrh connectors wf_ENT_LAWSON_GL_CashReceipts_HT</v>
      </c>
    </row>
    <row r="1686" spans="1:29" x14ac:dyDescent="0.25">
      <c r="A1686" s="9">
        <v>43347</v>
      </c>
      <c r="B1686" s="6" t="s">
        <v>1592</v>
      </c>
      <c r="C1686" s="6" t="s">
        <v>1893</v>
      </c>
      <c r="D1686" s="61" t="s">
        <v>1864</v>
      </c>
      <c r="E1686" s="100" t="str">
        <f t="shared" si="728"/>
        <v>RAC_prod</v>
      </c>
      <c r="F1686" s="115" t="str">
        <f t="shared" si="729"/>
        <v>BPP</v>
      </c>
      <c r="G1686" s="100" t="str">
        <f t="shared" si="730"/>
        <v>phvifoapp04</v>
      </c>
      <c r="H1686" s="115" t="str">
        <f t="shared" si="731"/>
        <v>Int01_prod</v>
      </c>
      <c r="I1686" s="100" t="str">
        <f t="shared" si="732"/>
        <v>6005</v>
      </c>
      <c r="J1686" s="115" t="str">
        <f t="shared" si="733"/>
        <v>Native</v>
      </c>
      <c r="K1686" s="100" t="str">
        <f t="shared" si="734"/>
        <v>all</v>
      </c>
      <c r="L1686" s="6" t="s">
        <v>1491</v>
      </c>
      <c r="M1686" s="6" t="s">
        <v>332</v>
      </c>
      <c r="N1686" s="47" t="s">
        <v>1591</v>
      </c>
      <c r="O1686" s="6" t="s">
        <v>2667</v>
      </c>
      <c r="P1686" s="11" t="str">
        <f t="shared" ref="P1686:P1688" si="740">CONCATENATE("qc ",L1686," ",M1686," ",N1686)</f>
        <v>qc connectors Workflow wf_ENT_LAWSON_GL_CA_PROCESS</v>
      </c>
      <c r="Q1686" s="12" t="str">
        <f t="shared" ref="Q1686:Q1688" si="741">IF(AND(B1686=B1685,F1686=F1685),"echo ;",CONCATENATE("./pmrep cleardeploymentgroup -p ",dgnm," -f ;"))</f>
        <v>./pmrep cleardeploymentgroup -p DG_Static_Shared -f ;</v>
      </c>
      <c r="R1686" s="13" t="str">
        <f t="shared" ref="R1686:R1688" si="742">CONCATENATE("./pmrep addtodeploymentgroup -p ",dgnm," -n ",N1686," -o ",M1686, " -f ",L1686," -d ",K1686, " ;")</f>
        <v>./pmrep addtodeploymentgroup -p DG_Static_Shared -n wf_ENT_LAWSON_GL_CA_PROCESS -o Workflow -f connectors -d all ;</v>
      </c>
      <c r="S1686" s="12" t="str">
        <f t="shared" si="629"/>
        <v>./pmrep deploydeploymentgroup -p DG_Static_Shared -c  ./DG_Static_Shared.xml -r RAC_prod -n ritbil -X BPP -h phvifoapp04 -o 6005 -s Native -l $HOME/scripts/log/dg_BR_saksub.log ;</v>
      </c>
      <c r="T1686" s="13" t="str">
        <f t="shared" si="630"/>
        <v xml:space="preserve">echo '&lt; PRESS ANY KEY TO CONTINUE &gt;'; read c ; </v>
      </c>
      <c r="U1686" s="12" t="str">
        <f t="shared" si="631"/>
        <v xml:space="preserve">cat $HOME/scripts/log/dg_BR_saksub.log ; </v>
      </c>
      <c r="V1686" s="13" t="str">
        <f t="shared" si="632"/>
        <v>echo '&lt; PRESS ANY KEY TO CONTINUE &gt;'; read c ;</v>
      </c>
      <c r="W1686" s="14" t="str">
        <f t="shared" ref="W1686:W1688" si="743">IF(LEFT(U1686,3)="cat"," pmd ; "," echo ; ")</f>
        <v xml:space="preserve"> pmd ; </v>
      </c>
      <c r="X1686" s="13" t="str">
        <f t="shared" si="644"/>
        <v>ssh -q phvifoapp04 '/home/infa_adm/scripts/ais.sh connectors wf_ENT_LAWSON_GL_CA_PROCESS Int01_prod'</v>
      </c>
      <c r="Y1686" s="15"/>
      <c r="Z1686" s="60" t="str">
        <f t="shared" ref="Z1686:Z1688" si="744">CONCATENATE("./pmrep objectexport -f ",L1686," -o ",M1686," -n ",N1686," -m -s -b -r -u ",N1686,".xml")</f>
        <v>./pmrep objectexport -f connectors -o Workflow -n wf_ENT_LAWSON_GL_CA_PROCESS -m -s -b -r -u wf_ENT_LAWSON_GL_CA_PROCESS.xml</v>
      </c>
      <c r="AA1686" s="63" t="str">
        <f t="shared" ref="AA1686:AA1688" si="745">IF(M1686="Workflow",CONCATENATE("gwd ",L1686," ",N1686)," # n/a")</f>
        <v>gwd connectors wf_ENT_LAWSON_GL_CA_PROCESS</v>
      </c>
      <c r="AB1686" s="60" t="str">
        <f t="shared" si="647"/>
        <v xml:space="preserve">showvh connectors wf_ENT_LAWSON_GL_CA_PROCESS ; </v>
      </c>
      <c r="AC1686" s="60" t="str">
        <f t="shared" si="633"/>
        <v>showrrh connectors wf_ENT_LAWSON_GL_CA_PROCESS</v>
      </c>
    </row>
    <row r="1687" spans="1:29" x14ac:dyDescent="0.25">
      <c r="A1687" s="9">
        <v>43347</v>
      </c>
      <c r="B1687" s="6" t="s">
        <v>1592</v>
      </c>
      <c r="C1687" s="6" t="s">
        <v>1893</v>
      </c>
      <c r="D1687" s="6" t="s">
        <v>1862</v>
      </c>
      <c r="E1687" s="100" t="str">
        <f t="shared" si="728"/>
        <v>RAC_qa</v>
      </c>
      <c r="F1687" s="115" t="str">
        <f t="shared" si="729"/>
        <v>BPQ</v>
      </c>
      <c r="G1687" s="100" t="str">
        <f t="shared" si="730"/>
        <v>qhvifoapp05</v>
      </c>
      <c r="H1687" s="115" t="str">
        <f t="shared" si="731"/>
        <v>Int01_qa</v>
      </c>
      <c r="I1687" s="100" t="str">
        <f t="shared" si="732"/>
        <v>6005</v>
      </c>
      <c r="J1687" s="115" t="str">
        <f t="shared" si="733"/>
        <v>Native</v>
      </c>
      <c r="K1687" s="100" t="str">
        <f t="shared" si="734"/>
        <v>all</v>
      </c>
      <c r="L1687" s="6" t="s">
        <v>1491</v>
      </c>
      <c r="M1687" s="6" t="s">
        <v>332</v>
      </c>
      <c r="N1687" s="6" t="s">
        <v>2651</v>
      </c>
      <c r="O1687" s="6" t="s">
        <v>2668</v>
      </c>
      <c r="P1687" s="11" t="str">
        <f t="shared" si="740"/>
        <v xml:space="preserve">qc connectors Workflow wf_ENT_LAWSON_GL_ic_PROCESS </v>
      </c>
      <c r="Q1687" s="12" t="str">
        <f t="shared" si="741"/>
        <v>./pmrep cleardeploymentgroup -p DG_Static_Shared -f ;</v>
      </c>
      <c r="R1687" s="13" t="str">
        <f t="shared" si="742"/>
        <v>./pmrep addtodeploymentgroup -p DG_Static_Shared -n wf_ENT_LAWSON_GL_ic_PROCESS  -o Workflow -f connectors -d all ;</v>
      </c>
      <c r="S1687" s="12" t="str">
        <f t="shared" si="629"/>
        <v>./pmrep deploydeploymentgroup -p DG_Static_Shared -c  ./DG_Static_Shared.xml -r RAC_qa -n ritbil -X BPQ -h qhvifoapp05 -o 6005 -s Native -l $HOME/scripts/log/dg_BR_saksub.log ;</v>
      </c>
      <c r="T1687" s="13" t="str">
        <f t="shared" si="630"/>
        <v xml:space="preserve">echo '&lt; PRESS ANY KEY TO CONTINUE &gt;'; read c ; </v>
      </c>
      <c r="U1687" s="12" t="str">
        <f t="shared" si="631"/>
        <v xml:space="preserve">cat $HOME/scripts/log/dg_BR_saksub.log ; </v>
      </c>
      <c r="V1687" s="13" t="str">
        <f t="shared" si="632"/>
        <v>echo '&lt; PRESS ANY KEY TO CONTINUE &gt;'; read c ;</v>
      </c>
      <c r="W1687" s="14" t="str">
        <f t="shared" si="743"/>
        <v xml:space="preserve"> pmd ; </v>
      </c>
      <c r="X1687" s="13" t="str">
        <f t="shared" si="644"/>
        <v>ssh -q qhvifoapp05 '/home/infa_adm/scripts/ais.sh connectors wf_ENT_LAWSON_GL_ic_PROCESS  Int01_qa'</v>
      </c>
      <c r="Y1687" s="15"/>
      <c r="Z1687" s="60" t="str">
        <f t="shared" si="744"/>
        <v>./pmrep objectexport -f connectors -o Workflow -n wf_ENT_LAWSON_GL_ic_PROCESS  -m -s -b -r -u wf_ENT_LAWSON_GL_ic_PROCESS .xml</v>
      </c>
      <c r="AA1687" s="63" t="str">
        <f t="shared" si="745"/>
        <v xml:space="preserve">gwd connectors wf_ENT_LAWSON_GL_ic_PROCESS </v>
      </c>
      <c r="AB1687" s="60" t="str">
        <f t="shared" si="647"/>
        <v xml:space="preserve">showvh connectors wf_ENT_LAWSON_GL_ic_PROCESS  ; </v>
      </c>
      <c r="AC1687" s="60" t="str">
        <f t="shared" si="633"/>
        <v xml:space="preserve">showrrh connectors wf_ENT_LAWSON_GL_ic_PROCESS </v>
      </c>
    </row>
    <row r="1688" spans="1:29" x14ac:dyDescent="0.25">
      <c r="A1688" s="9">
        <v>43347</v>
      </c>
      <c r="B1688" s="6" t="s">
        <v>1592</v>
      </c>
      <c r="C1688" s="6" t="s">
        <v>1893</v>
      </c>
      <c r="D1688" s="6" t="s">
        <v>1863</v>
      </c>
      <c r="E1688" s="100" t="str">
        <f t="shared" ref="E1688" si="746">IF(D1688="q1",rep_q,IF(OR(D1688="u1",D1688="u2"),rep_u,IF(OR(D1688="p1",D1688="p2"),rep_p," ** ERROR **")))</f>
        <v>RAC_uat</v>
      </c>
      <c r="F1688" s="115" t="str">
        <f t="shared" ref="F1688" si="747">IF(C1688="SJ",IF(D1688="q1",pswd_sj_q,IF(OR(D1688="u1",D1688="u2"),pswd_sj_u,IF(OR(D1688="p1",D1688="p2"),pswd_sj_p," ** ERROR **"))),
IF(C1688="BR",IF(D1688="q1",pswd_br_q,IF(OR(D1688="u1",D1688="u2"),pswd_br_u,IF(OR(D1688="p1",D1688="p2"),pswd_br_p," ** ERROR **")))," ** ERROR **"))</f>
        <v>BPU</v>
      </c>
      <c r="G1688" s="100" t="str">
        <f t="shared" ref="G1688" si="748">IF(D1688="q1",host_q,IF(OR(D1688="u1",D1688="u2"),host_u,IF(OR(D1688="p1",D1688="p2"),host_p," ** ERROR **")))</f>
        <v>uhvifoapp03</v>
      </c>
      <c r="H1688" s="115" t="str">
        <f t="shared" ref="H1688" si="749">IF(D1688="q1",int_q1,IF(D1688="u1",int_u1,IF(D1688="u2",int_u2,IF(D1688="p1",int_p1,IF(D1688="p2",int_p2," ** ERROR **")))))</f>
        <v>Int01_uat</v>
      </c>
      <c r="I1688" s="100" t="str">
        <f t="shared" ref="I1688" si="750">IF(D1688="","n/a","6005")</f>
        <v>6005</v>
      </c>
      <c r="J1688" s="115" t="str">
        <f t="shared" ref="J1688" si="751">IF(D1688="","n/a","Native")</f>
        <v>Native</v>
      </c>
      <c r="K1688" s="100" t="str">
        <f t="shared" ref="K1688" si="752">IF(D1688="","n/a","all")</f>
        <v>all</v>
      </c>
      <c r="L1688" s="6" t="s">
        <v>1491</v>
      </c>
      <c r="M1688" s="6" t="s">
        <v>332</v>
      </c>
      <c r="N1688" s="6" t="s">
        <v>2651</v>
      </c>
      <c r="O1688" s="6" t="s">
        <v>2669</v>
      </c>
      <c r="P1688" s="11" t="str">
        <f t="shared" si="740"/>
        <v xml:space="preserve">qc connectors Workflow wf_ENT_LAWSON_GL_ic_PROCESS </v>
      </c>
      <c r="Q1688" s="12" t="str">
        <f t="shared" si="741"/>
        <v>./pmrep cleardeploymentgroup -p DG_Static_Shared -f ;</v>
      </c>
      <c r="R1688" s="13" t="str">
        <f t="shared" si="742"/>
        <v>./pmrep addtodeploymentgroup -p DG_Static_Shared -n wf_ENT_LAWSON_GL_ic_PROCESS  -o Workflow -f connectors -d all ;</v>
      </c>
      <c r="S1688" s="12" t="str">
        <f t="shared" si="629"/>
        <v>./pmrep deploydeploymentgroup -p DG_Static_Shared -c  ./DG_Static_Shared.xml -r RAC_uat -n ritbil -X BPU -h uhvifoapp03 -o 6005 -s Native -l $HOME/scripts/log/dg_BR_saksub.log ;</v>
      </c>
      <c r="T1688" s="13" t="str">
        <f t="shared" si="630"/>
        <v xml:space="preserve">echo '&lt; PRESS ANY KEY TO CONTINUE &gt;'; read c ; </v>
      </c>
      <c r="U1688" s="12" t="str">
        <f t="shared" si="631"/>
        <v xml:space="preserve">cat $HOME/scripts/log/dg_BR_saksub.log ; </v>
      </c>
      <c r="V1688" s="13" t="str">
        <f t="shared" si="632"/>
        <v>echo '&lt; PRESS ANY KEY TO CONTINUE &gt;'; read c ;</v>
      </c>
      <c r="W1688" s="14" t="str">
        <f t="shared" si="743"/>
        <v xml:space="preserve"> pmd ; </v>
      </c>
      <c r="X1688" s="13" t="str">
        <f t="shared" si="644"/>
        <v>ssh -q uhvifoapp03 '/home/infa_adm/scripts/ais.sh connectors wf_ENT_LAWSON_GL_ic_PROCESS  Int01_uat'</v>
      </c>
      <c r="Y1688" s="15"/>
      <c r="Z1688" s="60" t="str">
        <f t="shared" si="744"/>
        <v>./pmrep objectexport -f connectors -o Workflow -n wf_ENT_LAWSON_GL_ic_PROCESS  -m -s -b -r -u wf_ENT_LAWSON_GL_ic_PROCESS .xml</v>
      </c>
      <c r="AA1688" s="63" t="str">
        <f t="shared" si="745"/>
        <v xml:space="preserve">gwd connectors wf_ENT_LAWSON_GL_ic_PROCESS </v>
      </c>
      <c r="AB1688" s="60" t="str">
        <f t="shared" si="647"/>
        <v xml:space="preserve">showvh connectors wf_ENT_LAWSON_GL_ic_PROCESS  ; </v>
      </c>
      <c r="AC1688" s="60" t="str">
        <f t="shared" si="633"/>
        <v xml:space="preserve">showrrh connectors wf_ENT_LAWSON_GL_ic_PROCESS </v>
      </c>
    </row>
    <row r="1689" spans="1:29" x14ac:dyDescent="0.25">
      <c r="A1689" s="9">
        <v>43349</v>
      </c>
      <c r="B1689" s="6" t="s">
        <v>317</v>
      </c>
      <c r="C1689" s="6" t="s">
        <v>1892</v>
      </c>
      <c r="D1689" s="6" t="s">
        <v>1862</v>
      </c>
      <c r="E1689" s="100" t="str">
        <f t="shared" ref="E1689" si="753">IF(D1689="q1",rep_q,IF(OR(D1689="u1",D1689="u2"),rep_u,IF(OR(D1689="p1",D1689="p2"),rep_p," ** ERROR **")))</f>
        <v>RAC_qa</v>
      </c>
      <c r="F1689" s="115" t="str">
        <f t="shared" ref="F1689" si="754">IF(C1689="SJ",IF(D1689="q1",pswd_sj_q,IF(OR(D1689="u1",D1689="u2"),pswd_sj_u,IF(OR(D1689="p1",D1689="p2"),pswd_sj_p," ** ERROR **"))),
IF(C1689="BR",IF(D1689="q1",pswd_br_q,IF(OR(D1689="u1",D1689="u2"),pswd_br_u,IF(OR(D1689="p1",D1689="p2"),pswd_br_p," ** ERROR **")))," ** ERROR **"))</f>
        <v>QP</v>
      </c>
      <c r="G1689" s="100" t="str">
        <f t="shared" ref="G1689" si="755">IF(D1689="q1",host_q,IF(OR(D1689="u1",D1689="u2"),host_u,IF(OR(D1689="p1",D1689="p2"),host_p," ** ERROR **")))</f>
        <v>qhvifoapp05</v>
      </c>
      <c r="H1689" s="115" t="str">
        <f t="shared" ref="H1689" si="756">IF(D1689="q1",int_q1,IF(D1689="u1",int_u1,IF(D1689="u2",int_u2,IF(D1689="p1",int_p1,IF(D1689="p2",int_p2," ** ERROR **")))))</f>
        <v>Int01_qa</v>
      </c>
      <c r="I1689" s="100" t="str">
        <f t="shared" ref="I1689" si="757">IF(D1689="","n/a","6005")</f>
        <v>6005</v>
      </c>
      <c r="J1689" s="115" t="str">
        <f t="shared" ref="J1689" si="758">IF(D1689="","n/a","Native")</f>
        <v>Native</v>
      </c>
      <c r="K1689" s="100" t="str">
        <f t="shared" ref="K1689" si="759">IF(D1689="","n/a","all")</f>
        <v>all</v>
      </c>
      <c r="L1689" s="6" t="s">
        <v>322</v>
      </c>
      <c r="M1689" s="6" t="s">
        <v>332</v>
      </c>
      <c r="N1689" s="6" t="s">
        <v>1629</v>
      </c>
      <c r="O1689" s="6" t="s">
        <v>2683</v>
      </c>
      <c r="P1689" s="11" t="str">
        <f t="shared" ref="P1689:P1690" si="760">CONCATENATE("qc ",L1689," ",M1689," ",N1689)</f>
        <v>qc MDM Workflow wf_Customer_MDM2CRM_DailyDeleteandInsert</v>
      </c>
      <c r="Q1689" s="12" t="str">
        <f t="shared" ref="Q1689:Q1690" si="761">IF(AND(B1689=B1688,F1689=F1688),"echo ;",CONCATENATE("./pmrep cleardeploymentgroup -p ",dgnm," -f ;"))</f>
        <v>./pmrep cleardeploymentgroup -p DG_Static_Shared -f ;</v>
      </c>
      <c r="R1689" s="13" t="str">
        <f t="shared" ref="R1689:R1690" si="762">CONCATENATE("./pmrep addtodeploymentgroup -p ",dgnm," -n ",N1689," -o ",M1689, " -f ",L1689," -d ",K1689, " ;")</f>
        <v>./pmrep addtodeploymentgroup -p DG_Static_Shared -n wf_Customer_MDM2CRM_DailyDeleteandInsert -o Workflow -f MDM -d all ;</v>
      </c>
      <c r="S1689" s="12" t="str">
        <f t="shared" si="629"/>
        <v>./pmrep deploydeploymentgroup -p DG_Static_Shared -c  ./DG_Static_Shared.xml -r RAC_qa -n jansaj -X QP -h qhvifoapp05 -o 6005 -s Native -l $HOME/scripts/log/dg_SJ_kalabd.log ;</v>
      </c>
      <c r="T1689" s="13" t="str">
        <f t="shared" si="630"/>
        <v xml:space="preserve">echo '&lt; PRESS ANY KEY TO CONTINUE &gt;'; read c ; </v>
      </c>
      <c r="U1689" s="12" t="str">
        <f t="shared" si="631"/>
        <v xml:space="preserve">cat $HOME/scripts/log/dg_SJ_kalabd.log ; </v>
      </c>
      <c r="V1689" s="13" t="str">
        <f t="shared" si="632"/>
        <v>echo '&lt; PRESS ANY KEY TO CONTINUE &gt;'; read c ;</v>
      </c>
      <c r="W1689" s="14" t="str">
        <f t="shared" ref="W1689:W1690" si="763">IF(LEFT(U1689,3)="cat"," pmd ; "," echo ; ")</f>
        <v xml:space="preserve"> pmd ; </v>
      </c>
      <c r="X1689" s="13" t="str">
        <f t="shared" si="644"/>
        <v>ssh -q qhvifoapp05 '/home/infa_adm/scripts/ais.sh MDM wf_Customer_MDM2CRM_DailyDeleteandInsert Int01_qa'</v>
      </c>
      <c r="Y1689" s="15"/>
      <c r="Z1689" s="60" t="str">
        <f t="shared" ref="Z1689:Z1690" si="764">CONCATENATE("./pmrep objectexport -f ",L1689," -o ",M1689," -n ",N1689," -m -s -b -r -u ",N1689,".xml")</f>
        <v>./pmrep objectexport -f MDM -o Workflow -n wf_Customer_MDM2CRM_DailyDeleteandInsert -m -s -b -r -u wf_Customer_MDM2CRM_DailyDeleteandInsert.xml</v>
      </c>
      <c r="AA1689" s="63" t="str">
        <f t="shared" ref="AA1689:AA1690" si="765">IF(M1689="Workflow",CONCATENATE("gwd ",L1689," ",N1689)," # n/a")</f>
        <v>gwd MDM wf_Customer_MDM2CRM_DailyDeleteandInsert</v>
      </c>
      <c r="AB1689" s="60" t="str">
        <f t="shared" si="647"/>
        <v xml:space="preserve">showvh MDM wf_Customer_MDM2CRM_DailyDeleteandInsert ; </v>
      </c>
      <c r="AC1689" s="60" t="str">
        <f t="shared" si="633"/>
        <v>showrrh MDM wf_Customer_MDM2CRM_DailyDeleteandInsert</v>
      </c>
    </row>
    <row r="1690" spans="1:29" x14ac:dyDescent="0.25">
      <c r="A1690" s="9">
        <v>43349</v>
      </c>
      <c r="B1690" s="6" t="s">
        <v>317</v>
      </c>
      <c r="C1690" s="6" t="s">
        <v>1892</v>
      </c>
      <c r="D1690" s="6" t="s">
        <v>1863</v>
      </c>
      <c r="E1690" s="100" t="str">
        <f t="shared" ref="E1690:E1693" si="766">IF(D1690="q1",rep_q,IF(OR(D1690="u1",D1690="u2"),rep_u,IF(OR(D1690="p1",D1690="p2"),rep_p," ** ERROR **")))</f>
        <v>RAC_uat</v>
      </c>
      <c r="F1690" s="115" t="str">
        <f t="shared" ref="F1690:F1693" si="767">IF(C1690="SJ",IF(D1690="q1",pswd_sj_q,IF(OR(D1690="u1",D1690="u2"),pswd_sj_u,IF(OR(D1690="p1",D1690="p2"),pswd_sj_p," ** ERROR **"))),
IF(C1690="BR",IF(D1690="q1",pswd_br_q,IF(OR(D1690="u1",D1690="u2"),pswd_br_u,IF(OR(D1690="p1",D1690="p2"),pswd_br_p," ** ERROR **")))," ** ERROR **"))</f>
        <v>UP</v>
      </c>
      <c r="G1690" s="100" t="str">
        <f t="shared" ref="G1690:G1693" si="768">IF(D1690="q1",host_q,IF(OR(D1690="u1",D1690="u2"),host_u,IF(OR(D1690="p1",D1690="p2"),host_p," ** ERROR **")))</f>
        <v>uhvifoapp03</v>
      </c>
      <c r="H1690" s="115" t="str">
        <f t="shared" ref="H1690:H1693" si="769">IF(D1690="q1",int_q1,IF(D1690="u1",int_u1,IF(D1690="u2",int_u2,IF(D1690="p1",int_p1,IF(D1690="p2",int_p2," ** ERROR **")))))</f>
        <v>Int01_uat</v>
      </c>
      <c r="I1690" s="100" t="str">
        <f t="shared" ref="I1690:I1693" si="770">IF(D1690="","n/a","6005")</f>
        <v>6005</v>
      </c>
      <c r="J1690" s="115" t="str">
        <f t="shared" ref="J1690:J1693" si="771">IF(D1690="","n/a","Native")</f>
        <v>Native</v>
      </c>
      <c r="K1690" s="100" t="str">
        <f t="shared" ref="K1690:K1693" si="772">IF(D1690="","n/a","all")</f>
        <v>all</v>
      </c>
      <c r="L1690" s="6" t="s">
        <v>322</v>
      </c>
      <c r="M1690" s="6" t="s">
        <v>332</v>
      </c>
      <c r="N1690" s="6" t="s">
        <v>1629</v>
      </c>
      <c r="O1690" s="6" t="s">
        <v>2684</v>
      </c>
      <c r="P1690" s="11" t="str">
        <f t="shared" si="760"/>
        <v>qc MDM Workflow wf_Customer_MDM2CRM_DailyDeleteandInsert</v>
      </c>
      <c r="Q1690" s="12" t="str">
        <f t="shared" si="761"/>
        <v>./pmrep cleardeploymentgroup -p DG_Static_Shared -f ;</v>
      </c>
      <c r="R1690" s="13" t="str">
        <f t="shared" si="762"/>
        <v>./pmrep addtodeploymentgroup -p DG_Static_Shared -n wf_Customer_MDM2CRM_DailyDeleteandInsert -o Workflow -f MDM -d all ;</v>
      </c>
      <c r="S1690" s="12" t="str">
        <f t="shared" si="629"/>
        <v>./pmrep deploydeploymentgroup -p DG_Static_Shared -c  ./DG_Static_Shared.xml -r RAC_uat -n jansaj -X UP -h uhvifoapp03 -o 6005 -s Native -l $HOME/scripts/log/dg_SJ_kalabd.log ;</v>
      </c>
      <c r="T1690" s="13" t="str">
        <f t="shared" si="630"/>
        <v xml:space="preserve">echo '&lt; PRESS ANY KEY TO CONTINUE &gt;'; read c ; </v>
      </c>
      <c r="U1690" s="12" t="str">
        <f t="shared" si="631"/>
        <v xml:space="preserve">cat $HOME/scripts/log/dg_SJ_kalabd.log ; </v>
      </c>
      <c r="V1690" s="13" t="str">
        <f t="shared" si="632"/>
        <v>echo '&lt; PRESS ANY KEY TO CONTINUE &gt;'; read c ;</v>
      </c>
      <c r="W1690" s="14" t="str">
        <f t="shared" si="763"/>
        <v xml:space="preserve"> pmd ; </v>
      </c>
      <c r="X1690" s="13" t="str">
        <f t="shared" si="644"/>
        <v>ssh -q uhvifoapp03 '/home/infa_adm/scripts/ais.sh MDM wf_Customer_MDM2CRM_DailyDeleteandInsert Int01_uat'</v>
      </c>
      <c r="Y1690" s="15"/>
      <c r="Z1690" s="60" t="str">
        <f t="shared" si="764"/>
        <v>./pmrep objectexport -f MDM -o Workflow -n wf_Customer_MDM2CRM_DailyDeleteandInsert -m -s -b -r -u wf_Customer_MDM2CRM_DailyDeleteandInsert.xml</v>
      </c>
      <c r="AA1690" s="63" t="str">
        <f t="shared" si="765"/>
        <v>gwd MDM wf_Customer_MDM2CRM_DailyDeleteandInsert</v>
      </c>
      <c r="AB1690" s="60" t="str">
        <f t="shared" si="647"/>
        <v xml:space="preserve">showvh MDM wf_Customer_MDM2CRM_DailyDeleteandInsert ; </v>
      </c>
      <c r="AC1690" s="60" t="str">
        <f t="shared" si="633"/>
        <v>showrrh MDM wf_Customer_MDM2CRM_DailyDeleteandInsert</v>
      </c>
    </row>
    <row r="1691" spans="1:29" x14ac:dyDescent="0.25">
      <c r="A1691" s="9">
        <v>43350</v>
      </c>
      <c r="B1691" s="6" t="s">
        <v>4</v>
      </c>
      <c r="C1691" s="6" t="s">
        <v>1893</v>
      </c>
      <c r="D1691" s="6" t="s">
        <v>1862</v>
      </c>
      <c r="E1691" s="100" t="str">
        <f t="shared" si="766"/>
        <v>RAC_qa</v>
      </c>
      <c r="F1691" s="115" t="str">
        <f t="shared" si="767"/>
        <v>BPQ</v>
      </c>
      <c r="G1691" s="100" t="str">
        <f t="shared" si="768"/>
        <v>qhvifoapp05</v>
      </c>
      <c r="H1691" s="115" t="str">
        <f t="shared" si="769"/>
        <v>Int01_qa</v>
      </c>
      <c r="I1691" s="100" t="str">
        <f t="shared" si="770"/>
        <v>6005</v>
      </c>
      <c r="J1691" s="115" t="str">
        <f t="shared" si="771"/>
        <v>Native</v>
      </c>
      <c r="K1691" s="100" t="str">
        <f t="shared" si="772"/>
        <v>all</v>
      </c>
      <c r="L1691" s="47" t="s">
        <v>2706</v>
      </c>
      <c r="M1691" s="6" t="s">
        <v>332</v>
      </c>
      <c r="N1691" s="47" t="s">
        <v>2707</v>
      </c>
      <c r="O1691" s="6" t="s">
        <v>2710</v>
      </c>
      <c r="P1691" s="11" t="str">
        <f t="shared" ref="P1691:P1696" si="773">CONCATENATE("qc ",L1691," ",M1691," ",N1691)</f>
        <v>qc PMT_Mover Workflow wf_PACKAGE_PRICE_MOVER</v>
      </c>
      <c r="Q1691" s="12" t="str">
        <f t="shared" ref="Q1691:Q1696" si="774">IF(AND(B1691=B1690,F1691=F1690),"echo ;",CONCATENATE("./pmrep cleardeploymentgroup -p ",dgnm," -f ;"))</f>
        <v>./pmrep cleardeploymentgroup -p DG_Static_Shared -f ;</v>
      </c>
      <c r="R1691" s="13" t="str">
        <f t="shared" ref="R1691:R1696" si="775">CONCATENATE("./pmrep addtodeploymentgroup -p ",dgnm," -n ",N1691," -o ",M1691, " -f ",L1691," -d ",K1691, " ;")</f>
        <v>./pmrep addtodeploymentgroup -p DG_Static_Shared -n wf_PACKAGE_PRICE_MOVER -o Workflow -f PMT_Mover -d all ;</v>
      </c>
      <c r="S1691" s="12" t="str">
        <f t="shared" si="629"/>
        <v>echo ;</v>
      </c>
      <c r="T1691" s="13" t="str">
        <f t="shared" si="630"/>
        <v>echo ;</v>
      </c>
      <c r="U1691" s="12" t="str">
        <f t="shared" si="631"/>
        <v>echo;</v>
      </c>
      <c r="V1691" s="13" t="str">
        <f t="shared" si="632"/>
        <v>echo ;</v>
      </c>
      <c r="W1691" s="14" t="str">
        <f t="shared" ref="W1691:W1696" si="776">IF(LEFT(U1691,3)="cat"," pmd ; "," echo ; ")</f>
        <v xml:space="preserve"> echo ; </v>
      </c>
      <c r="X1691" s="13" t="str">
        <f t="shared" si="644"/>
        <v>ssh -q qhvifoapp05 '/home/infa_adm/scripts/ais.sh PMT_Mover wf_PACKAGE_PRICE_MOVER Int01_qa'</v>
      </c>
      <c r="Y1691" s="15"/>
      <c r="Z1691" s="60" t="str">
        <f t="shared" ref="Z1691:Z1696" si="777">CONCATENATE("./pmrep objectexport -f ",L1691," -o ",M1691," -n ",N1691," -m -s -b -r -u ",N1691,".xml")</f>
        <v>./pmrep objectexport -f PMT_Mover -o Workflow -n wf_PACKAGE_PRICE_MOVER -m -s -b -r -u wf_PACKAGE_PRICE_MOVER.xml</v>
      </c>
      <c r="AA1691" s="63" t="str">
        <f t="shared" ref="AA1691:AA1696" si="778">IF(M1691="Workflow",CONCATENATE("gwd ",L1691," ",N1691)," # n/a")</f>
        <v>gwd PMT_Mover wf_PACKAGE_PRICE_MOVER</v>
      </c>
      <c r="AB1691" s="60" t="str">
        <f t="shared" si="647"/>
        <v xml:space="preserve">showvh PMT_Mover wf_PACKAGE_PRICE_MOVER ; </v>
      </c>
      <c r="AC1691" s="60" t="str">
        <f t="shared" si="633"/>
        <v>showrrh PMT_Mover wf_PACKAGE_PRICE_MOVER</v>
      </c>
    </row>
    <row r="1692" spans="1:29" x14ac:dyDescent="0.25">
      <c r="A1692" s="9">
        <v>43350</v>
      </c>
      <c r="B1692" s="6" t="s">
        <v>4</v>
      </c>
      <c r="C1692" s="6" t="s">
        <v>1893</v>
      </c>
      <c r="D1692" s="6" t="s">
        <v>1862</v>
      </c>
      <c r="E1692" s="100" t="str">
        <f t="shared" si="766"/>
        <v>RAC_qa</v>
      </c>
      <c r="F1692" s="115" t="str">
        <f t="shared" si="767"/>
        <v>BPQ</v>
      </c>
      <c r="G1692" s="100" t="str">
        <f t="shared" si="768"/>
        <v>qhvifoapp05</v>
      </c>
      <c r="H1692" s="115" t="str">
        <f t="shared" si="769"/>
        <v>Int01_qa</v>
      </c>
      <c r="I1692" s="100" t="str">
        <f t="shared" si="770"/>
        <v>6005</v>
      </c>
      <c r="J1692" s="115" t="str">
        <f t="shared" si="771"/>
        <v>Native</v>
      </c>
      <c r="K1692" s="100" t="str">
        <f t="shared" si="772"/>
        <v>all</v>
      </c>
      <c r="L1692" s="47" t="s">
        <v>2706</v>
      </c>
      <c r="M1692" s="6" t="s">
        <v>332</v>
      </c>
      <c r="N1692" s="47" t="s">
        <v>2708</v>
      </c>
      <c r="O1692" s="6" t="s">
        <v>2710</v>
      </c>
      <c r="P1692" s="11" t="str">
        <f t="shared" si="773"/>
        <v>qc PMT_Mover Workflow wf_PERMANENT_PRICE_MOVER</v>
      </c>
      <c r="Q1692" s="12" t="str">
        <f t="shared" si="774"/>
        <v>echo ;</v>
      </c>
      <c r="R1692" s="13" t="str">
        <f t="shared" si="775"/>
        <v>./pmrep addtodeploymentgroup -p DG_Static_Shared -n wf_PERMANENT_PRICE_MOVER -o Workflow -f PMT_Mover -d all ;</v>
      </c>
      <c r="S1692" s="12" t="str">
        <f t="shared" si="629"/>
        <v>echo ;</v>
      </c>
      <c r="T1692" s="13" t="str">
        <f t="shared" si="630"/>
        <v>echo ;</v>
      </c>
      <c r="U1692" s="12" t="str">
        <f t="shared" si="631"/>
        <v>echo;</v>
      </c>
      <c r="V1692" s="13" t="str">
        <f t="shared" si="632"/>
        <v>echo ;</v>
      </c>
      <c r="W1692" s="14" t="str">
        <f t="shared" si="776"/>
        <v xml:space="preserve"> echo ; </v>
      </c>
      <c r="X1692" s="13" t="str">
        <f t="shared" si="644"/>
        <v>ssh -q qhvifoapp05 '/home/infa_adm/scripts/ais.sh PMT_Mover wf_PERMANENT_PRICE_MOVER Int01_qa'</v>
      </c>
      <c r="Y1692" s="15"/>
      <c r="Z1692" s="60" t="str">
        <f t="shared" si="777"/>
        <v>./pmrep objectexport -f PMT_Mover -o Workflow -n wf_PERMANENT_PRICE_MOVER -m -s -b -r -u wf_PERMANENT_PRICE_MOVER.xml</v>
      </c>
      <c r="AA1692" s="63" t="str">
        <f t="shared" si="778"/>
        <v>gwd PMT_Mover wf_PERMANENT_PRICE_MOVER</v>
      </c>
      <c r="AB1692" s="60" t="str">
        <f t="shared" si="647"/>
        <v xml:space="preserve">showvh PMT_Mover wf_PERMANENT_PRICE_MOVER ; </v>
      </c>
      <c r="AC1692" s="60" t="str">
        <f t="shared" si="633"/>
        <v>showrrh PMT_Mover wf_PERMANENT_PRICE_MOVER</v>
      </c>
    </row>
    <row r="1693" spans="1:29" x14ac:dyDescent="0.25">
      <c r="A1693" s="9">
        <v>43350</v>
      </c>
      <c r="B1693" s="6" t="s">
        <v>4</v>
      </c>
      <c r="C1693" s="6" t="s">
        <v>1893</v>
      </c>
      <c r="D1693" s="6" t="s">
        <v>1862</v>
      </c>
      <c r="E1693" s="100" t="str">
        <f t="shared" si="766"/>
        <v>RAC_qa</v>
      </c>
      <c r="F1693" s="115" t="str">
        <f t="shared" si="767"/>
        <v>BPQ</v>
      </c>
      <c r="G1693" s="100" t="str">
        <f t="shared" si="768"/>
        <v>qhvifoapp05</v>
      </c>
      <c r="H1693" s="115" t="str">
        <f t="shared" si="769"/>
        <v>Int01_qa</v>
      </c>
      <c r="I1693" s="100" t="str">
        <f t="shared" si="770"/>
        <v>6005</v>
      </c>
      <c r="J1693" s="115" t="str">
        <f t="shared" si="771"/>
        <v>Native</v>
      </c>
      <c r="K1693" s="100" t="str">
        <f t="shared" si="772"/>
        <v>all</v>
      </c>
      <c r="L1693" s="47" t="s">
        <v>2706</v>
      </c>
      <c r="M1693" s="6" t="s">
        <v>332</v>
      </c>
      <c r="N1693" s="47" t="s">
        <v>2709</v>
      </c>
      <c r="O1693" s="6" t="s">
        <v>2710</v>
      </c>
      <c r="P1693" s="11" t="str">
        <f t="shared" si="773"/>
        <v>qc PMT_Mover Workflow wf_SIMPLE_PRICE_MOVER</v>
      </c>
      <c r="Q1693" s="12" t="str">
        <f t="shared" si="774"/>
        <v>echo ;</v>
      </c>
      <c r="R1693" s="13" t="str">
        <f t="shared" si="775"/>
        <v>./pmrep addtodeploymentgroup -p DG_Static_Shared -n wf_SIMPLE_PRICE_MOVER -o Workflow -f PMT_Mover -d all ;</v>
      </c>
      <c r="S1693" s="12" t="str">
        <f t="shared" si="629"/>
        <v>./pmrep deploydeploymentgroup -p DG_Static_Shared -c  ./DG_Static_Shared.xml -r RAC_qa -n ritbil -X BPQ -h qhvifoapp05 -o 6005 -s Native -l $HOME/scripts/log/dg_BR_chebin.log ;</v>
      </c>
      <c r="T1693" s="13" t="str">
        <f t="shared" si="630"/>
        <v xml:space="preserve">echo '&lt; PRESS ANY KEY TO CONTINUE &gt;'; read c ; </v>
      </c>
      <c r="U1693" s="12" t="str">
        <f t="shared" si="631"/>
        <v xml:space="preserve">cat $HOME/scripts/log/dg_BR_chebin.log ; </v>
      </c>
      <c r="V1693" s="13" t="str">
        <f t="shared" si="632"/>
        <v>echo '&lt; PRESS ANY KEY TO CONTINUE &gt;'; read c ;</v>
      </c>
      <c r="W1693" s="14" t="str">
        <f t="shared" si="776"/>
        <v xml:space="preserve"> pmd ; </v>
      </c>
      <c r="X1693" s="13" t="str">
        <f t="shared" si="644"/>
        <v>ssh -q qhvifoapp05 '/home/infa_adm/scripts/ais.sh PMT_Mover wf_SIMPLE_PRICE_MOVER Int01_qa'</v>
      </c>
      <c r="Y1693" s="15"/>
      <c r="Z1693" s="60" t="str">
        <f t="shared" si="777"/>
        <v>./pmrep objectexport -f PMT_Mover -o Workflow -n wf_SIMPLE_PRICE_MOVER -m -s -b -r -u wf_SIMPLE_PRICE_MOVER.xml</v>
      </c>
      <c r="AA1693" s="63" t="str">
        <f t="shared" si="778"/>
        <v>gwd PMT_Mover wf_SIMPLE_PRICE_MOVER</v>
      </c>
      <c r="AB1693" s="60" t="str">
        <f t="shared" si="647"/>
        <v xml:space="preserve">showvh PMT_Mover wf_SIMPLE_PRICE_MOVER ; </v>
      </c>
      <c r="AC1693" s="60" t="str">
        <f t="shared" si="633"/>
        <v>showrrh PMT_Mover wf_SIMPLE_PRICE_MOVER</v>
      </c>
    </row>
    <row r="1694" spans="1:29" x14ac:dyDescent="0.25">
      <c r="A1694" s="9">
        <v>43350</v>
      </c>
      <c r="B1694" s="6" t="s">
        <v>4</v>
      </c>
      <c r="C1694" s="6" t="s">
        <v>1893</v>
      </c>
      <c r="D1694" s="6" t="s">
        <v>1863</v>
      </c>
      <c r="E1694" s="100" t="str">
        <f t="shared" ref="E1694:E1698" si="779">IF(D1694="q1",rep_q,IF(OR(D1694="u1",D1694="u2"),rep_u,IF(OR(D1694="p1",D1694="p2"),rep_p," ** ERROR **")))</f>
        <v>RAC_uat</v>
      </c>
      <c r="F1694" s="115" t="str">
        <f t="shared" ref="F1694:F1698" si="780">IF(C1694="SJ",IF(D1694="q1",pswd_sj_q,IF(OR(D1694="u1",D1694="u2"),pswd_sj_u,IF(OR(D1694="p1",D1694="p2"),pswd_sj_p," ** ERROR **"))),
IF(C1694="BR",IF(D1694="q1",pswd_br_q,IF(OR(D1694="u1",D1694="u2"),pswd_br_u,IF(OR(D1694="p1",D1694="p2"),pswd_br_p," ** ERROR **")))," ** ERROR **"))</f>
        <v>BPU</v>
      </c>
      <c r="G1694" s="100" t="str">
        <f t="shared" ref="G1694:G1698" si="781">IF(D1694="q1",host_q,IF(OR(D1694="u1",D1694="u2"),host_u,IF(OR(D1694="p1",D1694="p2"),host_p," ** ERROR **")))</f>
        <v>uhvifoapp03</v>
      </c>
      <c r="H1694" s="115" t="str">
        <f t="shared" ref="H1694:H1698" si="782">IF(D1694="q1",int_q1,IF(D1694="u1",int_u1,IF(D1694="u2",int_u2,IF(D1694="p1",int_p1,IF(D1694="p2",int_p2," ** ERROR **")))))</f>
        <v>Int01_uat</v>
      </c>
      <c r="I1694" s="100" t="str">
        <f t="shared" ref="I1694:I1698" si="783">IF(D1694="","n/a","6005")</f>
        <v>6005</v>
      </c>
      <c r="J1694" s="115" t="str">
        <f t="shared" ref="J1694:J1698" si="784">IF(D1694="","n/a","Native")</f>
        <v>Native</v>
      </c>
      <c r="K1694" s="100" t="str">
        <f t="shared" ref="K1694:K1698" si="785">IF(D1694="","n/a","all")</f>
        <v>all</v>
      </c>
      <c r="L1694" s="47" t="s">
        <v>2706</v>
      </c>
      <c r="M1694" s="6" t="s">
        <v>332</v>
      </c>
      <c r="N1694" s="47" t="s">
        <v>2707</v>
      </c>
      <c r="O1694" s="6" t="s">
        <v>2711</v>
      </c>
      <c r="P1694" s="11" t="str">
        <f t="shared" si="773"/>
        <v>qc PMT_Mover Workflow wf_PACKAGE_PRICE_MOVER</v>
      </c>
      <c r="Q1694" s="12" t="str">
        <f t="shared" si="774"/>
        <v>./pmrep cleardeploymentgroup -p DG_Static_Shared -f ;</v>
      </c>
      <c r="R1694" s="13" t="str">
        <f t="shared" si="775"/>
        <v>./pmrep addtodeploymentgroup -p DG_Static_Shared -n wf_PACKAGE_PRICE_MOVER -o Workflow -f PMT_Mover -d all ;</v>
      </c>
      <c r="S1694" s="12" t="str">
        <f t="shared" si="629"/>
        <v>echo ;</v>
      </c>
      <c r="T1694" s="13" t="str">
        <f t="shared" si="630"/>
        <v>echo ;</v>
      </c>
      <c r="U1694" s="12" t="str">
        <f t="shared" si="631"/>
        <v>echo;</v>
      </c>
      <c r="V1694" s="13" t="str">
        <f t="shared" si="632"/>
        <v>echo ;</v>
      </c>
      <c r="W1694" s="14" t="str">
        <f t="shared" si="776"/>
        <v xml:space="preserve"> echo ; </v>
      </c>
      <c r="X1694" s="13" t="str">
        <f t="shared" si="644"/>
        <v>ssh -q uhvifoapp03 '/home/infa_adm/scripts/ais.sh PMT_Mover wf_PACKAGE_PRICE_MOVER Int01_uat'</v>
      </c>
      <c r="Y1694" s="15"/>
      <c r="Z1694" s="60" t="str">
        <f t="shared" si="777"/>
        <v>./pmrep objectexport -f PMT_Mover -o Workflow -n wf_PACKAGE_PRICE_MOVER -m -s -b -r -u wf_PACKAGE_PRICE_MOVER.xml</v>
      </c>
      <c r="AA1694" s="63" t="str">
        <f t="shared" si="778"/>
        <v>gwd PMT_Mover wf_PACKAGE_PRICE_MOVER</v>
      </c>
      <c r="AB1694" s="60" t="str">
        <f t="shared" si="647"/>
        <v xml:space="preserve">showvh PMT_Mover wf_PACKAGE_PRICE_MOVER ; </v>
      </c>
      <c r="AC1694" s="60" t="str">
        <f t="shared" si="633"/>
        <v>showrrh PMT_Mover wf_PACKAGE_PRICE_MOVER</v>
      </c>
    </row>
    <row r="1695" spans="1:29" x14ac:dyDescent="0.25">
      <c r="A1695" s="9">
        <v>43350</v>
      </c>
      <c r="B1695" s="6" t="s">
        <v>4</v>
      </c>
      <c r="C1695" s="6" t="s">
        <v>1893</v>
      </c>
      <c r="D1695" s="6" t="s">
        <v>1863</v>
      </c>
      <c r="E1695" s="100" t="str">
        <f t="shared" si="779"/>
        <v>RAC_uat</v>
      </c>
      <c r="F1695" s="115" t="str">
        <f t="shared" si="780"/>
        <v>BPU</v>
      </c>
      <c r="G1695" s="100" t="str">
        <f t="shared" si="781"/>
        <v>uhvifoapp03</v>
      </c>
      <c r="H1695" s="115" t="str">
        <f t="shared" si="782"/>
        <v>Int01_uat</v>
      </c>
      <c r="I1695" s="100" t="str">
        <f t="shared" si="783"/>
        <v>6005</v>
      </c>
      <c r="J1695" s="115" t="str">
        <f t="shared" si="784"/>
        <v>Native</v>
      </c>
      <c r="K1695" s="100" t="str">
        <f t="shared" si="785"/>
        <v>all</v>
      </c>
      <c r="L1695" s="47" t="s">
        <v>2706</v>
      </c>
      <c r="M1695" s="6" t="s">
        <v>332</v>
      </c>
      <c r="N1695" s="47" t="s">
        <v>2708</v>
      </c>
      <c r="O1695" s="6" t="s">
        <v>2711</v>
      </c>
      <c r="P1695" s="11" t="str">
        <f t="shared" si="773"/>
        <v>qc PMT_Mover Workflow wf_PERMANENT_PRICE_MOVER</v>
      </c>
      <c r="Q1695" s="12" t="str">
        <f t="shared" si="774"/>
        <v>echo ;</v>
      </c>
      <c r="R1695" s="13" t="str">
        <f t="shared" si="775"/>
        <v>./pmrep addtodeploymentgroup -p DG_Static_Shared -n wf_PERMANENT_PRICE_MOVER -o Workflow -f PMT_Mover -d all ;</v>
      </c>
      <c r="S1695" s="12" t="str">
        <f t="shared" si="629"/>
        <v>echo ;</v>
      </c>
      <c r="T1695" s="13" t="str">
        <f t="shared" si="630"/>
        <v>echo ;</v>
      </c>
      <c r="U1695" s="12" t="str">
        <f t="shared" si="631"/>
        <v>echo;</v>
      </c>
      <c r="V1695" s="13" t="str">
        <f t="shared" si="632"/>
        <v>echo ;</v>
      </c>
      <c r="W1695" s="14" t="str">
        <f t="shared" si="776"/>
        <v xml:space="preserve"> echo ; </v>
      </c>
      <c r="X1695" s="13" t="str">
        <f t="shared" si="644"/>
        <v>ssh -q uhvifoapp03 '/home/infa_adm/scripts/ais.sh PMT_Mover wf_PERMANENT_PRICE_MOVER Int01_uat'</v>
      </c>
      <c r="Y1695" s="15"/>
      <c r="Z1695" s="60" t="str">
        <f t="shared" si="777"/>
        <v>./pmrep objectexport -f PMT_Mover -o Workflow -n wf_PERMANENT_PRICE_MOVER -m -s -b -r -u wf_PERMANENT_PRICE_MOVER.xml</v>
      </c>
      <c r="AA1695" s="63" t="str">
        <f t="shared" si="778"/>
        <v>gwd PMT_Mover wf_PERMANENT_PRICE_MOVER</v>
      </c>
      <c r="AB1695" s="60" t="str">
        <f t="shared" si="647"/>
        <v xml:space="preserve">showvh PMT_Mover wf_PERMANENT_PRICE_MOVER ; </v>
      </c>
      <c r="AC1695" s="60" t="str">
        <f t="shared" si="633"/>
        <v>showrrh PMT_Mover wf_PERMANENT_PRICE_MOVER</v>
      </c>
    </row>
    <row r="1696" spans="1:29" x14ac:dyDescent="0.25">
      <c r="A1696" s="9">
        <v>43350</v>
      </c>
      <c r="B1696" s="6" t="s">
        <v>4</v>
      </c>
      <c r="C1696" s="6" t="s">
        <v>1893</v>
      </c>
      <c r="D1696" s="6" t="s">
        <v>1863</v>
      </c>
      <c r="E1696" s="100" t="str">
        <f t="shared" si="779"/>
        <v>RAC_uat</v>
      </c>
      <c r="F1696" s="115" t="str">
        <f t="shared" si="780"/>
        <v>BPU</v>
      </c>
      <c r="G1696" s="100" t="str">
        <f t="shared" si="781"/>
        <v>uhvifoapp03</v>
      </c>
      <c r="H1696" s="115" t="str">
        <f t="shared" si="782"/>
        <v>Int01_uat</v>
      </c>
      <c r="I1696" s="100" t="str">
        <f t="shared" si="783"/>
        <v>6005</v>
      </c>
      <c r="J1696" s="115" t="str">
        <f t="shared" si="784"/>
        <v>Native</v>
      </c>
      <c r="K1696" s="100" t="str">
        <f t="shared" si="785"/>
        <v>all</v>
      </c>
      <c r="L1696" s="47" t="s">
        <v>2706</v>
      </c>
      <c r="M1696" s="6" t="s">
        <v>332</v>
      </c>
      <c r="N1696" s="47" t="s">
        <v>2709</v>
      </c>
      <c r="O1696" s="6" t="s">
        <v>2711</v>
      </c>
      <c r="P1696" s="11" t="str">
        <f t="shared" si="773"/>
        <v>qc PMT_Mover Workflow wf_SIMPLE_PRICE_MOVER</v>
      </c>
      <c r="Q1696" s="12" t="str">
        <f t="shared" si="774"/>
        <v>echo ;</v>
      </c>
      <c r="R1696" s="13" t="str">
        <f t="shared" si="775"/>
        <v>./pmrep addtodeploymentgroup -p DG_Static_Shared -n wf_SIMPLE_PRICE_MOVER -o Workflow -f PMT_Mover -d all ;</v>
      </c>
      <c r="S1696" s="12" t="str">
        <f t="shared" si="629"/>
        <v>./pmrep deploydeploymentgroup -p DG_Static_Shared -c  ./DG_Static_Shared.xml -r RAC_uat -n ritbil -X BPU -h uhvifoapp03 -o 6005 -s Native -l $HOME/scripts/log/dg_BR_chebin.log ;</v>
      </c>
      <c r="T1696" s="13" t="str">
        <f t="shared" si="630"/>
        <v xml:space="preserve">echo '&lt; PRESS ANY KEY TO CONTINUE &gt;'; read c ; </v>
      </c>
      <c r="U1696" s="12" t="str">
        <f t="shared" si="631"/>
        <v xml:space="preserve">cat $HOME/scripts/log/dg_BR_chebin.log ; </v>
      </c>
      <c r="V1696" s="13" t="str">
        <f t="shared" si="632"/>
        <v>echo '&lt; PRESS ANY KEY TO CONTINUE &gt;'; read c ;</v>
      </c>
      <c r="W1696" s="14" t="str">
        <f t="shared" si="776"/>
        <v xml:space="preserve"> pmd ; </v>
      </c>
      <c r="X1696" s="13" t="str">
        <f t="shared" si="644"/>
        <v>ssh -q uhvifoapp03 '/home/infa_adm/scripts/ais.sh PMT_Mover wf_SIMPLE_PRICE_MOVER Int01_uat'</v>
      </c>
      <c r="Y1696" s="15"/>
      <c r="Z1696" s="60" t="str">
        <f t="shared" si="777"/>
        <v>./pmrep objectexport -f PMT_Mover -o Workflow -n wf_SIMPLE_PRICE_MOVER -m -s -b -r -u wf_SIMPLE_PRICE_MOVER.xml</v>
      </c>
      <c r="AA1696" s="63" t="str">
        <f t="shared" si="778"/>
        <v>gwd PMT_Mover wf_SIMPLE_PRICE_MOVER</v>
      </c>
      <c r="AB1696" s="60" t="str">
        <f t="shared" si="647"/>
        <v xml:space="preserve">showvh PMT_Mover wf_SIMPLE_PRICE_MOVER ; </v>
      </c>
      <c r="AC1696" s="60" t="str">
        <f t="shared" si="633"/>
        <v>showrrh PMT_Mover wf_SIMPLE_PRICE_MOVER</v>
      </c>
    </row>
    <row r="1697" spans="1:29" x14ac:dyDescent="0.25">
      <c r="A1697" s="9">
        <v>43350</v>
      </c>
      <c r="B1697" s="6" t="s">
        <v>2696</v>
      </c>
      <c r="C1697" s="6" t="s">
        <v>1893</v>
      </c>
      <c r="D1697" s="61" t="s">
        <v>1864</v>
      </c>
      <c r="E1697" s="100" t="str">
        <f t="shared" si="779"/>
        <v>RAC_prod</v>
      </c>
      <c r="F1697" s="115" t="str">
        <f t="shared" si="780"/>
        <v>BPP</v>
      </c>
      <c r="G1697" s="100" t="str">
        <f t="shared" si="781"/>
        <v>phvifoapp04</v>
      </c>
      <c r="H1697" s="115" t="str">
        <f t="shared" si="782"/>
        <v>Int01_prod</v>
      </c>
      <c r="I1697" s="100" t="str">
        <f t="shared" si="783"/>
        <v>6005</v>
      </c>
      <c r="J1697" s="115" t="str">
        <f t="shared" si="784"/>
        <v>Native</v>
      </c>
      <c r="K1697" s="100" t="str">
        <f t="shared" si="785"/>
        <v>all</v>
      </c>
      <c r="L1697" s="6" t="s">
        <v>322</v>
      </c>
      <c r="M1697" s="6" t="s">
        <v>332</v>
      </c>
      <c r="N1697" s="6" t="s">
        <v>1629</v>
      </c>
      <c r="O1697" s="6" t="s">
        <v>2697</v>
      </c>
      <c r="P1697" s="11" t="str">
        <f t="shared" ref="P1697" si="786">CONCATENATE("qc ",L1697," ",M1697," ",N1697)</f>
        <v>qc MDM Workflow wf_Customer_MDM2CRM_DailyDeleteandInsert</v>
      </c>
      <c r="Q1697" s="12" t="str">
        <f t="shared" ref="Q1697" si="787">IF(AND(B1697=B1696,F1697=F1696),"echo ;",CONCATENATE("./pmrep cleardeploymentgroup -p ",dgnm," -f ;"))</f>
        <v>./pmrep cleardeploymentgroup -p DG_Static_Shared -f ;</v>
      </c>
      <c r="R1697" s="13" t="str">
        <f t="shared" ref="R1697" si="788">CONCATENATE("./pmrep addtodeploymentgroup -p ",dgnm," -n ",N1697," -o ",M1697, " -f ",L1697," -d ",K1697, " ;")</f>
        <v>./pmrep addtodeploymentgroup -p DG_Static_Shared -n wf_Customer_MDM2CRM_DailyDeleteandInsert -o Workflow -f MDM -d all ;</v>
      </c>
      <c r="S1697" s="12" t="str">
        <f t="shared" si="629"/>
        <v>./pmrep deploydeploymentgroup -p DG_Static_Shared -c  ./DG_Static_Shared.xml -r RAC_prod -n ritbil -X BPP -h phvifoapp04 -o 6005 -s Native -l $HOME/scripts/log/dg_BR_CHG0014252.log ;</v>
      </c>
      <c r="T1697" s="13" t="str">
        <f t="shared" si="630"/>
        <v xml:space="preserve">echo '&lt; PRESS ANY KEY TO CONTINUE &gt;'; read c ; </v>
      </c>
      <c r="U1697" s="12" t="str">
        <f t="shared" si="631"/>
        <v xml:space="preserve">cat $HOME/scripts/log/dg_BR_CHG0014252.log ; </v>
      </c>
      <c r="V1697" s="13" t="str">
        <f t="shared" si="632"/>
        <v>echo '&lt; PRESS ANY KEY TO CONTINUE &gt;'; read c ;</v>
      </c>
      <c r="W1697" s="14" t="str">
        <f t="shared" ref="W1697" si="789">IF(LEFT(U1697,3)="cat"," pmd ; "," echo ; ")</f>
        <v xml:space="preserve"> pmd ; </v>
      </c>
      <c r="X1697" s="13" t="str">
        <f t="shared" si="644"/>
        <v>ssh -q phvifoapp04 '/home/infa_adm/scripts/ais.sh MDM wf_Customer_MDM2CRM_DailyDeleteandInsert Int01_prod'</v>
      </c>
      <c r="Y1697" s="15"/>
      <c r="Z1697" s="60" t="str">
        <f t="shared" ref="Z1697" si="790">CONCATENATE("./pmrep objectexport -f ",L1697," -o ",M1697," -n ",N1697," -m -s -b -r -u ",N1697,".xml")</f>
        <v>./pmrep objectexport -f MDM -o Workflow -n wf_Customer_MDM2CRM_DailyDeleteandInsert -m -s -b -r -u wf_Customer_MDM2CRM_DailyDeleteandInsert.xml</v>
      </c>
      <c r="AA1697" s="63" t="str">
        <f t="shared" ref="AA1697" si="791">IF(M1697="Workflow",CONCATENATE("gwd ",L1697," ",N1697)," # n/a")</f>
        <v>gwd MDM wf_Customer_MDM2CRM_DailyDeleteandInsert</v>
      </c>
      <c r="AB1697" s="60" t="str">
        <f t="shared" si="647"/>
        <v xml:space="preserve">showvh MDM wf_Customer_MDM2CRM_DailyDeleteandInsert ; </v>
      </c>
      <c r="AC1697" s="60" t="str">
        <f t="shared" si="633"/>
        <v>showrrh MDM wf_Customer_MDM2CRM_DailyDeleteandInsert</v>
      </c>
    </row>
    <row r="1698" spans="1:29" x14ac:dyDescent="0.25">
      <c r="A1698" s="9">
        <v>43350</v>
      </c>
      <c r="B1698" s="6" t="s">
        <v>285</v>
      </c>
      <c r="C1698" s="6" t="s">
        <v>1893</v>
      </c>
      <c r="D1698" s="6" t="s">
        <v>1862</v>
      </c>
      <c r="E1698" s="100" t="str">
        <f t="shared" si="779"/>
        <v>RAC_qa</v>
      </c>
      <c r="F1698" s="115" t="str">
        <f t="shared" si="780"/>
        <v>BPQ</v>
      </c>
      <c r="G1698" s="100" t="str">
        <f t="shared" si="781"/>
        <v>qhvifoapp05</v>
      </c>
      <c r="H1698" s="115" t="str">
        <f t="shared" si="782"/>
        <v>Int01_qa</v>
      </c>
      <c r="I1698" s="100" t="str">
        <f t="shared" si="783"/>
        <v>6005</v>
      </c>
      <c r="J1698" s="115" t="str">
        <f t="shared" si="784"/>
        <v>Native</v>
      </c>
      <c r="K1698" s="100" t="str">
        <f t="shared" si="785"/>
        <v>all</v>
      </c>
      <c r="L1698" s="6" t="s">
        <v>322</v>
      </c>
      <c r="M1698" s="6" t="s">
        <v>332</v>
      </c>
      <c r="N1698" s="47" t="s">
        <v>2648</v>
      </c>
      <c r="O1698" s="6" t="s">
        <v>2698</v>
      </c>
      <c r="P1698" s="11" t="str">
        <f t="shared" ref="P1698:P1699" si="792">CONCATENATE("qc ",L1698," ",M1698," ",N1698)</f>
        <v>qc MDM Workflow wf_StoreEmails</v>
      </c>
      <c r="Q1698" s="12" t="str">
        <f t="shared" ref="Q1698:Q1699" si="793">IF(AND(B1698=B1697,F1698=F1697),"echo ;",CONCATENATE("./pmrep cleardeploymentgroup -p ",dgnm," -f ;"))</f>
        <v>./pmrep cleardeploymentgroup -p DG_Static_Shared -f ;</v>
      </c>
      <c r="R1698" s="13" t="str">
        <f t="shared" ref="R1698:R1699" si="794">CONCATENATE("./pmrep addtodeploymentgroup -p ",dgnm," -n ",N1698," -o ",M1698, " -f ",L1698," -d ",K1698, " ;")</f>
        <v>./pmrep addtodeploymentgroup -p DG_Static_Shared -n wf_StoreEmails -o Workflow -f MDM -d all ;</v>
      </c>
      <c r="S1698" s="12" t="str">
        <f t="shared" si="629"/>
        <v>./pmrep deploydeploymentgroup -p DG_Static_Shared -c  ./DG_Static_Shared.xml -r RAC_qa -n ritbil -X BPQ -h qhvifoapp05 -o 6005 -s Native -l $HOME/scripts/log/dg_BR_matvis.log ;</v>
      </c>
      <c r="T1698" s="13" t="str">
        <f t="shared" si="630"/>
        <v xml:space="preserve">echo '&lt; PRESS ANY KEY TO CONTINUE &gt;'; read c ; </v>
      </c>
      <c r="U1698" s="12" t="str">
        <f t="shared" si="631"/>
        <v xml:space="preserve">cat $HOME/scripts/log/dg_BR_matvis.log ; </v>
      </c>
      <c r="V1698" s="13" t="str">
        <f t="shared" si="632"/>
        <v>echo '&lt; PRESS ANY KEY TO CONTINUE &gt;'; read c ;</v>
      </c>
      <c r="W1698" s="14" t="str">
        <f t="shared" ref="W1698:W1699" si="795">IF(LEFT(U1698,3)="cat"," pmd ; "," echo ; ")</f>
        <v xml:space="preserve"> pmd ; </v>
      </c>
      <c r="X1698" s="13" t="str">
        <f t="shared" si="644"/>
        <v>ssh -q qhvifoapp05 '/home/infa_adm/scripts/ais.sh MDM wf_StoreEmails Int01_qa'</v>
      </c>
      <c r="Y1698" s="15"/>
      <c r="Z1698" s="60" t="str">
        <f t="shared" ref="Z1698:Z1699" si="796">CONCATENATE("./pmrep objectexport -f ",L1698," -o ",M1698," -n ",N1698," -m -s -b -r -u ",N1698,".xml")</f>
        <v>./pmrep objectexport -f MDM -o Workflow -n wf_StoreEmails -m -s -b -r -u wf_StoreEmails.xml</v>
      </c>
      <c r="AA1698" s="63" t="str">
        <f t="shared" ref="AA1698:AA1699" si="797">IF(M1698="Workflow",CONCATENATE("gwd ",L1698," ",N1698)," # n/a")</f>
        <v>gwd MDM wf_StoreEmails</v>
      </c>
      <c r="AB1698" s="60" t="str">
        <f t="shared" si="647"/>
        <v xml:space="preserve">showvh MDM wf_StoreEmails ; </v>
      </c>
      <c r="AC1698" s="60" t="str">
        <f t="shared" si="633"/>
        <v>showrrh MDM wf_StoreEmails</v>
      </c>
    </row>
    <row r="1699" spans="1:29" x14ac:dyDescent="0.25">
      <c r="A1699" s="9">
        <v>43350</v>
      </c>
      <c r="B1699" s="6" t="s">
        <v>285</v>
      </c>
      <c r="C1699" s="6" t="s">
        <v>1893</v>
      </c>
      <c r="D1699" s="6" t="s">
        <v>1863</v>
      </c>
      <c r="E1699" s="100" t="str">
        <f t="shared" ref="E1699:E1700" si="798">IF(D1699="q1",rep_q,IF(OR(D1699="u1",D1699="u2"),rep_u,IF(OR(D1699="p1",D1699="p2"),rep_p," ** ERROR **")))</f>
        <v>RAC_uat</v>
      </c>
      <c r="F1699" s="115" t="str">
        <f t="shared" ref="F1699:F1700" si="799">IF(C1699="SJ",IF(D1699="q1",pswd_sj_q,IF(OR(D1699="u1",D1699="u2"),pswd_sj_u,IF(OR(D1699="p1",D1699="p2"),pswd_sj_p," ** ERROR **"))),
IF(C1699="BR",IF(D1699="q1",pswd_br_q,IF(OR(D1699="u1",D1699="u2"),pswd_br_u,IF(OR(D1699="p1",D1699="p2"),pswd_br_p," ** ERROR **")))," ** ERROR **"))</f>
        <v>BPU</v>
      </c>
      <c r="G1699" s="100" t="str">
        <f t="shared" ref="G1699:G1700" si="800">IF(D1699="q1",host_q,IF(OR(D1699="u1",D1699="u2"),host_u,IF(OR(D1699="p1",D1699="p2"),host_p," ** ERROR **")))</f>
        <v>uhvifoapp03</v>
      </c>
      <c r="H1699" s="115" t="str">
        <f t="shared" ref="H1699:H1700" si="801">IF(D1699="q1",int_q1,IF(D1699="u1",int_u1,IF(D1699="u2",int_u2,IF(D1699="p1",int_p1,IF(D1699="p2",int_p2," ** ERROR **")))))</f>
        <v>Int01_uat</v>
      </c>
      <c r="I1699" s="100" t="str">
        <f t="shared" ref="I1699:I1700" si="802">IF(D1699="","n/a","6005")</f>
        <v>6005</v>
      </c>
      <c r="J1699" s="115" t="str">
        <f t="shared" ref="J1699:J1700" si="803">IF(D1699="","n/a","Native")</f>
        <v>Native</v>
      </c>
      <c r="K1699" s="100" t="str">
        <f t="shared" ref="K1699:K1700" si="804">IF(D1699="","n/a","all")</f>
        <v>all</v>
      </c>
      <c r="L1699" s="6" t="s">
        <v>322</v>
      </c>
      <c r="M1699" s="6" t="s">
        <v>332</v>
      </c>
      <c r="N1699" s="47" t="s">
        <v>2648</v>
      </c>
      <c r="O1699" s="6" t="s">
        <v>2699</v>
      </c>
      <c r="P1699" s="11" t="str">
        <f t="shared" si="792"/>
        <v>qc MDM Workflow wf_StoreEmails</v>
      </c>
      <c r="Q1699" s="12" t="str">
        <f t="shared" si="793"/>
        <v>./pmrep cleardeploymentgroup -p DG_Static_Shared -f ;</v>
      </c>
      <c r="R1699" s="13" t="str">
        <f t="shared" si="794"/>
        <v>./pmrep addtodeploymentgroup -p DG_Static_Shared -n wf_StoreEmails -o Workflow -f MDM -d all ;</v>
      </c>
      <c r="S1699" s="12" t="str">
        <f t="shared" si="629"/>
        <v>./pmrep deploydeploymentgroup -p DG_Static_Shared -c  ./DG_Static_Shared.xml -r RAC_uat -n ritbil -X BPU -h uhvifoapp03 -o 6005 -s Native -l $HOME/scripts/log/dg_BR_matvis.log ;</v>
      </c>
      <c r="T1699" s="13" t="str">
        <f t="shared" si="630"/>
        <v xml:space="preserve">echo '&lt; PRESS ANY KEY TO CONTINUE &gt;'; read c ; </v>
      </c>
      <c r="U1699" s="12" t="str">
        <f t="shared" si="631"/>
        <v xml:space="preserve">cat $HOME/scripts/log/dg_BR_matvis.log ; </v>
      </c>
      <c r="V1699" s="13" t="str">
        <f t="shared" si="632"/>
        <v>echo '&lt; PRESS ANY KEY TO CONTINUE &gt;'; read c ;</v>
      </c>
      <c r="W1699" s="14" t="str">
        <f t="shared" si="795"/>
        <v xml:space="preserve"> pmd ; </v>
      </c>
      <c r="X1699" s="13" t="str">
        <f t="shared" si="644"/>
        <v>ssh -q uhvifoapp03 '/home/infa_adm/scripts/ais.sh MDM wf_StoreEmails Int01_uat'</v>
      </c>
      <c r="Y1699" s="15"/>
      <c r="Z1699" s="60" t="str">
        <f t="shared" si="796"/>
        <v>./pmrep objectexport -f MDM -o Workflow -n wf_StoreEmails -m -s -b -r -u wf_StoreEmails.xml</v>
      </c>
      <c r="AA1699" s="63" t="str">
        <f t="shared" si="797"/>
        <v>gwd MDM wf_StoreEmails</v>
      </c>
      <c r="AB1699" s="60" t="str">
        <f t="shared" si="647"/>
        <v xml:space="preserve">showvh MDM wf_StoreEmails ; </v>
      </c>
      <c r="AC1699" s="60" t="str">
        <f t="shared" si="633"/>
        <v>showrrh MDM wf_StoreEmails</v>
      </c>
    </row>
    <row r="1700" spans="1:29" x14ac:dyDescent="0.25">
      <c r="A1700" s="9">
        <v>43350</v>
      </c>
      <c r="B1700" s="6" t="s">
        <v>1592</v>
      </c>
      <c r="C1700" s="6" t="s">
        <v>1893</v>
      </c>
      <c r="D1700" s="6" t="s">
        <v>1862</v>
      </c>
      <c r="E1700" s="100" t="str">
        <f t="shared" si="798"/>
        <v>RAC_qa</v>
      </c>
      <c r="F1700" s="115" t="str">
        <f t="shared" si="799"/>
        <v>BPQ</v>
      </c>
      <c r="G1700" s="100" t="str">
        <f t="shared" si="800"/>
        <v>qhvifoapp05</v>
      </c>
      <c r="H1700" s="115" t="str">
        <f t="shared" si="801"/>
        <v>Int01_qa</v>
      </c>
      <c r="I1700" s="100" t="str">
        <f t="shared" si="802"/>
        <v>6005</v>
      </c>
      <c r="J1700" s="115" t="str">
        <f t="shared" si="803"/>
        <v>Native</v>
      </c>
      <c r="K1700" s="100" t="str">
        <f t="shared" si="804"/>
        <v>all</v>
      </c>
      <c r="L1700" s="6" t="s">
        <v>1491</v>
      </c>
      <c r="M1700" s="6" t="s">
        <v>332</v>
      </c>
      <c r="N1700" s="6" t="s">
        <v>2651</v>
      </c>
      <c r="O1700" s="6" t="s">
        <v>2700</v>
      </c>
      <c r="P1700" s="11" t="str">
        <f t="shared" ref="P1700" si="805">CONCATENATE("qc ",L1700," ",M1700," ",N1700)</f>
        <v xml:space="preserve">qc connectors Workflow wf_ENT_LAWSON_GL_ic_PROCESS </v>
      </c>
      <c r="Q1700" s="12" t="str">
        <f t="shared" ref="Q1700:Q1701" si="806">IF(AND(B1700=B1699,F1700=F1699),"echo ;",CONCATENATE("./pmrep cleardeploymentgroup -p ",dgnm," -f ;"))</f>
        <v>./pmrep cleardeploymentgroup -p DG_Static_Shared -f ;</v>
      </c>
      <c r="R1700" s="13" t="str">
        <f t="shared" ref="R1700:R1701" si="807">CONCATENATE("./pmrep addtodeploymentgroup -p ",dgnm," -n ",N1700," -o ",M1700, " -f ",L1700," -d ",K1700, " ;")</f>
        <v>./pmrep addtodeploymentgroup -p DG_Static_Shared -n wf_ENT_LAWSON_GL_ic_PROCESS  -o Workflow -f connectors -d all ;</v>
      </c>
      <c r="S1700" s="12" t="str">
        <f t="shared" si="629"/>
        <v>./pmrep deploydeploymentgroup -p DG_Static_Shared -c  ./DG_Static_Shared.xml -r RAC_qa -n ritbil -X BPQ -h qhvifoapp05 -o 6005 -s Native -l $HOME/scripts/log/dg_BR_saksub.log ;</v>
      </c>
      <c r="T1700" s="13" t="str">
        <f t="shared" si="630"/>
        <v xml:space="preserve">echo '&lt; PRESS ANY KEY TO CONTINUE &gt;'; read c ; </v>
      </c>
      <c r="U1700" s="12" t="str">
        <f t="shared" si="631"/>
        <v xml:space="preserve">cat $HOME/scripts/log/dg_BR_saksub.log ; </v>
      </c>
      <c r="V1700" s="13" t="str">
        <f t="shared" si="632"/>
        <v>echo '&lt; PRESS ANY KEY TO CONTINUE &gt;'; read c ;</v>
      </c>
      <c r="W1700" s="14" t="str">
        <f t="shared" ref="W1700:W1701" si="808">IF(LEFT(U1700,3)="cat"," pmd ; "," echo ; ")</f>
        <v xml:space="preserve"> pmd ; </v>
      </c>
      <c r="X1700" s="13" t="str">
        <f t="shared" si="644"/>
        <v>ssh -q qhvifoapp05 '/home/infa_adm/scripts/ais.sh connectors wf_ENT_LAWSON_GL_ic_PROCESS  Int01_qa'</v>
      </c>
      <c r="Y1700" s="15"/>
      <c r="Z1700" s="60" t="str">
        <f t="shared" ref="Z1700:Z1701" si="809">CONCATENATE("./pmrep objectexport -f ",L1700," -o ",M1700," -n ",N1700," -m -s -b -r -u ",N1700,".xml")</f>
        <v>./pmrep objectexport -f connectors -o Workflow -n wf_ENT_LAWSON_GL_ic_PROCESS  -m -s -b -r -u wf_ENT_LAWSON_GL_ic_PROCESS .xml</v>
      </c>
      <c r="AA1700" s="63" t="str">
        <f t="shared" ref="AA1700:AA1701" si="810">IF(M1700="Workflow",CONCATENATE("gwd ",L1700," ",N1700)," # n/a")</f>
        <v xml:space="preserve">gwd connectors wf_ENT_LAWSON_GL_ic_PROCESS </v>
      </c>
      <c r="AB1700" s="60" t="str">
        <f t="shared" si="647"/>
        <v xml:space="preserve">showvh connectors wf_ENT_LAWSON_GL_ic_PROCESS  ; </v>
      </c>
      <c r="AC1700" s="60" t="str">
        <f t="shared" si="633"/>
        <v xml:space="preserve">showrrh connectors wf_ENT_LAWSON_GL_ic_PROCESS </v>
      </c>
    </row>
    <row r="1701" spans="1:29" x14ac:dyDescent="0.25">
      <c r="A1701" s="9">
        <v>43350</v>
      </c>
      <c r="B1701" s="6" t="s">
        <v>1592</v>
      </c>
      <c r="C1701" s="6" t="s">
        <v>1893</v>
      </c>
      <c r="D1701" s="6" t="s">
        <v>1863</v>
      </c>
      <c r="E1701" s="100" t="str">
        <f t="shared" ref="E1701:E1703" si="811">IF(D1701="q1",rep_q,IF(OR(D1701="u1",D1701="u2"),rep_u,IF(OR(D1701="p1",D1701="p2"),rep_p," ** ERROR **")))</f>
        <v>RAC_uat</v>
      </c>
      <c r="F1701" s="115" t="str">
        <f t="shared" ref="F1701:F1703" si="812">IF(C1701="SJ",IF(D1701="q1",pswd_sj_q,IF(OR(D1701="u1",D1701="u2"),pswd_sj_u,IF(OR(D1701="p1",D1701="p2"),pswd_sj_p," ** ERROR **"))),
IF(C1701="BR",IF(D1701="q1",pswd_br_q,IF(OR(D1701="u1",D1701="u2"),pswd_br_u,IF(OR(D1701="p1",D1701="p2"),pswd_br_p," ** ERROR **")))," ** ERROR **"))</f>
        <v>BPU</v>
      </c>
      <c r="G1701" s="100" t="str">
        <f t="shared" ref="G1701:G1703" si="813">IF(D1701="q1",host_q,IF(OR(D1701="u1",D1701="u2"),host_u,IF(OR(D1701="p1",D1701="p2"),host_p," ** ERROR **")))</f>
        <v>uhvifoapp03</v>
      </c>
      <c r="H1701" s="115" t="str">
        <f t="shared" ref="H1701:H1703" si="814">IF(D1701="q1",int_q1,IF(D1701="u1",int_u1,IF(D1701="u2",int_u2,IF(D1701="p1",int_p1,IF(D1701="p2",int_p2," ** ERROR **")))))</f>
        <v>Int01_uat</v>
      </c>
      <c r="I1701" s="100" t="str">
        <f t="shared" ref="I1701:I1703" si="815">IF(D1701="","n/a","6005")</f>
        <v>6005</v>
      </c>
      <c r="J1701" s="115" t="str">
        <f t="shared" ref="J1701:J1703" si="816">IF(D1701="","n/a","Native")</f>
        <v>Native</v>
      </c>
      <c r="K1701" s="100" t="str">
        <f t="shared" ref="K1701:K1703" si="817">IF(D1701="","n/a","all")</f>
        <v>all</v>
      </c>
      <c r="L1701" s="6" t="s">
        <v>1491</v>
      </c>
      <c r="M1701" s="6" t="s">
        <v>332</v>
      </c>
      <c r="N1701" s="6" t="s">
        <v>2651</v>
      </c>
      <c r="O1701" s="6" t="s">
        <v>2701</v>
      </c>
      <c r="P1701" s="11" t="str">
        <f>CONCATENATE("qc ",L1701," ",M1701," ",N1701)</f>
        <v xml:space="preserve">qc connectors Workflow wf_ENT_LAWSON_GL_ic_PROCESS </v>
      </c>
      <c r="Q1701" s="12" t="str">
        <f t="shared" si="806"/>
        <v>./pmrep cleardeploymentgroup -p DG_Static_Shared -f ;</v>
      </c>
      <c r="R1701" s="13" t="str">
        <f t="shared" si="807"/>
        <v>./pmrep addtodeploymentgroup -p DG_Static_Shared -n wf_ENT_LAWSON_GL_ic_PROCESS  -o Workflow -f connectors -d all ;</v>
      </c>
      <c r="S1701" s="12" t="str">
        <f t="shared" si="629"/>
        <v>./pmrep deploydeploymentgroup -p DG_Static_Shared -c  ./DG_Static_Shared.xml -r RAC_uat -n ritbil -X BPU -h uhvifoapp03 -o 6005 -s Native -l $HOME/scripts/log/dg_BR_saksub.log ;</v>
      </c>
      <c r="T1701" s="13" t="str">
        <f t="shared" si="630"/>
        <v xml:space="preserve">echo '&lt; PRESS ANY KEY TO CONTINUE &gt;'; read c ; </v>
      </c>
      <c r="U1701" s="12" t="str">
        <f t="shared" si="631"/>
        <v xml:space="preserve">cat $HOME/scripts/log/dg_BR_saksub.log ; </v>
      </c>
      <c r="V1701" s="13" t="str">
        <f t="shared" si="632"/>
        <v>echo '&lt; PRESS ANY KEY TO CONTINUE &gt;'; read c ;</v>
      </c>
      <c r="W1701" s="14" t="str">
        <f t="shared" si="808"/>
        <v xml:space="preserve"> pmd ; </v>
      </c>
      <c r="X1701" s="13" t="str">
        <f t="shared" si="644"/>
        <v>ssh -q uhvifoapp03 '/home/infa_adm/scripts/ais.sh connectors wf_ENT_LAWSON_GL_ic_PROCESS  Int01_uat'</v>
      </c>
      <c r="Y1701" s="15"/>
      <c r="Z1701" s="60" t="str">
        <f t="shared" si="809"/>
        <v>./pmrep objectexport -f connectors -o Workflow -n wf_ENT_LAWSON_GL_ic_PROCESS  -m -s -b -r -u wf_ENT_LAWSON_GL_ic_PROCESS .xml</v>
      </c>
      <c r="AA1701" s="63" t="str">
        <f t="shared" si="810"/>
        <v xml:space="preserve">gwd connectors wf_ENT_LAWSON_GL_ic_PROCESS </v>
      </c>
      <c r="AB1701" s="60" t="str">
        <f t="shared" si="647"/>
        <v xml:space="preserve">showvh connectors wf_ENT_LAWSON_GL_ic_PROCESS  ; </v>
      </c>
      <c r="AC1701" s="60" t="str">
        <f t="shared" si="633"/>
        <v xml:space="preserve">showrrh connectors wf_ENT_LAWSON_GL_ic_PROCESS </v>
      </c>
    </row>
    <row r="1702" spans="1:29" x14ac:dyDescent="0.25">
      <c r="A1702" s="9">
        <v>43350</v>
      </c>
      <c r="B1702" s="6" t="s">
        <v>285</v>
      </c>
      <c r="C1702" s="6" t="s">
        <v>1893</v>
      </c>
      <c r="D1702" s="6" t="s">
        <v>1862</v>
      </c>
      <c r="E1702" s="100" t="str">
        <f t="shared" si="811"/>
        <v>RAC_qa</v>
      </c>
      <c r="F1702" s="115" t="str">
        <f t="shared" si="812"/>
        <v>BPQ</v>
      </c>
      <c r="G1702" s="100" t="str">
        <f t="shared" si="813"/>
        <v>qhvifoapp05</v>
      </c>
      <c r="H1702" s="115" t="str">
        <f t="shared" si="814"/>
        <v>Int01_qa</v>
      </c>
      <c r="I1702" s="100" t="str">
        <f t="shared" si="815"/>
        <v>6005</v>
      </c>
      <c r="J1702" s="115" t="str">
        <f t="shared" si="816"/>
        <v>Native</v>
      </c>
      <c r="K1702" s="100" t="str">
        <f t="shared" si="817"/>
        <v>all</v>
      </c>
      <c r="L1702" s="6" t="s">
        <v>322</v>
      </c>
      <c r="M1702" s="6" t="s">
        <v>354</v>
      </c>
      <c r="N1702" s="47" t="s">
        <v>2717</v>
      </c>
      <c r="O1702" s="47" t="s">
        <v>2718</v>
      </c>
      <c r="P1702" s="11" t="str">
        <f>CONCATENATE("qc ",L1702," ",M1702," ",N1702)</f>
        <v>qc MDM Session s_m_Customer_P_Table_DuplicateStatus_Update</v>
      </c>
      <c r="Q1702" s="12" t="str">
        <f t="shared" ref="Q1702:Q1703" si="818">IF(AND(B1702=B1701,F1702=F1701),"echo ;",CONCATENATE("./pmrep cleardeploymentgroup -p ",dgnm," -f ;"))</f>
        <v>./pmrep cleardeploymentgroup -p DG_Static_Shared -f ;</v>
      </c>
      <c r="R1702" s="13" t="str">
        <f t="shared" ref="R1702:R1703" si="819">CONCATENATE("./pmrep addtodeploymentgroup -p ",dgnm," -n ",N1702," -o ",M1702, " -f ",L1702," -d ",K1702, " ;")</f>
        <v>./pmrep addtodeploymentgroup -p DG_Static_Shared -n s_m_Customer_P_Table_DuplicateStatus_Update -o Session -f MDM -d all ;</v>
      </c>
      <c r="S1702" s="12" t="str">
        <f t="shared" si="629"/>
        <v>echo ;</v>
      </c>
      <c r="T1702" s="13" t="str">
        <f t="shared" si="630"/>
        <v>echo ;</v>
      </c>
      <c r="U1702" s="12" t="str">
        <f t="shared" si="631"/>
        <v>echo;</v>
      </c>
      <c r="V1702" s="13" t="str">
        <f t="shared" si="632"/>
        <v>echo ;</v>
      </c>
      <c r="W1702" s="14" t="str">
        <f t="shared" ref="W1702:W1703" si="820">IF(LEFT(U1702,3)="cat"," pmd ; "," echo ; ")</f>
        <v xml:space="preserve"> echo ; </v>
      </c>
      <c r="X1702" s="13" t="str">
        <f t="shared" si="644"/>
        <v xml:space="preserve"> # n/a</v>
      </c>
      <c r="Y1702" s="15"/>
      <c r="Z1702" s="60" t="str">
        <f t="shared" ref="Z1702:Z1703" si="821">CONCATENATE("./pmrep objectexport -f ",L1702," -o ",M1702," -n ",N1702," -m -s -b -r -u ",N1702,".xml")</f>
        <v>./pmrep objectexport -f MDM -o Session -n s_m_Customer_P_Table_DuplicateStatus_Update -m -s -b -r -u s_m_Customer_P_Table_DuplicateStatus_Update.xml</v>
      </c>
      <c r="AA1702" s="63" t="str">
        <f t="shared" ref="AA1702:AA1703" si="822">IF(M1702="Workflow",CONCATENATE("gwd ",L1702," ",N1702)," # n/a")</f>
        <v xml:space="preserve"> # n/a</v>
      </c>
      <c r="AB1702" s="60" t="str">
        <f t="shared" si="647"/>
        <v xml:space="preserve">showvh MDM s_m_Customer_P_Table_DuplicateStatus_Update ; </v>
      </c>
      <c r="AC1702" s="60" t="str">
        <f t="shared" si="633"/>
        <v>showrrh MDM s_m_Customer_P_Table_DuplicateStatus_Update</v>
      </c>
    </row>
    <row r="1703" spans="1:29" x14ac:dyDescent="0.25">
      <c r="A1703" s="9">
        <v>43350</v>
      </c>
      <c r="B1703" s="6" t="s">
        <v>285</v>
      </c>
      <c r="C1703" s="6" t="s">
        <v>1893</v>
      </c>
      <c r="D1703" s="6" t="s">
        <v>1862</v>
      </c>
      <c r="E1703" s="100" t="str">
        <f t="shared" si="811"/>
        <v>RAC_qa</v>
      </c>
      <c r="F1703" s="115" t="str">
        <f t="shared" si="812"/>
        <v>BPQ</v>
      </c>
      <c r="G1703" s="100" t="str">
        <f t="shared" si="813"/>
        <v>qhvifoapp05</v>
      </c>
      <c r="H1703" s="115" t="str">
        <f t="shared" si="814"/>
        <v>Int01_qa</v>
      </c>
      <c r="I1703" s="100" t="str">
        <f t="shared" si="815"/>
        <v>6005</v>
      </c>
      <c r="J1703" s="115" t="str">
        <f t="shared" si="816"/>
        <v>Native</v>
      </c>
      <c r="K1703" s="100" t="str">
        <f t="shared" si="817"/>
        <v>all</v>
      </c>
      <c r="L1703" s="6" t="s">
        <v>322</v>
      </c>
      <c r="M1703" s="6" t="s">
        <v>354</v>
      </c>
      <c r="N1703" s="136" t="s">
        <v>1488</v>
      </c>
      <c r="O1703" s="47" t="s">
        <v>2718</v>
      </c>
      <c r="P1703" s="11" t="str">
        <f>CONCATENATE("qc ",L1703," ",M1703," ",N1703)</f>
        <v>qc MDM Session s_m_Customer_Cleansing_To_P_Table_FinalStatus_Update</v>
      </c>
      <c r="Q1703" s="12" t="str">
        <f t="shared" si="818"/>
        <v>echo ;</v>
      </c>
      <c r="R1703" s="13" t="str">
        <f t="shared" si="819"/>
        <v>./pmrep addtodeploymentgroup -p DG_Static_Shared -n s_m_Customer_Cleansing_To_P_Table_FinalStatus_Update -o Session -f MDM -d all ;</v>
      </c>
      <c r="S1703" s="12" t="str">
        <f t="shared" si="629"/>
        <v>./pmrep deploydeploymentgroup -p DG_Static_Shared -c  ./DG_Static_Shared.xml -r RAC_qa -n ritbil -X BPQ -h qhvifoapp05 -o 6005 -s Native -l $HOME/scripts/log/dg_BR_matvis.log ;</v>
      </c>
      <c r="T1703" s="13" t="str">
        <f t="shared" si="630"/>
        <v xml:space="preserve">echo '&lt; PRESS ANY KEY TO CONTINUE &gt;'; read c ; </v>
      </c>
      <c r="U1703" s="12" t="str">
        <f t="shared" si="631"/>
        <v xml:space="preserve">cat $HOME/scripts/log/dg_BR_matvis.log ; </v>
      </c>
      <c r="V1703" s="13" t="str">
        <f t="shared" si="632"/>
        <v>echo '&lt; PRESS ANY KEY TO CONTINUE &gt;'; read c ;</v>
      </c>
      <c r="W1703" s="14" t="str">
        <f t="shared" si="820"/>
        <v xml:space="preserve"> pmd ; </v>
      </c>
      <c r="X1703" s="13" t="str">
        <f t="shared" si="644"/>
        <v xml:space="preserve"> # n/a</v>
      </c>
      <c r="Y1703" s="15"/>
      <c r="Z1703" s="60" t="str">
        <f t="shared" si="821"/>
        <v>./pmrep objectexport -f MDM -o Session -n s_m_Customer_Cleansing_To_P_Table_FinalStatus_Update -m -s -b -r -u s_m_Customer_Cleansing_To_P_Table_FinalStatus_Update.xml</v>
      </c>
      <c r="AA1703" s="63" t="str">
        <f t="shared" si="822"/>
        <v xml:space="preserve"> # n/a</v>
      </c>
      <c r="AB1703" s="60" t="str">
        <f t="shared" si="647"/>
        <v xml:space="preserve">showvh MDM s_m_Customer_Cleansing_To_P_Table_FinalStatus_Update ; </v>
      </c>
      <c r="AC1703" s="60" t="str">
        <f t="shared" si="633"/>
        <v>showrrh MDM s_m_Customer_Cleansing_To_P_Table_FinalStatus_Update</v>
      </c>
    </row>
    <row r="1704" spans="1:29" x14ac:dyDescent="0.25">
      <c r="A1704" s="9">
        <v>43350</v>
      </c>
      <c r="B1704" s="6" t="s">
        <v>285</v>
      </c>
      <c r="C1704" s="6" t="s">
        <v>1893</v>
      </c>
      <c r="D1704" s="6" t="s">
        <v>1863</v>
      </c>
      <c r="E1704" s="100" t="str">
        <f t="shared" ref="E1704:E1707" si="823">IF(D1704="q1",rep_q,IF(OR(D1704="u1",D1704="u2"),rep_u,IF(OR(D1704="p1",D1704="p2"),rep_p," ** ERROR **")))</f>
        <v>RAC_uat</v>
      </c>
      <c r="F1704" s="115" t="str">
        <f t="shared" ref="F1704:F1707" si="824">IF(C1704="SJ",IF(D1704="q1",pswd_sj_q,IF(OR(D1704="u1",D1704="u2"),pswd_sj_u,IF(OR(D1704="p1",D1704="p2"),pswd_sj_p," ** ERROR **"))),
IF(C1704="BR",IF(D1704="q1",pswd_br_q,IF(OR(D1704="u1",D1704="u2"),pswd_br_u,IF(OR(D1704="p1",D1704="p2"),pswd_br_p," ** ERROR **")))," ** ERROR **"))</f>
        <v>BPU</v>
      </c>
      <c r="G1704" s="100" t="str">
        <f t="shared" ref="G1704:G1707" si="825">IF(D1704="q1",host_q,IF(OR(D1704="u1",D1704="u2"),host_u,IF(OR(D1704="p1",D1704="p2"),host_p," ** ERROR **")))</f>
        <v>uhvifoapp03</v>
      </c>
      <c r="H1704" s="115" t="str">
        <f t="shared" ref="H1704:H1707" si="826">IF(D1704="q1",int_q1,IF(D1704="u1",int_u1,IF(D1704="u2",int_u2,IF(D1704="p1",int_p1,IF(D1704="p2",int_p2," ** ERROR **")))))</f>
        <v>Int01_uat</v>
      </c>
      <c r="I1704" s="100" t="str">
        <f t="shared" ref="I1704:I1707" si="827">IF(D1704="","n/a","6005")</f>
        <v>6005</v>
      </c>
      <c r="J1704" s="115" t="str">
        <f t="shared" ref="J1704:J1707" si="828">IF(D1704="","n/a","Native")</f>
        <v>Native</v>
      </c>
      <c r="K1704" s="100" t="str">
        <f t="shared" ref="K1704:K1707" si="829">IF(D1704="","n/a","all")</f>
        <v>all</v>
      </c>
      <c r="L1704" s="6" t="s">
        <v>322</v>
      </c>
      <c r="M1704" s="6" t="s">
        <v>354</v>
      </c>
      <c r="N1704" s="47" t="s">
        <v>2717</v>
      </c>
      <c r="O1704" s="47" t="s">
        <v>2719</v>
      </c>
      <c r="P1704" s="11" t="str">
        <f>CONCATENATE("qc ",L1704," ",M1704," ",N1704)</f>
        <v>qc MDM Session s_m_Customer_P_Table_DuplicateStatus_Update</v>
      </c>
      <c r="Q1704" s="12" t="str">
        <f t="shared" ref="Q1704:Q1705" si="830">IF(AND(B1704=B1703,F1704=F1703),"echo ;",CONCATENATE("./pmrep cleardeploymentgroup -p ",dgnm," -f ;"))</f>
        <v>./pmrep cleardeploymentgroup -p DG_Static_Shared -f ;</v>
      </c>
      <c r="R1704" s="13" t="str">
        <f t="shared" ref="R1704:R1705" si="831">CONCATENATE("./pmrep addtodeploymentgroup -p ",dgnm," -n ",N1704," -o ",M1704, " -f ",L1704," -d ",K1704, " ;")</f>
        <v>./pmrep addtodeploymentgroup -p DG_Static_Shared -n s_m_Customer_P_Table_DuplicateStatus_Update -o Session -f MDM -d all ;</v>
      </c>
      <c r="S1704" s="12" t="str">
        <f t="shared" si="629"/>
        <v>echo ;</v>
      </c>
      <c r="T1704" s="13" t="str">
        <f t="shared" si="630"/>
        <v>echo ;</v>
      </c>
      <c r="U1704" s="12" t="str">
        <f t="shared" si="631"/>
        <v>echo;</v>
      </c>
      <c r="V1704" s="13" t="str">
        <f t="shared" si="632"/>
        <v>echo ;</v>
      </c>
      <c r="W1704" s="14" t="str">
        <f t="shared" ref="W1704:W1705" si="832">IF(LEFT(U1704,3)="cat"," pmd ; "," echo ; ")</f>
        <v xml:space="preserve"> echo ; </v>
      </c>
      <c r="X1704" s="13" t="str">
        <f t="shared" si="644"/>
        <v xml:space="preserve"> # n/a</v>
      </c>
      <c r="Y1704" s="15"/>
      <c r="Z1704" s="60" t="str">
        <f t="shared" ref="Z1704:Z1705" si="833">CONCATENATE("./pmrep objectexport -f ",L1704," -o ",M1704," -n ",N1704," -m -s -b -r -u ",N1704,".xml")</f>
        <v>./pmrep objectexport -f MDM -o Session -n s_m_Customer_P_Table_DuplicateStatus_Update -m -s -b -r -u s_m_Customer_P_Table_DuplicateStatus_Update.xml</v>
      </c>
      <c r="AA1704" s="63" t="str">
        <f t="shared" ref="AA1704:AA1705" si="834">IF(M1704="Workflow",CONCATENATE("gwd ",L1704," ",N1704)," # n/a")</f>
        <v xml:space="preserve"> # n/a</v>
      </c>
      <c r="AB1704" s="60" t="str">
        <f t="shared" si="647"/>
        <v xml:space="preserve">showvh MDM s_m_Customer_P_Table_DuplicateStatus_Update ; </v>
      </c>
      <c r="AC1704" s="60" t="str">
        <f t="shared" si="633"/>
        <v>showrrh MDM s_m_Customer_P_Table_DuplicateStatus_Update</v>
      </c>
    </row>
    <row r="1705" spans="1:29" x14ac:dyDescent="0.25">
      <c r="A1705" s="9">
        <v>43350</v>
      </c>
      <c r="B1705" s="6" t="s">
        <v>285</v>
      </c>
      <c r="C1705" s="6" t="s">
        <v>1893</v>
      </c>
      <c r="D1705" s="6" t="s">
        <v>1863</v>
      </c>
      <c r="E1705" s="100" t="str">
        <f t="shared" si="823"/>
        <v>RAC_uat</v>
      </c>
      <c r="F1705" s="115" t="str">
        <f t="shared" si="824"/>
        <v>BPU</v>
      </c>
      <c r="G1705" s="100" t="str">
        <f t="shared" si="825"/>
        <v>uhvifoapp03</v>
      </c>
      <c r="H1705" s="115" t="str">
        <f t="shared" si="826"/>
        <v>Int01_uat</v>
      </c>
      <c r="I1705" s="100" t="str">
        <f t="shared" si="827"/>
        <v>6005</v>
      </c>
      <c r="J1705" s="115" t="str">
        <f t="shared" si="828"/>
        <v>Native</v>
      </c>
      <c r="K1705" s="100" t="str">
        <f t="shared" si="829"/>
        <v>all</v>
      </c>
      <c r="L1705" s="6" t="s">
        <v>322</v>
      </c>
      <c r="M1705" s="6" t="s">
        <v>354</v>
      </c>
      <c r="N1705" s="136" t="s">
        <v>1488</v>
      </c>
      <c r="O1705" s="47" t="s">
        <v>2719</v>
      </c>
      <c r="P1705" s="11" t="str">
        <f>CONCATENATE("qc ",L1705," ",M1705," ",N1705)</f>
        <v>qc MDM Session s_m_Customer_Cleansing_To_P_Table_FinalStatus_Update</v>
      </c>
      <c r="Q1705" s="12" t="str">
        <f t="shared" si="830"/>
        <v>echo ;</v>
      </c>
      <c r="R1705" s="13" t="str">
        <f t="shared" si="831"/>
        <v>./pmrep addtodeploymentgroup -p DG_Static_Shared -n s_m_Customer_Cleansing_To_P_Table_FinalStatus_Update -o Session -f MDM -d all ;</v>
      </c>
      <c r="S1705" s="12" t="str">
        <f t="shared" si="629"/>
        <v>./pmrep deploydeploymentgroup -p DG_Static_Shared -c  ./DG_Static_Shared.xml -r RAC_uat -n ritbil -X BPU -h uhvifoapp03 -o 6005 -s Native -l $HOME/scripts/log/dg_BR_matvis.log ;</v>
      </c>
      <c r="T1705" s="13" t="str">
        <f t="shared" si="630"/>
        <v xml:space="preserve">echo '&lt; PRESS ANY KEY TO CONTINUE &gt;'; read c ; </v>
      </c>
      <c r="U1705" s="12" t="str">
        <f t="shared" si="631"/>
        <v xml:space="preserve">cat $HOME/scripts/log/dg_BR_matvis.log ; </v>
      </c>
      <c r="V1705" s="13" t="str">
        <f t="shared" si="632"/>
        <v>echo '&lt; PRESS ANY KEY TO CONTINUE &gt;'; read c ;</v>
      </c>
      <c r="W1705" s="14" t="str">
        <f t="shared" si="832"/>
        <v xml:space="preserve"> pmd ; </v>
      </c>
      <c r="X1705" s="13" t="str">
        <f t="shared" si="644"/>
        <v xml:space="preserve"> # n/a</v>
      </c>
      <c r="Y1705" s="15"/>
      <c r="Z1705" s="60" t="str">
        <f t="shared" si="833"/>
        <v>./pmrep objectexport -f MDM -o Session -n s_m_Customer_Cleansing_To_P_Table_FinalStatus_Update -m -s -b -r -u s_m_Customer_Cleansing_To_P_Table_FinalStatus_Update.xml</v>
      </c>
      <c r="AA1705" s="63" t="str">
        <f t="shared" si="834"/>
        <v xml:space="preserve"> # n/a</v>
      </c>
      <c r="AB1705" s="60" t="str">
        <f t="shared" si="647"/>
        <v xml:space="preserve">showvh MDM s_m_Customer_Cleansing_To_P_Table_FinalStatus_Update ; </v>
      </c>
      <c r="AC1705" s="60" t="str">
        <f t="shared" si="633"/>
        <v>showrrh MDM s_m_Customer_Cleansing_To_P_Table_FinalStatus_Update</v>
      </c>
    </row>
    <row r="1706" spans="1:29" x14ac:dyDescent="0.25">
      <c r="A1706" s="9">
        <v>43353</v>
      </c>
      <c r="B1706" s="6" t="s">
        <v>1592</v>
      </c>
      <c r="C1706" s="6" t="s">
        <v>1893</v>
      </c>
      <c r="D1706" s="6" t="s">
        <v>1862</v>
      </c>
      <c r="E1706" s="100" t="str">
        <f t="shared" si="823"/>
        <v>RAC_qa</v>
      </c>
      <c r="F1706" s="115" t="str">
        <f t="shared" si="824"/>
        <v>BPQ</v>
      </c>
      <c r="G1706" s="100" t="str">
        <f t="shared" si="825"/>
        <v>qhvifoapp05</v>
      </c>
      <c r="H1706" s="115" t="str">
        <f t="shared" si="826"/>
        <v>Int01_qa</v>
      </c>
      <c r="I1706" s="100" t="str">
        <f t="shared" si="827"/>
        <v>6005</v>
      </c>
      <c r="J1706" s="115" t="str">
        <f t="shared" si="828"/>
        <v>Native</v>
      </c>
      <c r="K1706" s="100" t="str">
        <f t="shared" si="829"/>
        <v>all</v>
      </c>
      <c r="L1706" s="6" t="s">
        <v>1491</v>
      </c>
      <c r="M1706" s="6" t="s">
        <v>332</v>
      </c>
      <c r="N1706" s="6" t="s">
        <v>2651</v>
      </c>
      <c r="O1706" s="6" t="s">
        <v>2712</v>
      </c>
      <c r="P1706" s="11" t="str">
        <f t="shared" ref="P1706:P1707" si="835">CONCATENATE("qc ",L1706," ",M1706," ",N1706)</f>
        <v xml:space="preserve">qc connectors Workflow wf_ENT_LAWSON_GL_ic_PROCESS </v>
      </c>
      <c r="Q1706" s="12" t="str">
        <f t="shared" ref="Q1706:Q1707" si="836">IF(AND(B1706=B1705,F1706=F1705),"echo ;",CONCATENATE("./pmrep cleardeploymentgroup -p ",dgnm," -f ;"))</f>
        <v>./pmrep cleardeploymentgroup -p DG_Static_Shared -f ;</v>
      </c>
      <c r="R1706" s="13" t="str">
        <f t="shared" ref="R1706:R1707" si="837">CONCATENATE("./pmrep addtodeploymentgroup -p ",dgnm," -n ",N1706," -o ",M1706, " -f ",L1706," -d ",K1706, " ;")</f>
        <v>./pmrep addtodeploymentgroup -p DG_Static_Shared -n wf_ENT_LAWSON_GL_ic_PROCESS  -o Workflow -f connectors -d all ;</v>
      </c>
      <c r="S1706" s="12" t="str">
        <f t="shared" si="629"/>
        <v>./pmrep deploydeploymentgroup -p DG_Static_Shared -c  ./DG_Static_Shared.xml -r RAC_qa -n ritbil -X BPQ -h qhvifoapp05 -o 6005 -s Native -l $HOME/scripts/log/dg_BR_saksub.log ;</v>
      </c>
      <c r="T1706" s="13" t="str">
        <f t="shared" si="630"/>
        <v xml:space="preserve">echo '&lt; PRESS ANY KEY TO CONTINUE &gt;'; read c ; </v>
      </c>
      <c r="U1706" s="12" t="str">
        <f t="shared" si="631"/>
        <v xml:space="preserve">cat $HOME/scripts/log/dg_BR_saksub.log ; </v>
      </c>
      <c r="V1706" s="13" t="str">
        <f t="shared" si="632"/>
        <v>echo '&lt; PRESS ANY KEY TO CONTINUE &gt;'; read c ;</v>
      </c>
      <c r="W1706" s="14" t="str">
        <f t="shared" ref="W1706:W1707" si="838">IF(LEFT(U1706,3)="cat"," pmd ; "," echo ; ")</f>
        <v xml:space="preserve"> pmd ; </v>
      </c>
      <c r="X1706" s="13" t="str">
        <f t="shared" si="644"/>
        <v>ssh -q qhvifoapp05 '/home/infa_adm/scripts/ais.sh connectors wf_ENT_LAWSON_GL_ic_PROCESS  Int01_qa'</v>
      </c>
      <c r="Y1706" s="15"/>
      <c r="Z1706" s="60" t="str">
        <f t="shared" ref="Z1706:Z1707" si="839">CONCATENATE("./pmrep objectexport -f ",L1706," -o ",M1706," -n ",N1706," -m -s -b -r -u ",N1706,".xml")</f>
        <v>./pmrep objectexport -f connectors -o Workflow -n wf_ENT_LAWSON_GL_ic_PROCESS  -m -s -b -r -u wf_ENT_LAWSON_GL_ic_PROCESS .xml</v>
      </c>
      <c r="AA1706" s="63" t="str">
        <f t="shared" ref="AA1706" si="840">IF(M1706="Workflow",CONCATENATE("gwd ",L1706," ",N1706)," # n/a")</f>
        <v xml:space="preserve">gwd connectors wf_ENT_LAWSON_GL_ic_PROCESS </v>
      </c>
      <c r="AB1706" s="60" t="str">
        <f t="shared" si="647"/>
        <v xml:space="preserve">showvh connectors wf_ENT_LAWSON_GL_ic_PROCESS  ; </v>
      </c>
      <c r="AC1706" s="60" t="str">
        <f t="shared" si="633"/>
        <v xml:space="preserve">showrrh connectors wf_ENT_LAWSON_GL_ic_PROCESS </v>
      </c>
    </row>
    <row r="1707" spans="1:29" x14ac:dyDescent="0.25">
      <c r="A1707" s="9">
        <v>43353</v>
      </c>
      <c r="B1707" s="6" t="s">
        <v>1592</v>
      </c>
      <c r="C1707" s="6" t="s">
        <v>1893</v>
      </c>
      <c r="D1707" s="6" t="s">
        <v>1863</v>
      </c>
      <c r="E1707" s="100" t="str">
        <f t="shared" si="823"/>
        <v>RAC_uat</v>
      </c>
      <c r="F1707" s="115" t="str">
        <f t="shared" si="824"/>
        <v>BPU</v>
      </c>
      <c r="G1707" s="100" t="str">
        <f t="shared" si="825"/>
        <v>uhvifoapp03</v>
      </c>
      <c r="H1707" s="115" t="str">
        <f t="shared" si="826"/>
        <v>Int01_uat</v>
      </c>
      <c r="I1707" s="100" t="str">
        <f t="shared" si="827"/>
        <v>6005</v>
      </c>
      <c r="J1707" s="115" t="str">
        <f t="shared" si="828"/>
        <v>Native</v>
      </c>
      <c r="K1707" s="100" t="str">
        <f t="shared" si="829"/>
        <v>all</v>
      </c>
      <c r="L1707" s="6" t="s">
        <v>1491</v>
      </c>
      <c r="M1707" s="6" t="s">
        <v>332</v>
      </c>
      <c r="N1707" s="6" t="s">
        <v>2651</v>
      </c>
      <c r="O1707" s="6" t="s">
        <v>2713</v>
      </c>
      <c r="P1707" s="11" t="str">
        <f t="shared" si="835"/>
        <v xml:space="preserve">qc connectors Workflow wf_ENT_LAWSON_GL_ic_PROCESS </v>
      </c>
      <c r="Q1707" s="12" t="str">
        <f t="shared" si="836"/>
        <v>./pmrep cleardeploymentgroup -p DG_Static_Shared -f ;</v>
      </c>
      <c r="R1707" s="13" t="str">
        <f t="shared" si="837"/>
        <v>./pmrep addtodeploymentgroup -p DG_Static_Shared -n wf_ENT_LAWSON_GL_ic_PROCESS  -o Workflow -f connectors -d all ;</v>
      </c>
      <c r="S1707" s="12" t="str">
        <f t="shared" si="629"/>
        <v>./pmrep deploydeploymentgroup -p DG_Static_Shared -c  ./DG_Static_Shared.xml -r RAC_uat -n ritbil -X BPU -h uhvifoapp03 -o 6005 -s Native -l $HOME/scripts/log/dg_BR_saksub.log ;</v>
      </c>
      <c r="T1707" s="13" t="str">
        <f t="shared" si="630"/>
        <v xml:space="preserve">echo '&lt; PRESS ANY KEY TO CONTINUE &gt;'; read c ; </v>
      </c>
      <c r="U1707" s="12" t="str">
        <f t="shared" si="631"/>
        <v xml:space="preserve">cat $HOME/scripts/log/dg_BR_saksub.log ; </v>
      </c>
      <c r="V1707" s="13" t="str">
        <f t="shared" si="632"/>
        <v>echo '&lt; PRESS ANY KEY TO CONTINUE &gt;'; read c ;</v>
      </c>
      <c r="W1707" s="14" t="str">
        <f t="shared" si="838"/>
        <v xml:space="preserve"> pmd ; </v>
      </c>
      <c r="X1707" s="13" t="str">
        <f t="shared" si="644"/>
        <v>ssh -q uhvifoapp03 '/home/infa_adm/scripts/ais.sh connectors wf_ENT_LAWSON_GL_ic_PROCESS  Int01_uat'</v>
      </c>
      <c r="Y1707" s="15"/>
      <c r="Z1707" s="60" t="str">
        <f t="shared" si="839"/>
        <v>./pmrep objectexport -f connectors -o Workflow -n wf_ENT_LAWSON_GL_ic_PROCESS  -m -s -b -r -u wf_ENT_LAWSON_GL_ic_PROCESS .xml</v>
      </c>
      <c r="AA1707" s="63" t="str">
        <f>IF(M1707="Workflow",CONCATENATE("gwd ",L1707," ",N1707)," # n/a")</f>
        <v xml:space="preserve">gwd connectors wf_ENT_LAWSON_GL_ic_PROCESS </v>
      </c>
      <c r="AB1707" s="60" t="str">
        <f t="shared" si="647"/>
        <v xml:space="preserve">showvh connectors wf_ENT_LAWSON_GL_ic_PROCESS  ; </v>
      </c>
      <c r="AC1707" s="60" t="str">
        <f t="shared" si="633"/>
        <v xml:space="preserve">showrrh connectors wf_ENT_LAWSON_GL_ic_PROCESS </v>
      </c>
    </row>
    <row r="1708" spans="1:29" x14ac:dyDescent="0.25">
      <c r="A1708" s="9">
        <v>43353</v>
      </c>
      <c r="B1708" s="6" t="s">
        <v>285</v>
      </c>
      <c r="C1708" s="6" t="s">
        <v>1893</v>
      </c>
      <c r="D1708" s="6" t="s">
        <v>1862</v>
      </c>
      <c r="E1708" s="100" t="str">
        <f t="shared" ref="E1708:E1709" si="841">IF(D1708="q1",rep_q,IF(OR(D1708="u1",D1708="u2"),rep_u,IF(OR(D1708="p1",D1708="p2"),rep_p," ** ERROR **")))</f>
        <v>RAC_qa</v>
      </c>
      <c r="F1708" s="115" t="str">
        <f t="shared" ref="F1708:F1709" si="842">IF(C1708="SJ",IF(D1708="q1",pswd_sj_q,IF(OR(D1708="u1",D1708="u2"),pswd_sj_u,IF(OR(D1708="p1",D1708="p2"),pswd_sj_p," ** ERROR **"))),
IF(C1708="BR",IF(D1708="q1",pswd_br_q,IF(OR(D1708="u1",D1708="u2"),pswd_br_u,IF(OR(D1708="p1",D1708="p2"),pswd_br_p," ** ERROR **")))," ** ERROR **"))</f>
        <v>BPQ</v>
      </c>
      <c r="G1708" s="100" t="str">
        <f t="shared" ref="G1708:G1709" si="843">IF(D1708="q1",host_q,IF(OR(D1708="u1",D1708="u2"),host_u,IF(OR(D1708="p1",D1708="p2"),host_p," ** ERROR **")))</f>
        <v>qhvifoapp05</v>
      </c>
      <c r="H1708" s="115" t="str">
        <f t="shared" ref="H1708:H1709" si="844">IF(D1708="q1",int_q1,IF(D1708="u1",int_u1,IF(D1708="u2",int_u2,IF(D1708="p1",int_p1,IF(D1708="p2",int_p2," ** ERROR **")))))</f>
        <v>Int01_qa</v>
      </c>
      <c r="I1708" s="100" t="str">
        <f t="shared" ref="I1708:I1709" si="845">IF(D1708="","n/a","6005")</f>
        <v>6005</v>
      </c>
      <c r="J1708" s="115" t="str">
        <f t="shared" ref="J1708:J1709" si="846">IF(D1708="","n/a","Native")</f>
        <v>Native</v>
      </c>
      <c r="K1708" s="100" t="str">
        <f t="shared" ref="K1708:K1709" si="847">IF(D1708="","n/a","all")</f>
        <v>all</v>
      </c>
      <c r="L1708" s="6" t="s">
        <v>322</v>
      </c>
      <c r="M1708" s="6" t="s">
        <v>332</v>
      </c>
      <c r="N1708" s="6" t="s">
        <v>2714</v>
      </c>
      <c r="O1708" s="47" t="s">
        <v>2715</v>
      </c>
      <c r="P1708" s="11" t="str">
        <f>CONCATENATE("qc ",L1708," ",M1708," ",N1708)</f>
        <v>qc MDM Workflow wf_MDM2Enterprise_Location_Interfaces</v>
      </c>
      <c r="Q1708" s="12" t="str">
        <f t="shared" ref="Q1708:Q1709" si="848">IF(AND(B1708=B1707,F1708=F1707),"echo ;",CONCATENATE("./pmrep cleardeploymentgroup -p ",dgnm," -f ;"))</f>
        <v>./pmrep cleardeploymentgroup -p DG_Static_Shared -f ;</v>
      </c>
      <c r="R1708" s="13" t="str">
        <f t="shared" ref="R1708:R1709" si="849">CONCATENATE("./pmrep addtodeploymentgroup -p ",dgnm," -n ",N1708," -o ",M1708, " -f ",L1708," -d ",K1708, " ;")</f>
        <v>./pmrep addtodeploymentgroup -p DG_Static_Shared -n wf_MDM2Enterprise_Location_Interfaces -o Workflow -f MDM -d all ;</v>
      </c>
      <c r="S1708" s="12" t="str">
        <f t="shared" si="629"/>
        <v>./pmrep deploydeploymentgroup -p DG_Static_Shared -c  ./DG_Static_Shared.xml -r RAC_qa -n ritbil -X BPQ -h qhvifoapp05 -o 6005 -s Native -l $HOME/scripts/log/dg_BR_matvis.log ;</v>
      </c>
      <c r="T1708" s="13" t="str">
        <f t="shared" si="630"/>
        <v xml:space="preserve">echo '&lt; PRESS ANY KEY TO CONTINUE &gt;'; read c ; </v>
      </c>
      <c r="U1708" s="12" t="str">
        <f t="shared" si="631"/>
        <v xml:space="preserve">cat $HOME/scripts/log/dg_BR_matvis.log ; </v>
      </c>
      <c r="V1708" s="13" t="str">
        <f t="shared" si="632"/>
        <v>echo '&lt; PRESS ANY KEY TO CONTINUE &gt;'; read c ;</v>
      </c>
      <c r="W1708" s="14" t="str">
        <f t="shared" ref="W1708:W1709" si="850">IF(LEFT(U1708,3)="cat"," pmd ; "," echo ; ")</f>
        <v xml:space="preserve"> pmd ; </v>
      </c>
      <c r="X1708" s="13" t="str">
        <f t="shared" si="644"/>
        <v>ssh -q qhvifoapp05 '/home/infa_adm/scripts/ais.sh MDM wf_MDM2Enterprise_Location_Interfaces Int01_qa'</v>
      </c>
      <c r="Y1708" s="15"/>
      <c r="Z1708" s="60" t="str">
        <f t="shared" ref="Z1708:Z1709" si="851">CONCATENATE("./pmrep objectexport -f ",L1708," -o ",M1708," -n ",N1708," -m -s -b -r -u ",N1708,".xml")</f>
        <v>./pmrep objectexport -f MDM -o Workflow -n wf_MDM2Enterprise_Location_Interfaces -m -s -b -r -u wf_MDM2Enterprise_Location_Interfaces.xml</v>
      </c>
      <c r="AA1708" s="63" t="str">
        <f>IF(M1708="Workflow",CONCATENATE("gwd ",L1708," ",N1708)," # n/a")</f>
        <v>gwd MDM wf_MDM2Enterprise_Location_Interfaces</v>
      </c>
      <c r="AB1708" s="60" t="str">
        <f t="shared" si="647"/>
        <v xml:space="preserve">showvh MDM wf_MDM2Enterprise_Location_Interfaces ; </v>
      </c>
      <c r="AC1708" s="60" t="str">
        <f t="shared" si="633"/>
        <v>showrrh MDM wf_MDM2Enterprise_Location_Interfaces</v>
      </c>
    </row>
    <row r="1709" spans="1:29" x14ac:dyDescent="0.25">
      <c r="A1709" s="9">
        <v>43353</v>
      </c>
      <c r="B1709" s="6" t="s">
        <v>285</v>
      </c>
      <c r="C1709" s="6" t="s">
        <v>1893</v>
      </c>
      <c r="D1709" s="6" t="s">
        <v>1863</v>
      </c>
      <c r="E1709" s="100" t="str">
        <f t="shared" si="841"/>
        <v>RAC_uat</v>
      </c>
      <c r="F1709" s="115" t="str">
        <f t="shared" si="842"/>
        <v>BPU</v>
      </c>
      <c r="G1709" s="100" t="str">
        <f t="shared" si="843"/>
        <v>uhvifoapp03</v>
      </c>
      <c r="H1709" s="115" t="str">
        <f t="shared" si="844"/>
        <v>Int01_uat</v>
      </c>
      <c r="I1709" s="100" t="str">
        <f t="shared" si="845"/>
        <v>6005</v>
      </c>
      <c r="J1709" s="115" t="str">
        <f t="shared" si="846"/>
        <v>Native</v>
      </c>
      <c r="K1709" s="100" t="str">
        <f t="shared" si="847"/>
        <v>all</v>
      </c>
      <c r="L1709" s="6" t="s">
        <v>322</v>
      </c>
      <c r="M1709" s="6" t="s">
        <v>332</v>
      </c>
      <c r="N1709" s="6" t="s">
        <v>2714</v>
      </c>
      <c r="O1709" s="47" t="s">
        <v>2716</v>
      </c>
      <c r="P1709" s="11" t="str">
        <f t="shared" ref="P1709" si="852">CONCATENATE("qc ",L1709," ",M1709," ",N1709)</f>
        <v>qc MDM Workflow wf_MDM2Enterprise_Location_Interfaces</v>
      </c>
      <c r="Q1709" s="12" t="str">
        <f t="shared" si="848"/>
        <v>./pmrep cleardeploymentgroup -p DG_Static_Shared -f ;</v>
      </c>
      <c r="R1709" s="13" t="str">
        <f t="shared" si="849"/>
        <v>./pmrep addtodeploymentgroup -p DG_Static_Shared -n wf_MDM2Enterprise_Location_Interfaces -o Workflow -f MDM -d all ;</v>
      </c>
      <c r="S1709" s="12" t="str">
        <f t="shared" si="629"/>
        <v>./pmrep deploydeploymentgroup -p DG_Static_Shared -c  ./DG_Static_Shared.xml -r RAC_uat -n ritbil -X BPU -h uhvifoapp03 -o 6005 -s Native -l $HOME/scripts/log/dg_BR_matvis.log ;</v>
      </c>
      <c r="T1709" s="13" t="str">
        <f t="shared" si="630"/>
        <v xml:space="preserve">echo '&lt; PRESS ANY KEY TO CONTINUE &gt;'; read c ; </v>
      </c>
      <c r="U1709" s="12" t="str">
        <f t="shared" si="631"/>
        <v xml:space="preserve">cat $HOME/scripts/log/dg_BR_matvis.log ; </v>
      </c>
      <c r="V1709" s="13" t="str">
        <f t="shared" si="632"/>
        <v>echo '&lt; PRESS ANY KEY TO CONTINUE &gt;'; read c ;</v>
      </c>
      <c r="W1709" s="14" t="str">
        <f t="shared" si="850"/>
        <v xml:space="preserve"> pmd ; </v>
      </c>
      <c r="X1709" s="13" t="str">
        <f t="shared" si="644"/>
        <v>ssh -q uhvifoapp03 '/home/infa_adm/scripts/ais.sh MDM wf_MDM2Enterprise_Location_Interfaces Int01_uat'</v>
      </c>
      <c r="Y1709" s="15"/>
      <c r="Z1709" s="60" t="str">
        <f t="shared" si="851"/>
        <v>./pmrep objectexport -f MDM -o Workflow -n wf_MDM2Enterprise_Location_Interfaces -m -s -b -r -u wf_MDM2Enterprise_Location_Interfaces.xml</v>
      </c>
      <c r="AA1709" s="63" t="str">
        <f>IF(M1709="Workflow",CONCATENATE("gwd ",L1709," ",N1709)," # n/a")</f>
        <v>gwd MDM wf_MDM2Enterprise_Location_Interfaces</v>
      </c>
      <c r="AB1709" s="60" t="str">
        <f t="shared" si="647"/>
        <v xml:space="preserve">showvh MDM wf_MDM2Enterprise_Location_Interfaces ; </v>
      </c>
      <c r="AC1709" s="60" t="str">
        <f t="shared" si="633"/>
        <v>showrrh MDM wf_MDM2Enterprise_Location_Interfaces</v>
      </c>
    </row>
    <row r="1710" spans="1:29" x14ac:dyDescent="0.25">
      <c r="A1710" s="9">
        <v>43354</v>
      </c>
      <c r="B1710" s="6" t="s">
        <v>5</v>
      </c>
      <c r="C1710" s="6" t="s">
        <v>1892</v>
      </c>
      <c r="D1710" s="6" t="s">
        <v>1862</v>
      </c>
      <c r="E1710" s="100" t="str">
        <f t="shared" ref="E1710:E1715" si="853">IF(D1710="q1",rep_q,IF(OR(D1710="u1",D1710="u2"),rep_u,IF(OR(D1710="p1",D1710="p2"),rep_p," ** ERROR **")))</f>
        <v>RAC_qa</v>
      </c>
      <c r="F1710" s="115" t="str">
        <f t="shared" ref="F1710:F1715" si="854">IF(C1710="SJ",IF(D1710="q1",pswd_sj_q,IF(OR(D1710="u1",D1710="u2"),pswd_sj_u,IF(OR(D1710="p1",D1710="p2"),pswd_sj_p," ** ERROR **"))),
IF(C1710="BR",IF(D1710="q1",pswd_br_q,IF(OR(D1710="u1",D1710="u2"),pswd_br_u,IF(OR(D1710="p1",D1710="p2"),pswd_br_p," ** ERROR **")))," ** ERROR **"))</f>
        <v>QP</v>
      </c>
      <c r="G1710" s="100" t="str">
        <f t="shared" ref="G1710:G1715" si="855">IF(D1710="q1",host_q,IF(OR(D1710="u1",D1710="u2"),host_u,IF(OR(D1710="p1",D1710="p2"),host_p," ** ERROR **")))</f>
        <v>qhvifoapp05</v>
      </c>
      <c r="H1710" s="115" t="str">
        <f t="shared" ref="H1710:H1715" si="856">IF(D1710="q1",int_q1,IF(D1710="u1",int_u1,IF(D1710="u2",int_u2,IF(D1710="p1",int_p1,IF(D1710="p2",int_p2," ** ERROR **")))))</f>
        <v>Int01_qa</v>
      </c>
      <c r="I1710" s="100" t="str">
        <f t="shared" ref="I1710:I1715" si="857">IF(D1710="","n/a","6005")</f>
        <v>6005</v>
      </c>
      <c r="J1710" s="115" t="str">
        <f t="shared" ref="J1710:J1715" si="858">IF(D1710="","n/a","Native")</f>
        <v>Native</v>
      </c>
      <c r="K1710" s="100" t="str">
        <f t="shared" ref="K1710:K1715" si="859">IF(D1710="","n/a","all")</f>
        <v>all</v>
      </c>
      <c r="L1710" s="6" t="s">
        <v>321</v>
      </c>
      <c r="M1710" s="6" t="s">
        <v>332</v>
      </c>
      <c r="N1710" s="6" t="s">
        <v>2722</v>
      </c>
      <c r="O1710" s="41" t="s">
        <v>2730</v>
      </c>
      <c r="P1710" s="11" t="str">
        <f t="shared" ref="P1710:P1721" si="860">CONCATENATE("qc ",L1710," ",M1710," ",N1710)</f>
        <v>qc VAN Workflow wf_VAN_CUSTOMER</v>
      </c>
      <c r="Q1710" s="12" t="str">
        <f t="shared" ref="Q1710:Q1721" si="861">IF(AND(B1710=B1709,F1710=F1709),"echo ;",CONCATENATE("./pmrep cleardeploymentgroup -p ",dgnm," -f ;"))</f>
        <v>./pmrep cleardeploymentgroup -p DG_Static_Shared -f ;</v>
      </c>
      <c r="R1710" s="13" t="str">
        <f t="shared" ref="R1710:R1721" si="862">CONCATENATE("./pmrep addtodeploymentgroup -p ",dgnm," -n ",N1710," -o ",M1710, " -f ",L1710," -d ",K1710, " ;")</f>
        <v>./pmrep addtodeploymentgroup -p DG_Static_Shared -n wf_VAN_CUSTOMER -o Workflow -f VAN -d all ;</v>
      </c>
      <c r="S1710" s="12" t="str">
        <f t="shared" si="629"/>
        <v>echo ;</v>
      </c>
      <c r="T1710" s="13" t="str">
        <f t="shared" si="630"/>
        <v>echo ;</v>
      </c>
      <c r="U1710" s="12" t="str">
        <f t="shared" si="631"/>
        <v>echo;</v>
      </c>
      <c r="V1710" s="13" t="str">
        <f t="shared" si="632"/>
        <v>echo ;</v>
      </c>
      <c r="W1710" s="14" t="str">
        <f t="shared" ref="W1710:W1721" si="863">IF(LEFT(U1710,3)="cat"," pmd ; "," echo ; ")</f>
        <v xml:space="preserve"> echo ; </v>
      </c>
      <c r="X1710" s="13" t="str">
        <f t="shared" si="644"/>
        <v>ssh -q qhvifoapp05 '/home/infa_adm/scripts/ais.sh VAN wf_VAN_CUSTOMER Int01_qa'</v>
      </c>
      <c r="Y1710" s="15"/>
      <c r="Z1710" s="60" t="str">
        <f t="shared" ref="Z1710:Z1721" si="864">CONCATENATE("./pmrep objectexport -f ",L1710," -o ",M1710," -n ",N1710," -m -s -b -r -u ",N1710,".xml")</f>
        <v>./pmrep objectexport -f VAN -o Workflow -n wf_VAN_CUSTOMER -m -s -b -r -u wf_VAN_CUSTOMER.xml</v>
      </c>
      <c r="AA1710" s="63" t="str">
        <f t="shared" ref="AA1710:AA1721" si="865">IF(M1710="Workflow",CONCATENATE("gwd ",L1710," ",N1710)," # n/a")</f>
        <v>gwd VAN wf_VAN_CUSTOMER</v>
      </c>
      <c r="AB1710" s="60" t="str">
        <f t="shared" si="647"/>
        <v xml:space="preserve">showvh VAN wf_VAN_CUSTOMER ; </v>
      </c>
      <c r="AC1710" s="60" t="str">
        <f t="shared" si="633"/>
        <v>showrrh VAN wf_VAN_CUSTOMER</v>
      </c>
    </row>
    <row r="1711" spans="1:29" x14ac:dyDescent="0.25">
      <c r="A1711" s="9">
        <v>43354</v>
      </c>
      <c r="B1711" s="6" t="s">
        <v>5</v>
      </c>
      <c r="C1711" s="6" t="s">
        <v>1892</v>
      </c>
      <c r="D1711" s="6" t="s">
        <v>1862</v>
      </c>
      <c r="E1711" s="100" t="str">
        <f t="shared" si="853"/>
        <v>RAC_qa</v>
      </c>
      <c r="F1711" s="115" t="str">
        <f t="shared" si="854"/>
        <v>QP</v>
      </c>
      <c r="G1711" s="100" t="str">
        <f t="shared" si="855"/>
        <v>qhvifoapp05</v>
      </c>
      <c r="H1711" s="115" t="str">
        <f t="shared" si="856"/>
        <v>Int01_qa</v>
      </c>
      <c r="I1711" s="100" t="str">
        <f t="shared" si="857"/>
        <v>6005</v>
      </c>
      <c r="J1711" s="115" t="str">
        <f t="shared" si="858"/>
        <v>Native</v>
      </c>
      <c r="K1711" s="100" t="str">
        <f t="shared" si="859"/>
        <v>all</v>
      </c>
      <c r="L1711" s="6" t="s">
        <v>321</v>
      </c>
      <c r="M1711" s="6" t="s">
        <v>332</v>
      </c>
      <c r="N1711" s="6" t="s">
        <v>2723</v>
      </c>
      <c r="O1711" s="41" t="s">
        <v>2730</v>
      </c>
      <c r="P1711" s="11" t="str">
        <f t="shared" si="860"/>
        <v>qc VAN Workflow wf_VAN_CUSTOMER_AGREEMENT</v>
      </c>
      <c r="Q1711" s="12" t="str">
        <f t="shared" si="861"/>
        <v>echo ;</v>
      </c>
      <c r="R1711" s="13" t="str">
        <f t="shared" si="862"/>
        <v>./pmrep addtodeploymentgroup -p DG_Static_Shared -n wf_VAN_CUSTOMER_AGREEMENT -o Workflow -f VAN -d all ;</v>
      </c>
      <c r="S1711" s="12" t="str">
        <f t="shared" si="629"/>
        <v>echo ;</v>
      </c>
      <c r="T1711" s="13" t="str">
        <f t="shared" si="630"/>
        <v>echo ;</v>
      </c>
      <c r="U1711" s="12" t="str">
        <f t="shared" si="631"/>
        <v>echo;</v>
      </c>
      <c r="V1711" s="13" t="str">
        <f t="shared" si="632"/>
        <v>echo ;</v>
      </c>
      <c r="W1711" s="14" t="str">
        <f t="shared" si="863"/>
        <v xml:space="preserve"> echo ; </v>
      </c>
      <c r="X1711" s="13" t="str">
        <f t="shared" si="644"/>
        <v>ssh -q qhvifoapp05 '/home/infa_adm/scripts/ais.sh VAN wf_VAN_CUSTOMER_AGREEMENT Int01_qa'</v>
      </c>
      <c r="Y1711" s="15"/>
      <c r="Z1711" s="60" t="str">
        <f t="shared" si="864"/>
        <v>./pmrep objectexport -f VAN -o Workflow -n wf_VAN_CUSTOMER_AGREEMENT -m -s -b -r -u wf_VAN_CUSTOMER_AGREEMENT.xml</v>
      </c>
      <c r="AA1711" s="63" t="str">
        <f t="shared" si="865"/>
        <v>gwd VAN wf_VAN_CUSTOMER_AGREEMENT</v>
      </c>
      <c r="AB1711" s="60" t="str">
        <f t="shared" si="647"/>
        <v xml:space="preserve">showvh VAN wf_VAN_CUSTOMER_AGREEMENT ; </v>
      </c>
      <c r="AC1711" s="60" t="str">
        <f t="shared" si="633"/>
        <v>showrrh VAN wf_VAN_CUSTOMER_AGREEMENT</v>
      </c>
    </row>
    <row r="1712" spans="1:29" x14ac:dyDescent="0.25">
      <c r="A1712" s="9">
        <v>43354</v>
      </c>
      <c r="B1712" s="6" t="s">
        <v>5</v>
      </c>
      <c r="C1712" s="6" t="s">
        <v>1892</v>
      </c>
      <c r="D1712" s="6" t="s">
        <v>1862</v>
      </c>
      <c r="E1712" s="100" t="str">
        <f t="shared" si="853"/>
        <v>RAC_qa</v>
      </c>
      <c r="F1712" s="115" t="str">
        <f t="shared" si="854"/>
        <v>QP</v>
      </c>
      <c r="G1712" s="100" t="str">
        <f t="shared" si="855"/>
        <v>qhvifoapp05</v>
      </c>
      <c r="H1712" s="115" t="str">
        <f t="shared" si="856"/>
        <v>Int01_qa</v>
      </c>
      <c r="I1712" s="100" t="str">
        <f t="shared" si="857"/>
        <v>6005</v>
      </c>
      <c r="J1712" s="115" t="str">
        <f t="shared" si="858"/>
        <v>Native</v>
      </c>
      <c r="K1712" s="100" t="str">
        <f t="shared" si="859"/>
        <v>all</v>
      </c>
      <c r="L1712" s="6" t="s">
        <v>321</v>
      </c>
      <c r="M1712" s="6" t="s">
        <v>332</v>
      </c>
      <c r="N1712" s="6" t="s">
        <v>1544</v>
      </c>
      <c r="O1712" s="41" t="s">
        <v>2730</v>
      </c>
      <c r="P1712" s="11" t="str">
        <f t="shared" si="860"/>
        <v>qc VAN Workflow wf_VAN_CUSTOMER_APPROVAL</v>
      </c>
      <c r="Q1712" s="12" t="str">
        <f t="shared" si="861"/>
        <v>echo ;</v>
      </c>
      <c r="R1712" s="13" t="str">
        <f t="shared" si="862"/>
        <v>./pmrep addtodeploymentgroup -p DG_Static_Shared -n wf_VAN_CUSTOMER_APPROVAL -o Workflow -f VAN -d all ;</v>
      </c>
      <c r="S1712" s="12" t="str">
        <f t="shared" si="629"/>
        <v>echo ;</v>
      </c>
      <c r="T1712" s="13" t="str">
        <f t="shared" si="630"/>
        <v>echo ;</v>
      </c>
      <c r="U1712" s="12" t="str">
        <f t="shared" si="631"/>
        <v>echo;</v>
      </c>
      <c r="V1712" s="13" t="str">
        <f t="shared" si="632"/>
        <v>echo ;</v>
      </c>
      <c r="W1712" s="14" t="str">
        <f t="shared" si="863"/>
        <v xml:space="preserve"> echo ; </v>
      </c>
      <c r="X1712" s="13" t="str">
        <f t="shared" si="644"/>
        <v>ssh -q qhvifoapp05 '/home/infa_adm/scripts/ais.sh VAN wf_VAN_CUSTOMER_APPROVAL Int01_qa'</v>
      </c>
      <c r="Y1712" s="15"/>
      <c r="Z1712" s="60" t="str">
        <f t="shared" si="864"/>
        <v>./pmrep objectexport -f VAN -o Workflow -n wf_VAN_CUSTOMER_APPROVAL -m -s -b -r -u wf_VAN_CUSTOMER_APPROVAL.xml</v>
      </c>
      <c r="AA1712" s="63" t="str">
        <f t="shared" si="865"/>
        <v>gwd VAN wf_VAN_CUSTOMER_APPROVAL</v>
      </c>
      <c r="AB1712" s="60" t="str">
        <f t="shared" si="647"/>
        <v xml:space="preserve">showvh VAN wf_VAN_CUSTOMER_APPROVAL ; </v>
      </c>
      <c r="AC1712" s="60" t="str">
        <f t="shared" si="633"/>
        <v>showrrh VAN wf_VAN_CUSTOMER_APPROVAL</v>
      </c>
    </row>
    <row r="1713" spans="1:29" x14ac:dyDescent="0.25">
      <c r="A1713" s="9">
        <v>43354</v>
      </c>
      <c r="B1713" s="6" t="s">
        <v>5</v>
      </c>
      <c r="C1713" s="6" t="s">
        <v>1892</v>
      </c>
      <c r="D1713" s="6" t="s">
        <v>1862</v>
      </c>
      <c r="E1713" s="100" t="str">
        <f t="shared" si="853"/>
        <v>RAC_qa</v>
      </c>
      <c r="F1713" s="115" t="str">
        <f t="shared" si="854"/>
        <v>QP</v>
      </c>
      <c r="G1713" s="100" t="str">
        <f t="shared" si="855"/>
        <v>qhvifoapp05</v>
      </c>
      <c r="H1713" s="115" t="str">
        <f t="shared" si="856"/>
        <v>Int01_qa</v>
      </c>
      <c r="I1713" s="100" t="str">
        <f t="shared" si="857"/>
        <v>6005</v>
      </c>
      <c r="J1713" s="115" t="str">
        <f t="shared" si="858"/>
        <v>Native</v>
      </c>
      <c r="K1713" s="100" t="str">
        <f t="shared" si="859"/>
        <v>all</v>
      </c>
      <c r="L1713" s="6" t="s">
        <v>321</v>
      </c>
      <c r="M1713" s="6" t="s">
        <v>332</v>
      </c>
      <c r="N1713" s="6" t="s">
        <v>1163</v>
      </c>
      <c r="O1713" s="41" t="s">
        <v>2730</v>
      </c>
      <c r="P1713" s="11" t="str">
        <f t="shared" si="860"/>
        <v>qc VAN Workflow wf_VAN_CUSTOMER_APPROVAL_AUDIT</v>
      </c>
      <c r="Q1713" s="12" t="str">
        <f t="shared" si="861"/>
        <v>echo ;</v>
      </c>
      <c r="R1713" s="13" t="str">
        <f t="shared" si="862"/>
        <v>./pmrep addtodeploymentgroup -p DG_Static_Shared -n wf_VAN_CUSTOMER_APPROVAL_AUDIT -o Workflow -f VAN -d all ;</v>
      </c>
      <c r="S1713" s="12" t="str">
        <f t="shared" si="629"/>
        <v>echo ;</v>
      </c>
      <c r="T1713" s="13" t="str">
        <f t="shared" si="630"/>
        <v>echo ;</v>
      </c>
      <c r="U1713" s="12" t="str">
        <f t="shared" si="631"/>
        <v>echo;</v>
      </c>
      <c r="V1713" s="13" t="str">
        <f t="shared" si="632"/>
        <v>echo ;</v>
      </c>
      <c r="W1713" s="14" t="str">
        <f t="shared" si="863"/>
        <v xml:space="preserve"> echo ; </v>
      </c>
      <c r="X1713" s="13" t="str">
        <f t="shared" si="644"/>
        <v>ssh -q qhvifoapp05 '/home/infa_adm/scripts/ais.sh VAN wf_VAN_CUSTOMER_APPROVAL_AUDIT Int01_qa'</v>
      </c>
      <c r="Y1713" s="15"/>
      <c r="Z1713" s="60" t="str">
        <f t="shared" si="864"/>
        <v>./pmrep objectexport -f VAN -o Workflow -n wf_VAN_CUSTOMER_APPROVAL_AUDIT -m -s -b -r -u wf_VAN_CUSTOMER_APPROVAL_AUDIT.xml</v>
      </c>
      <c r="AA1713" s="63" t="str">
        <f t="shared" si="865"/>
        <v>gwd VAN wf_VAN_CUSTOMER_APPROVAL_AUDIT</v>
      </c>
      <c r="AB1713" s="60" t="str">
        <f t="shared" si="647"/>
        <v xml:space="preserve">showvh VAN wf_VAN_CUSTOMER_APPROVAL_AUDIT ; </v>
      </c>
      <c r="AC1713" s="60" t="str">
        <f t="shared" si="633"/>
        <v>showrrh VAN wf_VAN_CUSTOMER_APPROVAL_AUDIT</v>
      </c>
    </row>
    <row r="1714" spans="1:29" x14ac:dyDescent="0.25">
      <c r="A1714" s="9">
        <v>43354</v>
      </c>
      <c r="B1714" s="6" t="s">
        <v>5</v>
      </c>
      <c r="C1714" s="6" t="s">
        <v>1892</v>
      </c>
      <c r="D1714" s="6" t="s">
        <v>1862</v>
      </c>
      <c r="E1714" s="100" t="str">
        <f t="shared" si="853"/>
        <v>RAC_qa</v>
      </c>
      <c r="F1714" s="115" t="str">
        <f t="shared" si="854"/>
        <v>QP</v>
      </c>
      <c r="G1714" s="100" t="str">
        <f t="shared" si="855"/>
        <v>qhvifoapp05</v>
      </c>
      <c r="H1714" s="115" t="str">
        <f t="shared" si="856"/>
        <v>Int01_qa</v>
      </c>
      <c r="I1714" s="100" t="str">
        <f t="shared" si="857"/>
        <v>6005</v>
      </c>
      <c r="J1714" s="115" t="str">
        <f t="shared" si="858"/>
        <v>Native</v>
      </c>
      <c r="K1714" s="100" t="str">
        <f t="shared" si="859"/>
        <v>all</v>
      </c>
      <c r="L1714" s="6" t="s">
        <v>321</v>
      </c>
      <c r="M1714" s="6" t="s">
        <v>332</v>
      </c>
      <c r="N1714" s="6" t="s">
        <v>370</v>
      </c>
      <c r="O1714" s="41" t="s">
        <v>2730</v>
      </c>
      <c r="P1714" s="11" t="str">
        <f t="shared" si="860"/>
        <v>qc VAN Workflow wf_VAN_CUSTOMER_ENGAGEMENT</v>
      </c>
      <c r="Q1714" s="12" t="str">
        <f t="shared" si="861"/>
        <v>echo ;</v>
      </c>
      <c r="R1714" s="13" t="str">
        <f t="shared" si="862"/>
        <v>./pmrep addtodeploymentgroup -p DG_Static_Shared -n wf_VAN_CUSTOMER_ENGAGEMENT -o Workflow -f VAN -d all ;</v>
      </c>
      <c r="S1714" s="12" t="str">
        <f t="shared" si="629"/>
        <v>echo ;</v>
      </c>
      <c r="T1714" s="13" t="str">
        <f t="shared" si="630"/>
        <v>echo ;</v>
      </c>
      <c r="U1714" s="12" t="str">
        <f t="shared" si="631"/>
        <v>echo;</v>
      </c>
      <c r="V1714" s="13" t="str">
        <f t="shared" si="632"/>
        <v>echo ;</v>
      </c>
      <c r="W1714" s="14" t="str">
        <f t="shared" si="863"/>
        <v xml:space="preserve"> echo ; </v>
      </c>
      <c r="X1714" s="13" t="str">
        <f t="shared" si="644"/>
        <v>ssh -q qhvifoapp05 '/home/infa_adm/scripts/ais.sh VAN wf_VAN_CUSTOMER_ENGAGEMENT Int01_qa'</v>
      </c>
      <c r="Y1714" s="15"/>
      <c r="Z1714" s="60" t="str">
        <f t="shared" si="864"/>
        <v>./pmrep objectexport -f VAN -o Workflow -n wf_VAN_CUSTOMER_ENGAGEMENT -m -s -b -r -u wf_VAN_CUSTOMER_ENGAGEMENT.xml</v>
      </c>
      <c r="AA1714" s="63" t="str">
        <f t="shared" si="865"/>
        <v>gwd VAN wf_VAN_CUSTOMER_ENGAGEMENT</v>
      </c>
      <c r="AB1714" s="60" t="str">
        <f t="shared" si="647"/>
        <v xml:space="preserve">showvh VAN wf_VAN_CUSTOMER_ENGAGEMENT ; </v>
      </c>
      <c r="AC1714" s="60" t="str">
        <f t="shared" si="633"/>
        <v>showrrh VAN wf_VAN_CUSTOMER_ENGAGEMENT</v>
      </c>
    </row>
    <row r="1715" spans="1:29" x14ac:dyDescent="0.25">
      <c r="A1715" s="9">
        <v>43354</v>
      </c>
      <c r="B1715" s="6" t="s">
        <v>5</v>
      </c>
      <c r="C1715" s="6" t="s">
        <v>1892</v>
      </c>
      <c r="D1715" s="6" t="s">
        <v>1862</v>
      </c>
      <c r="E1715" s="100" t="str">
        <f t="shared" si="853"/>
        <v>RAC_qa</v>
      </c>
      <c r="F1715" s="115" t="str">
        <f t="shared" si="854"/>
        <v>QP</v>
      </c>
      <c r="G1715" s="100" t="str">
        <f t="shared" si="855"/>
        <v>qhvifoapp05</v>
      </c>
      <c r="H1715" s="115" t="str">
        <f t="shared" si="856"/>
        <v>Int01_qa</v>
      </c>
      <c r="I1715" s="100" t="str">
        <f t="shared" si="857"/>
        <v>6005</v>
      </c>
      <c r="J1715" s="115" t="str">
        <f t="shared" si="858"/>
        <v>Native</v>
      </c>
      <c r="K1715" s="100" t="str">
        <f t="shared" si="859"/>
        <v>all</v>
      </c>
      <c r="L1715" s="6" t="s">
        <v>321</v>
      </c>
      <c r="M1715" s="6" t="s">
        <v>332</v>
      </c>
      <c r="N1715" s="6" t="s">
        <v>606</v>
      </c>
      <c r="O1715" s="41" t="s">
        <v>2730</v>
      </c>
      <c r="P1715" s="11" t="str">
        <f t="shared" si="860"/>
        <v>qc VAN Workflow wf_VAN_DATA_REFRESH</v>
      </c>
      <c r="Q1715" s="12" t="str">
        <f t="shared" si="861"/>
        <v>echo ;</v>
      </c>
      <c r="R1715" s="13" t="str">
        <f t="shared" si="862"/>
        <v>./pmrep addtodeploymentgroup -p DG_Static_Shared -n wf_VAN_DATA_REFRESH -o Workflow -f VAN -d all ;</v>
      </c>
      <c r="S1715" s="12" t="str">
        <f t="shared" si="629"/>
        <v>./pmrep deploydeploymentgroup -p DG_Static_Shared -c  ./DG_Static_Shared.xml -r RAC_qa -n jansaj -X QP -h qhvifoapp05 -o 6005 -s Native -l $HOME/scripts/log/dg_SJ_halgee.log ;</v>
      </c>
      <c r="T1715" s="13" t="str">
        <f t="shared" si="630"/>
        <v xml:space="preserve">echo '&lt; PRESS ANY KEY TO CONTINUE &gt;'; read c ; </v>
      </c>
      <c r="U1715" s="12" t="str">
        <f t="shared" si="631"/>
        <v xml:space="preserve">cat $HOME/scripts/log/dg_SJ_halgee.log ; </v>
      </c>
      <c r="V1715" s="13" t="str">
        <f t="shared" si="632"/>
        <v>echo '&lt; PRESS ANY KEY TO CONTINUE &gt;'; read c ;</v>
      </c>
      <c r="W1715" s="14" t="str">
        <f t="shared" si="863"/>
        <v xml:space="preserve"> pmd ; </v>
      </c>
      <c r="X1715" s="13" t="str">
        <f t="shared" si="644"/>
        <v>ssh -q qhvifoapp05 '/home/infa_adm/scripts/ais.sh VAN wf_VAN_DATA_REFRESH Int01_qa'</v>
      </c>
      <c r="Y1715" s="15"/>
      <c r="Z1715" s="60" t="str">
        <f t="shared" si="864"/>
        <v>./pmrep objectexport -f VAN -o Workflow -n wf_VAN_DATA_REFRESH -m -s -b -r -u wf_VAN_DATA_REFRESH.xml</v>
      </c>
      <c r="AA1715" s="63" t="str">
        <f t="shared" si="865"/>
        <v>gwd VAN wf_VAN_DATA_REFRESH</v>
      </c>
      <c r="AB1715" s="60" t="str">
        <f t="shared" si="647"/>
        <v xml:space="preserve">showvh VAN wf_VAN_DATA_REFRESH ; </v>
      </c>
      <c r="AC1715" s="60" t="str">
        <f t="shared" si="633"/>
        <v>showrrh VAN wf_VAN_DATA_REFRESH</v>
      </c>
    </row>
    <row r="1716" spans="1:29" x14ac:dyDescent="0.25">
      <c r="A1716" s="9">
        <v>43354</v>
      </c>
      <c r="B1716" s="6" t="s">
        <v>5</v>
      </c>
      <c r="C1716" s="6" t="s">
        <v>1892</v>
      </c>
      <c r="D1716" s="6" t="s">
        <v>1863</v>
      </c>
      <c r="E1716" s="100" t="str">
        <f t="shared" ref="E1716:E1721" si="866">IF(D1716="q1",rep_q,IF(OR(D1716="u1",D1716="u2"),rep_u,IF(OR(D1716="p1",D1716="p2"),rep_p," ** ERROR **")))</f>
        <v>RAC_uat</v>
      </c>
      <c r="F1716" s="115" t="str">
        <f t="shared" ref="F1716:F1721" si="867">IF(C1716="SJ",IF(D1716="q1",pswd_sj_q,IF(OR(D1716="u1",D1716="u2"),pswd_sj_u,IF(OR(D1716="p1",D1716="p2"),pswd_sj_p," ** ERROR **"))),
IF(C1716="BR",IF(D1716="q1",pswd_br_q,IF(OR(D1716="u1",D1716="u2"),pswd_br_u,IF(OR(D1716="p1",D1716="p2"),pswd_br_p," ** ERROR **")))," ** ERROR **"))</f>
        <v>UP</v>
      </c>
      <c r="G1716" s="100" t="str">
        <f t="shared" ref="G1716:G1721" si="868">IF(D1716="q1",host_q,IF(OR(D1716="u1",D1716="u2"),host_u,IF(OR(D1716="p1",D1716="p2"),host_p," ** ERROR **")))</f>
        <v>uhvifoapp03</v>
      </c>
      <c r="H1716" s="115" t="str">
        <f t="shared" ref="H1716:H1721" si="869">IF(D1716="q1",int_q1,IF(D1716="u1",int_u1,IF(D1716="u2",int_u2,IF(D1716="p1",int_p1,IF(D1716="p2",int_p2," ** ERROR **")))))</f>
        <v>Int01_uat</v>
      </c>
      <c r="I1716" s="100" t="str">
        <f t="shared" ref="I1716:I1721" si="870">IF(D1716="","n/a","6005")</f>
        <v>6005</v>
      </c>
      <c r="J1716" s="115" t="str">
        <f t="shared" ref="J1716:J1721" si="871">IF(D1716="","n/a","Native")</f>
        <v>Native</v>
      </c>
      <c r="K1716" s="100" t="str">
        <f t="shared" ref="K1716:K1721" si="872">IF(D1716="","n/a","all")</f>
        <v>all</v>
      </c>
      <c r="L1716" s="6" t="s">
        <v>321</v>
      </c>
      <c r="M1716" s="6" t="s">
        <v>332</v>
      </c>
      <c r="N1716" s="6" t="s">
        <v>2722</v>
      </c>
      <c r="O1716" s="39" t="s">
        <v>2731</v>
      </c>
      <c r="P1716" s="11" t="str">
        <f t="shared" si="860"/>
        <v>qc VAN Workflow wf_VAN_CUSTOMER</v>
      </c>
      <c r="Q1716" s="12" t="str">
        <f t="shared" si="861"/>
        <v>./pmrep cleardeploymentgroup -p DG_Static_Shared -f ;</v>
      </c>
      <c r="R1716" s="13" t="str">
        <f t="shared" si="862"/>
        <v>./pmrep addtodeploymentgroup -p DG_Static_Shared -n wf_VAN_CUSTOMER -o Workflow -f VAN -d all ;</v>
      </c>
      <c r="S1716" s="12" t="str">
        <f t="shared" si="629"/>
        <v>echo ;</v>
      </c>
      <c r="T1716" s="13" t="str">
        <f t="shared" si="630"/>
        <v>echo ;</v>
      </c>
      <c r="U1716" s="12" t="str">
        <f t="shared" si="631"/>
        <v>echo;</v>
      </c>
      <c r="V1716" s="13" t="str">
        <f t="shared" si="632"/>
        <v>echo ;</v>
      </c>
      <c r="W1716" s="14" t="str">
        <f t="shared" si="863"/>
        <v xml:space="preserve"> echo ; </v>
      </c>
      <c r="X1716" s="13" t="str">
        <f t="shared" si="644"/>
        <v>ssh -q uhvifoapp03 '/home/infa_adm/scripts/ais.sh VAN wf_VAN_CUSTOMER Int01_uat'</v>
      </c>
      <c r="Y1716" s="15"/>
      <c r="Z1716" s="60" t="str">
        <f t="shared" si="864"/>
        <v>./pmrep objectexport -f VAN -o Workflow -n wf_VAN_CUSTOMER -m -s -b -r -u wf_VAN_CUSTOMER.xml</v>
      </c>
      <c r="AA1716" s="63" t="str">
        <f t="shared" si="865"/>
        <v>gwd VAN wf_VAN_CUSTOMER</v>
      </c>
      <c r="AB1716" s="60" t="str">
        <f t="shared" si="647"/>
        <v xml:space="preserve">showvh VAN wf_VAN_CUSTOMER ; </v>
      </c>
      <c r="AC1716" s="60" t="str">
        <f t="shared" si="633"/>
        <v>showrrh VAN wf_VAN_CUSTOMER</v>
      </c>
    </row>
    <row r="1717" spans="1:29" x14ac:dyDescent="0.25">
      <c r="A1717" s="9">
        <v>43354</v>
      </c>
      <c r="B1717" s="6" t="s">
        <v>5</v>
      </c>
      <c r="C1717" s="6" t="s">
        <v>1892</v>
      </c>
      <c r="D1717" s="6" t="s">
        <v>1863</v>
      </c>
      <c r="E1717" s="100" t="str">
        <f t="shared" si="866"/>
        <v>RAC_uat</v>
      </c>
      <c r="F1717" s="115" t="str">
        <f t="shared" si="867"/>
        <v>UP</v>
      </c>
      <c r="G1717" s="100" t="str">
        <f t="shared" si="868"/>
        <v>uhvifoapp03</v>
      </c>
      <c r="H1717" s="115" t="str">
        <f t="shared" si="869"/>
        <v>Int01_uat</v>
      </c>
      <c r="I1717" s="100" t="str">
        <f t="shared" si="870"/>
        <v>6005</v>
      </c>
      <c r="J1717" s="115" t="str">
        <f t="shared" si="871"/>
        <v>Native</v>
      </c>
      <c r="K1717" s="100" t="str">
        <f t="shared" si="872"/>
        <v>all</v>
      </c>
      <c r="L1717" s="6" t="s">
        <v>321</v>
      </c>
      <c r="M1717" s="6" t="s">
        <v>332</v>
      </c>
      <c r="N1717" s="6" t="s">
        <v>2723</v>
      </c>
      <c r="O1717" s="39" t="s">
        <v>2731</v>
      </c>
      <c r="P1717" s="11" t="str">
        <f t="shared" si="860"/>
        <v>qc VAN Workflow wf_VAN_CUSTOMER_AGREEMENT</v>
      </c>
      <c r="Q1717" s="12" t="str">
        <f t="shared" si="861"/>
        <v>echo ;</v>
      </c>
      <c r="R1717" s="13" t="str">
        <f t="shared" si="862"/>
        <v>./pmrep addtodeploymentgroup -p DG_Static_Shared -n wf_VAN_CUSTOMER_AGREEMENT -o Workflow -f VAN -d all ;</v>
      </c>
      <c r="S1717" s="12" t="str">
        <f t="shared" si="629"/>
        <v>echo ;</v>
      </c>
      <c r="T1717" s="13" t="str">
        <f t="shared" si="630"/>
        <v>echo ;</v>
      </c>
      <c r="U1717" s="12" t="str">
        <f t="shared" si="631"/>
        <v>echo;</v>
      </c>
      <c r="V1717" s="13" t="str">
        <f t="shared" si="632"/>
        <v>echo ;</v>
      </c>
      <c r="W1717" s="14" t="str">
        <f t="shared" si="863"/>
        <v xml:space="preserve"> echo ; </v>
      </c>
      <c r="X1717" s="13" t="str">
        <f t="shared" si="644"/>
        <v>ssh -q uhvifoapp03 '/home/infa_adm/scripts/ais.sh VAN wf_VAN_CUSTOMER_AGREEMENT Int01_uat'</v>
      </c>
      <c r="Y1717" s="15"/>
      <c r="Z1717" s="60" t="str">
        <f t="shared" si="864"/>
        <v>./pmrep objectexport -f VAN -o Workflow -n wf_VAN_CUSTOMER_AGREEMENT -m -s -b -r -u wf_VAN_CUSTOMER_AGREEMENT.xml</v>
      </c>
      <c r="AA1717" s="63" t="str">
        <f t="shared" si="865"/>
        <v>gwd VAN wf_VAN_CUSTOMER_AGREEMENT</v>
      </c>
      <c r="AB1717" s="60" t="str">
        <f t="shared" si="647"/>
        <v xml:space="preserve">showvh VAN wf_VAN_CUSTOMER_AGREEMENT ; </v>
      </c>
      <c r="AC1717" s="60" t="str">
        <f t="shared" si="633"/>
        <v>showrrh VAN wf_VAN_CUSTOMER_AGREEMENT</v>
      </c>
    </row>
    <row r="1718" spans="1:29" x14ac:dyDescent="0.25">
      <c r="A1718" s="9">
        <v>43354</v>
      </c>
      <c r="B1718" s="6" t="s">
        <v>5</v>
      </c>
      <c r="C1718" s="6" t="s">
        <v>1892</v>
      </c>
      <c r="D1718" s="6" t="s">
        <v>1863</v>
      </c>
      <c r="E1718" s="100" t="str">
        <f t="shared" si="866"/>
        <v>RAC_uat</v>
      </c>
      <c r="F1718" s="115" t="str">
        <f t="shared" si="867"/>
        <v>UP</v>
      </c>
      <c r="G1718" s="100" t="str">
        <f t="shared" si="868"/>
        <v>uhvifoapp03</v>
      </c>
      <c r="H1718" s="115" t="str">
        <f t="shared" si="869"/>
        <v>Int01_uat</v>
      </c>
      <c r="I1718" s="100" t="str">
        <f t="shared" si="870"/>
        <v>6005</v>
      </c>
      <c r="J1718" s="115" t="str">
        <f t="shared" si="871"/>
        <v>Native</v>
      </c>
      <c r="K1718" s="100" t="str">
        <f t="shared" si="872"/>
        <v>all</v>
      </c>
      <c r="L1718" s="6" t="s">
        <v>321</v>
      </c>
      <c r="M1718" s="6" t="s">
        <v>332</v>
      </c>
      <c r="N1718" s="6" t="s">
        <v>1544</v>
      </c>
      <c r="O1718" s="39" t="s">
        <v>2731</v>
      </c>
      <c r="P1718" s="11" t="str">
        <f t="shared" si="860"/>
        <v>qc VAN Workflow wf_VAN_CUSTOMER_APPROVAL</v>
      </c>
      <c r="Q1718" s="12" t="str">
        <f t="shared" si="861"/>
        <v>echo ;</v>
      </c>
      <c r="R1718" s="13" t="str">
        <f t="shared" si="862"/>
        <v>./pmrep addtodeploymentgroup -p DG_Static_Shared -n wf_VAN_CUSTOMER_APPROVAL -o Workflow -f VAN -d all ;</v>
      </c>
      <c r="S1718" s="12" t="str">
        <f t="shared" si="629"/>
        <v>echo ;</v>
      </c>
      <c r="T1718" s="13" t="str">
        <f t="shared" si="630"/>
        <v>echo ;</v>
      </c>
      <c r="U1718" s="12" t="str">
        <f t="shared" si="631"/>
        <v>echo;</v>
      </c>
      <c r="V1718" s="13" t="str">
        <f t="shared" si="632"/>
        <v>echo ;</v>
      </c>
      <c r="W1718" s="14" t="str">
        <f t="shared" si="863"/>
        <v xml:space="preserve"> echo ; </v>
      </c>
      <c r="X1718" s="13" t="str">
        <f t="shared" si="644"/>
        <v>ssh -q uhvifoapp03 '/home/infa_adm/scripts/ais.sh VAN wf_VAN_CUSTOMER_APPROVAL Int01_uat'</v>
      </c>
      <c r="Y1718" s="15"/>
      <c r="Z1718" s="60" t="str">
        <f t="shared" si="864"/>
        <v>./pmrep objectexport -f VAN -o Workflow -n wf_VAN_CUSTOMER_APPROVAL -m -s -b -r -u wf_VAN_CUSTOMER_APPROVAL.xml</v>
      </c>
      <c r="AA1718" s="63" t="str">
        <f t="shared" si="865"/>
        <v>gwd VAN wf_VAN_CUSTOMER_APPROVAL</v>
      </c>
      <c r="AB1718" s="60" t="str">
        <f t="shared" si="647"/>
        <v xml:space="preserve">showvh VAN wf_VAN_CUSTOMER_APPROVAL ; </v>
      </c>
      <c r="AC1718" s="60" t="str">
        <f t="shared" si="633"/>
        <v>showrrh VAN wf_VAN_CUSTOMER_APPROVAL</v>
      </c>
    </row>
    <row r="1719" spans="1:29" x14ac:dyDescent="0.25">
      <c r="A1719" s="9">
        <v>43354</v>
      </c>
      <c r="B1719" s="6" t="s">
        <v>5</v>
      </c>
      <c r="C1719" s="6" t="s">
        <v>1892</v>
      </c>
      <c r="D1719" s="6" t="s">
        <v>1863</v>
      </c>
      <c r="E1719" s="100" t="str">
        <f t="shared" si="866"/>
        <v>RAC_uat</v>
      </c>
      <c r="F1719" s="115" t="str">
        <f t="shared" si="867"/>
        <v>UP</v>
      </c>
      <c r="G1719" s="100" t="str">
        <f t="shared" si="868"/>
        <v>uhvifoapp03</v>
      </c>
      <c r="H1719" s="115" t="str">
        <f t="shared" si="869"/>
        <v>Int01_uat</v>
      </c>
      <c r="I1719" s="100" t="str">
        <f t="shared" si="870"/>
        <v>6005</v>
      </c>
      <c r="J1719" s="115" t="str">
        <f t="shared" si="871"/>
        <v>Native</v>
      </c>
      <c r="K1719" s="100" t="str">
        <f t="shared" si="872"/>
        <v>all</v>
      </c>
      <c r="L1719" s="6" t="s">
        <v>321</v>
      </c>
      <c r="M1719" s="6" t="s">
        <v>332</v>
      </c>
      <c r="N1719" s="6" t="s">
        <v>1163</v>
      </c>
      <c r="O1719" s="39" t="s">
        <v>2731</v>
      </c>
      <c r="P1719" s="11" t="str">
        <f t="shared" si="860"/>
        <v>qc VAN Workflow wf_VAN_CUSTOMER_APPROVAL_AUDIT</v>
      </c>
      <c r="Q1719" s="12" t="str">
        <f t="shared" si="861"/>
        <v>echo ;</v>
      </c>
      <c r="R1719" s="13" t="str">
        <f t="shared" si="862"/>
        <v>./pmrep addtodeploymentgroup -p DG_Static_Shared -n wf_VAN_CUSTOMER_APPROVAL_AUDIT -o Workflow -f VAN -d all ;</v>
      </c>
      <c r="S1719" s="12" t="str">
        <f t="shared" si="629"/>
        <v>echo ;</v>
      </c>
      <c r="T1719" s="13" t="str">
        <f t="shared" si="630"/>
        <v>echo ;</v>
      </c>
      <c r="U1719" s="12" t="str">
        <f t="shared" si="631"/>
        <v>echo;</v>
      </c>
      <c r="V1719" s="13" t="str">
        <f t="shared" si="632"/>
        <v>echo ;</v>
      </c>
      <c r="W1719" s="14" t="str">
        <f t="shared" si="863"/>
        <v xml:space="preserve"> echo ; </v>
      </c>
      <c r="X1719" s="13" t="str">
        <f t="shared" si="644"/>
        <v>ssh -q uhvifoapp03 '/home/infa_adm/scripts/ais.sh VAN wf_VAN_CUSTOMER_APPROVAL_AUDIT Int01_uat'</v>
      </c>
      <c r="Y1719" s="15"/>
      <c r="Z1719" s="60" t="str">
        <f t="shared" si="864"/>
        <v>./pmrep objectexport -f VAN -o Workflow -n wf_VAN_CUSTOMER_APPROVAL_AUDIT -m -s -b -r -u wf_VAN_CUSTOMER_APPROVAL_AUDIT.xml</v>
      </c>
      <c r="AA1719" s="63" t="str">
        <f t="shared" si="865"/>
        <v>gwd VAN wf_VAN_CUSTOMER_APPROVAL_AUDIT</v>
      </c>
      <c r="AB1719" s="60" t="str">
        <f t="shared" si="647"/>
        <v xml:space="preserve">showvh VAN wf_VAN_CUSTOMER_APPROVAL_AUDIT ; </v>
      </c>
      <c r="AC1719" s="60" t="str">
        <f t="shared" si="633"/>
        <v>showrrh VAN wf_VAN_CUSTOMER_APPROVAL_AUDIT</v>
      </c>
    </row>
    <row r="1720" spans="1:29" x14ac:dyDescent="0.25">
      <c r="A1720" s="9">
        <v>43354</v>
      </c>
      <c r="B1720" s="6" t="s">
        <v>5</v>
      </c>
      <c r="C1720" s="6" t="s">
        <v>1892</v>
      </c>
      <c r="D1720" s="6" t="s">
        <v>1863</v>
      </c>
      <c r="E1720" s="100" t="str">
        <f t="shared" si="866"/>
        <v>RAC_uat</v>
      </c>
      <c r="F1720" s="115" t="str">
        <f t="shared" si="867"/>
        <v>UP</v>
      </c>
      <c r="G1720" s="100" t="str">
        <f t="shared" si="868"/>
        <v>uhvifoapp03</v>
      </c>
      <c r="H1720" s="115" t="str">
        <f t="shared" si="869"/>
        <v>Int01_uat</v>
      </c>
      <c r="I1720" s="100" t="str">
        <f t="shared" si="870"/>
        <v>6005</v>
      </c>
      <c r="J1720" s="115" t="str">
        <f t="shared" si="871"/>
        <v>Native</v>
      </c>
      <c r="K1720" s="100" t="str">
        <f t="shared" si="872"/>
        <v>all</v>
      </c>
      <c r="L1720" s="6" t="s">
        <v>321</v>
      </c>
      <c r="M1720" s="6" t="s">
        <v>332</v>
      </c>
      <c r="N1720" s="6" t="s">
        <v>370</v>
      </c>
      <c r="O1720" s="39" t="s">
        <v>2731</v>
      </c>
      <c r="P1720" s="11" t="str">
        <f t="shared" si="860"/>
        <v>qc VAN Workflow wf_VAN_CUSTOMER_ENGAGEMENT</v>
      </c>
      <c r="Q1720" s="12" t="str">
        <f t="shared" si="861"/>
        <v>echo ;</v>
      </c>
      <c r="R1720" s="13" t="str">
        <f t="shared" si="862"/>
        <v>./pmrep addtodeploymentgroup -p DG_Static_Shared -n wf_VAN_CUSTOMER_ENGAGEMENT -o Workflow -f VAN -d all ;</v>
      </c>
      <c r="S1720" s="12" t="str">
        <f t="shared" si="629"/>
        <v>echo ;</v>
      </c>
      <c r="T1720" s="13" t="str">
        <f t="shared" si="630"/>
        <v>echo ;</v>
      </c>
      <c r="U1720" s="12" t="str">
        <f t="shared" si="631"/>
        <v>echo;</v>
      </c>
      <c r="V1720" s="13" t="str">
        <f t="shared" si="632"/>
        <v>echo ;</v>
      </c>
      <c r="W1720" s="14" t="str">
        <f t="shared" si="863"/>
        <v xml:space="preserve"> echo ; </v>
      </c>
      <c r="X1720" s="13" t="str">
        <f t="shared" si="644"/>
        <v>ssh -q uhvifoapp03 '/home/infa_adm/scripts/ais.sh VAN wf_VAN_CUSTOMER_ENGAGEMENT Int01_uat'</v>
      </c>
      <c r="Y1720" s="15"/>
      <c r="Z1720" s="60" t="str">
        <f t="shared" si="864"/>
        <v>./pmrep objectexport -f VAN -o Workflow -n wf_VAN_CUSTOMER_ENGAGEMENT -m -s -b -r -u wf_VAN_CUSTOMER_ENGAGEMENT.xml</v>
      </c>
      <c r="AA1720" s="63" t="str">
        <f t="shared" si="865"/>
        <v>gwd VAN wf_VAN_CUSTOMER_ENGAGEMENT</v>
      </c>
      <c r="AB1720" s="60" t="str">
        <f t="shared" si="647"/>
        <v xml:space="preserve">showvh VAN wf_VAN_CUSTOMER_ENGAGEMENT ; </v>
      </c>
      <c r="AC1720" s="60" t="str">
        <f t="shared" si="633"/>
        <v>showrrh VAN wf_VAN_CUSTOMER_ENGAGEMENT</v>
      </c>
    </row>
    <row r="1721" spans="1:29" x14ac:dyDescent="0.25">
      <c r="A1721" s="9">
        <v>43354</v>
      </c>
      <c r="B1721" s="6" t="s">
        <v>5</v>
      </c>
      <c r="C1721" s="6" t="s">
        <v>1892</v>
      </c>
      <c r="D1721" s="6" t="s">
        <v>1863</v>
      </c>
      <c r="E1721" s="100" t="str">
        <f t="shared" si="866"/>
        <v>RAC_uat</v>
      </c>
      <c r="F1721" s="115" t="str">
        <f t="shared" si="867"/>
        <v>UP</v>
      </c>
      <c r="G1721" s="100" t="str">
        <f t="shared" si="868"/>
        <v>uhvifoapp03</v>
      </c>
      <c r="H1721" s="115" t="str">
        <f t="shared" si="869"/>
        <v>Int01_uat</v>
      </c>
      <c r="I1721" s="100" t="str">
        <f t="shared" si="870"/>
        <v>6005</v>
      </c>
      <c r="J1721" s="115" t="str">
        <f t="shared" si="871"/>
        <v>Native</v>
      </c>
      <c r="K1721" s="100" t="str">
        <f t="shared" si="872"/>
        <v>all</v>
      </c>
      <c r="L1721" s="6" t="s">
        <v>321</v>
      </c>
      <c r="M1721" s="6" t="s">
        <v>332</v>
      </c>
      <c r="N1721" s="6" t="s">
        <v>606</v>
      </c>
      <c r="O1721" s="39" t="s">
        <v>2731</v>
      </c>
      <c r="P1721" s="11" t="str">
        <f t="shared" si="860"/>
        <v>qc VAN Workflow wf_VAN_DATA_REFRESH</v>
      </c>
      <c r="Q1721" s="12" t="str">
        <f t="shared" si="861"/>
        <v>echo ;</v>
      </c>
      <c r="R1721" s="13" t="str">
        <f t="shared" si="862"/>
        <v>./pmrep addtodeploymentgroup -p DG_Static_Shared -n wf_VAN_DATA_REFRESH -o Workflow -f VAN -d all ;</v>
      </c>
      <c r="S1721" s="12" t="str">
        <f t="shared" si="629"/>
        <v>./pmrep deploydeploymentgroup -p DG_Static_Shared -c  ./DG_Static_Shared.xml -r RAC_uat -n jansaj -X UP -h uhvifoapp03 -o 6005 -s Native -l $HOME/scripts/log/dg_SJ_halgee.log ;</v>
      </c>
      <c r="T1721" s="13" t="str">
        <f t="shared" si="630"/>
        <v xml:space="preserve">echo '&lt; PRESS ANY KEY TO CONTINUE &gt;'; read c ; </v>
      </c>
      <c r="U1721" s="12" t="str">
        <f t="shared" si="631"/>
        <v xml:space="preserve">cat $HOME/scripts/log/dg_SJ_halgee.log ; </v>
      </c>
      <c r="V1721" s="13" t="str">
        <f t="shared" si="632"/>
        <v>echo '&lt; PRESS ANY KEY TO CONTINUE &gt;'; read c ;</v>
      </c>
      <c r="W1721" s="14" t="str">
        <f t="shared" si="863"/>
        <v xml:space="preserve"> pmd ; </v>
      </c>
      <c r="X1721" s="13" t="str">
        <f t="shared" si="644"/>
        <v>ssh -q uhvifoapp03 '/home/infa_adm/scripts/ais.sh VAN wf_VAN_DATA_REFRESH Int01_uat'</v>
      </c>
      <c r="Y1721" s="15"/>
      <c r="Z1721" s="60" t="str">
        <f t="shared" si="864"/>
        <v>./pmrep objectexport -f VAN -o Workflow -n wf_VAN_DATA_REFRESH -m -s -b -r -u wf_VAN_DATA_REFRESH.xml</v>
      </c>
      <c r="AA1721" s="63" t="str">
        <f t="shared" si="865"/>
        <v>gwd VAN wf_VAN_DATA_REFRESH</v>
      </c>
      <c r="AB1721" s="60" t="str">
        <f t="shared" si="647"/>
        <v xml:space="preserve">showvh VAN wf_VAN_DATA_REFRESH ; </v>
      </c>
      <c r="AC1721" s="60" t="str">
        <f t="shared" si="633"/>
        <v>showrrh VAN wf_VAN_DATA_REFRESH</v>
      </c>
    </row>
    <row r="1722" spans="1:29" x14ac:dyDescent="0.25">
      <c r="A1722" s="9">
        <v>43354</v>
      </c>
      <c r="B1722" s="6" t="s">
        <v>285</v>
      </c>
      <c r="C1722" s="6" t="s">
        <v>1892</v>
      </c>
      <c r="D1722" s="6" t="s">
        <v>1862</v>
      </c>
      <c r="E1722" s="100" t="str">
        <f t="shared" ref="E1722" si="873">IF(D1722="q1",rep_q,IF(OR(D1722="u1",D1722="u2"),rep_u,IF(OR(D1722="p1",D1722="p2"),rep_p," ** ERROR **")))</f>
        <v>RAC_qa</v>
      </c>
      <c r="F1722" s="115" t="str">
        <f t="shared" ref="F1722" si="874">IF(C1722="SJ",IF(D1722="q1",pswd_sj_q,IF(OR(D1722="u1",D1722="u2"),pswd_sj_u,IF(OR(D1722="p1",D1722="p2"),pswd_sj_p," ** ERROR **"))),
IF(C1722="BR",IF(D1722="q1",pswd_br_q,IF(OR(D1722="u1",D1722="u2"),pswd_br_u,IF(OR(D1722="p1",D1722="p2"),pswd_br_p," ** ERROR **")))," ** ERROR **"))</f>
        <v>QP</v>
      </c>
      <c r="G1722" s="100" t="str">
        <f t="shared" ref="G1722" si="875">IF(D1722="q1",host_q,IF(OR(D1722="u1",D1722="u2"),host_u,IF(OR(D1722="p1",D1722="p2"),host_p," ** ERROR **")))</f>
        <v>qhvifoapp05</v>
      </c>
      <c r="H1722" s="115" t="str">
        <f t="shared" ref="H1722" si="876">IF(D1722="q1",int_q1,IF(D1722="u1",int_u1,IF(D1722="u2",int_u2,IF(D1722="p1",int_p1,IF(D1722="p2",int_p2," ** ERROR **")))))</f>
        <v>Int01_qa</v>
      </c>
      <c r="I1722" s="100" t="str">
        <f t="shared" ref="I1722" si="877">IF(D1722="","n/a","6005")</f>
        <v>6005</v>
      </c>
      <c r="J1722" s="115" t="str">
        <f t="shared" ref="J1722" si="878">IF(D1722="","n/a","Native")</f>
        <v>Native</v>
      </c>
      <c r="K1722" s="100" t="str">
        <f t="shared" ref="K1722" si="879">IF(D1722="","n/a","all")</f>
        <v>all</v>
      </c>
      <c r="L1722" s="6" t="s">
        <v>322</v>
      </c>
      <c r="M1722" s="6" t="s">
        <v>332</v>
      </c>
      <c r="N1722" s="6" t="s">
        <v>2648</v>
      </c>
      <c r="O1722" s="6" t="s">
        <v>2725</v>
      </c>
      <c r="P1722" s="11" t="str">
        <f t="shared" ref="P1722:P1723" si="880">CONCATENATE("qc ",L1722," ",M1722," ",N1722)</f>
        <v>qc MDM Workflow wf_StoreEmails</v>
      </c>
      <c r="Q1722" s="12" t="str">
        <f t="shared" ref="Q1722:Q1723" si="881">IF(AND(B1722=B1721,F1722=F1721),"echo ;",CONCATENATE("./pmrep cleardeploymentgroup -p ",dgnm," -f ;"))</f>
        <v>./pmrep cleardeploymentgroup -p DG_Static_Shared -f ;</v>
      </c>
      <c r="R1722" s="13" t="str">
        <f t="shared" ref="R1722:R1723" si="882">CONCATENATE("./pmrep addtodeploymentgroup -p ",dgnm," -n ",N1722," -o ",M1722, " -f ",L1722," -d ",K1722, " ;")</f>
        <v>./pmrep addtodeploymentgroup -p DG_Static_Shared -n wf_StoreEmails -o Workflow -f MDM -d all ;</v>
      </c>
      <c r="S1722" s="12" t="str">
        <f t="shared" si="629"/>
        <v>./pmrep deploydeploymentgroup -p DG_Static_Shared -c  ./DG_Static_Shared.xml -r RAC_qa -n jansaj -X QP -h qhvifoapp05 -o 6005 -s Native -l $HOME/scripts/log/dg_SJ_matvis.log ;</v>
      </c>
      <c r="T1722" s="13" t="str">
        <f t="shared" si="630"/>
        <v xml:space="preserve">echo '&lt; PRESS ANY KEY TO CONTINUE &gt;'; read c ; </v>
      </c>
      <c r="U1722" s="12" t="str">
        <f t="shared" si="631"/>
        <v xml:space="preserve">cat $HOME/scripts/log/dg_SJ_matvis.log ; </v>
      </c>
      <c r="V1722" s="13" t="str">
        <f t="shared" si="632"/>
        <v>echo '&lt; PRESS ANY KEY TO CONTINUE &gt;'; read c ;</v>
      </c>
      <c r="W1722" s="14" t="str">
        <f t="shared" ref="W1722:W1723" si="883">IF(LEFT(U1722,3)="cat"," pmd ; "," echo ; ")</f>
        <v xml:space="preserve"> pmd ; </v>
      </c>
      <c r="X1722" s="13" t="str">
        <f t="shared" si="644"/>
        <v>ssh -q qhvifoapp05 '/home/infa_adm/scripts/ais.sh MDM wf_StoreEmails Int01_qa'</v>
      </c>
      <c r="Y1722" s="15"/>
      <c r="Z1722" s="60" t="str">
        <f t="shared" ref="Z1722:Z1723" si="884">CONCATENATE("./pmrep objectexport -f ",L1722," -o ",M1722," -n ",N1722," -m -s -b -r -u ",N1722,".xml")</f>
        <v>./pmrep objectexport -f MDM -o Workflow -n wf_StoreEmails -m -s -b -r -u wf_StoreEmails.xml</v>
      </c>
      <c r="AA1722" s="63" t="str">
        <f t="shared" ref="AA1722:AA1723" si="885">IF(M1722="Workflow",CONCATENATE("gwd ",L1722," ",N1722)," # n/a")</f>
        <v>gwd MDM wf_StoreEmails</v>
      </c>
      <c r="AB1722" s="60" t="str">
        <f t="shared" si="647"/>
        <v xml:space="preserve">showvh MDM wf_StoreEmails ; </v>
      </c>
      <c r="AC1722" s="60" t="str">
        <f t="shared" si="633"/>
        <v>showrrh MDM wf_StoreEmails</v>
      </c>
    </row>
    <row r="1723" spans="1:29" x14ac:dyDescent="0.25">
      <c r="A1723" s="9">
        <v>43354</v>
      </c>
      <c r="B1723" s="6" t="s">
        <v>285</v>
      </c>
      <c r="C1723" s="6" t="s">
        <v>1892</v>
      </c>
      <c r="D1723" s="6" t="s">
        <v>2724</v>
      </c>
      <c r="E1723" s="100" t="str">
        <f t="shared" ref="E1723" si="886">IF(D1723="q1",rep_q,IF(OR(D1723="u1",D1723="u2"),rep_u,IF(OR(D1723="p1",D1723="p2"),rep_p," ** ERROR **")))</f>
        <v>RAC_uat</v>
      </c>
      <c r="F1723" s="115" t="str">
        <f t="shared" ref="F1723" si="887">IF(C1723="SJ",IF(D1723="q1",pswd_sj_q,IF(OR(D1723="u1",D1723="u2"),pswd_sj_u,IF(OR(D1723="p1",D1723="p2"),pswd_sj_p," ** ERROR **"))),
IF(C1723="BR",IF(D1723="q1",pswd_br_q,IF(OR(D1723="u1",D1723="u2"),pswd_br_u,IF(OR(D1723="p1",D1723="p2"),pswd_br_p," ** ERROR **")))," ** ERROR **"))</f>
        <v>UP</v>
      </c>
      <c r="G1723" s="100" t="str">
        <f t="shared" ref="G1723" si="888">IF(D1723="q1",host_q,IF(OR(D1723="u1",D1723="u2"),host_u,IF(OR(D1723="p1",D1723="p2"),host_p," ** ERROR **")))</f>
        <v>uhvifoapp03</v>
      </c>
      <c r="H1723" s="115" t="str">
        <f t="shared" ref="H1723" si="889">IF(D1723="q1",int_q1,IF(D1723="u1",int_u1,IF(D1723="u2",int_u2,IF(D1723="p1",int_p1,IF(D1723="p2",int_p2," ** ERROR **")))))</f>
        <v>Int01_uat</v>
      </c>
      <c r="I1723" s="100" t="str">
        <f t="shared" ref="I1723" si="890">IF(D1723="","n/a","6005")</f>
        <v>6005</v>
      </c>
      <c r="J1723" s="115" t="str">
        <f t="shared" ref="J1723" si="891">IF(D1723="","n/a","Native")</f>
        <v>Native</v>
      </c>
      <c r="K1723" s="100" t="str">
        <f t="shared" ref="K1723" si="892">IF(D1723="","n/a","all")</f>
        <v>all</v>
      </c>
      <c r="L1723" s="6" t="s">
        <v>322</v>
      </c>
      <c r="M1723" s="6" t="s">
        <v>332</v>
      </c>
      <c r="N1723" s="6" t="s">
        <v>2648</v>
      </c>
      <c r="O1723" s="6" t="s">
        <v>2726</v>
      </c>
      <c r="P1723" s="11" t="str">
        <f t="shared" si="880"/>
        <v>qc MDM Workflow wf_StoreEmails</v>
      </c>
      <c r="Q1723" s="12" t="str">
        <f t="shared" si="881"/>
        <v>./pmrep cleardeploymentgroup -p DG_Static_Shared -f ;</v>
      </c>
      <c r="R1723" s="13" t="str">
        <f t="shared" si="882"/>
        <v>./pmrep addtodeploymentgroup -p DG_Static_Shared -n wf_StoreEmails -o Workflow -f MDM -d all ;</v>
      </c>
      <c r="S1723" s="12" t="str">
        <f t="shared" si="629"/>
        <v>./pmrep deploydeploymentgroup -p DG_Static_Shared -c  ./DG_Static_Shared.xml -r RAC_uat -n jansaj -X UP -h uhvifoapp03 -o 6005 -s Native -l $HOME/scripts/log/dg_SJ_matvis.log ;</v>
      </c>
      <c r="T1723" s="13" t="str">
        <f t="shared" si="630"/>
        <v xml:space="preserve">echo '&lt; PRESS ANY KEY TO CONTINUE &gt;'; read c ; </v>
      </c>
      <c r="U1723" s="12" t="str">
        <f t="shared" si="631"/>
        <v xml:space="preserve">cat $HOME/scripts/log/dg_SJ_matvis.log ; </v>
      </c>
      <c r="V1723" s="13" t="str">
        <f t="shared" si="632"/>
        <v>echo '&lt; PRESS ANY KEY TO CONTINUE &gt;'; read c ;</v>
      </c>
      <c r="W1723" s="14" t="str">
        <f t="shared" si="883"/>
        <v xml:space="preserve"> pmd ; </v>
      </c>
      <c r="X1723" s="13" t="str">
        <f t="shared" si="644"/>
        <v>ssh -q uhvifoapp03 '/home/infa_adm/scripts/ais.sh MDM wf_StoreEmails Int01_uat'</v>
      </c>
      <c r="Y1723" s="15"/>
      <c r="Z1723" s="60" t="str">
        <f t="shared" si="884"/>
        <v>./pmrep objectexport -f MDM -o Workflow -n wf_StoreEmails -m -s -b -r -u wf_StoreEmails.xml</v>
      </c>
      <c r="AA1723" s="63" t="str">
        <f t="shared" si="885"/>
        <v>gwd MDM wf_StoreEmails</v>
      </c>
      <c r="AB1723" s="60" t="str">
        <f t="shared" si="647"/>
        <v xml:space="preserve">showvh MDM wf_StoreEmails ; </v>
      </c>
      <c r="AC1723" s="60" t="str">
        <f t="shared" si="633"/>
        <v>showrrh MDM wf_StoreEmails</v>
      </c>
    </row>
    <row r="1724" spans="1:29" x14ac:dyDescent="0.25">
      <c r="A1724" s="9">
        <v>43354</v>
      </c>
      <c r="B1724" s="6" t="s">
        <v>285</v>
      </c>
      <c r="C1724" s="6" t="s">
        <v>1892</v>
      </c>
      <c r="D1724" s="6" t="s">
        <v>1862</v>
      </c>
      <c r="E1724" s="100" t="str">
        <f t="shared" ref="E1724:E1725" si="893">IF(D1724="q1",rep_q,IF(OR(D1724="u1",D1724="u2"),rep_u,IF(OR(D1724="p1",D1724="p2"),rep_p," ** ERROR **")))</f>
        <v>RAC_qa</v>
      </c>
      <c r="F1724" s="115" t="str">
        <f t="shared" ref="F1724:F1725" si="894">IF(C1724="SJ",IF(D1724="q1",pswd_sj_q,IF(OR(D1724="u1",D1724="u2"),pswd_sj_u,IF(OR(D1724="p1",D1724="p2"),pswd_sj_p," ** ERROR **"))),
IF(C1724="BR",IF(D1724="q1",pswd_br_q,IF(OR(D1724="u1",D1724="u2"),pswd_br_u,IF(OR(D1724="p1",D1724="p2"),pswd_br_p," ** ERROR **")))," ** ERROR **"))</f>
        <v>QP</v>
      </c>
      <c r="G1724" s="100" t="str">
        <f t="shared" ref="G1724:G1725" si="895">IF(D1724="q1",host_q,IF(OR(D1724="u1",D1724="u2"),host_u,IF(OR(D1724="p1",D1724="p2"),host_p," ** ERROR **")))</f>
        <v>qhvifoapp05</v>
      </c>
      <c r="H1724" s="115" t="str">
        <f t="shared" ref="H1724:H1725" si="896">IF(D1724="q1",int_q1,IF(D1724="u1",int_u1,IF(D1724="u2",int_u2,IF(D1724="p1",int_p1,IF(D1724="p2",int_p2," ** ERROR **")))))</f>
        <v>Int01_qa</v>
      </c>
      <c r="I1724" s="100" t="str">
        <f t="shared" ref="I1724:I1725" si="897">IF(D1724="","n/a","6005")</f>
        <v>6005</v>
      </c>
      <c r="J1724" s="115" t="str">
        <f t="shared" ref="J1724:J1725" si="898">IF(D1724="","n/a","Native")</f>
        <v>Native</v>
      </c>
      <c r="K1724" s="100" t="str">
        <f t="shared" ref="K1724:K1725" si="899">IF(D1724="","n/a","all")</f>
        <v>all</v>
      </c>
      <c r="L1724" s="6" t="s">
        <v>322</v>
      </c>
      <c r="M1724" s="6" t="s">
        <v>332</v>
      </c>
      <c r="N1724" s="6" t="s">
        <v>2727</v>
      </c>
      <c r="O1724" s="6" t="s">
        <v>2728</v>
      </c>
      <c r="P1724" s="11" t="str">
        <f t="shared" ref="P1724:P1725" si="900">CONCATENATE("qc ",L1724," ",M1724," ",N1724)</f>
        <v>qc MDM Workflow wf_MDM2Enterprise_NeighboringStore_Interface</v>
      </c>
      <c r="Q1724" s="12" t="str">
        <f t="shared" ref="Q1724:Q1725" si="901">IF(AND(B1724=B1723,F1724=F1723),"echo ;",CONCATENATE("./pmrep cleardeploymentgroup -p ",dgnm," -f ;"))</f>
        <v>./pmrep cleardeploymentgroup -p DG_Static_Shared -f ;</v>
      </c>
      <c r="R1724" s="13" t="str">
        <f t="shared" ref="R1724:R1725" si="902">CONCATENATE("./pmrep addtodeploymentgroup -p ",dgnm," -n ",N1724," -o ",M1724, " -f ",L1724," -d ",K1724, " ;")</f>
        <v>./pmrep addtodeploymentgroup -p DG_Static_Shared -n wf_MDM2Enterprise_NeighboringStore_Interface -o Workflow -f MDM -d all ;</v>
      </c>
      <c r="S1724" s="12" t="str">
        <f t="shared" si="629"/>
        <v>./pmrep deploydeploymentgroup -p DG_Static_Shared -c  ./DG_Static_Shared.xml -r RAC_qa -n jansaj -X QP -h qhvifoapp05 -o 6005 -s Native -l $HOME/scripts/log/dg_SJ_matvis.log ;</v>
      </c>
      <c r="T1724" s="13" t="str">
        <f t="shared" si="630"/>
        <v xml:space="preserve">echo '&lt; PRESS ANY KEY TO CONTINUE &gt;'; read c ; </v>
      </c>
      <c r="U1724" s="12" t="str">
        <f t="shared" si="631"/>
        <v xml:space="preserve">cat $HOME/scripts/log/dg_SJ_matvis.log ; </v>
      </c>
      <c r="V1724" s="13" t="str">
        <f t="shared" si="632"/>
        <v>echo '&lt; PRESS ANY KEY TO CONTINUE &gt;'; read c ;</v>
      </c>
      <c r="W1724" s="14" t="str">
        <f t="shared" ref="W1724:W1725" si="903">IF(LEFT(U1724,3)="cat"," pmd ; "," echo ; ")</f>
        <v xml:space="preserve"> pmd ; </v>
      </c>
      <c r="X1724" s="13" t="str">
        <f t="shared" si="644"/>
        <v>ssh -q qhvifoapp05 '/home/infa_adm/scripts/ais.sh MDM wf_MDM2Enterprise_NeighboringStore_Interface Int01_qa'</v>
      </c>
      <c r="Y1724" s="15"/>
      <c r="Z1724" s="60" t="str">
        <f t="shared" ref="Z1724:Z1725" si="904">CONCATENATE("./pmrep objectexport -f ",L1724," -o ",M1724," -n ",N1724," -m -s -b -r -u ",N1724,".xml")</f>
        <v>./pmrep objectexport -f MDM -o Workflow -n wf_MDM2Enterprise_NeighboringStore_Interface -m -s -b -r -u wf_MDM2Enterprise_NeighboringStore_Interface.xml</v>
      </c>
      <c r="AA1724" s="63" t="str">
        <f t="shared" ref="AA1724:AA1725" si="905">IF(M1724="Workflow",CONCATENATE("gwd ",L1724," ",N1724)," # n/a")</f>
        <v>gwd MDM wf_MDM2Enterprise_NeighboringStore_Interface</v>
      </c>
      <c r="AB1724" s="60" t="str">
        <f t="shared" si="647"/>
        <v xml:space="preserve">showvh MDM wf_MDM2Enterprise_NeighboringStore_Interface ; </v>
      </c>
      <c r="AC1724" s="60" t="str">
        <f t="shared" si="633"/>
        <v>showrrh MDM wf_MDM2Enterprise_NeighboringStore_Interface</v>
      </c>
    </row>
    <row r="1725" spans="1:29" x14ac:dyDescent="0.25">
      <c r="A1725" s="9">
        <v>43354</v>
      </c>
      <c r="B1725" s="6" t="s">
        <v>285</v>
      </c>
      <c r="C1725" s="6" t="s">
        <v>1892</v>
      </c>
      <c r="D1725" s="6" t="s">
        <v>2724</v>
      </c>
      <c r="E1725" s="100" t="str">
        <f t="shared" si="893"/>
        <v>RAC_uat</v>
      </c>
      <c r="F1725" s="115" t="str">
        <f t="shared" si="894"/>
        <v>UP</v>
      </c>
      <c r="G1725" s="100" t="str">
        <f t="shared" si="895"/>
        <v>uhvifoapp03</v>
      </c>
      <c r="H1725" s="115" t="str">
        <f t="shared" si="896"/>
        <v>Int01_uat</v>
      </c>
      <c r="I1725" s="100" t="str">
        <f t="shared" si="897"/>
        <v>6005</v>
      </c>
      <c r="J1725" s="115" t="str">
        <f t="shared" si="898"/>
        <v>Native</v>
      </c>
      <c r="K1725" s="100" t="str">
        <f t="shared" si="899"/>
        <v>all</v>
      </c>
      <c r="L1725" s="6" t="s">
        <v>322</v>
      </c>
      <c r="M1725" s="6" t="s">
        <v>332</v>
      </c>
      <c r="N1725" s="6" t="s">
        <v>2727</v>
      </c>
      <c r="O1725" s="6" t="s">
        <v>2729</v>
      </c>
      <c r="P1725" s="11" t="str">
        <f t="shared" si="900"/>
        <v>qc MDM Workflow wf_MDM2Enterprise_NeighboringStore_Interface</v>
      </c>
      <c r="Q1725" s="12" t="str">
        <f t="shared" si="901"/>
        <v>./pmrep cleardeploymentgroup -p DG_Static_Shared -f ;</v>
      </c>
      <c r="R1725" s="13" t="str">
        <f t="shared" si="902"/>
        <v>./pmrep addtodeploymentgroup -p DG_Static_Shared -n wf_MDM2Enterprise_NeighboringStore_Interface -o Workflow -f MDM -d all ;</v>
      </c>
      <c r="S1725" s="12" t="str">
        <f t="shared" si="629"/>
        <v>./pmrep deploydeploymentgroup -p DG_Static_Shared -c  ./DG_Static_Shared.xml -r RAC_uat -n jansaj -X UP -h uhvifoapp03 -o 6005 -s Native -l $HOME/scripts/log/dg_SJ_matvis.log ;</v>
      </c>
      <c r="T1725" s="13" t="str">
        <f t="shared" si="630"/>
        <v xml:space="preserve">echo '&lt; PRESS ANY KEY TO CONTINUE &gt;'; read c ; </v>
      </c>
      <c r="U1725" s="12" t="str">
        <f t="shared" si="631"/>
        <v xml:space="preserve">cat $HOME/scripts/log/dg_SJ_matvis.log ; </v>
      </c>
      <c r="V1725" s="13" t="str">
        <f t="shared" si="632"/>
        <v>echo '&lt; PRESS ANY KEY TO CONTINUE &gt;'; read c ;</v>
      </c>
      <c r="W1725" s="14" t="str">
        <f t="shared" si="903"/>
        <v xml:space="preserve"> pmd ; </v>
      </c>
      <c r="X1725" s="13" t="str">
        <f t="shared" si="644"/>
        <v>ssh -q uhvifoapp03 '/home/infa_adm/scripts/ais.sh MDM wf_MDM2Enterprise_NeighboringStore_Interface Int01_uat'</v>
      </c>
      <c r="Y1725" s="15"/>
      <c r="Z1725" s="60" t="str">
        <f t="shared" si="904"/>
        <v>./pmrep objectexport -f MDM -o Workflow -n wf_MDM2Enterprise_NeighboringStore_Interface -m -s -b -r -u wf_MDM2Enterprise_NeighboringStore_Interface.xml</v>
      </c>
      <c r="AA1725" s="63" t="str">
        <f t="shared" si="905"/>
        <v>gwd MDM wf_MDM2Enterprise_NeighboringStore_Interface</v>
      </c>
      <c r="AB1725" s="60" t="str">
        <f t="shared" si="647"/>
        <v xml:space="preserve">showvh MDM wf_MDM2Enterprise_NeighboringStore_Interface ; </v>
      </c>
      <c r="AC1725" s="60" t="str">
        <f t="shared" si="633"/>
        <v>showrrh MDM wf_MDM2Enterprise_NeighboringStore_Interface</v>
      </c>
    </row>
    <row r="1726" spans="1:29" x14ac:dyDescent="0.25">
      <c r="A1726" s="9">
        <v>43354</v>
      </c>
      <c r="B1726" s="6" t="s">
        <v>7</v>
      </c>
      <c r="C1726" s="6" t="s">
        <v>1892</v>
      </c>
      <c r="D1726" s="6" t="s">
        <v>1862</v>
      </c>
      <c r="E1726" s="100" t="str">
        <f t="shared" ref="E1726:E1727" si="906">IF(D1726="q1",rep_q,IF(OR(D1726="u1",D1726="u2"),rep_u,IF(OR(D1726="p1",D1726="p2"),rep_p," ** ERROR **")))</f>
        <v>RAC_qa</v>
      </c>
      <c r="F1726" s="115" t="str">
        <f t="shared" ref="F1726:F1727" si="907">IF(C1726="SJ",IF(D1726="q1",pswd_sj_q,IF(OR(D1726="u1",D1726="u2"),pswd_sj_u,IF(OR(D1726="p1",D1726="p2"),pswd_sj_p," ** ERROR **"))),
IF(C1726="BR",IF(D1726="q1",pswd_br_q,IF(OR(D1726="u1",D1726="u2"),pswd_br_u,IF(OR(D1726="p1",D1726="p2"),pswd_br_p," ** ERROR **")))," ** ERROR **"))</f>
        <v>QP</v>
      </c>
      <c r="G1726" s="100" t="str">
        <f t="shared" ref="G1726:G1727" si="908">IF(D1726="q1",host_q,IF(OR(D1726="u1",D1726="u2"),host_u,IF(OR(D1726="p1",D1726="p2"),host_p," ** ERROR **")))</f>
        <v>qhvifoapp05</v>
      </c>
      <c r="H1726" s="115" t="str">
        <f t="shared" ref="H1726:H1727" si="909">IF(D1726="q1",int_q1,IF(D1726="u1",int_u1,IF(D1726="u2",int_u2,IF(D1726="p1",int_p1,IF(D1726="p2",int_p2," ** ERROR **")))))</f>
        <v>Int01_qa</v>
      </c>
      <c r="I1726" s="100" t="str">
        <f t="shared" ref="I1726:I1727" si="910">IF(D1726="","n/a","6005")</f>
        <v>6005</v>
      </c>
      <c r="J1726" s="115" t="str">
        <f t="shared" ref="J1726:J1727" si="911">IF(D1726="","n/a","Native")</f>
        <v>Native</v>
      </c>
      <c r="K1726" s="100" t="str">
        <f t="shared" ref="K1726:K1727" si="912">IF(D1726="","n/a","all")</f>
        <v>all</v>
      </c>
      <c r="L1726" s="6" t="s">
        <v>320</v>
      </c>
      <c r="M1726" s="6" t="s">
        <v>332</v>
      </c>
      <c r="N1726" s="6" t="s">
        <v>388</v>
      </c>
      <c r="O1726" s="39" t="s">
        <v>2732</v>
      </c>
      <c r="P1726" s="11" t="str">
        <f t="shared" ref="P1726:P1727" si="913">CONCATENATE("qc ",L1726," ",M1726," ",N1726)</f>
        <v>qc Enterprise_Extract Workflow wf_AMM_EXPORT</v>
      </c>
      <c r="Q1726" s="12" t="str">
        <f t="shared" ref="Q1726:Q1727" si="914">IF(AND(B1726=B1725,F1726=F1725),"echo ;",CONCATENATE("./pmrep cleardeploymentgroup -p ",dgnm," -f ;"))</f>
        <v>./pmrep cleardeploymentgroup -p DG_Static_Shared -f ;</v>
      </c>
      <c r="R1726" s="13" t="str">
        <f t="shared" ref="R1726:R1727" si="915">CONCATENATE("./pmrep addtodeploymentgroup -p ",dgnm," -n ",N1726," -o ",M1726, " -f ",L1726," -d ",K1726, " ;")</f>
        <v>./pmrep addtodeploymentgroup -p DG_Static_Shared -n wf_AMM_EXPORT -o Workflow -f Enterprise_Extract -d all ;</v>
      </c>
      <c r="S1726" s="12" t="str">
        <f t="shared" si="629"/>
        <v>echo ;</v>
      </c>
      <c r="T1726" s="13" t="str">
        <f t="shared" si="630"/>
        <v>echo ;</v>
      </c>
      <c r="U1726" s="12" t="str">
        <f t="shared" si="631"/>
        <v>echo;</v>
      </c>
      <c r="V1726" s="13" t="str">
        <f t="shared" si="632"/>
        <v>echo ;</v>
      </c>
      <c r="W1726" s="14" t="str">
        <f t="shared" ref="W1726:W1727" si="916">IF(LEFT(U1726,3)="cat"," pmd ; "," echo ; ")</f>
        <v xml:space="preserve"> echo ; </v>
      </c>
      <c r="X1726" s="13" t="str">
        <f t="shared" si="644"/>
        <v>ssh -q qhvifoapp05 '/home/infa_adm/scripts/ais.sh Enterprise_Extract wf_AMM_EXPORT Int01_qa'</v>
      </c>
      <c r="Y1726" s="15"/>
      <c r="Z1726" s="60" t="str">
        <f t="shared" ref="Z1726:Z1727" si="917">CONCATENATE("./pmrep objectexport -f ",L1726," -o ",M1726," -n ",N1726," -m -s -b -r -u ",N1726,".xml")</f>
        <v>./pmrep objectexport -f Enterprise_Extract -o Workflow -n wf_AMM_EXPORT -m -s -b -r -u wf_AMM_EXPORT.xml</v>
      </c>
      <c r="AA1726" s="63" t="str">
        <f t="shared" ref="AA1726:AA1727" si="918">IF(M1726="Workflow",CONCATENATE("gwd ",L1726," ",N1726)," # n/a")</f>
        <v>gwd Enterprise_Extract wf_AMM_EXPORT</v>
      </c>
      <c r="AB1726" s="60" t="str">
        <f t="shared" si="647"/>
        <v xml:space="preserve">showvh Enterprise_Extract wf_AMM_EXPORT ; </v>
      </c>
      <c r="AC1726" s="60" t="str">
        <f t="shared" si="633"/>
        <v>showrrh Enterprise_Extract wf_AMM_EXPORT</v>
      </c>
    </row>
    <row r="1727" spans="1:29" x14ac:dyDescent="0.25">
      <c r="A1727" s="9">
        <v>43354</v>
      </c>
      <c r="B1727" s="6" t="s">
        <v>7</v>
      </c>
      <c r="C1727" s="6" t="s">
        <v>1892</v>
      </c>
      <c r="D1727" s="6" t="s">
        <v>1862</v>
      </c>
      <c r="E1727" s="100" t="str">
        <f t="shared" si="906"/>
        <v>RAC_qa</v>
      </c>
      <c r="F1727" s="115" t="str">
        <f t="shared" si="907"/>
        <v>QP</v>
      </c>
      <c r="G1727" s="100" t="str">
        <f t="shared" si="908"/>
        <v>qhvifoapp05</v>
      </c>
      <c r="H1727" s="115" t="str">
        <f t="shared" si="909"/>
        <v>Int01_qa</v>
      </c>
      <c r="I1727" s="100" t="str">
        <f t="shared" si="910"/>
        <v>6005</v>
      </c>
      <c r="J1727" s="115" t="str">
        <f t="shared" si="911"/>
        <v>Native</v>
      </c>
      <c r="K1727" s="100" t="str">
        <f t="shared" si="912"/>
        <v>all</v>
      </c>
      <c r="L1727" s="6" t="s">
        <v>320</v>
      </c>
      <c r="M1727" s="6" t="s">
        <v>332</v>
      </c>
      <c r="N1727" s="6" t="s">
        <v>341</v>
      </c>
      <c r="O1727" s="39" t="s">
        <v>2732</v>
      </c>
      <c r="P1727" s="11" t="str">
        <f t="shared" si="913"/>
        <v>qc Enterprise_Extract Workflow wf_RMS_SOH_EXPORT</v>
      </c>
      <c r="Q1727" s="12" t="str">
        <f t="shared" si="914"/>
        <v>echo ;</v>
      </c>
      <c r="R1727" s="13" t="str">
        <f t="shared" si="915"/>
        <v>./pmrep addtodeploymentgroup -p DG_Static_Shared -n wf_RMS_SOH_EXPORT -o Workflow -f Enterprise_Extract -d all ;</v>
      </c>
      <c r="S1727" s="12" t="str">
        <f t="shared" si="629"/>
        <v>./pmrep deploydeploymentgroup -p DG_Static_Shared -c  ./DG_Static_Shared.xml -r RAC_qa -n jansaj -X QP -h qhvifoapp05 -o 6005 -s Native -l $HOME/scripts/log/dg_SJ_pausoj.log ;</v>
      </c>
      <c r="T1727" s="13" t="str">
        <f t="shared" si="630"/>
        <v xml:space="preserve">echo '&lt; PRESS ANY KEY TO CONTINUE &gt;'; read c ; </v>
      </c>
      <c r="U1727" s="12" t="str">
        <f t="shared" si="631"/>
        <v xml:space="preserve">cat $HOME/scripts/log/dg_SJ_pausoj.log ; </v>
      </c>
      <c r="V1727" s="13" t="str">
        <f t="shared" si="632"/>
        <v>echo '&lt; PRESS ANY KEY TO CONTINUE &gt;'; read c ;</v>
      </c>
      <c r="W1727" s="14" t="str">
        <f t="shared" si="916"/>
        <v xml:space="preserve"> pmd ; </v>
      </c>
      <c r="X1727" s="13" t="str">
        <f t="shared" si="644"/>
        <v>ssh -q qhvifoapp05 '/home/infa_adm/scripts/ais.sh Enterprise_Extract wf_RMS_SOH_EXPORT Int01_qa'</v>
      </c>
      <c r="Y1727" s="15"/>
      <c r="Z1727" s="60" t="str">
        <f t="shared" si="917"/>
        <v>./pmrep objectexport -f Enterprise_Extract -o Workflow -n wf_RMS_SOH_EXPORT -m -s -b -r -u wf_RMS_SOH_EXPORT.xml</v>
      </c>
      <c r="AA1727" s="63" t="str">
        <f t="shared" si="918"/>
        <v>gwd Enterprise_Extract wf_RMS_SOH_EXPORT</v>
      </c>
      <c r="AB1727" s="60" t="str">
        <f t="shared" si="647"/>
        <v xml:space="preserve">showvh Enterprise_Extract wf_RMS_SOH_EXPORT ; </v>
      </c>
      <c r="AC1727" s="60" t="str">
        <f t="shared" si="633"/>
        <v>showrrh Enterprise_Extract wf_RMS_SOH_EXPORT</v>
      </c>
    </row>
    <row r="1728" spans="1:29" x14ac:dyDescent="0.25">
      <c r="A1728" s="9">
        <v>43354</v>
      </c>
      <c r="B1728" s="6" t="s">
        <v>7</v>
      </c>
      <c r="C1728" s="6" t="s">
        <v>1892</v>
      </c>
      <c r="D1728" s="6" t="s">
        <v>1863</v>
      </c>
      <c r="E1728" s="100" t="str">
        <f t="shared" ref="E1728:E1729" si="919">IF(D1728="q1",rep_q,IF(OR(D1728="u1",D1728="u2"),rep_u,IF(OR(D1728="p1",D1728="p2"),rep_p," ** ERROR **")))</f>
        <v>RAC_uat</v>
      </c>
      <c r="F1728" s="115" t="str">
        <f t="shared" ref="F1728:F1729" si="920">IF(C1728="SJ",IF(D1728="q1",pswd_sj_q,IF(OR(D1728="u1",D1728="u2"),pswd_sj_u,IF(OR(D1728="p1",D1728="p2"),pswd_sj_p," ** ERROR **"))),
IF(C1728="BR",IF(D1728="q1",pswd_br_q,IF(OR(D1728="u1",D1728="u2"),pswd_br_u,IF(OR(D1728="p1",D1728="p2"),pswd_br_p," ** ERROR **")))," ** ERROR **"))</f>
        <v>UP</v>
      </c>
      <c r="G1728" s="100" t="str">
        <f t="shared" ref="G1728:G1729" si="921">IF(D1728="q1",host_q,IF(OR(D1728="u1",D1728="u2"),host_u,IF(OR(D1728="p1",D1728="p2"),host_p," ** ERROR **")))</f>
        <v>uhvifoapp03</v>
      </c>
      <c r="H1728" s="115" t="str">
        <f t="shared" ref="H1728:H1729" si="922">IF(D1728="q1",int_q1,IF(D1728="u1",int_u1,IF(D1728="u2",int_u2,IF(D1728="p1",int_p1,IF(D1728="p2",int_p2," ** ERROR **")))))</f>
        <v>Int01_uat</v>
      </c>
      <c r="I1728" s="100" t="str">
        <f t="shared" ref="I1728:I1729" si="923">IF(D1728="","n/a","6005")</f>
        <v>6005</v>
      </c>
      <c r="J1728" s="115" t="str">
        <f t="shared" ref="J1728:J1729" si="924">IF(D1728="","n/a","Native")</f>
        <v>Native</v>
      </c>
      <c r="K1728" s="100" t="str">
        <f t="shared" ref="K1728:K1729" si="925">IF(D1728="","n/a","all")</f>
        <v>all</v>
      </c>
      <c r="L1728" s="6" t="s">
        <v>320</v>
      </c>
      <c r="M1728" s="6" t="s">
        <v>332</v>
      </c>
      <c r="N1728" s="6" t="s">
        <v>388</v>
      </c>
      <c r="O1728" s="41" t="s">
        <v>2733</v>
      </c>
      <c r="P1728" s="11" t="str">
        <f t="shared" ref="P1728:P1729" si="926">CONCATENATE("qc ",L1728," ",M1728," ",N1728)</f>
        <v>qc Enterprise_Extract Workflow wf_AMM_EXPORT</v>
      </c>
      <c r="Q1728" s="12" t="str">
        <f t="shared" ref="Q1728:Q1729" si="927">IF(AND(B1728=B1727,F1728=F1727),"echo ;",CONCATENATE("./pmrep cleardeploymentgroup -p ",dgnm," -f ;"))</f>
        <v>./pmrep cleardeploymentgroup -p DG_Static_Shared -f ;</v>
      </c>
      <c r="R1728" s="13" t="str">
        <f t="shared" ref="R1728:R1729" si="928">CONCATENATE("./pmrep addtodeploymentgroup -p ",dgnm," -n ",N1728," -o ",M1728, " -f ",L1728," -d ",K1728, " ;")</f>
        <v>./pmrep addtodeploymentgroup -p DG_Static_Shared -n wf_AMM_EXPORT -o Workflow -f Enterprise_Extract -d all ;</v>
      </c>
      <c r="S1728" s="12" t="str">
        <f t="shared" si="629"/>
        <v>echo ;</v>
      </c>
      <c r="T1728" s="13" t="str">
        <f t="shared" si="630"/>
        <v>echo ;</v>
      </c>
      <c r="U1728" s="12" t="str">
        <f t="shared" si="631"/>
        <v>echo;</v>
      </c>
      <c r="V1728" s="13" t="str">
        <f t="shared" si="632"/>
        <v>echo ;</v>
      </c>
      <c r="W1728" s="14" t="str">
        <f t="shared" ref="W1728:W1729" si="929">IF(LEFT(U1728,3)="cat"," pmd ; "," echo ; ")</f>
        <v xml:space="preserve"> echo ; </v>
      </c>
      <c r="X1728" s="13" t="str">
        <f t="shared" si="644"/>
        <v>ssh -q uhvifoapp03 '/home/infa_adm/scripts/ais.sh Enterprise_Extract wf_AMM_EXPORT Int01_uat'</v>
      </c>
      <c r="Y1728" s="15"/>
      <c r="Z1728" s="60" t="str">
        <f t="shared" ref="Z1728:Z1729" si="930">CONCATENATE("./pmrep objectexport -f ",L1728," -o ",M1728," -n ",N1728," -m -s -b -r -u ",N1728,".xml")</f>
        <v>./pmrep objectexport -f Enterprise_Extract -o Workflow -n wf_AMM_EXPORT -m -s -b -r -u wf_AMM_EXPORT.xml</v>
      </c>
      <c r="AA1728" s="63" t="str">
        <f t="shared" ref="AA1728:AA1729" si="931">IF(M1728="Workflow",CONCATENATE("gwd ",L1728," ",N1728)," # n/a")</f>
        <v>gwd Enterprise_Extract wf_AMM_EXPORT</v>
      </c>
      <c r="AB1728" s="60" t="str">
        <f t="shared" si="647"/>
        <v xml:space="preserve">showvh Enterprise_Extract wf_AMM_EXPORT ; </v>
      </c>
      <c r="AC1728" s="60" t="str">
        <f t="shared" si="633"/>
        <v>showrrh Enterprise_Extract wf_AMM_EXPORT</v>
      </c>
    </row>
    <row r="1729" spans="1:29" x14ac:dyDescent="0.25">
      <c r="A1729" s="9">
        <v>43354</v>
      </c>
      <c r="B1729" s="6" t="s">
        <v>7</v>
      </c>
      <c r="C1729" s="6" t="s">
        <v>1892</v>
      </c>
      <c r="D1729" s="6" t="s">
        <v>1863</v>
      </c>
      <c r="E1729" s="100" t="str">
        <f t="shared" si="919"/>
        <v>RAC_uat</v>
      </c>
      <c r="F1729" s="115" t="str">
        <f t="shared" si="920"/>
        <v>UP</v>
      </c>
      <c r="G1729" s="100" t="str">
        <f t="shared" si="921"/>
        <v>uhvifoapp03</v>
      </c>
      <c r="H1729" s="115" t="str">
        <f t="shared" si="922"/>
        <v>Int01_uat</v>
      </c>
      <c r="I1729" s="100" t="str">
        <f t="shared" si="923"/>
        <v>6005</v>
      </c>
      <c r="J1729" s="115" t="str">
        <f t="shared" si="924"/>
        <v>Native</v>
      </c>
      <c r="K1729" s="100" t="str">
        <f t="shared" si="925"/>
        <v>all</v>
      </c>
      <c r="L1729" s="6" t="s">
        <v>320</v>
      </c>
      <c r="M1729" s="6" t="s">
        <v>332</v>
      </c>
      <c r="N1729" s="6" t="s">
        <v>341</v>
      </c>
      <c r="O1729" s="41" t="s">
        <v>2733</v>
      </c>
      <c r="P1729" s="11" t="str">
        <f t="shared" si="926"/>
        <v>qc Enterprise_Extract Workflow wf_RMS_SOH_EXPORT</v>
      </c>
      <c r="Q1729" s="12" t="str">
        <f t="shared" si="927"/>
        <v>echo ;</v>
      </c>
      <c r="R1729" s="13" t="str">
        <f t="shared" si="928"/>
        <v>./pmrep addtodeploymentgroup -p DG_Static_Shared -n wf_RMS_SOH_EXPORT -o Workflow -f Enterprise_Extract -d all ;</v>
      </c>
      <c r="S1729" s="12" t="str">
        <f t="shared" si="629"/>
        <v>./pmrep deploydeploymentgroup -p DG_Static_Shared -c  ./DG_Static_Shared.xml -r RAC_uat -n jansaj -X UP -h uhvifoapp03 -o 6005 -s Native -l $HOME/scripts/log/dg_SJ_pausoj.log ;</v>
      </c>
      <c r="T1729" s="13" t="str">
        <f t="shared" si="630"/>
        <v xml:space="preserve">echo '&lt; PRESS ANY KEY TO CONTINUE &gt;'; read c ; </v>
      </c>
      <c r="U1729" s="12" t="str">
        <f t="shared" si="631"/>
        <v xml:space="preserve">cat $HOME/scripts/log/dg_SJ_pausoj.log ; </v>
      </c>
      <c r="V1729" s="13" t="str">
        <f t="shared" si="632"/>
        <v>echo '&lt; PRESS ANY KEY TO CONTINUE &gt;'; read c ;</v>
      </c>
      <c r="W1729" s="14" t="str">
        <f t="shared" si="929"/>
        <v xml:space="preserve"> pmd ; </v>
      </c>
      <c r="X1729" s="13" t="str">
        <f t="shared" si="644"/>
        <v>ssh -q uhvifoapp03 '/home/infa_adm/scripts/ais.sh Enterprise_Extract wf_RMS_SOH_EXPORT Int01_uat'</v>
      </c>
      <c r="Y1729" s="15"/>
      <c r="Z1729" s="60" t="str">
        <f t="shared" si="930"/>
        <v>./pmrep objectexport -f Enterprise_Extract -o Workflow -n wf_RMS_SOH_EXPORT -m -s -b -r -u wf_RMS_SOH_EXPORT.xml</v>
      </c>
      <c r="AA1729" s="63" t="str">
        <f t="shared" si="931"/>
        <v>gwd Enterprise_Extract wf_RMS_SOH_EXPORT</v>
      </c>
      <c r="AB1729" s="60" t="str">
        <f t="shared" si="647"/>
        <v xml:space="preserve">showvh Enterprise_Extract wf_RMS_SOH_EXPORT ; </v>
      </c>
      <c r="AC1729" s="60" t="str">
        <f t="shared" si="633"/>
        <v>showrrh Enterprise_Extract wf_RMS_SOH_EXPORT</v>
      </c>
    </row>
    <row r="1730" spans="1:29" x14ac:dyDescent="0.25">
      <c r="A1730" s="9">
        <v>43354</v>
      </c>
      <c r="B1730" s="6" t="s">
        <v>2736</v>
      </c>
      <c r="C1730" s="6" t="s">
        <v>1892</v>
      </c>
      <c r="D1730" s="6" t="s">
        <v>1864</v>
      </c>
      <c r="E1730" s="100" t="str">
        <f t="shared" ref="E1730" si="932">IF(D1730="q1",rep_q,IF(OR(D1730="u1",D1730="u2"),rep_u,IF(OR(D1730="p1",D1730="p2"),rep_p," ** ERROR **")))</f>
        <v>RAC_prod</v>
      </c>
      <c r="F1730" s="115" t="str">
        <f t="shared" ref="F1730" si="933">IF(C1730="SJ",IF(D1730="q1",pswd_sj_q,IF(OR(D1730="u1",D1730="u2"),pswd_sj_u,IF(OR(D1730="p1",D1730="p2"),pswd_sj_p," ** ERROR **"))),
IF(C1730="BR",IF(D1730="q1",pswd_br_q,IF(OR(D1730="u1",D1730="u2"),pswd_br_u,IF(OR(D1730="p1",D1730="p2"),pswd_br_p," ** ERROR **")))," ** ERROR **"))</f>
        <v>PP</v>
      </c>
      <c r="G1730" s="100" t="str">
        <f t="shared" ref="G1730" si="934">IF(D1730="q1",host_q,IF(OR(D1730="u1",D1730="u2"),host_u,IF(OR(D1730="p1",D1730="p2"),host_p," ** ERROR **")))</f>
        <v>phvifoapp04</v>
      </c>
      <c r="H1730" s="115" t="str">
        <f t="shared" ref="H1730" si="935">IF(D1730="q1",int_q1,IF(D1730="u1",int_u1,IF(D1730="u2",int_u2,IF(D1730="p1",int_p1,IF(D1730="p2",int_p2," ** ERROR **")))))</f>
        <v>Int01_prod</v>
      </c>
      <c r="I1730" s="100" t="str">
        <f t="shared" ref="I1730" si="936">IF(D1730="","n/a","6005")</f>
        <v>6005</v>
      </c>
      <c r="J1730" s="115" t="str">
        <f t="shared" ref="J1730" si="937">IF(D1730="","n/a","Native")</f>
        <v>Native</v>
      </c>
      <c r="K1730" s="100" t="str">
        <f t="shared" ref="K1730" si="938">IF(D1730="","n/a","all")</f>
        <v>all</v>
      </c>
      <c r="L1730" s="6" t="s">
        <v>322</v>
      </c>
      <c r="M1730" s="6" t="s">
        <v>332</v>
      </c>
      <c r="N1730" s="6" t="s">
        <v>2648</v>
      </c>
      <c r="O1730" s="6" t="s">
        <v>2735</v>
      </c>
      <c r="P1730" s="11" t="str">
        <f t="shared" ref="P1730" si="939">CONCATENATE("qc ",L1730," ",M1730," ",N1730)</f>
        <v>qc MDM Workflow wf_StoreEmails</v>
      </c>
      <c r="Q1730" s="12" t="str">
        <f t="shared" ref="Q1730" si="940">IF(AND(B1730=B1729,F1730=F1729),"echo ;",CONCATENATE("./pmrep cleardeploymentgroup -p ",dgnm," -f ;"))</f>
        <v>./pmrep cleardeploymentgroup -p DG_Static_Shared -f ;</v>
      </c>
      <c r="R1730" s="13" t="str">
        <f t="shared" ref="R1730" si="941">CONCATENATE("./pmrep addtodeploymentgroup -p ",dgnm," -n ",N1730," -o ",M1730, " -f ",L1730," -d ",K1730, " ;")</f>
        <v>./pmrep addtodeploymentgroup -p DG_Static_Shared -n wf_StoreEmails -o Workflow -f MDM -d all ;</v>
      </c>
      <c r="S1730" s="12" t="str">
        <f t="shared" ref="S1730:S1793" si="942">IF(AND(B1730=B1731,F1730=F1731),"echo ;",CONCATENATE("./pmrep deploydeploymentgroup -p ",dgnm, " -c ",dgxml," -r ",E1730," -n ",IF(LEFT(F1730,1)="B","ritbil","jansaj")," -X ",F1730, " -h ",G1730," -o ",I1730, " -s ",J1730, " -l $HOME/scripts/log/dg_",C1730,"_",B1730,".log ;"))</f>
        <v>./pmrep deploydeploymentgroup -p DG_Static_Shared -c  ./DG_Static_Shared.xml -r RAC_prod -n jansaj -X PP -h phvifoapp04 -o 6005 -s Native -l $HOME/scripts/log/dg_SJ_CHG0014294.log ;</v>
      </c>
      <c r="T1730" s="13" t="str">
        <f t="shared" ref="T1730:T1793" si="943">IF(AND(B1730=B1731,F1730=F1731), "echo ;","echo '&lt; PRESS ANY KEY TO CONTINUE &gt;'; read c ; ")</f>
        <v xml:space="preserve">echo '&lt; PRESS ANY KEY TO CONTINUE &gt;'; read c ; </v>
      </c>
      <c r="U1730" s="12" t="str">
        <f t="shared" ref="U1730:U1793" si="944">IF(AND(B1730=B1731,F1730=F1731),"echo;",CONCATENATE("cat $HOME/scripts/log/dg_",C1730,"_",B1730,".log ; "))</f>
        <v xml:space="preserve">cat $HOME/scripts/log/dg_SJ_CHG0014294.log ; </v>
      </c>
      <c r="V1730" s="13" t="str">
        <f t="shared" ref="V1730:V1793" si="945">IF(AND(B1730=B1731,F1730=F1731), "echo ;","echo '&lt; PRESS ANY KEY TO CONTINUE &gt;'; read c ;")</f>
        <v>echo '&lt; PRESS ANY KEY TO CONTINUE &gt;'; read c ;</v>
      </c>
      <c r="W1730" s="14" t="str">
        <f t="shared" ref="W1730" si="946">IF(LEFT(U1730,3)="cat"," pmd ; "," echo ; ")</f>
        <v xml:space="preserve"> pmd ; </v>
      </c>
      <c r="X1730" s="13" t="str">
        <f t="shared" si="644"/>
        <v>ssh -q phvifoapp04 '/home/infa_adm/scripts/ais.sh MDM wf_StoreEmails Int01_prod'</v>
      </c>
      <c r="Y1730" s="15"/>
      <c r="Z1730" s="60" t="str">
        <f t="shared" ref="Z1730" si="947">CONCATENATE("./pmrep objectexport -f ",L1730," -o ",M1730," -n ",N1730," -m -s -b -r -u ",N1730,".xml")</f>
        <v>./pmrep objectexport -f MDM -o Workflow -n wf_StoreEmails -m -s -b -r -u wf_StoreEmails.xml</v>
      </c>
      <c r="AA1730" s="63" t="str">
        <f t="shared" ref="AA1730" si="948">IF(M1730="Workflow",CONCATENATE("gwd ",L1730," ",N1730)," # n/a")</f>
        <v>gwd MDM wf_StoreEmails</v>
      </c>
      <c r="AB1730" s="60" t="str">
        <f t="shared" si="647"/>
        <v xml:space="preserve">showvh MDM wf_StoreEmails ; </v>
      </c>
      <c r="AC1730" s="60" t="str">
        <f t="shared" ref="AC1730:AC1793" si="949">CONCATENATE("showrrh ",L1730," ",N1730)</f>
        <v>showrrh MDM wf_StoreEmails</v>
      </c>
    </row>
    <row r="1731" spans="1:29" x14ac:dyDescent="0.25">
      <c r="A1731" s="9">
        <v>43355</v>
      </c>
      <c r="B1731" s="6" t="s">
        <v>2747</v>
      </c>
      <c r="C1731" s="6" t="s">
        <v>1892</v>
      </c>
      <c r="D1731" s="6" t="s">
        <v>1864</v>
      </c>
      <c r="E1731" s="100" t="str">
        <f t="shared" ref="E1731:E1732" si="950">IF(D1731="q1",rep_q,IF(OR(D1731="u1",D1731="u2"),rep_u,IF(OR(D1731="p1",D1731="p2"),rep_p," ** ERROR **")))</f>
        <v>RAC_prod</v>
      </c>
      <c r="F1731" s="115" t="str">
        <f t="shared" ref="F1731:F1732" si="951">IF(C1731="SJ",IF(D1731="q1",pswd_sj_q,IF(OR(D1731="u1",D1731="u2"),pswd_sj_u,IF(OR(D1731="p1",D1731="p2"),pswd_sj_p," ** ERROR **"))),
IF(C1731="BR",IF(D1731="q1",pswd_br_q,IF(OR(D1731="u1",D1731="u2"),pswd_br_u,IF(OR(D1731="p1",D1731="p2"),pswd_br_p," ** ERROR **")))," ** ERROR **"))</f>
        <v>PP</v>
      </c>
      <c r="G1731" s="100" t="str">
        <f t="shared" ref="G1731:G1732" si="952">IF(D1731="q1",host_q,IF(OR(D1731="u1",D1731="u2"),host_u,IF(OR(D1731="p1",D1731="p2"),host_p," ** ERROR **")))</f>
        <v>phvifoapp04</v>
      </c>
      <c r="H1731" s="115" t="str">
        <f t="shared" ref="H1731:H1732" si="953">IF(D1731="q1",int_q1,IF(D1731="u1",int_u1,IF(D1731="u2",int_u2,IF(D1731="p1",int_p1,IF(D1731="p2",int_p2," ** ERROR **")))))</f>
        <v>Int01_prod</v>
      </c>
      <c r="I1731" s="100" t="str">
        <f t="shared" ref="I1731:I1732" si="954">IF(D1731="","n/a","6005")</f>
        <v>6005</v>
      </c>
      <c r="J1731" s="115" t="str">
        <f t="shared" ref="J1731:J1732" si="955">IF(D1731="","n/a","Native")</f>
        <v>Native</v>
      </c>
      <c r="K1731" s="100" t="str">
        <f t="shared" ref="K1731:K1732" si="956">IF(D1731="","n/a","all")</f>
        <v>all</v>
      </c>
      <c r="L1731" s="6" t="s">
        <v>322</v>
      </c>
      <c r="M1731" s="6" t="s">
        <v>332</v>
      </c>
      <c r="N1731" s="6" t="s">
        <v>2647</v>
      </c>
      <c r="O1731" s="6" t="s">
        <v>2748</v>
      </c>
      <c r="P1731" s="11" t="str">
        <f t="shared" ref="P1731" si="957">CONCATENATE("qc ",L1731," ",M1731," ",N1731)</f>
        <v>qc MDM Workflow wf_MDM_StoreEmails_ParamFile</v>
      </c>
      <c r="Q1731" s="12" t="str">
        <f t="shared" ref="Q1731" si="958">IF(AND(B1731=B1730,F1731=F1730),"echo ;",CONCATENATE("./pmrep cleardeploymentgroup -p ",dgnm," -f ;"))</f>
        <v>./pmrep cleardeploymentgroup -p DG_Static_Shared -f ;</v>
      </c>
      <c r="R1731" s="13" t="str">
        <f t="shared" ref="R1731" si="959">CONCATENATE("./pmrep addtodeploymentgroup -p ",dgnm," -n ",N1731," -o ",M1731, " -f ",L1731," -d ",K1731, " ;")</f>
        <v>./pmrep addtodeploymentgroup -p DG_Static_Shared -n wf_MDM_StoreEmails_ParamFile -o Workflow -f MDM -d all ;</v>
      </c>
      <c r="S1731" s="12" t="str">
        <f t="shared" si="942"/>
        <v>./pmrep deploydeploymentgroup -p DG_Static_Shared -c  ./DG_Static_Shared.xml -r RAC_prod -n jansaj -X PP -h phvifoapp04 -o 6005 -s Native -l $HOME/scripts/log/dg_SJ_CHG0014321.log ;</v>
      </c>
      <c r="T1731" s="13" t="str">
        <f t="shared" si="943"/>
        <v xml:space="preserve">echo '&lt; PRESS ANY KEY TO CONTINUE &gt;'; read c ; </v>
      </c>
      <c r="U1731" s="12" t="str">
        <f t="shared" si="944"/>
        <v xml:space="preserve">cat $HOME/scripts/log/dg_SJ_CHG0014321.log ; </v>
      </c>
      <c r="V1731" s="13" t="str">
        <f t="shared" si="945"/>
        <v>echo '&lt; PRESS ANY KEY TO CONTINUE &gt;'; read c ;</v>
      </c>
      <c r="W1731" s="14" t="str">
        <f t="shared" ref="W1731" si="960">IF(LEFT(U1731,3)="cat"," pmd ; "," echo ; ")</f>
        <v xml:space="preserve"> pmd ; </v>
      </c>
      <c r="X1731" s="13" t="str">
        <f t="shared" ref="X1731:X1794" si="961">IF(M1731="Workflow",CONCATENATE("ssh -q ",G1731, " '/home/infa_adm/scripts/ais.sh ",L1731," ",N1731," ",H1731,"'")," # n/a")</f>
        <v>ssh -q phvifoapp04 '/home/infa_adm/scripts/ais.sh MDM wf_MDM_StoreEmails_ParamFile Int01_prod'</v>
      </c>
      <c r="Y1731" s="15"/>
      <c r="Z1731" s="60" t="str">
        <f t="shared" ref="Z1731" si="962">CONCATENATE("./pmrep objectexport -f ",L1731," -o ",M1731," -n ",N1731," -m -s -b -r -u ",N1731,".xml")</f>
        <v>./pmrep objectexport -f MDM -o Workflow -n wf_MDM_StoreEmails_ParamFile -m -s -b -r -u wf_MDM_StoreEmails_ParamFile.xml</v>
      </c>
      <c r="AA1731" s="63" t="str">
        <f t="shared" ref="AA1731" si="963">IF(M1731="Workflow",CONCATENATE("gwd ",L1731," ",N1731)," # n/a")</f>
        <v>gwd MDM wf_MDM_StoreEmails_ParamFile</v>
      </c>
      <c r="AB1731" s="60" t="str">
        <f t="shared" ref="AB1731:AB1794" si="964">CONCATENATE("showvh ",L1731," ",N1731," ; ")</f>
        <v xml:space="preserve">showvh MDM wf_MDM_StoreEmails_ParamFile ; </v>
      </c>
      <c r="AC1731" s="60" t="str">
        <f t="shared" si="949"/>
        <v>showrrh MDM wf_MDM_StoreEmails_ParamFile</v>
      </c>
    </row>
    <row r="1732" spans="1:29" x14ac:dyDescent="0.25">
      <c r="A1732" s="9">
        <v>43355</v>
      </c>
      <c r="B1732" s="6" t="s">
        <v>5</v>
      </c>
      <c r="C1732" s="6" t="s">
        <v>1893</v>
      </c>
      <c r="D1732" s="6" t="s">
        <v>1862</v>
      </c>
      <c r="E1732" s="100" t="str">
        <f t="shared" si="950"/>
        <v>RAC_qa</v>
      </c>
      <c r="F1732" s="115" t="str">
        <f t="shared" si="951"/>
        <v>BPQ</v>
      </c>
      <c r="G1732" s="100" t="str">
        <f t="shared" si="952"/>
        <v>qhvifoapp05</v>
      </c>
      <c r="H1732" s="115" t="str">
        <f t="shared" si="953"/>
        <v>Int01_qa</v>
      </c>
      <c r="I1732" s="100" t="str">
        <f t="shared" si="954"/>
        <v>6005</v>
      </c>
      <c r="J1732" s="115" t="str">
        <f t="shared" si="955"/>
        <v>Native</v>
      </c>
      <c r="K1732" s="100" t="str">
        <f t="shared" si="956"/>
        <v>all</v>
      </c>
      <c r="L1732" s="6" t="s">
        <v>329</v>
      </c>
      <c r="M1732" s="6" t="s">
        <v>332</v>
      </c>
      <c r="N1732" s="135" t="s">
        <v>900</v>
      </c>
      <c r="O1732" s="6" t="s">
        <v>2852</v>
      </c>
      <c r="P1732" s="11" t="str">
        <f t="shared" ref="P1732:P1737" si="965">CONCATENATE("qc ",L1732," ",M1732," ",N1732)</f>
        <v>qc SIMS_Statistics Workflow wf_aor_inventory_statistics</v>
      </c>
      <c r="Q1732" s="12" t="str">
        <f>IF(AND(B1732=B1731,F1732=F1731),"echo ;",CONCATENATE("./pmrep cleardeploymentgroup -p ",dgnm," -f ;"))</f>
        <v>./pmrep cleardeploymentgroup -p DG_Static_Shared -f ;</v>
      </c>
      <c r="R1732" s="13" t="str">
        <f t="shared" ref="R1732:R1737" si="966">CONCATENATE("./pmrep addtodeploymentgroup -p ",dgnm," -n ",N1732," -o ",M1732, " -f ",L1732," -d ",K1732, " ;")</f>
        <v>./pmrep addtodeploymentgroup -p DG_Static_Shared -n wf_aor_inventory_statistics -o Workflow -f SIMS_Statistics -d all ;</v>
      </c>
      <c r="S1732" s="12" t="str">
        <f t="shared" si="942"/>
        <v>echo ;</v>
      </c>
      <c r="T1732" s="13" t="str">
        <f t="shared" si="943"/>
        <v>echo ;</v>
      </c>
      <c r="U1732" s="12" t="str">
        <f t="shared" si="944"/>
        <v>echo;</v>
      </c>
      <c r="V1732" s="13" t="str">
        <f t="shared" si="945"/>
        <v>echo ;</v>
      </c>
      <c r="W1732" s="14" t="str">
        <f t="shared" ref="W1732:W1737" si="967">IF(LEFT(U1732,3)="cat"," pmd ; "," echo ; ")</f>
        <v xml:space="preserve"> echo ; </v>
      </c>
      <c r="X1732" s="13" t="str">
        <f t="shared" si="961"/>
        <v>ssh -q qhvifoapp05 '/home/infa_adm/scripts/ais.sh SIMS_Statistics wf_aor_inventory_statistics Int01_qa'</v>
      </c>
      <c r="Y1732" s="15"/>
      <c r="Z1732" s="60" t="str">
        <f t="shared" ref="Z1732:Z1737" si="968">CONCATENATE("./pmrep objectexport -f ",L1732," -o ",M1732," -n ",N1732," -m -s -b -r -u ",N1732,".xml")</f>
        <v>./pmrep objectexport -f SIMS_Statistics -o Workflow -n wf_aor_inventory_statistics -m -s -b -r -u wf_aor_inventory_statistics.xml</v>
      </c>
      <c r="AA1732" s="63" t="str">
        <f t="shared" ref="AA1732:AA1737" si="969">IF(M1732="Workflow",CONCATENATE("gwd ",L1732," ",N1732)," # n/a")</f>
        <v>gwd SIMS_Statistics wf_aor_inventory_statistics</v>
      </c>
      <c r="AB1732" s="60" t="str">
        <f t="shared" si="964"/>
        <v xml:space="preserve">showvh SIMS_Statistics wf_aor_inventory_statistics ; </v>
      </c>
      <c r="AC1732" s="60" t="str">
        <f t="shared" si="949"/>
        <v>showrrh SIMS_Statistics wf_aor_inventory_statistics</v>
      </c>
    </row>
    <row r="1733" spans="1:29" x14ac:dyDescent="0.25">
      <c r="A1733" s="9">
        <v>43355</v>
      </c>
      <c r="B1733" s="6" t="s">
        <v>5</v>
      </c>
      <c r="C1733" s="6" t="s">
        <v>1893</v>
      </c>
      <c r="D1733" s="6" t="s">
        <v>1862</v>
      </c>
      <c r="E1733" s="100" t="str">
        <f t="shared" ref="E1733:E1739" si="970">IF(D1733="q1",rep_q,IF(OR(D1733="u1",D1733="u2"),rep_u,IF(OR(D1733="p1",D1733="p2"),rep_p," ** ERROR **")))</f>
        <v>RAC_qa</v>
      </c>
      <c r="F1733" s="115" t="str">
        <f t="shared" ref="F1733:F1739" si="971">IF(C1733="SJ",IF(D1733="q1",pswd_sj_q,IF(OR(D1733="u1",D1733="u2"),pswd_sj_u,IF(OR(D1733="p1",D1733="p2"),pswd_sj_p," ** ERROR **"))),
IF(C1733="BR",IF(D1733="q1",pswd_br_q,IF(OR(D1733="u1",D1733="u2"),pswd_br_u,IF(OR(D1733="p1",D1733="p2"),pswd_br_p," ** ERROR **")))," ** ERROR **"))</f>
        <v>BPQ</v>
      </c>
      <c r="G1733" s="100" t="str">
        <f t="shared" ref="G1733:G1739" si="972">IF(D1733="q1",host_q,IF(OR(D1733="u1",D1733="u2"),host_u,IF(OR(D1733="p1",D1733="p2"),host_p," ** ERROR **")))</f>
        <v>qhvifoapp05</v>
      </c>
      <c r="H1733" s="115" t="str">
        <f t="shared" ref="H1733:H1739" si="973">IF(D1733="q1",int_q1,IF(D1733="u1",int_u1,IF(D1733="u2",int_u2,IF(D1733="p1",int_p1,IF(D1733="p2",int_p2," ** ERROR **")))))</f>
        <v>Int01_qa</v>
      </c>
      <c r="I1733" s="100" t="str">
        <f t="shared" ref="I1733:I1739" si="974">IF(D1733="","n/a","6005")</f>
        <v>6005</v>
      </c>
      <c r="J1733" s="115" t="str">
        <f t="shared" ref="J1733:J1739" si="975">IF(D1733="","n/a","Native")</f>
        <v>Native</v>
      </c>
      <c r="K1733" s="100" t="str">
        <f t="shared" ref="K1733:K1739" si="976">IF(D1733="","n/a","all")</f>
        <v>all</v>
      </c>
      <c r="L1733" s="6" t="s">
        <v>329</v>
      </c>
      <c r="M1733" s="6" t="s">
        <v>332</v>
      </c>
      <c r="N1733" s="135" t="s">
        <v>1014</v>
      </c>
      <c r="O1733" s="6" t="s">
        <v>2852</v>
      </c>
      <c r="P1733" s="11" t="str">
        <f t="shared" si="965"/>
        <v>qc SIMS_Statistics Workflow wf_free_time_stats</v>
      </c>
      <c r="Q1733" s="12" t="str">
        <f t="shared" ref="Q1733:Q1737" si="977">IF(AND(B1733=B1732,F1733=F1732),"echo ;",CONCATENATE("./pmrep cleardeploymentgroup -p ",dgnm," -f ;"))</f>
        <v>echo ;</v>
      </c>
      <c r="R1733" s="13" t="str">
        <f t="shared" si="966"/>
        <v>./pmrep addtodeploymentgroup -p DG_Static_Shared -n wf_free_time_stats -o Workflow -f SIMS_Statistics -d all ;</v>
      </c>
      <c r="S1733" s="12" t="str">
        <f t="shared" si="942"/>
        <v>echo ;</v>
      </c>
      <c r="T1733" s="13" t="str">
        <f t="shared" si="943"/>
        <v>echo ;</v>
      </c>
      <c r="U1733" s="12" t="str">
        <f t="shared" si="944"/>
        <v>echo;</v>
      </c>
      <c r="V1733" s="13" t="str">
        <f t="shared" si="945"/>
        <v>echo ;</v>
      </c>
      <c r="W1733" s="14" t="str">
        <f t="shared" si="967"/>
        <v xml:space="preserve"> echo ; </v>
      </c>
      <c r="X1733" s="13" t="str">
        <f t="shared" si="961"/>
        <v>ssh -q qhvifoapp05 '/home/infa_adm/scripts/ais.sh SIMS_Statistics wf_free_time_stats Int01_qa'</v>
      </c>
      <c r="Y1733" s="15"/>
      <c r="Z1733" s="60" t="str">
        <f t="shared" si="968"/>
        <v>./pmrep objectexport -f SIMS_Statistics -o Workflow -n wf_free_time_stats -m -s -b -r -u wf_free_time_stats.xml</v>
      </c>
      <c r="AA1733" s="63" t="str">
        <f t="shared" si="969"/>
        <v>gwd SIMS_Statistics wf_free_time_stats</v>
      </c>
      <c r="AB1733" s="60" t="str">
        <f t="shared" si="964"/>
        <v xml:space="preserve">showvh SIMS_Statistics wf_free_time_stats ; </v>
      </c>
      <c r="AC1733" s="60" t="str">
        <f t="shared" si="949"/>
        <v>showrrh SIMS_Statistics wf_free_time_stats</v>
      </c>
    </row>
    <row r="1734" spans="1:29" x14ac:dyDescent="0.25">
      <c r="A1734" s="9">
        <v>43355</v>
      </c>
      <c r="B1734" s="6" t="s">
        <v>5</v>
      </c>
      <c r="C1734" s="6" t="s">
        <v>1893</v>
      </c>
      <c r="D1734" s="6" t="s">
        <v>1862</v>
      </c>
      <c r="E1734" s="100" t="str">
        <f t="shared" si="970"/>
        <v>RAC_qa</v>
      </c>
      <c r="F1734" s="115" t="str">
        <f t="shared" si="971"/>
        <v>BPQ</v>
      </c>
      <c r="G1734" s="100" t="str">
        <f t="shared" si="972"/>
        <v>qhvifoapp05</v>
      </c>
      <c r="H1734" s="115" t="str">
        <f t="shared" si="973"/>
        <v>Int01_qa</v>
      </c>
      <c r="I1734" s="100" t="str">
        <f t="shared" si="974"/>
        <v>6005</v>
      </c>
      <c r="J1734" s="115" t="str">
        <f t="shared" si="975"/>
        <v>Native</v>
      </c>
      <c r="K1734" s="100" t="str">
        <f t="shared" si="976"/>
        <v>all</v>
      </c>
      <c r="L1734" s="6" t="s">
        <v>329</v>
      </c>
      <c r="M1734" s="6" t="s">
        <v>332</v>
      </c>
      <c r="N1734" s="135" t="s">
        <v>721</v>
      </c>
      <c r="O1734" s="6" t="s">
        <v>2852</v>
      </c>
      <c r="P1734" s="11" t="str">
        <f t="shared" si="965"/>
        <v>qc SIMS_Statistics Workflow wf_store_income_statistics</v>
      </c>
      <c r="Q1734" s="12" t="str">
        <f t="shared" si="977"/>
        <v>echo ;</v>
      </c>
      <c r="R1734" s="13" t="str">
        <f t="shared" si="966"/>
        <v>./pmrep addtodeploymentgroup -p DG_Static_Shared -n wf_store_income_statistics -o Workflow -f SIMS_Statistics -d all ;</v>
      </c>
      <c r="S1734" s="12" t="str">
        <f t="shared" si="942"/>
        <v>echo ;</v>
      </c>
      <c r="T1734" s="13" t="str">
        <f t="shared" si="943"/>
        <v>echo ;</v>
      </c>
      <c r="U1734" s="12" t="str">
        <f t="shared" si="944"/>
        <v>echo;</v>
      </c>
      <c r="V1734" s="13" t="str">
        <f t="shared" si="945"/>
        <v>echo ;</v>
      </c>
      <c r="W1734" s="14" t="str">
        <f t="shared" si="967"/>
        <v xml:space="preserve"> echo ; </v>
      </c>
      <c r="X1734" s="13" t="str">
        <f t="shared" si="961"/>
        <v>ssh -q qhvifoapp05 '/home/infa_adm/scripts/ais.sh SIMS_Statistics wf_store_income_statistics Int01_qa'</v>
      </c>
      <c r="Y1734" s="15"/>
      <c r="Z1734" s="60" t="str">
        <f t="shared" si="968"/>
        <v>./pmrep objectexport -f SIMS_Statistics -o Workflow -n wf_store_income_statistics -m -s -b -r -u wf_store_income_statistics.xml</v>
      </c>
      <c r="AA1734" s="63" t="str">
        <f t="shared" si="969"/>
        <v>gwd SIMS_Statistics wf_store_income_statistics</v>
      </c>
      <c r="AB1734" s="60" t="str">
        <f t="shared" si="964"/>
        <v xml:space="preserve">showvh SIMS_Statistics wf_store_income_statistics ; </v>
      </c>
      <c r="AC1734" s="60" t="str">
        <f t="shared" si="949"/>
        <v>showrrh SIMS_Statistics wf_store_income_statistics</v>
      </c>
    </row>
    <row r="1735" spans="1:29" x14ac:dyDescent="0.25">
      <c r="A1735" s="9">
        <v>43355</v>
      </c>
      <c r="B1735" s="6" t="s">
        <v>5</v>
      </c>
      <c r="C1735" s="6" t="s">
        <v>1893</v>
      </c>
      <c r="D1735" s="6" t="s">
        <v>1862</v>
      </c>
      <c r="E1735" s="100" t="str">
        <f t="shared" si="970"/>
        <v>RAC_qa</v>
      </c>
      <c r="F1735" s="115" t="str">
        <f t="shared" si="971"/>
        <v>BPQ</v>
      </c>
      <c r="G1735" s="100" t="str">
        <f t="shared" si="972"/>
        <v>qhvifoapp05</v>
      </c>
      <c r="H1735" s="115" t="str">
        <f t="shared" si="973"/>
        <v>Int01_qa</v>
      </c>
      <c r="I1735" s="100" t="str">
        <f t="shared" si="974"/>
        <v>6005</v>
      </c>
      <c r="J1735" s="115" t="str">
        <f t="shared" si="975"/>
        <v>Native</v>
      </c>
      <c r="K1735" s="100" t="str">
        <f t="shared" si="976"/>
        <v>all</v>
      </c>
      <c r="L1735" s="6" t="s">
        <v>329</v>
      </c>
      <c r="M1735" s="6" t="s">
        <v>332</v>
      </c>
      <c r="N1735" s="135" t="s">
        <v>863</v>
      </c>
      <c r="O1735" s="6" t="s">
        <v>2852</v>
      </c>
      <c r="P1735" s="11" t="str">
        <f t="shared" si="965"/>
        <v>qc SIMS_Statistics Workflow wf_store_income_statistics_wrk</v>
      </c>
      <c r="Q1735" s="12" t="str">
        <f t="shared" si="977"/>
        <v>echo ;</v>
      </c>
      <c r="R1735" s="13" t="str">
        <f t="shared" si="966"/>
        <v>./pmrep addtodeploymentgroup -p DG_Static_Shared -n wf_store_income_statistics_wrk -o Workflow -f SIMS_Statistics -d all ;</v>
      </c>
      <c r="S1735" s="12" t="str">
        <f t="shared" si="942"/>
        <v>echo ;</v>
      </c>
      <c r="T1735" s="13" t="str">
        <f t="shared" si="943"/>
        <v>echo ;</v>
      </c>
      <c r="U1735" s="12" t="str">
        <f t="shared" si="944"/>
        <v>echo;</v>
      </c>
      <c r="V1735" s="13" t="str">
        <f t="shared" si="945"/>
        <v>echo ;</v>
      </c>
      <c r="W1735" s="14" t="str">
        <f t="shared" si="967"/>
        <v xml:space="preserve"> echo ; </v>
      </c>
      <c r="X1735" s="13" t="str">
        <f t="shared" si="961"/>
        <v>ssh -q qhvifoapp05 '/home/infa_adm/scripts/ais.sh SIMS_Statistics wf_store_income_statistics_wrk Int01_qa'</v>
      </c>
      <c r="Y1735" s="15"/>
      <c r="Z1735" s="60" t="str">
        <f t="shared" si="968"/>
        <v>./pmrep objectexport -f SIMS_Statistics -o Workflow -n wf_store_income_statistics_wrk -m -s -b -r -u wf_store_income_statistics_wrk.xml</v>
      </c>
      <c r="AA1735" s="63" t="str">
        <f t="shared" si="969"/>
        <v>gwd SIMS_Statistics wf_store_income_statistics_wrk</v>
      </c>
      <c r="AB1735" s="60" t="str">
        <f t="shared" si="964"/>
        <v xml:space="preserve">showvh SIMS_Statistics wf_store_income_statistics_wrk ; </v>
      </c>
      <c r="AC1735" s="60" t="str">
        <f t="shared" si="949"/>
        <v>showrrh SIMS_Statistics wf_store_income_statistics_wrk</v>
      </c>
    </row>
    <row r="1736" spans="1:29" x14ac:dyDescent="0.25">
      <c r="A1736" s="9">
        <v>43355</v>
      </c>
      <c r="B1736" s="6" t="s">
        <v>5</v>
      </c>
      <c r="C1736" s="6" t="s">
        <v>1893</v>
      </c>
      <c r="D1736" s="6" t="s">
        <v>1862</v>
      </c>
      <c r="E1736" s="100" t="str">
        <f t="shared" si="970"/>
        <v>RAC_qa</v>
      </c>
      <c r="F1736" s="115" t="str">
        <f t="shared" si="971"/>
        <v>BPQ</v>
      </c>
      <c r="G1736" s="100" t="str">
        <f t="shared" si="972"/>
        <v>qhvifoapp05</v>
      </c>
      <c r="H1736" s="115" t="str">
        <f t="shared" si="973"/>
        <v>Int01_qa</v>
      </c>
      <c r="I1736" s="100" t="str">
        <f t="shared" si="974"/>
        <v>6005</v>
      </c>
      <c r="J1736" s="115" t="str">
        <f t="shared" si="975"/>
        <v>Native</v>
      </c>
      <c r="K1736" s="100" t="str">
        <f t="shared" si="976"/>
        <v>all</v>
      </c>
      <c r="L1736" s="6" t="s">
        <v>329</v>
      </c>
      <c r="M1736" s="6" t="s">
        <v>332</v>
      </c>
      <c r="N1736" s="135" t="s">
        <v>376</v>
      </c>
      <c r="O1736" s="6" t="s">
        <v>2851</v>
      </c>
      <c r="P1736" s="11" t="str">
        <f t="shared" si="965"/>
        <v>qc SIMS_Statistics Workflow wf_store_inventory_statistics</v>
      </c>
      <c r="Q1736" s="12" t="str">
        <f t="shared" si="977"/>
        <v>echo ;</v>
      </c>
      <c r="R1736" s="13" t="str">
        <f t="shared" si="966"/>
        <v>./pmrep addtodeploymentgroup -p DG_Static_Shared -n wf_store_inventory_statistics -o Workflow -f SIMS_Statistics -d all ;</v>
      </c>
      <c r="S1736" s="12" t="str">
        <f t="shared" si="942"/>
        <v>echo ;</v>
      </c>
      <c r="T1736" s="13" t="str">
        <f t="shared" si="943"/>
        <v>echo ;</v>
      </c>
      <c r="U1736" s="12" t="str">
        <f t="shared" si="944"/>
        <v>echo;</v>
      </c>
      <c r="V1736" s="13" t="str">
        <f t="shared" si="945"/>
        <v>echo ;</v>
      </c>
      <c r="W1736" s="14" t="str">
        <f t="shared" si="967"/>
        <v xml:space="preserve"> echo ; </v>
      </c>
      <c r="X1736" s="13" t="str">
        <f t="shared" si="961"/>
        <v>ssh -q qhvifoapp05 '/home/infa_adm/scripts/ais.sh SIMS_Statistics wf_store_inventory_statistics Int01_qa'</v>
      </c>
      <c r="Y1736" s="15"/>
      <c r="Z1736" s="60" t="str">
        <f t="shared" si="968"/>
        <v>./pmrep objectexport -f SIMS_Statistics -o Workflow -n wf_store_inventory_statistics -m -s -b -r -u wf_store_inventory_statistics.xml</v>
      </c>
      <c r="AA1736" s="63" t="str">
        <f t="shared" si="969"/>
        <v>gwd SIMS_Statistics wf_store_inventory_statistics</v>
      </c>
      <c r="AB1736" s="60" t="str">
        <f t="shared" si="964"/>
        <v xml:space="preserve">showvh SIMS_Statistics wf_store_inventory_statistics ; </v>
      </c>
      <c r="AC1736" s="60" t="str">
        <f t="shared" si="949"/>
        <v>showrrh SIMS_Statistics wf_store_inventory_statistics</v>
      </c>
    </row>
    <row r="1737" spans="1:29" x14ac:dyDescent="0.25">
      <c r="A1737" s="9">
        <v>43355</v>
      </c>
      <c r="B1737" s="6" t="s">
        <v>5</v>
      </c>
      <c r="C1737" s="6" t="s">
        <v>1893</v>
      </c>
      <c r="D1737" s="6" t="s">
        <v>1862</v>
      </c>
      <c r="E1737" s="100" t="str">
        <f t="shared" si="970"/>
        <v>RAC_qa</v>
      </c>
      <c r="F1737" s="115" t="str">
        <f t="shared" si="971"/>
        <v>BPQ</v>
      </c>
      <c r="G1737" s="100" t="str">
        <f t="shared" si="972"/>
        <v>qhvifoapp05</v>
      </c>
      <c r="H1737" s="115" t="str">
        <f t="shared" si="973"/>
        <v>Int01_qa</v>
      </c>
      <c r="I1737" s="100" t="str">
        <f t="shared" si="974"/>
        <v>6005</v>
      </c>
      <c r="J1737" s="115" t="str">
        <f t="shared" si="975"/>
        <v>Native</v>
      </c>
      <c r="K1737" s="100" t="str">
        <f t="shared" si="976"/>
        <v>all</v>
      </c>
      <c r="L1737" s="6" t="s">
        <v>329</v>
      </c>
      <c r="M1737" s="6" t="s">
        <v>332</v>
      </c>
      <c r="N1737" s="135" t="s">
        <v>893</v>
      </c>
      <c r="O1737" s="6" t="s">
        <v>2852</v>
      </c>
      <c r="P1737" s="11" t="str">
        <f t="shared" si="965"/>
        <v>qc SIMS_Statistics Workflow wf_update_route_data</v>
      </c>
      <c r="Q1737" s="12" t="str">
        <f t="shared" si="977"/>
        <v>echo ;</v>
      </c>
      <c r="R1737" s="13" t="str">
        <f t="shared" si="966"/>
        <v>./pmrep addtodeploymentgroup -p DG_Static_Shared -n wf_update_route_data -o Workflow -f SIMS_Statistics -d all ;</v>
      </c>
      <c r="S1737" s="12" t="str">
        <f t="shared" si="942"/>
        <v>./pmrep deploydeploymentgroup -p DG_Static_Shared -c  ./DG_Static_Shared.xml -r RAC_qa -n ritbil -X BPQ -h qhvifoapp05 -o 6005 -s Native -l $HOME/scripts/log/dg_BR_halgee.log ;</v>
      </c>
      <c r="T1737" s="13" t="str">
        <f t="shared" si="943"/>
        <v xml:space="preserve">echo '&lt; PRESS ANY KEY TO CONTINUE &gt;'; read c ; </v>
      </c>
      <c r="U1737" s="12" t="str">
        <f t="shared" si="944"/>
        <v xml:space="preserve">cat $HOME/scripts/log/dg_BR_halgee.log ; </v>
      </c>
      <c r="V1737" s="13" t="str">
        <f t="shared" si="945"/>
        <v>echo '&lt; PRESS ANY KEY TO CONTINUE &gt;'; read c ;</v>
      </c>
      <c r="W1737" s="14" t="str">
        <f t="shared" si="967"/>
        <v xml:space="preserve"> pmd ; </v>
      </c>
      <c r="X1737" s="13" t="str">
        <f t="shared" si="961"/>
        <v>ssh -q qhvifoapp05 '/home/infa_adm/scripts/ais.sh SIMS_Statistics wf_update_route_data Int01_qa'</v>
      </c>
      <c r="Y1737" s="15"/>
      <c r="Z1737" s="60" t="str">
        <f t="shared" si="968"/>
        <v>./pmrep objectexport -f SIMS_Statistics -o Workflow -n wf_update_route_data -m -s -b -r -u wf_update_route_data.xml</v>
      </c>
      <c r="AA1737" s="63" t="str">
        <f t="shared" si="969"/>
        <v>gwd SIMS_Statistics wf_update_route_data</v>
      </c>
      <c r="AB1737" s="60" t="str">
        <f t="shared" si="964"/>
        <v xml:space="preserve">showvh SIMS_Statistics wf_update_route_data ; </v>
      </c>
      <c r="AC1737" s="60" t="str">
        <f t="shared" si="949"/>
        <v>showrrh SIMS_Statistics wf_update_route_data</v>
      </c>
    </row>
    <row r="1738" spans="1:29" x14ac:dyDescent="0.25">
      <c r="A1738" s="9">
        <v>43356</v>
      </c>
      <c r="B1738" s="6" t="s">
        <v>2749</v>
      </c>
      <c r="C1738" s="6" t="s">
        <v>1893</v>
      </c>
      <c r="D1738" s="6" t="s">
        <v>1864</v>
      </c>
      <c r="E1738" s="100" t="str">
        <f t="shared" si="970"/>
        <v>RAC_prod</v>
      </c>
      <c r="F1738" s="115" t="str">
        <f t="shared" si="971"/>
        <v>BPP</v>
      </c>
      <c r="G1738" s="100" t="str">
        <f t="shared" si="972"/>
        <v>phvifoapp04</v>
      </c>
      <c r="H1738" s="115" t="str">
        <f t="shared" si="973"/>
        <v>Int01_prod</v>
      </c>
      <c r="I1738" s="100" t="str">
        <f t="shared" si="974"/>
        <v>6005</v>
      </c>
      <c r="J1738" s="115" t="str">
        <f t="shared" si="975"/>
        <v>Native</v>
      </c>
      <c r="K1738" s="100" t="str">
        <f t="shared" si="976"/>
        <v>all</v>
      </c>
      <c r="L1738" s="6" t="s">
        <v>320</v>
      </c>
      <c r="M1738" s="6" t="s">
        <v>332</v>
      </c>
      <c r="N1738" s="6" t="s">
        <v>388</v>
      </c>
      <c r="O1738" s="6" t="s">
        <v>2750</v>
      </c>
      <c r="P1738" s="11" t="str">
        <f t="shared" ref="P1738:P1739" si="978">CONCATENATE("qc ",L1738," ",M1738," ",N1738)</f>
        <v>qc Enterprise_Extract Workflow wf_AMM_EXPORT</v>
      </c>
      <c r="Q1738" s="12" t="str">
        <f t="shared" ref="Q1738:Q1739" si="979">IF(AND(B1738=B1737,F1738=F1737),"echo ;",CONCATENATE("./pmrep cleardeploymentgroup -p ",dgnm," -f ;"))</f>
        <v>./pmrep cleardeploymentgroup -p DG_Static_Shared -f ;</v>
      </c>
      <c r="R1738" s="13" t="str">
        <f t="shared" ref="R1738:R1739" si="980">CONCATENATE("./pmrep addtodeploymentgroup -p ",dgnm," -n ",N1738," -o ",M1738, " -f ",L1738," -d ",K1738, " ;")</f>
        <v>./pmrep addtodeploymentgroup -p DG_Static_Shared -n wf_AMM_EXPORT -o Workflow -f Enterprise_Extract -d all ;</v>
      </c>
      <c r="S1738" s="12" t="str">
        <f t="shared" si="942"/>
        <v>echo ;</v>
      </c>
      <c r="T1738" s="13" t="str">
        <f t="shared" si="943"/>
        <v>echo ;</v>
      </c>
      <c r="U1738" s="12" t="str">
        <f t="shared" si="944"/>
        <v>echo;</v>
      </c>
      <c r="V1738" s="13" t="str">
        <f t="shared" si="945"/>
        <v>echo ;</v>
      </c>
      <c r="W1738" s="14" t="str">
        <f t="shared" ref="W1738:W1739" si="981">IF(LEFT(U1738,3)="cat"," pmd ; "," echo ; ")</f>
        <v xml:space="preserve"> echo ; </v>
      </c>
      <c r="X1738" s="13" t="str">
        <f t="shared" si="961"/>
        <v>ssh -q phvifoapp04 '/home/infa_adm/scripts/ais.sh Enterprise_Extract wf_AMM_EXPORT Int01_prod'</v>
      </c>
      <c r="Y1738" s="15"/>
      <c r="Z1738" s="60" t="str">
        <f t="shared" ref="Z1738:Z1739" si="982">CONCATENATE("./pmrep objectexport -f ",L1738," -o ",M1738," -n ",N1738," -m -s -b -r -u ",N1738,".xml")</f>
        <v>./pmrep objectexport -f Enterprise_Extract -o Workflow -n wf_AMM_EXPORT -m -s -b -r -u wf_AMM_EXPORT.xml</v>
      </c>
      <c r="AA1738" s="63" t="str">
        <f t="shared" ref="AA1738:AA1739" si="983">IF(M1738="Workflow",CONCATENATE("gwd ",L1738," ",N1738)," # n/a")</f>
        <v>gwd Enterprise_Extract wf_AMM_EXPORT</v>
      </c>
      <c r="AB1738" s="60" t="str">
        <f t="shared" si="964"/>
        <v xml:space="preserve">showvh Enterprise_Extract wf_AMM_EXPORT ; </v>
      </c>
      <c r="AC1738" s="60" t="str">
        <f t="shared" si="949"/>
        <v>showrrh Enterprise_Extract wf_AMM_EXPORT</v>
      </c>
    </row>
    <row r="1739" spans="1:29" x14ac:dyDescent="0.25">
      <c r="A1739" s="9">
        <v>43356</v>
      </c>
      <c r="B1739" s="6" t="s">
        <v>2749</v>
      </c>
      <c r="C1739" s="6" t="s">
        <v>1893</v>
      </c>
      <c r="D1739" s="6" t="s">
        <v>1864</v>
      </c>
      <c r="E1739" s="100" t="str">
        <f t="shared" si="970"/>
        <v>RAC_prod</v>
      </c>
      <c r="F1739" s="115" t="str">
        <f t="shared" si="971"/>
        <v>BPP</v>
      </c>
      <c r="G1739" s="100" t="str">
        <f t="shared" si="972"/>
        <v>phvifoapp04</v>
      </c>
      <c r="H1739" s="115" t="str">
        <f t="shared" si="973"/>
        <v>Int01_prod</v>
      </c>
      <c r="I1739" s="100" t="str">
        <f t="shared" si="974"/>
        <v>6005</v>
      </c>
      <c r="J1739" s="115" t="str">
        <f t="shared" si="975"/>
        <v>Native</v>
      </c>
      <c r="K1739" s="100" t="str">
        <f t="shared" si="976"/>
        <v>all</v>
      </c>
      <c r="L1739" s="6" t="s">
        <v>320</v>
      </c>
      <c r="M1739" s="6" t="s">
        <v>332</v>
      </c>
      <c r="N1739" s="6" t="s">
        <v>341</v>
      </c>
      <c r="O1739" s="6" t="s">
        <v>2750</v>
      </c>
      <c r="P1739" s="11" t="str">
        <f t="shared" si="978"/>
        <v>qc Enterprise_Extract Workflow wf_RMS_SOH_EXPORT</v>
      </c>
      <c r="Q1739" s="12" t="str">
        <f t="shared" si="979"/>
        <v>echo ;</v>
      </c>
      <c r="R1739" s="13" t="str">
        <f t="shared" si="980"/>
        <v>./pmrep addtodeploymentgroup -p DG_Static_Shared -n wf_RMS_SOH_EXPORT -o Workflow -f Enterprise_Extract -d all ;</v>
      </c>
      <c r="S1739" s="12" t="str">
        <f t="shared" si="942"/>
        <v>./pmrep deploydeploymentgroup -p DG_Static_Shared -c  ./DG_Static_Shared.xml -r RAC_prod -n ritbil -X BPP -h phvifoapp04 -o 6005 -s Native -l $HOME/scripts/log/dg_BR_CHG0014332.log ;</v>
      </c>
      <c r="T1739" s="13" t="str">
        <f t="shared" si="943"/>
        <v xml:space="preserve">echo '&lt; PRESS ANY KEY TO CONTINUE &gt;'; read c ; </v>
      </c>
      <c r="U1739" s="12" t="str">
        <f t="shared" si="944"/>
        <v xml:space="preserve">cat $HOME/scripts/log/dg_BR_CHG0014332.log ; </v>
      </c>
      <c r="V1739" s="13" t="str">
        <f t="shared" si="945"/>
        <v>echo '&lt; PRESS ANY KEY TO CONTINUE &gt;'; read c ;</v>
      </c>
      <c r="W1739" s="14" t="str">
        <f t="shared" si="981"/>
        <v xml:space="preserve"> pmd ; </v>
      </c>
      <c r="X1739" s="13" t="str">
        <f t="shared" si="961"/>
        <v>ssh -q phvifoapp04 '/home/infa_adm/scripts/ais.sh Enterprise_Extract wf_RMS_SOH_EXPORT Int01_prod'</v>
      </c>
      <c r="Y1739" s="15"/>
      <c r="Z1739" s="60" t="str">
        <f t="shared" si="982"/>
        <v>./pmrep objectexport -f Enterprise_Extract -o Workflow -n wf_RMS_SOH_EXPORT -m -s -b -r -u wf_RMS_SOH_EXPORT.xml</v>
      </c>
      <c r="AA1739" s="63" t="str">
        <f t="shared" si="983"/>
        <v>gwd Enterprise_Extract wf_RMS_SOH_EXPORT</v>
      </c>
      <c r="AB1739" s="60" t="str">
        <f t="shared" si="964"/>
        <v xml:space="preserve">showvh Enterprise_Extract wf_RMS_SOH_EXPORT ; </v>
      </c>
      <c r="AC1739" s="60" t="str">
        <f t="shared" si="949"/>
        <v>showrrh Enterprise_Extract wf_RMS_SOH_EXPORT</v>
      </c>
    </row>
    <row r="1740" spans="1:29" x14ac:dyDescent="0.25">
      <c r="A1740" s="9">
        <v>43360</v>
      </c>
      <c r="B1740" s="6" t="s">
        <v>5</v>
      </c>
      <c r="C1740" s="6" t="s">
        <v>1893</v>
      </c>
      <c r="D1740" s="6" t="s">
        <v>1862</v>
      </c>
      <c r="E1740" s="100" t="str">
        <f t="shared" ref="E1740" si="984">IF(D1740="q1",rep_q,IF(OR(D1740="u1",D1740="u2"),rep_u,IF(OR(D1740="p1",D1740="p2"),rep_p," ** ERROR **")))</f>
        <v>RAC_qa</v>
      </c>
      <c r="F1740" s="115" t="str">
        <f t="shared" ref="F1740" si="985">IF(C1740="SJ",IF(D1740="q1",pswd_sj_q,IF(OR(D1740="u1",D1740="u2"),pswd_sj_u,IF(OR(D1740="p1",D1740="p2"),pswd_sj_p," ** ERROR **"))),
IF(C1740="BR",IF(D1740="q1",pswd_br_q,IF(OR(D1740="u1",D1740="u2"),pswd_br_u,IF(OR(D1740="p1",D1740="p2"),pswd_br_p," ** ERROR **")))," ** ERROR **"))</f>
        <v>BPQ</v>
      </c>
      <c r="G1740" s="100" t="str">
        <f t="shared" ref="G1740" si="986">IF(D1740="q1",host_q,IF(OR(D1740="u1",D1740="u2"),host_u,IF(OR(D1740="p1",D1740="p2"),host_p," ** ERROR **")))</f>
        <v>qhvifoapp05</v>
      </c>
      <c r="H1740" s="115" t="str">
        <f t="shared" ref="H1740" si="987">IF(D1740="q1",int_q1,IF(D1740="u1",int_u1,IF(D1740="u2",int_u2,IF(D1740="p1",int_p1,IF(D1740="p2",int_p2," ** ERROR **")))))</f>
        <v>Int01_qa</v>
      </c>
      <c r="I1740" s="100" t="str">
        <f t="shared" ref="I1740" si="988">IF(D1740="","n/a","6005")</f>
        <v>6005</v>
      </c>
      <c r="J1740" s="115" t="str">
        <f t="shared" ref="J1740" si="989">IF(D1740="","n/a","Native")</f>
        <v>Native</v>
      </c>
      <c r="K1740" s="100" t="str">
        <f t="shared" ref="K1740" si="990">IF(D1740="","n/a","all")</f>
        <v>all</v>
      </c>
      <c r="L1740" s="6" t="s">
        <v>1491</v>
      </c>
      <c r="M1740" s="6" t="s">
        <v>332</v>
      </c>
      <c r="N1740" s="47" t="s">
        <v>2756</v>
      </c>
      <c r="O1740" s="6" t="s">
        <v>2758</v>
      </c>
      <c r="P1740" s="11" t="str">
        <f t="shared" ref="P1740" si="991">CONCATENATE("qc ",L1740," ",M1740," ",N1740)</f>
        <v>qc connectors Workflow wf_reconnet_non_cash_receipts</v>
      </c>
      <c r="Q1740" s="12" t="str">
        <f t="shared" ref="Q1740" si="992">IF(AND(B1740=B1739,F1740=F1739),"echo ;",CONCATENATE("./pmrep cleardeploymentgroup -p ",dgnm," -f ;"))</f>
        <v>./pmrep cleardeploymentgroup -p DG_Static_Shared -f ;</v>
      </c>
      <c r="R1740" s="13" t="str">
        <f t="shared" ref="R1740" si="993">CONCATENATE("./pmrep addtodeploymentgroup -p ",dgnm," -n ",N1740," -o ",M1740, " -f ",L1740," -d ",K1740, " ;")</f>
        <v>./pmrep addtodeploymentgroup -p DG_Static_Shared -n wf_reconnet_non_cash_receipts -o Workflow -f connectors -d all ;</v>
      </c>
      <c r="S1740" s="12" t="str">
        <f t="shared" si="942"/>
        <v>echo ;</v>
      </c>
      <c r="T1740" s="13" t="str">
        <f t="shared" si="943"/>
        <v>echo ;</v>
      </c>
      <c r="U1740" s="12" t="str">
        <f t="shared" si="944"/>
        <v>echo;</v>
      </c>
      <c r="V1740" s="13" t="str">
        <f t="shared" si="945"/>
        <v>echo ;</v>
      </c>
      <c r="W1740" s="14" t="str">
        <f t="shared" ref="W1740" si="994">IF(LEFT(U1740,3)="cat"," pmd ; "," echo ; ")</f>
        <v xml:space="preserve"> echo ; </v>
      </c>
      <c r="X1740" s="13" t="str">
        <f t="shared" si="961"/>
        <v>ssh -q qhvifoapp05 '/home/infa_adm/scripts/ais.sh connectors wf_reconnet_non_cash_receipts Int01_qa'</v>
      </c>
      <c r="Y1740" s="15"/>
      <c r="Z1740" s="60" t="str">
        <f t="shared" ref="Z1740" si="995">CONCATENATE("./pmrep objectexport -f ",L1740," -o ",M1740," -n ",N1740," -m -s -b -r -u ",N1740,".xml")</f>
        <v>./pmrep objectexport -f connectors -o Workflow -n wf_reconnet_non_cash_receipts -m -s -b -r -u wf_reconnet_non_cash_receipts.xml</v>
      </c>
      <c r="AA1740" s="63" t="str">
        <f t="shared" ref="AA1740" si="996">IF(M1740="Workflow",CONCATENATE("gwd ",L1740," ",N1740)," # n/a")</f>
        <v>gwd connectors wf_reconnet_non_cash_receipts</v>
      </c>
      <c r="AB1740" s="60" t="str">
        <f t="shared" si="964"/>
        <v xml:space="preserve">showvh connectors wf_reconnet_non_cash_receipts ; </v>
      </c>
      <c r="AC1740" s="60" t="str">
        <f t="shared" si="949"/>
        <v>showrrh connectors wf_reconnet_non_cash_receipts</v>
      </c>
    </row>
    <row r="1741" spans="1:29" x14ac:dyDescent="0.25">
      <c r="A1741" s="9">
        <v>43360</v>
      </c>
      <c r="B1741" s="6" t="s">
        <v>5</v>
      </c>
      <c r="C1741" s="6" t="s">
        <v>1893</v>
      </c>
      <c r="D1741" s="6" t="s">
        <v>1862</v>
      </c>
      <c r="E1741" s="100" t="str">
        <f t="shared" ref="E1741" si="997">IF(D1741="q1",rep_q,IF(OR(D1741="u1",D1741="u2"),rep_u,IF(OR(D1741="p1",D1741="p2"),rep_p," ** ERROR **")))</f>
        <v>RAC_qa</v>
      </c>
      <c r="F1741" s="115" t="str">
        <f t="shared" ref="F1741" si="998">IF(C1741="SJ",IF(D1741="q1",pswd_sj_q,IF(OR(D1741="u1",D1741="u2"),pswd_sj_u,IF(OR(D1741="p1",D1741="p2"),pswd_sj_p," ** ERROR **"))),
IF(C1741="BR",IF(D1741="q1",pswd_br_q,IF(OR(D1741="u1",D1741="u2"),pswd_br_u,IF(OR(D1741="p1",D1741="p2"),pswd_br_p," ** ERROR **")))," ** ERROR **"))</f>
        <v>BPQ</v>
      </c>
      <c r="G1741" s="100" t="str">
        <f t="shared" ref="G1741" si="999">IF(D1741="q1",host_q,IF(OR(D1741="u1",D1741="u2"),host_u,IF(OR(D1741="p1",D1741="p2"),host_p," ** ERROR **")))</f>
        <v>qhvifoapp05</v>
      </c>
      <c r="H1741" s="115" t="str">
        <f t="shared" ref="H1741" si="1000">IF(D1741="q1",int_q1,IF(D1741="u1",int_u1,IF(D1741="u2",int_u2,IF(D1741="p1",int_p1,IF(D1741="p2",int_p2," ** ERROR **")))))</f>
        <v>Int01_qa</v>
      </c>
      <c r="I1741" s="100" t="str">
        <f t="shared" ref="I1741" si="1001">IF(D1741="","n/a","6005")</f>
        <v>6005</v>
      </c>
      <c r="J1741" s="115" t="str">
        <f t="shared" ref="J1741" si="1002">IF(D1741="","n/a","Native")</f>
        <v>Native</v>
      </c>
      <c r="K1741" s="100" t="str">
        <f t="shared" ref="K1741" si="1003">IF(D1741="","n/a","all")</f>
        <v>all</v>
      </c>
      <c r="L1741" s="6" t="s">
        <v>1491</v>
      </c>
      <c r="M1741" s="6" t="s">
        <v>332</v>
      </c>
      <c r="N1741" s="6" t="s">
        <v>2757</v>
      </c>
      <c r="O1741" s="6" t="s">
        <v>2758</v>
      </c>
      <c r="P1741" s="11" t="str">
        <f t="shared" ref="P1741:P1743" si="1004">CONCATENATE("qc ",L1741," ",M1741," ",N1741)</f>
        <v>qc connectors Workflow wf_reconnet_nscash_cash_receipts</v>
      </c>
      <c r="Q1741" s="12" t="str">
        <f t="shared" ref="Q1741:Q1743" si="1005">IF(AND(B1741=B1740,F1741=F1740),"echo ;",CONCATENATE("./pmrep cleardeploymentgroup -p ",dgnm," -f ;"))</f>
        <v>echo ;</v>
      </c>
      <c r="R1741" s="13" t="str">
        <f t="shared" ref="R1741:R1743" si="1006">CONCATENATE("./pmrep addtodeploymentgroup -p ",dgnm," -n ",N1741," -o ",M1741, " -f ",L1741," -d ",K1741, " ;")</f>
        <v>./pmrep addtodeploymentgroup -p DG_Static_Shared -n wf_reconnet_nscash_cash_receipts -o Workflow -f connectors -d all ;</v>
      </c>
      <c r="S1741" s="12" t="str">
        <f t="shared" si="942"/>
        <v>./pmrep deploydeploymentgroup -p DG_Static_Shared -c  ./DG_Static_Shared.xml -r RAC_qa -n ritbil -X BPQ -h qhvifoapp05 -o 6005 -s Native -l $HOME/scripts/log/dg_BR_halgee.log ;</v>
      </c>
      <c r="T1741" s="13" t="str">
        <f t="shared" si="943"/>
        <v xml:space="preserve">echo '&lt; PRESS ANY KEY TO CONTINUE &gt;'; read c ; </v>
      </c>
      <c r="U1741" s="12" t="str">
        <f t="shared" si="944"/>
        <v xml:space="preserve">cat $HOME/scripts/log/dg_BR_halgee.log ; </v>
      </c>
      <c r="V1741" s="13" t="str">
        <f t="shared" si="945"/>
        <v>echo '&lt; PRESS ANY KEY TO CONTINUE &gt;'; read c ;</v>
      </c>
      <c r="W1741" s="14" t="str">
        <f t="shared" ref="W1741:W1743" si="1007">IF(LEFT(U1741,3)="cat"," pmd ; "," echo ; ")</f>
        <v xml:space="preserve"> pmd ; </v>
      </c>
      <c r="X1741" s="13" t="str">
        <f t="shared" si="961"/>
        <v>ssh -q qhvifoapp05 '/home/infa_adm/scripts/ais.sh connectors wf_reconnet_nscash_cash_receipts Int01_qa'</v>
      </c>
      <c r="Y1741" s="15"/>
      <c r="Z1741" s="60" t="str">
        <f t="shared" ref="Z1741:Z1743" si="1008">CONCATENATE("./pmrep objectexport -f ",L1741," -o ",M1741," -n ",N1741," -m -s -b -r -u ",N1741,".xml")</f>
        <v>./pmrep objectexport -f connectors -o Workflow -n wf_reconnet_nscash_cash_receipts -m -s -b -r -u wf_reconnet_nscash_cash_receipts.xml</v>
      </c>
      <c r="AA1741" s="63" t="str">
        <f t="shared" ref="AA1741:AA1743" si="1009">IF(M1741="Workflow",CONCATENATE("gwd ",L1741," ",N1741)," # n/a")</f>
        <v>gwd connectors wf_reconnet_nscash_cash_receipts</v>
      </c>
      <c r="AB1741" s="60" t="str">
        <f t="shared" si="964"/>
        <v xml:space="preserve">showvh connectors wf_reconnet_nscash_cash_receipts ; </v>
      </c>
      <c r="AC1741" s="60" t="str">
        <f t="shared" si="949"/>
        <v>showrrh connectors wf_reconnet_nscash_cash_receipts</v>
      </c>
    </row>
    <row r="1742" spans="1:29" x14ac:dyDescent="0.25">
      <c r="A1742" s="9">
        <v>43360</v>
      </c>
      <c r="B1742" s="6" t="s">
        <v>5</v>
      </c>
      <c r="C1742" s="6" t="s">
        <v>1893</v>
      </c>
      <c r="D1742" s="6" t="s">
        <v>1863</v>
      </c>
      <c r="E1742" s="100" t="str">
        <f t="shared" ref="E1742:E1743" si="1010">IF(D1742="q1",rep_q,IF(OR(D1742="u1",D1742="u2"),rep_u,IF(OR(D1742="p1",D1742="p2"),rep_p," ** ERROR **")))</f>
        <v>RAC_uat</v>
      </c>
      <c r="F1742" s="115" t="str">
        <f t="shared" ref="F1742:F1743" si="1011">IF(C1742="SJ",IF(D1742="q1",pswd_sj_q,IF(OR(D1742="u1",D1742="u2"),pswd_sj_u,IF(OR(D1742="p1",D1742="p2"),pswd_sj_p," ** ERROR **"))),
IF(C1742="BR",IF(D1742="q1",pswd_br_q,IF(OR(D1742="u1",D1742="u2"),pswd_br_u,IF(OR(D1742="p1",D1742="p2"),pswd_br_p," ** ERROR **")))," ** ERROR **"))</f>
        <v>BPU</v>
      </c>
      <c r="G1742" s="100" t="str">
        <f t="shared" ref="G1742:G1743" si="1012">IF(D1742="q1",host_q,IF(OR(D1742="u1",D1742="u2"),host_u,IF(OR(D1742="p1",D1742="p2"),host_p," ** ERROR **")))</f>
        <v>uhvifoapp03</v>
      </c>
      <c r="H1742" s="115" t="str">
        <f t="shared" ref="H1742:H1743" si="1013">IF(D1742="q1",int_q1,IF(D1742="u1",int_u1,IF(D1742="u2",int_u2,IF(D1742="p1",int_p1,IF(D1742="p2",int_p2," ** ERROR **")))))</f>
        <v>Int01_uat</v>
      </c>
      <c r="I1742" s="100" t="str">
        <f t="shared" ref="I1742:I1743" si="1014">IF(D1742="","n/a","6005")</f>
        <v>6005</v>
      </c>
      <c r="J1742" s="115" t="str">
        <f t="shared" ref="J1742:J1743" si="1015">IF(D1742="","n/a","Native")</f>
        <v>Native</v>
      </c>
      <c r="K1742" s="100" t="str">
        <f t="shared" ref="K1742:K1743" si="1016">IF(D1742="","n/a","all")</f>
        <v>all</v>
      </c>
      <c r="L1742" s="6" t="s">
        <v>1491</v>
      </c>
      <c r="M1742" s="6" t="s">
        <v>332</v>
      </c>
      <c r="N1742" s="47" t="s">
        <v>2756</v>
      </c>
      <c r="O1742" s="6" t="s">
        <v>2759</v>
      </c>
      <c r="P1742" s="11" t="str">
        <f t="shared" si="1004"/>
        <v>qc connectors Workflow wf_reconnet_non_cash_receipts</v>
      </c>
      <c r="Q1742" s="12" t="str">
        <f>IF(AND(B1742=B1741,F1742=F1741),"echo ;",CONCATENATE("./pmrep cleardeploymentgroup -p ",dgnm," -f ;"))</f>
        <v>./pmrep cleardeploymentgroup -p DG_Static_Shared -f ;</v>
      </c>
      <c r="R1742" s="13" t="str">
        <f t="shared" si="1006"/>
        <v>./pmrep addtodeploymentgroup -p DG_Static_Shared -n wf_reconnet_non_cash_receipts -o Workflow -f connectors -d all ;</v>
      </c>
      <c r="S1742" s="12" t="str">
        <f t="shared" si="942"/>
        <v>echo ;</v>
      </c>
      <c r="T1742" s="13" t="str">
        <f t="shared" si="943"/>
        <v>echo ;</v>
      </c>
      <c r="U1742" s="12" t="str">
        <f t="shared" si="944"/>
        <v>echo;</v>
      </c>
      <c r="V1742" s="13" t="str">
        <f t="shared" si="945"/>
        <v>echo ;</v>
      </c>
      <c r="W1742" s="14" t="str">
        <f t="shared" si="1007"/>
        <v xml:space="preserve"> echo ; </v>
      </c>
      <c r="X1742" s="13" t="str">
        <f t="shared" si="961"/>
        <v>ssh -q uhvifoapp03 '/home/infa_adm/scripts/ais.sh connectors wf_reconnet_non_cash_receipts Int01_uat'</v>
      </c>
      <c r="Y1742" s="15"/>
      <c r="Z1742" s="60" t="str">
        <f t="shared" si="1008"/>
        <v>./pmrep objectexport -f connectors -o Workflow -n wf_reconnet_non_cash_receipts -m -s -b -r -u wf_reconnet_non_cash_receipts.xml</v>
      </c>
      <c r="AA1742" s="63" t="str">
        <f t="shared" si="1009"/>
        <v>gwd connectors wf_reconnet_non_cash_receipts</v>
      </c>
      <c r="AB1742" s="60" t="str">
        <f t="shared" si="964"/>
        <v xml:space="preserve">showvh connectors wf_reconnet_non_cash_receipts ; </v>
      </c>
      <c r="AC1742" s="60" t="str">
        <f t="shared" si="949"/>
        <v>showrrh connectors wf_reconnet_non_cash_receipts</v>
      </c>
    </row>
    <row r="1743" spans="1:29" x14ac:dyDescent="0.25">
      <c r="A1743" s="9">
        <v>43360</v>
      </c>
      <c r="B1743" s="6" t="s">
        <v>5</v>
      </c>
      <c r="C1743" s="6" t="s">
        <v>1893</v>
      </c>
      <c r="D1743" s="6" t="s">
        <v>1863</v>
      </c>
      <c r="E1743" s="100" t="str">
        <f t="shared" si="1010"/>
        <v>RAC_uat</v>
      </c>
      <c r="F1743" s="115" t="str">
        <f t="shared" si="1011"/>
        <v>BPU</v>
      </c>
      <c r="G1743" s="100" t="str">
        <f t="shared" si="1012"/>
        <v>uhvifoapp03</v>
      </c>
      <c r="H1743" s="115" t="str">
        <f t="shared" si="1013"/>
        <v>Int01_uat</v>
      </c>
      <c r="I1743" s="100" t="str">
        <f t="shared" si="1014"/>
        <v>6005</v>
      </c>
      <c r="J1743" s="115" t="str">
        <f t="shared" si="1015"/>
        <v>Native</v>
      </c>
      <c r="K1743" s="100" t="str">
        <f t="shared" si="1016"/>
        <v>all</v>
      </c>
      <c r="L1743" s="6" t="s">
        <v>1491</v>
      </c>
      <c r="M1743" s="6" t="s">
        <v>332</v>
      </c>
      <c r="N1743" s="47" t="s">
        <v>2757</v>
      </c>
      <c r="O1743" s="6" t="s">
        <v>2759</v>
      </c>
      <c r="P1743" s="11" t="str">
        <f t="shared" si="1004"/>
        <v>qc connectors Workflow wf_reconnet_nscash_cash_receipts</v>
      </c>
      <c r="Q1743" s="12" t="str">
        <f t="shared" si="1005"/>
        <v>echo ;</v>
      </c>
      <c r="R1743" s="13" t="str">
        <f t="shared" si="1006"/>
        <v>./pmrep addtodeploymentgroup -p DG_Static_Shared -n wf_reconnet_nscash_cash_receipts -o Workflow -f connectors -d all ;</v>
      </c>
      <c r="S1743" s="12" t="str">
        <f t="shared" si="942"/>
        <v>./pmrep deploydeploymentgroup -p DG_Static_Shared -c  ./DG_Static_Shared.xml -r RAC_uat -n ritbil -X BPU -h uhvifoapp03 -o 6005 -s Native -l $HOME/scripts/log/dg_BR_halgee.log ;</v>
      </c>
      <c r="T1743" s="13" t="str">
        <f t="shared" si="943"/>
        <v xml:space="preserve">echo '&lt; PRESS ANY KEY TO CONTINUE &gt;'; read c ; </v>
      </c>
      <c r="U1743" s="12" t="str">
        <f t="shared" si="944"/>
        <v xml:space="preserve">cat $HOME/scripts/log/dg_BR_halgee.log ; </v>
      </c>
      <c r="V1743" s="13" t="str">
        <f t="shared" si="945"/>
        <v>echo '&lt; PRESS ANY KEY TO CONTINUE &gt;'; read c ;</v>
      </c>
      <c r="W1743" s="14" t="str">
        <f t="shared" si="1007"/>
        <v xml:space="preserve"> pmd ; </v>
      </c>
      <c r="X1743" s="13" t="str">
        <f t="shared" si="961"/>
        <v>ssh -q uhvifoapp03 '/home/infa_adm/scripts/ais.sh connectors wf_reconnet_nscash_cash_receipts Int01_uat'</v>
      </c>
      <c r="Y1743" s="15"/>
      <c r="Z1743" s="60" t="str">
        <f t="shared" si="1008"/>
        <v>./pmrep objectexport -f connectors -o Workflow -n wf_reconnet_nscash_cash_receipts -m -s -b -r -u wf_reconnet_nscash_cash_receipts.xml</v>
      </c>
      <c r="AA1743" s="63" t="str">
        <f t="shared" si="1009"/>
        <v>gwd connectors wf_reconnet_nscash_cash_receipts</v>
      </c>
      <c r="AB1743" s="60" t="str">
        <f t="shared" si="964"/>
        <v xml:space="preserve">showvh connectors wf_reconnet_nscash_cash_receipts ; </v>
      </c>
      <c r="AC1743" s="60" t="str">
        <f t="shared" si="949"/>
        <v>showrrh connectors wf_reconnet_nscash_cash_receipts</v>
      </c>
    </row>
    <row r="1744" spans="1:29" x14ac:dyDescent="0.25">
      <c r="A1744" s="9">
        <v>43360</v>
      </c>
      <c r="B1744" s="6" t="s">
        <v>2760</v>
      </c>
      <c r="C1744" s="6" t="s">
        <v>1893</v>
      </c>
      <c r="D1744" s="6" t="s">
        <v>1862</v>
      </c>
      <c r="E1744" s="100" t="str">
        <f t="shared" ref="E1744:E1746" si="1017">IF(D1744="q1",rep_q,IF(OR(D1744="u1",D1744="u2"),rep_u,IF(OR(D1744="p1",D1744="p2"),rep_p," ** ERROR **")))</f>
        <v>RAC_qa</v>
      </c>
      <c r="F1744" s="115" t="str">
        <f t="shared" ref="F1744:F1746" si="1018">IF(C1744="SJ",IF(D1744="q1",pswd_sj_q,IF(OR(D1744="u1",D1744="u2"),pswd_sj_u,IF(OR(D1744="p1",D1744="p2"),pswd_sj_p," ** ERROR **"))),
IF(C1744="BR",IF(D1744="q1",pswd_br_q,IF(OR(D1744="u1",D1744="u2"),pswd_br_u,IF(OR(D1744="p1",D1744="p2"),pswd_br_p," ** ERROR **")))," ** ERROR **"))</f>
        <v>BPQ</v>
      </c>
      <c r="G1744" s="100" t="str">
        <f t="shared" ref="G1744:G1746" si="1019">IF(D1744="q1",host_q,IF(OR(D1744="u1",D1744="u2"),host_u,IF(OR(D1744="p1",D1744="p2"),host_p," ** ERROR **")))</f>
        <v>qhvifoapp05</v>
      </c>
      <c r="H1744" s="115" t="str">
        <f t="shared" ref="H1744:H1746" si="1020">IF(D1744="q1",int_q1,IF(D1744="u1",int_u1,IF(D1744="u2",int_u2,IF(D1744="p1",int_p1,IF(D1744="p2",int_p2," ** ERROR **")))))</f>
        <v>Int01_qa</v>
      </c>
      <c r="I1744" s="100" t="str">
        <f t="shared" ref="I1744:I1746" si="1021">IF(D1744="","n/a","6005")</f>
        <v>6005</v>
      </c>
      <c r="J1744" s="115" t="str">
        <f t="shared" ref="J1744:J1746" si="1022">IF(D1744="","n/a","Native")</f>
        <v>Native</v>
      </c>
      <c r="K1744" s="100" t="str">
        <f t="shared" ref="K1744:K1746" si="1023">IF(D1744="","n/a","all")</f>
        <v>all</v>
      </c>
      <c r="L1744" s="6" t="s">
        <v>322</v>
      </c>
      <c r="M1744" s="6" t="s">
        <v>332</v>
      </c>
      <c r="N1744" s="6" t="s">
        <v>2648</v>
      </c>
      <c r="O1744" s="6" t="s">
        <v>2761</v>
      </c>
      <c r="P1744" s="11" t="str">
        <f t="shared" ref="P1744" si="1024">CONCATENATE("qc ",L1744," ",M1744," ",N1744)</f>
        <v>qc MDM Workflow wf_StoreEmails</v>
      </c>
      <c r="Q1744" s="12" t="str">
        <f t="shared" ref="Q1744" si="1025">IF(AND(B1744=B1743,F1744=F1743),"echo ;",CONCATENATE("./pmrep cleardeploymentgroup -p ",dgnm," -f ;"))</f>
        <v>./pmrep cleardeploymentgroup -p DG_Static_Shared -f ;</v>
      </c>
      <c r="R1744" s="13" t="str">
        <f t="shared" ref="R1744" si="1026">CONCATENATE("./pmrep addtodeploymentgroup -p ",dgnm," -n ",N1744," -o ",M1744, " -f ",L1744," -d ",K1744, " ;")</f>
        <v>./pmrep addtodeploymentgroup -p DG_Static_Shared -n wf_StoreEmails -o Workflow -f MDM -d all ;</v>
      </c>
      <c r="S1744" s="12" t="str">
        <f t="shared" si="942"/>
        <v>./pmrep deploydeploymentgroup -p DG_Static_Shared -c  ./DG_Static_Shared.xml -r RAC_qa -n ritbil -X BPQ -h qhvifoapp05 -o 6005 -s Native -l $HOME/scripts/log/dg_BR_vannee.log ;</v>
      </c>
      <c r="T1744" s="13" t="str">
        <f t="shared" si="943"/>
        <v xml:space="preserve">echo '&lt; PRESS ANY KEY TO CONTINUE &gt;'; read c ; </v>
      </c>
      <c r="U1744" s="12" t="str">
        <f t="shared" si="944"/>
        <v xml:space="preserve">cat $HOME/scripts/log/dg_BR_vannee.log ; </v>
      </c>
      <c r="V1744" s="13" t="str">
        <f t="shared" si="945"/>
        <v>echo '&lt; PRESS ANY KEY TO CONTINUE &gt;'; read c ;</v>
      </c>
      <c r="W1744" s="14" t="str">
        <f t="shared" ref="W1744" si="1027">IF(LEFT(U1744,3)="cat"," pmd ; "," echo ; ")</f>
        <v xml:space="preserve"> pmd ; </v>
      </c>
      <c r="X1744" s="13" t="str">
        <f t="shared" si="961"/>
        <v>ssh -q qhvifoapp05 '/home/infa_adm/scripts/ais.sh MDM wf_StoreEmails Int01_qa'</v>
      </c>
      <c r="Y1744" s="15"/>
      <c r="Z1744" s="60" t="str">
        <f t="shared" ref="Z1744" si="1028">CONCATENATE("./pmrep objectexport -f ",L1744," -o ",M1744," -n ",N1744," -m -s -b -r -u ",N1744,".xml")</f>
        <v>./pmrep objectexport -f MDM -o Workflow -n wf_StoreEmails -m -s -b -r -u wf_StoreEmails.xml</v>
      </c>
      <c r="AA1744" s="63" t="str">
        <f t="shared" ref="AA1744" si="1029">IF(M1744="Workflow",CONCATENATE("gwd ",L1744," ",N1744)," # n/a")</f>
        <v>gwd MDM wf_StoreEmails</v>
      </c>
      <c r="AB1744" s="60" t="str">
        <f t="shared" si="964"/>
        <v xml:space="preserve">showvh MDM wf_StoreEmails ; </v>
      </c>
      <c r="AC1744" s="60" t="str">
        <f t="shared" si="949"/>
        <v>showrrh MDM wf_StoreEmails</v>
      </c>
    </row>
    <row r="1745" spans="1:29" x14ac:dyDescent="0.25">
      <c r="A1745" s="9">
        <v>43360</v>
      </c>
      <c r="B1745" s="6" t="s">
        <v>2760</v>
      </c>
      <c r="C1745" s="6" t="s">
        <v>1893</v>
      </c>
      <c r="D1745" s="6" t="s">
        <v>1863</v>
      </c>
      <c r="E1745" s="100" t="str">
        <f t="shared" si="1017"/>
        <v>RAC_uat</v>
      </c>
      <c r="F1745" s="115" t="str">
        <f t="shared" si="1018"/>
        <v>BPU</v>
      </c>
      <c r="G1745" s="100" t="str">
        <f t="shared" si="1019"/>
        <v>uhvifoapp03</v>
      </c>
      <c r="H1745" s="115" t="str">
        <f t="shared" si="1020"/>
        <v>Int01_uat</v>
      </c>
      <c r="I1745" s="100" t="str">
        <f t="shared" si="1021"/>
        <v>6005</v>
      </c>
      <c r="J1745" s="115" t="str">
        <f t="shared" si="1022"/>
        <v>Native</v>
      </c>
      <c r="K1745" s="100" t="str">
        <f t="shared" si="1023"/>
        <v>all</v>
      </c>
      <c r="L1745" s="6" t="s">
        <v>322</v>
      </c>
      <c r="M1745" s="6" t="s">
        <v>332</v>
      </c>
      <c r="N1745" s="6" t="s">
        <v>2648</v>
      </c>
      <c r="O1745" s="6" t="s">
        <v>2762</v>
      </c>
      <c r="P1745" s="11" t="str">
        <f t="shared" ref="P1745" si="1030">CONCATENATE("qc ",L1745," ",M1745," ",N1745)</f>
        <v>qc MDM Workflow wf_StoreEmails</v>
      </c>
      <c r="Q1745" s="12" t="str">
        <f t="shared" ref="Q1745" si="1031">IF(AND(B1745=B1744,F1745=F1744),"echo ;",CONCATENATE("./pmrep cleardeploymentgroup -p ",dgnm," -f ;"))</f>
        <v>./pmrep cleardeploymentgroup -p DG_Static_Shared -f ;</v>
      </c>
      <c r="R1745" s="13" t="str">
        <f t="shared" ref="R1745" si="1032">CONCATENATE("./pmrep addtodeploymentgroup -p ",dgnm," -n ",N1745," -o ",M1745, " -f ",L1745," -d ",K1745, " ;")</f>
        <v>./pmrep addtodeploymentgroup -p DG_Static_Shared -n wf_StoreEmails -o Workflow -f MDM -d all ;</v>
      </c>
      <c r="S1745" s="12" t="str">
        <f t="shared" si="942"/>
        <v>./pmrep deploydeploymentgroup -p DG_Static_Shared -c  ./DG_Static_Shared.xml -r RAC_uat -n ritbil -X BPU -h uhvifoapp03 -o 6005 -s Native -l $HOME/scripts/log/dg_BR_vannee.log ;</v>
      </c>
      <c r="T1745" s="13" t="str">
        <f t="shared" si="943"/>
        <v xml:space="preserve">echo '&lt; PRESS ANY KEY TO CONTINUE &gt;'; read c ; </v>
      </c>
      <c r="U1745" s="12" t="str">
        <f t="shared" si="944"/>
        <v xml:space="preserve">cat $HOME/scripts/log/dg_BR_vannee.log ; </v>
      </c>
      <c r="V1745" s="13" t="str">
        <f t="shared" si="945"/>
        <v>echo '&lt; PRESS ANY KEY TO CONTINUE &gt;'; read c ;</v>
      </c>
      <c r="W1745" s="14" t="str">
        <f t="shared" ref="W1745" si="1033">IF(LEFT(U1745,3)="cat"," pmd ; "," echo ; ")</f>
        <v xml:space="preserve"> pmd ; </v>
      </c>
      <c r="X1745" s="13" t="str">
        <f t="shared" si="961"/>
        <v>ssh -q uhvifoapp03 '/home/infa_adm/scripts/ais.sh MDM wf_StoreEmails Int01_uat'</v>
      </c>
      <c r="Y1745" s="15"/>
      <c r="Z1745" s="60" t="str">
        <f t="shared" ref="Z1745" si="1034">CONCATENATE("./pmrep objectexport -f ",L1745," -o ",M1745," -n ",N1745," -m -s -b -r -u ",N1745,".xml")</f>
        <v>./pmrep objectexport -f MDM -o Workflow -n wf_StoreEmails -m -s -b -r -u wf_StoreEmails.xml</v>
      </c>
      <c r="AA1745" s="63" t="str">
        <f t="shared" ref="AA1745" si="1035">IF(M1745="Workflow",CONCATENATE("gwd ",L1745," ",N1745)," # n/a")</f>
        <v>gwd MDM wf_StoreEmails</v>
      </c>
      <c r="AB1745" s="60" t="str">
        <f t="shared" si="964"/>
        <v xml:space="preserve">showvh MDM wf_StoreEmails ; </v>
      </c>
      <c r="AC1745" s="60" t="str">
        <f t="shared" si="949"/>
        <v>showrrh MDM wf_StoreEmails</v>
      </c>
    </row>
    <row r="1746" spans="1:29" x14ac:dyDescent="0.25">
      <c r="A1746" s="9">
        <v>43360</v>
      </c>
      <c r="B1746" s="6" t="s">
        <v>2763</v>
      </c>
      <c r="C1746" s="6" t="s">
        <v>1893</v>
      </c>
      <c r="D1746" s="6" t="s">
        <v>1864</v>
      </c>
      <c r="E1746" s="100" t="str">
        <f t="shared" si="1017"/>
        <v>RAC_prod</v>
      </c>
      <c r="F1746" s="115" t="str">
        <f t="shared" si="1018"/>
        <v>BPP</v>
      </c>
      <c r="G1746" s="100" t="str">
        <f t="shared" si="1019"/>
        <v>phvifoapp04</v>
      </c>
      <c r="H1746" s="115" t="str">
        <f t="shared" si="1020"/>
        <v>Int01_prod</v>
      </c>
      <c r="I1746" s="100" t="str">
        <f t="shared" si="1021"/>
        <v>6005</v>
      </c>
      <c r="J1746" s="115" t="str">
        <f t="shared" si="1022"/>
        <v>Native</v>
      </c>
      <c r="K1746" s="100" t="str">
        <f t="shared" si="1023"/>
        <v>all</v>
      </c>
      <c r="L1746" s="6" t="s">
        <v>1491</v>
      </c>
      <c r="M1746" s="6" t="s">
        <v>332</v>
      </c>
      <c r="N1746" s="6" t="s">
        <v>2651</v>
      </c>
      <c r="O1746" s="6" t="s">
        <v>2765</v>
      </c>
      <c r="P1746" s="11" t="str">
        <f t="shared" ref="P1746" si="1036">CONCATENATE("qc ",L1746," ",M1746," ",N1746)</f>
        <v xml:space="preserve">qc connectors Workflow wf_ENT_LAWSON_GL_ic_PROCESS </v>
      </c>
      <c r="Q1746" s="12" t="str">
        <f t="shared" ref="Q1746" si="1037">IF(AND(B1746=B1745,F1746=F1745),"echo ;",CONCATENATE("./pmrep cleardeploymentgroup -p ",dgnm," -f ;"))</f>
        <v>./pmrep cleardeploymentgroup -p DG_Static_Shared -f ;</v>
      </c>
      <c r="R1746" s="13" t="str">
        <f t="shared" ref="R1746" si="1038">CONCATENATE("./pmrep addtodeploymentgroup -p ",dgnm," -n ",N1746," -o ",M1746, " -f ",L1746," -d ",K1746, " ;")</f>
        <v>./pmrep addtodeploymentgroup -p DG_Static_Shared -n wf_ENT_LAWSON_GL_ic_PROCESS  -o Workflow -f connectors -d all ;</v>
      </c>
      <c r="S1746" s="12" t="str">
        <f t="shared" si="942"/>
        <v>./pmrep deploydeploymentgroup -p DG_Static_Shared -c  ./DG_Static_Shared.xml -r RAC_prod -n ritbil -X BPP -h phvifoapp04 -o 6005 -s Native -l $HOME/scripts/log/dg_BR_CHG0014319.log ;</v>
      </c>
      <c r="T1746" s="13" t="str">
        <f t="shared" si="943"/>
        <v xml:space="preserve">echo '&lt; PRESS ANY KEY TO CONTINUE &gt;'; read c ; </v>
      </c>
      <c r="U1746" s="12" t="str">
        <f t="shared" si="944"/>
        <v xml:space="preserve">cat $HOME/scripts/log/dg_BR_CHG0014319.log ; </v>
      </c>
      <c r="V1746" s="13" t="str">
        <f t="shared" si="945"/>
        <v>echo '&lt; PRESS ANY KEY TO CONTINUE &gt;'; read c ;</v>
      </c>
      <c r="W1746" s="14" t="str">
        <f t="shared" ref="W1746" si="1039">IF(LEFT(U1746,3)="cat"," pmd ; "," echo ; ")</f>
        <v xml:space="preserve"> pmd ; </v>
      </c>
      <c r="X1746" s="13" t="str">
        <f t="shared" si="961"/>
        <v>ssh -q phvifoapp04 '/home/infa_adm/scripts/ais.sh connectors wf_ENT_LAWSON_GL_ic_PROCESS  Int01_prod'</v>
      </c>
      <c r="Y1746" s="15"/>
      <c r="Z1746" s="60" t="str">
        <f t="shared" ref="Z1746" si="1040">CONCATENATE("./pmrep objectexport -f ",L1746," -o ",M1746," -n ",N1746," -m -s -b -r -u ",N1746,".xml")</f>
        <v>./pmrep objectexport -f connectors -o Workflow -n wf_ENT_LAWSON_GL_ic_PROCESS  -m -s -b -r -u wf_ENT_LAWSON_GL_ic_PROCESS .xml</v>
      </c>
      <c r="AA1746" s="63" t="str">
        <f t="shared" ref="AA1746" si="1041">IF(M1746="Workflow",CONCATENATE("gwd ",L1746," ",N1746)," # n/a")</f>
        <v xml:space="preserve">gwd connectors wf_ENT_LAWSON_GL_ic_PROCESS </v>
      </c>
      <c r="AB1746" s="60" t="str">
        <f t="shared" si="964"/>
        <v xml:space="preserve">showvh connectors wf_ENT_LAWSON_GL_ic_PROCESS  ; </v>
      </c>
      <c r="AC1746" s="60" t="str">
        <f t="shared" si="949"/>
        <v xml:space="preserve">showrrh connectors wf_ENT_LAWSON_GL_ic_PROCESS </v>
      </c>
    </row>
    <row r="1747" spans="1:29" x14ac:dyDescent="0.25">
      <c r="A1747" s="9">
        <v>43360</v>
      </c>
      <c r="B1747" s="6" t="s">
        <v>2764</v>
      </c>
      <c r="C1747" s="6" t="s">
        <v>1893</v>
      </c>
      <c r="D1747" s="6" t="s">
        <v>1864</v>
      </c>
      <c r="E1747" s="100" t="str">
        <f t="shared" ref="E1747" si="1042">IF(D1747="q1",rep_q,IF(OR(D1747="u1",D1747="u2"),rep_u,IF(OR(D1747="p1",D1747="p2"),rep_p," ** ERROR **")))</f>
        <v>RAC_prod</v>
      </c>
      <c r="F1747" s="115" t="str">
        <f t="shared" ref="F1747" si="1043">IF(C1747="SJ",IF(D1747="q1",pswd_sj_q,IF(OR(D1747="u1",D1747="u2"),pswd_sj_u,IF(OR(D1747="p1",D1747="p2"),pswd_sj_p," ** ERROR **"))),
IF(C1747="BR",IF(D1747="q1",pswd_br_q,IF(OR(D1747="u1",D1747="u2"),pswd_br_u,IF(OR(D1747="p1",D1747="p2"),pswd_br_p," ** ERROR **")))," ** ERROR **"))</f>
        <v>BPP</v>
      </c>
      <c r="G1747" s="100" t="str">
        <f t="shared" ref="G1747" si="1044">IF(D1747="q1",host_q,IF(OR(D1747="u1",D1747="u2"),host_u,IF(OR(D1747="p1",D1747="p2"),host_p," ** ERROR **")))</f>
        <v>phvifoapp04</v>
      </c>
      <c r="H1747" s="115" t="str">
        <f t="shared" ref="H1747" si="1045">IF(D1747="q1",int_q1,IF(D1747="u1",int_u1,IF(D1747="u2",int_u2,IF(D1747="p1",int_p1,IF(D1747="p2",int_p2," ** ERROR **")))))</f>
        <v>Int01_prod</v>
      </c>
      <c r="I1747" s="100" t="str">
        <f t="shared" ref="I1747" si="1046">IF(D1747="","n/a","6005")</f>
        <v>6005</v>
      </c>
      <c r="J1747" s="115" t="str">
        <f t="shared" ref="J1747" si="1047">IF(D1747="","n/a","Native")</f>
        <v>Native</v>
      </c>
      <c r="K1747" s="100" t="str">
        <f t="shared" ref="K1747" si="1048">IF(D1747="","n/a","all")</f>
        <v>all</v>
      </c>
      <c r="L1747" s="6" t="s">
        <v>1491</v>
      </c>
      <c r="M1747" s="6" t="s">
        <v>332</v>
      </c>
      <c r="N1747" s="6" t="s">
        <v>1753</v>
      </c>
      <c r="O1747" s="6" t="s">
        <v>2766</v>
      </c>
      <c r="P1747" s="11" t="str">
        <f t="shared" ref="P1747" si="1049">CONCATENATE("qc ",L1747," ",M1747," ",N1747)</f>
        <v>qc connectors Workflow wf_ENT_LAWSON_GL_SIMSSTG_TO_LAWSONSTG</v>
      </c>
      <c r="Q1747" s="12" t="str">
        <f t="shared" ref="Q1747" si="1050">IF(AND(B1747=B1746,F1747=F1746),"echo ;",CONCATENATE("./pmrep cleardeploymentgroup -p ",dgnm," -f ;"))</f>
        <v>./pmrep cleardeploymentgroup -p DG_Static_Shared -f ;</v>
      </c>
      <c r="R1747" s="13" t="str">
        <f t="shared" ref="R1747" si="1051">CONCATENATE("./pmrep addtodeploymentgroup -p ",dgnm," -n ",N1747," -o ",M1747, " -f ",L1747," -d ",K1747, " ;")</f>
        <v>./pmrep addtodeploymentgroup -p DG_Static_Shared -n wf_ENT_LAWSON_GL_SIMSSTG_TO_LAWSONSTG -o Workflow -f connectors -d all ;</v>
      </c>
      <c r="S1747" s="12" t="str">
        <f t="shared" si="942"/>
        <v>./pmrep deploydeploymentgroup -p DG_Static_Shared -c  ./DG_Static_Shared.xml -r RAC_prod -n ritbil -X BPP -h phvifoapp04 -o 6005 -s Native -l $HOME/scripts/log/dg_BR_CHG0014320.log ;</v>
      </c>
      <c r="T1747" s="13" t="str">
        <f t="shared" si="943"/>
        <v xml:space="preserve">echo '&lt; PRESS ANY KEY TO CONTINUE &gt;'; read c ; </v>
      </c>
      <c r="U1747" s="12" t="str">
        <f t="shared" si="944"/>
        <v xml:space="preserve">cat $HOME/scripts/log/dg_BR_CHG0014320.log ; </v>
      </c>
      <c r="V1747" s="13" t="str">
        <f t="shared" si="945"/>
        <v>echo '&lt; PRESS ANY KEY TO CONTINUE &gt;'; read c ;</v>
      </c>
      <c r="W1747" s="14" t="str">
        <f t="shared" ref="W1747" si="1052">IF(LEFT(U1747,3)="cat"," pmd ; "," echo ; ")</f>
        <v xml:space="preserve"> pmd ; </v>
      </c>
      <c r="X1747" s="13" t="str">
        <f t="shared" si="961"/>
        <v>ssh -q phvifoapp04 '/home/infa_adm/scripts/ais.sh connectors wf_ENT_LAWSON_GL_SIMSSTG_TO_LAWSONSTG Int01_prod'</v>
      </c>
      <c r="Y1747" s="15"/>
      <c r="Z1747" s="60" t="str">
        <f t="shared" ref="Z1747" si="1053">CONCATENATE("./pmrep objectexport -f ",L1747," -o ",M1747," -n ",N1747," -m -s -b -r -u ",N1747,".xml")</f>
        <v>./pmrep objectexport -f connectors -o Workflow -n wf_ENT_LAWSON_GL_SIMSSTG_TO_LAWSONSTG -m -s -b -r -u wf_ENT_LAWSON_GL_SIMSSTG_TO_LAWSONSTG.xml</v>
      </c>
      <c r="AA1747" s="63" t="str">
        <f t="shared" ref="AA1747" si="1054">IF(M1747="Workflow",CONCATENATE("gwd ",L1747," ",N1747)," # n/a")</f>
        <v>gwd connectors wf_ENT_LAWSON_GL_SIMSSTG_TO_LAWSONSTG</v>
      </c>
      <c r="AB1747" s="60" t="str">
        <f t="shared" si="964"/>
        <v xml:space="preserve">showvh connectors wf_ENT_LAWSON_GL_SIMSSTG_TO_LAWSONSTG ; </v>
      </c>
      <c r="AC1747" s="60" t="str">
        <f t="shared" si="949"/>
        <v>showrrh connectors wf_ENT_LAWSON_GL_SIMSSTG_TO_LAWSONSTG</v>
      </c>
    </row>
    <row r="1748" spans="1:29" x14ac:dyDescent="0.25">
      <c r="A1748" s="9">
        <v>43361</v>
      </c>
      <c r="B1748" s="6" t="s">
        <v>7</v>
      </c>
      <c r="C1748" s="6" t="s">
        <v>1892</v>
      </c>
      <c r="D1748" s="6" t="s">
        <v>1862</v>
      </c>
      <c r="E1748" s="100" t="str">
        <f t="shared" ref="E1748:E1751" si="1055">IF(D1748="q1",rep_q,IF(OR(D1748="u1",D1748="u2"),rep_u,IF(OR(D1748="p1",D1748="p2"),rep_p," ** ERROR **")))</f>
        <v>RAC_qa</v>
      </c>
      <c r="F1748" s="115" t="str">
        <f t="shared" ref="F1748:F1751" si="1056">IF(C1748="SJ",IF(D1748="q1",pswd_sj_q,IF(OR(D1748="u1",D1748="u2"),pswd_sj_u,IF(OR(D1748="p1",D1748="p2"),pswd_sj_p," ** ERROR **"))),
IF(C1748="BR",IF(D1748="q1",pswd_br_q,IF(OR(D1748="u1",D1748="u2"),pswd_br_u,IF(OR(D1748="p1",D1748="p2"),pswd_br_p," ** ERROR **")))," ** ERROR **"))</f>
        <v>QP</v>
      </c>
      <c r="G1748" s="100" t="str">
        <f t="shared" ref="G1748:G1751" si="1057">IF(D1748="q1",host_q,IF(OR(D1748="u1",D1748="u2"),host_u,IF(OR(D1748="p1",D1748="p2"),host_p," ** ERROR **")))</f>
        <v>qhvifoapp05</v>
      </c>
      <c r="H1748" s="115" t="str">
        <f t="shared" ref="H1748:H1751" si="1058">IF(D1748="q1",int_q1,IF(D1748="u1",int_u1,IF(D1748="u2",int_u2,IF(D1748="p1",int_p1,IF(D1748="p2",int_p2," ** ERROR **")))))</f>
        <v>Int01_qa</v>
      </c>
      <c r="I1748" s="100" t="str">
        <f t="shared" ref="I1748:I1751" si="1059">IF(D1748="","n/a","6005")</f>
        <v>6005</v>
      </c>
      <c r="J1748" s="115" t="str">
        <f t="shared" ref="J1748:J1751" si="1060">IF(D1748="","n/a","Native")</f>
        <v>Native</v>
      </c>
      <c r="K1748" s="100" t="str">
        <f t="shared" ref="K1748:K1751" si="1061">IF(D1748="","n/a","all")</f>
        <v>all</v>
      </c>
      <c r="L1748" s="6" t="s">
        <v>1491</v>
      </c>
      <c r="M1748" s="6" t="s">
        <v>332</v>
      </c>
      <c r="N1748" s="6" t="s">
        <v>2798</v>
      </c>
      <c r="O1748" s="6" t="s">
        <v>2801</v>
      </c>
      <c r="P1748" s="11" t="str">
        <f t="shared" ref="P1748:P1751" si="1062">CONCATENATE("qc ",L1748," ",M1748," ",N1748)</f>
        <v xml:space="preserve">qc connectors Workflow wf_s_m_ENT_BMSMEMBER </v>
      </c>
      <c r="Q1748" s="12" t="str">
        <f t="shared" ref="Q1748:Q1751" si="1063">IF(AND(B1748=B1747,F1748=F1747),"echo ;",CONCATENATE("./pmrep cleardeploymentgroup -p ",dgnm," -f ;"))</f>
        <v>./pmrep cleardeploymentgroup -p DG_Static_Shared -f ;</v>
      </c>
      <c r="R1748" s="13" t="str">
        <f t="shared" ref="R1748:R1751" si="1064">CONCATENATE("./pmrep addtodeploymentgroup -p ",dgnm," -n ",N1748," -o ",M1748, " -f ",L1748," -d ",K1748, " ;")</f>
        <v>./pmrep addtodeploymentgroup -p DG_Static_Shared -n wf_s_m_ENT_BMSMEMBER  -o Workflow -f connectors -d all ;</v>
      </c>
      <c r="S1748" s="12" t="str">
        <f t="shared" si="942"/>
        <v>echo ;</v>
      </c>
      <c r="T1748" s="13" t="str">
        <f t="shared" si="943"/>
        <v>echo ;</v>
      </c>
      <c r="U1748" s="12" t="str">
        <f t="shared" si="944"/>
        <v>echo;</v>
      </c>
      <c r="V1748" s="13" t="str">
        <f t="shared" si="945"/>
        <v>echo ;</v>
      </c>
      <c r="W1748" s="14" t="str">
        <f t="shared" ref="W1748:W1751" si="1065">IF(LEFT(U1748,3)="cat"," pmd ; "," echo ; ")</f>
        <v xml:space="preserve"> echo ; </v>
      </c>
      <c r="X1748" s="13" t="str">
        <f t="shared" si="961"/>
        <v>ssh -q qhvifoapp05 '/home/infa_adm/scripts/ais.sh connectors wf_s_m_ENT_BMSMEMBER  Int01_qa'</v>
      </c>
      <c r="Y1748" s="15"/>
      <c r="Z1748" s="60" t="str">
        <f t="shared" ref="Z1748:Z1751" si="1066">CONCATENATE("./pmrep objectexport -f ",L1748," -o ",M1748," -n ",N1748," -m -s -b -r -u ",N1748,".xml")</f>
        <v>./pmrep objectexport -f connectors -o Workflow -n wf_s_m_ENT_BMSMEMBER  -m -s -b -r -u wf_s_m_ENT_BMSMEMBER .xml</v>
      </c>
      <c r="AA1748" s="63" t="str">
        <f t="shared" ref="AA1748:AA1751" si="1067">IF(M1748="Workflow",CONCATENATE("gwd ",L1748," ",N1748)," # n/a")</f>
        <v xml:space="preserve">gwd connectors wf_s_m_ENT_BMSMEMBER </v>
      </c>
      <c r="AB1748" s="60" t="str">
        <f t="shared" si="964"/>
        <v xml:space="preserve">showvh connectors wf_s_m_ENT_BMSMEMBER  ; </v>
      </c>
      <c r="AC1748" s="60" t="str">
        <f t="shared" si="949"/>
        <v xml:space="preserve">showrrh connectors wf_s_m_ENT_BMSMEMBER </v>
      </c>
    </row>
    <row r="1749" spans="1:29" x14ac:dyDescent="0.25">
      <c r="A1749" s="9">
        <v>43361</v>
      </c>
      <c r="B1749" s="6" t="s">
        <v>7</v>
      </c>
      <c r="C1749" s="6" t="s">
        <v>1892</v>
      </c>
      <c r="D1749" s="6" t="s">
        <v>1862</v>
      </c>
      <c r="E1749" s="100" t="str">
        <f t="shared" si="1055"/>
        <v>RAC_qa</v>
      </c>
      <c r="F1749" s="115" t="str">
        <f t="shared" si="1056"/>
        <v>QP</v>
      </c>
      <c r="G1749" s="100" t="str">
        <f t="shared" si="1057"/>
        <v>qhvifoapp05</v>
      </c>
      <c r="H1749" s="115" t="str">
        <f t="shared" si="1058"/>
        <v>Int01_qa</v>
      </c>
      <c r="I1749" s="100" t="str">
        <f t="shared" si="1059"/>
        <v>6005</v>
      </c>
      <c r="J1749" s="115" t="str">
        <f t="shared" si="1060"/>
        <v>Native</v>
      </c>
      <c r="K1749" s="100" t="str">
        <f t="shared" si="1061"/>
        <v>all</v>
      </c>
      <c r="L1749" s="6" t="s">
        <v>1491</v>
      </c>
      <c r="M1749" s="6" t="s">
        <v>332</v>
      </c>
      <c r="N1749" s="6" t="s">
        <v>2799</v>
      </c>
      <c r="O1749" s="6" t="s">
        <v>2801</v>
      </c>
      <c r="P1749" s="11" t="str">
        <f t="shared" si="1062"/>
        <v xml:space="preserve">qc connectors Workflow wf_s_m_ENT_BMSPAYOUT </v>
      </c>
      <c r="Q1749" s="12" t="str">
        <f t="shared" si="1063"/>
        <v>echo ;</v>
      </c>
      <c r="R1749" s="13" t="str">
        <f t="shared" si="1064"/>
        <v>./pmrep addtodeploymentgroup -p DG_Static_Shared -n wf_s_m_ENT_BMSPAYOUT  -o Workflow -f connectors -d all ;</v>
      </c>
      <c r="S1749" s="12" t="str">
        <f t="shared" si="942"/>
        <v>echo ;</v>
      </c>
      <c r="T1749" s="13" t="str">
        <f t="shared" si="943"/>
        <v>echo ;</v>
      </c>
      <c r="U1749" s="12" t="str">
        <f t="shared" si="944"/>
        <v>echo;</v>
      </c>
      <c r="V1749" s="13" t="str">
        <f t="shared" si="945"/>
        <v>echo ;</v>
      </c>
      <c r="W1749" s="14" t="str">
        <f t="shared" si="1065"/>
        <v xml:space="preserve"> echo ; </v>
      </c>
      <c r="X1749" s="13" t="str">
        <f t="shared" si="961"/>
        <v>ssh -q qhvifoapp05 '/home/infa_adm/scripts/ais.sh connectors wf_s_m_ENT_BMSPAYOUT  Int01_qa'</v>
      </c>
      <c r="Y1749" s="15"/>
      <c r="Z1749" s="60" t="str">
        <f t="shared" si="1066"/>
        <v>./pmrep objectexport -f connectors -o Workflow -n wf_s_m_ENT_BMSPAYOUT  -m -s -b -r -u wf_s_m_ENT_BMSPAYOUT .xml</v>
      </c>
      <c r="AA1749" s="63" t="str">
        <f t="shared" si="1067"/>
        <v xml:space="preserve">gwd connectors wf_s_m_ENT_BMSPAYOUT </v>
      </c>
      <c r="AB1749" s="60" t="str">
        <f t="shared" si="964"/>
        <v xml:space="preserve">showvh connectors wf_s_m_ENT_BMSPAYOUT  ; </v>
      </c>
      <c r="AC1749" s="60" t="str">
        <f t="shared" si="949"/>
        <v xml:space="preserve">showrrh connectors wf_s_m_ENT_BMSPAYOUT </v>
      </c>
    </row>
    <row r="1750" spans="1:29" x14ac:dyDescent="0.25">
      <c r="A1750" s="9">
        <v>43361</v>
      </c>
      <c r="B1750" s="6" t="s">
        <v>7</v>
      </c>
      <c r="C1750" s="6" t="s">
        <v>1892</v>
      </c>
      <c r="D1750" s="6" t="s">
        <v>1862</v>
      </c>
      <c r="E1750" s="100" t="str">
        <f t="shared" si="1055"/>
        <v>RAC_qa</v>
      </c>
      <c r="F1750" s="115" t="str">
        <f t="shared" si="1056"/>
        <v>QP</v>
      </c>
      <c r="G1750" s="100" t="str">
        <f t="shared" si="1057"/>
        <v>qhvifoapp05</v>
      </c>
      <c r="H1750" s="115" t="str">
        <f t="shared" si="1058"/>
        <v>Int01_qa</v>
      </c>
      <c r="I1750" s="100" t="str">
        <f t="shared" si="1059"/>
        <v>6005</v>
      </c>
      <c r="J1750" s="115" t="str">
        <f t="shared" si="1060"/>
        <v>Native</v>
      </c>
      <c r="K1750" s="100" t="str">
        <f t="shared" si="1061"/>
        <v>all</v>
      </c>
      <c r="L1750" s="6" t="s">
        <v>1491</v>
      </c>
      <c r="M1750" s="6" t="s">
        <v>332</v>
      </c>
      <c r="N1750" s="6" t="s">
        <v>2800</v>
      </c>
      <c r="O1750" s="6" t="s">
        <v>2801</v>
      </c>
      <c r="P1750" s="11" t="str">
        <f t="shared" si="1062"/>
        <v xml:space="preserve">qc connectors Workflow wf_s_m_BMS_PAYOUT_FLATFILE </v>
      </c>
      <c r="Q1750" s="12" t="str">
        <f t="shared" si="1063"/>
        <v>echo ;</v>
      </c>
      <c r="R1750" s="13" t="str">
        <f t="shared" si="1064"/>
        <v>./pmrep addtodeploymentgroup -p DG_Static_Shared -n wf_s_m_BMS_PAYOUT_FLATFILE  -o Workflow -f connectors -d all ;</v>
      </c>
      <c r="S1750" s="12" t="str">
        <f t="shared" si="942"/>
        <v>echo ;</v>
      </c>
      <c r="T1750" s="13" t="str">
        <f t="shared" si="943"/>
        <v>echo ;</v>
      </c>
      <c r="U1750" s="12" t="str">
        <f t="shared" si="944"/>
        <v>echo;</v>
      </c>
      <c r="V1750" s="13" t="str">
        <f t="shared" si="945"/>
        <v>echo ;</v>
      </c>
      <c r="W1750" s="14" t="str">
        <f t="shared" si="1065"/>
        <v xml:space="preserve"> echo ; </v>
      </c>
      <c r="X1750" s="13" t="str">
        <f t="shared" si="961"/>
        <v>ssh -q qhvifoapp05 '/home/infa_adm/scripts/ais.sh connectors wf_s_m_BMS_PAYOUT_FLATFILE  Int01_qa'</v>
      </c>
      <c r="Y1750" s="15"/>
      <c r="Z1750" s="60" t="str">
        <f t="shared" si="1066"/>
        <v>./pmrep objectexport -f connectors -o Workflow -n wf_s_m_BMS_PAYOUT_FLATFILE  -m -s -b -r -u wf_s_m_BMS_PAYOUT_FLATFILE .xml</v>
      </c>
      <c r="AA1750" s="63" t="str">
        <f t="shared" si="1067"/>
        <v xml:space="preserve">gwd connectors wf_s_m_BMS_PAYOUT_FLATFILE </v>
      </c>
      <c r="AB1750" s="60" t="str">
        <f t="shared" si="964"/>
        <v xml:space="preserve">showvh connectors wf_s_m_BMS_PAYOUT_FLATFILE  ; </v>
      </c>
      <c r="AC1750" s="60" t="str">
        <f t="shared" si="949"/>
        <v xml:space="preserve">showrrh connectors wf_s_m_BMS_PAYOUT_FLATFILE </v>
      </c>
    </row>
    <row r="1751" spans="1:29" x14ac:dyDescent="0.25">
      <c r="A1751" s="9">
        <v>43361</v>
      </c>
      <c r="B1751" s="6" t="s">
        <v>7</v>
      </c>
      <c r="C1751" s="6" t="s">
        <v>1892</v>
      </c>
      <c r="D1751" s="6" t="s">
        <v>1862</v>
      </c>
      <c r="E1751" s="100" t="str">
        <f t="shared" si="1055"/>
        <v>RAC_qa</v>
      </c>
      <c r="F1751" s="115" t="str">
        <f t="shared" si="1056"/>
        <v>QP</v>
      </c>
      <c r="G1751" s="100" t="str">
        <f t="shared" si="1057"/>
        <v>qhvifoapp05</v>
      </c>
      <c r="H1751" s="115" t="str">
        <f t="shared" si="1058"/>
        <v>Int01_qa</v>
      </c>
      <c r="I1751" s="100" t="str">
        <f t="shared" si="1059"/>
        <v>6005</v>
      </c>
      <c r="J1751" s="115" t="str">
        <f t="shared" si="1060"/>
        <v>Native</v>
      </c>
      <c r="K1751" s="100" t="str">
        <f t="shared" si="1061"/>
        <v>all</v>
      </c>
      <c r="L1751" s="6" t="s">
        <v>1491</v>
      </c>
      <c r="M1751" s="6" t="s">
        <v>332</v>
      </c>
      <c r="N1751" s="6" t="s">
        <v>1718</v>
      </c>
      <c r="O1751" s="6" t="s">
        <v>2801</v>
      </c>
      <c r="P1751" s="11" t="str">
        <f t="shared" si="1062"/>
        <v>qc connectors Workflow wf_s_m_BMS_MEMBER_FLATFILE</v>
      </c>
      <c r="Q1751" s="12" t="str">
        <f t="shared" si="1063"/>
        <v>echo ;</v>
      </c>
      <c r="R1751" s="13" t="str">
        <f t="shared" si="1064"/>
        <v>./pmrep addtodeploymentgroup -p DG_Static_Shared -n wf_s_m_BMS_MEMBER_FLATFILE -o Workflow -f connectors -d all ;</v>
      </c>
      <c r="S1751" s="12" t="str">
        <f t="shared" si="942"/>
        <v>./pmrep deploydeploymentgroup -p DG_Static_Shared -c  ./DG_Static_Shared.xml -r RAC_qa -n jansaj -X QP -h qhvifoapp05 -o 6005 -s Native -l $HOME/scripts/log/dg_SJ_pausoj.log ;</v>
      </c>
      <c r="T1751" s="13" t="str">
        <f t="shared" si="943"/>
        <v xml:space="preserve">echo '&lt; PRESS ANY KEY TO CONTINUE &gt;'; read c ; </v>
      </c>
      <c r="U1751" s="12" t="str">
        <f t="shared" si="944"/>
        <v xml:space="preserve">cat $HOME/scripts/log/dg_SJ_pausoj.log ; </v>
      </c>
      <c r="V1751" s="13" t="str">
        <f t="shared" si="945"/>
        <v>echo '&lt; PRESS ANY KEY TO CONTINUE &gt;'; read c ;</v>
      </c>
      <c r="W1751" s="14" t="str">
        <f t="shared" si="1065"/>
        <v xml:space="preserve"> pmd ; </v>
      </c>
      <c r="X1751" s="13" t="str">
        <f t="shared" si="961"/>
        <v>ssh -q qhvifoapp05 '/home/infa_adm/scripts/ais.sh connectors wf_s_m_BMS_MEMBER_FLATFILE Int01_qa'</v>
      </c>
      <c r="Y1751" s="15"/>
      <c r="Z1751" s="60" t="str">
        <f t="shared" si="1066"/>
        <v>./pmrep objectexport -f connectors -o Workflow -n wf_s_m_BMS_MEMBER_FLATFILE -m -s -b -r -u wf_s_m_BMS_MEMBER_FLATFILE.xml</v>
      </c>
      <c r="AA1751" s="63" t="str">
        <f t="shared" si="1067"/>
        <v>gwd connectors wf_s_m_BMS_MEMBER_FLATFILE</v>
      </c>
      <c r="AB1751" s="60" t="str">
        <f t="shared" si="964"/>
        <v xml:space="preserve">showvh connectors wf_s_m_BMS_MEMBER_FLATFILE ; </v>
      </c>
      <c r="AC1751" s="60" t="str">
        <f t="shared" si="949"/>
        <v>showrrh connectors wf_s_m_BMS_MEMBER_FLATFILE</v>
      </c>
    </row>
    <row r="1752" spans="1:29" x14ac:dyDescent="0.25">
      <c r="A1752" s="9">
        <v>43361</v>
      </c>
      <c r="B1752" s="6" t="s">
        <v>7</v>
      </c>
      <c r="C1752" s="6" t="s">
        <v>1892</v>
      </c>
      <c r="D1752" s="6" t="s">
        <v>1863</v>
      </c>
      <c r="E1752" s="100" t="str">
        <f t="shared" ref="E1752:E1757" si="1068">IF(D1752="q1",rep_q,IF(OR(D1752="u1",D1752="u2"),rep_u,IF(OR(D1752="p1",D1752="p2"),rep_p," ** ERROR **")))</f>
        <v>RAC_uat</v>
      </c>
      <c r="F1752" s="115" t="str">
        <f t="shared" ref="F1752:F1757" si="1069">IF(C1752="SJ",IF(D1752="q1",pswd_sj_q,IF(OR(D1752="u1",D1752="u2"),pswd_sj_u,IF(OR(D1752="p1",D1752="p2"),pswd_sj_p," ** ERROR **"))),
IF(C1752="BR",IF(D1752="q1",pswd_br_q,IF(OR(D1752="u1",D1752="u2"),pswd_br_u,IF(OR(D1752="p1",D1752="p2"),pswd_br_p," ** ERROR **")))," ** ERROR **"))</f>
        <v>UP</v>
      </c>
      <c r="G1752" s="100" t="str">
        <f t="shared" ref="G1752:G1757" si="1070">IF(D1752="q1",host_q,IF(OR(D1752="u1",D1752="u2"),host_u,IF(OR(D1752="p1",D1752="p2"),host_p," ** ERROR **")))</f>
        <v>uhvifoapp03</v>
      </c>
      <c r="H1752" s="115" t="str">
        <f t="shared" ref="H1752:H1757" si="1071">IF(D1752="q1",int_q1,IF(D1752="u1",int_u1,IF(D1752="u2",int_u2,IF(D1752="p1",int_p1,IF(D1752="p2",int_p2," ** ERROR **")))))</f>
        <v>Int01_uat</v>
      </c>
      <c r="I1752" s="100" t="str">
        <f t="shared" ref="I1752:I1757" si="1072">IF(D1752="","n/a","6005")</f>
        <v>6005</v>
      </c>
      <c r="J1752" s="115" t="str">
        <f t="shared" ref="J1752:J1757" si="1073">IF(D1752="","n/a","Native")</f>
        <v>Native</v>
      </c>
      <c r="K1752" s="100" t="str">
        <f t="shared" ref="K1752:K1757" si="1074">IF(D1752="","n/a","all")</f>
        <v>all</v>
      </c>
      <c r="L1752" s="6" t="s">
        <v>1491</v>
      </c>
      <c r="M1752" s="6" t="s">
        <v>332</v>
      </c>
      <c r="N1752" s="6" t="s">
        <v>2798</v>
      </c>
      <c r="O1752" s="6" t="s">
        <v>2802</v>
      </c>
      <c r="P1752" s="11" t="str">
        <f t="shared" ref="P1752:P1755" si="1075">CONCATENATE("qc ",L1752," ",M1752," ",N1752)</f>
        <v xml:space="preserve">qc connectors Workflow wf_s_m_ENT_BMSMEMBER </v>
      </c>
      <c r="Q1752" s="12" t="str">
        <f t="shared" ref="Q1752:Q1755" si="1076">IF(AND(B1752=B1751,F1752=F1751),"echo ;",CONCATENATE("./pmrep cleardeploymentgroup -p ",dgnm," -f ;"))</f>
        <v>./pmrep cleardeploymentgroup -p DG_Static_Shared -f ;</v>
      </c>
      <c r="R1752" s="13" t="str">
        <f t="shared" ref="R1752:R1755" si="1077">CONCATENATE("./pmrep addtodeploymentgroup -p ",dgnm," -n ",N1752," -o ",M1752, " -f ",L1752," -d ",K1752, " ;")</f>
        <v>./pmrep addtodeploymentgroup -p DG_Static_Shared -n wf_s_m_ENT_BMSMEMBER  -o Workflow -f connectors -d all ;</v>
      </c>
      <c r="S1752" s="12" t="str">
        <f t="shared" si="942"/>
        <v>echo ;</v>
      </c>
      <c r="T1752" s="13" t="str">
        <f t="shared" si="943"/>
        <v>echo ;</v>
      </c>
      <c r="U1752" s="12" t="str">
        <f t="shared" si="944"/>
        <v>echo;</v>
      </c>
      <c r="V1752" s="13" t="str">
        <f t="shared" si="945"/>
        <v>echo ;</v>
      </c>
      <c r="W1752" s="14" t="str">
        <f t="shared" ref="W1752:W1755" si="1078">IF(LEFT(U1752,3)="cat"," pmd ; "," echo ; ")</f>
        <v xml:space="preserve"> echo ; </v>
      </c>
      <c r="X1752" s="13" t="str">
        <f t="shared" si="961"/>
        <v>ssh -q uhvifoapp03 '/home/infa_adm/scripts/ais.sh connectors wf_s_m_ENT_BMSMEMBER  Int01_uat'</v>
      </c>
      <c r="Y1752" s="15"/>
      <c r="Z1752" s="60" t="str">
        <f t="shared" ref="Z1752:Z1755" si="1079">CONCATENATE("./pmrep objectexport -f ",L1752," -o ",M1752," -n ",N1752," -m -s -b -r -u ",N1752,".xml")</f>
        <v>./pmrep objectexport -f connectors -o Workflow -n wf_s_m_ENT_BMSMEMBER  -m -s -b -r -u wf_s_m_ENT_BMSMEMBER .xml</v>
      </c>
      <c r="AA1752" s="63" t="str">
        <f t="shared" ref="AA1752:AA1755" si="1080">IF(M1752="Workflow",CONCATENATE("gwd ",L1752," ",N1752)," # n/a")</f>
        <v xml:space="preserve">gwd connectors wf_s_m_ENT_BMSMEMBER </v>
      </c>
      <c r="AB1752" s="60" t="str">
        <f t="shared" si="964"/>
        <v xml:space="preserve">showvh connectors wf_s_m_ENT_BMSMEMBER  ; </v>
      </c>
      <c r="AC1752" s="60" t="str">
        <f t="shared" si="949"/>
        <v xml:space="preserve">showrrh connectors wf_s_m_ENT_BMSMEMBER </v>
      </c>
    </row>
    <row r="1753" spans="1:29" x14ac:dyDescent="0.25">
      <c r="A1753" s="9">
        <v>43361</v>
      </c>
      <c r="B1753" s="6" t="s">
        <v>7</v>
      </c>
      <c r="C1753" s="6" t="s">
        <v>1892</v>
      </c>
      <c r="D1753" s="6" t="s">
        <v>1863</v>
      </c>
      <c r="E1753" s="100" t="str">
        <f t="shared" si="1068"/>
        <v>RAC_uat</v>
      </c>
      <c r="F1753" s="115" t="str">
        <f t="shared" si="1069"/>
        <v>UP</v>
      </c>
      <c r="G1753" s="100" t="str">
        <f t="shared" si="1070"/>
        <v>uhvifoapp03</v>
      </c>
      <c r="H1753" s="115" t="str">
        <f t="shared" si="1071"/>
        <v>Int01_uat</v>
      </c>
      <c r="I1753" s="100" t="str">
        <f t="shared" si="1072"/>
        <v>6005</v>
      </c>
      <c r="J1753" s="115" t="str">
        <f t="shared" si="1073"/>
        <v>Native</v>
      </c>
      <c r="K1753" s="100" t="str">
        <f t="shared" si="1074"/>
        <v>all</v>
      </c>
      <c r="L1753" s="6" t="s">
        <v>1491</v>
      </c>
      <c r="M1753" s="6" t="s">
        <v>332</v>
      </c>
      <c r="N1753" s="6" t="s">
        <v>2799</v>
      </c>
      <c r="O1753" s="6" t="s">
        <v>2802</v>
      </c>
      <c r="P1753" s="11" t="str">
        <f t="shared" si="1075"/>
        <v xml:space="preserve">qc connectors Workflow wf_s_m_ENT_BMSPAYOUT </v>
      </c>
      <c r="Q1753" s="12" t="str">
        <f t="shared" si="1076"/>
        <v>echo ;</v>
      </c>
      <c r="R1753" s="13" t="str">
        <f t="shared" si="1077"/>
        <v>./pmrep addtodeploymentgroup -p DG_Static_Shared -n wf_s_m_ENT_BMSPAYOUT  -o Workflow -f connectors -d all ;</v>
      </c>
      <c r="S1753" s="12" t="str">
        <f t="shared" si="942"/>
        <v>echo ;</v>
      </c>
      <c r="T1753" s="13" t="str">
        <f t="shared" si="943"/>
        <v>echo ;</v>
      </c>
      <c r="U1753" s="12" t="str">
        <f t="shared" si="944"/>
        <v>echo;</v>
      </c>
      <c r="V1753" s="13" t="str">
        <f t="shared" si="945"/>
        <v>echo ;</v>
      </c>
      <c r="W1753" s="14" t="str">
        <f t="shared" si="1078"/>
        <v xml:space="preserve"> echo ; </v>
      </c>
      <c r="X1753" s="13" t="str">
        <f t="shared" si="961"/>
        <v>ssh -q uhvifoapp03 '/home/infa_adm/scripts/ais.sh connectors wf_s_m_ENT_BMSPAYOUT  Int01_uat'</v>
      </c>
      <c r="Y1753" s="15"/>
      <c r="Z1753" s="60" t="str">
        <f t="shared" si="1079"/>
        <v>./pmrep objectexport -f connectors -o Workflow -n wf_s_m_ENT_BMSPAYOUT  -m -s -b -r -u wf_s_m_ENT_BMSPAYOUT .xml</v>
      </c>
      <c r="AA1753" s="63" t="str">
        <f t="shared" si="1080"/>
        <v xml:space="preserve">gwd connectors wf_s_m_ENT_BMSPAYOUT </v>
      </c>
      <c r="AB1753" s="60" t="str">
        <f t="shared" si="964"/>
        <v xml:space="preserve">showvh connectors wf_s_m_ENT_BMSPAYOUT  ; </v>
      </c>
      <c r="AC1753" s="60" t="str">
        <f t="shared" si="949"/>
        <v xml:space="preserve">showrrh connectors wf_s_m_ENT_BMSPAYOUT </v>
      </c>
    </row>
    <row r="1754" spans="1:29" x14ac:dyDescent="0.25">
      <c r="A1754" s="9">
        <v>43361</v>
      </c>
      <c r="B1754" s="6" t="s">
        <v>7</v>
      </c>
      <c r="C1754" s="6" t="s">
        <v>1892</v>
      </c>
      <c r="D1754" s="6" t="s">
        <v>1863</v>
      </c>
      <c r="E1754" s="100" t="str">
        <f t="shared" si="1068"/>
        <v>RAC_uat</v>
      </c>
      <c r="F1754" s="115" t="str">
        <f t="shared" si="1069"/>
        <v>UP</v>
      </c>
      <c r="G1754" s="100" t="str">
        <f t="shared" si="1070"/>
        <v>uhvifoapp03</v>
      </c>
      <c r="H1754" s="115" t="str">
        <f t="shared" si="1071"/>
        <v>Int01_uat</v>
      </c>
      <c r="I1754" s="100" t="str">
        <f t="shared" si="1072"/>
        <v>6005</v>
      </c>
      <c r="J1754" s="115" t="str">
        <f t="shared" si="1073"/>
        <v>Native</v>
      </c>
      <c r="K1754" s="100" t="str">
        <f t="shared" si="1074"/>
        <v>all</v>
      </c>
      <c r="L1754" s="6" t="s">
        <v>1491</v>
      </c>
      <c r="M1754" s="6" t="s">
        <v>332</v>
      </c>
      <c r="N1754" s="6" t="s">
        <v>2800</v>
      </c>
      <c r="O1754" s="6" t="s">
        <v>2802</v>
      </c>
      <c r="P1754" s="11" t="str">
        <f t="shared" si="1075"/>
        <v xml:space="preserve">qc connectors Workflow wf_s_m_BMS_PAYOUT_FLATFILE </v>
      </c>
      <c r="Q1754" s="12" t="str">
        <f t="shared" si="1076"/>
        <v>echo ;</v>
      </c>
      <c r="R1754" s="13" t="str">
        <f t="shared" si="1077"/>
        <v>./pmrep addtodeploymentgroup -p DG_Static_Shared -n wf_s_m_BMS_PAYOUT_FLATFILE  -o Workflow -f connectors -d all ;</v>
      </c>
      <c r="S1754" s="12" t="str">
        <f t="shared" si="942"/>
        <v>echo ;</v>
      </c>
      <c r="T1754" s="13" t="str">
        <f t="shared" si="943"/>
        <v>echo ;</v>
      </c>
      <c r="U1754" s="12" t="str">
        <f t="shared" si="944"/>
        <v>echo;</v>
      </c>
      <c r="V1754" s="13" t="str">
        <f t="shared" si="945"/>
        <v>echo ;</v>
      </c>
      <c r="W1754" s="14" t="str">
        <f t="shared" si="1078"/>
        <v xml:space="preserve"> echo ; </v>
      </c>
      <c r="X1754" s="13" t="str">
        <f t="shared" si="961"/>
        <v>ssh -q uhvifoapp03 '/home/infa_adm/scripts/ais.sh connectors wf_s_m_BMS_PAYOUT_FLATFILE  Int01_uat'</v>
      </c>
      <c r="Y1754" s="15"/>
      <c r="Z1754" s="60" t="str">
        <f t="shared" si="1079"/>
        <v>./pmrep objectexport -f connectors -o Workflow -n wf_s_m_BMS_PAYOUT_FLATFILE  -m -s -b -r -u wf_s_m_BMS_PAYOUT_FLATFILE .xml</v>
      </c>
      <c r="AA1754" s="63" t="str">
        <f t="shared" si="1080"/>
        <v xml:space="preserve">gwd connectors wf_s_m_BMS_PAYOUT_FLATFILE </v>
      </c>
      <c r="AB1754" s="60" t="str">
        <f t="shared" si="964"/>
        <v xml:space="preserve">showvh connectors wf_s_m_BMS_PAYOUT_FLATFILE  ; </v>
      </c>
      <c r="AC1754" s="60" t="str">
        <f t="shared" si="949"/>
        <v xml:space="preserve">showrrh connectors wf_s_m_BMS_PAYOUT_FLATFILE </v>
      </c>
    </row>
    <row r="1755" spans="1:29" x14ac:dyDescent="0.25">
      <c r="A1755" s="9">
        <v>43361</v>
      </c>
      <c r="B1755" s="6" t="s">
        <v>7</v>
      </c>
      <c r="C1755" s="6" t="s">
        <v>1892</v>
      </c>
      <c r="D1755" s="6" t="s">
        <v>1863</v>
      </c>
      <c r="E1755" s="100" t="str">
        <f t="shared" si="1068"/>
        <v>RAC_uat</v>
      </c>
      <c r="F1755" s="115" t="str">
        <f t="shared" si="1069"/>
        <v>UP</v>
      </c>
      <c r="G1755" s="100" t="str">
        <f t="shared" si="1070"/>
        <v>uhvifoapp03</v>
      </c>
      <c r="H1755" s="115" t="str">
        <f t="shared" si="1071"/>
        <v>Int01_uat</v>
      </c>
      <c r="I1755" s="100" t="str">
        <f t="shared" si="1072"/>
        <v>6005</v>
      </c>
      <c r="J1755" s="115" t="str">
        <f t="shared" si="1073"/>
        <v>Native</v>
      </c>
      <c r="K1755" s="100" t="str">
        <f t="shared" si="1074"/>
        <v>all</v>
      </c>
      <c r="L1755" s="6" t="s">
        <v>1491</v>
      </c>
      <c r="M1755" s="6" t="s">
        <v>332</v>
      </c>
      <c r="N1755" s="6" t="s">
        <v>1718</v>
      </c>
      <c r="O1755" s="6" t="s">
        <v>2802</v>
      </c>
      <c r="P1755" s="11" t="str">
        <f t="shared" si="1075"/>
        <v>qc connectors Workflow wf_s_m_BMS_MEMBER_FLATFILE</v>
      </c>
      <c r="Q1755" s="12" t="str">
        <f t="shared" si="1076"/>
        <v>echo ;</v>
      </c>
      <c r="R1755" s="13" t="str">
        <f t="shared" si="1077"/>
        <v>./pmrep addtodeploymentgroup -p DG_Static_Shared -n wf_s_m_BMS_MEMBER_FLATFILE -o Workflow -f connectors -d all ;</v>
      </c>
      <c r="S1755" s="12" t="str">
        <f t="shared" si="942"/>
        <v>./pmrep deploydeploymentgroup -p DG_Static_Shared -c  ./DG_Static_Shared.xml -r RAC_uat -n jansaj -X UP -h uhvifoapp03 -o 6005 -s Native -l $HOME/scripts/log/dg_SJ_pausoj.log ;</v>
      </c>
      <c r="T1755" s="13" t="str">
        <f t="shared" si="943"/>
        <v xml:space="preserve">echo '&lt; PRESS ANY KEY TO CONTINUE &gt;'; read c ; </v>
      </c>
      <c r="U1755" s="12" t="str">
        <f t="shared" si="944"/>
        <v xml:space="preserve">cat $HOME/scripts/log/dg_SJ_pausoj.log ; </v>
      </c>
      <c r="V1755" s="13" t="str">
        <f t="shared" si="945"/>
        <v>echo '&lt; PRESS ANY KEY TO CONTINUE &gt;'; read c ;</v>
      </c>
      <c r="W1755" s="14" t="str">
        <f t="shared" si="1078"/>
        <v xml:space="preserve"> pmd ; </v>
      </c>
      <c r="X1755" s="13" t="str">
        <f t="shared" si="961"/>
        <v>ssh -q uhvifoapp03 '/home/infa_adm/scripts/ais.sh connectors wf_s_m_BMS_MEMBER_FLATFILE Int01_uat'</v>
      </c>
      <c r="Y1755" s="15"/>
      <c r="Z1755" s="60" t="str">
        <f t="shared" si="1079"/>
        <v>./pmrep objectexport -f connectors -o Workflow -n wf_s_m_BMS_MEMBER_FLATFILE -m -s -b -r -u wf_s_m_BMS_MEMBER_FLATFILE.xml</v>
      </c>
      <c r="AA1755" s="63" t="str">
        <f t="shared" si="1080"/>
        <v>gwd connectors wf_s_m_BMS_MEMBER_FLATFILE</v>
      </c>
      <c r="AB1755" s="60" t="str">
        <f t="shared" si="964"/>
        <v xml:space="preserve">showvh connectors wf_s_m_BMS_MEMBER_FLATFILE ; </v>
      </c>
      <c r="AC1755" s="60" t="str">
        <f t="shared" si="949"/>
        <v>showrrh connectors wf_s_m_BMS_MEMBER_FLATFILE</v>
      </c>
    </row>
    <row r="1756" spans="1:29" ht="38.25" x14ac:dyDescent="0.25">
      <c r="A1756" s="9">
        <v>43361</v>
      </c>
      <c r="B1756" s="6" t="s">
        <v>283</v>
      </c>
      <c r="C1756" s="6" t="s">
        <v>1892</v>
      </c>
      <c r="D1756" s="6" t="s">
        <v>1862</v>
      </c>
      <c r="E1756" s="100" t="str">
        <f t="shared" si="1068"/>
        <v>RAC_qa</v>
      </c>
      <c r="F1756" s="115" t="str">
        <f t="shared" si="1069"/>
        <v>QP</v>
      </c>
      <c r="G1756" s="100" t="str">
        <f t="shared" si="1070"/>
        <v>qhvifoapp05</v>
      </c>
      <c r="H1756" s="115" t="str">
        <f t="shared" si="1071"/>
        <v>Int01_qa</v>
      </c>
      <c r="I1756" s="100" t="str">
        <f t="shared" si="1072"/>
        <v>6005</v>
      </c>
      <c r="J1756" s="115" t="str">
        <f t="shared" si="1073"/>
        <v>Native</v>
      </c>
      <c r="K1756" s="100" t="str">
        <f t="shared" si="1074"/>
        <v>all</v>
      </c>
      <c r="L1756" s="6" t="s">
        <v>1491</v>
      </c>
      <c r="M1756" s="6" t="s">
        <v>332</v>
      </c>
      <c r="N1756" s="6" t="s">
        <v>1628</v>
      </c>
      <c r="O1756" s="7" t="s">
        <v>2818</v>
      </c>
      <c r="P1756" s="11" t="str">
        <f t="shared" ref="P1756:P1757" si="1081">CONCATENATE("qc ",L1756," ",M1756," ",N1756)</f>
        <v>qc connectors Workflow wf_ENT_LAWSON_GL_CashReceipts_HT</v>
      </c>
      <c r="Q1756" s="12" t="str">
        <f t="shared" ref="Q1756:Q1757" si="1082">IF(AND(B1756=B1755,F1756=F1755),"echo ;",CONCATENATE("./pmrep cleardeploymentgroup -p ",dgnm," -f ;"))</f>
        <v>./pmrep cleardeploymentgroup -p DG_Static_Shared -f ;</v>
      </c>
      <c r="R1756" s="13" t="str">
        <f t="shared" ref="R1756:R1757" si="1083">CONCATENATE("./pmrep addtodeploymentgroup -p ",dgnm," -n ",N1756," -o ",M1756, " -f ",L1756," -d ",K1756, " ;")</f>
        <v>./pmrep addtodeploymentgroup -p DG_Static_Shared -n wf_ENT_LAWSON_GL_CashReceipts_HT -o Workflow -f connectors -d all ;</v>
      </c>
      <c r="S1756" s="12" t="str">
        <f t="shared" si="942"/>
        <v>./pmrep deploydeploymentgroup -p DG_Static_Shared -c  ./DG_Static_Shared.xml -r RAC_qa -n jansaj -X QP -h qhvifoapp05 -o 6005 -s Native -l $HOME/scripts/log/dg_SJ_atlrad.log ;</v>
      </c>
      <c r="T1756" s="13" t="str">
        <f t="shared" si="943"/>
        <v xml:space="preserve">echo '&lt; PRESS ANY KEY TO CONTINUE &gt;'; read c ; </v>
      </c>
      <c r="U1756" s="12" t="str">
        <f t="shared" si="944"/>
        <v xml:space="preserve">cat $HOME/scripts/log/dg_SJ_atlrad.log ; </v>
      </c>
      <c r="V1756" s="13" t="str">
        <f t="shared" si="945"/>
        <v>echo '&lt; PRESS ANY KEY TO CONTINUE &gt;'; read c ;</v>
      </c>
      <c r="W1756" s="14" t="str">
        <f t="shared" ref="W1756:W1757" si="1084">IF(LEFT(U1756,3)="cat"," pmd ; "," echo ; ")</f>
        <v xml:space="preserve"> pmd ; </v>
      </c>
      <c r="X1756" s="13" t="str">
        <f t="shared" si="961"/>
        <v>ssh -q qhvifoapp05 '/home/infa_adm/scripts/ais.sh connectors wf_ENT_LAWSON_GL_CashReceipts_HT Int01_qa'</v>
      </c>
      <c r="Y1756" s="15"/>
      <c r="Z1756" s="60" t="str">
        <f t="shared" ref="Z1756:Z1757" si="1085">CONCATENATE("./pmrep objectexport -f ",L1756," -o ",M1756," -n ",N1756," -m -s -b -r -u ",N1756,".xml")</f>
        <v>./pmrep objectexport -f connectors -o Workflow -n wf_ENT_LAWSON_GL_CashReceipts_HT -m -s -b -r -u wf_ENT_LAWSON_GL_CashReceipts_HT.xml</v>
      </c>
      <c r="AA1756" s="63" t="str">
        <f t="shared" ref="AA1756:AA1757" si="1086">IF(M1756="Workflow",CONCATENATE("gwd ",L1756," ",N1756)," # n/a")</f>
        <v>gwd connectors wf_ENT_LAWSON_GL_CashReceipts_HT</v>
      </c>
      <c r="AB1756" s="60" t="str">
        <f t="shared" si="964"/>
        <v xml:space="preserve">showvh connectors wf_ENT_LAWSON_GL_CashReceipts_HT ; </v>
      </c>
      <c r="AC1756" s="60" t="str">
        <f t="shared" si="949"/>
        <v>showrrh connectors wf_ENT_LAWSON_GL_CashReceipts_HT</v>
      </c>
    </row>
    <row r="1757" spans="1:29" x14ac:dyDescent="0.25">
      <c r="A1757" s="9">
        <v>43361</v>
      </c>
      <c r="B1757" s="6" t="s">
        <v>283</v>
      </c>
      <c r="C1757" s="6" t="s">
        <v>1892</v>
      </c>
      <c r="D1757" s="6" t="s">
        <v>1863</v>
      </c>
      <c r="E1757" s="100" t="str">
        <f t="shared" si="1068"/>
        <v>RAC_uat</v>
      </c>
      <c r="F1757" s="115" t="str">
        <f t="shared" si="1069"/>
        <v>UP</v>
      </c>
      <c r="G1757" s="100" t="str">
        <f t="shared" si="1070"/>
        <v>uhvifoapp03</v>
      </c>
      <c r="H1757" s="115" t="str">
        <f t="shared" si="1071"/>
        <v>Int01_uat</v>
      </c>
      <c r="I1757" s="100" t="str">
        <f t="shared" si="1072"/>
        <v>6005</v>
      </c>
      <c r="J1757" s="115" t="str">
        <f t="shared" si="1073"/>
        <v>Native</v>
      </c>
      <c r="K1757" s="100" t="str">
        <f t="shared" si="1074"/>
        <v>all</v>
      </c>
      <c r="L1757" s="6" t="s">
        <v>1491</v>
      </c>
      <c r="M1757" s="6" t="s">
        <v>332</v>
      </c>
      <c r="N1757" s="6" t="s">
        <v>1628</v>
      </c>
      <c r="O1757" s="6" t="s">
        <v>2803</v>
      </c>
      <c r="P1757" s="11" t="str">
        <f t="shared" si="1081"/>
        <v>qc connectors Workflow wf_ENT_LAWSON_GL_CashReceipts_HT</v>
      </c>
      <c r="Q1757" s="12" t="str">
        <f t="shared" si="1082"/>
        <v>./pmrep cleardeploymentgroup -p DG_Static_Shared -f ;</v>
      </c>
      <c r="R1757" s="13" t="str">
        <f t="shared" si="1083"/>
        <v>./pmrep addtodeploymentgroup -p DG_Static_Shared -n wf_ENT_LAWSON_GL_CashReceipts_HT -o Workflow -f connectors -d all ;</v>
      </c>
      <c r="S1757" s="12" t="str">
        <f t="shared" si="942"/>
        <v>./pmrep deploydeploymentgroup -p DG_Static_Shared -c  ./DG_Static_Shared.xml -r RAC_uat -n jansaj -X UP -h uhvifoapp03 -o 6005 -s Native -l $HOME/scripts/log/dg_SJ_atlrad.log ;</v>
      </c>
      <c r="T1757" s="13" t="str">
        <f t="shared" si="943"/>
        <v xml:space="preserve">echo '&lt; PRESS ANY KEY TO CONTINUE &gt;'; read c ; </v>
      </c>
      <c r="U1757" s="12" t="str">
        <f t="shared" si="944"/>
        <v xml:space="preserve">cat $HOME/scripts/log/dg_SJ_atlrad.log ; </v>
      </c>
      <c r="V1757" s="13" t="str">
        <f t="shared" si="945"/>
        <v>echo '&lt; PRESS ANY KEY TO CONTINUE &gt;'; read c ;</v>
      </c>
      <c r="W1757" s="14" t="str">
        <f t="shared" si="1084"/>
        <v xml:space="preserve"> pmd ; </v>
      </c>
      <c r="X1757" s="13" t="str">
        <f t="shared" si="961"/>
        <v>ssh -q uhvifoapp03 '/home/infa_adm/scripts/ais.sh connectors wf_ENT_LAWSON_GL_CashReceipts_HT Int01_uat'</v>
      </c>
      <c r="Y1757" s="15"/>
      <c r="Z1757" s="60" t="str">
        <f t="shared" si="1085"/>
        <v>./pmrep objectexport -f connectors -o Workflow -n wf_ENT_LAWSON_GL_CashReceipts_HT -m -s -b -r -u wf_ENT_LAWSON_GL_CashReceipts_HT.xml</v>
      </c>
      <c r="AA1757" s="63" t="str">
        <f t="shared" si="1086"/>
        <v>gwd connectors wf_ENT_LAWSON_GL_CashReceipts_HT</v>
      </c>
      <c r="AB1757" s="60" t="str">
        <f t="shared" si="964"/>
        <v xml:space="preserve">showvh connectors wf_ENT_LAWSON_GL_CashReceipts_HT ; </v>
      </c>
      <c r="AC1757" s="60" t="str">
        <f t="shared" si="949"/>
        <v>showrrh connectors wf_ENT_LAWSON_GL_CashReceipts_HT</v>
      </c>
    </row>
    <row r="1758" spans="1:29" x14ac:dyDescent="0.25">
      <c r="A1758" s="9">
        <v>43361</v>
      </c>
      <c r="B1758" s="6" t="s">
        <v>2807</v>
      </c>
      <c r="C1758" s="6" t="s">
        <v>1892</v>
      </c>
      <c r="D1758" s="6" t="s">
        <v>1864</v>
      </c>
      <c r="E1758" s="100" t="str">
        <f t="shared" ref="E1758" si="1087">IF(D1758="q1",rep_q,IF(OR(D1758="u1",D1758="u2"),rep_u,IF(OR(D1758="p1",D1758="p2"),rep_p," ** ERROR **")))</f>
        <v>RAC_prod</v>
      </c>
      <c r="F1758" s="115" t="str">
        <f t="shared" ref="F1758" si="1088">IF(C1758="SJ",IF(D1758="q1",pswd_sj_q,IF(OR(D1758="u1",D1758="u2"),pswd_sj_u,IF(OR(D1758="p1",D1758="p2"),pswd_sj_p," ** ERROR **"))),
IF(C1758="BR",IF(D1758="q1",pswd_br_q,IF(OR(D1758="u1",D1758="u2"),pswd_br_u,IF(OR(D1758="p1",D1758="p2"),pswd_br_p," ** ERROR **")))," ** ERROR **"))</f>
        <v>PP</v>
      </c>
      <c r="G1758" s="100" t="str">
        <f t="shared" ref="G1758" si="1089">IF(D1758="q1",host_q,IF(OR(D1758="u1",D1758="u2"),host_u,IF(OR(D1758="p1",D1758="p2"),host_p," ** ERROR **")))</f>
        <v>phvifoapp04</v>
      </c>
      <c r="H1758" s="115" t="str">
        <f t="shared" ref="H1758" si="1090">IF(D1758="q1",int_q1,IF(D1758="u1",int_u1,IF(D1758="u2",int_u2,IF(D1758="p1",int_p1,IF(D1758="p2",int_p2," ** ERROR **")))))</f>
        <v>Int01_prod</v>
      </c>
      <c r="I1758" s="100" t="str">
        <f t="shared" ref="I1758" si="1091">IF(D1758="","n/a","6005")</f>
        <v>6005</v>
      </c>
      <c r="J1758" s="115" t="str">
        <f t="shared" ref="J1758" si="1092">IF(D1758="","n/a","Native")</f>
        <v>Native</v>
      </c>
      <c r="K1758" s="100" t="str">
        <f t="shared" ref="K1758" si="1093">IF(D1758="","n/a","all")</f>
        <v>all</v>
      </c>
      <c r="L1758" s="6" t="s">
        <v>322</v>
      </c>
      <c r="M1758" s="6" t="s">
        <v>332</v>
      </c>
      <c r="N1758" s="6" t="s">
        <v>2648</v>
      </c>
      <c r="O1758" s="6" t="s">
        <v>2808</v>
      </c>
      <c r="P1758" s="11" t="str">
        <f t="shared" ref="P1758" si="1094">CONCATENATE("qc ",L1758," ",M1758," ",N1758)</f>
        <v>qc MDM Workflow wf_StoreEmails</v>
      </c>
      <c r="Q1758" s="12" t="str">
        <f t="shared" ref="Q1758" si="1095">IF(AND(B1758=B1757,F1758=F1757),"echo ;",CONCATENATE("./pmrep cleardeploymentgroup -p ",dgnm," -f ;"))</f>
        <v>./pmrep cleardeploymentgroup -p DG_Static_Shared -f ;</v>
      </c>
      <c r="R1758" s="13" t="str">
        <f t="shared" ref="R1758" si="1096">CONCATENATE("./pmrep addtodeploymentgroup -p ",dgnm," -n ",N1758," -o ",M1758, " -f ",L1758," -d ",K1758, " ;")</f>
        <v>./pmrep addtodeploymentgroup -p DG_Static_Shared -n wf_StoreEmails -o Workflow -f MDM -d all ;</v>
      </c>
      <c r="S1758" s="12" t="str">
        <f t="shared" si="942"/>
        <v>./pmrep deploydeploymentgroup -p DG_Static_Shared -c  ./DG_Static_Shared.xml -r RAC_prod -n jansaj -X PP -h phvifoapp04 -o 6005 -s Native -l $HOME/scripts/log/dg_SJ_CHG0014395.log ;</v>
      </c>
      <c r="T1758" s="13" t="str">
        <f t="shared" si="943"/>
        <v xml:space="preserve">echo '&lt; PRESS ANY KEY TO CONTINUE &gt;'; read c ; </v>
      </c>
      <c r="U1758" s="12" t="str">
        <f t="shared" si="944"/>
        <v xml:space="preserve">cat $HOME/scripts/log/dg_SJ_CHG0014395.log ; </v>
      </c>
      <c r="V1758" s="13" t="str">
        <f t="shared" si="945"/>
        <v>echo '&lt; PRESS ANY KEY TO CONTINUE &gt;'; read c ;</v>
      </c>
      <c r="W1758" s="14" t="str">
        <f t="shared" ref="W1758" si="1097">IF(LEFT(U1758,3)="cat"," pmd ; "," echo ; ")</f>
        <v xml:space="preserve"> pmd ; </v>
      </c>
      <c r="X1758" s="13" t="str">
        <f t="shared" si="961"/>
        <v>ssh -q phvifoapp04 '/home/infa_adm/scripts/ais.sh MDM wf_StoreEmails Int01_prod'</v>
      </c>
      <c r="Y1758" s="15"/>
      <c r="Z1758" s="60" t="str">
        <f t="shared" ref="Z1758" si="1098">CONCATENATE("./pmrep objectexport -f ",L1758," -o ",M1758," -n ",N1758," -m -s -b -r -u ",N1758,".xml")</f>
        <v>./pmrep objectexport -f MDM -o Workflow -n wf_StoreEmails -m -s -b -r -u wf_StoreEmails.xml</v>
      </c>
      <c r="AA1758" s="63" t="str">
        <f t="shared" ref="AA1758" si="1099">IF(M1758="Workflow",CONCATENATE("gwd ",L1758," ",N1758)," # n/a")</f>
        <v>gwd MDM wf_StoreEmails</v>
      </c>
      <c r="AB1758" s="60" t="str">
        <f t="shared" si="964"/>
        <v xml:space="preserve">showvh MDM wf_StoreEmails ; </v>
      </c>
      <c r="AC1758" s="60" t="str">
        <f t="shared" si="949"/>
        <v>showrrh MDM wf_StoreEmails</v>
      </c>
    </row>
    <row r="1759" spans="1:29" x14ac:dyDescent="0.25">
      <c r="A1759" s="9">
        <v>43362</v>
      </c>
      <c r="B1759" s="6" t="s">
        <v>285</v>
      </c>
      <c r="C1759" s="6" t="s">
        <v>1892</v>
      </c>
      <c r="D1759" s="6" t="s">
        <v>1862</v>
      </c>
      <c r="E1759" s="100" t="str">
        <f t="shared" ref="E1759" si="1100">IF(D1759="q1",rep_q,IF(OR(D1759="u1",D1759="u2"),rep_u,IF(OR(D1759="p1",D1759="p2"),rep_p," ** ERROR **")))</f>
        <v>RAC_qa</v>
      </c>
      <c r="F1759" s="115" t="str">
        <f t="shared" ref="F1759" si="1101">IF(C1759="SJ",IF(D1759="q1",pswd_sj_q,IF(OR(D1759="u1",D1759="u2"),pswd_sj_u,IF(OR(D1759="p1",D1759="p2"),pswd_sj_p," ** ERROR **"))),
IF(C1759="BR",IF(D1759="q1",pswd_br_q,IF(OR(D1759="u1",D1759="u2"),pswd_br_u,IF(OR(D1759="p1",D1759="p2"),pswd_br_p," ** ERROR **")))," ** ERROR **"))</f>
        <v>QP</v>
      </c>
      <c r="G1759" s="100" t="str">
        <f t="shared" ref="G1759" si="1102">IF(D1759="q1",host_q,IF(OR(D1759="u1",D1759="u2"),host_u,IF(OR(D1759="p1",D1759="p2"),host_p," ** ERROR **")))</f>
        <v>qhvifoapp05</v>
      </c>
      <c r="H1759" s="115" t="str">
        <f t="shared" ref="H1759" si="1103">IF(D1759="q1",int_q1,IF(D1759="u1",int_u1,IF(D1759="u2",int_u2,IF(D1759="p1",int_p1,IF(D1759="p2",int_p2," ** ERROR **")))))</f>
        <v>Int01_qa</v>
      </c>
      <c r="I1759" s="100" t="str">
        <f t="shared" ref="I1759" si="1104">IF(D1759="","n/a","6005")</f>
        <v>6005</v>
      </c>
      <c r="J1759" s="115" t="str">
        <f t="shared" ref="J1759" si="1105">IF(D1759="","n/a","Native")</f>
        <v>Native</v>
      </c>
      <c r="K1759" s="100" t="str">
        <f t="shared" ref="K1759" si="1106">IF(D1759="","n/a","all")</f>
        <v>all</v>
      </c>
      <c r="L1759" s="6" t="s">
        <v>322</v>
      </c>
      <c r="M1759" s="6" t="s">
        <v>332</v>
      </c>
      <c r="N1759" s="6" t="s">
        <v>2714</v>
      </c>
      <c r="O1759" s="6" t="s">
        <v>2809</v>
      </c>
      <c r="P1759" s="11" t="str">
        <f t="shared" ref="P1759:P1760" si="1107">CONCATENATE("qc ",L1759," ",M1759," ",N1759)</f>
        <v>qc MDM Workflow wf_MDM2Enterprise_Location_Interfaces</v>
      </c>
      <c r="Q1759" s="12" t="str">
        <f t="shared" ref="Q1759:Q1760" si="1108">IF(AND(B1759=B1758,F1759=F1758),"echo ;",CONCATENATE("./pmrep cleardeploymentgroup -p ",dgnm," -f ;"))</f>
        <v>./pmrep cleardeploymentgroup -p DG_Static_Shared -f ;</v>
      </c>
      <c r="R1759" s="13" t="str">
        <f t="shared" ref="R1759:R1760" si="1109">CONCATENATE("./pmrep addtodeploymentgroup -p ",dgnm," -n ",N1759," -o ",M1759, " -f ",L1759," -d ",K1759, " ;")</f>
        <v>./pmrep addtodeploymentgroup -p DG_Static_Shared -n wf_MDM2Enterprise_Location_Interfaces -o Workflow -f MDM -d all ;</v>
      </c>
      <c r="S1759" s="12" t="str">
        <f t="shared" si="942"/>
        <v>./pmrep deploydeploymentgroup -p DG_Static_Shared -c  ./DG_Static_Shared.xml -r RAC_qa -n jansaj -X QP -h qhvifoapp05 -o 6005 -s Native -l $HOME/scripts/log/dg_SJ_matvis.log ;</v>
      </c>
      <c r="T1759" s="13" t="str">
        <f t="shared" si="943"/>
        <v xml:space="preserve">echo '&lt; PRESS ANY KEY TO CONTINUE &gt;'; read c ; </v>
      </c>
      <c r="U1759" s="12" t="str">
        <f t="shared" si="944"/>
        <v xml:space="preserve">cat $HOME/scripts/log/dg_SJ_matvis.log ; </v>
      </c>
      <c r="V1759" s="13" t="str">
        <f t="shared" si="945"/>
        <v>echo '&lt; PRESS ANY KEY TO CONTINUE &gt;'; read c ;</v>
      </c>
      <c r="W1759" s="14" t="str">
        <f t="shared" ref="W1759:W1760" si="1110">IF(LEFT(U1759,3)="cat"," pmd ; "," echo ; ")</f>
        <v xml:space="preserve"> pmd ; </v>
      </c>
      <c r="X1759" s="13" t="str">
        <f t="shared" si="961"/>
        <v>ssh -q qhvifoapp05 '/home/infa_adm/scripts/ais.sh MDM wf_MDM2Enterprise_Location_Interfaces Int01_qa'</v>
      </c>
      <c r="Y1759" s="15"/>
      <c r="Z1759" s="60" t="str">
        <f t="shared" ref="Z1759:Z1760" si="1111">CONCATENATE("./pmrep objectexport -f ",L1759," -o ",M1759," -n ",N1759," -m -s -b -r -u ",N1759,".xml")</f>
        <v>./pmrep objectexport -f MDM -o Workflow -n wf_MDM2Enterprise_Location_Interfaces -m -s -b -r -u wf_MDM2Enterprise_Location_Interfaces.xml</v>
      </c>
      <c r="AA1759" s="63" t="str">
        <f t="shared" ref="AA1759:AA1760" si="1112">IF(M1759="Workflow",CONCATENATE("gwd ",L1759," ",N1759)," # n/a")</f>
        <v>gwd MDM wf_MDM2Enterprise_Location_Interfaces</v>
      </c>
      <c r="AB1759" s="60" t="str">
        <f t="shared" si="964"/>
        <v xml:space="preserve">showvh MDM wf_MDM2Enterprise_Location_Interfaces ; </v>
      </c>
      <c r="AC1759" s="60" t="str">
        <f t="shared" si="949"/>
        <v>showrrh MDM wf_MDM2Enterprise_Location_Interfaces</v>
      </c>
    </row>
    <row r="1760" spans="1:29" x14ac:dyDescent="0.25">
      <c r="A1760" s="9">
        <v>43362</v>
      </c>
      <c r="B1760" s="6" t="s">
        <v>285</v>
      </c>
      <c r="C1760" s="6" t="s">
        <v>1892</v>
      </c>
      <c r="D1760" s="6" t="s">
        <v>1863</v>
      </c>
      <c r="E1760" s="100" t="str">
        <f t="shared" ref="E1760:E1761" si="1113">IF(D1760="q1",rep_q,IF(OR(D1760="u1",D1760="u2"),rep_u,IF(OR(D1760="p1",D1760="p2"),rep_p," ** ERROR **")))</f>
        <v>RAC_uat</v>
      </c>
      <c r="F1760" s="115" t="str">
        <f t="shared" ref="F1760:F1761" si="1114">IF(C1760="SJ",IF(D1760="q1",pswd_sj_q,IF(OR(D1760="u1",D1760="u2"),pswd_sj_u,IF(OR(D1760="p1",D1760="p2"),pswd_sj_p," ** ERROR **"))),
IF(C1760="BR",IF(D1760="q1",pswd_br_q,IF(OR(D1760="u1",D1760="u2"),pswd_br_u,IF(OR(D1760="p1",D1760="p2"),pswd_br_p," ** ERROR **")))," ** ERROR **"))</f>
        <v>UP</v>
      </c>
      <c r="G1760" s="100" t="str">
        <f t="shared" ref="G1760:G1761" si="1115">IF(D1760="q1",host_q,IF(OR(D1760="u1",D1760="u2"),host_u,IF(OR(D1760="p1",D1760="p2"),host_p," ** ERROR **")))</f>
        <v>uhvifoapp03</v>
      </c>
      <c r="H1760" s="115" t="str">
        <f t="shared" ref="H1760:H1761" si="1116">IF(D1760="q1",int_q1,IF(D1760="u1",int_u1,IF(D1760="u2",int_u2,IF(D1760="p1",int_p1,IF(D1760="p2",int_p2," ** ERROR **")))))</f>
        <v>Int01_uat</v>
      </c>
      <c r="I1760" s="100" t="str">
        <f t="shared" ref="I1760:I1761" si="1117">IF(D1760="","n/a","6005")</f>
        <v>6005</v>
      </c>
      <c r="J1760" s="115" t="str">
        <f t="shared" ref="J1760:J1761" si="1118">IF(D1760="","n/a","Native")</f>
        <v>Native</v>
      </c>
      <c r="K1760" s="100" t="str">
        <f t="shared" ref="K1760:K1761" si="1119">IF(D1760="","n/a","all")</f>
        <v>all</v>
      </c>
      <c r="L1760" s="6" t="s">
        <v>322</v>
      </c>
      <c r="M1760" s="6" t="s">
        <v>332</v>
      </c>
      <c r="N1760" s="6" t="s">
        <v>2714</v>
      </c>
      <c r="O1760" s="6" t="s">
        <v>2810</v>
      </c>
      <c r="P1760" s="11" t="str">
        <f t="shared" si="1107"/>
        <v>qc MDM Workflow wf_MDM2Enterprise_Location_Interfaces</v>
      </c>
      <c r="Q1760" s="12" t="str">
        <f t="shared" si="1108"/>
        <v>./pmrep cleardeploymentgroup -p DG_Static_Shared -f ;</v>
      </c>
      <c r="R1760" s="13" t="str">
        <f t="shared" si="1109"/>
        <v>./pmrep addtodeploymentgroup -p DG_Static_Shared -n wf_MDM2Enterprise_Location_Interfaces -o Workflow -f MDM -d all ;</v>
      </c>
      <c r="S1760" s="12" t="str">
        <f t="shared" si="942"/>
        <v>./pmrep deploydeploymentgroup -p DG_Static_Shared -c  ./DG_Static_Shared.xml -r RAC_uat -n jansaj -X UP -h uhvifoapp03 -o 6005 -s Native -l $HOME/scripts/log/dg_SJ_matvis.log ;</v>
      </c>
      <c r="T1760" s="13" t="str">
        <f t="shared" si="943"/>
        <v xml:space="preserve">echo '&lt; PRESS ANY KEY TO CONTINUE &gt;'; read c ; </v>
      </c>
      <c r="U1760" s="12" t="str">
        <f t="shared" si="944"/>
        <v xml:space="preserve">cat $HOME/scripts/log/dg_SJ_matvis.log ; </v>
      </c>
      <c r="V1760" s="13" t="str">
        <f t="shared" si="945"/>
        <v>echo '&lt; PRESS ANY KEY TO CONTINUE &gt;'; read c ;</v>
      </c>
      <c r="W1760" s="14" t="str">
        <f t="shared" si="1110"/>
        <v xml:space="preserve"> pmd ; </v>
      </c>
      <c r="X1760" s="13" t="str">
        <f t="shared" si="961"/>
        <v>ssh -q uhvifoapp03 '/home/infa_adm/scripts/ais.sh MDM wf_MDM2Enterprise_Location_Interfaces Int01_uat'</v>
      </c>
      <c r="Y1760" s="15"/>
      <c r="Z1760" s="60" t="str">
        <f t="shared" si="1111"/>
        <v>./pmrep objectexport -f MDM -o Workflow -n wf_MDM2Enterprise_Location_Interfaces -m -s -b -r -u wf_MDM2Enterprise_Location_Interfaces.xml</v>
      </c>
      <c r="AA1760" s="63" t="str">
        <f t="shared" si="1112"/>
        <v>gwd MDM wf_MDM2Enterprise_Location_Interfaces</v>
      </c>
      <c r="AB1760" s="60" t="str">
        <f t="shared" si="964"/>
        <v xml:space="preserve">showvh MDM wf_MDM2Enterprise_Location_Interfaces ; </v>
      </c>
      <c r="AC1760" s="60" t="str">
        <f t="shared" si="949"/>
        <v>showrrh MDM wf_MDM2Enterprise_Location_Interfaces</v>
      </c>
    </row>
    <row r="1761" spans="1:29" x14ac:dyDescent="0.25">
      <c r="A1761" s="9">
        <v>43363</v>
      </c>
      <c r="B1761" s="6" t="s">
        <v>283</v>
      </c>
      <c r="C1761" s="6" t="s">
        <v>1893</v>
      </c>
      <c r="D1761" s="6" t="s">
        <v>1862</v>
      </c>
      <c r="E1761" s="100" t="str">
        <f t="shared" si="1113"/>
        <v>RAC_qa</v>
      </c>
      <c r="F1761" s="115" t="str">
        <f t="shared" si="1114"/>
        <v>BPQ</v>
      </c>
      <c r="G1761" s="100" t="str">
        <f t="shared" si="1115"/>
        <v>qhvifoapp05</v>
      </c>
      <c r="H1761" s="115" t="str">
        <f t="shared" si="1116"/>
        <v>Int01_qa</v>
      </c>
      <c r="I1761" s="100" t="str">
        <f t="shared" si="1117"/>
        <v>6005</v>
      </c>
      <c r="J1761" s="115" t="str">
        <f t="shared" si="1118"/>
        <v>Native</v>
      </c>
      <c r="K1761" s="100" t="str">
        <f t="shared" si="1119"/>
        <v>all</v>
      </c>
      <c r="L1761" s="6" t="s">
        <v>1491</v>
      </c>
      <c r="M1761" s="6" t="s">
        <v>332</v>
      </c>
      <c r="N1761" s="6" t="s">
        <v>1628</v>
      </c>
      <c r="O1761" s="6" t="s">
        <v>2821</v>
      </c>
      <c r="P1761" s="11" t="str">
        <f t="shared" ref="P1761" si="1120">CONCATENATE("qc ",L1761," ",M1761," ",N1761)</f>
        <v>qc connectors Workflow wf_ENT_LAWSON_GL_CashReceipts_HT</v>
      </c>
      <c r="Q1761" s="12" t="str">
        <f t="shared" ref="Q1761" si="1121">IF(AND(B1761=B1760,F1761=F1760),"echo ;",CONCATENATE("./pmrep cleardeploymentgroup -p ",dgnm," -f ;"))</f>
        <v>./pmrep cleardeploymentgroup -p DG_Static_Shared -f ;</v>
      </c>
      <c r="R1761" s="13" t="str">
        <f t="shared" ref="R1761" si="1122">CONCATENATE("./pmrep addtodeploymentgroup -p ",dgnm," -n ",N1761," -o ",M1761, " -f ",L1761," -d ",K1761, " ;")</f>
        <v>./pmrep addtodeploymentgroup -p DG_Static_Shared -n wf_ENT_LAWSON_GL_CashReceipts_HT -o Workflow -f connectors -d all ;</v>
      </c>
      <c r="S1761" s="12" t="str">
        <f t="shared" si="942"/>
        <v>./pmrep deploydeploymentgroup -p DG_Static_Shared -c  ./DG_Static_Shared.xml -r RAC_qa -n ritbil -X BPQ -h qhvifoapp05 -o 6005 -s Native -l $HOME/scripts/log/dg_BR_atlrad.log ;</v>
      </c>
      <c r="T1761" s="13" t="str">
        <f t="shared" si="943"/>
        <v xml:space="preserve">echo '&lt; PRESS ANY KEY TO CONTINUE &gt;'; read c ; </v>
      </c>
      <c r="U1761" s="12" t="str">
        <f t="shared" si="944"/>
        <v xml:space="preserve">cat $HOME/scripts/log/dg_BR_atlrad.log ; </v>
      </c>
      <c r="V1761" s="13" t="str">
        <f t="shared" si="945"/>
        <v>echo '&lt; PRESS ANY KEY TO CONTINUE &gt;'; read c ;</v>
      </c>
      <c r="W1761" s="14" t="str">
        <f t="shared" ref="W1761" si="1123">IF(LEFT(U1761,3)="cat"," pmd ; "," echo ; ")</f>
        <v xml:space="preserve"> pmd ; </v>
      </c>
      <c r="X1761" s="13" t="str">
        <f t="shared" si="961"/>
        <v>ssh -q qhvifoapp05 '/home/infa_adm/scripts/ais.sh connectors wf_ENT_LAWSON_GL_CashReceipts_HT Int01_qa'</v>
      </c>
      <c r="Y1761" s="15"/>
      <c r="Z1761" s="60" t="str">
        <f t="shared" ref="Z1761" si="1124">CONCATENATE("./pmrep objectexport -f ",L1761," -o ",M1761," -n ",N1761," -m -s -b -r -u ",N1761,".xml")</f>
        <v>./pmrep objectexport -f connectors -o Workflow -n wf_ENT_LAWSON_GL_CashReceipts_HT -m -s -b -r -u wf_ENT_LAWSON_GL_CashReceipts_HT.xml</v>
      </c>
      <c r="AA1761" s="63" t="str">
        <f t="shared" ref="AA1761" si="1125">IF(M1761="Workflow",CONCATENATE("gwd ",L1761," ",N1761)," # n/a")</f>
        <v>gwd connectors wf_ENT_LAWSON_GL_CashReceipts_HT</v>
      </c>
      <c r="AB1761" s="60" t="str">
        <f t="shared" si="964"/>
        <v xml:space="preserve">showvh connectors wf_ENT_LAWSON_GL_CashReceipts_HT ; </v>
      </c>
      <c r="AC1761" s="60" t="str">
        <f t="shared" si="949"/>
        <v>showrrh connectors wf_ENT_LAWSON_GL_CashReceipts_HT</v>
      </c>
    </row>
    <row r="1762" spans="1:29" x14ac:dyDescent="0.25">
      <c r="A1762" s="9">
        <v>43363</v>
      </c>
      <c r="B1762" s="6" t="s">
        <v>283</v>
      </c>
      <c r="C1762" s="6" t="s">
        <v>1893</v>
      </c>
      <c r="D1762" s="6" t="s">
        <v>1863</v>
      </c>
      <c r="E1762" s="100" t="str">
        <f t="shared" ref="E1762:E1763" si="1126">IF(D1762="q1",rep_q,IF(OR(D1762="u1",D1762="u2"),rep_u,IF(OR(D1762="p1",D1762="p2"),rep_p," ** ERROR **")))</f>
        <v>RAC_uat</v>
      </c>
      <c r="F1762" s="115" t="str">
        <f t="shared" ref="F1762:F1763" si="1127">IF(C1762="SJ",IF(D1762="q1",pswd_sj_q,IF(OR(D1762="u1",D1762="u2"),pswd_sj_u,IF(OR(D1762="p1",D1762="p2"),pswd_sj_p," ** ERROR **"))),
IF(C1762="BR",IF(D1762="q1",pswd_br_q,IF(OR(D1762="u1",D1762="u2"),pswd_br_u,IF(OR(D1762="p1",D1762="p2"),pswd_br_p," ** ERROR **")))," ** ERROR **"))</f>
        <v>BPU</v>
      </c>
      <c r="G1762" s="100" t="str">
        <f t="shared" ref="G1762:G1763" si="1128">IF(D1762="q1",host_q,IF(OR(D1762="u1",D1762="u2"),host_u,IF(OR(D1762="p1",D1762="p2"),host_p," ** ERROR **")))</f>
        <v>uhvifoapp03</v>
      </c>
      <c r="H1762" s="115" t="str">
        <f t="shared" ref="H1762:H1763" si="1129">IF(D1762="q1",int_q1,IF(D1762="u1",int_u1,IF(D1762="u2",int_u2,IF(D1762="p1",int_p1,IF(D1762="p2",int_p2," ** ERROR **")))))</f>
        <v>Int01_uat</v>
      </c>
      <c r="I1762" s="100" t="str">
        <f t="shared" ref="I1762:I1763" si="1130">IF(D1762="","n/a","6005")</f>
        <v>6005</v>
      </c>
      <c r="J1762" s="115" t="str">
        <f t="shared" ref="J1762:J1763" si="1131">IF(D1762="","n/a","Native")</f>
        <v>Native</v>
      </c>
      <c r="K1762" s="100" t="str">
        <f t="shared" ref="K1762:K1763" si="1132">IF(D1762="","n/a","all")</f>
        <v>all</v>
      </c>
      <c r="L1762" s="6" t="s">
        <v>1491</v>
      </c>
      <c r="M1762" s="6" t="s">
        <v>332</v>
      </c>
      <c r="N1762" s="6" t="s">
        <v>1628</v>
      </c>
      <c r="O1762" s="6" t="s">
        <v>2822</v>
      </c>
      <c r="P1762" s="11" t="str">
        <f t="shared" ref="P1762" si="1133">CONCATENATE("qc ",L1762," ",M1762," ",N1762)</f>
        <v>qc connectors Workflow wf_ENT_LAWSON_GL_CashReceipts_HT</v>
      </c>
      <c r="Q1762" s="12" t="str">
        <f t="shared" ref="Q1762" si="1134">IF(AND(B1762=B1761,F1762=F1761),"echo ;",CONCATENATE("./pmrep cleardeploymentgroup -p ",dgnm," -f ;"))</f>
        <v>./pmrep cleardeploymentgroup -p DG_Static_Shared -f ;</v>
      </c>
      <c r="R1762" s="13" t="str">
        <f t="shared" ref="R1762" si="1135">CONCATENATE("./pmrep addtodeploymentgroup -p ",dgnm," -n ",N1762," -o ",M1762, " -f ",L1762," -d ",K1762, " ;")</f>
        <v>./pmrep addtodeploymentgroup -p DG_Static_Shared -n wf_ENT_LAWSON_GL_CashReceipts_HT -o Workflow -f connectors -d all ;</v>
      </c>
      <c r="S1762" s="12" t="str">
        <f t="shared" si="942"/>
        <v>./pmrep deploydeploymentgroup -p DG_Static_Shared -c  ./DG_Static_Shared.xml -r RAC_uat -n ritbil -X BPU -h uhvifoapp03 -o 6005 -s Native -l $HOME/scripts/log/dg_BR_atlrad.log ;</v>
      </c>
      <c r="T1762" s="13" t="str">
        <f t="shared" si="943"/>
        <v xml:space="preserve">echo '&lt; PRESS ANY KEY TO CONTINUE &gt;'; read c ; </v>
      </c>
      <c r="U1762" s="12" t="str">
        <f t="shared" si="944"/>
        <v xml:space="preserve">cat $HOME/scripts/log/dg_BR_atlrad.log ; </v>
      </c>
      <c r="V1762" s="13" t="str">
        <f t="shared" si="945"/>
        <v>echo '&lt; PRESS ANY KEY TO CONTINUE &gt;'; read c ;</v>
      </c>
      <c r="W1762" s="14" t="str">
        <f t="shared" ref="W1762" si="1136">IF(LEFT(U1762,3)="cat"," pmd ; "," echo ; ")</f>
        <v xml:space="preserve"> pmd ; </v>
      </c>
      <c r="X1762" s="13" t="str">
        <f t="shared" si="961"/>
        <v>ssh -q uhvifoapp03 '/home/infa_adm/scripts/ais.sh connectors wf_ENT_LAWSON_GL_CashReceipts_HT Int01_uat'</v>
      </c>
      <c r="Y1762" s="15"/>
      <c r="Z1762" s="60" t="str">
        <f t="shared" ref="Z1762" si="1137">CONCATENATE("./pmrep objectexport -f ",L1762," -o ",M1762," -n ",N1762," -m -s -b -r -u ",N1762,".xml")</f>
        <v>./pmrep objectexport -f connectors -o Workflow -n wf_ENT_LAWSON_GL_CashReceipts_HT -m -s -b -r -u wf_ENT_LAWSON_GL_CashReceipts_HT.xml</v>
      </c>
      <c r="AA1762" s="63" t="str">
        <f t="shared" ref="AA1762" si="1138">IF(M1762="Workflow",CONCATENATE("gwd ",L1762," ",N1762)," # n/a")</f>
        <v>gwd connectors wf_ENT_LAWSON_GL_CashReceipts_HT</v>
      </c>
      <c r="AB1762" s="60" t="str">
        <f t="shared" si="964"/>
        <v xml:space="preserve">showvh connectors wf_ENT_LAWSON_GL_CashReceipts_HT ; </v>
      </c>
      <c r="AC1762" s="60" t="str">
        <f t="shared" si="949"/>
        <v>showrrh connectors wf_ENT_LAWSON_GL_CashReceipts_HT</v>
      </c>
    </row>
    <row r="1763" spans="1:29" x14ac:dyDescent="0.25">
      <c r="A1763" s="9">
        <v>43363</v>
      </c>
      <c r="B1763" s="6" t="s">
        <v>1592</v>
      </c>
      <c r="C1763" s="6" t="s">
        <v>1893</v>
      </c>
      <c r="D1763" s="6" t="s">
        <v>1862</v>
      </c>
      <c r="E1763" s="100" t="str">
        <f t="shared" si="1126"/>
        <v>RAC_qa</v>
      </c>
      <c r="F1763" s="115" t="str">
        <f t="shared" si="1127"/>
        <v>BPQ</v>
      </c>
      <c r="G1763" s="100" t="str">
        <f t="shared" si="1128"/>
        <v>qhvifoapp05</v>
      </c>
      <c r="H1763" s="115" t="str">
        <f t="shared" si="1129"/>
        <v>Int01_qa</v>
      </c>
      <c r="I1763" s="100" t="str">
        <f t="shared" si="1130"/>
        <v>6005</v>
      </c>
      <c r="J1763" s="115" t="str">
        <f t="shared" si="1131"/>
        <v>Native</v>
      </c>
      <c r="K1763" s="100" t="str">
        <f t="shared" si="1132"/>
        <v>all</v>
      </c>
      <c r="L1763" s="6" t="s">
        <v>1491</v>
      </c>
      <c r="M1763" s="6" t="s">
        <v>332</v>
      </c>
      <c r="N1763" s="6" t="s">
        <v>2651</v>
      </c>
      <c r="O1763" s="6" t="s">
        <v>2819</v>
      </c>
      <c r="P1763" s="11" t="str">
        <f t="shared" ref="P1763" si="1139">CONCATENATE("qc ",L1763," ",M1763," ",N1763)</f>
        <v xml:space="preserve">qc connectors Workflow wf_ENT_LAWSON_GL_ic_PROCESS </v>
      </c>
      <c r="Q1763" s="12" t="str">
        <f t="shared" ref="Q1763" si="1140">IF(AND(B1763=B1762,F1763=F1762),"echo ;",CONCATENATE("./pmrep cleardeploymentgroup -p ",dgnm," -f ;"))</f>
        <v>./pmrep cleardeploymentgroup -p DG_Static_Shared -f ;</v>
      </c>
      <c r="R1763" s="13" t="str">
        <f t="shared" ref="R1763" si="1141">CONCATENATE("./pmrep addtodeploymentgroup -p ",dgnm," -n ",N1763," -o ",M1763, " -f ",L1763," -d ",K1763, " ;")</f>
        <v>./pmrep addtodeploymentgroup -p DG_Static_Shared -n wf_ENT_LAWSON_GL_ic_PROCESS  -o Workflow -f connectors -d all ;</v>
      </c>
      <c r="S1763" s="12" t="str">
        <f t="shared" si="942"/>
        <v>./pmrep deploydeploymentgroup -p DG_Static_Shared -c  ./DG_Static_Shared.xml -r RAC_qa -n ritbil -X BPQ -h qhvifoapp05 -o 6005 -s Native -l $HOME/scripts/log/dg_BR_saksub.log ;</v>
      </c>
      <c r="T1763" s="13" t="str">
        <f t="shared" si="943"/>
        <v xml:space="preserve">echo '&lt; PRESS ANY KEY TO CONTINUE &gt;'; read c ; </v>
      </c>
      <c r="U1763" s="12" t="str">
        <f t="shared" si="944"/>
        <v xml:space="preserve">cat $HOME/scripts/log/dg_BR_saksub.log ; </v>
      </c>
      <c r="V1763" s="13" t="str">
        <f t="shared" si="945"/>
        <v>echo '&lt; PRESS ANY KEY TO CONTINUE &gt;'; read c ;</v>
      </c>
      <c r="W1763" s="14" t="str">
        <f t="shared" ref="W1763" si="1142">IF(LEFT(U1763,3)="cat"," pmd ; "," echo ; ")</f>
        <v xml:space="preserve"> pmd ; </v>
      </c>
      <c r="X1763" s="13" t="str">
        <f t="shared" si="961"/>
        <v>ssh -q qhvifoapp05 '/home/infa_adm/scripts/ais.sh connectors wf_ENT_LAWSON_GL_ic_PROCESS  Int01_qa'</v>
      </c>
      <c r="Y1763" s="15"/>
      <c r="Z1763" s="60" t="str">
        <f t="shared" ref="Z1763:Z1764" si="1143">CONCATENATE("./pmrep objectexport -f ",L1763," -o ",M1763," -n ",N1763," -m -s -b -r -u ",N1763,".xml")</f>
        <v>./pmrep objectexport -f connectors -o Workflow -n wf_ENT_LAWSON_GL_ic_PROCESS  -m -s -b -r -u wf_ENT_LAWSON_GL_ic_PROCESS .xml</v>
      </c>
      <c r="AA1763" s="63" t="str">
        <f t="shared" ref="AA1763:AA1764" si="1144">IF(M1763="Workflow",CONCATENATE("gwd ",L1763," ",N1763)," # n/a")</f>
        <v xml:space="preserve">gwd connectors wf_ENT_LAWSON_GL_ic_PROCESS </v>
      </c>
      <c r="AB1763" s="60" t="str">
        <f t="shared" si="964"/>
        <v xml:space="preserve">showvh connectors wf_ENT_LAWSON_GL_ic_PROCESS  ; </v>
      </c>
      <c r="AC1763" s="60" t="str">
        <f t="shared" si="949"/>
        <v xml:space="preserve">showrrh connectors wf_ENT_LAWSON_GL_ic_PROCESS </v>
      </c>
    </row>
    <row r="1764" spans="1:29" x14ac:dyDescent="0.25">
      <c r="A1764" s="9">
        <v>43363</v>
      </c>
      <c r="B1764" s="6" t="s">
        <v>1592</v>
      </c>
      <c r="C1764" s="6" t="s">
        <v>1893</v>
      </c>
      <c r="D1764" s="6" t="s">
        <v>1863</v>
      </c>
      <c r="E1764" s="100" t="str">
        <f t="shared" ref="E1764:E1766" si="1145">IF(D1764="q1",rep_q,IF(OR(D1764="u1",D1764="u2"),rep_u,IF(OR(D1764="p1",D1764="p2"),rep_p," ** ERROR **")))</f>
        <v>RAC_uat</v>
      </c>
      <c r="F1764" s="115" t="str">
        <f t="shared" ref="F1764:F1766" si="1146">IF(C1764="SJ",IF(D1764="q1",pswd_sj_q,IF(OR(D1764="u1",D1764="u2"),pswd_sj_u,IF(OR(D1764="p1",D1764="p2"),pswd_sj_p," ** ERROR **"))),
IF(C1764="BR",IF(D1764="q1",pswd_br_q,IF(OR(D1764="u1",D1764="u2"),pswd_br_u,IF(OR(D1764="p1",D1764="p2"),pswd_br_p," ** ERROR **")))," ** ERROR **"))</f>
        <v>BPU</v>
      </c>
      <c r="G1764" s="100" t="str">
        <f t="shared" ref="G1764:G1766" si="1147">IF(D1764="q1",host_q,IF(OR(D1764="u1",D1764="u2"),host_u,IF(OR(D1764="p1",D1764="p2"),host_p," ** ERROR **")))</f>
        <v>uhvifoapp03</v>
      </c>
      <c r="H1764" s="115" t="str">
        <f t="shared" ref="H1764:H1766" si="1148">IF(D1764="q1",int_q1,IF(D1764="u1",int_u1,IF(D1764="u2",int_u2,IF(D1764="p1",int_p1,IF(D1764="p2",int_p2," ** ERROR **")))))</f>
        <v>Int01_uat</v>
      </c>
      <c r="I1764" s="100" t="str">
        <f t="shared" ref="I1764:I1766" si="1149">IF(D1764="","n/a","6005")</f>
        <v>6005</v>
      </c>
      <c r="J1764" s="115" t="str">
        <f t="shared" ref="J1764:J1766" si="1150">IF(D1764="","n/a","Native")</f>
        <v>Native</v>
      </c>
      <c r="K1764" s="100" t="str">
        <f t="shared" ref="K1764:K1766" si="1151">IF(D1764="","n/a","all")</f>
        <v>all</v>
      </c>
      <c r="L1764" s="6" t="s">
        <v>1491</v>
      </c>
      <c r="M1764" s="6" t="s">
        <v>332</v>
      </c>
      <c r="N1764" s="6" t="s">
        <v>2651</v>
      </c>
      <c r="O1764" s="6" t="s">
        <v>2820</v>
      </c>
      <c r="P1764" s="11" t="str">
        <f t="shared" ref="P1764" si="1152">CONCATENATE("qc ",L1764," ",M1764," ",N1764)</f>
        <v xml:space="preserve">qc connectors Workflow wf_ENT_LAWSON_GL_ic_PROCESS </v>
      </c>
      <c r="Q1764" s="12" t="str">
        <f t="shared" ref="Q1764" si="1153">IF(AND(B1764=B1763,F1764=F1763),"echo ;",CONCATENATE("./pmrep cleardeploymentgroup -p ",dgnm," -f ;"))</f>
        <v>./pmrep cleardeploymentgroup -p DG_Static_Shared -f ;</v>
      </c>
      <c r="R1764" s="13" t="str">
        <f t="shared" ref="R1764" si="1154">CONCATENATE("./pmrep addtodeploymentgroup -p ",dgnm," -n ",N1764," -o ",M1764, " -f ",L1764," -d ",K1764, " ;")</f>
        <v>./pmrep addtodeploymentgroup -p DG_Static_Shared -n wf_ENT_LAWSON_GL_ic_PROCESS  -o Workflow -f connectors -d all ;</v>
      </c>
      <c r="S1764" s="12" t="str">
        <f t="shared" si="942"/>
        <v>./pmrep deploydeploymentgroup -p DG_Static_Shared -c  ./DG_Static_Shared.xml -r RAC_uat -n ritbil -X BPU -h uhvifoapp03 -o 6005 -s Native -l $HOME/scripts/log/dg_BR_saksub.log ;</v>
      </c>
      <c r="T1764" s="13" t="str">
        <f t="shared" si="943"/>
        <v xml:space="preserve">echo '&lt; PRESS ANY KEY TO CONTINUE &gt;'; read c ; </v>
      </c>
      <c r="U1764" s="12" t="str">
        <f t="shared" si="944"/>
        <v xml:space="preserve">cat $HOME/scripts/log/dg_BR_saksub.log ; </v>
      </c>
      <c r="V1764" s="13" t="str">
        <f t="shared" si="945"/>
        <v>echo '&lt; PRESS ANY KEY TO CONTINUE &gt;'; read c ;</v>
      </c>
      <c r="W1764" s="14" t="str">
        <f t="shared" ref="W1764" si="1155">IF(LEFT(U1764,3)="cat"," pmd ; "," echo ; ")</f>
        <v xml:space="preserve"> pmd ; </v>
      </c>
      <c r="X1764" s="13" t="str">
        <f t="shared" si="961"/>
        <v>ssh -q uhvifoapp03 '/home/infa_adm/scripts/ais.sh connectors wf_ENT_LAWSON_GL_ic_PROCESS  Int01_uat'</v>
      </c>
      <c r="Y1764" s="15"/>
      <c r="Z1764" s="60" t="str">
        <f t="shared" si="1143"/>
        <v>./pmrep objectexport -f connectors -o Workflow -n wf_ENT_LAWSON_GL_ic_PROCESS  -m -s -b -r -u wf_ENT_LAWSON_GL_ic_PROCESS .xml</v>
      </c>
      <c r="AA1764" s="63" t="str">
        <f t="shared" si="1144"/>
        <v xml:space="preserve">gwd connectors wf_ENT_LAWSON_GL_ic_PROCESS </v>
      </c>
      <c r="AB1764" s="60" t="str">
        <f t="shared" si="964"/>
        <v xml:space="preserve">showvh connectors wf_ENT_LAWSON_GL_ic_PROCESS  ; </v>
      </c>
      <c r="AC1764" s="60" t="str">
        <f t="shared" si="949"/>
        <v xml:space="preserve">showrrh connectors wf_ENT_LAWSON_GL_ic_PROCESS </v>
      </c>
    </row>
    <row r="1765" spans="1:29" x14ac:dyDescent="0.25">
      <c r="A1765" s="9">
        <v>43363</v>
      </c>
      <c r="B1765" s="6" t="s">
        <v>317</v>
      </c>
      <c r="C1765" s="6" t="s">
        <v>1893</v>
      </c>
      <c r="D1765" s="6" t="s">
        <v>1862</v>
      </c>
      <c r="E1765" s="100" t="str">
        <f t="shared" si="1145"/>
        <v>RAC_qa</v>
      </c>
      <c r="F1765" s="115" t="str">
        <f t="shared" si="1146"/>
        <v>BPQ</v>
      </c>
      <c r="G1765" s="100" t="str">
        <f t="shared" si="1147"/>
        <v>qhvifoapp05</v>
      </c>
      <c r="H1765" s="115" t="str">
        <f t="shared" si="1148"/>
        <v>Int01_qa</v>
      </c>
      <c r="I1765" s="100" t="str">
        <f t="shared" si="1149"/>
        <v>6005</v>
      </c>
      <c r="J1765" s="115" t="str">
        <f t="shared" si="1150"/>
        <v>Native</v>
      </c>
      <c r="K1765" s="100" t="str">
        <f t="shared" si="1151"/>
        <v>all</v>
      </c>
      <c r="L1765" s="6" t="s">
        <v>1491</v>
      </c>
      <c r="M1765" s="6" t="s">
        <v>332</v>
      </c>
      <c r="N1765" s="6" t="s">
        <v>2823</v>
      </c>
      <c r="O1765" s="6" t="s">
        <v>2825</v>
      </c>
      <c r="P1765" s="11" t="str">
        <f t="shared" ref="P1765" si="1156">CONCATENATE("qc ",L1765," ",M1765," ",N1765)</f>
        <v>qc connectors Workflow wf_ENT_LAWSON_GL_LA_PROCESS</v>
      </c>
      <c r="Q1765" s="12" t="str">
        <f t="shared" ref="Q1765" si="1157">IF(AND(B1765=B1764,F1765=F1764),"echo ;",CONCATENATE("./pmrep cleardeploymentgroup -p ",dgnm," -f ;"))</f>
        <v>./pmrep cleardeploymentgroup -p DG_Static_Shared -f ;</v>
      </c>
      <c r="R1765" s="13" t="str">
        <f t="shared" ref="R1765" si="1158">CONCATENATE("./pmrep addtodeploymentgroup -p ",dgnm," -n ",N1765," -o ",M1765, " -f ",L1765," -d ",K1765, " ;")</f>
        <v>./pmrep addtodeploymentgroup -p DG_Static_Shared -n wf_ENT_LAWSON_GL_LA_PROCESS -o Workflow -f connectors -d all ;</v>
      </c>
      <c r="S1765" s="12" t="str">
        <f t="shared" si="942"/>
        <v>echo ;</v>
      </c>
      <c r="T1765" s="13" t="str">
        <f t="shared" si="943"/>
        <v>echo ;</v>
      </c>
      <c r="U1765" s="12" t="str">
        <f t="shared" si="944"/>
        <v>echo;</v>
      </c>
      <c r="V1765" s="13" t="str">
        <f t="shared" si="945"/>
        <v>echo ;</v>
      </c>
      <c r="W1765" s="14" t="str">
        <f t="shared" ref="W1765" si="1159">IF(LEFT(U1765,3)="cat"," pmd ; "," echo ; ")</f>
        <v xml:space="preserve"> echo ; </v>
      </c>
      <c r="X1765" s="13" t="str">
        <f t="shared" si="961"/>
        <v>ssh -q qhvifoapp05 '/home/infa_adm/scripts/ais.sh connectors wf_ENT_LAWSON_GL_LA_PROCESS Int01_qa'</v>
      </c>
      <c r="Y1765" s="15"/>
      <c r="Z1765" s="60" t="str">
        <f t="shared" ref="Z1765" si="1160">CONCATENATE("./pmrep objectexport -f ",L1765," -o ",M1765," -n ",N1765," -m -s -b -r -u ",N1765,".xml")</f>
        <v>./pmrep objectexport -f connectors -o Workflow -n wf_ENT_LAWSON_GL_LA_PROCESS -m -s -b -r -u wf_ENT_LAWSON_GL_LA_PROCESS.xml</v>
      </c>
      <c r="AA1765" s="63" t="str">
        <f t="shared" ref="AA1765" si="1161">IF(M1765="Workflow",CONCATENATE("gwd ",L1765," ",N1765)," # n/a")</f>
        <v>gwd connectors wf_ENT_LAWSON_GL_LA_PROCESS</v>
      </c>
      <c r="AB1765" s="60" t="str">
        <f t="shared" si="964"/>
        <v xml:space="preserve">showvh connectors wf_ENT_LAWSON_GL_LA_PROCESS ; </v>
      </c>
      <c r="AC1765" s="60" t="str">
        <f t="shared" si="949"/>
        <v>showrrh connectors wf_ENT_LAWSON_GL_LA_PROCESS</v>
      </c>
    </row>
    <row r="1766" spans="1:29" x14ac:dyDescent="0.25">
      <c r="A1766" s="9">
        <v>43363</v>
      </c>
      <c r="B1766" s="6" t="s">
        <v>317</v>
      </c>
      <c r="C1766" s="6" t="s">
        <v>1893</v>
      </c>
      <c r="D1766" s="6" t="s">
        <v>1862</v>
      </c>
      <c r="E1766" s="100" t="str">
        <f t="shared" si="1145"/>
        <v>RAC_qa</v>
      </c>
      <c r="F1766" s="115" t="str">
        <f t="shared" si="1146"/>
        <v>BPQ</v>
      </c>
      <c r="G1766" s="100" t="str">
        <f t="shared" si="1147"/>
        <v>qhvifoapp05</v>
      </c>
      <c r="H1766" s="115" t="str">
        <f t="shared" si="1148"/>
        <v>Int01_qa</v>
      </c>
      <c r="I1766" s="100" t="str">
        <f t="shared" si="1149"/>
        <v>6005</v>
      </c>
      <c r="J1766" s="115" t="str">
        <f t="shared" si="1150"/>
        <v>Native</v>
      </c>
      <c r="K1766" s="100" t="str">
        <f t="shared" si="1151"/>
        <v>all</v>
      </c>
      <c r="L1766" s="6" t="s">
        <v>1491</v>
      </c>
      <c r="M1766" s="6" t="s">
        <v>332</v>
      </c>
      <c r="N1766" s="6" t="s">
        <v>2824</v>
      </c>
      <c r="O1766" s="6" t="s">
        <v>2825</v>
      </c>
      <c r="P1766" s="11" t="str">
        <f t="shared" ref="P1766:P1767" si="1162">CONCATENATE("qc ",L1766," ",M1766," ",N1766)</f>
        <v xml:space="preserve">qc connectors Workflow wf_ENT_LAWSON_GL_AN_PROCESS </v>
      </c>
      <c r="Q1766" s="12" t="str">
        <f t="shared" ref="Q1766:Q1767" si="1163">IF(AND(B1766=B1765,F1766=F1765),"echo ;",CONCATENATE("./pmrep cleardeploymentgroup -p ",dgnm," -f ;"))</f>
        <v>echo ;</v>
      </c>
      <c r="R1766" s="13" t="str">
        <f t="shared" ref="R1766:R1767" si="1164">CONCATENATE("./pmrep addtodeploymentgroup -p ",dgnm," -n ",N1766," -o ",M1766, " -f ",L1766," -d ",K1766, " ;")</f>
        <v>./pmrep addtodeploymentgroup -p DG_Static_Shared -n wf_ENT_LAWSON_GL_AN_PROCESS  -o Workflow -f connectors -d all ;</v>
      </c>
      <c r="S1766" s="12" t="str">
        <f t="shared" si="942"/>
        <v>./pmrep deploydeploymentgroup -p DG_Static_Shared -c  ./DG_Static_Shared.xml -r RAC_qa -n ritbil -X BPQ -h qhvifoapp05 -o 6005 -s Native -l $HOME/scripts/log/dg_BR_kalabd.log ;</v>
      </c>
      <c r="T1766" s="13" t="str">
        <f t="shared" si="943"/>
        <v xml:space="preserve">echo '&lt; PRESS ANY KEY TO CONTINUE &gt;'; read c ; </v>
      </c>
      <c r="U1766" s="12" t="str">
        <f t="shared" si="944"/>
        <v xml:space="preserve">cat $HOME/scripts/log/dg_BR_kalabd.log ; </v>
      </c>
      <c r="V1766" s="13" t="str">
        <f t="shared" si="945"/>
        <v>echo '&lt; PRESS ANY KEY TO CONTINUE &gt;'; read c ;</v>
      </c>
      <c r="W1766" s="14" t="str">
        <f t="shared" ref="W1766:W1767" si="1165">IF(LEFT(U1766,3)="cat"," pmd ; "," echo ; ")</f>
        <v xml:space="preserve"> pmd ; </v>
      </c>
      <c r="X1766" s="13" t="str">
        <f t="shared" si="961"/>
        <v>ssh -q qhvifoapp05 '/home/infa_adm/scripts/ais.sh connectors wf_ENT_LAWSON_GL_AN_PROCESS  Int01_qa'</v>
      </c>
      <c r="Y1766" s="15"/>
      <c r="Z1766" s="60" t="str">
        <f t="shared" ref="Z1766:Z1767" si="1166">CONCATENATE("./pmrep objectexport -f ",L1766," -o ",M1766," -n ",N1766," -m -s -b -r -u ",N1766,".xml")</f>
        <v>./pmrep objectexport -f connectors -o Workflow -n wf_ENT_LAWSON_GL_AN_PROCESS  -m -s -b -r -u wf_ENT_LAWSON_GL_AN_PROCESS .xml</v>
      </c>
      <c r="AA1766" s="63" t="str">
        <f t="shared" ref="AA1766:AA1767" si="1167">IF(M1766="Workflow",CONCATENATE("gwd ",L1766," ",N1766)," # n/a")</f>
        <v xml:space="preserve">gwd connectors wf_ENT_LAWSON_GL_AN_PROCESS </v>
      </c>
      <c r="AB1766" s="60" t="str">
        <f t="shared" si="964"/>
        <v xml:space="preserve">showvh connectors wf_ENT_LAWSON_GL_AN_PROCESS  ; </v>
      </c>
      <c r="AC1766" s="60" t="str">
        <f t="shared" si="949"/>
        <v xml:space="preserve">showrrh connectors wf_ENT_LAWSON_GL_AN_PROCESS </v>
      </c>
    </row>
    <row r="1767" spans="1:29" x14ac:dyDescent="0.25">
      <c r="A1767" s="9">
        <v>43363</v>
      </c>
      <c r="B1767" s="6" t="s">
        <v>317</v>
      </c>
      <c r="C1767" s="6" t="s">
        <v>1893</v>
      </c>
      <c r="D1767" s="6" t="s">
        <v>1863</v>
      </c>
      <c r="E1767" s="100" t="str">
        <f t="shared" ref="E1767:E1773" si="1168">IF(D1767="q1",rep_q,IF(OR(D1767="u1",D1767="u2"),rep_u,IF(OR(D1767="p1",D1767="p2"),rep_p," ** ERROR **")))</f>
        <v>RAC_uat</v>
      </c>
      <c r="F1767" s="115" t="str">
        <f t="shared" ref="F1767:F1773" si="1169">IF(C1767="SJ",IF(D1767="q1",pswd_sj_q,IF(OR(D1767="u1",D1767="u2"),pswd_sj_u,IF(OR(D1767="p1",D1767="p2"),pswd_sj_p," ** ERROR **"))),
IF(C1767="BR",IF(D1767="q1",pswd_br_q,IF(OR(D1767="u1",D1767="u2"),pswd_br_u,IF(OR(D1767="p1",D1767="p2"),pswd_br_p," ** ERROR **")))," ** ERROR **"))</f>
        <v>BPU</v>
      </c>
      <c r="G1767" s="100" t="str">
        <f t="shared" ref="G1767:G1773" si="1170">IF(D1767="q1",host_q,IF(OR(D1767="u1",D1767="u2"),host_u,IF(OR(D1767="p1",D1767="p2"),host_p," ** ERROR **")))</f>
        <v>uhvifoapp03</v>
      </c>
      <c r="H1767" s="115" t="str">
        <f t="shared" ref="H1767:H1773" si="1171">IF(D1767="q1",int_q1,IF(D1767="u1",int_u1,IF(D1767="u2",int_u2,IF(D1767="p1",int_p1,IF(D1767="p2",int_p2," ** ERROR **")))))</f>
        <v>Int01_uat</v>
      </c>
      <c r="I1767" s="100" t="str">
        <f t="shared" ref="I1767:I1773" si="1172">IF(D1767="","n/a","6005")</f>
        <v>6005</v>
      </c>
      <c r="J1767" s="115" t="str">
        <f t="shared" ref="J1767:J1773" si="1173">IF(D1767="","n/a","Native")</f>
        <v>Native</v>
      </c>
      <c r="K1767" s="100" t="str">
        <f t="shared" ref="K1767:K1773" si="1174">IF(D1767="","n/a","all")</f>
        <v>all</v>
      </c>
      <c r="L1767" s="6" t="s">
        <v>1491</v>
      </c>
      <c r="M1767" s="6" t="s">
        <v>332</v>
      </c>
      <c r="N1767" s="6" t="s">
        <v>2823</v>
      </c>
      <c r="O1767" s="6" t="s">
        <v>2826</v>
      </c>
      <c r="P1767" s="11" t="str">
        <f t="shared" si="1162"/>
        <v>qc connectors Workflow wf_ENT_LAWSON_GL_LA_PROCESS</v>
      </c>
      <c r="Q1767" s="12" t="str">
        <f t="shared" si="1163"/>
        <v>./pmrep cleardeploymentgroup -p DG_Static_Shared -f ;</v>
      </c>
      <c r="R1767" s="13" t="str">
        <f t="shared" si="1164"/>
        <v>./pmrep addtodeploymentgroup -p DG_Static_Shared -n wf_ENT_LAWSON_GL_LA_PROCESS -o Workflow -f connectors -d all ;</v>
      </c>
      <c r="S1767" s="12" t="str">
        <f t="shared" si="942"/>
        <v>echo ;</v>
      </c>
      <c r="T1767" s="13" t="str">
        <f t="shared" si="943"/>
        <v>echo ;</v>
      </c>
      <c r="U1767" s="12" t="str">
        <f t="shared" si="944"/>
        <v>echo;</v>
      </c>
      <c r="V1767" s="13" t="str">
        <f t="shared" si="945"/>
        <v>echo ;</v>
      </c>
      <c r="W1767" s="14" t="str">
        <f t="shared" si="1165"/>
        <v xml:space="preserve"> echo ; </v>
      </c>
      <c r="X1767" s="13" t="str">
        <f t="shared" si="961"/>
        <v>ssh -q uhvifoapp03 '/home/infa_adm/scripts/ais.sh connectors wf_ENT_LAWSON_GL_LA_PROCESS Int01_uat'</v>
      </c>
      <c r="Y1767" s="15"/>
      <c r="Z1767" s="60" t="str">
        <f t="shared" si="1166"/>
        <v>./pmrep objectexport -f connectors -o Workflow -n wf_ENT_LAWSON_GL_LA_PROCESS -m -s -b -r -u wf_ENT_LAWSON_GL_LA_PROCESS.xml</v>
      </c>
      <c r="AA1767" s="63" t="str">
        <f t="shared" si="1167"/>
        <v>gwd connectors wf_ENT_LAWSON_GL_LA_PROCESS</v>
      </c>
      <c r="AB1767" s="60" t="str">
        <f t="shared" si="964"/>
        <v xml:space="preserve">showvh connectors wf_ENT_LAWSON_GL_LA_PROCESS ; </v>
      </c>
      <c r="AC1767" s="60" t="str">
        <f t="shared" si="949"/>
        <v>showrrh connectors wf_ENT_LAWSON_GL_LA_PROCESS</v>
      </c>
    </row>
    <row r="1768" spans="1:29" x14ac:dyDescent="0.25">
      <c r="A1768" s="9">
        <v>43363</v>
      </c>
      <c r="B1768" s="6" t="s">
        <v>317</v>
      </c>
      <c r="C1768" s="6" t="s">
        <v>1893</v>
      </c>
      <c r="D1768" s="6" t="s">
        <v>1863</v>
      </c>
      <c r="E1768" s="100" t="str">
        <f t="shared" si="1168"/>
        <v>RAC_uat</v>
      </c>
      <c r="F1768" s="115" t="str">
        <f t="shared" si="1169"/>
        <v>BPU</v>
      </c>
      <c r="G1768" s="100" t="str">
        <f t="shared" si="1170"/>
        <v>uhvifoapp03</v>
      </c>
      <c r="H1768" s="115" t="str">
        <f t="shared" si="1171"/>
        <v>Int01_uat</v>
      </c>
      <c r="I1768" s="100" t="str">
        <f t="shared" si="1172"/>
        <v>6005</v>
      </c>
      <c r="J1768" s="115" t="str">
        <f t="shared" si="1173"/>
        <v>Native</v>
      </c>
      <c r="K1768" s="100" t="str">
        <f t="shared" si="1174"/>
        <v>all</v>
      </c>
      <c r="L1768" s="6" t="s">
        <v>1491</v>
      </c>
      <c r="M1768" s="6" t="s">
        <v>332</v>
      </c>
      <c r="N1768" s="6" t="s">
        <v>2824</v>
      </c>
      <c r="O1768" s="6" t="s">
        <v>2826</v>
      </c>
      <c r="P1768" s="11" t="str">
        <f t="shared" ref="P1768" si="1175">CONCATENATE("qc ",L1768," ",M1768," ",N1768)</f>
        <v xml:space="preserve">qc connectors Workflow wf_ENT_LAWSON_GL_AN_PROCESS </v>
      </c>
      <c r="Q1768" s="12" t="str">
        <f t="shared" ref="Q1768" si="1176">IF(AND(B1768=B1767,F1768=F1767),"echo ;",CONCATENATE("./pmrep cleardeploymentgroup -p ",dgnm," -f ;"))</f>
        <v>echo ;</v>
      </c>
      <c r="R1768" s="13" t="str">
        <f t="shared" ref="R1768" si="1177">CONCATENATE("./pmrep addtodeploymentgroup -p ",dgnm," -n ",N1768," -o ",M1768, " -f ",L1768," -d ",K1768, " ;")</f>
        <v>./pmrep addtodeploymentgroup -p DG_Static_Shared -n wf_ENT_LAWSON_GL_AN_PROCESS  -o Workflow -f connectors -d all ;</v>
      </c>
      <c r="S1768" s="12" t="str">
        <f t="shared" si="942"/>
        <v>./pmrep deploydeploymentgroup -p DG_Static_Shared -c  ./DG_Static_Shared.xml -r RAC_uat -n ritbil -X BPU -h uhvifoapp03 -o 6005 -s Native -l $HOME/scripts/log/dg_BR_kalabd.log ;</v>
      </c>
      <c r="T1768" s="13" t="str">
        <f t="shared" si="943"/>
        <v xml:space="preserve">echo '&lt; PRESS ANY KEY TO CONTINUE &gt;'; read c ; </v>
      </c>
      <c r="U1768" s="12" t="str">
        <f t="shared" si="944"/>
        <v xml:space="preserve">cat $HOME/scripts/log/dg_BR_kalabd.log ; </v>
      </c>
      <c r="V1768" s="13" t="str">
        <f t="shared" si="945"/>
        <v>echo '&lt; PRESS ANY KEY TO CONTINUE &gt;'; read c ;</v>
      </c>
      <c r="W1768" s="14" t="str">
        <f t="shared" ref="W1768" si="1178">IF(LEFT(U1768,3)="cat"," pmd ; "," echo ; ")</f>
        <v xml:space="preserve"> pmd ; </v>
      </c>
      <c r="X1768" s="13" t="str">
        <f t="shared" si="961"/>
        <v>ssh -q uhvifoapp03 '/home/infa_adm/scripts/ais.sh connectors wf_ENT_LAWSON_GL_AN_PROCESS  Int01_uat'</v>
      </c>
      <c r="Y1768" s="15"/>
      <c r="Z1768" s="60" t="str">
        <f t="shared" ref="Z1768" si="1179">CONCATENATE("./pmrep objectexport -f ",L1768," -o ",M1768," -n ",N1768," -m -s -b -r -u ",N1768,".xml")</f>
        <v>./pmrep objectexport -f connectors -o Workflow -n wf_ENT_LAWSON_GL_AN_PROCESS  -m -s -b -r -u wf_ENT_LAWSON_GL_AN_PROCESS .xml</v>
      </c>
      <c r="AA1768" s="63" t="str">
        <f t="shared" ref="AA1768" si="1180">IF(M1768="Workflow",CONCATENATE("gwd ",L1768," ",N1768)," # n/a")</f>
        <v xml:space="preserve">gwd connectors wf_ENT_LAWSON_GL_AN_PROCESS </v>
      </c>
      <c r="AB1768" s="60" t="str">
        <f t="shared" si="964"/>
        <v xml:space="preserve">showvh connectors wf_ENT_LAWSON_GL_AN_PROCESS  ; </v>
      </c>
      <c r="AC1768" s="60" t="str">
        <f t="shared" si="949"/>
        <v xml:space="preserve">showrrh connectors wf_ENT_LAWSON_GL_AN_PROCESS </v>
      </c>
    </row>
    <row r="1769" spans="1:29" x14ac:dyDescent="0.25">
      <c r="A1769" s="9">
        <v>43363</v>
      </c>
      <c r="B1769" s="6" t="s">
        <v>2828</v>
      </c>
      <c r="C1769" s="6" t="s">
        <v>1893</v>
      </c>
      <c r="D1769" s="6" t="s">
        <v>1864</v>
      </c>
      <c r="E1769" s="100" t="str">
        <f t="shared" si="1168"/>
        <v>RAC_prod</v>
      </c>
      <c r="F1769" s="115" t="str">
        <f t="shared" si="1169"/>
        <v>BPP</v>
      </c>
      <c r="G1769" s="100" t="str">
        <f t="shared" si="1170"/>
        <v>phvifoapp04</v>
      </c>
      <c r="H1769" s="115" t="str">
        <f t="shared" si="1171"/>
        <v>Int01_prod</v>
      </c>
      <c r="I1769" s="100" t="str">
        <f t="shared" si="1172"/>
        <v>6005</v>
      </c>
      <c r="J1769" s="115" t="str">
        <f t="shared" si="1173"/>
        <v>Native</v>
      </c>
      <c r="K1769" s="100" t="str">
        <f t="shared" si="1174"/>
        <v>all</v>
      </c>
      <c r="L1769" s="6" t="s">
        <v>1491</v>
      </c>
      <c r="M1769" s="6" t="s">
        <v>332</v>
      </c>
      <c r="N1769" s="6" t="s">
        <v>2798</v>
      </c>
      <c r="O1769" s="6" t="s">
        <v>2829</v>
      </c>
      <c r="P1769" s="11" t="str">
        <f t="shared" ref="P1769:P1771" si="1181">CONCATENATE("qc ",L1769," ",M1769," ",N1769)</f>
        <v xml:space="preserve">qc connectors Workflow wf_s_m_ENT_BMSMEMBER </v>
      </c>
      <c r="Q1769" s="12" t="str">
        <f t="shared" ref="Q1769:Q1771" si="1182">IF(AND(B1769=B1768,F1769=F1768),"echo ;",CONCATENATE("./pmrep cleardeploymentgroup -p ",dgnm," -f ;"))</f>
        <v>./pmrep cleardeploymentgroup -p DG_Static_Shared -f ;</v>
      </c>
      <c r="R1769" s="13" t="str">
        <f t="shared" ref="R1769:R1771" si="1183">CONCATENATE("./pmrep addtodeploymentgroup -p ",dgnm," -n ",N1769," -o ",M1769, " -f ",L1769," -d ",K1769, " ;")</f>
        <v>./pmrep addtodeploymentgroup -p DG_Static_Shared -n wf_s_m_ENT_BMSMEMBER  -o Workflow -f connectors -d all ;</v>
      </c>
      <c r="S1769" s="12" t="str">
        <f t="shared" si="942"/>
        <v>echo ;</v>
      </c>
      <c r="T1769" s="13" t="str">
        <f t="shared" si="943"/>
        <v>echo ;</v>
      </c>
      <c r="U1769" s="12" t="str">
        <f t="shared" si="944"/>
        <v>echo;</v>
      </c>
      <c r="V1769" s="13" t="str">
        <f t="shared" si="945"/>
        <v>echo ;</v>
      </c>
      <c r="W1769" s="14" t="str">
        <f t="shared" ref="W1769:W1771" si="1184">IF(LEFT(U1769,3)="cat"," pmd ; "," echo ; ")</f>
        <v xml:space="preserve"> echo ; </v>
      </c>
      <c r="X1769" s="13" t="str">
        <f t="shared" si="961"/>
        <v>ssh -q phvifoapp04 '/home/infa_adm/scripts/ais.sh connectors wf_s_m_ENT_BMSMEMBER  Int01_prod'</v>
      </c>
      <c r="Y1769" s="15"/>
      <c r="Z1769" s="60" t="str">
        <f t="shared" ref="Z1769:Z1771" si="1185">CONCATENATE("./pmrep objectexport -f ",L1769," -o ",M1769," -n ",N1769," -m -s -b -r -u ",N1769,".xml")</f>
        <v>./pmrep objectexport -f connectors -o Workflow -n wf_s_m_ENT_BMSMEMBER  -m -s -b -r -u wf_s_m_ENT_BMSMEMBER .xml</v>
      </c>
      <c r="AA1769" s="63" t="str">
        <f t="shared" ref="AA1769:AA1771" si="1186">IF(M1769="Workflow",CONCATENATE("gwd ",L1769," ",N1769)," # n/a")</f>
        <v xml:space="preserve">gwd connectors wf_s_m_ENT_BMSMEMBER </v>
      </c>
      <c r="AB1769" s="60" t="str">
        <f t="shared" si="964"/>
        <v xml:space="preserve">showvh connectors wf_s_m_ENT_BMSMEMBER  ; </v>
      </c>
      <c r="AC1769" s="60" t="str">
        <f t="shared" si="949"/>
        <v xml:space="preserve">showrrh connectors wf_s_m_ENT_BMSMEMBER </v>
      </c>
    </row>
    <row r="1770" spans="1:29" x14ac:dyDescent="0.25">
      <c r="A1770" s="9">
        <v>43363</v>
      </c>
      <c r="B1770" s="6" t="s">
        <v>2828</v>
      </c>
      <c r="C1770" s="6" t="s">
        <v>1893</v>
      </c>
      <c r="D1770" s="6" t="s">
        <v>1864</v>
      </c>
      <c r="E1770" s="100" t="str">
        <f t="shared" si="1168"/>
        <v>RAC_prod</v>
      </c>
      <c r="F1770" s="115" t="str">
        <f t="shared" si="1169"/>
        <v>BPP</v>
      </c>
      <c r="G1770" s="100" t="str">
        <f t="shared" si="1170"/>
        <v>phvifoapp04</v>
      </c>
      <c r="H1770" s="115" t="str">
        <f t="shared" si="1171"/>
        <v>Int01_prod</v>
      </c>
      <c r="I1770" s="100" t="str">
        <f t="shared" si="1172"/>
        <v>6005</v>
      </c>
      <c r="J1770" s="115" t="str">
        <f t="shared" si="1173"/>
        <v>Native</v>
      </c>
      <c r="K1770" s="100" t="str">
        <f t="shared" si="1174"/>
        <v>all</v>
      </c>
      <c r="L1770" s="6" t="s">
        <v>1491</v>
      </c>
      <c r="M1770" s="6" t="s">
        <v>332</v>
      </c>
      <c r="N1770" s="6" t="s">
        <v>2799</v>
      </c>
      <c r="O1770" s="6" t="s">
        <v>2829</v>
      </c>
      <c r="P1770" s="11" t="str">
        <f t="shared" si="1181"/>
        <v xml:space="preserve">qc connectors Workflow wf_s_m_ENT_BMSPAYOUT </v>
      </c>
      <c r="Q1770" s="12" t="str">
        <f t="shared" si="1182"/>
        <v>echo ;</v>
      </c>
      <c r="R1770" s="13" t="str">
        <f t="shared" si="1183"/>
        <v>./pmrep addtodeploymentgroup -p DG_Static_Shared -n wf_s_m_ENT_BMSPAYOUT  -o Workflow -f connectors -d all ;</v>
      </c>
      <c r="S1770" s="12" t="str">
        <f t="shared" si="942"/>
        <v>echo ;</v>
      </c>
      <c r="T1770" s="13" t="str">
        <f t="shared" si="943"/>
        <v>echo ;</v>
      </c>
      <c r="U1770" s="12" t="str">
        <f t="shared" si="944"/>
        <v>echo;</v>
      </c>
      <c r="V1770" s="13" t="str">
        <f t="shared" si="945"/>
        <v>echo ;</v>
      </c>
      <c r="W1770" s="14" t="str">
        <f t="shared" si="1184"/>
        <v xml:space="preserve"> echo ; </v>
      </c>
      <c r="X1770" s="13" t="str">
        <f t="shared" si="961"/>
        <v>ssh -q phvifoapp04 '/home/infa_adm/scripts/ais.sh connectors wf_s_m_ENT_BMSPAYOUT  Int01_prod'</v>
      </c>
      <c r="Y1770" s="15"/>
      <c r="Z1770" s="60" t="str">
        <f t="shared" si="1185"/>
        <v>./pmrep objectexport -f connectors -o Workflow -n wf_s_m_ENT_BMSPAYOUT  -m -s -b -r -u wf_s_m_ENT_BMSPAYOUT .xml</v>
      </c>
      <c r="AA1770" s="63" t="str">
        <f t="shared" si="1186"/>
        <v xml:space="preserve">gwd connectors wf_s_m_ENT_BMSPAYOUT </v>
      </c>
      <c r="AB1770" s="60" t="str">
        <f t="shared" si="964"/>
        <v xml:space="preserve">showvh connectors wf_s_m_ENT_BMSPAYOUT  ; </v>
      </c>
      <c r="AC1770" s="60" t="str">
        <f t="shared" si="949"/>
        <v xml:space="preserve">showrrh connectors wf_s_m_ENT_BMSPAYOUT </v>
      </c>
    </row>
    <row r="1771" spans="1:29" x14ac:dyDescent="0.25">
      <c r="A1771" s="9">
        <v>43363</v>
      </c>
      <c r="B1771" s="6" t="s">
        <v>2828</v>
      </c>
      <c r="C1771" s="6" t="s">
        <v>1893</v>
      </c>
      <c r="D1771" s="6" t="s">
        <v>1864</v>
      </c>
      <c r="E1771" s="100" t="str">
        <f t="shared" si="1168"/>
        <v>RAC_prod</v>
      </c>
      <c r="F1771" s="115" t="str">
        <f t="shared" si="1169"/>
        <v>BPP</v>
      </c>
      <c r="G1771" s="100" t="str">
        <f t="shared" si="1170"/>
        <v>phvifoapp04</v>
      </c>
      <c r="H1771" s="115" t="str">
        <f t="shared" si="1171"/>
        <v>Int01_prod</v>
      </c>
      <c r="I1771" s="100" t="str">
        <f t="shared" si="1172"/>
        <v>6005</v>
      </c>
      <c r="J1771" s="115" t="str">
        <f t="shared" si="1173"/>
        <v>Native</v>
      </c>
      <c r="K1771" s="100" t="str">
        <f t="shared" si="1174"/>
        <v>all</v>
      </c>
      <c r="L1771" s="6" t="s">
        <v>1491</v>
      </c>
      <c r="M1771" s="6" t="s">
        <v>332</v>
      </c>
      <c r="N1771" s="6" t="s">
        <v>2800</v>
      </c>
      <c r="O1771" s="6" t="s">
        <v>2829</v>
      </c>
      <c r="P1771" s="11" t="str">
        <f t="shared" si="1181"/>
        <v xml:space="preserve">qc connectors Workflow wf_s_m_BMS_PAYOUT_FLATFILE </v>
      </c>
      <c r="Q1771" s="12" t="str">
        <f t="shared" si="1182"/>
        <v>echo ;</v>
      </c>
      <c r="R1771" s="13" t="str">
        <f t="shared" si="1183"/>
        <v>./pmrep addtodeploymentgroup -p DG_Static_Shared -n wf_s_m_BMS_PAYOUT_FLATFILE  -o Workflow -f connectors -d all ;</v>
      </c>
      <c r="S1771" s="12" t="str">
        <f t="shared" si="942"/>
        <v>echo ;</v>
      </c>
      <c r="T1771" s="13" t="str">
        <f t="shared" si="943"/>
        <v>echo ;</v>
      </c>
      <c r="U1771" s="12" t="str">
        <f t="shared" si="944"/>
        <v>echo;</v>
      </c>
      <c r="V1771" s="13" t="str">
        <f t="shared" si="945"/>
        <v>echo ;</v>
      </c>
      <c r="W1771" s="14" t="str">
        <f t="shared" si="1184"/>
        <v xml:space="preserve"> echo ; </v>
      </c>
      <c r="X1771" s="13" t="str">
        <f t="shared" si="961"/>
        <v>ssh -q phvifoapp04 '/home/infa_adm/scripts/ais.sh connectors wf_s_m_BMS_PAYOUT_FLATFILE  Int01_prod'</v>
      </c>
      <c r="Y1771" s="15"/>
      <c r="Z1771" s="60" t="str">
        <f t="shared" si="1185"/>
        <v>./pmrep objectexport -f connectors -o Workflow -n wf_s_m_BMS_PAYOUT_FLATFILE  -m -s -b -r -u wf_s_m_BMS_PAYOUT_FLATFILE .xml</v>
      </c>
      <c r="AA1771" s="63" t="str">
        <f t="shared" si="1186"/>
        <v xml:space="preserve">gwd connectors wf_s_m_BMS_PAYOUT_FLATFILE </v>
      </c>
      <c r="AB1771" s="60" t="str">
        <f t="shared" si="964"/>
        <v xml:space="preserve">showvh connectors wf_s_m_BMS_PAYOUT_FLATFILE  ; </v>
      </c>
      <c r="AC1771" s="60" t="str">
        <f t="shared" si="949"/>
        <v xml:space="preserve">showrrh connectors wf_s_m_BMS_PAYOUT_FLATFILE </v>
      </c>
    </row>
    <row r="1772" spans="1:29" x14ac:dyDescent="0.25">
      <c r="A1772" s="9">
        <v>43363</v>
      </c>
      <c r="B1772" s="6" t="s">
        <v>2828</v>
      </c>
      <c r="C1772" s="6" t="s">
        <v>1893</v>
      </c>
      <c r="D1772" s="6" t="s">
        <v>1864</v>
      </c>
      <c r="E1772" s="100" t="str">
        <f t="shared" si="1168"/>
        <v>RAC_prod</v>
      </c>
      <c r="F1772" s="115" t="str">
        <f t="shared" si="1169"/>
        <v>BPP</v>
      </c>
      <c r="G1772" s="100" t="str">
        <f t="shared" si="1170"/>
        <v>phvifoapp04</v>
      </c>
      <c r="H1772" s="115" t="str">
        <f t="shared" si="1171"/>
        <v>Int01_prod</v>
      </c>
      <c r="I1772" s="100" t="str">
        <f t="shared" si="1172"/>
        <v>6005</v>
      </c>
      <c r="J1772" s="115" t="str">
        <f t="shared" si="1173"/>
        <v>Native</v>
      </c>
      <c r="K1772" s="100" t="str">
        <f t="shared" si="1174"/>
        <v>all</v>
      </c>
      <c r="L1772" s="6" t="s">
        <v>1491</v>
      </c>
      <c r="M1772" s="6" t="s">
        <v>332</v>
      </c>
      <c r="N1772" s="6" t="s">
        <v>1718</v>
      </c>
      <c r="O1772" s="6" t="s">
        <v>2829</v>
      </c>
      <c r="P1772" s="11" t="str">
        <f t="shared" ref="P1772" si="1187">CONCATENATE("qc ",L1772," ",M1772," ",N1772)</f>
        <v>qc connectors Workflow wf_s_m_BMS_MEMBER_FLATFILE</v>
      </c>
      <c r="Q1772" s="12" t="str">
        <f t="shared" ref="Q1772" si="1188">IF(AND(B1772=B1771,F1772=F1771),"echo ;",CONCATENATE("./pmrep cleardeploymentgroup -p ",dgnm," -f ;"))</f>
        <v>echo ;</v>
      </c>
      <c r="R1772" s="13" t="str">
        <f t="shared" ref="R1772" si="1189">CONCATENATE("./pmrep addtodeploymentgroup -p ",dgnm," -n ",N1772," -o ",M1772, " -f ",L1772," -d ",K1772, " ;")</f>
        <v>./pmrep addtodeploymentgroup -p DG_Static_Shared -n wf_s_m_BMS_MEMBER_FLATFILE -o Workflow -f connectors -d all ;</v>
      </c>
      <c r="S1772" s="12" t="str">
        <f t="shared" si="942"/>
        <v>./pmrep deploydeploymentgroup -p DG_Static_Shared -c  ./DG_Static_Shared.xml -r RAC_prod -n ritbil -X BPP -h phvifoapp04 -o 6005 -s Native -l $HOME/scripts/log/dg_BR_CHG0014445.log ;</v>
      </c>
      <c r="T1772" s="13" t="str">
        <f t="shared" si="943"/>
        <v xml:space="preserve">echo '&lt; PRESS ANY KEY TO CONTINUE &gt;'; read c ; </v>
      </c>
      <c r="U1772" s="12" t="str">
        <f t="shared" si="944"/>
        <v xml:space="preserve">cat $HOME/scripts/log/dg_BR_CHG0014445.log ; </v>
      </c>
      <c r="V1772" s="13" t="str">
        <f t="shared" si="945"/>
        <v>echo '&lt; PRESS ANY KEY TO CONTINUE &gt;'; read c ;</v>
      </c>
      <c r="W1772" s="14" t="str">
        <f t="shared" ref="W1772" si="1190">IF(LEFT(U1772,3)="cat"," pmd ; "," echo ; ")</f>
        <v xml:space="preserve"> pmd ; </v>
      </c>
      <c r="X1772" s="13" t="str">
        <f t="shared" si="961"/>
        <v>ssh -q phvifoapp04 '/home/infa_adm/scripts/ais.sh connectors wf_s_m_BMS_MEMBER_FLATFILE Int01_prod'</v>
      </c>
      <c r="Y1772" s="15"/>
      <c r="Z1772" s="60" t="str">
        <f t="shared" ref="Z1772" si="1191">CONCATENATE("./pmrep objectexport -f ",L1772," -o ",M1772," -n ",N1772," -m -s -b -r -u ",N1772,".xml")</f>
        <v>./pmrep objectexport -f connectors -o Workflow -n wf_s_m_BMS_MEMBER_FLATFILE -m -s -b -r -u wf_s_m_BMS_MEMBER_FLATFILE.xml</v>
      </c>
      <c r="AA1772" s="63" t="str">
        <f t="shared" ref="AA1772" si="1192">IF(M1772="Workflow",CONCATENATE("gwd ",L1772," ",N1772)," # n/a")</f>
        <v>gwd connectors wf_s_m_BMS_MEMBER_FLATFILE</v>
      </c>
      <c r="AB1772" s="60" t="str">
        <f t="shared" si="964"/>
        <v xml:space="preserve">showvh connectors wf_s_m_BMS_MEMBER_FLATFILE ; </v>
      </c>
      <c r="AC1772" s="60" t="str">
        <f t="shared" si="949"/>
        <v>showrrh connectors wf_s_m_BMS_MEMBER_FLATFILE</v>
      </c>
    </row>
    <row r="1773" spans="1:29" x14ac:dyDescent="0.25">
      <c r="A1773" s="9">
        <v>43363</v>
      </c>
      <c r="B1773" s="6" t="s">
        <v>285</v>
      </c>
      <c r="C1773" s="6" t="s">
        <v>1893</v>
      </c>
      <c r="D1773" s="6" t="s">
        <v>1862</v>
      </c>
      <c r="E1773" s="100" t="str">
        <f t="shared" si="1168"/>
        <v>RAC_qa</v>
      </c>
      <c r="F1773" s="115" t="str">
        <f t="shared" si="1169"/>
        <v>BPQ</v>
      </c>
      <c r="G1773" s="100" t="str">
        <f t="shared" si="1170"/>
        <v>qhvifoapp05</v>
      </c>
      <c r="H1773" s="115" t="str">
        <f t="shared" si="1171"/>
        <v>Int01_qa</v>
      </c>
      <c r="I1773" s="100" t="str">
        <f t="shared" si="1172"/>
        <v>6005</v>
      </c>
      <c r="J1773" s="115" t="str">
        <f t="shared" si="1173"/>
        <v>Native</v>
      </c>
      <c r="K1773" s="100" t="str">
        <f t="shared" si="1174"/>
        <v>all</v>
      </c>
      <c r="L1773" s="6" t="s">
        <v>322</v>
      </c>
      <c r="M1773" s="6" t="s">
        <v>332</v>
      </c>
      <c r="N1773" s="6" t="s">
        <v>380</v>
      </c>
      <c r="O1773" s="6" t="s">
        <v>2834</v>
      </c>
      <c r="P1773" s="11" t="str">
        <f t="shared" ref="P1773:P1774" si="1193">CONCATENATE("qc ",L1773," ",M1773," ",N1773)</f>
        <v>qc MDM Workflow wf_FlatFile2XML</v>
      </c>
      <c r="Q1773" s="12" t="str">
        <f t="shared" ref="Q1773:Q1774" si="1194">IF(AND(B1773=B1772,F1773=F1772),"echo ;",CONCATENATE("./pmrep cleardeploymentgroup -p ",dgnm," -f ;"))</f>
        <v>./pmrep cleardeploymentgroup -p DG_Static_Shared -f ;</v>
      </c>
      <c r="R1773" s="13" t="str">
        <f t="shared" ref="R1773:R1774" si="1195">CONCATENATE("./pmrep addtodeploymentgroup -p ",dgnm," -n ",N1773," -o ",M1773, " -f ",L1773," -d ",K1773, " ;")</f>
        <v>./pmrep addtodeploymentgroup -p DG_Static_Shared -n wf_FlatFile2XML -o Workflow -f MDM -d all ;</v>
      </c>
      <c r="S1773" s="12" t="str">
        <f t="shared" si="942"/>
        <v>./pmrep deploydeploymentgroup -p DG_Static_Shared -c  ./DG_Static_Shared.xml -r RAC_qa -n ritbil -X BPQ -h qhvifoapp05 -o 6005 -s Native -l $HOME/scripts/log/dg_BR_matvis.log ;</v>
      </c>
      <c r="T1773" s="13" t="str">
        <f t="shared" si="943"/>
        <v xml:space="preserve">echo '&lt; PRESS ANY KEY TO CONTINUE &gt;'; read c ; </v>
      </c>
      <c r="U1773" s="12" t="str">
        <f t="shared" si="944"/>
        <v xml:space="preserve">cat $HOME/scripts/log/dg_BR_matvis.log ; </v>
      </c>
      <c r="V1773" s="13" t="str">
        <f t="shared" si="945"/>
        <v>echo '&lt; PRESS ANY KEY TO CONTINUE &gt;'; read c ;</v>
      </c>
      <c r="W1773" s="14" t="str">
        <f t="shared" ref="W1773:W1774" si="1196">IF(LEFT(U1773,3)="cat"," pmd ; "," echo ; ")</f>
        <v xml:space="preserve"> pmd ; </v>
      </c>
      <c r="X1773" s="13" t="str">
        <f t="shared" si="961"/>
        <v>ssh -q qhvifoapp05 '/home/infa_adm/scripts/ais.sh MDM wf_FlatFile2XML Int01_qa'</v>
      </c>
      <c r="Y1773" s="15"/>
      <c r="Z1773" s="60" t="str">
        <f t="shared" ref="Z1773:Z1774" si="1197">CONCATENATE("./pmrep objectexport -f ",L1773," -o ",M1773," -n ",N1773," -m -s -b -r -u ",N1773,".xml")</f>
        <v>./pmrep objectexport -f MDM -o Workflow -n wf_FlatFile2XML -m -s -b -r -u wf_FlatFile2XML.xml</v>
      </c>
      <c r="AA1773" s="63" t="str">
        <f t="shared" ref="AA1773:AA1774" si="1198">IF(M1773="Workflow",CONCATENATE("gwd ",L1773," ",N1773)," # n/a")</f>
        <v>gwd MDM wf_FlatFile2XML</v>
      </c>
      <c r="AB1773" s="60" t="str">
        <f t="shared" si="964"/>
        <v xml:space="preserve">showvh MDM wf_FlatFile2XML ; </v>
      </c>
      <c r="AC1773" s="60" t="str">
        <f t="shared" si="949"/>
        <v>showrrh MDM wf_FlatFile2XML</v>
      </c>
    </row>
    <row r="1774" spans="1:29" x14ac:dyDescent="0.25">
      <c r="A1774" s="9">
        <v>43363</v>
      </c>
      <c r="B1774" s="6" t="s">
        <v>285</v>
      </c>
      <c r="C1774" s="6" t="s">
        <v>1893</v>
      </c>
      <c r="D1774" s="6" t="s">
        <v>1863</v>
      </c>
      <c r="E1774" s="100" t="str">
        <f t="shared" ref="E1774:E1783" si="1199">IF(D1774="q1",rep_q,IF(OR(D1774="u1",D1774="u2"),rep_u,IF(OR(D1774="p1",D1774="p2"),rep_p," ** ERROR **")))</f>
        <v>RAC_uat</v>
      </c>
      <c r="F1774" s="115" t="str">
        <f t="shared" ref="F1774:F1783" si="1200">IF(C1774="SJ",IF(D1774="q1",pswd_sj_q,IF(OR(D1774="u1",D1774="u2"),pswd_sj_u,IF(OR(D1774="p1",D1774="p2"),pswd_sj_p," ** ERROR **"))),
IF(C1774="BR",IF(D1774="q1",pswd_br_q,IF(OR(D1774="u1",D1774="u2"),pswd_br_u,IF(OR(D1774="p1",D1774="p2"),pswd_br_p," ** ERROR **")))," ** ERROR **"))</f>
        <v>BPU</v>
      </c>
      <c r="G1774" s="100" t="str">
        <f t="shared" ref="G1774:G1783" si="1201">IF(D1774="q1",host_q,IF(OR(D1774="u1",D1774="u2"),host_u,IF(OR(D1774="p1",D1774="p2"),host_p," ** ERROR **")))</f>
        <v>uhvifoapp03</v>
      </c>
      <c r="H1774" s="115" t="str">
        <f t="shared" ref="H1774:H1783" si="1202">IF(D1774="q1",int_q1,IF(D1774="u1",int_u1,IF(D1774="u2",int_u2,IF(D1774="p1",int_p1,IF(D1774="p2",int_p2," ** ERROR **")))))</f>
        <v>Int01_uat</v>
      </c>
      <c r="I1774" s="100" t="str">
        <f t="shared" ref="I1774:I1783" si="1203">IF(D1774="","n/a","6005")</f>
        <v>6005</v>
      </c>
      <c r="J1774" s="115" t="str">
        <f t="shared" ref="J1774:J1783" si="1204">IF(D1774="","n/a","Native")</f>
        <v>Native</v>
      </c>
      <c r="K1774" s="100" t="str">
        <f t="shared" ref="K1774:K1783" si="1205">IF(D1774="","n/a","all")</f>
        <v>all</v>
      </c>
      <c r="L1774" s="6" t="s">
        <v>322</v>
      </c>
      <c r="M1774" s="6" t="s">
        <v>332</v>
      </c>
      <c r="N1774" s="6" t="s">
        <v>380</v>
      </c>
      <c r="O1774" s="6" t="s">
        <v>2835</v>
      </c>
      <c r="P1774" s="11" t="str">
        <f t="shared" si="1193"/>
        <v>qc MDM Workflow wf_FlatFile2XML</v>
      </c>
      <c r="Q1774" s="12" t="str">
        <f t="shared" si="1194"/>
        <v>./pmrep cleardeploymentgroup -p DG_Static_Shared -f ;</v>
      </c>
      <c r="R1774" s="13" t="str">
        <f t="shared" si="1195"/>
        <v>./pmrep addtodeploymentgroup -p DG_Static_Shared -n wf_FlatFile2XML -o Workflow -f MDM -d all ;</v>
      </c>
      <c r="S1774" s="12" t="str">
        <f t="shared" si="942"/>
        <v>./pmrep deploydeploymentgroup -p DG_Static_Shared -c  ./DG_Static_Shared.xml -r RAC_uat -n ritbil -X BPU -h uhvifoapp03 -o 6005 -s Native -l $HOME/scripts/log/dg_BR_matvis.log ;</v>
      </c>
      <c r="T1774" s="13" t="str">
        <f t="shared" si="943"/>
        <v xml:space="preserve">echo '&lt; PRESS ANY KEY TO CONTINUE &gt;'; read c ; </v>
      </c>
      <c r="U1774" s="12" t="str">
        <f t="shared" si="944"/>
        <v xml:space="preserve">cat $HOME/scripts/log/dg_BR_matvis.log ; </v>
      </c>
      <c r="V1774" s="13" t="str">
        <f t="shared" si="945"/>
        <v>echo '&lt; PRESS ANY KEY TO CONTINUE &gt;'; read c ;</v>
      </c>
      <c r="W1774" s="14" t="str">
        <f t="shared" si="1196"/>
        <v xml:space="preserve"> pmd ; </v>
      </c>
      <c r="X1774" s="13" t="str">
        <f t="shared" si="961"/>
        <v>ssh -q uhvifoapp03 '/home/infa_adm/scripts/ais.sh MDM wf_FlatFile2XML Int01_uat'</v>
      </c>
      <c r="Y1774" s="15"/>
      <c r="Z1774" s="60" t="str">
        <f t="shared" si="1197"/>
        <v>./pmrep objectexport -f MDM -o Workflow -n wf_FlatFile2XML -m -s -b -r -u wf_FlatFile2XML.xml</v>
      </c>
      <c r="AA1774" s="63" t="str">
        <f t="shared" si="1198"/>
        <v>gwd MDM wf_FlatFile2XML</v>
      </c>
      <c r="AB1774" s="60" t="str">
        <f t="shared" si="964"/>
        <v xml:space="preserve">showvh MDM wf_FlatFile2XML ; </v>
      </c>
      <c r="AC1774" s="60" t="str">
        <f t="shared" si="949"/>
        <v>showrrh MDM wf_FlatFile2XML</v>
      </c>
    </row>
    <row r="1775" spans="1:29" x14ac:dyDescent="0.25">
      <c r="A1775" s="9">
        <v>43367</v>
      </c>
      <c r="B1775" s="6" t="s">
        <v>2836</v>
      </c>
      <c r="C1775" s="6" t="s">
        <v>1893</v>
      </c>
      <c r="D1775" s="6" t="s">
        <v>1864</v>
      </c>
      <c r="E1775" s="100" t="str">
        <f t="shared" si="1199"/>
        <v>RAC_prod</v>
      </c>
      <c r="F1775" s="115" t="str">
        <f t="shared" si="1200"/>
        <v>BPP</v>
      </c>
      <c r="G1775" s="100" t="str">
        <f t="shared" si="1201"/>
        <v>phvifoapp04</v>
      </c>
      <c r="H1775" s="115" t="str">
        <f t="shared" si="1202"/>
        <v>Int01_prod</v>
      </c>
      <c r="I1775" s="100" t="str">
        <f t="shared" si="1203"/>
        <v>6005</v>
      </c>
      <c r="J1775" s="115" t="str">
        <f t="shared" si="1204"/>
        <v>Native</v>
      </c>
      <c r="K1775" s="100" t="str">
        <f t="shared" si="1205"/>
        <v>all</v>
      </c>
      <c r="L1775" s="6" t="s">
        <v>1491</v>
      </c>
      <c r="M1775" s="6" t="s">
        <v>332</v>
      </c>
      <c r="N1775" s="6" t="s">
        <v>2837</v>
      </c>
      <c r="O1775" s="6" t="s">
        <v>2838</v>
      </c>
      <c r="P1775" s="11" t="str">
        <f t="shared" ref="P1775" si="1206">CONCATENATE("qc ",L1775," ",M1775," ",N1775)</f>
        <v xml:space="preserve">qc connectors Workflow wf_ENT_LAWSON_GL_RF_PROCESS </v>
      </c>
      <c r="Q1775" s="12" t="str">
        <f t="shared" ref="Q1775" si="1207">IF(AND(B1775=B1774,F1775=F1774),"echo ;",CONCATENATE("./pmrep cleardeploymentgroup -p ",dgnm," -f ;"))</f>
        <v>./pmrep cleardeploymentgroup -p DG_Static_Shared -f ;</v>
      </c>
      <c r="R1775" s="13" t="str">
        <f t="shared" ref="R1775" si="1208">CONCATENATE("./pmrep addtodeploymentgroup -p ",dgnm," -n ",N1775," -o ",M1775, " -f ",L1775," -d ",K1775, " ;")</f>
        <v>./pmrep addtodeploymentgroup -p DG_Static_Shared -n wf_ENT_LAWSON_GL_RF_PROCESS  -o Workflow -f connectors -d all ;</v>
      </c>
      <c r="S1775" s="12" t="str">
        <f t="shared" si="942"/>
        <v>./pmrep deploydeploymentgroup -p DG_Static_Shared -c  ./DG_Static_Shared.xml -r RAC_prod -n ritbil -X BPP -h phvifoapp04 -o 6005 -s Native -l $HOME/scripts/log/dg_BR_CHG0014419.log ;</v>
      </c>
      <c r="T1775" s="13" t="str">
        <f t="shared" si="943"/>
        <v xml:space="preserve">echo '&lt; PRESS ANY KEY TO CONTINUE &gt;'; read c ; </v>
      </c>
      <c r="U1775" s="12" t="str">
        <f t="shared" si="944"/>
        <v xml:space="preserve">cat $HOME/scripts/log/dg_BR_CHG0014419.log ; </v>
      </c>
      <c r="V1775" s="13" t="str">
        <f t="shared" si="945"/>
        <v>echo '&lt; PRESS ANY KEY TO CONTINUE &gt;'; read c ;</v>
      </c>
      <c r="W1775" s="14" t="str">
        <f t="shared" ref="W1775" si="1209">IF(LEFT(U1775,3)="cat"," pmd ; "," echo ; ")</f>
        <v xml:space="preserve"> pmd ; </v>
      </c>
      <c r="X1775" s="13" t="str">
        <f t="shared" si="961"/>
        <v>ssh -q phvifoapp04 '/home/infa_adm/scripts/ais.sh connectors wf_ENT_LAWSON_GL_RF_PROCESS  Int01_prod'</v>
      </c>
      <c r="Y1775" s="15"/>
      <c r="Z1775" s="60" t="str">
        <f t="shared" ref="Z1775" si="1210">CONCATENATE("./pmrep objectexport -f ",L1775," -o ",M1775," -n ",N1775," -m -s -b -r -u ",N1775,".xml")</f>
        <v>./pmrep objectexport -f connectors -o Workflow -n wf_ENT_LAWSON_GL_RF_PROCESS  -m -s -b -r -u wf_ENT_LAWSON_GL_RF_PROCESS .xml</v>
      </c>
      <c r="AA1775" s="63" t="str">
        <f t="shared" ref="AA1775" si="1211">IF(M1775="Workflow",CONCATENATE("gwd ",L1775," ",N1775)," # n/a")</f>
        <v xml:space="preserve">gwd connectors wf_ENT_LAWSON_GL_RF_PROCESS </v>
      </c>
      <c r="AB1775" s="60" t="str">
        <f t="shared" si="964"/>
        <v xml:space="preserve">showvh connectors wf_ENT_LAWSON_GL_RF_PROCESS  ; </v>
      </c>
      <c r="AC1775" s="60" t="str">
        <f t="shared" si="949"/>
        <v xml:space="preserve">showrrh connectors wf_ENT_LAWSON_GL_RF_PROCESS </v>
      </c>
    </row>
    <row r="1776" spans="1:29" x14ac:dyDescent="0.25">
      <c r="A1776" s="9">
        <v>43368</v>
      </c>
      <c r="B1776" s="6" t="s">
        <v>285</v>
      </c>
      <c r="C1776" s="6" t="s">
        <v>1892</v>
      </c>
      <c r="D1776" s="6" t="s">
        <v>1862</v>
      </c>
      <c r="E1776" s="100" t="str">
        <f t="shared" si="1199"/>
        <v>RAC_qa</v>
      </c>
      <c r="F1776" s="115" t="str">
        <f t="shared" si="1200"/>
        <v>QP</v>
      </c>
      <c r="G1776" s="100" t="str">
        <f t="shared" si="1201"/>
        <v>qhvifoapp05</v>
      </c>
      <c r="H1776" s="115" t="str">
        <f t="shared" si="1202"/>
        <v>Int01_qa</v>
      </c>
      <c r="I1776" s="100" t="str">
        <f t="shared" si="1203"/>
        <v>6005</v>
      </c>
      <c r="J1776" s="115" t="str">
        <f t="shared" si="1204"/>
        <v>Native</v>
      </c>
      <c r="K1776" s="100" t="str">
        <f t="shared" si="1205"/>
        <v>all</v>
      </c>
      <c r="L1776" s="6" t="s">
        <v>322</v>
      </c>
      <c r="M1776" s="6" t="s">
        <v>332</v>
      </c>
      <c r="N1776" s="6" t="s">
        <v>1150</v>
      </c>
      <c r="O1776" s="34" t="s">
        <v>2842</v>
      </c>
      <c r="P1776" s="11" t="str">
        <f t="shared" ref="P1776:P1783" si="1212">CONCATENATE("qc ",L1776," ",M1776," ",N1776)</f>
        <v>qc MDM Workflow wf_Customer_Param_File</v>
      </c>
      <c r="Q1776" s="12" t="str">
        <f t="shared" ref="Q1776:Q1783" si="1213">IF(AND(B1776=B1775,F1776=F1775),"echo ;",CONCATENATE("./pmrep cleardeploymentgroup -p ",dgnm," -f ;"))</f>
        <v>./pmrep cleardeploymentgroup -p DG_Static_Shared -f ;</v>
      </c>
      <c r="R1776" s="13" t="str">
        <f t="shared" ref="R1776:R1783" si="1214">CONCATENATE("./pmrep addtodeploymentgroup -p ",dgnm," -n ",N1776," -o ",M1776, " -f ",L1776," -d ",K1776, " ;")</f>
        <v>./pmrep addtodeploymentgroup -p DG_Static_Shared -n wf_Customer_Param_File -o Workflow -f MDM -d all ;</v>
      </c>
      <c r="S1776" s="12" t="str">
        <f t="shared" si="942"/>
        <v>echo ;</v>
      </c>
      <c r="T1776" s="13" t="str">
        <f t="shared" si="943"/>
        <v>echo ;</v>
      </c>
      <c r="U1776" s="12" t="str">
        <f t="shared" si="944"/>
        <v>echo;</v>
      </c>
      <c r="V1776" s="13" t="str">
        <f t="shared" si="945"/>
        <v>echo ;</v>
      </c>
      <c r="W1776" s="14" t="str">
        <f t="shared" ref="W1776:W1783" si="1215">IF(LEFT(U1776,3)="cat"," pmd ; "," echo ; ")</f>
        <v xml:space="preserve"> echo ; </v>
      </c>
      <c r="X1776" s="13" t="str">
        <f t="shared" si="961"/>
        <v>ssh -q qhvifoapp05 '/home/infa_adm/scripts/ais.sh MDM wf_Customer_Param_File Int01_qa'</v>
      </c>
      <c r="Y1776" s="15"/>
      <c r="Z1776" s="60" t="str">
        <f t="shared" ref="Z1776:Z1783" si="1216">CONCATENATE("./pmrep objectexport -f ",L1776," -o ",M1776," -n ",N1776," -m -s -b -r -u ",N1776,".xml")</f>
        <v>./pmrep objectexport -f MDM -o Workflow -n wf_Customer_Param_File -m -s -b -r -u wf_Customer_Param_File.xml</v>
      </c>
      <c r="AA1776" s="63" t="str">
        <f t="shared" ref="AA1776:AA1783" si="1217">IF(M1776="Workflow",CONCATENATE("gwd ",L1776," ",N1776)," # n/a")</f>
        <v>gwd MDM wf_Customer_Param_File</v>
      </c>
      <c r="AB1776" s="60" t="str">
        <f t="shared" si="964"/>
        <v xml:space="preserve">showvh MDM wf_Customer_Param_File ; </v>
      </c>
      <c r="AC1776" s="60" t="str">
        <f t="shared" si="949"/>
        <v>showrrh MDM wf_Customer_Param_File</v>
      </c>
    </row>
    <row r="1777" spans="1:29" x14ac:dyDescent="0.25">
      <c r="A1777" s="9">
        <v>43368</v>
      </c>
      <c r="B1777" s="6" t="s">
        <v>285</v>
      </c>
      <c r="C1777" s="6" t="s">
        <v>1892</v>
      </c>
      <c r="D1777" s="6" t="s">
        <v>1862</v>
      </c>
      <c r="E1777" s="100" t="str">
        <f t="shared" si="1199"/>
        <v>RAC_qa</v>
      </c>
      <c r="F1777" s="115" t="str">
        <f t="shared" si="1200"/>
        <v>QP</v>
      </c>
      <c r="G1777" s="100" t="str">
        <f t="shared" si="1201"/>
        <v>qhvifoapp05</v>
      </c>
      <c r="H1777" s="115" t="str">
        <f t="shared" si="1202"/>
        <v>Int01_qa</v>
      </c>
      <c r="I1777" s="100" t="str">
        <f t="shared" si="1203"/>
        <v>6005</v>
      </c>
      <c r="J1777" s="115" t="str">
        <f t="shared" si="1204"/>
        <v>Native</v>
      </c>
      <c r="K1777" s="100" t="str">
        <f t="shared" si="1205"/>
        <v>all</v>
      </c>
      <c r="L1777" s="6" t="s">
        <v>322</v>
      </c>
      <c r="M1777" s="6" t="s">
        <v>332</v>
      </c>
      <c r="N1777" s="6" t="s">
        <v>1651</v>
      </c>
      <c r="O1777" s="34" t="s">
        <v>2842</v>
      </c>
      <c r="P1777" s="11" t="str">
        <f t="shared" si="1212"/>
        <v>qc MDM Workflow wf_Customer_Stage_Load</v>
      </c>
      <c r="Q1777" s="12" t="str">
        <f t="shared" si="1213"/>
        <v>echo ;</v>
      </c>
      <c r="R1777" s="13" t="str">
        <f t="shared" si="1214"/>
        <v>./pmrep addtodeploymentgroup -p DG_Static_Shared -n wf_Customer_Stage_Load -o Workflow -f MDM -d all ;</v>
      </c>
      <c r="S1777" s="12" t="str">
        <f t="shared" si="942"/>
        <v>echo ;</v>
      </c>
      <c r="T1777" s="13" t="str">
        <f t="shared" si="943"/>
        <v>echo ;</v>
      </c>
      <c r="U1777" s="12" t="str">
        <f t="shared" si="944"/>
        <v>echo;</v>
      </c>
      <c r="V1777" s="13" t="str">
        <f t="shared" si="945"/>
        <v>echo ;</v>
      </c>
      <c r="W1777" s="14" t="str">
        <f t="shared" si="1215"/>
        <v xml:space="preserve"> echo ; </v>
      </c>
      <c r="X1777" s="13" t="str">
        <f t="shared" si="961"/>
        <v>ssh -q qhvifoapp05 '/home/infa_adm/scripts/ais.sh MDM wf_Customer_Stage_Load Int01_qa'</v>
      </c>
      <c r="Y1777" s="15"/>
      <c r="Z1777" s="60" t="str">
        <f t="shared" si="1216"/>
        <v>./pmrep objectexport -f MDM -o Workflow -n wf_Customer_Stage_Load -m -s -b -r -u wf_Customer_Stage_Load.xml</v>
      </c>
      <c r="AA1777" s="63" t="str">
        <f t="shared" si="1217"/>
        <v>gwd MDM wf_Customer_Stage_Load</v>
      </c>
      <c r="AB1777" s="60" t="str">
        <f t="shared" si="964"/>
        <v xml:space="preserve">showvh MDM wf_Customer_Stage_Load ; </v>
      </c>
      <c r="AC1777" s="60" t="str">
        <f t="shared" si="949"/>
        <v>showrrh MDM wf_Customer_Stage_Load</v>
      </c>
    </row>
    <row r="1778" spans="1:29" x14ac:dyDescent="0.25">
      <c r="A1778" s="9">
        <v>43368</v>
      </c>
      <c r="B1778" s="6" t="s">
        <v>285</v>
      </c>
      <c r="C1778" s="6" t="s">
        <v>1892</v>
      </c>
      <c r="D1778" s="6" t="s">
        <v>1862</v>
      </c>
      <c r="E1778" s="100" t="str">
        <f t="shared" si="1199"/>
        <v>RAC_qa</v>
      </c>
      <c r="F1778" s="115" t="str">
        <f t="shared" si="1200"/>
        <v>QP</v>
      </c>
      <c r="G1778" s="100" t="str">
        <f t="shared" si="1201"/>
        <v>qhvifoapp05</v>
      </c>
      <c r="H1778" s="115" t="str">
        <f t="shared" si="1202"/>
        <v>Int01_qa</v>
      </c>
      <c r="I1778" s="100" t="str">
        <f t="shared" si="1203"/>
        <v>6005</v>
      </c>
      <c r="J1778" s="115" t="str">
        <f t="shared" si="1204"/>
        <v>Native</v>
      </c>
      <c r="K1778" s="100" t="str">
        <f t="shared" si="1205"/>
        <v>all</v>
      </c>
      <c r="L1778" s="6" t="s">
        <v>322</v>
      </c>
      <c r="M1778" s="6" t="s">
        <v>332</v>
      </c>
      <c r="N1778" s="6" t="s">
        <v>2839</v>
      </c>
      <c r="O1778" s="34" t="s">
        <v>2842</v>
      </c>
      <c r="P1778" s="11" t="str">
        <f t="shared" si="1212"/>
        <v xml:space="preserve">qc MDM Workflow wf_Customer_Stage_To_Cleansing_Load </v>
      </c>
      <c r="Q1778" s="12" t="str">
        <f t="shared" si="1213"/>
        <v>echo ;</v>
      </c>
      <c r="R1778" s="13" t="str">
        <f t="shared" si="1214"/>
        <v>./pmrep addtodeploymentgroup -p DG_Static_Shared -n wf_Customer_Stage_To_Cleansing_Load  -o Workflow -f MDM -d all ;</v>
      </c>
      <c r="S1778" s="12" t="str">
        <f t="shared" si="942"/>
        <v>echo ;</v>
      </c>
      <c r="T1778" s="13" t="str">
        <f t="shared" si="943"/>
        <v>echo ;</v>
      </c>
      <c r="U1778" s="12" t="str">
        <f t="shared" si="944"/>
        <v>echo;</v>
      </c>
      <c r="V1778" s="13" t="str">
        <f t="shared" si="945"/>
        <v>echo ;</v>
      </c>
      <c r="W1778" s="14" t="str">
        <f t="shared" si="1215"/>
        <v xml:space="preserve"> echo ; </v>
      </c>
      <c r="X1778" s="13" t="str">
        <f t="shared" si="961"/>
        <v>ssh -q qhvifoapp05 '/home/infa_adm/scripts/ais.sh MDM wf_Customer_Stage_To_Cleansing_Load  Int01_qa'</v>
      </c>
      <c r="Y1778" s="15"/>
      <c r="Z1778" s="60" t="str">
        <f t="shared" si="1216"/>
        <v>./pmrep objectexport -f MDM -o Workflow -n wf_Customer_Stage_To_Cleansing_Load  -m -s -b -r -u wf_Customer_Stage_To_Cleansing_Load .xml</v>
      </c>
      <c r="AA1778" s="63" t="str">
        <f t="shared" si="1217"/>
        <v xml:space="preserve">gwd MDM wf_Customer_Stage_To_Cleansing_Load </v>
      </c>
      <c r="AB1778" s="60" t="str">
        <f t="shared" si="964"/>
        <v xml:space="preserve">showvh MDM wf_Customer_Stage_To_Cleansing_Load  ; </v>
      </c>
      <c r="AC1778" s="60" t="str">
        <f t="shared" si="949"/>
        <v xml:space="preserve">showrrh MDM wf_Customer_Stage_To_Cleansing_Load </v>
      </c>
    </row>
    <row r="1779" spans="1:29" x14ac:dyDescent="0.25">
      <c r="A1779" s="9">
        <v>43368</v>
      </c>
      <c r="B1779" s="6" t="s">
        <v>285</v>
      </c>
      <c r="C1779" s="6" t="s">
        <v>1892</v>
      </c>
      <c r="D1779" s="6" t="s">
        <v>1862</v>
      </c>
      <c r="E1779" s="100" t="str">
        <f t="shared" si="1199"/>
        <v>RAC_qa</v>
      </c>
      <c r="F1779" s="115" t="str">
        <f t="shared" si="1200"/>
        <v>QP</v>
      </c>
      <c r="G1779" s="100" t="str">
        <f t="shared" si="1201"/>
        <v>qhvifoapp05</v>
      </c>
      <c r="H1779" s="115" t="str">
        <f t="shared" si="1202"/>
        <v>Int01_qa</v>
      </c>
      <c r="I1779" s="100" t="str">
        <f t="shared" si="1203"/>
        <v>6005</v>
      </c>
      <c r="J1779" s="115" t="str">
        <f t="shared" si="1204"/>
        <v>Native</v>
      </c>
      <c r="K1779" s="100" t="str">
        <f t="shared" si="1205"/>
        <v>all</v>
      </c>
      <c r="L1779" s="6" t="s">
        <v>322</v>
      </c>
      <c r="M1779" s="6" t="s">
        <v>332</v>
      </c>
      <c r="N1779" s="6" t="s">
        <v>1653</v>
      </c>
      <c r="O1779" s="34" t="s">
        <v>2842</v>
      </c>
      <c r="P1779" s="11" t="str">
        <f t="shared" si="1212"/>
        <v>qc MDM Workflow wf_Customer_Cleansing_To_StageTranslation_Load</v>
      </c>
      <c r="Q1779" s="12" t="str">
        <f t="shared" si="1213"/>
        <v>echo ;</v>
      </c>
      <c r="R1779" s="13" t="str">
        <f t="shared" si="1214"/>
        <v>./pmrep addtodeploymentgroup -p DG_Static_Shared -n wf_Customer_Cleansing_To_StageTranslation_Load -o Workflow -f MDM -d all ;</v>
      </c>
      <c r="S1779" s="12" t="str">
        <f t="shared" si="942"/>
        <v>echo ;</v>
      </c>
      <c r="T1779" s="13" t="str">
        <f t="shared" si="943"/>
        <v>echo ;</v>
      </c>
      <c r="U1779" s="12" t="str">
        <f t="shared" si="944"/>
        <v>echo;</v>
      </c>
      <c r="V1779" s="13" t="str">
        <f t="shared" si="945"/>
        <v>echo ;</v>
      </c>
      <c r="W1779" s="14" t="str">
        <f t="shared" si="1215"/>
        <v xml:space="preserve"> echo ; </v>
      </c>
      <c r="X1779" s="13" t="str">
        <f t="shared" si="961"/>
        <v>ssh -q qhvifoapp05 '/home/infa_adm/scripts/ais.sh MDM wf_Customer_Cleansing_To_StageTranslation_Load Int01_qa'</v>
      </c>
      <c r="Y1779" s="15"/>
      <c r="Z1779" s="60" t="str">
        <f t="shared" si="1216"/>
        <v>./pmrep objectexport -f MDM -o Workflow -n wf_Customer_Cleansing_To_StageTranslation_Load -m -s -b -r -u wf_Customer_Cleansing_To_StageTranslation_Load.xml</v>
      </c>
      <c r="AA1779" s="63" t="str">
        <f t="shared" si="1217"/>
        <v>gwd MDM wf_Customer_Cleansing_To_StageTranslation_Load</v>
      </c>
      <c r="AB1779" s="60" t="str">
        <f t="shared" si="964"/>
        <v xml:space="preserve">showvh MDM wf_Customer_Cleansing_To_StageTranslation_Load ; </v>
      </c>
      <c r="AC1779" s="60" t="str">
        <f t="shared" si="949"/>
        <v>showrrh MDM wf_Customer_Cleansing_To_StageTranslation_Load</v>
      </c>
    </row>
    <row r="1780" spans="1:29" x14ac:dyDescent="0.25">
      <c r="A1780" s="9">
        <v>43368</v>
      </c>
      <c r="B1780" s="6" t="s">
        <v>285</v>
      </c>
      <c r="C1780" s="6" t="s">
        <v>1892</v>
      </c>
      <c r="D1780" s="6" t="s">
        <v>1862</v>
      </c>
      <c r="E1780" s="100" t="str">
        <f t="shared" si="1199"/>
        <v>RAC_qa</v>
      </c>
      <c r="F1780" s="115" t="str">
        <f t="shared" si="1200"/>
        <v>QP</v>
      </c>
      <c r="G1780" s="100" t="str">
        <f t="shared" si="1201"/>
        <v>qhvifoapp05</v>
      </c>
      <c r="H1780" s="115" t="str">
        <f t="shared" si="1202"/>
        <v>Int01_qa</v>
      </c>
      <c r="I1780" s="100" t="str">
        <f t="shared" si="1203"/>
        <v>6005</v>
      </c>
      <c r="J1780" s="115" t="str">
        <f t="shared" si="1204"/>
        <v>Native</v>
      </c>
      <c r="K1780" s="100" t="str">
        <f t="shared" si="1205"/>
        <v>all</v>
      </c>
      <c r="L1780" s="6" t="s">
        <v>322</v>
      </c>
      <c r="M1780" s="6" t="s">
        <v>332</v>
      </c>
      <c r="N1780" s="6" t="s">
        <v>1497</v>
      </c>
      <c r="O1780" s="34" t="s">
        <v>2842</v>
      </c>
      <c r="P1780" s="11" t="str">
        <f t="shared" si="1212"/>
        <v>qc MDM Workflow wf_Customer_Cleansing_To_HstBasePub_Load</v>
      </c>
      <c r="Q1780" s="12" t="str">
        <f t="shared" si="1213"/>
        <v>echo ;</v>
      </c>
      <c r="R1780" s="13" t="str">
        <f t="shared" si="1214"/>
        <v>./pmrep addtodeploymentgroup -p DG_Static_Shared -n wf_Customer_Cleansing_To_HstBasePub_Load -o Workflow -f MDM -d all ;</v>
      </c>
      <c r="S1780" s="12" t="str">
        <f t="shared" si="942"/>
        <v>echo ;</v>
      </c>
      <c r="T1780" s="13" t="str">
        <f t="shared" si="943"/>
        <v>echo ;</v>
      </c>
      <c r="U1780" s="12" t="str">
        <f t="shared" si="944"/>
        <v>echo;</v>
      </c>
      <c r="V1780" s="13" t="str">
        <f t="shared" si="945"/>
        <v>echo ;</v>
      </c>
      <c r="W1780" s="14" t="str">
        <f t="shared" si="1215"/>
        <v xml:space="preserve"> echo ; </v>
      </c>
      <c r="X1780" s="13" t="str">
        <f t="shared" si="961"/>
        <v>ssh -q qhvifoapp05 '/home/infa_adm/scripts/ais.sh MDM wf_Customer_Cleansing_To_HstBasePub_Load Int01_qa'</v>
      </c>
      <c r="Y1780" s="15"/>
      <c r="Z1780" s="60" t="str">
        <f t="shared" si="1216"/>
        <v>./pmrep objectexport -f MDM -o Workflow -n wf_Customer_Cleansing_To_HstBasePub_Load -m -s -b -r -u wf_Customer_Cleansing_To_HstBasePub_Load.xml</v>
      </c>
      <c r="AA1780" s="63" t="str">
        <f t="shared" si="1217"/>
        <v>gwd MDM wf_Customer_Cleansing_To_HstBasePub_Load</v>
      </c>
      <c r="AB1780" s="60" t="str">
        <f t="shared" si="964"/>
        <v xml:space="preserve">showvh MDM wf_Customer_Cleansing_To_HstBasePub_Load ; </v>
      </c>
      <c r="AC1780" s="60" t="str">
        <f t="shared" si="949"/>
        <v>showrrh MDM wf_Customer_Cleansing_To_HstBasePub_Load</v>
      </c>
    </row>
    <row r="1781" spans="1:29" x14ac:dyDescent="0.25">
      <c r="A1781" s="9">
        <v>43368</v>
      </c>
      <c r="B1781" s="6" t="s">
        <v>285</v>
      </c>
      <c r="C1781" s="6" t="s">
        <v>1892</v>
      </c>
      <c r="D1781" s="6" t="s">
        <v>1862</v>
      </c>
      <c r="E1781" s="100" t="str">
        <f t="shared" si="1199"/>
        <v>RAC_qa</v>
      </c>
      <c r="F1781" s="115" t="str">
        <f t="shared" si="1200"/>
        <v>QP</v>
      </c>
      <c r="G1781" s="100" t="str">
        <f t="shared" si="1201"/>
        <v>qhvifoapp05</v>
      </c>
      <c r="H1781" s="115" t="str">
        <f t="shared" si="1202"/>
        <v>Int01_qa</v>
      </c>
      <c r="I1781" s="100" t="str">
        <f t="shared" si="1203"/>
        <v>6005</v>
      </c>
      <c r="J1781" s="115" t="str">
        <f t="shared" si="1204"/>
        <v>Native</v>
      </c>
      <c r="K1781" s="100" t="str">
        <f t="shared" si="1205"/>
        <v>all</v>
      </c>
      <c r="L1781" s="6" t="s">
        <v>322</v>
      </c>
      <c r="M1781" s="6" t="s">
        <v>332</v>
      </c>
      <c r="N1781" s="6" t="s">
        <v>2840</v>
      </c>
      <c r="O1781" s="34" t="s">
        <v>2842</v>
      </c>
      <c r="P1781" s="11" t="str">
        <f t="shared" si="1212"/>
        <v xml:space="preserve">qc MDM Workflow wf_Customer_Final_Report </v>
      </c>
      <c r="Q1781" s="12" t="str">
        <f t="shared" si="1213"/>
        <v>echo ;</v>
      </c>
      <c r="R1781" s="13" t="str">
        <f t="shared" si="1214"/>
        <v>./pmrep addtodeploymentgroup -p DG_Static_Shared -n wf_Customer_Final_Report  -o Workflow -f MDM -d all ;</v>
      </c>
      <c r="S1781" s="12" t="str">
        <f t="shared" si="942"/>
        <v>echo ;</v>
      </c>
      <c r="T1781" s="13" t="str">
        <f t="shared" si="943"/>
        <v>echo ;</v>
      </c>
      <c r="U1781" s="12" t="str">
        <f t="shared" si="944"/>
        <v>echo;</v>
      </c>
      <c r="V1781" s="13" t="str">
        <f t="shared" si="945"/>
        <v>echo ;</v>
      </c>
      <c r="W1781" s="14" t="str">
        <f t="shared" si="1215"/>
        <v xml:space="preserve"> echo ; </v>
      </c>
      <c r="X1781" s="13" t="str">
        <f t="shared" si="961"/>
        <v>ssh -q qhvifoapp05 '/home/infa_adm/scripts/ais.sh MDM wf_Customer_Final_Report  Int01_qa'</v>
      </c>
      <c r="Y1781" s="15"/>
      <c r="Z1781" s="60" t="str">
        <f t="shared" si="1216"/>
        <v>./pmrep objectexport -f MDM -o Workflow -n wf_Customer_Final_Report  -m -s -b -r -u wf_Customer_Final_Report .xml</v>
      </c>
      <c r="AA1781" s="63" t="str">
        <f t="shared" si="1217"/>
        <v xml:space="preserve">gwd MDM wf_Customer_Final_Report </v>
      </c>
      <c r="AB1781" s="60" t="str">
        <f t="shared" si="964"/>
        <v xml:space="preserve">showvh MDM wf_Customer_Final_Report  ; </v>
      </c>
      <c r="AC1781" s="60" t="str">
        <f t="shared" si="949"/>
        <v xml:space="preserve">showrrh MDM wf_Customer_Final_Report </v>
      </c>
    </row>
    <row r="1782" spans="1:29" x14ac:dyDescent="0.25">
      <c r="A1782" s="9">
        <v>43368</v>
      </c>
      <c r="B1782" s="6" t="s">
        <v>285</v>
      </c>
      <c r="C1782" s="6" t="s">
        <v>1892</v>
      </c>
      <c r="D1782" s="6" t="s">
        <v>1862</v>
      </c>
      <c r="E1782" s="100" t="str">
        <f t="shared" si="1199"/>
        <v>RAC_qa</v>
      </c>
      <c r="F1782" s="115" t="str">
        <f t="shared" si="1200"/>
        <v>QP</v>
      </c>
      <c r="G1782" s="100" t="str">
        <f t="shared" si="1201"/>
        <v>qhvifoapp05</v>
      </c>
      <c r="H1782" s="115" t="str">
        <f t="shared" si="1202"/>
        <v>Int01_qa</v>
      </c>
      <c r="I1782" s="100" t="str">
        <f t="shared" si="1203"/>
        <v>6005</v>
      </c>
      <c r="J1782" s="115" t="str">
        <f t="shared" si="1204"/>
        <v>Native</v>
      </c>
      <c r="K1782" s="100" t="str">
        <f t="shared" si="1205"/>
        <v>all</v>
      </c>
      <c r="L1782" s="6" t="s">
        <v>322</v>
      </c>
      <c r="M1782" s="6" t="s">
        <v>332</v>
      </c>
      <c r="N1782" s="6" t="s">
        <v>2841</v>
      </c>
      <c r="O1782" s="34" t="s">
        <v>2842</v>
      </c>
      <c r="P1782" s="11" t="str">
        <f t="shared" si="1212"/>
        <v xml:space="preserve">qc MDM Workflow wf_Customer_Merge_List_Process </v>
      </c>
      <c r="Q1782" s="12" t="str">
        <f t="shared" si="1213"/>
        <v>echo ;</v>
      </c>
      <c r="R1782" s="13" t="str">
        <f t="shared" si="1214"/>
        <v>./pmrep addtodeploymentgroup -p DG_Static_Shared -n wf_Customer_Merge_List_Process  -o Workflow -f MDM -d all ;</v>
      </c>
      <c r="S1782" s="12" t="str">
        <f t="shared" si="942"/>
        <v>echo ;</v>
      </c>
      <c r="T1782" s="13" t="str">
        <f t="shared" si="943"/>
        <v>echo ;</v>
      </c>
      <c r="U1782" s="12" t="str">
        <f t="shared" si="944"/>
        <v>echo;</v>
      </c>
      <c r="V1782" s="13" t="str">
        <f t="shared" si="945"/>
        <v>echo ;</v>
      </c>
      <c r="W1782" s="14" t="str">
        <f t="shared" si="1215"/>
        <v xml:space="preserve"> echo ; </v>
      </c>
      <c r="X1782" s="13" t="str">
        <f t="shared" si="961"/>
        <v>ssh -q qhvifoapp05 '/home/infa_adm/scripts/ais.sh MDM wf_Customer_Merge_List_Process  Int01_qa'</v>
      </c>
      <c r="Y1782" s="15"/>
      <c r="Z1782" s="60" t="str">
        <f t="shared" si="1216"/>
        <v>./pmrep objectexport -f MDM -o Workflow -n wf_Customer_Merge_List_Process  -m -s -b -r -u wf_Customer_Merge_List_Process .xml</v>
      </c>
      <c r="AA1782" s="63" t="str">
        <f t="shared" si="1217"/>
        <v xml:space="preserve">gwd MDM wf_Customer_Merge_List_Process </v>
      </c>
      <c r="AB1782" s="60" t="str">
        <f t="shared" si="964"/>
        <v xml:space="preserve">showvh MDM wf_Customer_Merge_List_Process  ; </v>
      </c>
      <c r="AC1782" s="60" t="str">
        <f t="shared" si="949"/>
        <v xml:space="preserve">showrrh MDM wf_Customer_Merge_List_Process </v>
      </c>
    </row>
    <row r="1783" spans="1:29" x14ac:dyDescent="0.25">
      <c r="A1783" s="9">
        <v>43368</v>
      </c>
      <c r="B1783" s="6" t="s">
        <v>285</v>
      </c>
      <c r="C1783" s="6" t="s">
        <v>1892</v>
      </c>
      <c r="D1783" s="6" t="s">
        <v>1862</v>
      </c>
      <c r="E1783" s="100" t="str">
        <f t="shared" si="1199"/>
        <v>RAC_qa</v>
      </c>
      <c r="F1783" s="115" t="str">
        <f t="shared" si="1200"/>
        <v>QP</v>
      </c>
      <c r="G1783" s="100" t="str">
        <f t="shared" si="1201"/>
        <v>qhvifoapp05</v>
      </c>
      <c r="H1783" s="115" t="str">
        <f t="shared" si="1202"/>
        <v>Int01_qa</v>
      </c>
      <c r="I1783" s="100" t="str">
        <f t="shared" si="1203"/>
        <v>6005</v>
      </c>
      <c r="J1783" s="115" t="str">
        <f t="shared" si="1204"/>
        <v>Native</v>
      </c>
      <c r="K1783" s="100" t="str">
        <f t="shared" si="1205"/>
        <v>all</v>
      </c>
      <c r="L1783" s="6" t="s">
        <v>322</v>
      </c>
      <c r="M1783" s="6" t="s">
        <v>332</v>
      </c>
      <c r="N1783" s="6" t="s">
        <v>1656</v>
      </c>
      <c r="O1783" s="34" t="s">
        <v>2842</v>
      </c>
      <c r="P1783" s="11" t="str">
        <f t="shared" si="1212"/>
        <v>qc MDM Workflow wf_Customer_Publishing_Normalized_Data</v>
      </c>
      <c r="Q1783" s="12" t="str">
        <f t="shared" si="1213"/>
        <v>echo ;</v>
      </c>
      <c r="R1783" s="13" t="str">
        <f t="shared" si="1214"/>
        <v>./pmrep addtodeploymentgroup -p DG_Static_Shared -n wf_Customer_Publishing_Normalized_Data -o Workflow -f MDM -d all ;</v>
      </c>
      <c r="S1783" s="12" t="str">
        <f t="shared" si="942"/>
        <v>./pmrep deploydeploymentgroup -p DG_Static_Shared -c  ./DG_Static_Shared.xml -r RAC_qa -n jansaj -X QP -h qhvifoapp05 -o 6005 -s Native -l $HOME/scripts/log/dg_SJ_matvis.log ;</v>
      </c>
      <c r="T1783" s="13" t="str">
        <f t="shared" si="943"/>
        <v xml:space="preserve">echo '&lt; PRESS ANY KEY TO CONTINUE &gt;'; read c ; </v>
      </c>
      <c r="U1783" s="12" t="str">
        <f t="shared" si="944"/>
        <v xml:space="preserve">cat $HOME/scripts/log/dg_SJ_matvis.log ; </v>
      </c>
      <c r="V1783" s="13" t="str">
        <f t="shared" si="945"/>
        <v>echo '&lt; PRESS ANY KEY TO CONTINUE &gt;'; read c ;</v>
      </c>
      <c r="W1783" s="14" t="str">
        <f t="shared" si="1215"/>
        <v xml:space="preserve"> pmd ; </v>
      </c>
      <c r="X1783" s="13" t="str">
        <f t="shared" si="961"/>
        <v>ssh -q qhvifoapp05 '/home/infa_adm/scripts/ais.sh MDM wf_Customer_Publishing_Normalized_Data Int01_qa'</v>
      </c>
      <c r="Y1783" s="15"/>
      <c r="Z1783" s="60" t="str">
        <f t="shared" si="1216"/>
        <v>./pmrep objectexport -f MDM -o Workflow -n wf_Customer_Publishing_Normalized_Data -m -s -b -r -u wf_Customer_Publishing_Normalized_Data.xml</v>
      </c>
      <c r="AA1783" s="63" t="str">
        <f t="shared" si="1217"/>
        <v>gwd MDM wf_Customer_Publishing_Normalized_Data</v>
      </c>
      <c r="AB1783" s="60" t="str">
        <f t="shared" si="964"/>
        <v xml:space="preserve">showvh MDM wf_Customer_Publishing_Normalized_Data ; </v>
      </c>
      <c r="AC1783" s="60" t="str">
        <f t="shared" si="949"/>
        <v>showrrh MDM wf_Customer_Publishing_Normalized_Data</v>
      </c>
    </row>
    <row r="1784" spans="1:29" x14ac:dyDescent="0.25">
      <c r="A1784" s="9">
        <v>43369</v>
      </c>
      <c r="B1784" s="6" t="s">
        <v>285</v>
      </c>
      <c r="C1784" s="6" t="s">
        <v>1893</v>
      </c>
      <c r="D1784" s="6" t="s">
        <v>1862</v>
      </c>
      <c r="E1784" s="100" t="str">
        <f t="shared" ref="E1784:E1791" si="1218">IF(D1784="q1",rep_q,IF(OR(D1784="u1",D1784="u2"),rep_u,IF(OR(D1784="p1",D1784="p2"),rep_p," ** ERROR **")))</f>
        <v>RAC_qa</v>
      </c>
      <c r="F1784" s="115" t="str">
        <f t="shared" ref="F1784:F1791" si="1219">IF(C1784="SJ",IF(D1784="q1",pswd_sj_q,IF(OR(D1784="u1",D1784="u2"),pswd_sj_u,IF(OR(D1784="p1",D1784="p2"),pswd_sj_p," ** ERROR **"))),
IF(C1784="BR",IF(D1784="q1",pswd_br_q,IF(OR(D1784="u1",D1784="u2"),pswd_br_u,IF(OR(D1784="p1",D1784="p2"),pswd_br_p," ** ERROR **")))," ** ERROR **"))</f>
        <v>BPQ</v>
      </c>
      <c r="G1784" s="100" t="str">
        <f t="shared" ref="G1784:G1791" si="1220">IF(D1784="q1",host_q,IF(OR(D1784="u1",D1784="u2"),host_u,IF(OR(D1784="p1",D1784="p2"),host_p," ** ERROR **")))</f>
        <v>qhvifoapp05</v>
      </c>
      <c r="H1784" s="115" t="str">
        <f t="shared" ref="H1784:H1791" si="1221">IF(D1784="q1",int_q1,IF(D1784="u1",int_u1,IF(D1784="u2",int_u2,IF(D1784="p1",int_p1,IF(D1784="p2",int_p2," ** ERROR **")))))</f>
        <v>Int01_qa</v>
      </c>
      <c r="I1784" s="100" t="str">
        <f t="shared" ref="I1784:I1791" si="1222">IF(D1784="","n/a","6005")</f>
        <v>6005</v>
      </c>
      <c r="J1784" s="115" t="str">
        <f t="shared" ref="J1784:J1791" si="1223">IF(D1784="","n/a","Native")</f>
        <v>Native</v>
      </c>
      <c r="K1784" s="100" t="str">
        <f t="shared" ref="K1784:K1791" si="1224">IF(D1784="","n/a","all")</f>
        <v>all</v>
      </c>
      <c r="L1784" s="6" t="s">
        <v>322</v>
      </c>
      <c r="M1784" s="6" t="s">
        <v>332</v>
      </c>
      <c r="N1784" s="6" t="s">
        <v>1150</v>
      </c>
      <c r="O1784" s="23" t="s">
        <v>2845</v>
      </c>
      <c r="P1784" s="11" t="str">
        <f t="shared" ref="P1784:P1790" si="1225">CONCATENATE("qc ",L1784," ",M1784," ",N1784)</f>
        <v>qc MDM Workflow wf_Customer_Param_File</v>
      </c>
      <c r="Q1784" s="12" t="str">
        <f t="shared" ref="Q1784:Q1790" si="1226">IF(AND(B1784=B1783,F1784=F1783),"echo ;",CONCATENATE("./pmrep cleardeploymentgroup -p ",dgnm," -f ;"))</f>
        <v>./pmrep cleardeploymentgroup -p DG_Static_Shared -f ;</v>
      </c>
      <c r="R1784" s="13" t="str">
        <f t="shared" ref="R1784:R1790" si="1227">CONCATENATE("./pmrep addtodeploymentgroup -p ",dgnm," -n ",N1784," -o ",M1784, " -f ",L1784," -d ",K1784, " ;")</f>
        <v>./pmrep addtodeploymentgroup -p DG_Static_Shared -n wf_Customer_Param_File -o Workflow -f MDM -d all ;</v>
      </c>
      <c r="S1784" s="12" t="str">
        <f t="shared" si="942"/>
        <v>echo ;</v>
      </c>
      <c r="T1784" s="13" t="str">
        <f t="shared" si="943"/>
        <v>echo ;</v>
      </c>
      <c r="U1784" s="12" t="str">
        <f t="shared" si="944"/>
        <v>echo;</v>
      </c>
      <c r="V1784" s="13" t="str">
        <f t="shared" si="945"/>
        <v>echo ;</v>
      </c>
      <c r="W1784" s="14" t="str">
        <f t="shared" ref="W1784:W1790" si="1228">IF(LEFT(U1784,3)="cat"," pmd ; "," echo ; ")</f>
        <v xml:space="preserve"> echo ; </v>
      </c>
      <c r="X1784" s="13" t="str">
        <f t="shared" si="961"/>
        <v>ssh -q qhvifoapp05 '/home/infa_adm/scripts/ais.sh MDM wf_Customer_Param_File Int01_qa'</v>
      </c>
      <c r="Y1784" s="15"/>
      <c r="Z1784" s="60" t="str">
        <f t="shared" ref="Z1784:Z1790" si="1229">CONCATENATE("./pmrep objectexport -f ",L1784," -o ",M1784," -n ",N1784," -m -s -b -r -u ",N1784,".xml")</f>
        <v>./pmrep objectexport -f MDM -o Workflow -n wf_Customer_Param_File -m -s -b -r -u wf_Customer_Param_File.xml</v>
      </c>
      <c r="AA1784" s="63" t="str">
        <f t="shared" ref="AA1784:AA1790" si="1230">IF(M1784="Workflow",CONCATENATE("gwd ",L1784," ",N1784)," # n/a")</f>
        <v>gwd MDM wf_Customer_Param_File</v>
      </c>
      <c r="AB1784" s="60" t="str">
        <f t="shared" si="964"/>
        <v xml:space="preserve">showvh MDM wf_Customer_Param_File ; </v>
      </c>
      <c r="AC1784" s="60" t="str">
        <f t="shared" si="949"/>
        <v>showrrh MDM wf_Customer_Param_File</v>
      </c>
    </row>
    <row r="1785" spans="1:29" x14ac:dyDescent="0.25">
      <c r="A1785" s="9">
        <v>43369</v>
      </c>
      <c r="B1785" s="6" t="s">
        <v>285</v>
      </c>
      <c r="C1785" s="6" t="s">
        <v>1893</v>
      </c>
      <c r="D1785" s="6" t="s">
        <v>1862</v>
      </c>
      <c r="E1785" s="100" t="str">
        <f t="shared" si="1218"/>
        <v>RAC_qa</v>
      </c>
      <c r="F1785" s="115" t="str">
        <f t="shared" si="1219"/>
        <v>BPQ</v>
      </c>
      <c r="G1785" s="100" t="str">
        <f t="shared" si="1220"/>
        <v>qhvifoapp05</v>
      </c>
      <c r="H1785" s="115" t="str">
        <f t="shared" si="1221"/>
        <v>Int01_qa</v>
      </c>
      <c r="I1785" s="100" t="str">
        <f t="shared" si="1222"/>
        <v>6005</v>
      </c>
      <c r="J1785" s="115" t="str">
        <f t="shared" si="1223"/>
        <v>Native</v>
      </c>
      <c r="K1785" s="100" t="str">
        <f t="shared" si="1224"/>
        <v>all</v>
      </c>
      <c r="L1785" s="6" t="s">
        <v>322</v>
      </c>
      <c r="M1785" s="6" t="s">
        <v>332</v>
      </c>
      <c r="N1785" s="6" t="s">
        <v>1651</v>
      </c>
      <c r="O1785" s="23" t="s">
        <v>2845</v>
      </c>
      <c r="P1785" s="11" t="str">
        <f t="shared" si="1225"/>
        <v>qc MDM Workflow wf_Customer_Stage_Load</v>
      </c>
      <c r="Q1785" s="12" t="str">
        <f t="shared" si="1226"/>
        <v>echo ;</v>
      </c>
      <c r="R1785" s="13" t="str">
        <f t="shared" si="1227"/>
        <v>./pmrep addtodeploymentgroup -p DG_Static_Shared -n wf_Customer_Stage_Load -o Workflow -f MDM -d all ;</v>
      </c>
      <c r="S1785" s="12" t="str">
        <f t="shared" si="942"/>
        <v>echo ;</v>
      </c>
      <c r="T1785" s="13" t="str">
        <f t="shared" si="943"/>
        <v>echo ;</v>
      </c>
      <c r="U1785" s="12" t="str">
        <f t="shared" si="944"/>
        <v>echo;</v>
      </c>
      <c r="V1785" s="13" t="str">
        <f t="shared" si="945"/>
        <v>echo ;</v>
      </c>
      <c r="W1785" s="14" t="str">
        <f t="shared" si="1228"/>
        <v xml:space="preserve"> echo ; </v>
      </c>
      <c r="X1785" s="13" t="str">
        <f t="shared" si="961"/>
        <v>ssh -q qhvifoapp05 '/home/infa_adm/scripts/ais.sh MDM wf_Customer_Stage_Load Int01_qa'</v>
      </c>
      <c r="Y1785" s="15"/>
      <c r="Z1785" s="60" t="str">
        <f t="shared" si="1229"/>
        <v>./pmrep objectexport -f MDM -o Workflow -n wf_Customer_Stage_Load -m -s -b -r -u wf_Customer_Stage_Load.xml</v>
      </c>
      <c r="AA1785" s="63" t="str">
        <f t="shared" si="1230"/>
        <v>gwd MDM wf_Customer_Stage_Load</v>
      </c>
      <c r="AB1785" s="60" t="str">
        <f t="shared" si="964"/>
        <v xml:space="preserve">showvh MDM wf_Customer_Stage_Load ; </v>
      </c>
      <c r="AC1785" s="60" t="str">
        <f t="shared" si="949"/>
        <v>showrrh MDM wf_Customer_Stage_Load</v>
      </c>
    </row>
    <row r="1786" spans="1:29" x14ac:dyDescent="0.25">
      <c r="A1786" s="9">
        <v>43369</v>
      </c>
      <c r="B1786" s="6" t="s">
        <v>285</v>
      </c>
      <c r="C1786" s="6" t="s">
        <v>1893</v>
      </c>
      <c r="D1786" s="6" t="s">
        <v>1862</v>
      </c>
      <c r="E1786" s="100" t="str">
        <f t="shared" si="1218"/>
        <v>RAC_qa</v>
      </c>
      <c r="F1786" s="115" t="str">
        <f t="shared" si="1219"/>
        <v>BPQ</v>
      </c>
      <c r="G1786" s="100" t="str">
        <f t="shared" si="1220"/>
        <v>qhvifoapp05</v>
      </c>
      <c r="H1786" s="115" t="str">
        <f t="shared" si="1221"/>
        <v>Int01_qa</v>
      </c>
      <c r="I1786" s="100" t="str">
        <f t="shared" si="1222"/>
        <v>6005</v>
      </c>
      <c r="J1786" s="115" t="str">
        <f t="shared" si="1223"/>
        <v>Native</v>
      </c>
      <c r="K1786" s="100" t="str">
        <f t="shared" si="1224"/>
        <v>all</v>
      </c>
      <c r="L1786" s="6" t="s">
        <v>322</v>
      </c>
      <c r="M1786" s="6" t="s">
        <v>332</v>
      </c>
      <c r="N1786" s="6" t="s">
        <v>2839</v>
      </c>
      <c r="O1786" s="23" t="s">
        <v>2845</v>
      </c>
      <c r="P1786" s="11" t="str">
        <f t="shared" si="1225"/>
        <v xml:space="preserve">qc MDM Workflow wf_Customer_Stage_To_Cleansing_Load </v>
      </c>
      <c r="Q1786" s="12" t="str">
        <f t="shared" si="1226"/>
        <v>echo ;</v>
      </c>
      <c r="R1786" s="13" t="str">
        <f t="shared" si="1227"/>
        <v>./pmrep addtodeploymentgroup -p DG_Static_Shared -n wf_Customer_Stage_To_Cleansing_Load  -o Workflow -f MDM -d all ;</v>
      </c>
      <c r="S1786" s="12" t="str">
        <f t="shared" si="942"/>
        <v>echo ;</v>
      </c>
      <c r="T1786" s="13" t="str">
        <f t="shared" si="943"/>
        <v>echo ;</v>
      </c>
      <c r="U1786" s="12" t="str">
        <f t="shared" si="944"/>
        <v>echo;</v>
      </c>
      <c r="V1786" s="13" t="str">
        <f t="shared" si="945"/>
        <v>echo ;</v>
      </c>
      <c r="W1786" s="14" t="str">
        <f t="shared" si="1228"/>
        <v xml:space="preserve"> echo ; </v>
      </c>
      <c r="X1786" s="13" t="str">
        <f t="shared" si="961"/>
        <v>ssh -q qhvifoapp05 '/home/infa_adm/scripts/ais.sh MDM wf_Customer_Stage_To_Cleansing_Load  Int01_qa'</v>
      </c>
      <c r="Y1786" s="15"/>
      <c r="Z1786" s="60" t="str">
        <f t="shared" si="1229"/>
        <v>./pmrep objectexport -f MDM -o Workflow -n wf_Customer_Stage_To_Cleansing_Load  -m -s -b -r -u wf_Customer_Stage_To_Cleansing_Load .xml</v>
      </c>
      <c r="AA1786" s="63" t="str">
        <f t="shared" si="1230"/>
        <v xml:space="preserve">gwd MDM wf_Customer_Stage_To_Cleansing_Load </v>
      </c>
      <c r="AB1786" s="60" t="str">
        <f t="shared" si="964"/>
        <v xml:space="preserve">showvh MDM wf_Customer_Stage_To_Cleansing_Load  ; </v>
      </c>
      <c r="AC1786" s="60" t="str">
        <f t="shared" si="949"/>
        <v xml:space="preserve">showrrh MDM wf_Customer_Stage_To_Cleansing_Load </v>
      </c>
    </row>
    <row r="1787" spans="1:29" x14ac:dyDescent="0.25">
      <c r="A1787" s="9">
        <v>43369</v>
      </c>
      <c r="B1787" s="6" t="s">
        <v>285</v>
      </c>
      <c r="C1787" s="6" t="s">
        <v>1893</v>
      </c>
      <c r="D1787" s="6" t="s">
        <v>1862</v>
      </c>
      <c r="E1787" s="100" t="str">
        <f t="shared" si="1218"/>
        <v>RAC_qa</v>
      </c>
      <c r="F1787" s="115" t="str">
        <f t="shared" si="1219"/>
        <v>BPQ</v>
      </c>
      <c r="G1787" s="100" t="str">
        <f t="shared" si="1220"/>
        <v>qhvifoapp05</v>
      </c>
      <c r="H1787" s="115" t="str">
        <f t="shared" si="1221"/>
        <v>Int01_qa</v>
      </c>
      <c r="I1787" s="100" t="str">
        <f t="shared" si="1222"/>
        <v>6005</v>
      </c>
      <c r="J1787" s="115" t="str">
        <f t="shared" si="1223"/>
        <v>Native</v>
      </c>
      <c r="K1787" s="100" t="str">
        <f t="shared" si="1224"/>
        <v>all</v>
      </c>
      <c r="L1787" s="6" t="s">
        <v>322</v>
      </c>
      <c r="M1787" s="6" t="s">
        <v>332</v>
      </c>
      <c r="N1787" s="6" t="s">
        <v>1653</v>
      </c>
      <c r="O1787" s="23" t="s">
        <v>2845</v>
      </c>
      <c r="P1787" s="11" t="str">
        <f t="shared" si="1225"/>
        <v>qc MDM Workflow wf_Customer_Cleansing_To_StageTranslation_Load</v>
      </c>
      <c r="Q1787" s="12" t="str">
        <f t="shared" si="1226"/>
        <v>echo ;</v>
      </c>
      <c r="R1787" s="13" t="str">
        <f t="shared" si="1227"/>
        <v>./pmrep addtodeploymentgroup -p DG_Static_Shared -n wf_Customer_Cleansing_To_StageTranslation_Load -o Workflow -f MDM -d all ;</v>
      </c>
      <c r="S1787" s="12" t="str">
        <f t="shared" si="942"/>
        <v>echo ;</v>
      </c>
      <c r="T1787" s="13" t="str">
        <f t="shared" si="943"/>
        <v>echo ;</v>
      </c>
      <c r="U1787" s="12" t="str">
        <f t="shared" si="944"/>
        <v>echo;</v>
      </c>
      <c r="V1787" s="13" t="str">
        <f t="shared" si="945"/>
        <v>echo ;</v>
      </c>
      <c r="W1787" s="14" t="str">
        <f t="shared" si="1228"/>
        <v xml:space="preserve"> echo ; </v>
      </c>
      <c r="X1787" s="13" t="str">
        <f t="shared" si="961"/>
        <v>ssh -q qhvifoapp05 '/home/infa_adm/scripts/ais.sh MDM wf_Customer_Cleansing_To_StageTranslation_Load Int01_qa'</v>
      </c>
      <c r="Y1787" s="15"/>
      <c r="Z1787" s="60" t="str">
        <f t="shared" si="1229"/>
        <v>./pmrep objectexport -f MDM -o Workflow -n wf_Customer_Cleansing_To_StageTranslation_Load -m -s -b -r -u wf_Customer_Cleansing_To_StageTranslation_Load.xml</v>
      </c>
      <c r="AA1787" s="63" t="str">
        <f t="shared" si="1230"/>
        <v>gwd MDM wf_Customer_Cleansing_To_StageTranslation_Load</v>
      </c>
      <c r="AB1787" s="60" t="str">
        <f t="shared" si="964"/>
        <v xml:space="preserve">showvh MDM wf_Customer_Cleansing_To_StageTranslation_Load ; </v>
      </c>
      <c r="AC1787" s="60" t="str">
        <f t="shared" si="949"/>
        <v>showrrh MDM wf_Customer_Cleansing_To_StageTranslation_Load</v>
      </c>
    </row>
    <row r="1788" spans="1:29" x14ac:dyDescent="0.25">
      <c r="A1788" s="9">
        <v>43369</v>
      </c>
      <c r="B1788" s="6" t="s">
        <v>285</v>
      </c>
      <c r="C1788" s="6" t="s">
        <v>1893</v>
      </c>
      <c r="D1788" s="6" t="s">
        <v>1862</v>
      </c>
      <c r="E1788" s="100" t="str">
        <f t="shared" si="1218"/>
        <v>RAC_qa</v>
      </c>
      <c r="F1788" s="115" t="str">
        <f t="shared" si="1219"/>
        <v>BPQ</v>
      </c>
      <c r="G1788" s="100" t="str">
        <f t="shared" si="1220"/>
        <v>qhvifoapp05</v>
      </c>
      <c r="H1788" s="115" t="str">
        <f t="shared" si="1221"/>
        <v>Int01_qa</v>
      </c>
      <c r="I1788" s="100" t="str">
        <f t="shared" si="1222"/>
        <v>6005</v>
      </c>
      <c r="J1788" s="115" t="str">
        <f t="shared" si="1223"/>
        <v>Native</v>
      </c>
      <c r="K1788" s="100" t="str">
        <f t="shared" si="1224"/>
        <v>all</v>
      </c>
      <c r="L1788" s="6" t="s">
        <v>322</v>
      </c>
      <c r="M1788" s="6" t="s">
        <v>332</v>
      </c>
      <c r="N1788" s="6" t="s">
        <v>1497</v>
      </c>
      <c r="O1788" s="23" t="s">
        <v>2845</v>
      </c>
      <c r="P1788" s="11" t="str">
        <f t="shared" si="1225"/>
        <v>qc MDM Workflow wf_Customer_Cleansing_To_HstBasePub_Load</v>
      </c>
      <c r="Q1788" s="12" t="str">
        <f t="shared" si="1226"/>
        <v>echo ;</v>
      </c>
      <c r="R1788" s="13" t="str">
        <f t="shared" si="1227"/>
        <v>./pmrep addtodeploymentgroup -p DG_Static_Shared -n wf_Customer_Cleansing_To_HstBasePub_Load -o Workflow -f MDM -d all ;</v>
      </c>
      <c r="S1788" s="12" t="str">
        <f t="shared" si="942"/>
        <v>echo ;</v>
      </c>
      <c r="T1788" s="13" t="str">
        <f t="shared" si="943"/>
        <v>echo ;</v>
      </c>
      <c r="U1788" s="12" t="str">
        <f t="shared" si="944"/>
        <v>echo;</v>
      </c>
      <c r="V1788" s="13" t="str">
        <f t="shared" si="945"/>
        <v>echo ;</v>
      </c>
      <c r="W1788" s="14" t="str">
        <f t="shared" si="1228"/>
        <v xml:space="preserve"> echo ; </v>
      </c>
      <c r="X1788" s="13" t="str">
        <f t="shared" si="961"/>
        <v>ssh -q qhvifoapp05 '/home/infa_adm/scripts/ais.sh MDM wf_Customer_Cleansing_To_HstBasePub_Load Int01_qa'</v>
      </c>
      <c r="Y1788" s="15"/>
      <c r="Z1788" s="60" t="str">
        <f t="shared" si="1229"/>
        <v>./pmrep objectexport -f MDM -o Workflow -n wf_Customer_Cleansing_To_HstBasePub_Load -m -s -b -r -u wf_Customer_Cleansing_To_HstBasePub_Load.xml</v>
      </c>
      <c r="AA1788" s="63" t="str">
        <f t="shared" si="1230"/>
        <v>gwd MDM wf_Customer_Cleansing_To_HstBasePub_Load</v>
      </c>
      <c r="AB1788" s="60" t="str">
        <f t="shared" si="964"/>
        <v xml:space="preserve">showvh MDM wf_Customer_Cleansing_To_HstBasePub_Load ; </v>
      </c>
      <c r="AC1788" s="60" t="str">
        <f t="shared" si="949"/>
        <v>showrrh MDM wf_Customer_Cleansing_To_HstBasePub_Load</v>
      </c>
    </row>
    <row r="1789" spans="1:29" x14ac:dyDescent="0.25">
      <c r="A1789" s="9">
        <v>43369</v>
      </c>
      <c r="B1789" s="6" t="s">
        <v>285</v>
      </c>
      <c r="C1789" s="6" t="s">
        <v>1893</v>
      </c>
      <c r="D1789" s="6" t="s">
        <v>1862</v>
      </c>
      <c r="E1789" s="100" t="str">
        <f t="shared" si="1218"/>
        <v>RAC_qa</v>
      </c>
      <c r="F1789" s="115" t="str">
        <f t="shared" si="1219"/>
        <v>BPQ</v>
      </c>
      <c r="G1789" s="100" t="str">
        <f t="shared" si="1220"/>
        <v>qhvifoapp05</v>
      </c>
      <c r="H1789" s="115" t="str">
        <f t="shared" si="1221"/>
        <v>Int01_qa</v>
      </c>
      <c r="I1789" s="100" t="str">
        <f t="shared" si="1222"/>
        <v>6005</v>
      </c>
      <c r="J1789" s="115" t="str">
        <f t="shared" si="1223"/>
        <v>Native</v>
      </c>
      <c r="K1789" s="100" t="str">
        <f t="shared" si="1224"/>
        <v>all</v>
      </c>
      <c r="L1789" s="6" t="s">
        <v>322</v>
      </c>
      <c r="M1789" s="6" t="s">
        <v>332</v>
      </c>
      <c r="N1789" s="6" t="s">
        <v>2840</v>
      </c>
      <c r="O1789" s="23" t="s">
        <v>2845</v>
      </c>
      <c r="P1789" s="11" t="str">
        <f t="shared" si="1225"/>
        <v xml:space="preserve">qc MDM Workflow wf_Customer_Final_Report </v>
      </c>
      <c r="Q1789" s="12" t="str">
        <f t="shared" si="1226"/>
        <v>echo ;</v>
      </c>
      <c r="R1789" s="13" t="str">
        <f t="shared" si="1227"/>
        <v>./pmrep addtodeploymentgroup -p DG_Static_Shared -n wf_Customer_Final_Report  -o Workflow -f MDM -d all ;</v>
      </c>
      <c r="S1789" s="12" t="str">
        <f t="shared" si="942"/>
        <v>echo ;</v>
      </c>
      <c r="T1789" s="13" t="str">
        <f t="shared" si="943"/>
        <v>echo ;</v>
      </c>
      <c r="U1789" s="12" t="str">
        <f t="shared" si="944"/>
        <v>echo;</v>
      </c>
      <c r="V1789" s="13" t="str">
        <f t="shared" si="945"/>
        <v>echo ;</v>
      </c>
      <c r="W1789" s="14" t="str">
        <f t="shared" si="1228"/>
        <v xml:space="preserve"> echo ; </v>
      </c>
      <c r="X1789" s="13" t="str">
        <f t="shared" si="961"/>
        <v>ssh -q qhvifoapp05 '/home/infa_adm/scripts/ais.sh MDM wf_Customer_Final_Report  Int01_qa'</v>
      </c>
      <c r="Y1789" s="15"/>
      <c r="Z1789" s="60" t="str">
        <f t="shared" si="1229"/>
        <v>./pmrep objectexport -f MDM -o Workflow -n wf_Customer_Final_Report  -m -s -b -r -u wf_Customer_Final_Report .xml</v>
      </c>
      <c r="AA1789" s="63" t="str">
        <f t="shared" si="1230"/>
        <v xml:space="preserve">gwd MDM wf_Customer_Final_Report </v>
      </c>
      <c r="AB1789" s="60" t="str">
        <f t="shared" si="964"/>
        <v xml:space="preserve">showvh MDM wf_Customer_Final_Report  ; </v>
      </c>
      <c r="AC1789" s="60" t="str">
        <f t="shared" si="949"/>
        <v xml:space="preserve">showrrh MDM wf_Customer_Final_Report </v>
      </c>
    </row>
    <row r="1790" spans="1:29" x14ac:dyDescent="0.25">
      <c r="A1790" s="9">
        <v>43369</v>
      </c>
      <c r="B1790" s="6" t="s">
        <v>285</v>
      </c>
      <c r="C1790" s="6" t="s">
        <v>1893</v>
      </c>
      <c r="D1790" s="6" t="s">
        <v>1862</v>
      </c>
      <c r="E1790" s="100" t="str">
        <f t="shared" si="1218"/>
        <v>RAC_qa</v>
      </c>
      <c r="F1790" s="115" t="str">
        <f t="shared" si="1219"/>
        <v>BPQ</v>
      </c>
      <c r="G1790" s="100" t="str">
        <f t="shared" si="1220"/>
        <v>qhvifoapp05</v>
      </c>
      <c r="H1790" s="115" t="str">
        <f t="shared" si="1221"/>
        <v>Int01_qa</v>
      </c>
      <c r="I1790" s="100" t="str">
        <f t="shared" si="1222"/>
        <v>6005</v>
      </c>
      <c r="J1790" s="115" t="str">
        <f t="shared" si="1223"/>
        <v>Native</v>
      </c>
      <c r="K1790" s="100" t="str">
        <f t="shared" si="1224"/>
        <v>all</v>
      </c>
      <c r="L1790" s="6" t="s">
        <v>322</v>
      </c>
      <c r="M1790" s="6" t="s">
        <v>332</v>
      </c>
      <c r="N1790" s="6" t="s">
        <v>2841</v>
      </c>
      <c r="O1790" s="23" t="s">
        <v>2845</v>
      </c>
      <c r="P1790" s="11" t="str">
        <f t="shared" si="1225"/>
        <v xml:space="preserve">qc MDM Workflow wf_Customer_Merge_List_Process </v>
      </c>
      <c r="Q1790" s="12" t="str">
        <f t="shared" si="1226"/>
        <v>echo ;</v>
      </c>
      <c r="R1790" s="13" t="str">
        <f t="shared" si="1227"/>
        <v>./pmrep addtodeploymentgroup -p DG_Static_Shared -n wf_Customer_Merge_List_Process  -o Workflow -f MDM -d all ;</v>
      </c>
      <c r="S1790" s="12" t="str">
        <f t="shared" si="942"/>
        <v>echo ;</v>
      </c>
      <c r="T1790" s="13" t="str">
        <f t="shared" si="943"/>
        <v>echo ;</v>
      </c>
      <c r="U1790" s="12" t="str">
        <f t="shared" si="944"/>
        <v>echo;</v>
      </c>
      <c r="V1790" s="13" t="str">
        <f t="shared" si="945"/>
        <v>echo ;</v>
      </c>
      <c r="W1790" s="14" t="str">
        <f t="shared" si="1228"/>
        <v xml:space="preserve"> echo ; </v>
      </c>
      <c r="X1790" s="13" t="str">
        <f t="shared" si="961"/>
        <v>ssh -q qhvifoapp05 '/home/infa_adm/scripts/ais.sh MDM wf_Customer_Merge_List_Process  Int01_qa'</v>
      </c>
      <c r="Y1790" s="15"/>
      <c r="Z1790" s="60" t="str">
        <f t="shared" si="1229"/>
        <v>./pmrep objectexport -f MDM -o Workflow -n wf_Customer_Merge_List_Process  -m -s -b -r -u wf_Customer_Merge_List_Process .xml</v>
      </c>
      <c r="AA1790" s="63" t="str">
        <f t="shared" si="1230"/>
        <v xml:space="preserve">gwd MDM wf_Customer_Merge_List_Process </v>
      </c>
      <c r="AB1790" s="60" t="str">
        <f t="shared" si="964"/>
        <v xml:space="preserve">showvh MDM wf_Customer_Merge_List_Process  ; </v>
      </c>
      <c r="AC1790" s="60" t="str">
        <f t="shared" si="949"/>
        <v xml:space="preserve">showrrh MDM wf_Customer_Merge_List_Process </v>
      </c>
    </row>
    <row r="1791" spans="1:29" x14ac:dyDescent="0.25">
      <c r="A1791" s="9">
        <v>43369</v>
      </c>
      <c r="B1791" s="6" t="s">
        <v>285</v>
      </c>
      <c r="C1791" s="6" t="s">
        <v>1893</v>
      </c>
      <c r="D1791" s="6" t="s">
        <v>1862</v>
      </c>
      <c r="E1791" s="100" t="str">
        <f t="shared" si="1218"/>
        <v>RAC_qa</v>
      </c>
      <c r="F1791" s="115" t="str">
        <f t="shared" si="1219"/>
        <v>BPQ</v>
      </c>
      <c r="G1791" s="100" t="str">
        <f t="shared" si="1220"/>
        <v>qhvifoapp05</v>
      </c>
      <c r="H1791" s="115" t="str">
        <f t="shared" si="1221"/>
        <v>Int01_qa</v>
      </c>
      <c r="I1791" s="100" t="str">
        <f t="shared" si="1222"/>
        <v>6005</v>
      </c>
      <c r="J1791" s="115" t="str">
        <f t="shared" si="1223"/>
        <v>Native</v>
      </c>
      <c r="K1791" s="100" t="str">
        <f t="shared" si="1224"/>
        <v>all</v>
      </c>
      <c r="L1791" s="6" t="s">
        <v>322</v>
      </c>
      <c r="M1791" s="6" t="s">
        <v>332</v>
      </c>
      <c r="N1791" s="6" t="s">
        <v>1656</v>
      </c>
      <c r="O1791" s="23" t="s">
        <v>2845</v>
      </c>
      <c r="P1791" s="11" t="str">
        <f t="shared" ref="P1791" si="1231">CONCATENATE("qc ",L1791," ",M1791," ",N1791)</f>
        <v>qc MDM Workflow wf_Customer_Publishing_Normalized_Data</v>
      </c>
      <c r="Q1791" s="12" t="str">
        <f t="shared" ref="Q1791" si="1232">IF(AND(B1791=B1790,F1791=F1790),"echo ;",CONCATENATE("./pmrep cleardeploymentgroup -p ",dgnm," -f ;"))</f>
        <v>echo ;</v>
      </c>
      <c r="R1791" s="13" t="str">
        <f t="shared" ref="R1791" si="1233">CONCATENATE("./pmrep addtodeploymentgroup -p ",dgnm," -n ",N1791," -o ",M1791, " -f ",L1791," -d ",K1791, " ;")</f>
        <v>./pmrep addtodeploymentgroup -p DG_Static_Shared -n wf_Customer_Publishing_Normalized_Data -o Workflow -f MDM -d all ;</v>
      </c>
      <c r="S1791" s="12" t="str">
        <f t="shared" si="942"/>
        <v>./pmrep deploydeploymentgroup -p DG_Static_Shared -c  ./DG_Static_Shared.xml -r RAC_qa -n ritbil -X BPQ -h qhvifoapp05 -o 6005 -s Native -l $HOME/scripts/log/dg_BR_matvis.log ;</v>
      </c>
      <c r="T1791" s="13" t="str">
        <f t="shared" si="943"/>
        <v xml:space="preserve">echo '&lt; PRESS ANY KEY TO CONTINUE &gt;'; read c ; </v>
      </c>
      <c r="U1791" s="12" t="str">
        <f t="shared" si="944"/>
        <v xml:space="preserve">cat $HOME/scripts/log/dg_BR_matvis.log ; </v>
      </c>
      <c r="V1791" s="13" t="str">
        <f t="shared" si="945"/>
        <v>echo '&lt; PRESS ANY KEY TO CONTINUE &gt;'; read c ;</v>
      </c>
      <c r="W1791" s="14" t="str">
        <f t="shared" ref="W1791" si="1234">IF(LEFT(U1791,3)="cat"," pmd ; "," echo ; ")</f>
        <v xml:space="preserve"> pmd ; </v>
      </c>
      <c r="X1791" s="13" t="str">
        <f t="shared" si="961"/>
        <v>ssh -q qhvifoapp05 '/home/infa_adm/scripts/ais.sh MDM wf_Customer_Publishing_Normalized_Data Int01_qa'</v>
      </c>
      <c r="Y1791" s="15"/>
      <c r="Z1791" s="60" t="str">
        <f t="shared" ref="Z1791" si="1235">CONCATENATE("./pmrep objectexport -f ",L1791," -o ",M1791," -n ",N1791," -m -s -b -r -u ",N1791,".xml")</f>
        <v>./pmrep objectexport -f MDM -o Workflow -n wf_Customer_Publishing_Normalized_Data -m -s -b -r -u wf_Customer_Publishing_Normalized_Data.xml</v>
      </c>
      <c r="AA1791" s="63" t="str">
        <f t="shared" ref="AA1791" si="1236">IF(M1791="Workflow",CONCATENATE("gwd ",L1791," ",N1791)," # n/a")</f>
        <v>gwd MDM wf_Customer_Publishing_Normalized_Data</v>
      </c>
      <c r="AB1791" s="60" t="str">
        <f t="shared" si="964"/>
        <v xml:space="preserve">showvh MDM wf_Customer_Publishing_Normalized_Data ; </v>
      </c>
      <c r="AC1791" s="60" t="str">
        <f t="shared" si="949"/>
        <v>showrrh MDM wf_Customer_Publishing_Normalized_Data</v>
      </c>
    </row>
    <row r="1792" spans="1:29" x14ac:dyDescent="0.25">
      <c r="A1792" s="9">
        <v>43369</v>
      </c>
      <c r="B1792" s="6" t="s">
        <v>6</v>
      </c>
      <c r="C1792" s="6" t="s">
        <v>1893</v>
      </c>
      <c r="D1792" s="6" t="s">
        <v>1862</v>
      </c>
      <c r="E1792" s="100" t="str">
        <f t="shared" ref="E1792" si="1237">IF(D1792="q1",rep_q,IF(OR(D1792="u1",D1792="u2"),rep_u,IF(OR(D1792="p1",D1792="p2"),rep_p," ** ERROR **")))</f>
        <v>RAC_qa</v>
      </c>
      <c r="F1792" s="115" t="str">
        <f t="shared" ref="F1792" si="1238">IF(C1792="SJ",IF(D1792="q1",pswd_sj_q,IF(OR(D1792="u1",D1792="u2"),pswd_sj_u,IF(OR(D1792="p1",D1792="p2"),pswd_sj_p," ** ERROR **"))),
IF(C1792="BR",IF(D1792="q1",pswd_br_q,IF(OR(D1792="u1",D1792="u2"),pswd_br_u,IF(OR(D1792="p1",D1792="p2"),pswd_br_p," ** ERROR **")))," ** ERROR **"))</f>
        <v>BPQ</v>
      </c>
      <c r="G1792" s="100" t="str">
        <f t="shared" ref="G1792" si="1239">IF(D1792="q1",host_q,IF(OR(D1792="u1",D1792="u2"),host_u,IF(OR(D1792="p1",D1792="p2"),host_p," ** ERROR **")))</f>
        <v>qhvifoapp05</v>
      </c>
      <c r="H1792" s="115" t="str">
        <f t="shared" ref="H1792" si="1240">IF(D1792="q1",int_q1,IF(D1792="u1",int_u1,IF(D1792="u2",int_u2,IF(D1792="p1",int_p1,IF(D1792="p2",int_p2," ** ERROR **")))))</f>
        <v>Int01_qa</v>
      </c>
      <c r="I1792" s="100" t="str">
        <f t="shared" ref="I1792" si="1241">IF(D1792="","n/a","6005")</f>
        <v>6005</v>
      </c>
      <c r="J1792" s="115" t="str">
        <f t="shared" ref="J1792" si="1242">IF(D1792="","n/a","Native")</f>
        <v>Native</v>
      </c>
      <c r="K1792" s="100" t="str">
        <f t="shared" ref="K1792" si="1243">IF(D1792="","n/a","all")</f>
        <v>all</v>
      </c>
      <c r="L1792" s="47" t="s">
        <v>30</v>
      </c>
      <c r="M1792" s="6" t="s">
        <v>332</v>
      </c>
      <c r="N1792" s="6" t="s">
        <v>2846</v>
      </c>
      <c r="O1792" s="6" t="s">
        <v>2849</v>
      </c>
      <c r="P1792" s="11" t="str">
        <f t="shared" ref="P1792:P1793" si="1244">CONCATENATE("qc ",L1792," ",M1792," ",N1792)</f>
        <v>qc RACFI Workflow Wf_rental_agreement_extract_cynergi_daily</v>
      </c>
      <c r="Q1792" s="12" t="str">
        <f t="shared" ref="Q1792:Q1793" si="1245">IF(AND(B1792=B1791,F1792=F1791),"echo ;",CONCATENATE("./pmrep cleardeploymentgroup -p ",dgnm," -f ;"))</f>
        <v>./pmrep cleardeploymentgroup -p DG_Static_Shared -f ;</v>
      </c>
      <c r="R1792" s="13" t="str">
        <f t="shared" ref="R1792:R1793" si="1246">CONCATENATE("./pmrep addtodeploymentgroup -p ",dgnm," -n ",N1792," -o ",M1792, " -f ",L1792," -d ",K1792, " ;")</f>
        <v>./pmrep addtodeploymentgroup -p DG_Static_Shared -n Wf_rental_agreement_extract_cynergi_daily -o Workflow -f RACFI -d all ;</v>
      </c>
      <c r="S1792" s="12" t="str">
        <f t="shared" si="942"/>
        <v>./pmrep deploydeploymentgroup -p DG_Static_Shared -c  ./DG_Static_Shared.xml -r RAC_qa -n ritbil -X BPQ -h qhvifoapp05 -o 6005 -s Native -l $HOME/scripts/log/dg_BR_lakram.log ;</v>
      </c>
      <c r="T1792" s="13" t="str">
        <f t="shared" si="943"/>
        <v xml:space="preserve">echo '&lt; PRESS ANY KEY TO CONTINUE &gt;'; read c ; </v>
      </c>
      <c r="U1792" s="12" t="str">
        <f t="shared" si="944"/>
        <v xml:space="preserve">cat $HOME/scripts/log/dg_BR_lakram.log ; </v>
      </c>
      <c r="V1792" s="13" t="str">
        <f t="shared" si="945"/>
        <v>echo '&lt; PRESS ANY KEY TO CONTINUE &gt;'; read c ;</v>
      </c>
      <c r="W1792" s="14" t="str">
        <f t="shared" ref="W1792:W1793" si="1247">IF(LEFT(U1792,3)="cat"," pmd ; "," echo ; ")</f>
        <v xml:space="preserve"> pmd ; </v>
      </c>
      <c r="X1792" s="13" t="str">
        <f t="shared" si="961"/>
        <v>ssh -q qhvifoapp05 '/home/infa_adm/scripts/ais.sh RACFI Wf_rental_agreement_extract_cynergi_daily Int01_qa'</v>
      </c>
      <c r="Y1792" s="15"/>
      <c r="Z1792" s="60" t="str">
        <f t="shared" ref="Z1792:Z1793" si="1248">CONCATENATE("./pmrep objectexport -f ",L1792," -o ",M1792," -n ",N1792," -m -s -b -r -u ",N1792,".xml")</f>
        <v>./pmrep objectexport -f RACFI -o Workflow -n Wf_rental_agreement_extract_cynergi_daily -m -s -b -r -u Wf_rental_agreement_extract_cynergi_daily.xml</v>
      </c>
      <c r="AA1792" s="63" t="str">
        <f t="shared" ref="AA1792:AA1793" si="1249">IF(M1792="Workflow",CONCATENATE("gwd ",L1792," ",N1792)," # n/a")</f>
        <v>gwd RACFI Wf_rental_agreement_extract_cynergi_daily</v>
      </c>
      <c r="AB1792" s="60" t="str">
        <f t="shared" si="964"/>
        <v xml:space="preserve">showvh RACFI Wf_rental_agreement_extract_cynergi_daily ; </v>
      </c>
      <c r="AC1792" s="60" t="str">
        <f t="shared" si="949"/>
        <v>showrrh RACFI Wf_rental_agreement_extract_cynergi_daily</v>
      </c>
    </row>
    <row r="1793" spans="1:29" x14ac:dyDescent="0.25">
      <c r="A1793" s="9">
        <v>43369</v>
      </c>
      <c r="B1793" s="6" t="s">
        <v>6</v>
      </c>
      <c r="C1793" s="6" t="s">
        <v>1893</v>
      </c>
      <c r="D1793" s="6" t="s">
        <v>1863</v>
      </c>
      <c r="E1793" s="100" t="str">
        <f t="shared" ref="E1793:E1795" si="1250">IF(D1793="q1",rep_q,IF(OR(D1793="u1",D1793="u2"),rep_u,IF(OR(D1793="p1",D1793="p2"),rep_p," ** ERROR **")))</f>
        <v>RAC_uat</v>
      </c>
      <c r="F1793" s="115" t="str">
        <f t="shared" ref="F1793:F1795" si="1251">IF(C1793="SJ",IF(D1793="q1",pswd_sj_q,IF(OR(D1793="u1",D1793="u2"),pswd_sj_u,IF(OR(D1793="p1",D1793="p2"),pswd_sj_p," ** ERROR **"))),
IF(C1793="BR",IF(D1793="q1",pswd_br_q,IF(OR(D1793="u1",D1793="u2"),pswd_br_u,IF(OR(D1793="p1",D1793="p2"),pswd_br_p," ** ERROR **")))," ** ERROR **"))</f>
        <v>BPU</v>
      </c>
      <c r="G1793" s="100" t="str">
        <f t="shared" ref="G1793:G1795" si="1252">IF(D1793="q1",host_q,IF(OR(D1793="u1",D1793="u2"),host_u,IF(OR(D1793="p1",D1793="p2"),host_p," ** ERROR **")))</f>
        <v>uhvifoapp03</v>
      </c>
      <c r="H1793" s="115" t="str">
        <f t="shared" ref="H1793:H1795" si="1253">IF(D1793="q1",int_q1,IF(D1793="u1",int_u1,IF(D1793="u2",int_u2,IF(D1793="p1",int_p1,IF(D1793="p2",int_p2," ** ERROR **")))))</f>
        <v>Int01_uat</v>
      </c>
      <c r="I1793" s="100" t="str">
        <f t="shared" ref="I1793:I1795" si="1254">IF(D1793="","n/a","6005")</f>
        <v>6005</v>
      </c>
      <c r="J1793" s="115" t="str">
        <f t="shared" ref="J1793:J1795" si="1255">IF(D1793="","n/a","Native")</f>
        <v>Native</v>
      </c>
      <c r="K1793" s="100" t="str">
        <f t="shared" ref="K1793:K1795" si="1256">IF(D1793="","n/a","all")</f>
        <v>all</v>
      </c>
      <c r="L1793" s="47" t="s">
        <v>30</v>
      </c>
      <c r="M1793" s="6" t="s">
        <v>332</v>
      </c>
      <c r="N1793" s="6" t="s">
        <v>2846</v>
      </c>
      <c r="O1793" s="6" t="s">
        <v>2850</v>
      </c>
      <c r="P1793" s="11" t="str">
        <f t="shared" si="1244"/>
        <v>qc RACFI Workflow Wf_rental_agreement_extract_cynergi_daily</v>
      </c>
      <c r="Q1793" s="12" t="str">
        <f t="shared" si="1245"/>
        <v>./pmrep cleardeploymentgroup -p DG_Static_Shared -f ;</v>
      </c>
      <c r="R1793" s="13" t="str">
        <f t="shared" si="1246"/>
        <v>./pmrep addtodeploymentgroup -p DG_Static_Shared -n Wf_rental_agreement_extract_cynergi_daily -o Workflow -f RACFI -d all ;</v>
      </c>
      <c r="S1793" s="12" t="str">
        <f t="shared" si="942"/>
        <v>./pmrep deploydeploymentgroup -p DG_Static_Shared -c  ./DG_Static_Shared.xml -r RAC_uat -n ritbil -X BPU -h uhvifoapp03 -o 6005 -s Native -l $HOME/scripts/log/dg_BR_lakram.log ;</v>
      </c>
      <c r="T1793" s="13" t="str">
        <f t="shared" si="943"/>
        <v xml:space="preserve">echo '&lt; PRESS ANY KEY TO CONTINUE &gt;'; read c ; </v>
      </c>
      <c r="U1793" s="12" t="str">
        <f t="shared" si="944"/>
        <v xml:space="preserve">cat $HOME/scripts/log/dg_BR_lakram.log ; </v>
      </c>
      <c r="V1793" s="13" t="str">
        <f t="shared" si="945"/>
        <v>echo '&lt; PRESS ANY KEY TO CONTINUE &gt;'; read c ;</v>
      </c>
      <c r="W1793" s="14" t="str">
        <f t="shared" si="1247"/>
        <v xml:space="preserve"> pmd ; </v>
      </c>
      <c r="X1793" s="13" t="str">
        <f t="shared" si="961"/>
        <v>ssh -q uhvifoapp03 '/home/infa_adm/scripts/ais.sh RACFI Wf_rental_agreement_extract_cynergi_daily Int01_uat'</v>
      </c>
      <c r="Y1793" s="15"/>
      <c r="Z1793" s="60" t="str">
        <f t="shared" si="1248"/>
        <v>./pmrep objectexport -f RACFI -o Workflow -n Wf_rental_agreement_extract_cynergi_daily -m -s -b -r -u Wf_rental_agreement_extract_cynergi_daily.xml</v>
      </c>
      <c r="AA1793" s="63" t="str">
        <f t="shared" si="1249"/>
        <v>gwd RACFI Wf_rental_agreement_extract_cynergi_daily</v>
      </c>
      <c r="AB1793" s="60" t="str">
        <f t="shared" si="964"/>
        <v xml:space="preserve">showvh RACFI Wf_rental_agreement_extract_cynergi_daily ; </v>
      </c>
      <c r="AC1793" s="60" t="str">
        <f t="shared" si="949"/>
        <v>showrrh RACFI Wf_rental_agreement_extract_cynergi_daily</v>
      </c>
    </row>
    <row r="1794" spans="1:29" x14ac:dyDescent="0.25">
      <c r="A1794" s="9">
        <v>43370</v>
      </c>
      <c r="B1794" s="6" t="s">
        <v>285</v>
      </c>
      <c r="C1794" s="6" t="s">
        <v>1892</v>
      </c>
      <c r="D1794" s="6" t="s">
        <v>1862</v>
      </c>
      <c r="E1794" s="100" t="str">
        <f t="shared" si="1250"/>
        <v>RAC_qa</v>
      </c>
      <c r="F1794" s="115" t="str">
        <f t="shared" si="1251"/>
        <v>QP</v>
      </c>
      <c r="G1794" s="100" t="str">
        <f t="shared" si="1252"/>
        <v>qhvifoapp05</v>
      </c>
      <c r="H1794" s="115" t="str">
        <f t="shared" si="1253"/>
        <v>Int01_qa</v>
      </c>
      <c r="I1794" s="100" t="str">
        <f t="shared" si="1254"/>
        <v>6005</v>
      </c>
      <c r="J1794" s="115" t="str">
        <f t="shared" si="1255"/>
        <v>Native</v>
      </c>
      <c r="K1794" s="100" t="str">
        <f t="shared" si="1256"/>
        <v>all</v>
      </c>
      <c r="L1794" s="6" t="s">
        <v>322</v>
      </c>
      <c r="M1794" s="6" t="s">
        <v>332</v>
      </c>
      <c r="N1794" s="6" t="s">
        <v>2847</v>
      </c>
      <c r="O1794" s="23" t="s">
        <v>2855</v>
      </c>
      <c r="P1794" s="11" t="str">
        <f t="shared" ref="P1794:P1796" si="1257">CONCATENATE("qc ",L1794," ",M1794," ",N1794)</f>
        <v>qc MDM Workflow wf_MDM2Enterprise_Product_Interfaces</v>
      </c>
      <c r="Q1794" s="12" t="str">
        <f t="shared" ref="Q1794:Q1796" si="1258">IF(AND(B1794=B1793,F1794=F1793),"echo ;",CONCATENATE("./pmrep cleardeploymentgroup -p ",dgnm," -f ;"))</f>
        <v>./pmrep cleardeploymentgroup -p DG_Static_Shared -f ;</v>
      </c>
      <c r="R1794" s="13" t="str">
        <f t="shared" ref="R1794:R1796" si="1259">CONCATENATE("./pmrep addtodeploymentgroup -p ",dgnm," -n ",N1794," -o ",M1794, " -f ",L1794," -d ",K1794, " ;")</f>
        <v>./pmrep addtodeploymentgroup -p DG_Static_Shared -n wf_MDM2Enterprise_Product_Interfaces -o Workflow -f MDM -d all ;</v>
      </c>
      <c r="S1794" s="12" t="str">
        <f t="shared" ref="S1794:S1857" si="1260">IF(AND(B1794=B1795,F1794=F1795),"echo ;",CONCATENATE("./pmrep deploydeploymentgroup -p ",dgnm, " -c ",dgxml," -r ",E1794," -n ",IF(LEFT(F1794,1)="B","ritbil","jansaj")," -X ",F1794, " -h ",G1794," -o ",I1794, " -s ",J1794, " -l $HOME/scripts/log/dg_",C1794,"_",B1794,".log ;"))</f>
        <v>echo ;</v>
      </c>
      <c r="T1794" s="13" t="str">
        <f t="shared" ref="T1794:T1857" si="1261">IF(AND(B1794=B1795,F1794=F1795), "echo ;","echo '&lt; PRESS ANY KEY TO CONTINUE &gt;'; read c ; ")</f>
        <v>echo ;</v>
      </c>
      <c r="U1794" s="12" t="str">
        <f t="shared" ref="U1794:U1857" si="1262">IF(AND(B1794=B1795,F1794=F1795),"echo;",CONCATENATE("cat $HOME/scripts/log/dg_",C1794,"_",B1794,".log ; "))</f>
        <v>echo;</v>
      </c>
      <c r="V1794" s="13" t="str">
        <f t="shared" ref="V1794:V1857" si="1263">IF(AND(B1794=B1795,F1794=F1795), "echo ;","echo '&lt; PRESS ANY KEY TO CONTINUE &gt;'; read c ;")</f>
        <v>echo ;</v>
      </c>
      <c r="W1794" s="14" t="str">
        <f t="shared" ref="W1794:W1796" si="1264">IF(LEFT(U1794,3)="cat"," pmd ; "," echo ; ")</f>
        <v xml:space="preserve"> echo ; </v>
      </c>
      <c r="X1794" s="13" t="str">
        <f t="shared" si="961"/>
        <v>ssh -q qhvifoapp05 '/home/infa_adm/scripts/ais.sh MDM wf_MDM2Enterprise_Product_Interfaces Int01_qa'</v>
      </c>
      <c r="Y1794" s="15"/>
      <c r="Z1794" s="60" t="str">
        <f t="shared" ref="Z1794:Z1796" si="1265">CONCATENATE("./pmrep objectexport -f ",L1794," -o ",M1794," -n ",N1794," -m -s -b -r -u ",N1794,".xml")</f>
        <v>./pmrep objectexport -f MDM -o Workflow -n wf_MDM2Enterprise_Product_Interfaces -m -s -b -r -u wf_MDM2Enterprise_Product_Interfaces.xml</v>
      </c>
      <c r="AA1794" s="63" t="str">
        <f t="shared" ref="AA1794:AA1796" si="1266">IF(M1794="Workflow",CONCATENATE("gwd ",L1794," ",N1794)," # n/a")</f>
        <v>gwd MDM wf_MDM2Enterprise_Product_Interfaces</v>
      </c>
      <c r="AB1794" s="60" t="str">
        <f t="shared" si="964"/>
        <v xml:space="preserve">showvh MDM wf_MDM2Enterprise_Product_Interfaces ; </v>
      </c>
      <c r="AC1794" s="60" t="str">
        <f t="shared" ref="AC1794:AC1857" si="1267">CONCATENATE("showrrh ",L1794," ",N1794)</f>
        <v>showrrh MDM wf_MDM2Enterprise_Product_Interfaces</v>
      </c>
    </row>
    <row r="1795" spans="1:29" x14ac:dyDescent="0.25">
      <c r="A1795" s="9">
        <v>43370</v>
      </c>
      <c r="B1795" s="6" t="s">
        <v>285</v>
      </c>
      <c r="C1795" s="6" t="s">
        <v>1892</v>
      </c>
      <c r="D1795" s="6" t="s">
        <v>1862</v>
      </c>
      <c r="E1795" s="100" t="str">
        <f t="shared" si="1250"/>
        <v>RAC_qa</v>
      </c>
      <c r="F1795" s="115" t="str">
        <f t="shared" si="1251"/>
        <v>QP</v>
      </c>
      <c r="G1795" s="100" t="str">
        <f t="shared" si="1252"/>
        <v>qhvifoapp05</v>
      </c>
      <c r="H1795" s="115" t="str">
        <f t="shared" si="1253"/>
        <v>Int01_qa</v>
      </c>
      <c r="I1795" s="100" t="str">
        <f t="shared" si="1254"/>
        <v>6005</v>
      </c>
      <c r="J1795" s="115" t="str">
        <f t="shared" si="1255"/>
        <v>Native</v>
      </c>
      <c r="K1795" s="100" t="str">
        <f t="shared" si="1256"/>
        <v>all</v>
      </c>
      <c r="L1795" s="6" t="s">
        <v>322</v>
      </c>
      <c r="M1795" s="6" t="s">
        <v>332</v>
      </c>
      <c r="N1795" s="47" t="s">
        <v>2848</v>
      </c>
      <c r="O1795" s="23" t="s">
        <v>2855</v>
      </c>
      <c r="P1795" s="11" t="str">
        <f t="shared" si="1257"/>
        <v>qc MDM Workflow wf_MDM_To_Enterprise_Product_ParamFile</v>
      </c>
      <c r="Q1795" s="12" t="str">
        <f t="shared" si="1258"/>
        <v>echo ;</v>
      </c>
      <c r="R1795" s="13" t="str">
        <f t="shared" si="1259"/>
        <v>./pmrep addtodeploymentgroup -p DG_Static_Shared -n wf_MDM_To_Enterprise_Product_ParamFile -o Workflow -f MDM -d all ;</v>
      </c>
      <c r="S1795" s="12" t="str">
        <f t="shared" si="1260"/>
        <v>./pmrep deploydeploymentgroup -p DG_Static_Shared -c  ./DG_Static_Shared.xml -r RAC_qa -n jansaj -X QP -h qhvifoapp05 -o 6005 -s Native -l $HOME/scripts/log/dg_SJ_matvis.log ;</v>
      </c>
      <c r="T1795" s="13" t="str">
        <f t="shared" si="1261"/>
        <v xml:space="preserve">echo '&lt; PRESS ANY KEY TO CONTINUE &gt;'; read c ; </v>
      </c>
      <c r="U1795" s="12" t="str">
        <f t="shared" si="1262"/>
        <v xml:space="preserve">cat $HOME/scripts/log/dg_SJ_matvis.log ; </v>
      </c>
      <c r="V1795" s="13" t="str">
        <f t="shared" si="1263"/>
        <v>echo '&lt; PRESS ANY KEY TO CONTINUE &gt;'; read c ;</v>
      </c>
      <c r="W1795" s="14" t="str">
        <f t="shared" si="1264"/>
        <v xml:space="preserve"> pmd ; </v>
      </c>
      <c r="X1795" s="13" t="str">
        <f t="shared" ref="X1795:X1858" si="1268">IF(M1795="Workflow",CONCATENATE("ssh -q ",G1795, " '/home/infa_adm/scripts/ais.sh ",L1795," ",N1795," ",H1795,"'")," # n/a")</f>
        <v>ssh -q qhvifoapp05 '/home/infa_adm/scripts/ais.sh MDM wf_MDM_To_Enterprise_Product_ParamFile Int01_qa'</v>
      </c>
      <c r="Y1795" s="15"/>
      <c r="Z1795" s="60" t="str">
        <f t="shared" si="1265"/>
        <v>./pmrep objectexport -f MDM -o Workflow -n wf_MDM_To_Enterprise_Product_ParamFile -m -s -b -r -u wf_MDM_To_Enterprise_Product_ParamFile.xml</v>
      </c>
      <c r="AA1795" s="63" t="str">
        <f t="shared" si="1266"/>
        <v>gwd MDM wf_MDM_To_Enterprise_Product_ParamFile</v>
      </c>
      <c r="AB1795" s="60" t="str">
        <f t="shared" ref="AB1795:AB1858" si="1269">CONCATENATE("showvh ",L1795," ",N1795," ; ")</f>
        <v xml:space="preserve">showvh MDM wf_MDM_To_Enterprise_Product_ParamFile ; </v>
      </c>
      <c r="AC1795" s="60" t="str">
        <f t="shared" si="1267"/>
        <v>showrrh MDM wf_MDM_To_Enterprise_Product_ParamFile</v>
      </c>
    </row>
    <row r="1796" spans="1:29" x14ac:dyDescent="0.25">
      <c r="A1796" s="9">
        <v>43370</v>
      </c>
      <c r="B1796" s="6" t="s">
        <v>285</v>
      </c>
      <c r="C1796" s="6" t="s">
        <v>1892</v>
      </c>
      <c r="D1796" s="6" t="s">
        <v>1863</v>
      </c>
      <c r="E1796" s="100" t="str">
        <f t="shared" ref="E1796:E1806" si="1270">IF(D1796="q1",rep_q,IF(OR(D1796="u1",D1796="u2"),rep_u,IF(OR(D1796="p1",D1796="p2"),rep_p," ** ERROR **")))</f>
        <v>RAC_uat</v>
      </c>
      <c r="F1796" s="115" t="str">
        <f t="shared" ref="F1796:F1806" si="1271">IF(C1796="SJ",IF(D1796="q1",pswd_sj_q,IF(OR(D1796="u1",D1796="u2"),pswd_sj_u,IF(OR(D1796="p1",D1796="p2"),pswd_sj_p," ** ERROR **"))),
IF(C1796="BR",IF(D1796="q1",pswd_br_q,IF(OR(D1796="u1",D1796="u2"),pswd_br_u,IF(OR(D1796="p1",D1796="p2"),pswd_br_p," ** ERROR **")))," ** ERROR **"))</f>
        <v>UP</v>
      </c>
      <c r="G1796" s="100" t="str">
        <f t="shared" ref="G1796:G1806" si="1272">IF(D1796="q1",host_q,IF(OR(D1796="u1",D1796="u2"),host_u,IF(OR(D1796="p1",D1796="p2"),host_p," ** ERROR **")))</f>
        <v>uhvifoapp03</v>
      </c>
      <c r="H1796" s="115" t="str">
        <f t="shared" ref="H1796:H1806" si="1273">IF(D1796="q1",int_q1,IF(D1796="u1",int_u1,IF(D1796="u2",int_u2,IF(D1796="p1",int_p1,IF(D1796="p2",int_p2," ** ERROR **")))))</f>
        <v>Int01_uat</v>
      </c>
      <c r="I1796" s="100" t="str">
        <f t="shared" ref="I1796:I1806" si="1274">IF(D1796="","n/a","6005")</f>
        <v>6005</v>
      </c>
      <c r="J1796" s="115" t="str">
        <f t="shared" ref="J1796:J1806" si="1275">IF(D1796="","n/a","Native")</f>
        <v>Native</v>
      </c>
      <c r="K1796" s="100" t="str">
        <f t="shared" ref="K1796:K1806" si="1276">IF(D1796="","n/a","all")</f>
        <v>all</v>
      </c>
      <c r="L1796" s="6" t="s">
        <v>322</v>
      </c>
      <c r="M1796" s="6" t="s">
        <v>332</v>
      </c>
      <c r="N1796" s="6" t="s">
        <v>2847</v>
      </c>
      <c r="O1796" s="34" t="s">
        <v>2856</v>
      </c>
      <c r="P1796" s="11" t="str">
        <f t="shared" si="1257"/>
        <v>qc MDM Workflow wf_MDM2Enterprise_Product_Interfaces</v>
      </c>
      <c r="Q1796" s="12" t="str">
        <f t="shared" si="1258"/>
        <v>./pmrep cleardeploymentgroup -p DG_Static_Shared -f ;</v>
      </c>
      <c r="R1796" s="13" t="str">
        <f t="shared" si="1259"/>
        <v>./pmrep addtodeploymentgroup -p DG_Static_Shared -n wf_MDM2Enterprise_Product_Interfaces -o Workflow -f MDM -d all ;</v>
      </c>
      <c r="S1796" s="12" t="str">
        <f t="shared" si="1260"/>
        <v>echo ;</v>
      </c>
      <c r="T1796" s="13" t="str">
        <f t="shared" si="1261"/>
        <v>echo ;</v>
      </c>
      <c r="U1796" s="12" t="str">
        <f t="shared" si="1262"/>
        <v>echo;</v>
      </c>
      <c r="V1796" s="13" t="str">
        <f t="shared" si="1263"/>
        <v>echo ;</v>
      </c>
      <c r="W1796" s="14" t="str">
        <f t="shared" si="1264"/>
        <v xml:space="preserve"> echo ; </v>
      </c>
      <c r="X1796" s="13" t="str">
        <f t="shared" si="1268"/>
        <v>ssh -q uhvifoapp03 '/home/infa_adm/scripts/ais.sh MDM wf_MDM2Enterprise_Product_Interfaces Int01_uat'</v>
      </c>
      <c r="Y1796" s="15"/>
      <c r="Z1796" s="60" t="str">
        <f t="shared" si="1265"/>
        <v>./pmrep objectexport -f MDM -o Workflow -n wf_MDM2Enterprise_Product_Interfaces -m -s -b -r -u wf_MDM2Enterprise_Product_Interfaces.xml</v>
      </c>
      <c r="AA1796" s="63" t="str">
        <f t="shared" si="1266"/>
        <v>gwd MDM wf_MDM2Enterprise_Product_Interfaces</v>
      </c>
      <c r="AB1796" s="60" t="str">
        <f t="shared" si="1269"/>
        <v xml:space="preserve">showvh MDM wf_MDM2Enterprise_Product_Interfaces ; </v>
      </c>
      <c r="AC1796" s="60" t="str">
        <f t="shared" si="1267"/>
        <v>showrrh MDM wf_MDM2Enterprise_Product_Interfaces</v>
      </c>
    </row>
    <row r="1797" spans="1:29" x14ac:dyDescent="0.25">
      <c r="A1797" s="9">
        <v>43370</v>
      </c>
      <c r="B1797" s="6" t="s">
        <v>285</v>
      </c>
      <c r="C1797" s="6" t="s">
        <v>1892</v>
      </c>
      <c r="D1797" s="6" t="s">
        <v>1863</v>
      </c>
      <c r="E1797" s="100" t="str">
        <f t="shared" si="1270"/>
        <v>RAC_uat</v>
      </c>
      <c r="F1797" s="115" t="str">
        <f t="shared" si="1271"/>
        <v>UP</v>
      </c>
      <c r="G1797" s="100" t="str">
        <f t="shared" si="1272"/>
        <v>uhvifoapp03</v>
      </c>
      <c r="H1797" s="115" t="str">
        <f t="shared" si="1273"/>
        <v>Int01_uat</v>
      </c>
      <c r="I1797" s="100" t="str">
        <f t="shared" si="1274"/>
        <v>6005</v>
      </c>
      <c r="J1797" s="115" t="str">
        <f t="shared" si="1275"/>
        <v>Native</v>
      </c>
      <c r="K1797" s="100" t="str">
        <f t="shared" si="1276"/>
        <v>all</v>
      </c>
      <c r="L1797" s="6" t="s">
        <v>322</v>
      </c>
      <c r="M1797" s="6" t="s">
        <v>332</v>
      </c>
      <c r="N1797" s="47" t="s">
        <v>2848</v>
      </c>
      <c r="O1797" s="34" t="s">
        <v>2856</v>
      </c>
      <c r="P1797" s="11" t="str">
        <f t="shared" ref="P1797" si="1277">CONCATENATE("qc ",L1797," ",M1797," ",N1797)</f>
        <v>qc MDM Workflow wf_MDM_To_Enterprise_Product_ParamFile</v>
      </c>
      <c r="Q1797" s="12" t="str">
        <f t="shared" ref="Q1797" si="1278">IF(AND(B1797=B1796,F1797=F1796),"echo ;",CONCATENATE("./pmrep cleardeploymentgroup -p ",dgnm," -f ;"))</f>
        <v>echo ;</v>
      </c>
      <c r="R1797" s="13" t="str">
        <f t="shared" ref="R1797" si="1279">CONCATENATE("./pmrep addtodeploymentgroup -p ",dgnm," -n ",N1797," -o ",M1797, " -f ",L1797," -d ",K1797, " ;")</f>
        <v>./pmrep addtodeploymentgroup -p DG_Static_Shared -n wf_MDM_To_Enterprise_Product_ParamFile -o Workflow -f MDM -d all ;</v>
      </c>
      <c r="S1797" s="12" t="str">
        <f t="shared" si="1260"/>
        <v>./pmrep deploydeploymentgroup -p DG_Static_Shared -c  ./DG_Static_Shared.xml -r RAC_uat -n jansaj -X UP -h uhvifoapp03 -o 6005 -s Native -l $HOME/scripts/log/dg_SJ_matvis.log ;</v>
      </c>
      <c r="T1797" s="13" t="str">
        <f t="shared" si="1261"/>
        <v xml:space="preserve">echo '&lt; PRESS ANY KEY TO CONTINUE &gt;'; read c ; </v>
      </c>
      <c r="U1797" s="12" t="str">
        <f t="shared" si="1262"/>
        <v xml:space="preserve">cat $HOME/scripts/log/dg_SJ_matvis.log ; </v>
      </c>
      <c r="V1797" s="13" t="str">
        <f t="shared" si="1263"/>
        <v>echo '&lt; PRESS ANY KEY TO CONTINUE &gt;'; read c ;</v>
      </c>
      <c r="W1797" s="14" t="str">
        <f t="shared" ref="W1797" si="1280">IF(LEFT(U1797,3)="cat"," pmd ; "," echo ; ")</f>
        <v xml:space="preserve"> pmd ; </v>
      </c>
      <c r="X1797" s="13" t="str">
        <f t="shared" si="1268"/>
        <v>ssh -q uhvifoapp03 '/home/infa_adm/scripts/ais.sh MDM wf_MDM_To_Enterprise_Product_ParamFile Int01_uat'</v>
      </c>
      <c r="Y1797" s="15"/>
      <c r="Z1797" s="60" t="str">
        <f t="shared" ref="Z1797" si="1281">CONCATENATE("./pmrep objectexport -f ",L1797," -o ",M1797," -n ",N1797," -m -s -b -r -u ",N1797,".xml")</f>
        <v>./pmrep objectexport -f MDM -o Workflow -n wf_MDM_To_Enterprise_Product_ParamFile -m -s -b -r -u wf_MDM_To_Enterprise_Product_ParamFile.xml</v>
      </c>
      <c r="AA1797" s="63" t="str">
        <f t="shared" ref="AA1797" si="1282">IF(M1797="Workflow",CONCATENATE("gwd ",L1797," ",N1797)," # n/a")</f>
        <v>gwd MDM wf_MDM_To_Enterprise_Product_ParamFile</v>
      </c>
      <c r="AB1797" s="60" t="str">
        <f t="shared" si="1269"/>
        <v xml:space="preserve">showvh MDM wf_MDM_To_Enterprise_Product_ParamFile ; </v>
      </c>
      <c r="AC1797" s="60" t="str">
        <f t="shared" si="1267"/>
        <v>showrrh MDM wf_MDM_To_Enterprise_Product_ParamFile</v>
      </c>
    </row>
    <row r="1798" spans="1:29" x14ac:dyDescent="0.25">
      <c r="A1798" s="9">
        <v>43369</v>
      </c>
      <c r="B1798" s="6" t="s">
        <v>5</v>
      </c>
      <c r="C1798" s="6" t="s">
        <v>1893</v>
      </c>
      <c r="D1798" s="6" t="s">
        <v>1863</v>
      </c>
      <c r="E1798" s="100" t="str">
        <f t="shared" si="1270"/>
        <v>RAC_uat</v>
      </c>
      <c r="F1798" s="115" t="str">
        <f t="shared" si="1271"/>
        <v>BPU</v>
      </c>
      <c r="G1798" s="100" t="str">
        <f t="shared" si="1272"/>
        <v>uhvifoapp03</v>
      </c>
      <c r="H1798" s="115" t="str">
        <f t="shared" si="1273"/>
        <v>Int01_uat</v>
      </c>
      <c r="I1798" s="100" t="str">
        <f t="shared" si="1274"/>
        <v>6005</v>
      </c>
      <c r="J1798" s="115" t="str">
        <f t="shared" si="1275"/>
        <v>Native</v>
      </c>
      <c r="K1798" s="100" t="str">
        <f t="shared" si="1276"/>
        <v>all</v>
      </c>
      <c r="L1798" s="6" t="s">
        <v>329</v>
      </c>
      <c r="M1798" s="6" t="s">
        <v>332</v>
      </c>
      <c r="N1798" s="47" t="s">
        <v>900</v>
      </c>
      <c r="O1798" s="23" t="s">
        <v>2853</v>
      </c>
      <c r="P1798" s="11" t="str">
        <f t="shared" ref="P1798:P1802" si="1283">CONCATENATE("qc ",L1798," ",M1798," ",N1798)</f>
        <v>qc SIMS_Statistics Workflow wf_aor_inventory_statistics</v>
      </c>
      <c r="Q1798" s="12" t="str">
        <f t="shared" ref="Q1798:Q1802" si="1284">IF(AND(B1798=B1797,F1798=F1797),"echo ;",CONCATENATE("./pmrep cleardeploymentgroup -p ",dgnm," -f ;"))</f>
        <v>./pmrep cleardeploymentgroup -p DG_Static_Shared -f ;</v>
      </c>
      <c r="R1798" s="13" t="str">
        <f t="shared" ref="R1798:R1802" si="1285">CONCATENATE("./pmrep addtodeploymentgroup -p ",dgnm," -n ",N1798," -o ",M1798, " -f ",L1798," -d ",K1798, " ;")</f>
        <v>./pmrep addtodeploymentgroup -p DG_Static_Shared -n wf_aor_inventory_statistics -o Workflow -f SIMS_Statistics -d all ;</v>
      </c>
      <c r="S1798" s="12" t="str">
        <f t="shared" si="1260"/>
        <v>echo ;</v>
      </c>
      <c r="T1798" s="13" t="str">
        <f t="shared" si="1261"/>
        <v>echo ;</v>
      </c>
      <c r="U1798" s="12" t="str">
        <f t="shared" si="1262"/>
        <v>echo;</v>
      </c>
      <c r="V1798" s="13" t="str">
        <f t="shared" si="1263"/>
        <v>echo ;</v>
      </c>
      <c r="W1798" s="14" t="str">
        <f t="shared" ref="W1798:W1802" si="1286">IF(LEFT(U1798,3)="cat"," pmd ; "," echo ; ")</f>
        <v xml:space="preserve"> echo ; </v>
      </c>
      <c r="X1798" s="13" t="str">
        <f t="shared" si="1268"/>
        <v>ssh -q uhvifoapp03 '/home/infa_adm/scripts/ais.sh SIMS_Statistics wf_aor_inventory_statistics Int01_uat'</v>
      </c>
      <c r="Y1798" s="15"/>
      <c r="Z1798" s="60" t="str">
        <f t="shared" ref="Z1798:Z1802" si="1287">CONCATENATE("./pmrep objectexport -f ",L1798," -o ",M1798," -n ",N1798," -m -s -b -r -u ",N1798,".xml")</f>
        <v>./pmrep objectexport -f SIMS_Statistics -o Workflow -n wf_aor_inventory_statistics -m -s -b -r -u wf_aor_inventory_statistics.xml</v>
      </c>
      <c r="AA1798" s="63" t="str">
        <f t="shared" ref="AA1798:AA1802" si="1288">IF(M1798="Workflow",CONCATENATE("gwd ",L1798," ",N1798)," # n/a")</f>
        <v>gwd SIMS_Statistics wf_aor_inventory_statistics</v>
      </c>
      <c r="AB1798" s="60" t="str">
        <f t="shared" si="1269"/>
        <v xml:space="preserve">showvh SIMS_Statistics wf_aor_inventory_statistics ; </v>
      </c>
      <c r="AC1798" s="60" t="str">
        <f t="shared" si="1267"/>
        <v>showrrh SIMS_Statistics wf_aor_inventory_statistics</v>
      </c>
    </row>
    <row r="1799" spans="1:29" x14ac:dyDescent="0.25">
      <c r="A1799" s="9">
        <v>43369</v>
      </c>
      <c r="B1799" s="6" t="s">
        <v>5</v>
      </c>
      <c r="C1799" s="6" t="s">
        <v>1893</v>
      </c>
      <c r="D1799" s="6" t="s">
        <v>1863</v>
      </c>
      <c r="E1799" s="100" t="str">
        <f t="shared" si="1270"/>
        <v>RAC_uat</v>
      </c>
      <c r="F1799" s="115" t="str">
        <f t="shared" si="1271"/>
        <v>BPU</v>
      </c>
      <c r="G1799" s="100" t="str">
        <f t="shared" si="1272"/>
        <v>uhvifoapp03</v>
      </c>
      <c r="H1799" s="115" t="str">
        <f t="shared" si="1273"/>
        <v>Int01_uat</v>
      </c>
      <c r="I1799" s="100" t="str">
        <f t="shared" si="1274"/>
        <v>6005</v>
      </c>
      <c r="J1799" s="115" t="str">
        <f t="shared" si="1275"/>
        <v>Native</v>
      </c>
      <c r="K1799" s="100" t="str">
        <f t="shared" si="1276"/>
        <v>all</v>
      </c>
      <c r="L1799" s="6" t="s">
        <v>329</v>
      </c>
      <c r="M1799" s="6" t="s">
        <v>332</v>
      </c>
      <c r="N1799" s="47" t="s">
        <v>1014</v>
      </c>
      <c r="O1799" s="23" t="s">
        <v>2853</v>
      </c>
      <c r="P1799" s="11" t="str">
        <f t="shared" si="1283"/>
        <v>qc SIMS_Statistics Workflow wf_free_time_stats</v>
      </c>
      <c r="Q1799" s="12" t="str">
        <f t="shared" si="1284"/>
        <v>echo ;</v>
      </c>
      <c r="R1799" s="13" t="str">
        <f t="shared" si="1285"/>
        <v>./pmrep addtodeploymentgroup -p DG_Static_Shared -n wf_free_time_stats -o Workflow -f SIMS_Statistics -d all ;</v>
      </c>
      <c r="S1799" s="12" t="str">
        <f t="shared" si="1260"/>
        <v>echo ;</v>
      </c>
      <c r="T1799" s="13" t="str">
        <f t="shared" si="1261"/>
        <v>echo ;</v>
      </c>
      <c r="U1799" s="12" t="str">
        <f t="shared" si="1262"/>
        <v>echo;</v>
      </c>
      <c r="V1799" s="13" t="str">
        <f t="shared" si="1263"/>
        <v>echo ;</v>
      </c>
      <c r="W1799" s="14" t="str">
        <f t="shared" si="1286"/>
        <v xml:space="preserve"> echo ; </v>
      </c>
      <c r="X1799" s="13" t="str">
        <f t="shared" si="1268"/>
        <v>ssh -q uhvifoapp03 '/home/infa_adm/scripts/ais.sh SIMS_Statistics wf_free_time_stats Int01_uat'</v>
      </c>
      <c r="Y1799" s="15"/>
      <c r="Z1799" s="60" t="str">
        <f t="shared" si="1287"/>
        <v>./pmrep objectexport -f SIMS_Statistics -o Workflow -n wf_free_time_stats -m -s -b -r -u wf_free_time_stats.xml</v>
      </c>
      <c r="AA1799" s="63" t="str">
        <f t="shared" si="1288"/>
        <v>gwd SIMS_Statistics wf_free_time_stats</v>
      </c>
      <c r="AB1799" s="60" t="str">
        <f t="shared" si="1269"/>
        <v xml:space="preserve">showvh SIMS_Statistics wf_free_time_stats ; </v>
      </c>
      <c r="AC1799" s="60" t="str">
        <f t="shared" si="1267"/>
        <v>showrrh SIMS_Statistics wf_free_time_stats</v>
      </c>
    </row>
    <row r="1800" spans="1:29" x14ac:dyDescent="0.25">
      <c r="A1800" s="9">
        <v>43369</v>
      </c>
      <c r="B1800" s="6" t="s">
        <v>5</v>
      </c>
      <c r="C1800" s="6" t="s">
        <v>1893</v>
      </c>
      <c r="D1800" s="6" t="s">
        <v>1863</v>
      </c>
      <c r="E1800" s="100" t="str">
        <f t="shared" si="1270"/>
        <v>RAC_uat</v>
      </c>
      <c r="F1800" s="115" t="str">
        <f t="shared" si="1271"/>
        <v>BPU</v>
      </c>
      <c r="G1800" s="100" t="str">
        <f t="shared" si="1272"/>
        <v>uhvifoapp03</v>
      </c>
      <c r="H1800" s="115" t="str">
        <f t="shared" si="1273"/>
        <v>Int01_uat</v>
      </c>
      <c r="I1800" s="100" t="str">
        <f t="shared" si="1274"/>
        <v>6005</v>
      </c>
      <c r="J1800" s="115" t="str">
        <f t="shared" si="1275"/>
        <v>Native</v>
      </c>
      <c r="K1800" s="100" t="str">
        <f t="shared" si="1276"/>
        <v>all</v>
      </c>
      <c r="L1800" s="6" t="s">
        <v>329</v>
      </c>
      <c r="M1800" s="6" t="s">
        <v>332</v>
      </c>
      <c r="N1800" s="47" t="s">
        <v>721</v>
      </c>
      <c r="O1800" s="23" t="s">
        <v>2853</v>
      </c>
      <c r="P1800" s="11" t="str">
        <f t="shared" si="1283"/>
        <v>qc SIMS_Statistics Workflow wf_store_income_statistics</v>
      </c>
      <c r="Q1800" s="12" t="str">
        <f t="shared" si="1284"/>
        <v>echo ;</v>
      </c>
      <c r="R1800" s="13" t="str">
        <f t="shared" si="1285"/>
        <v>./pmrep addtodeploymentgroup -p DG_Static_Shared -n wf_store_income_statistics -o Workflow -f SIMS_Statistics -d all ;</v>
      </c>
      <c r="S1800" s="12" t="str">
        <f t="shared" si="1260"/>
        <v>echo ;</v>
      </c>
      <c r="T1800" s="13" t="str">
        <f t="shared" si="1261"/>
        <v>echo ;</v>
      </c>
      <c r="U1800" s="12" t="str">
        <f t="shared" si="1262"/>
        <v>echo;</v>
      </c>
      <c r="V1800" s="13" t="str">
        <f t="shared" si="1263"/>
        <v>echo ;</v>
      </c>
      <c r="W1800" s="14" t="str">
        <f t="shared" si="1286"/>
        <v xml:space="preserve"> echo ; </v>
      </c>
      <c r="X1800" s="13" t="str">
        <f t="shared" si="1268"/>
        <v>ssh -q uhvifoapp03 '/home/infa_adm/scripts/ais.sh SIMS_Statistics wf_store_income_statistics Int01_uat'</v>
      </c>
      <c r="Y1800" s="15"/>
      <c r="Z1800" s="60" t="str">
        <f t="shared" si="1287"/>
        <v>./pmrep objectexport -f SIMS_Statistics -o Workflow -n wf_store_income_statistics -m -s -b -r -u wf_store_income_statistics.xml</v>
      </c>
      <c r="AA1800" s="63" t="str">
        <f t="shared" si="1288"/>
        <v>gwd SIMS_Statistics wf_store_income_statistics</v>
      </c>
      <c r="AB1800" s="60" t="str">
        <f t="shared" si="1269"/>
        <v xml:space="preserve">showvh SIMS_Statistics wf_store_income_statistics ; </v>
      </c>
      <c r="AC1800" s="60" t="str">
        <f t="shared" si="1267"/>
        <v>showrrh SIMS_Statistics wf_store_income_statistics</v>
      </c>
    </row>
    <row r="1801" spans="1:29" x14ac:dyDescent="0.25">
      <c r="A1801" s="9">
        <v>43369</v>
      </c>
      <c r="B1801" s="6" t="s">
        <v>5</v>
      </c>
      <c r="C1801" s="6" t="s">
        <v>1893</v>
      </c>
      <c r="D1801" s="6" t="s">
        <v>1863</v>
      </c>
      <c r="E1801" s="100" t="str">
        <f t="shared" si="1270"/>
        <v>RAC_uat</v>
      </c>
      <c r="F1801" s="115" t="str">
        <f t="shared" si="1271"/>
        <v>BPU</v>
      </c>
      <c r="G1801" s="100" t="str">
        <f t="shared" si="1272"/>
        <v>uhvifoapp03</v>
      </c>
      <c r="H1801" s="115" t="str">
        <f t="shared" si="1273"/>
        <v>Int01_uat</v>
      </c>
      <c r="I1801" s="100" t="str">
        <f t="shared" si="1274"/>
        <v>6005</v>
      </c>
      <c r="J1801" s="115" t="str">
        <f t="shared" si="1275"/>
        <v>Native</v>
      </c>
      <c r="K1801" s="100" t="str">
        <f t="shared" si="1276"/>
        <v>all</v>
      </c>
      <c r="L1801" s="6" t="s">
        <v>329</v>
      </c>
      <c r="M1801" s="6" t="s">
        <v>332</v>
      </c>
      <c r="N1801" s="47" t="s">
        <v>863</v>
      </c>
      <c r="O1801" s="23" t="s">
        <v>2853</v>
      </c>
      <c r="P1801" s="11" t="str">
        <f t="shared" si="1283"/>
        <v>qc SIMS_Statistics Workflow wf_store_income_statistics_wrk</v>
      </c>
      <c r="Q1801" s="12" t="str">
        <f t="shared" si="1284"/>
        <v>echo ;</v>
      </c>
      <c r="R1801" s="13" t="str">
        <f t="shared" si="1285"/>
        <v>./pmrep addtodeploymentgroup -p DG_Static_Shared -n wf_store_income_statistics_wrk -o Workflow -f SIMS_Statistics -d all ;</v>
      </c>
      <c r="S1801" s="12" t="str">
        <f t="shared" si="1260"/>
        <v>echo ;</v>
      </c>
      <c r="T1801" s="13" t="str">
        <f t="shared" si="1261"/>
        <v>echo ;</v>
      </c>
      <c r="U1801" s="12" t="str">
        <f t="shared" si="1262"/>
        <v>echo;</v>
      </c>
      <c r="V1801" s="13" t="str">
        <f t="shared" si="1263"/>
        <v>echo ;</v>
      </c>
      <c r="W1801" s="14" t="str">
        <f t="shared" si="1286"/>
        <v xml:space="preserve"> echo ; </v>
      </c>
      <c r="X1801" s="13" t="str">
        <f t="shared" si="1268"/>
        <v>ssh -q uhvifoapp03 '/home/infa_adm/scripts/ais.sh SIMS_Statistics wf_store_income_statistics_wrk Int01_uat'</v>
      </c>
      <c r="Y1801" s="15"/>
      <c r="Z1801" s="60" t="str">
        <f t="shared" si="1287"/>
        <v>./pmrep objectexport -f SIMS_Statistics -o Workflow -n wf_store_income_statistics_wrk -m -s -b -r -u wf_store_income_statistics_wrk.xml</v>
      </c>
      <c r="AA1801" s="63" t="str">
        <f t="shared" si="1288"/>
        <v>gwd SIMS_Statistics wf_store_income_statistics_wrk</v>
      </c>
      <c r="AB1801" s="60" t="str">
        <f t="shared" si="1269"/>
        <v xml:space="preserve">showvh SIMS_Statistics wf_store_income_statistics_wrk ; </v>
      </c>
      <c r="AC1801" s="60" t="str">
        <f t="shared" si="1267"/>
        <v>showrrh SIMS_Statistics wf_store_income_statistics_wrk</v>
      </c>
    </row>
    <row r="1802" spans="1:29" x14ac:dyDescent="0.25">
      <c r="A1802" s="9">
        <v>43369</v>
      </c>
      <c r="B1802" s="6" t="s">
        <v>5</v>
      </c>
      <c r="C1802" s="6" t="s">
        <v>1893</v>
      </c>
      <c r="D1802" s="6" t="s">
        <v>1863</v>
      </c>
      <c r="E1802" s="100" t="str">
        <f t="shared" si="1270"/>
        <v>RAC_uat</v>
      </c>
      <c r="F1802" s="115" t="str">
        <f t="shared" si="1271"/>
        <v>BPU</v>
      </c>
      <c r="G1802" s="100" t="str">
        <f t="shared" si="1272"/>
        <v>uhvifoapp03</v>
      </c>
      <c r="H1802" s="115" t="str">
        <f t="shared" si="1273"/>
        <v>Int01_uat</v>
      </c>
      <c r="I1802" s="100" t="str">
        <f t="shared" si="1274"/>
        <v>6005</v>
      </c>
      <c r="J1802" s="115" t="str">
        <f t="shared" si="1275"/>
        <v>Native</v>
      </c>
      <c r="K1802" s="100" t="str">
        <f t="shared" si="1276"/>
        <v>all</v>
      </c>
      <c r="L1802" s="6" t="s">
        <v>329</v>
      </c>
      <c r="M1802" s="6" t="s">
        <v>332</v>
      </c>
      <c r="N1802" s="47" t="s">
        <v>376</v>
      </c>
      <c r="O1802" s="6" t="s">
        <v>2854</v>
      </c>
      <c r="P1802" s="11" t="str">
        <f t="shared" si="1283"/>
        <v>qc SIMS_Statistics Workflow wf_store_inventory_statistics</v>
      </c>
      <c r="Q1802" s="12" t="str">
        <f t="shared" si="1284"/>
        <v>echo ;</v>
      </c>
      <c r="R1802" s="13" t="str">
        <f t="shared" si="1285"/>
        <v>./pmrep addtodeploymentgroup -p DG_Static_Shared -n wf_store_inventory_statistics -o Workflow -f SIMS_Statistics -d all ;</v>
      </c>
      <c r="S1802" s="12" t="str">
        <f t="shared" si="1260"/>
        <v>echo ;</v>
      </c>
      <c r="T1802" s="13" t="str">
        <f t="shared" si="1261"/>
        <v>echo ;</v>
      </c>
      <c r="U1802" s="12" t="str">
        <f t="shared" si="1262"/>
        <v>echo;</v>
      </c>
      <c r="V1802" s="13" t="str">
        <f t="shared" si="1263"/>
        <v>echo ;</v>
      </c>
      <c r="W1802" s="14" t="str">
        <f t="shared" si="1286"/>
        <v xml:space="preserve"> echo ; </v>
      </c>
      <c r="X1802" s="13" t="str">
        <f t="shared" si="1268"/>
        <v>ssh -q uhvifoapp03 '/home/infa_adm/scripts/ais.sh SIMS_Statistics wf_store_inventory_statistics Int01_uat'</v>
      </c>
      <c r="Y1802" s="15"/>
      <c r="Z1802" s="60" t="str">
        <f t="shared" si="1287"/>
        <v>./pmrep objectexport -f SIMS_Statistics -o Workflow -n wf_store_inventory_statistics -m -s -b -r -u wf_store_inventory_statistics.xml</v>
      </c>
      <c r="AA1802" s="63" t="str">
        <f t="shared" si="1288"/>
        <v>gwd SIMS_Statistics wf_store_inventory_statistics</v>
      </c>
      <c r="AB1802" s="60" t="str">
        <f t="shared" si="1269"/>
        <v xml:space="preserve">showvh SIMS_Statistics wf_store_inventory_statistics ; </v>
      </c>
      <c r="AC1802" s="60" t="str">
        <f t="shared" si="1267"/>
        <v>showrrh SIMS_Statistics wf_store_inventory_statistics</v>
      </c>
    </row>
    <row r="1803" spans="1:29" x14ac:dyDescent="0.25">
      <c r="A1803" s="9">
        <v>43369</v>
      </c>
      <c r="B1803" s="6" t="s">
        <v>5</v>
      </c>
      <c r="C1803" s="6" t="s">
        <v>1893</v>
      </c>
      <c r="D1803" s="6" t="s">
        <v>1863</v>
      </c>
      <c r="E1803" s="100" t="str">
        <f t="shared" si="1270"/>
        <v>RAC_uat</v>
      </c>
      <c r="F1803" s="115" t="str">
        <f t="shared" si="1271"/>
        <v>BPU</v>
      </c>
      <c r="G1803" s="100" t="str">
        <f t="shared" si="1272"/>
        <v>uhvifoapp03</v>
      </c>
      <c r="H1803" s="115" t="str">
        <f t="shared" si="1273"/>
        <v>Int01_uat</v>
      </c>
      <c r="I1803" s="100" t="str">
        <f t="shared" si="1274"/>
        <v>6005</v>
      </c>
      <c r="J1803" s="115" t="str">
        <f t="shared" si="1275"/>
        <v>Native</v>
      </c>
      <c r="K1803" s="100" t="str">
        <f t="shared" si="1276"/>
        <v>all</v>
      </c>
      <c r="L1803" s="6" t="s">
        <v>329</v>
      </c>
      <c r="M1803" s="6" t="s">
        <v>332</v>
      </c>
      <c r="N1803" s="47" t="s">
        <v>893</v>
      </c>
      <c r="O1803" s="23" t="s">
        <v>2853</v>
      </c>
      <c r="P1803" s="11" t="str">
        <f t="shared" ref="P1803" si="1289">CONCATENATE("qc ",L1803," ",M1803," ",N1803)</f>
        <v>qc SIMS_Statistics Workflow wf_update_route_data</v>
      </c>
      <c r="Q1803" s="12" t="str">
        <f t="shared" ref="Q1803" si="1290">IF(AND(B1803=B1802,F1803=F1802),"echo ;",CONCATENATE("./pmrep cleardeploymentgroup -p ",dgnm," -f ;"))</f>
        <v>echo ;</v>
      </c>
      <c r="R1803" s="13" t="str">
        <f t="shared" ref="R1803" si="1291">CONCATENATE("./pmrep addtodeploymentgroup -p ",dgnm," -n ",N1803," -o ",M1803, " -f ",L1803," -d ",K1803, " ;")</f>
        <v>./pmrep addtodeploymentgroup -p DG_Static_Shared -n wf_update_route_data -o Workflow -f SIMS_Statistics -d all ;</v>
      </c>
      <c r="S1803" s="12" t="str">
        <f t="shared" si="1260"/>
        <v>./pmrep deploydeploymentgroup -p DG_Static_Shared -c  ./DG_Static_Shared.xml -r RAC_uat -n ritbil -X BPU -h uhvifoapp03 -o 6005 -s Native -l $HOME/scripts/log/dg_BR_halgee.log ;</v>
      </c>
      <c r="T1803" s="13" t="str">
        <f t="shared" si="1261"/>
        <v xml:space="preserve">echo '&lt; PRESS ANY KEY TO CONTINUE &gt;'; read c ; </v>
      </c>
      <c r="U1803" s="12" t="str">
        <f t="shared" si="1262"/>
        <v xml:space="preserve">cat $HOME/scripts/log/dg_BR_halgee.log ; </v>
      </c>
      <c r="V1803" s="13" t="str">
        <f t="shared" si="1263"/>
        <v>echo '&lt; PRESS ANY KEY TO CONTINUE &gt;'; read c ;</v>
      </c>
      <c r="W1803" s="14" t="str">
        <f t="shared" ref="W1803" si="1292">IF(LEFT(U1803,3)="cat"," pmd ; "," echo ; ")</f>
        <v xml:space="preserve"> pmd ; </v>
      </c>
      <c r="X1803" s="13" t="str">
        <f t="shared" si="1268"/>
        <v>ssh -q uhvifoapp03 '/home/infa_adm/scripts/ais.sh SIMS_Statistics wf_update_route_data Int01_uat'</v>
      </c>
      <c r="Y1803" s="15"/>
      <c r="Z1803" s="60" t="str">
        <f t="shared" ref="Z1803" si="1293">CONCATENATE("./pmrep objectexport -f ",L1803," -o ",M1803," -n ",N1803," -m -s -b -r -u ",N1803,".xml")</f>
        <v>./pmrep objectexport -f SIMS_Statistics -o Workflow -n wf_update_route_data -m -s -b -r -u wf_update_route_data.xml</v>
      </c>
      <c r="AA1803" s="63" t="str">
        <f t="shared" ref="AA1803" si="1294">IF(M1803="Workflow",CONCATENATE("gwd ",L1803," ",N1803)," # n/a")</f>
        <v>gwd SIMS_Statistics wf_update_route_data</v>
      </c>
      <c r="AB1803" s="60" t="str">
        <f t="shared" si="1269"/>
        <v xml:space="preserve">showvh SIMS_Statistics wf_update_route_data ; </v>
      </c>
      <c r="AC1803" s="60" t="str">
        <f t="shared" si="1267"/>
        <v>showrrh SIMS_Statistics wf_update_route_data</v>
      </c>
    </row>
    <row r="1804" spans="1:29" x14ac:dyDescent="0.25">
      <c r="A1804" s="9">
        <v>43370</v>
      </c>
      <c r="B1804" s="6" t="s">
        <v>6</v>
      </c>
      <c r="C1804" s="6" t="s">
        <v>1892</v>
      </c>
      <c r="D1804" s="6" t="s">
        <v>1862</v>
      </c>
      <c r="E1804" s="100" t="str">
        <f t="shared" si="1270"/>
        <v>RAC_qa</v>
      </c>
      <c r="F1804" s="115" t="str">
        <f t="shared" si="1271"/>
        <v>QP</v>
      </c>
      <c r="G1804" s="100" t="str">
        <f t="shared" si="1272"/>
        <v>qhvifoapp05</v>
      </c>
      <c r="H1804" s="115" t="str">
        <f t="shared" si="1273"/>
        <v>Int01_qa</v>
      </c>
      <c r="I1804" s="100" t="str">
        <f t="shared" si="1274"/>
        <v>6005</v>
      </c>
      <c r="J1804" s="115" t="str">
        <f t="shared" si="1275"/>
        <v>Native</v>
      </c>
      <c r="K1804" s="100" t="str">
        <f t="shared" si="1276"/>
        <v>all</v>
      </c>
      <c r="L1804" s="47" t="s">
        <v>30</v>
      </c>
      <c r="M1804" s="6" t="s">
        <v>332</v>
      </c>
      <c r="N1804" s="6" t="s">
        <v>2846</v>
      </c>
      <c r="O1804" s="6" t="s">
        <v>2857</v>
      </c>
      <c r="P1804" s="11" t="str">
        <f t="shared" ref="P1804:P1805" si="1295">CONCATENATE("qc ",L1804," ",M1804," ",N1804)</f>
        <v>qc RACFI Workflow Wf_rental_agreement_extract_cynergi_daily</v>
      </c>
      <c r="Q1804" s="12" t="str">
        <f t="shared" ref="Q1804:Q1805" si="1296">IF(AND(B1804=B1803,F1804=F1803),"echo ;",CONCATENATE("./pmrep cleardeploymentgroup -p ",dgnm," -f ;"))</f>
        <v>./pmrep cleardeploymentgroup -p DG_Static_Shared -f ;</v>
      </c>
      <c r="R1804" s="13" t="str">
        <f t="shared" ref="R1804:R1805" si="1297">CONCATENATE("./pmrep addtodeploymentgroup -p ",dgnm," -n ",N1804," -o ",M1804, " -f ",L1804," -d ",K1804, " ;")</f>
        <v>./pmrep addtodeploymentgroup -p DG_Static_Shared -n Wf_rental_agreement_extract_cynergi_daily -o Workflow -f RACFI -d all ;</v>
      </c>
      <c r="S1804" s="12" t="str">
        <f t="shared" si="1260"/>
        <v>./pmrep deploydeploymentgroup -p DG_Static_Shared -c  ./DG_Static_Shared.xml -r RAC_qa -n jansaj -X QP -h qhvifoapp05 -o 6005 -s Native -l $HOME/scripts/log/dg_SJ_lakram.log ;</v>
      </c>
      <c r="T1804" s="13" t="str">
        <f t="shared" si="1261"/>
        <v xml:space="preserve">echo '&lt; PRESS ANY KEY TO CONTINUE &gt;'; read c ; </v>
      </c>
      <c r="U1804" s="12" t="str">
        <f t="shared" si="1262"/>
        <v xml:space="preserve">cat $HOME/scripts/log/dg_SJ_lakram.log ; </v>
      </c>
      <c r="V1804" s="13" t="str">
        <f t="shared" si="1263"/>
        <v>echo '&lt; PRESS ANY KEY TO CONTINUE &gt;'; read c ;</v>
      </c>
      <c r="W1804" s="14" t="str">
        <f t="shared" ref="W1804:W1805" si="1298">IF(LEFT(U1804,3)="cat"," pmd ; "," echo ; ")</f>
        <v xml:space="preserve"> pmd ; </v>
      </c>
      <c r="X1804" s="13" t="str">
        <f t="shared" si="1268"/>
        <v>ssh -q qhvifoapp05 '/home/infa_adm/scripts/ais.sh RACFI Wf_rental_agreement_extract_cynergi_daily Int01_qa'</v>
      </c>
      <c r="Y1804" s="15"/>
      <c r="Z1804" s="60" t="str">
        <f t="shared" ref="Z1804:Z1805" si="1299">CONCATENATE("./pmrep objectexport -f ",L1804," -o ",M1804," -n ",N1804," -m -s -b -r -u ",N1804,".xml")</f>
        <v>./pmrep objectexport -f RACFI -o Workflow -n Wf_rental_agreement_extract_cynergi_daily -m -s -b -r -u Wf_rental_agreement_extract_cynergi_daily.xml</v>
      </c>
      <c r="AA1804" s="63" t="str">
        <f t="shared" ref="AA1804:AA1805" si="1300">IF(M1804="Workflow",CONCATENATE("gwd ",L1804," ",N1804)," # n/a")</f>
        <v>gwd RACFI Wf_rental_agreement_extract_cynergi_daily</v>
      </c>
      <c r="AB1804" s="60" t="str">
        <f t="shared" si="1269"/>
        <v xml:space="preserve">showvh RACFI Wf_rental_agreement_extract_cynergi_daily ; </v>
      </c>
      <c r="AC1804" s="60" t="str">
        <f t="shared" si="1267"/>
        <v>showrrh RACFI Wf_rental_agreement_extract_cynergi_daily</v>
      </c>
    </row>
    <row r="1805" spans="1:29" x14ac:dyDescent="0.25">
      <c r="A1805" s="9">
        <v>43370</v>
      </c>
      <c r="B1805" s="6" t="s">
        <v>6</v>
      </c>
      <c r="C1805" s="6" t="s">
        <v>1892</v>
      </c>
      <c r="D1805" s="6" t="s">
        <v>1863</v>
      </c>
      <c r="E1805" s="100" t="str">
        <f t="shared" si="1270"/>
        <v>RAC_uat</v>
      </c>
      <c r="F1805" s="115" t="str">
        <f t="shared" si="1271"/>
        <v>UP</v>
      </c>
      <c r="G1805" s="100" t="str">
        <f t="shared" si="1272"/>
        <v>uhvifoapp03</v>
      </c>
      <c r="H1805" s="115" t="str">
        <f t="shared" si="1273"/>
        <v>Int01_uat</v>
      </c>
      <c r="I1805" s="100" t="str">
        <f t="shared" si="1274"/>
        <v>6005</v>
      </c>
      <c r="J1805" s="115" t="str">
        <f t="shared" si="1275"/>
        <v>Native</v>
      </c>
      <c r="K1805" s="100" t="str">
        <f t="shared" si="1276"/>
        <v>all</v>
      </c>
      <c r="L1805" s="47" t="s">
        <v>30</v>
      </c>
      <c r="M1805" s="6" t="s">
        <v>332</v>
      </c>
      <c r="N1805" s="6" t="s">
        <v>2846</v>
      </c>
      <c r="O1805" s="6" t="s">
        <v>2858</v>
      </c>
      <c r="P1805" s="11" t="str">
        <f t="shared" si="1295"/>
        <v>qc RACFI Workflow Wf_rental_agreement_extract_cynergi_daily</v>
      </c>
      <c r="Q1805" s="12" t="str">
        <f t="shared" si="1296"/>
        <v>./pmrep cleardeploymentgroup -p DG_Static_Shared -f ;</v>
      </c>
      <c r="R1805" s="13" t="str">
        <f t="shared" si="1297"/>
        <v>./pmrep addtodeploymentgroup -p DG_Static_Shared -n Wf_rental_agreement_extract_cynergi_daily -o Workflow -f RACFI -d all ;</v>
      </c>
      <c r="S1805" s="12" t="str">
        <f t="shared" si="1260"/>
        <v>./pmrep deploydeploymentgroup -p DG_Static_Shared -c  ./DG_Static_Shared.xml -r RAC_uat -n jansaj -X UP -h uhvifoapp03 -o 6005 -s Native -l $HOME/scripts/log/dg_SJ_lakram.log ;</v>
      </c>
      <c r="T1805" s="13" t="str">
        <f t="shared" si="1261"/>
        <v xml:space="preserve">echo '&lt; PRESS ANY KEY TO CONTINUE &gt;'; read c ; </v>
      </c>
      <c r="U1805" s="12" t="str">
        <f t="shared" si="1262"/>
        <v xml:space="preserve">cat $HOME/scripts/log/dg_SJ_lakram.log ; </v>
      </c>
      <c r="V1805" s="13" t="str">
        <f t="shared" si="1263"/>
        <v>echo '&lt; PRESS ANY KEY TO CONTINUE &gt;'; read c ;</v>
      </c>
      <c r="W1805" s="14" t="str">
        <f t="shared" si="1298"/>
        <v xml:space="preserve"> pmd ; </v>
      </c>
      <c r="X1805" s="13" t="str">
        <f t="shared" si="1268"/>
        <v>ssh -q uhvifoapp03 '/home/infa_adm/scripts/ais.sh RACFI Wf_rental_agreement_extract_cynergi_daily Int01_uat'</v>
      </c>
      <c r="Y1805" s="15"/>
      <c r="Z1805" s="60" t="str">
        <f t="shared" si="1299"/>
        <v>./pmrep objectexport -f RACFI -o Workflow -n Wf_rental_agreement_extract_cynergi_daily -m -s -b -r -u Wf_rental_agreement_extract_cynergi_daily.xml</v>
      </c>
      <c r="AA1805" s="63" t="str">
        <f t="shared" si="1300"/>
        <v>gwd RACFI Wf_rental_agreement_extract_cynergi_daily</v>
      </c>
      <c r="AB1805" s="60" t="str">
        <f t="shared" si="1269"/>
        <v xml:space="preserve">showvh RACFI Wf_rental_agreement_extract_cynergi_daily ; </v>
      </c>
      <c r="AC1805" s="60" t="str">
        <f t="shared" si="1267"/>
        <v>showrrh RACFI Wf_rental_agreement_extract_cynergi_daily</v>
      </c>
    </row>
    <row r="1806" spans="1:29" x14ac:dyDescent="0.25">
      <c r="A1806" s="9">
        <v>43370</v>
      </c>
      <c r="B1806" s="6" t="s">
        <v>283</v>
      </c>
      <c r="C1806" s="6" t="s">
        <v>1892</v>
      </c>
      <c r="D1806" s="6" t="s">
        <v>1862</v>
      </c>
      <c r="E1806" s="100" t="str">
        <f t="shared" si="1270"/>
        <v>RAC_qa</v>
      </c>
      <c r="F1806" s="115" t="str">
        <f t="shared" si="1271"/>
        <v>QP</v>
      </c>
      <c r="G1806" s="100" t="str">
        <f t="shared" si="1272"/>
        <v>qhvifoapp05</v>
      </c>
      <c r="H1806" s="115" t="str">
        <f t="shared" si="1273"/>
        <v>Int01_qa</v>
      </c>
      <c r="I1806" s="100" t="str">
        <f t="shared" si="1274"/>
        <v>6005</v>
      </c>
      <c r="J1806" s="115" t="str">
        <f t="shared" si="1275"/>
        <v>Native</v>
      </c>
      <c r="K1806" s="100" t="str">
        <f t="shared" si="1276"/>
        <v>all</v>
      </c>
      <c r="L1806" s="6" t="s">
        <v>1491</v>
      </c>
      <c r="M1806" s="6" t="s">
        <v>332</v>
      </c>
      <c r="N1806" s="6" t="s">
        <v>1628</v>
      </c>
      <c r="O1806" s="6" t="s">
        <v>2859</v>
      </c>
      <c r="P1806" s="11" t="str">
        <f t="shared" ref="P1806:P1807" si="1301">CONCATENATE("qc ",L1806," ",M1806," ",N1806)</f>
        <v>qc connectors Workflow wf_ENT_LAWSON_GL_CashReceipts_HT</v>
      </c>
      <c r="Q1806" s="12" t="str">
        <f t="shared" ref="Q1806:Q1807" si="1302">IF(AND(B1806=B1805,F1806=F1805),"echo ;",CONCATENATE("./pmrep cleardeploymentgroup -p ",dgnm," -f ;"))</f>
        <v>./pmrep cleardeploymentgroup -p DG_Static_Shared -f ;</v>
      </c>
      <c r="R1806" s="13" t="str">
        <f t="shared" ref="R1806:R1807" si="1303">CONCATENATE("./pmrep addtodeploymentgroup -p ",dgnm," -n ",N1806," -o ",M1806, " -f ",L1806," -d ",K1806, " ;")</f>
        <v>./pmrep addtodeploymentgroup -p DG_Static_Shared -n wf_ENT_LAWSON_GL_CashReceipts_HT -o Workflow -f connectors -d all ;</v>
      </c>
      <c r="S1806" s="12" t="str">
        <f t="shared" si="1260"/>
        <v>./pmrep deploydeploymentgroup -p DG_Static_Shared -c  ./DG_Static_Shared.xml -r RAC_qa -n jansaj -X QP -h qhvifoapp05 -o 6005 -s Native -l $HOME/scripts/log/dg_SJ_atlrad.log ;</v>
      </c>
      <c r="T1806" s="13" t="str">
        <f t="shared" si="1261"/>
        <v xml:space="preserve">echo '&lt; PRESS ANY KEY TO CONTINUE &gt;'; read c ; </v>
      </c>
      <c r="U1806" s="12" t="str">
        <f t="shared" si="1262"/>
        <v xml:space="preserve">cat $HOME/scripts/log/dg_SJ_atlrad.log ; </v>
      </c>
      <c r="V1806" s="13" t="str">
        <f t="shared" si="1263"/>
        <v>echo '&lt; PRESS ANY KEY TO CONTINUE &gt;'; read c ;</v>
      </c>
      <c r="W1806" s="14" t="str">
        <f t="shared" ref="W1806:W1807" si="1304">IF(LEFT(U1806,3)="cat"," pmd ; "," echo ; ")</f>
        <v xml:space="preserve"> pmd ; </v>
      </c>
      <c r="X1806" s="13" t="str">
        <f t="shared" si="1268"/>
        <v>ssh -q qhvifoapp05 '/home/infa_adm/scripts/ais.sh connectors wf_ENT_LAWSON_GL_CashReceipts_HT Int01_qa'</v>
      </c>
      <c r="Y1806" s="15"/>
      <c r="Z1806" s="60" t="str">
        <f t="shared" ref="Z1806:Z1807" si="1305">CONCATENATE("./pmrep objectexport -f ",L1806," -o ",M1806," -n ",N1806," -m -s -b -r -u ",N1806,".xml")</f>
        <v>./pmrep objectexport -f connectors -o Workflow -n wf_ENT_LAWSON_GL_CashReceipts_HT -m -s -b -r -u wf_ENT_LAWSON_GL_CashReceipts_HT.xml</v>
      </c>
      <c r="AA1806" s="63" t="str">
        <f t="shared" ref="AA1806:AA1807" si="1306">IF(M1806="Workflow",CONCATENATE("gwd ",L1806," ",N1806)," # n/a")</f>
        <v>gwd connectors wf_ENT_LAWSON_GL_CashReceipts_HT</v>
      </c>
      <c r="AB1806" s="60" t="str">
        <f t="shared" si="1269"/>
        <v xml:space="preserve">showvh connectors wf_ENT_LAWSON_GL_CashReceipts_HT ; </v>
      </c>
      <c r="AC1806" s="60" t="str">
        <f t="shared" si="1267"/>
        <v>showrrh connectors wf_ENT_LAWSON_GL_CashReceipts_HT</v>
      </c>
    </row>
    <row r="1807" spans="1:29" x14ac:dyDescent="0.25">
      <c r="A1807" s="9">
        <v>43371</v>
      </c>
      <c r="B1807" s="6" t="s">
        <v>283</v>
      </c>
      <c r="C1807" s="6" t="s">
        <v>1892</v>
      </c>
      <c r="D1807" s="6" t="s">
        <v>1863</v>
      </c>
      <c r="E1807" s="100" t="str">
        <f t="shared" ref="E1807:E1809" si="1307">IF(D1807="q1",rep_q,IF(OR(D1807="u1",D1807="u2"),rep_u,IF(OR(D1807="p1",D1807="p2"),rep_p," ** ERROR **")))</f>
        <v>RAC_uat</v>
      </c>
      <c r="F1807" s="115" t="str">
        <f t="shared" ref="F1807:F1809" si="1308">IF(C1807="SJ",IF(D1807="q1",pswd_sj_q,IF(OR(D1807="u1",D1807="u2"),pswd_sj_u,IF(OR(D1807="p1",D1807="p2"),pswd_sj_p," ** ERROR **"))),
IF(C1807="BR",IF(D1807="q1",pswd_br_q,IF(OR(D1807="u1",D1807="u2"),pswd_br_u,IF(OR(D1807="p1",D1807="p2"),pswd_br_p," ** ERROR **")))," ** ERROR **"))</f>
        <v>UP</v>
      </c>
      <c r="G1807" s="100" t="str">
        <f t="shared" ref="G1807:G1809" si="1309">IF(D1807="q1",host_q,IF(OR(D1807="u1",D1807="u2"),host_u,IF(OR(D1807="p1",D1807="p2"),host_p," ** ERROR **")))</f>
        <v>uhvifoapp03</v>
      </c>
      <c r="H1807" s="115" t="str">
        <f t="shared" ref="H1807:H1809" si="1310">IF(D1807="q1",int_q1,IF(D1807="u1",int_u1,IF(D1807="u2",int_u2,IF(D1807="p1",int_p1,IF(D1807="p2",int_p2," ** ERROR **")))))</f>
        <v>Int01_uat</v>
      </c>
      <c r="I1807" s="100" t="str">
        <f t="shared" ref="I1807:I1809" si="1311">IF(D1807="","n/a","6005")</f>
        <v>6005</v>
      </c>
      <c r="J1807" s="115" t="str">
        <f t="shared" ref="J1807:J1809" si="1312">IF(D1807="","n/a","Native")</f>
        <v>Native</v>
      </c>
      <c r="K1807" s="100" t="str">
        <f t="shared" ref="K1807:K1809" si="1313">IF(D1807="","n/a","all")</f>
        <v>all</v>
      </c>
      <c r="L1807" s="6" t="s">
        <v>1491</v>
      </c>
      <c r="M1807" s="6" t="s">
        <v>332</v>
      </c>
      <c r="N1807" s="6" t="s">
        <v>1628</v>
      </c>
      <c r="O1807" s="6" t="s">
        <v>2860</v>
      </c>
      <c r="P1807" s="11" t="str">
        <f t="shared" si="1301"/>
        <v>qc connectors Workflow wf_ENT_LAWSON_GL_CashReceipts_HT</v>
      </c>
      <c r="Q1807" s="12" t="str">
        <f t="shared" si="1302"/>
        <v>./pmrep cleardeploymentgroup -p DG_Static_Shared -f ;</v>
      </c>
      <c r="R1807" s="13" t="str">
        <f t="shared" si="1303"/>
        <v>./pmrep addtodeploymentgroup -p DG_Static_Shared -n wf_ENT_LAWSON_GL_CashReceipts_HT -o Workflow -f connectors -d all ;</v>
      </c>
      <c r="S1807" s="12" t="str">
        <f t="shared" si="1260"/>
        <v>./pmrep deploydeploymentgroup -p DG_Static_Shared -c  ./DG_Static_Shared.xml -r RAC_uat -n jansaj -X UP -h uhvifoapp03 -o 6005 -s Native -l $HOME/scripts/log/dg_SJ_atlrad.log ;</v>
      </c>
      <c r="T1807" s="13" t="str">
        <f t="shared" si="1261"/>
        <v xml:space="preserve">echo '&lt; PRESS ANY KEY TO CONTINUE &gt;'; read c ; </v>
      </c>
      <c r="U1807" s="12" t="str">
        <f t="shared" si="1262"/>
        <v xml:space="preserve">cat $HOME/scripts/log/dg_SJ_atlrad.log ; </v>
      </c>
      <c r="V1807" s="13" t="str">
        <f t="shared" si="1263"/>
        <v>echo '&lt; PRESS ANY KEY TO CONTINUE &gt;'; read c ;</v>
      </c>
      <c r="W1807" s="14" t="str">
        <f t="shared" si="1304"/>
        <v xml:space="preserve"> pmd ; </v>
      </c>
      <c r="X1807" s="13" t="str">
        <f t="shared" si="1268"/>
        <v>ssh -q uhvifoapp03 '/home/infa_adm/scripts/ais.sh connectors wf_ENT_LAWSON_GL_CashReceipts_HT Int01_uat'</v>
      </c>
      <c r="Y1807" s="15"/>
      <c r="Z1807" s="60" t="str">
        <f t="shared" si="1305"/>
        <v>./pmrep objectexport -f connectors -o Workflow -n wf_ENT_LAWSON_GL_CashReceipts_HT -m -s -b -r -u wf_ENT_LAWSON_GL_CashReceipts_HT.xml</v>
      </c>
      <c r="AA1807" s="63" t="str">
        <f t="shared" si="1306"/>
        <v>gwd connectors wf_ENT_LAWSON_GL_CashReceipts_HT</v>
      </c>
      <c r="AB1807" s="60" t="str">
        <f t="shared" si="1269"/>
        <v xml:space="preserve">showvh connectors wf_ENT_LAWSON_GL_CashReceipts_HT ; </v>
      </c>
      <c r="AC1807" s="60" t="str">
        <f t="shared" si="1267"/>
        <v>showrrh connectors wf_ENT_LAWSON_GL_CashReceipts_HT</v>
      </c>
    </row>
    <row r="1808" spans="1:29" x14ac:dyDescent="0.25">
      <c r="A1808" s="9">
        <v>43371</v>
      </c>
      <c r="B1808" s="6" t="s">
        <v>6</v>
      </c>
      <c r="C1808" s="6" t="s">
        <v>1892</v>
      </c>
      <c r="D1808" s="6" t="s">
        <v>1862</v>
      </c>
      <c r="E1808" s="100" t="str">
        <f t="shared" si="1307"/>
        <v>RAC_qa</v>
      </c>
      <c r="F1808" s="115" t="str">
        <f t="shared" si="1308"/>
        <v>QP</v>
      </c>
      <c r="G1808" s="100" t="str">
        <f t="shared" si="1309"/>
        <v>qhvifoapp05</v>
      </c>
      <c r="H1808" s="115" t="str">
        <f t="shared" si="1310"/>
        <v>Int01_qa</v>
      </c>
      <c r="I1808" s="100" t="str">
        <f t="shared" si="1311"/>
        <v>6005</v>
      </c>
      <c r="J1808" s="115" t="str">
        <f t="shared" si="1312"/>
        <v>Native</v>
      </c>
      <c r="K1808" s="100" t="str">
        <f t="shared" si="1313"/>
        <v>all</v>
      </c>
      <c r="L1808" s="47" t="s">
        <v>30</v>
      </c>
      <c r="M1808" s="6" t="s">
        <v>332</v>
      </c>
      <c r="N1808" s="6" t="s">
        <v>2846</v>
      </c>
      <c r="O1808" s="6" t="s">
        <v>2861</v>
      </c>
      <c r="P1808" s="11" t="str">
        <f t="shared" ref="P1808" si="1314">CONCATENATE("qc ",L1808," ",M1808," ",N1808)</f>
        <v>qc RACFI Workflow Wf_rental_agreement_extract_cynergi_daily</v>
      </c>
      <c r="Q1808" s="12" t="str">
        <f t="shared" ref="Q1808" si="1315">IF(AND(B1808=B1807,F1808=F1807),"echo ;",CONCATENATE("./pmrep cleardeploymentgroup -p ",dgnm," -f ;"))</f>
        <v>./pmrep cleardeploymentgroup -p DG_Static_Shared -f ;</v>
      </c>
      <c r="R1808" s="13" t="str">
        <f t="shared" ref="R1808" si="1316">CONCATENATE("./pmrep addtodeploymentgroup -p ",dgnm," -n ",N1808," -o ",M1808, " -f ",L1808," -d ",K1808, " ;")</f>
        <v>./pmrep addtodeploymentgroup -p DG_Static_Shared -n Wf_rental_agreement_extract_cynergi_daily -o Workflow -f RACFI -d all ;</v>
      </c>
      <c r="S1808" s="12" t="str">
        <f t="shared" si="1260"/>
        <v>./pmrep deploydeploymentgroup -p DG_Static_Shared -c  ./DG_Static_Shared.xml -r RAC_qa -n jansaj -X QP -h qhvifoapp05 -o 6005 -s Native -l $HOME/scripts/log/dg_SJ_lakram.log ;</v>
      </c>
      <c r="T1808" s="13" t="str">
        <f t="shared" si="1261"/>
        <v xml:space="preserve">echo '&lt; PRESS ANY KEY TO CONTINUE &gt;'; read c ; </v>
      </c>
      <c r="U1808" s="12" t="str">
        <f t="shared" si="1262"/>
        <v xml:space="preserve">cat $HOME/scripts/log/dg_SJ_lakram.log ; </v>
      </c>
      <c r="V1808" s="13" t="str">
        <f t="shared" si="1263"/>
        <v>echo '&lt; PRESS ANY KEY TO CONTINUE &gt;'; read c ;</v>
      </c>
      <c r="W1808" s="14" t="str">
        <f t="shared" ref="W1808" si="1317">IF(LEFT(U1808,3)="cat"," pmd ; "," echo ; ")</f>
        <v xml:space="preserve"> pmd ; </v>
      </c>
      <c r="X1808" s="13" t="str">
        <f t="shared" si="1268"/>
        <v>ssh -q qhvifoapp05 '/home/infa_adm/scripts/ais.sh RACFI Wf_rental_agreement_extract_cynergi_daily Int01_qa'</v>
      </c>
      <c r="Y1808" s="15"/>
      <c r="Z1808" s="60" t="str">
        <f t="shared" ref="Z1808" si="1318">CONCATENATE("./pmrep objectexport -f ",L1808," -o ",M1808," -n ",N1808," -m -s -b -r -u ",N1808,".xml")</f>
        <v>./pmrep objectexport -f RACFI -o Workflow -n Wf_rental_agreement_extract_cynergi_daily -m -s -b -r -u Wf_rental_agreement_extract_cynergi_daily.xml</v>
      </c>
      <c r="AA1808" s="63" t="str">
        <f t="shared" ref="AA1808" si="1319">IF(M1808="Workflow",CONCATENATE("gwd ",L1808," ",N1808)," # n/a")</f>
        <v>gwd RACFI Wf_rental_agreement_extract_cynergi_daily</v>
      </c>
      <c r="AB1808" s="60" t="str">
        <f t="shared" si="1269"/>
        <v xml:space="preserve">showvh RACFI Wf_rental_agreement_extract_cynergi_daily ; </v>
      </c>
      <c r="AC1808" s="60" t="str">
        <f t="shared" si="1267"/>
        <v>showrrh RACFI Wf_rental_agreement_extract_cynergi_daily</v>
      </c>
    </row>
    <row r="1809" spans="1:29" x14ac:dyDescent="0.25">
      <c r="A1809" s="9">
        <v>43371</v>
      </c>
      <c r="B1809" s="6" t="s">
        <v>6</v>
      </c>
      <c r="C1809" s="6" t="s">
        <v>1892</v>
      </c>
      <c r="D1809" s="6" t="s">
        <v>1863</v>
      </c>
      <c r="E1809" s="100" t="str">
        <f t="shared" si="1307"/>
        <v>RAC_uat</v>
      </c>
      <c r="F1809" s="115" t="str">
        <f t="shared" si="1308"/>
        <v>UP</v>
      </c>
      <c r="G1809" s="100" t="str">
        <f t="shared" si="1309"/>
        <v>uhvifoapp03</v>
      </c>
      <c r="H1809" s="115" t="str">
        <f t="shared" si="1310"/>
        <v>Int01_uat</v>
      </c>
      <c r="I1809" s="100" t="str">
        <f t="shared" si="1311"/>
        <v>6005</v>
      </c>
      <c r="J1809" s="115" t="str">
        <f t="shared" si="1312"/>
        <v>Native</v>
      </c>
      <c r="K1809" s="100" t="str">
        <f t="shared" si="1313"/>
        <v>all</v>
      </c>
      <c r="L1809" s="47" t="s">
        <v>30</v>
      </c>
      <c r="M1809" s="6" t="s">
        <v>332</v>
      </c>
      <c r="N1809" s="6" t="s">
        <v>2846</v>
      </c>
      <c r="O1809" s="6" t="s">
        <v>2862</v>
      </c>
      <c r="P1809" s="11" t="str">
        <f t="shared" ref="P1809" si="1320">CONCATENATE("qc ",L1809," ",M1809," ",N1809)</f>
        <v>qc RACFI Workflow Wf_rental_agreement_extract_cynergi_daily</v>
      </c>
      <c r="Q1809" s="12" t="str">
        <f t="shared" ref="Q1809" si="1321">IF(AND(B1809=B1808,F1809=F1808),"echo ;",CONCATENATE("./pmrep cleardeploymentgroup -p ",dgnm," -f ;"))</f>
        <v>./pmrep cleardeploymentgroup -p DG_Static_Shared -f ;</v>
      </c>
      <c r="R1809" s="13" t="str">
        <f t="shared" ref="R1809" si="1322">CONCATENATE("./pmrep addtodeploymentgroup -p ",dgnm," -n ",N1809," -o ",M1809, " -f ",L1809," -d ",K1809, " ;")</f>
        <v>./pmrep addtodeploymentgroup -p DG_Static_Shared -n Wf_rental_agreement_extract_cynergi_daily -o Workflow -f RACFI -d all ;</v>
      </c>
      <c r="S1809" s="12" t="str">
        <f t="shared" si="1260"/>
        <v>./pmrep deploydeploymentgroup -p DG_Static_Shared -c  ./DG_Static_Shared.xml -r RAC_uat -n jansaj -X UP -h uhvifoapp03 -o 6005 -s Native -l $HOME/scripts/log/dg_SJ_lakram.log ;</v>
      </c>
      <c r="T1809" s="13" t="str">
        <f t="shared" si="1261"/>
        <v xml:space="preserve">echo '&lt; PRESS ANY KEY TO CONTINUE &gt;'; read c ; </v>
      </c>
      <c r="U1809" s="12" t="str">
        <f t="shared" si="1262"/>
        <v xml:space="preserve">cat $HOME/scripts/log/dg_SJ_lakram.log ; </v>
      </c>
      <c r="V1809" s="13" t="str">
        <f t="shared" si="1263"/>
        <v>echo '&lt; PRESS ANY KEY TO CONTINUE &gt;'; read c ;</v>
      </c>
      <c r="W1809" s="14" t="str">
        <f t="shared" ref="W1809" si="1323">IF(LEFT(U1809,3)="cat"," pmd ; "," echo ; ")</f>
        <v xml:space="preserve"> pmd ; </v>
      </c>
      <c r="X1809" s="13" t="str">
        <f t="shared" si="1268"/>
        <v>ssh -q uhvifoapp03 '/home/infa_adm/scripts/ais.sh RACFI Wf_rental_agreement_extract_cynergi_daily Int01_uat'</v>
      </c>
      <c r="Y1809" s="15"/>
      <c r="Z1809" s="60" t="str">
        <f t="shared" ref="Z1809" si="1324">CONCATENATE("./pmrep objectexport -f ",L1809," -o ",M1809," -n ",N1809," -m -s -b -r -u ",N1809,".xml")</f>
        <v>./pmrep objectexport -f RACFI -o Workflow -n Wf_rental_agreement_extract_cynergi_daily -m -s -b -r -u Wf_rental_agreement_extract_cynergi_daily.xml</v>
      </c>
      <c r="AA1809" s="63" t="str">
        <f t="shared" ref="AA1809" si="1325">IF(M1809="Workflow",CONCATENATE("gwd ",L1809," ",N1809)," # n/a")</f>
        <v>gwd RACFI Wf_rental_agreement_extract_cynergi_daily</v>
      </c>
      <c r="AB1809" s="60" t="str">
        <f t="shared" si="1269"/>
        <v xml:space="preserve">showvh RACFI Wf_rental_agreement_extract_cynergi_daily ; </v>
      </c>
      <c r="AC1809" s="60" t="str">
        <f t="shared" si="1267"/>
        <v>showrrh RACFI Wf_rental_agreement_extract_cynergi_daily</v>
      </c>
    </row>
    <row r="1810" spans="1:29" x14ac:dyDescent="0.25">
      <c r="A1810" s="9">
        <v>43371</v>
      </c>
      <c r="B1810" s="6" t="s">
        <v>2864</v>
      </c>
      <c r="C1810" s="6" t="s">
        <v>1892</v>
      </c>
      <c r="D1810" s="6" t="s">
        <v>1864</v>
      </c>
      <c r="E1810" s="100" t="str">
        <f t="shared" ref="E1810:E1813" si="1326">IF(D1810="q1",rep_q,IF(OR(D1810="u1",D1810="u2"),rep_u,IF(OR(D1810="p1",D1810="p2"),rep_p," ** ERROR **")))</f>
        <v>RAC_prod</v>
      </c>
      <c r="F1810" s="115" t="str">
        <f t="shared" ref="F1810:F1813" si="1327">IF(C1810="SJ",IF(D1810="q1",pswd_sj_q,IF(OR(D1810="u1",D1810="u2"),pswd_sj_u,IF(OR(D1810="p1",D1810="p2"),pswd_sj_p," ** ERROR **"))),
IF(C1810="BR",IF(D1810="q1",pswd_br_q,IF(OR(D1810="u1",D1810="u2"),pswd_br_u,IF(OR(D1810="p1",D1810="p2"),pswd_br_p," ** ERROR **")))," ** ERROR **"))</f>
        <v>PP</v>
      </c>
      <c r="G1810" s="100" t="str">
        <f t="shared" ref="G1810:G1813" si="1328">IF(D1810="q1",host_q,IF(OR(D1810="u1",D1810="u2"),host_u,IF(OR(D1810="p1",D1810="p2"),host_p," ** ERROR **")))</f>
        <v>phvifoapp04</v>
      </c>
      <c r="H1810" s="115" t="str">
        <f t="shared" ref="H1810:H1813" si="1329">IF(D1810="q1",int_q1,IF(D1810="u1",int_u1,IF(D1810="u2",int_u2,IF(D1810="p1",int_p1,IF(D1810="p2",int_p2," ** ERROR **")))))</f>
        <v>Int01_prod</v>
      </c>
      <c r="I1810" s="100" t="str">
        <f t="shared" ref="I1810:I1813" si="1330">IF(D1810="","n/a","6005")</f>
        <v>6005</v>
      </c>
      <c r="J1810" s="115" t="str">
        <f t="shared" ref="J1810:J1813" si="1331">IF(D1810="","n/a","Native")</f>
        <v>Native</v>
      </c>
      <c r="K1810" s="100" t="str">
        <f t="shared" ref="K1810:K1813" si="1332">IF(D1810="","n/a","all")</f>
        <v>all</v>
      </c>
      <c r="L1810" s="6" t="s">
        <v>1149</v>
      </c>
      <c r="M1810" s="6" t="s">
        <v>332</v>
      </c>
      <c r="N1810" s="6" t="s">
        <v>1632</v>
      </c>
      <c r="O1810" s="34" t="s">
        <v>2865</v>
      </c>
      <c r="P1810" s="11" t="str">
        <f t="shared" ref="P1810:P1811" si="1333">CONCATENATE("qc ",L1810," ",M1810," ",N1810)</f>
        <v>qc SIMS_Reports Workflow wf_m_CONOPO_HOA_cost_file</v>
      </c>
      <c r="Q1810" s="12" t="str">
        <f t="shared" ref="Q1810:Q1811" si="1334">IF(AND(B1810=B1809,F1810=F1809),"echo ;",CONCATENATE("./pmrep cleardeploymentgroup -p ",dgnm," -f ;"))</f>
        <v>./pmrep cleardeploymentgroup -p DG_Static_Shared -f ;</v>
      </c>
      <c r="R1810" s="13" t="str">
        <f t="shared" ref="R1810:R1811" si="1335">CONCATENATE("./pmrep addtodeploymentgroup -p ",dgnm," -n ",N1810," -o ",M1810, " -f ",L1810," -d ",K1810, " ;")</f>
        <v>./pmrep addtodeploymentgroup -p DG_Static_Shared -n wf_m_CONOPO_HOA_cost_file -o Workflow -f SIMS_Reports -d all ;</v>
      </c>
      <c r="S1810" s="12" t="str">
        <f t="shared" si="1260"/>
        <v>echo ;</v>
      </c>
      <c r="T1810" s="13" t="str">
        <f t="shared" si="1261"/>
        <v>echo ;</v>
      </c>
      <c r="U1810" s="12" t="str">
        <f t="shared" si="1262"/>
        <v>echo;</v>
      </c>
      <c r="V1810" s="13" t="str">
        <f t="shared" si="1263"/>
        <v>echo ;</v>
      </c>
      <c r="W1810" s="14" t="str">
        <f t="shared" ref="W1810:W1811" si="1336">IF(LEFT(U1810,3)="cat"," pmd ; "," echo ; ")</f>
        <v xml:space="preserve"> echo ; </v>
      </c>
      <c r="X1810" s="13" t="str">
        <f t="shared" si="1268"/>
        <v>ssh -q phvifoapp04 '/home/infa_adm/scripts/ais.sh SIMS_Reports wf_m_CONOPO_HOA_cost_file Int01_prod'</v>
      </c>
      <c r="Y1810" s="15"/>
      <c r="Z1810" s="60" t="str">
        <f t="shared" ref="Z1810:Z1811" si="1337">CONCATENATE("./pmrep objectexport -f ",L1810," -o ",M1810," -n ",N1810," -m -s -b -r -u ",N1810,".xml")</f>
        <v>./pmrep objectexport -f SIMS_Reports -o Workflow -n wf_m_CONOPO_HOA_cost_file -m -s -b -r -u wf_m_CONOPO_HOA_cost_file.xml</v>
      </c>
      <c r="AA1810" s="63" t="str">
        <f t="shared" ref="AA1810:AA1811" si="1338">IF(M1810="Workflow",CONCATENATE("gwd ",L1810," ",N1810)," # n/a")</f>
        <v>gwd SIMS_Reports wf_m_CONOPO_HOA_cost_file</v>
      </c>
      <c r="AB1810" s="60" t="str">
        <f t="shared" si="1269"/>
        <v xml:space="preserve">showvh SIMS_Reports wf_m_CONOPO_HOA_cost_file ; </v>
      </c>
      <c r="AC1810" s="60" t="str">
        <f t="shared" si="1267"/>
        <v>showrrh SIMS_Reports wf_m_CONOPO_HOA_cost_file</v>
      </c>
    </row>
    <row r="1811" spans="1:29" x14ac:dyDescent="0.25">
      <c r="A1811" s="9">
        <v>43371</v>
      </c>
      <c r="B1811" s="6" t="s">
        <v>2864</v>
      </c>
      <c r="C1811" s="6" t="s">
        <v>1892</v>
      </c>
      <c r="D1811" s="6" t="s">
        <v>1864</v>
      </c>
      <c r="E1811" s="100" t="str">
        <f t="shared" si="1326"/>
        <v>RAC_prod</v>
      </c>
      <c r="F1811" s="115" t="str">
        <f t="shared" si="1327"/>
        <v>PP</v>
      </c>
      <c r="G1811" s="100" t="str">
        <f t="shared" si="1328"/>
        <v>phvifoapp04</v>
      </c>
      <c r="H1811" s="115" t="str">
        <f t="shared" si="1329"/>
        <v>Int01_prod</v>
      </c>
      <c r="I1811" s="100" t="str">
        <f t="shared" si="1330"/>
        <v>6005</v>
      </c>
      <c r="J1811" s="115" t="str">
        <f t="shared" si="1331"/>
        <v>Native</v>
      </c>
      <c r="K1811" s="100" t="str">
        <f t="shared" si="1332"/>
        <v>all</v>
      </c>
      <c r="L1811" s="6" t="s">
        <v>1149</v>
      </c>
      <c r="M1811" s="6" t="s">
        <v>332</v>
      </c>
      <c r="N1811" s="6" t="s">
        <v>2863</v>
      </c>
      <c r="O1811" s="34" t="s">
        <v>2865</v>
      </c>
      <c r="P1811" s="11" t="str">
        <f t="shared" si="1333"/>
        <v>qc SIMS_Reports Workflow wf_m_CONOPO_Run_Procedure</v>
      </c>
      <c r="Q1811" s="12" t="str">
        <f t="shared" si="1334"/>
        <v>echo ;</v>
      </c>
      <c r="R1811" s="13" t="str">
        <f t="shared" si="1335"/>
        <v>./pmrep addtodeploymentgroup -p DG_Static_Shared -n wf_m_CONOPO_Run_Procedure -o Workflow -f SIMS_Reports -d all ;</v>
      </c>
      <c r="S1811" s="12" t="str">
        <f t="shared" si="1260"/>
        <v>./pmrep deploydeploymentgroup -p DG_Static_Shared -c  ./DG_Static_Shared.xml -r RAC_prod -n jansaj -X PP -h phvifoapp04 -o 6005 -s Native -l $HOME/scripts/log/dg_SJ_CHG0014555.log ;</v>
      </c>
      <c r="T1811" s="13" t="str">
        <f t="shared" si="1261"/>
        <v xml:space="preserve">echo '&lt; PRESS ANY KEY TO CONTINUE &gt;'; read c ; </v>
      </c>
      <c r="U1811" s="12" t="str">
        <f t="shared" si="1262"/>
        <v xml:space="preserve">cat $HOME/scripts/log/dg_SJ_CHG0014555.log ; </v>
      </c>
      <c r="V1811" s="13" t="str">
        <f t="shared" si="1263"/>
        <v>echo '&lt; PRESS ANY KEY TO CONTINUE &gt;'; read c ;</v>
      </c>
      <c r="W1811" s="14" t="str">
        <f t="shared" si="1336"/>
        <v xml:space="preserve"> pmd ; </v>
      </c>
      <c r="X1811" s="13" t="str">
        <f t="shared" si="1268"/>
        <v>ssh -q phvifoapp04 '/home/infa_adm/scripts/ais.sh SIMS_Reports wf_m_CONOPO_Run_Procedure Int01_prod'</v>
      </c>
      <c r="Y1811" s="15"/>
      <c r="Z1811" s="60" t="str">
        <f t="shared" si="1337"/>
        <v>./pmrep objectexport -f SIMS_Reports -o Workflow -n wf_m_CONOPO_Run_Procedure -m -s -b -r -u wf_m_CONOPO_Run_Procedure.xml</v>
      </c>
      <c r="AA1811" s="63" t="str">
        <f t="shared" si="1338"/>
        <v>gwd SIMS_Reports wf_m_CONOPO_Run_Procedure</v>
      </c>
      <c r="AB1811" s="60" t="str">
        <f t="shared" si="1269"/>
        <v xml:space="preserve">showvh SIMS_Reports wf_m_CONOPO_Run_Procedure ; </v>
      </c>
      <c r="AC1811" s="60" t="str">
        <f t="shared" si="1267"/>
        <v>showrrh SIMS_Reports wf_m_CONOPO_Run_Procedure</v>
      </c>
    </row>
    <row r="1812" spans="1:29" x14ac:dyDescent="0.25">
      <c r="A1812" s="9">
        <v>43374</v>
      </c>
      <c r="B1812" s="6" t="s">
        <v>285</v>
      </c>
      <c r="C1812" s="6" t="s">
        <v>1893</v>
      </c>
      <c r="D1812" s="6" t="s">
        <v>1862</v>
      </c>
      <c r="E1812" s="100" t="str">
        <f t="shared" si="1326"/>
        <v>RAC_qa</v>
      </c>
      <c r="F1812" s="115" t="str">
        <f t="shared" si="1327"/>
        <v>BPQ</v>
      </c>
      <c r="G1812" s="100" t="str">
        <f t="shared" si="1328"/>
        <v>qhvifoapp05</v>
      </c>
      <c r="H1812" s="115" t="str">
        <f t="shared" si="1329"/>
        <v>Int01_qa</v>
      </c>
      <c r="I1812" s="100" t="str">
        <f t="shared" si="1330"/>
        <v>6005</v>
      </c>
      <c r="J1812" s="115" t="str">
        <f t="shared" si="1331"/>
        <v>Native</v>
      </c>
      <c r="K1812" s="100" t="str">
        <f t="shared" si="1332"/>
        <v>all</v>
      </c>
      <c r="L1812" s="6" t="s">
        <v>322</v>
      </c>
      <c r="M1812" s="6" t="s">
        <v>332</v>
      </c>
      <c r="N1812" s="6" t="s">
        <v>2727</v>
      </c>
      <c r="O1812" s="6" t="s">
        <v>2866</v>
      </c>
      <c r="P1812" s="11" t="str">
        <f t="shared" ref="P1812:P1813" si="1339">CONCATENATE("qc ",L1812," ",M1812," ",N1812)</f>
        <v>qc MDM Workflow wf_MDM2Enterprise_NeighboringStore_Interface</v>
      </c>
      <c r="Q1812" s="12" t="str">
        <f t="shared" ref="Q1812:Q1813" si="1340">IF(AND(B1812=B1811,F1812=F1811),"echo ;",CONCATENATE("./pmrep cleardeploymentgroup -p ",dgnm," -f ;"))</f>
        <v>./pmrep cleardeploymentgroup -p DG_Static_Shared -f ;</v>
      </c>
      <c r="R1812" s="13" t="str">
        <f t="shared" ref="R1812:R1813" si="1341">CONCATENATE("./pmrep addtodeploymentgroup -p ",dgnm," -n ",N1812," -o ",M1812, " -f ",L1812," -d ",K1812, " ;")</f>
        <v>./pmrep addtodeploymentgroup -p DG_Static_Shared -n wf_MDM2Enterprise_NeighboringStore_Interface -o Workflow -f MDM -d all ;</v>
      </c>
      <c r="S1812" s="12" t="str">
        <f t="shared" si="1260"/>
        <v>./pmrep deploydeploymentgroup -p DG_Static_Shared -c  ./DG_Static_Shared.xml -r RAC_qa -n ritbil -X BPQ -h qhvifoapp05 -o 6005 -s Native -l $HOME/scripts/log/dg_BR_matvis.log ;</v>
      </c>
      <c r="T1812" s="13" t="str">
        <f t="shared" si="1261"/>
        <v xml:space="preserve">echo '&lt; PRESS ANY KEY TO CONTINUE &gt;'; read c ; </v>
      </c>
      <c r="U1812" s="12" t="str">
        <f t="shared" si="1262"/>
        <v xml:space="preserve">cat $HOME/scripts/log/dg_BR_matvis.log ; </v>
      </c>
      <c r="V1812" s="13" t="str">
        <f t="shared" si="1263"/>
        <v>echo '&lt; PRESS ANY KEY TO CONTINUE &gt;'; read c ;</v>
      </c>
      <c r="W1812" s="14" t="str">
        <f t="shared" ref="W1812:W1813" si="1342">IF(LEFT(U1812,3)="cat"," pmd ; "," echo ; ")</f>
        <v xml:space="preserve"> pmd ; </v>
      </c>
      <c r="X1812" s="13" t="str">
        <f t="shared" si="1268"/>
        <v>ssh -q qhvifoapp05 '/home/infa_adm/scripts/ais.sh MDM wf_MDM2Enterprise_NeighboringStore_Interface Int01_qa'</v>
      </c>
      <c r="Y1812" s="15"/>
      <c r="Z1812" s="60" t="str">
        <f t="shared" ref="Z1812:Z1813" si="1343">CONCATENATE("./pmrep objectexport -f ",L1812," -o ",M1812," -n ",N1812," -m -s -b -r -u ",N1812,".xml")</f>
        <v>./pmrep objectexport -f MDM -o Workflow -n wf_MDM2Enterprise_NeighboringStore_Interface -m -s -b -r -u wf_MDM2Enterprise_NeighboringStore_Interface.xml</v>
      </c>
      <c r="AA1812" s="63" t="str">
        <f t="shared" ref="AA1812:AA1813" si="1344">IF(M1812="Workflow",CONCATENATE("gwd ",L1812," ",N1812)," # n/a")</f>
        <v>gwd MDM wf_MDM2Enterprise_NeighboringStore_Interface</v>
      </c>
      <c r="AB1812" s="60" t="str">
        <f t="shared" si="1269"/>
        <v xml:space="preserve">showvh MDM wf_MDM2Enterprise_NeighboringStore_Interface ; </v>
      </c>
      <c r="AC1812" s="60" t="str">
        <f t="shared" si="1267"/>
        <v>showrrh MDM wf_MDM2Enterprise_NeighboringStore_Interface</v>
      </c>
    </row>
    <row r="1813" spans="1:29" x14ac:dyDescent="0.25">
      <c r="A1813" s="9">
        <v>43374</v>
      </c>
      <c r="B1813" s="6" t="s">
        <v>285</v>
      </c>
      <c r="C1813" s="6" t="s">
        <v>1893</v>
      </c>
      <c r="D1813" s="6" t="s">
        <v>1863</v>
      </c>
      <c r="E1813" s="100" t="str">
        <f t="shared" si="1326"/>
        <v>RAC_uat</v>
      </c>
      <c r="F1813" s="115" t="str">
        <f t="shared" si="1327"/>
        <v>BPU</v>
      </c>
      <c r="G1813" s="100" t="str">
        <f t="shared" si="1328"/>
        <v>uhvifoapp03</v>
      </c>
      <c r="H1813" s="115" t="str">
        <f t="shared" si="1329"/>
        <v>Int01_uat</v>
      </c>
      <c r="I1813" s="100" t="str">
        <f t="shared" si="1330"/>
        <v>6005</v>
      </c>
      <c r="J1813" s="115" t="str">
        <f t="shared" si="1331"/>
        <v>Native</v>
      </c>
      <c r="K1813" s="100" t="str">
        <f t="shared" si="1332"/>
        <v>all</v>
      </c>
      <c r="L1813" s="6" t="s">
        <v>322</v>
      </c>
      <c r="M1813" s="6" t="s">
        <v>332</v>
      </c>
      <c r="N1813" s="6" t="s">
        <v>2727</v>
      </c>
      <c r="O1813" s="6" t="s">
        <v>2867</v>
      </c>
      <c r="P1813" s="11" t="str">
        <f t="shared" si="1339"/>
        <v>qc MDM Workflow wf_MDM2Enterprise_NeighboringStore_Interface</v>
      </c>
      <c r="Q1813" s="12" t="str">
        <f t="shared" si="1340"/>
        <v>./pmrep cleardeploymentgroup -p DG_Static_Shared -f ;</v>
      </c>
      <c r="R1813" s="13" t="str">
        <f t="shared" si="1341"/>
        <v>./pmrep addtodeploymentgroup -p DG_Static_Shared -n wf_MDM2Enterprise_NeighboringStore_Interface -o Workflow -f MDM -d all ;</v>
      </c>
      <c r="S1813" s="12" t="str">
        <f t="shared" si="1260"/>
        <v>./pmrep deploydeploymentgroup -p DG_Static_Shared -c  ./DG_Static_Shared.xml -r RAC_uat -n ritbil -X BPU -h uhvifoapp03 -o 6005 -s Native -l $HOME/scripts/log/dg_BR_matvis.log ;</v>
      </c>
      <c r="T1813" s="13" t="str">
        <f t="shared" si="1261"/>
        <v xml:space="preserve">echo '&lt; PRESS ANY KEY TO CONTINUE &gt;'; read c ; </v>
      </c>
      <c r="U1813" s="12" t="str">
        <f t="shared" si="1262"/>
        <v xml:space="preserve">cat $HOME/scripts/log/dg_BR_matvis.log ; </v>
      </c>
      <c r="V1813" s="13" t="str">
        <f t="shared" si="1263"/>
        <v>echo '&lt; PRESS ANY KEY TO CONTINUE &gt;'; read c ;</v>
      </c>
      <c r="W1813" s="14" t="str">
        <f t="shared" si="1342"/>
        <v xml:space="preserve"> pmd ; </v>
      </c>
      <c r="X1813" s="13" t="str">
        <f t="shared" si="1268"/>
        <v>ssh -q uhvifoapp03 '/home/infa_adm/scripts/ais.sh MDM wf_MDM2Enterprise_NeighboringStore_Interface Int01_uat'</v>
      </c>
      <c r="Y1813" s="15"/>
      <c r="Z1813" s="60" t="str">
        <f t="shared" si="1343"/>
        <v>./pmrep objectexport -f MDM -o Workflow -n wf_MDM2Enterprise_NeighboringStore_Interface -m -s -b -r -u wf_MDM2Enterprise_NeighboringStore_Interface.xml</v>
      </c>
      <c r="AA1813" s="63" t="str">
        <f t="shared" si="1344"/>
        <v>gwd MDM wf_MDM2Enterprise_NeighboringStore_Interface</v>
      </c>
      <c r="AB1813" s="60" t="str">
        <f t="shared" si="1269"/>
        <v xml:space="preserve">showvh MDM wf_MDM2Enterprise_NeighboringStore_Interface ; </v>
      </c>
      <c r="AC1813" s="60" t="str">
        <f t="shared" si="1267"/>
        <v>showrrh MDM wf_MDM2Enterprise_NeighboringStore_Interface</v>
      </c>
    </row>
    <row r="1814" spans="1:29" x14ac:dyDescent="0.25">
      <c r="A1814" s="9">
        <v>43374</v>
      </c>
      <c r="B1814" s="6" t="s">
        <v>2868</v>
      </c>
      <c r="C1814" s="6" t="s">
        <v>1893</v>
      </c>
      <c r="D1814" s="6" t="s">
        <v>1864</v>
      </c>
      <c r="E1814" s="100" t="str">
        <f t="shared" ref="E1814:E1815" si="1345">IF(D1814="q1",rep_q,IF(OR(D1814="u1",D1814="u2"),rep_u,IF(OR(D1814="p1",D1814="p2"),rep_p," ** ERROR **")))</f>
        <v>RAC_prod</v>
      </c>
      <c r="F1814" s="115" t="str">
        <f t="shared" ref="F1814:F1815" si="1346">IF(C1814="SJ",IF(D1814="q1",pswd_sj_q,IF(OR(D1814="u1",D1814="u2"),pswd_sj_u,IF(OR(D1814="p1",D1814="p2"),pswd_sj_p," ** ERROR **"))),
IF(C1814="BR",IF(D1814="q1",pswd_br_q,IF(OR(D1814="u1",D1814="u2"),pswd_br_u,IF(OR(D1814="p1",D1814="p2"),pswd_br_p," ** ERROR **")))," ** ERROR **"))</f>
        <v>BPP</v>
      </c>
      <c r="G1814" s="100" t="str">
        <f t="shared" ref="G1814:G1815" si="1347">IF(D1814="q1",host_q,IF(OR(D1814="u1",D1814="u2"),host_u,IF(OR(D1814="p1",D1814="p2"),host_p," ** ERROR **")))</f>
        <v>phvifoapp04</v>
      </c>
      <c r="H1814" s="115" t="str">
        <f t="shared" ref="H1814:H1815" si="1348">IF(D1814="q1",int_q1,IF(D1814="u1",int_u1,IF(D1814="u2",int_u2,IF(D1814="p1",int_p1,IF(D1814="p2",int_p2," ** ERROR **")))))</f>
        <v>Int01_prod</v>
      </c>
      <c r="I1814" s="100" t="str">
        <f t="shared" ref="I1814:I1815" si="1349">IF(D1814="","n/a","6005")</f>
        <v>6005</v>
      </c>
      <c r="J1814" s="115" t="str">
        <f t="shared" ref="J1814:J1815" si="1350">IF(D1814="","n/a","Native")</f>
        <v>Native</v>
      </c>
      <c r="K1814" s="100" t="str">
        <f t="shared" ref="K1814:K1815" si="1351">IF(D1814="","n/a","all")</f>
        <v>all</v>
      </c>
      <c r="L1814" s="47" t="s">
        <v>30</v>
      </c>
      <c r="M1814" s="6" t="s">
        <v>332</v>
      </c>
      <c r="N1814" s="6" t="s">
        <v>2846</v>
      </c>
      <c r="O1814" s="6" t="s">
        <v>2869</v>
      </c>
      <c r="P1814" s="11" t="str">
        <f t="shared" ref="P1814" si="1352">CONCATENATE("qc ",L1814," ",M1814," ",N1814)</f>
        <v>qc RACFI Workflow Wf_rental_agreement_extract_cynergi_daily</v>
      </c>
      <c r="Q1814" s="12" t="str">
        <f t="shared" ref="Q1814" si="1353">IF(AND(B1814=B1813,F1814=F1813),"echo ;",CONCATENATE("./pmrep cleardeploymentgroup -p ",dgnm," -f ;"))</f>
        <v>./pmrep cleardeploymentgroup -p DG_Static_Shared -f ;</v>
      </c>
      <c r="R1814" s="13" t="str">
        <f t="shared" ref="R1814" si="1354">CONCATENATE("./pmrep addtodeploymentgroup -p ",dgnm," -n ",N1814," -o ",M1814, " -f ",L1814," -d ",K1814, " ;")</f>
        <v>./pmrep addtodeploymentgroup -p DG_Static_Shared -n Wf_rental_agreement_extract_cynergi_daily -o Workflow -f RACFI -d all ;</v>
      </c>
      <c r="S1814" s="12" t="str">
        <f t="shared" si="1260"/>
        <v>./pmrep deploydeploymentgroup -p DG_Static_Shared -c  ./DG_Static_Shared.xml -r RAC_prod -n ritbil -X BPP -h phvifoapp04 -o 6005 -s Native -l $HOME/scripts/log/dg_BR_CHG0014572.log ;</v>
      </c>
      <c r="T1814" s="13" t="str">
        <f t="shared" si="1261"/>
        <v xml:space="preserve">echo '&lt; PRESS ANY KEY TO CONTINUE &gt;'; read c ; </v>
      </c>
      <c r="U1814" s="12" t="str">
        <f t="shared" si="1262"/>
        <v xml:space="preserve">cat $HOME/scripts/log/dg_BR_CHG0014572.log ; </v>
      </c>
      <c r="V1814" s="13" t="str">
        <f t="shared" si="1263"/>
        <v>echo '&lt; PRESS ANY KEY TO CONTINUE &gt;'; read c ;</v>
      </c>
      <c r="W1814" s="14" t="str">
        <f t="shared" ref="W1814" si="1355">IF(LEFT(U1814,3)="cat"," pmd ; "," echo ; ")</f>
        <v xml:space="preserve"> pmd ; </v>
      </c>
      <c r="X1814" s="13" t="str">
        <f t="shared" si="1268"/>
        <v>ssh -q phvifoapp04 '/home/infa_adm/scripts/ais.sh RACFI Wf_rental_agreement_extract_cynergi_daily Int01_prod'</v>
      </c>
      <c r="Y1814" s="15"/>
      <c r="Z1814" s="60" t="str">
        <f t="shared" ref="Z1814" si="1356">CONCATENATE("./pmrep objectexport -f ",L1814," -o ",M1814," -n ",N1814," -m -s -b -r -u ",N1814,".xml")</f>
        <v>./pmrep objectexport -f RACFI -o Workflow -n Wf_rental_agreement_extract_cynergi_daily -m -s -b -r -u Wf_rental_agreement_extract_cynergi_daily.xml</v>
      </c>
      <c r="AA1814" s="63" t="str">
        <f t="shared" ref="AA1814" si="1357">IF(M1814="Workflow",CONCATENATE("gwd ",L1814," ",N1814)," # n/a")</f>
        <v>gwd RACFI Wf_rental_agreement_extract_cynergi_daily</v>
      </c>
      <c r="AB1814" s="60" t="str">
        <f t="shared" si="1269"/>
        <v xml:space="preserve">showvh RACFI Wf_rental_agreement_extract_cynergi_daily ; </v>
      </c>
      <c r="AC1814" s="60" t="str">
        <f t="shared" si="1267"/>
        <v>showrrh RACFI Wf_rental_agreement_extract_cynergi_daily</v>
      </c>
    </row>
    <row r="1815" spans="1:29" x14ac:dyDescent="0.25">
      <c r="A1815" s="9">
        <v>43374</v>
      </c>
      <c r="B1815" s="6" t="s">
        <v>2760</v>
      </c>
      <c r="C1815" s="6" t="s">
        <v>1893</v>
      </c>
      <c r="D1815" s="6" t="s">
        <v>1862</v>
      </c>
      <c r="E1815" s="100" t="str">
        <f t="shared" si="1345"/>
        <v>RAC_qa</v>
      </c>
      <c r="F1815" s="115" t="str">
        <f t="shared" si="1346"/>
        <v>BPQ</v>
      </c>
      <c r="G1815" s="100" t="str">
        <f t="shared" si="1347"/>
        <v>qhvifoapp05</v>
      </c>
      <c r="H1815" s="115" t="str">
        <f t="shared" si="1348"/>
        <v>Int01_qa</v>
      </c>
      <c r="I1815" s="100" t="str">
        <f t="shared" si="1349"/>
        <v>6005</v>
      </c>
      <c r="J1815" s="115" t="str">
        <f t="shared" si="1350"/>
        <v>Native</v>
      </c>
      <c r="K1815" s="100" t="str">
        <f t="shared" si="1351"/>
        <v>all</v>
      </c>
      <c r="L1815" s="6" t="s">
        <v>322</v>
      </c>
      <c r="M1815" s="6" t="s">
        <v>332</v>
      </c>
      <c r="N1815" s="6" t="s">
        <v>2870</v>
      </c>
      <c r="O1815" s="6" t="s">
        <v>2876</v>
      </c>
      <c r="P1815" s="11" t="str">
        <f t="shared" ref="P1815:P1816" si="1358">CONCATENATE("qc ",L1815," ",M1815," ",N1815)</f>
        <v>qc MDM Workflow wf_m_HT_RSSS_Report</v>
      </c>
      <c r="Q1815" s="12" t="str">
        <f t="shared" ref="Q1815:Q1816" si="1359">IF(AND(B1815=B1814,F1815=F1814),"echo ;",CONCATENATE("./pmrep cleardeploymentgroup -p ",dgnm," -f ;"))</f>
        <v>./pmrep cleardeploymentgroup -p DG_Static_Shared -f ;</v>
      </c>
      <c r="R1815" s="13" t="str">
        <f t="shared" ref="R1815:R1816" si="1360">CONCATENATE("./pmrep addtodeploymentgroup -p ",dgnm," -n ",N1815," -o ",M1815, " -f ",L1815," -d ",K1815, " ;")</f>
        <v>./pmrep addtodeploymentgroup -p DG_Static_Shared -n wf_m_HT_RSSS_Report -o Workflow -f MDM -d all ;</v>
      </c>
      <c r="S1815" s="12" t="str">
        <f t="shared" si="1260"/>
        <v>echo ;</v>
      </c>
      <c r="T1815" s="13" t="str">
        <f t="shared" si="1261"/>
        <v>echo ;</v>
      </c>
      <c r="U1815" s="12" t="str">
        <f t="shared" si="1262"/>
        <v>echo;</v>
      </c>
      <c r="V1815" s="13" t="str">
        <f t="shared" si="1263"/>
        <v>echo ;</v>
      </c>
      <c r="W1815" s="14" t="str">
        <f t="shared" ref="W1815:W1816" si="1361">IF(LEFT(U1815,3)="cat"," pmd ; "," echo ; ")</f>
        <v xml:space="preserve"> echo ; </v>
      </c>
      <c r="X1815" s="13" t="str">
        <f t="shared" si="1268"/>
        <v>ssh -q qhvifoapp05 '/home/infa_adm/scripts/ais.sh MDM wf_m_HT_RSSS_Report Int01_qa'</v>
      </c>
      <c r="Y1815" s="15"/>
      <c r="Z1815" s="60" t="str">
        <f t="shared" ref="Z1815:Z1816" si="1362">CONCATENATE("./pmrep objectexport -f ",L1815," -o ",M1815," -n ",N1815," -m -s -b -r -u ",N1815,".xml")</f>
        <v>./pmrep objectexport -f MDM -o Workflow -n wf_m_HT_RSSS_Report -m -s -b -r -u wf_m_HT_RSSS_Report.xml</v>
      </c>
      <c r="AA1815" s="63" t="str">
        <f t="shared" ref="AA1815:AA1816" si="1363">IF(M1815="Workflow",CONCATENATE("gwd ",L1815," ",N1815)," # n/a")</f>
        <v>gwd MDM wf_m_HT_RSSS_Report</v>
      </c>
      <c r="AB1815" s="60" t="str">
        <f t="shared" si="1269"/>
        <v xml:space="preserve">showvh MDM wf_m_HT_RSSS_Report ; </v>
      </c>
      <c r="AC1815" s="60" t="str">
        <f t="shared" si="1267"/>
        <v>showrrh MDM wf_m_HT_RSSS_Report</v>
      </c>
    </row>
    <row r="1816" spans="1:29" x14ac:dyDescent="0.25">
      <c r="A1816" s="9">
        <v>43374</v>
      </c>
      <c r="B1816" s="6" t="s">
        <v>2760</v>
      </c>
      <c r="C1816" s="6" t="s">
        <v>1893</v>
      </c>
      <c r="D1816" s="6" t="s">
        <v>1862</v>
      </c>
      <c r="E1816" s="100" t="str">
        <f t="shared" ref="E1816:E1818" si="1364">IF(D1816="q1",rep_q,IF(OR(D1816="u1",D1816="u2"),rep_u,IF(OR(D1816="p1",D1816="p2"),rep_p," ** ERROR **")))</f>
        <v>RAC_qa</v>
      </c>
      <c r="F1816" s="115" t="str">
        <f t="shared" ref="F1816:F1818" si="1365">IF(C1816="SJ",IF(D1816="q1",pswd_sj_q,IF(OR(D1816="u1",D1816="u2"),pswd_sj_u,IF(OR(D1816="p1",D1816="p2"),pswd_sj_p," ** ERROR **"))),
IF(C1816="BR",IF(D1816="q1",pswd_br_q,IF(OR(D1816="u1",D1816="u2"),pswd_br_u,IF(OR(D1816="p1",D1816="p2"),pswd_br_p," ** ERROR **")))," ** ERROR **"))</f>
        <v>BPQ</v>
      </c>
      <c r="G1816" s="100" t="str">
        <f t="shared" ref="G1816:G1818" si="1366">IF(D1816="q1",host_q,IF(OR(D1816="u1",D1816="u2"),host_u,IF(OR(D1816="p1",D1816="p2"),host_p," ** ERROR **")))</f>
        <v>qhvifoapp05</v>
      </c>
      <c r="H1816" s="115" t="str">
        <f t="shared" ref="H1816:H1818" si="1367">IF(D1816="q1",int_q1,IF(D1816="u1",int_u1,IF(D1816="u2",int_u2,IF(D1816="p1",int_p1,IF(D1816="p2",int_p2," ** ERROR **")))))</f>
        <v>Int01_qa</v>
      </c>
      <c r="I1816" s="100" t="str">
        <f t="shared" ref="I1816:I1818" si="1368">IF(D1816="","n/a","6005")</f>
        <v>6005</v>
      </c>
      <c r="J1816" s="115" t="str">
        <f t="shared" ref="J1816:J1818" si="1369">IF(D1816="","n/a","Native")</f>
        <v>Native</v>
      </c>
      <c r="K1816" s="100" t="str">
        <f t="shared" ref="K1816:K1818" si="1370">IF(D1816="","n/a","all")</f>
        <v>all</v>
      </c>
      <c r="L1816" s="6" t="s">
        <v>322</v>
      </c>
      <c r="M1816" s="6" t="s">
        <v>332</v>
      </c>
      <c r="N1816" s="6" t="s">
        <v>2871</v>
      </c>
      <c r="O1816" s="6" t="s">
        <v>2876</v>
      </c>
      <c r="P1816" s="11" t="str">
        <f t="shared" si="1358"/>
        <v>qc MDM Workflow wf_m_MDM_PIM_Emails_ParamFile</v>
      </c>
      <c r="Q1816" s="12" t="str">
        <f t="shared" si="1359"/>
        <v>echo ;</v>
      </c>
      <c r="R1816" s="13" t="str">
        <f t="shared" si="1360"/>
        <v>./pmrep addtodeploymentgroup -p DG_Static_Shared -n wf_m_MDM_PIM_Emails_ParamFile -o Workflow -f MDM -d all ;</v>
      </c>
      <c r="S1816" s="12" t="str">
        <f t="shared" si="1260"/>
        <v>./pmrep deploydeploymentgroup -p DG_Static_Shared -c  ./DG_Static_Shared.xml -r RAC_qa -n ritbil -X BPQ -h qhvifoapp05 -o 6005 -s Native -l $HOME/scripts/log/dg_BR_vannee.log ;</v>
      </c>
      <c r="T1816" s="13" t="str">
        <f t="shared" si="1261"/>
        <v xml:space="preserve">echo '&lt; PRESS ANY KEY TO CONTINUE &gt;'; read c ; </v>
      </c>
      <c r="U1816" s="12" t="str">
        <f t="shared" si="1262"/>
        <v xml:space="preserve">cat $HOME/scripts/log/dg_BR_vannee.log ; </v>
      </c>
      <c r="V1816" s="13" t="str">
        <f t="shared" si="1263"/>
        <v>echo '&lt; PRESS ANY KEY TO CONTINUE &gt;'; read c ;</v>
      </c>
      <c r="W1816" s="14" t="str">
        <f t="shared" si="1361"/>
        <v xml:space="preserve"> pmd ; </v>
      </c>
      <c r="X1816" s="13" t="str">
        <f t="shared" si="1268"/>
        <v>ssh -q qhvifoapp05 '/home/infa_adm/scripts/ais.sh MDM wf_m_MDM_PIM_Emails_ParamFile Int01_qa'</v>
      </c>
      <c r="Y1816" s="15"/>
      <c r="Z1816" s="60" t="str">
        <f t="shared" si="1362"/>
        <v>./pmrep objectexport -f MDM -o Workflow -n wf_m_MDM_PIM_Emails_ParamFile -m -s -b -r -u wf_m_MDM_PIM_Emails_ParamFile.xml</v>
      </c>
      <c r="AA1816" s="63" t="str">
        <f t="shared" si="1363"/>
        <v>gwd MDM wf_m_MDM_PIM_Emails_ParamFile</v>
      </c>
      <c r="AB1816" s="60" t="str">
        <f t="shared" si="1269"/>
        <v xml:space="preserve">showvh MDM wf_m_MDM_PIM_Emails_ParamFile ; </v>
      </c>
      <c r="AC1816" s="60" t="str">
        <f t="shared" si="1267"/>
        <v>showrrh MDM wf_m_MDM_PIM_Emails_ParamFile</v>
      </c>
    </row>
    <row r="1817" spans="1:29" x14ac:dyDescent="0.25">
      <c r="A1817" s="9">
        <v>43374</v>
      </c>
      <c r="B1817" s="6" t="s">
        <v>2760</v>
      </c>
      <c r="C1817" s="6" t="s">
        <v>1893</v>
      </c>
      <c r="D1817" s="6" t="s">
        <v>1863</v>
      </c>
      <c r="E1817" s="100" t="str">
        <f t="shared" si="1364"/>
        <v>RAC_uat</v>
      </c>
      <c r="F1817" s="115" t="str">
        <f t="shared" si="1365"/>
        <v>BPU</v>
      </c>
      <c r="G1817" s="100" t="str">
        <f t="shared" si="1366"/>
        <v>uhvifoapp03</v>
      </c>
      <c r="H1817" s="115" t="str">
        <f t="shared" si="1367"/>
        <v>Int01_uat</v>
      </c>
      <c r="I1817" s="100" t="str">
        <f t="shared" si="1368"/>
        <v>6005</v>
      </c>
      <c r="J1817" s="115" t="str">
        <f t="shared" si="1369"/>
        <v>Native</v>
      </c>
      <c r="K1817" s="100" t="str">
        <f t="shared" si="1370"/>
        <v>all</v>
      </c>
      <c r="L1817" s="6" t="s">
        <v>322</v>
      </c>
      <c r="M1817" s="6" t="s">
        <v>332</v>
      </c>
      <c r="N1817" s="6" t="s">
        <v>2870</v>
      </c>
      <c r="O1817" s="6" t="s">
        <v>2877</v>
      </c>
      <c r="P1817" s="11" t="str">
        <f t="shared" ref="P1817:P1818" si="1371">CONCATENATE("qc ",L1817," ",M1817," ",N1817)</f>
        <v>qc MDM Workflow wf_m_HT_RSSS_Report</v>
      </c>
      <c r="Q1817" s="12" t="str">
        <f t="shared" ref="Q1817:Q1818" si="1372">IF(AND(B1817=B1816,F1817=F1816),"echo ;",CONCATENATE("./pmrep cleardeploymentgroup -p ",dgnm," -f ;"))</f>
        <v>./pmrep cleardeploymentgroup -p DG_Static_Shared -f ;</v>
      </c>
      <c r="R1817" s="13" t="str">
        <f t="shared" ref="R1817:R1818" si="1373">CONCATENATE("./pmrep addtodeploymentgroup -p ",dgnm," -n ",N1817," -o ",M1817, " -f ",L1817," -d ",K1817, " ;")</f>
        <v>./pmrep addtodeploymentgroup -p DG_Static_Shared -n wf_m_HT_RSSS_Report -o Workflow -f MDM -d all ;</v>
      </c>
      <c r="S1817" s="12" t="str">
        <f t="shared" si="1260"/>
        <v>echo ;</v>
      </c>
      <c r="T1817" s="13" t="str">
        <f t="shared" si="1261"/>
        <v>echo ;</v>
      </c>
      <c r="U1817" s="12" t="str">
        <f t="shared" si="1262"/>
        <v>echo;</v>
      </c>
      <c r="V1817" s="13" t="str">
        <f t="shared" si="1263"/>
        <v>echo ;</v>
      </c>
      <c r="W1817" s="14" t="str">
        <f t="shared" ref="W1817:W1818" si="1374">IF(LEFT(U1817,3)="cat"," pmd ; "," echo ; ")</f>
        <v xml:space="preserve"> echo ; </v>
      </c>
      <c r="X1817" s="13" t="str">
        <f t="shared" si="1268"/>
        <v>ssh -q uhvifoapp03 '/home/infa_adm/scripts/ais.sh MDM wf_m_HT_RSSS_Report Int01_uat'</v>
      </c>
      <c r="Y1817" s="15"/>
      <c r="Z1817" s="60" t="str">
        <f t="shared" ref="Z1817:Z1818" si="1375">CONCATENATE("./pmrep objectexport -f ",L1817," -o ",M1817," -n ",N1817," -m -s -b -r -u ",N1817,".xml")</f>
        <v>./pmrep objectexport -f MDM -o Workflow -n wf_m_HT_RSSS_Report -m -s -b -r -u wf_m_HT_RSSS_Report.xml</v>
      </c>
      <c r="AA1817" s="63" t="str">
        <f t="shared" ref="AA1817:AA1818" si="1376">IF(M1817="Workflow",CONCATENATE("gwd ",L1817," ",N1817)," # n/a")</f>
        <v>gwd MDM wf_m_HT_RSSS_Report</v>
      </c>
      <c r="AB1817" s="60" t="str">
        <f t="shared" si="1269"/>
        <v xml:space="preserve">showvh MDM wf_m_HT_RSSS_Report ; </v>
      </c>
      <c r="AC1817" s="60" t="str">
        <f t="shared" si="1267"/>
        <v>showrrh MDM wf_m_HT_RSSS_Report</v>
      </c>
    </row>
    <row r="1818" spans="1:29" x14ac:dyDescent="0.25">
      <c r="A1818" s="9">
        <v>43374</v>
      </c>
      <c r="B1818" s="6" t="s">
        <v>2760</v>
      </c>
      <c r="C1818" s="6" t="s">
        <v>1893</v>
      </c>
      <c r="D1818" s="6" t="s">
        <v>1863</v>
      </c>
      <c r="E1818" s="100" t="str">
        <f t="shared" si="1364"/>
        <v>RAC_uat</v>
      </c>
      <c r="F1818" s="115" t="str">
        <f t="shared" si="1365"/>
        <v>BPU</v>
      </c>
      <c r="G1818" s="100" t="str">
        <f t="shared" si="1366"/>
        <v>uhvifoapp03</v>
      </c>
      <c r="H1818" s="115" t="str">
        <f t="shared" si="1367"/>
        <v>Int01_uat</v>
      </c>
      <c r="I1818" s="100" t="str">
        <f t="shared" si="1368"/>
        <v>6005</v>
      </c>
      <c r="J1818" s="115" t="str">
        <f t="shared" si="1369"/>
        <v>Native</v>
      </c>
      <c r="K1818" s="100" t="str">
        <f t="shared" si="1370"/>
        <v>all</v>
      </c>
      <c r="L1818" s="6" t="s">
        <v>322</v>
      </c>
      <c r="M1818" s="6" t="s">
        <v>332</v>
      </c>
      <c r="N1818" s="6" t="s">
        <v>2871</v>
      </c>
      <c r="O1818" s="6" t="s">
        <v>2877</v>
      </c>
      <c r="P1818" s="11" t="str">
        <f t="shared" si="1371"/>
        <v>qc MDM Workflow wf_m_MDM_PIM_Emails_ParamFile</v>
      </c>
      <c r="Q1818" s="12" t="str">
        <f t="shared" si="1372"/>
        <v>echo ;</v>
      </c>
      <c r="R1818" s="13" t="str">
        <f t="shared" si="1373"/>
        <v>./pmrep addtodeploymentgroup -p DG_Static_Shared -n wf_m_MDM_PIM_Emails_ParamFile -o Workflow -f MDM -d all ;</v>
      </c>
      <c r="S1818" s="12" t="str">
        <f t="shared" si="1260"/>
        <v>./pmrep deploydeploymentgroup -p DG_Static_Shared -c  ./DG_Static_Shared.xml -r RAC_uat -n ritbil -X BPU -h uhvifoapp03 -o 6005 -s Native -l $HOME/scripts/log/dg_BR_vannee.log ;</v>
      </c>
      <c r="T1818" s="13" t="str">
        <f t="shared" si="1261"/>
        <v xml:space="preserve">echo '&lt; PRESS ANY KEY TO CONTINUE &gt;'; read c ; </v>
      </c>
      <c r="U1818" s="12" t="str">
        <f t="shared" si="1262"/>
        <v xml:space="preserve">cat $HOME/scripts/log/dg_BR_vannee.log ; </v>
      </c>
      <c r="V1818" s="13" t="str">
        <f t="shared" si="1263"/>
        <v>echo '&lt; PRESS ANY KEY TO CONTINUE &gt;'; read c ;</v>
      </c>
      <c r="W1818" s="14" t="str">
        <f t="shared" si="1374"/>
        <v xml:space="preserve"> pmd ; </v>
      </c>
      <c r="X1818" s="13" t="str">
        <f t="shared" si="1268"/>
        <v>ssh -q uhvifoapp03 '/home/infa_adm/scripts/ais.sh MDM wf_m_MDM_PIM_Emails_ParamFile Int01_uat'</v>
      </c>
      <c r="Y1818" s="15"/>
      <c r="Z1818" s="60" t="str">
        <f t="shared" si="1375"/>
        <v>./pmrep objectexport -f MDM -o Workflow -n wf_m_MDM_PIM_Emails_ParamFile -m -s -b -r -u wf_m_MDM_PIM_Emails_ParamFile.xml</v>
      </c>
      <c r="AA1818" s="63" t="str">
        <f t="shared" si="1376"/>
        <v>gwd MDM wf_m_MDM_PIM_Emails_ParamFile</v>
      </c>
      <c r="AB1818" s="60" t="str">
        <f t="shared" si="1269"/>
        <v xml:space="preserve">showvh MDM wf_m_MDM_PIM_Emails_ParamFile ; </v>
      </c>
      <c r="AC1818" s="60" t="str">
        <f t="shared" si="1267"/>
        <v>showrrh MDM wf_m_MDM_PIM_Emails_ParamFile</v>
      </c>
    </row>
    <row r="1819" spans="1:29" x14ac:dyDescent="0.25">
      <c r="A1819" s="9">
        <v>43374</v>
      </c>
      <c r="B1819" s="6" t="s">
        <v>27</v>
      </c>
      <c r="C1819" s="6" t="s">
        <v>1893</v>
      </c>
      <c r="D1819" s="6" t="s">
        <v>1862</v>
      </c>
      <c r="E1819" s="100" t="str">
        <f t="shared" ref="E1819:E1822" si="1377">IF(D1819="q1",rep_q,IF(OR(D1819="u1",D1819="u2"),rep_u,IF(OR(D1819="p1",D1819="p2"),rep_p," ** ERROR **")))</f>
        <v>RAC_qa</v>
      </c>
      <c r="F1819" s="115" t="str">
        <f t="shared" ref="F1819:F1822" si="1378">IF(C1819="SJ",IF(D1819="q1",pswd_sj_q,IF(OR(D1819="u1",D1819="u2"),pswd_sj_u,IF(OR(D1819="p1",D1819="p2"),pswd_sj_p," ** ERROR **"))),
IF(C1819="BR",IF(D1819="q1",pswd_br_q,IF(OR(D1819="u1",D1819="u2"),pswd_br_u,IF(OR(D1819="p1",D1819="p2"),pswd_br_p," ** ERROR **")))," ** ERROR **"))</f>
        <v>BPQ</v>
      </c>
      <c r="G1819" s="100" t="str">
        <f t="shared" ref="G1819:G1822" si="1379">IF(D1819="q1",host_q,IF(OR(D1819="u1",D1819="u2"),host_u,IF(OR(D1819="p1",D1819="p2"),host_p," ** ERROR **")))</f>
        <v>qhvifoapp05</v>
      </c>
      <c r="H1819" s="115" t="str">
        <f t="shared" ref="H1819:H1822" si="1380">IF(D1819="q1",int_q1,IF(D1819="u1",int_u1,IF(D1819="u2",int_u2,IF(D1819="p1",int_p1,IF(D1819="p2",int_p2," ** ERROR **")))))</f>
        <v>Int01_qa</v>
      </c>
      <c r="I1819" s="100" t="str">
        <f t="shared" ref="I1819:I1822" si="1381">IF(D1819="","n/a","6005")</f>
        <v>6005</v>
      </c>
      <c r="J1819" s="115" t="str">
        <f t="shared" ref="J1819:J1822" si="1382">IF(D1819="","n/a","Native")</f>
        <v>Native</v>
      </c>
      <c r="K1819" s="100" t="str">
        <f t="shared" ref="K1819:K1822" si="1383">IF(D1819="","n/a","all")</f>
        <v>all</v>
      </c>
      <c r="L1819" s="6" t="s">
        <v>1543</v>
      </c>
      <c r="M1819" s="6" t="s">
        <v>332</v>
      </c>
      <c r="N1819" s="6" t="s">
        <v>2872</v>
      </c>
      <c r="O1819" s="6" t="s">
        <v>2878</v>
      </c>
      <c r="P1819" s="11" t="str">
        <f t="shared" ref="P1819:P1826" si="1384">CONCATENATE("qc ",L1819," ",M1819," ",N1819)</f>
        <v>qc RMS_WMS Workflow wf_RMS_WMS_ItemMaster</v>
      </c>
      <c r="Q1819" s="12" t="str">
        <f t="shared" ref="Q1819:Q1826" si="1385">IF(AND(B1819=B1818,F1819=F1818),"echo ;",CONCATENATE("./pmrep cleardeploymentgroup -p ",dgnm," -f ;"))</f>
        <v>./pmrep cleardeploymentgroup -p DG_Static_Shared -f ;</v>
      </c>
      <c r="R1819" s="13" t="str">
        <f t="shared" ref="R1819:R1826" si="1386">CONCATENATE("./pmrep addtodeploymentgroup -p ",dgnm," -n ",N1819," -o ",M1819, " -f ",L1819," -d ",K1819, " ;")</f>
        <v>./pmrep addtodeploymentgroup -p DG_Static_Shared -n wf_RMS_WMS_ItemMaster -o Workflow -f RMS_WMS -d all ;</v>
      </c>
      <c r="S1819" s="12" t="str">
        <f t="shared" si="1260"/>
        <v>echo ;</v>
      </c>
      <c r="T1819" s="13" t="str">
        <f t="shared" si="1261"/>
        <v>echo ;</v>
      </c>
      <c r="U1819" s="12" t="str">
        <f t="shared" si="1262"/>
        <v>echo;</v>
      </c>
      <c r="V1819" s="13" t="str">
        <f t="shared" si="1263"/>
        <v>echo ;</v>
      </c>
      <c r="W1819" s="14" t="str">
        <f t="shared" ref="W1819:W1826" si="1387">IF(LEFT(U1819,3)="cat"," pmd ; "," echo ; ")</f>
        <v xml:space="preserve"> echo ; </v>
      </c>
      <c r="X1819" s="13" t="str">
        <f t="shared" si="1268"/>
        <v>ssh -q qhvifoapp05 '/home/infa_adm/scripts/ais.sh RMS_WMS wf_RMS_WMS_ItemMaster Int01_qa'</v>
      </c>
      <c r="Y1819" s="15"/>
      <c r="Z1819" s="60" t="str">
        <f t="shared" ref="Z1819:Z1826" si="1388">CONCATENATE("./pmrep objectexport -f ",L1819," -o ",M1819," -n ",N1819," -m -s -b -r -u ",N1819,".xml")</f>
        <v>./pmrep objectexport -f RMS_WMS -o Workflow -n wf_RMS_WMS_ItemMaster -m -s -b -r -u wf_RMS_WMS_ItemMaster.xml</v>
      </c>
      <c r="AA1819" s="63" t="str">
        <f t="shared" ref="AA1819:AA1826" si="1389">IF(M1819="Workflow",CONCATENATE("gwd ",L1819," ",N1819)," # n/a")</f>
        <v>gwd RMS_WMS wf_RMS_WMS_ItemMaster</v>
      </c>
      <c r="AB1819" s="60" t="str">
        <f t="shared" si="1269"/>
        <v xml:space="preserve">showvh RMS_WMS wf_RMS_WMS_ItemMaster ; </v>
      </c>
      <c r="AC1819" s="60" t="str">
        <f t="shared" si="1267"/>
        <v>showrrh RMS_WMS wf_RMS_WMS_ItemMaster</v>
      </c>
    </row>
    <row r="1820" spans="1:29" x14ac:dyDescent="0.25">
      <c r="A1820" s="9">
        <v>43374</v>
      </c>
      <c r="B1820" s="6" t="s">
        <v>27</v>
      </c>
      <c r="C1820" s="6" t="s">
        <v>1893</v>
      </c>
      <c r="D1820" s="6" t="s">
        <v>1862</v>
      </c>
      <c r="E1820" s="100" t="str">
        <f t="shared" si="1377"/>
        <v>RAC_qa</v>
      </c>
      <c r="F1820" s="115" t="str">
        <f t="shared" si="1378"/>
        <v>BPQ</v>
      </c>
      <c r="G1820" s="100" t="str">
        <f t="shared" si="1379"/>
        <v>qhvifoapp05</v>
      </c>
      <c r="H1820" s="115" t="str">
        <f t="shared" si="1380"/>
        <v>Int01_qa</v>
      </c>
      <c r="I1820" s="100" t="str">
        <f t="shared" si="1381"/>
        <v>6005</v>
      </c>
      <c r="J1820" s="115" t="str">
        <f t="shared" si="1382"/>
        <v>Native</v>
      </c>
      <c r="K1820" s="100" t="str">
        <f t="shared" si="1383"/>
        <v>all</v>
      </c>
      <c r="L1820" s="6" t="s">
        <v>1543</v>
      </c>
      <c r="M1820" s="6" t="s">
        <v>332</v>
      </c>
      <c r="N1820" s="6" t="s">
        <v>2873</v>
      </c>
      <c r="O1820" s="6" t="s">
        <v>2878</v>
      </c>
      <c r="P1820" s="11" t="str">
        <f t="shared" si="1384"/>
        <v>qc RMS_WMS Workflow wf_RMS_WMS_StoreMaster</v>
      </c>
      <c r="Q1820" s="12" t="str">
        <f t="shared" si="1385"/>
        <v>echo ;</v>
      </c>
      <c r="R1820" s="13" t="str">
        <f t="shared" si="1386"/>
        <v>./pmrep addtodeploymentgroup -p DG_Static_Shared -n wf_RMS_WMS_StoreMaster -o Workflow -f RMS_WMS -d all ;</v>
      </c>
      <c r="S1820" s="12" t="str">
        <f t="shared" si="1260"/>
        <v>echo ;</v>
      </c>
      <c r="T1820" s="13" t="str">
        <f t="shared" si="1261"/>
        <v>echo ;</v>
      </c>
      <c r="U1820" s="12" t="str">
        <f t="shared" si="1262"/>
        <v>echo;</v>
      </c>
      <c r="V1820" s="13" t="str">
        <f t="shared" si="1263"/>
        <v>echo ;</v>
      </c>
      <c r="W1820" s="14" t="str">
        <f t="shared" si="1387"/>
        <v xml:space="preserve"> echo ; </v>
      </c>
      <c r="X1820" s="13" t="str">
        <f t="shared" si="1268"/>
        <v>ssh -q qhvifoapp05 '/home/infa_adm/scripts/ais.sh RMS_WMS wf_RMS_WMS_StoreMaster Int01_qa'</v>
      </c>
      <c r="Y1820" s="15"/>
      <c r="Z1820" s="60" t="str">
        <f t="shared" si="1388"/>
        <v>./pmrep objectexport -f RMS_WMS -o Workflow -n wf_RMS_WMS_StoreMaster -m -s -b -r -u wf_RMS_WMS_StoreMaster.xml</v>
      </c>
      <c r="AA1820" s="63" t="str">
        <f t="shared" si="1389"/>
        <v>gwd RMS_WMS wf_RMS_WMS_StoreMaster</v>
      </c>
      <c r="AB1820" s="60" t="str">
        <f t="shared" si="1269"/>
        <v xml:space="preserve">showvh RMS_WMS wf_RMS_WMS_StoreMaster ; </v>
      </c>
      <c r="AC1820" s="60" t="str">
        <f t="shared" si="1267"/>
        <v>showrrh RMS_WMS wf_RMS_WMS_StoreMaster</v>
      </c>
    </row>
    <row r="1821" spans="1:29" x14ac:dyDescent="0.25">
      <c r="A1821" s="9">
        <v>43374</v>
      </c>
      <c r="B1821" s="6" t="s">
        <v>27</v>
      </c>
      <c r="C1821" s="6" t="s">
        <v>1893</v>
      </c>
      <c r="D1821" s="6" t="s">
        <v>1862</v>
      </c>
      <c r="E1821" s="100" t="str">
        <f t="shared" si="1377"/>
        <v>RAC_qa</v>
      </c>
      <c r="F1821" s="115" t="str">
        <f t="shared" si="1378"/>
        <v>BPQ</v>
      </c>
      <c r="G1821" s="100" t="str">
        <f t="shared" si="1379"/>
        <v>qhvifoapp05</v>
      </c>
      <c r="H1821" s="115" t="str">
        <f t="shared" si="1380"/>
        <v>Int01_qa</v>
      </c>
      <c r="I1821" s="100" t="str">
        <f t="shared" si="1381"/>
        <v>6005</v>
      </c>
      <c r="J1821" s="115" t="str">
        <f t="shared" si="1382"/>
        <v>Native</v>
      </c>
      <c r="K1821" s="100" t="str">
        <f t="shared" si="1383"/>
        <v>all</v>
      </c>
      <c r="L1821" s="6" t="s">
        <v>1543</v>
      </c>
      <c r="M1821" s="6" t="s">
        <v>332</v>
      </c>
      <c r="N1821" s="6" t="s">
        <v>2874</v>
      </c>
      <c r="O1821" s="6" t="s">
        <v>2878</v>
      </c>
      <c r="P1821" s="11" t="str">
        <f t="shared" si="1384"/>
        <v>qc RMS_WMS Workflow wf_RMS_WMS_SupplierMaster</v>
      </c>
      <c r="Q1821" s="12" t="str">
        <f t="shared" si="1385"/>
        <v>echo ;</v>
      </c>
      <c r="R1821" s="13" t="str">
        <f t="shared" si="1386"/>
        <v>./pmrep addtodeploymentgroup -p DG_Static_Shared -n wf_RMS_WMS_SupplierMaster -o Workflow -f RMS_WMS -d all ;</v>
      </c>
      <c r="S1821" s="12" t="str">
        <f t="shared" si="1260"/>
        <v>echo ;</v>
      </c>
      <c r="T1821" s="13" t="str">
        <f t="shared" si="1261"/>
        <v>echo ;</v>
      </c>
      <c r="U1821" s="12" t="str">
        <f t="shared" si="1262"/>
        <v>echo;</v>
      </c>
      <c r="V1821" s="13" t="str">
        <f t="shared" si="1263"/>
        <v>echo ;</v>
      </c>
      <c r="W1821" s="14" t="str">
        <f t="shared" si="1387"/>
        <v xml:space="preserve"> echo ; </v>
      </c>
      <c r="X1821" s="13" t="str">
        <f t="shared" si="1268"/>
        <v>ssh -q qhvifoapp05 '/home/infa_adm/scripts/ais.sh RMS_WMS wf_RMS_WMS_SupplierMaster Int01_qa'</v>
      </c>
      <c r="Y1821" s="15"/>
      <c r="Z1821" s="60" t="str">
        <f t="shared" si="1388"/>
        <v>./pmrep objectexport -f RMS_WMS -o Workflow -n wf_RMS_WMS_SupplierMaster -m -s -b -r -u wf_RMS_WMS_SupplierMaster.xml</v>
      </c>
      <c r="AA1821" s="63" t="str">
        <f t="shared" si="1389"/>
        <v>gwd RMS_WMS wf_RMS_WMS_SupplierMaster</v>
      </c>
      <c r="AB1821" s="60" t="str">
        <f t="shared" si="1269"/>
        <v xml:space="preserve">showvh RMS_WMS wf_RMS_WMS_SupplierMaster ; </v>
      </c>
      <c r="AC1821" s="60" t="str">
        <f t="shared" si="1267"/>
        <v>showrrh RMS_WMS wf_RMS_WMS_SupplierMaster</v>
      </c>
    </row>
    <row r="1822" spans="1:29" x14ac:dyDescent="0.25">
      <c r="A1822" s="9">
        <v>43374</v>
      </c>
      <c r="B1822" s="6" t="s">
        <v>27</v>
      </c>
      <c r="C1822" s="6" t="s">
        <v>1893</v>
      </c>
      <c r="D1822" s="6" t="s">
        <v>1862</v>
      </c>
      <c r="E1822" s="100" t="str">
        <f t="shared" si="1377"/>
        <v>RAC_qa</v>
      </c>
      <c r="F1822" s="115" t="str">
        <f t="shared" si="1378"/>
        <v>BPQ</v>
      </c>
      <c r="G1822" s="100" t="str">
        <f t="shared" si="1379"/>
        <v>qhvifoapp05</v>
      </c>
      <c r="H1822" s="115" t="str">
        <f t="shared" si="1380"/>
        <v>Int01_qa</v>
      </c>
      <c r="I1822" s="100" t="str">
        <f t="shared" si="1381"/>
        <v>6005</v>
      </c>
      <c r="J1822" s="115" t="str">
        <f t="shared" si="1382"/>
        <v>Native</v>
      </c>
      <c r="K1822" s="100" t="str">
        <f t="shared" si="1383"/>
        <v>all</v>
      </c>
      <c r="L1822" s="6" t="s">
        <v>1543</v>
      </c>
      <c r="M1822" s="6" t="s">
        <v>332</v>
      </c>
      <c r="N1822" s="6" t="s">
        <v>2875</v>
      </c>
      <c r="O1822" s="6" t="s">
        <v>2878</v>
      </c>
      <c r="P1822" s="11" t="str">
        <f t="shared" si="1384"/>
        <v>qc RMS_WMS Workflow wf_RMS_WMS_WarehouseMaster</v>
      </c>
      <c r="Q1822" s="12" t="str">
        <f t="shared" si="1385"/>
        <v>echo ;</v>
      </c>
      <c r="R1822" s="13" t="str">
        <f t="shared" si="1386"/>
        <v>./pmrep addtodeploymentgroup -p DG_Static_Shared -n wf_RMS_WMS_WarehouseMaster -o Workflow -f RMS_WMS -d all ;</v>
      </c>
      <c r="S1822" s="12" t="str">
        <f t="shared" si="1260"/>
        <v>./pmrep deploydeploymentgroup -p DG_Static_Shared -c  ./DG_Static_Shared.xml -r RAC_qa -n ritbil -X BPQ -h qhvifoapp05 -o 6005 -s Native -l $HOME/scripts/log/dg_BR_kaoter.log ;</v>
      </c>
      <c r="T1822" s="13" t="str">
        <f t="shared" si="1261"/>
        <v xml:space="preserve">echo '&lt; PRESS ANY KEY TO CONTINUE &gt;'; read c ; </v>
      </c>
      <c r="U1822" s="12" t="str">
        <f t="shared" si="1262"/>
        <v xml:space="preserve">cat $HOME/scripts/log/dg_BR_kaoter.log ; </v>
      </c>
      <c r="V1822" s="13" t="str">
        <f t="shared" si="1263"/>
        <v>echo '&lt; PRESS ANY KEY TO CONTINUE &gt;'; read c ;</v>
      </c>
      <c r="W1822" s="14" t="str">
        <f t="shared" si="1387"/>
        <v xml:space="preserve"> pmd ; </v>
      </c>
      <c r="X1822" s="13" t="str">
        <f t="shared" si="1268"/>
        <v>ssh -q qhvifoapp05 '/home/infa_adm/scripts/ais.sh RMS_WMS wf_RMS_WMS_WarehouseMaster Int01_qa'</v>
      </c>
      <c r="Y1822" s="15"/>
      <c r="Z1822" s="60" t="str">
        <f t="shared" si="1388"/>
        <v>./pmrep objectexport -f RMS_WMS -o Workflow -n wf_RMS_WMS_WarehouseMaster -m -s -b -r -u wf_RMS_WMS_WarehouseMaster.xml</v>
      </c>
      <c r="AA1822" s="63" t="str">
        <f t="shared" si="1389"/>
        <v>gwd RMS_WMS wf_RMS_WMS_WarehouseMaster</v>
      </c>
      <c r="AB1822" s="60" t="str">
        <f t="shared" si="1269"/>
        <v xml:space="preserve">showvh RMS_WMS wf_RMS_WMS_WarehouseMaster ; </v>
      </c>
      <c r="AC1822" s="60" t="str">
        <f t="shared" si="1267"/>
        <v>showrrh RMS_WMS wf_RMS_WMS_WarehouseMaster</v>
      </c>
    </row>
    <row r="1823" spans="1:29" x14ac:dyDescent="0.25">
      <c r="A1823" s="9">
        <v>43374</v>
      </c>
      <c r="B1823" s="6" t="s">
        <v>27</v>
      </c>
      <c r="C1823" s="6" t="s">
        <v>1893</v>
      </c>
      <c r="D1823" s="6" t="s">
        <v>1863</v>
      </c>
      <c r="E1823" s="100" t="str">
        <f t="shared" ref="E1823:E1826" si="1390">IF(D1823="q1",rep_q,IF(OR(D1823="u1",D1823="u2"),rep_u,IF(OR(D1823="p1",D1823="p2"),rep_p," ** ERROR **")))</f>
        <v>RAC_uat</v>
      </c>
      <c r="F1823" s="115" t="str">
        <f t="shared" ref="F1823:F1826" si="1391">IF(C1823="SJ",IF(D1823="q1",pswd_sj_q,IF(OR(D1823="u1",D1823="u2"),pswd_sj_u,IF(OR(D1823="p1",D1823="p2"),pswd_sj_p," ** ERROR **"))),
IF(C1823="BR",IF(D1823="q1",pswd_br_q,IF(OR(D1823="u1",D1823="u2"),pswd_br_u,IF(OR(D1823="p1",D1823="p2"),pswd_br_p," ** ERROR **")))," ** ERROR **"))</f>
        <v>BPU</v>
      </c>
      <c r="G1823" s="100" t="str">
        <f t="shared" ref="G1823:G1826" si="1392">IF(D1823="q1",host_q,IF(OR(D1823="u1",D1823="u2"),host_u,IF(OR(D1823="p1",D1823="p2"),host_p," ** ERROR **")))</f>
        <v>uhvifoapp03</v>
      </c>
      <c r="H1823" s="115" t="str">
        <f t="shared" ref="H1823:H1826" si="1393">IF(D1823="q1",int_q1,IF(D1823="u1",int_u1,IF(D1823="u2",int_u2,IF(D1823="p1",int_p1,IF(D1823="p2",int_p2," ** ERROR **")))))</f>
        <v>Int01_uat</v>
      </c>
      <c r="I1823" s="100" t="str">
        <f t="shared" ref="I1823:I1826" si="1394">IF(D1823="","n/a","6005")</f>
        <v>6005</v>
      </c>
      <c r="J1823" s="115" t="str">
        <f t="shared" ref="J1823:J1826" si="1395">IF(D1823="","n/a","Native")</f>
        <v>Native</v>
      </c>
      <c r="K1823" s="100" t="str">
        <f t="shared" ref="K1823:K1826" si="1396">IF(D1823="","n/a","all")</f>
        <v>all</v>
      </c>
      <c r="L1823" s="6" t="s">
        <v>1543</v>
      </c>
      <c r="M1823" s="6" t="s">
        <v>332</v>
      </c>
      <c r="N1823" s="6" t="s">
        <v>2872</v>
      </c>
      <c r="O1823" s="6" t="s">
        <v>2879</v>
      </c>
      <c r="P1823" s="11" t="str">
        <f t="shared" si="1384"/>
        <v>qc RMS_WMS Workflow wf_RMS_WMS_ItemMaster</v>
      </c>
      <c r="Q1823" s="12" t="str">
        <f t="shared" si="1385"/>
        <v>./pmrep cleardeploymentgroup -p DG_Static_Shared -f ;</v>
      </c>
      <c r="R1823" s="13" t="str">
        <f t="shared" si="1386"/>
        <v>./pmrep addtodeploymentgroup -p DG_Static_Shared -n wf_RMS_WMS_ItemMaster -o Workflow -f RMS_WMS -d all ;</v>
      </c>
      <c r="S1823" s="12" t="str">
        <f t="shared" si="1260"/>
        <v>echo ;</v>
      </c>
      <c r="T1823" s="13" t="str">
        <f t="shared" si="1261"/>
        <v>echo ;</v>
      </c>
      <c r="U1823" s="12" t="str">
        <f t="shared" si="1262"/>
        <v>echo;</v>
      </c>
      <c r="V1823" s="13" t="str">
        <f t="shared" si="1263"/>
        <v>echo ;</v>
      </c>
      <c r="W1823" s="14" t="str">
        <f t="shared" si="1387"/>
        <v xml:space="preserve"> echo ; </v>
      </c>
      <c r="X1823" s="13" t="str">
        <f t="shared" si="1268"/>
        <v>ssh -q uhvifoapp03 '/home/infa_adm/scripts/ais.sh RMS_WMS wf_RMS_WMS_ItemMaster Int01_uat'</v>
      </c>
      <c r="Y1823" s="15"/>
      <c r="Z1823" s="60" t="str">
        <f t="shared" si="1388"/>
        <v>./pmrep objectexport -f RMS_WMS -o Workflow -n wf_RMS_WMS_ItemMaster -m -s -b -r -u wf_RMS_WMS_ItemMaster.xml</v>
      </c>
      <c r="AA1823" s="63" t="str">
        <f t="shared" si="1389"/>
        <v>gwd RMS_WMS wf_RMS_WMS_ItemMaster</v>
      </c>
      <c r="AB1823" s="60" t="str">
        <f t="shared" si="1269"/>
        <v xml:space="preserve">showvh RMS_WMS wf_RMS_WMS_ItemMaster ; </v>
      </c>
      <c r="AC1823" s="60" t="str">
        <f t="shared" si="1267"/>
        <v>showrrh RMS_WMS wf_RMS_WMS_ItemMaster</v>
      </c>
    </row>
    <row r="1824" spans="1:29" x14ac:dyDescent="0.25">
      <c r="A1824" s="9">
        <v>43374</v>
      </c>
      <c r="B1824" s="6" t="s">
        <v>27</v>
      </c>
      <c r="C1824" s="6" t="s">
        <v>1893</v>
      </c>
      <c r="D1824" s="6" t="s">
        <v>1863</v>
      </c>
      <c r="E1824" s="100" t="str">
        <f t="shared" si="1390"/>
        <v>RAC_uat</v>
      </c>
      <c r="F1824" s="115" t="str">
        <f t="shared" si="1391"/>
        <v>BPU</v>
      </c>
      <c r="G1824" s="100" t="str">
        <f t="shared" si="1392"/>
        <v>uhvifoapp03</v>
      </c>
      <c r="H1824" s="115" t="str">
        <f t="shared" si="1393"/>
        <v>Int01_uat</v>
      </c>
      <c r="I1824" s="100" t="str">
        <f t="shared" si="1394"/>
        <v>6005</v>
      </c>
      <c r="J1824" s="115" t="str">
        <f t="shared" si="1395"/>
        <v>Native</v>
      </c>
      <c r="K1824" s="100" t="str">
        <f t="shared" si="1396"/>
        <v>all</v>
      </c>
      <c r="L1824" s="6" t="s">
        <v>1543</v>
      </c>
      <c r="M1824" s="6" t="s">
        <v>332</v>
      </c>
      <c r="N1824" s="6" t="s">
        <v>2873</v>
      </c>
      <c r="O1824" s="6" t="s">
        <v>2879</v>
      </c>
      <c r="P1824" s="11" t="str">
        <f t="shared" si="1384"/>
        <v>qc RMS_WMS Workflow wf_RMS_WMS_StoreMaster</v>
      </c>
      <c r="Q1824" s="12" t="str">
        <f t="shared" si="1385"/>
        <v>echo ;</v>
      </c>
      <c r="R1824" s="13" t="str">
        <f t="shared" si="1386"/>
        <v>./pmrep addtodeploymentgroup -p DG_Static_Shared -n wf_RMS_WMS_StoreMaster -o Workflow -f RMS_WMS -d all ;</v>
      </c>
      <c r="S1824" s="12" t="str">
        <f t="shared" si="1260"/>
        <v>echo ;</v>
      </c>
      <c r="T1824" s="13" t="str">
        <f t="shared" si="1261"/>
        <v>echo ;</v>
      </c>
      <c r="U1824" s="12" t="str">
        <f t="shared" si="1262"/>
        <v>echo;</v>
      </c>
      <c r="V1824" s="13" t="str">
        <f t="shared" si="1263"/>
        <v>echo ;</v>
      </c>
      <c r="W1824" s="14" t="str">
        <f t="shared" si="1387"/>
        <v xml:space="preserve"> echo ; </v>
      </c>
      <c r="X1824" s="13" t="str">
        <f t="shared" si="1268"/>
        <v>ssh -q uhvifoapp03 '/home/infa_adm/scripts/ais.sh RMS_WMS wf_RMS_WMS_StoreMaster Int01_uat'</v>
      </c>
      <c r="Y1824" s="15"/>
      <c r="Z1824" s="60" t="str">
        <f t="shared" si="1388"/>
        <v>./pmrep objectexport -f RMS_WMS -o Workflow -n wf_RMS_WMS_StoreMaster -m -s -b -r -u wf_RMS_WMS_StoreMaster.xml</v>
      </c>
      <c r="AA1824" s="63" t="str">
        <f t="shared" si="1389"/>
        <v>gwd RMS_WMS wf_RMS_WMS_StoreMaster</v>
      </c>
      <c r="AB1824" s="60" t="str">
        <f t="shared" si="1269"/>
        <v xml:space="preserve">showvh RMS_WMS wf_RMS_WMS_StoreMaster ; </v>
      </c>
      <c r="AC1824" s="60" t="str">
        <f t="shared" si="1267"/>
        <v>showrrh RMS_WMS wf_RMS_WMS_StoreMaster</v>
      </c>
    </row>
    <row r="1825" spans="1:29" x14ac:dyDescent="0.25">
      <c r="A1825" s="9">
        <v>43374</v>
      </c>
      <c r="B1825" s="6" t="s">
        <v>27</v>
      </c>
      <c r="C1825" s="6" t="s">
        <v>1893</v>
      </c>
      <c r="D1825" s="6" t="s">
        <v>1863</v>
      </c>
      <c r="E1825" s="100" t="str">
        <f t="shared" si="1390"/>
        <v>RAC_uat</v>
      </c>
      <c r="F1825" s="115" t="str">
        <f t="shared" si="1391"/>
        <v>BPU</v>
      </c>
      <c r="G1825" s="100" t="str">
        <f t="shared" si="1392"/>
        <v>uhvifoapp03</v>
      </c>
      <c r="H1825" s="115" t="str">
        <f t="shared" si="1393"/>
        <v>Int01_uat</v>
      </c>
      <c r="I1825" s="100" t="str">
        <f t="shared" si="1394"/>
        <v>6005</v>
      </c>
      <c r="J1825" s="115" t="str">
        <f t="shared" si="1395"/>
        <v>Native</v>
      </c>
      <c r="K1825" s="100" t="str">
        <f t="shared" si="1396"/>
        <v>all</v>
      </c>
      <c r="L1825" s="6" t="s">
        <v>1543</v>
      </c>
      <c r="M1825" s="6" t="s">
        <v>332</v>
      </c>
      <c r="N1825" s="6" t="s">
        <v>2874</v>
      </c>
      <c r="O1825" s="6" t="s">
        <v>2879</v>
      </c>
      <c r="P1825" s="11" t="str">
        <f t="shared" si="1384"/>
        <v>qc RMS_WMS Workflow wf_RMS_WMS_SupplierMaster</v>
      </c>
      <c r="Q1825" s="12" t="str">
        <f t="shared" si="1385"/>
        <v>echo ;</v>
      </c>
      <c r="R1825" s="13" t="str">
        <f t="shared" si="1386"/>
        <v>./pmrep addtodeploymentgroup -p DG_Static_Shared -n wf_RMS_WMS_SupplierMaster -o Workflow -f RMS_WMS -d all ;</v>
      </c>
      <c r="S1825" s="12" t="str">
        <f t="shared" si="1260"/>
        <v>echo ;</v>
      </c>
      <c r="T1825" s="13" t="str">
        <f t="shared" si="1261"/>
        <v>echo ;</v>
      </c>
      <c r="U1825" s="12" t="str">
        <f t="shared" si="1262"/>
        <v>echo;</v>
      </c>
      <c r="V1825" s="13" t="str">
        <f t="shared" si="1263"/>
        <v>echo ;</v>
      </c>
      <c r="W1825" s="14" t="str">
        <f t="shared" si="1387"/>
        <v xml:space="preserve"> echo ; </v>
      </c>
      <c r="X1825" s="13" t="str">
        <f t="shared" si="1268"/>
        <v>ssh -q uhvifoapp03 '/home/infa_adm/scripts/ais.sh RMS_WMS wf_RMS_WMS_SupplierMaster Int01_uat'</v>
      </c>
      <c r="Y1825" s="15"/>
      <c r="Z1825" s="60" t="str">
        <f t="shared" si="1388"/>
        <v>./pmrep objectexport -f RMS_WMS -o Workflow -n wf_RMS_WMS_SupplierMaster -m -s -b -r -u wf_RMS_WMS_SupplierMaster.xml</v>
      </c>
      <c r="AA1825" s="63" t="str">
        <f t="shared" si="1389"/>
        <v>gwd RMS_WMS wf_RMS_WMS_SupplierMaster</v>
      </c>
      <c r="AB1825" s="60" t="str">
        <f t="shared" si="1269"/>
        <v xml:space="preserve">showvh RMS_WMS wf_RMS_WMS_SupplierMaster ; </v>
      </c>
      <c r="AC1825" s="60" t="str">
        <f t="shared" si="1267"/>
        <v>showrrh RMS_WMS wf_RMS_WMS_SupplierMaster</v>
      </c>
    </row>
    <row r="1826" spans="1:29" x14ac:dyDescent="0.25">
      <c r="A1826" s="9">
        <v>43374</v>
      </c>
      <c r="B1826" s="6" t="s">
        <v>27</v>
      </c>
      <c r="C1826" s="6" t="s">
        <v>1893</v>
      </c>
      <c r="D1826" s="6" t="s">
        <v>1863</v>
      </c>
      <c r="E1826" s="100" t="str">
        <f t="shared" si="1390"/>
        <v>RAC_uat</v>
      </c>
      <c r="F1826" s="115" t="str">
        <f t="shared" si="1391"/>
        <v>BPU</v>
      </c>
      <c r="G1826" s="100" t="str">
        <f t="shared" si="1392"/>
        <v>uhvifoapp03</v>
      </c>
      <c r="H1826" s="115" t="str">
        <f t="shared" si="1393"/>
        <v>Int01_uat</v>
      </c>
      <c r="I1826" s="100" t="str">
        <f t="shared" si="1394"/>
        <v>6005</v>
      </c>
      <c r="J1826" s="115" t="str">
        <f t="shared" si="1395"/>
        <v>Native</v>
      </c>
      <c r="K1826" s="100" t="str">
        <f t="shared" si="1396"/>
        <v>all</v>
      </c>
      <c r="L1826" s="6" t="s">
        <v>1543</v>
      </c>
      <c r="M1826" s="6" t="s">
        <v>332</v>
      </c>
      <c r="N1826" s="6" t="s">
        <v>2875</v>
      </c>
      <c r="O1826" s="6" t="s">
        <v>2879</v>
      </c>
      <c r="P1826" s="11" t="str">
        <f t="shared" si="1384"/>
        <v>qc RMS_WMS Workflow wf_RMS_WMS_WarehouseMaster</v>
      </c>
      <c r="Q1826" s="12" t="str">
        <f t="shared" si="1385"/>
        <v>echo ;</v>
      </c>
      <c r="R1826" s="13" t="str">
        <f t="shared" si="1386"/>
        <v>./pmrep addtodeploymentgroup -p DG_Static_Shared -n wf_RMS_WMS_WarehouseMaster -o Workflow -f RMS_WMS -d all ;</v>
      </c>
      <c r="S1826" s="12" t="str">
        <f t="shared" si="1260"/>
        <v>./pmrep deploydeploymentgroup -p DG_Static_Shared -c  ./DG_Static_Shared.xml -r RAC_uat -n ritbil -X BPU -h uhvifoapp03 -o 6005 -s Native -l $HOME/scripts/log/dg_BR_kaoter.log ;</v>
      </c>
      <c r="T1826" s="13" t="str">
        <f t="shared" si="1261"/>
        <v xml:space="preserve">echo '&lt; PRESS ANY KEY TO CONTINUE &gt;'; read c ; </v>
      </c>
      <c r="U1826" s="12" t="str">
        <f t="shared" si="1262"/>
        <v xml:space="preserve">cat $HOME/scripts/log/dg_BR_kaoter.log ; </v>
      </c>
      <c r="V1826" s="13" t="str">
        <f t="shared" si="1263"/>
        <v>echo '&lt; PRESS ANY KEY TO CONTINUE &gt;'; read c ;</v>
      </c>
      <c r="W1826" s="14" t="str">
        <f t="shared" si="1387"/>
        <v xml:space="preserve"> pmd ; </v>
      </c>
      <c r="X1826" s="13" t="str">
        <f t="shared" si="1268"/>
        <v>ssh -q uhvifoapp03 '/home/infa_adm/scripts/ais.sh RMS_WMS wf_RMS_WMS_WarehouseMaster Int01_uat'</v>
      </c>
      <c r="Y1826" s="15"/>
      <c r="Z1826" s="60" t="str">
        <f t="shared" si="1388"/>
        <v>./pmrep objectexport -f RMS_WMS -o Workflow -n wf_RMS_WMS_WarehouseMaster -m -s -b -r -u wf_RMS_WMS_WarehouseMaster.xml</v>
      </c>
      <c r="AA1826" s="63" t="str">
        <f t="shared" si="1389"/>
        <v>gwd RMS_WMS wf_RMS_WMS_WarehouseMaster</v>
      </c>
      <c r="AB1826" s="60" t="str">
        <f t="shared" si="1269"/>
        <v xml:space="preserve">showvh RMS_WMS wf_RMS_WMS_WarehouseMaster ; </v>
      </c>
      <c r="AC1826" s="60" t="str">
        <f t="shared" si="1267"/>
        <v>showrrh RMS_WMS wf_RMS_WMS_WarehouseMaster</v>
      </c>
    </row>
    <row r="1827" spans="1:29" x14ac:dyDescent="0.25">
      <c r="A1827" s="9">
        <v>43377</v>
      </c>
      <c r="B1827" s="6" t="s">
        <v>285</v>
      </c>
      <c r="C1827" s="6" t="s">
        <v>1892</v>
      </c>
      <c r="D1827" s="6" t="s">
        <v>1862</v>
      </c>
      <c r="E1827" s="100" t="str">
        <f t="shared" ref="E1827" si="1397">IF(D1827="q1",rep_q,IF(OR(D1827="u1",D1827="u2"),rep_u,IF(OR(D1827="p1",D1827="p2"),rep_p," ** ERROR **")))</f>
        <v>RAC_qa</v>
      </c>
      <c r="F1827" s="115" t="str">
        <f t="shared" ref="F1827" si="1398">IF(C1827="SJ",IF(D1827="q1",pswd_sj_q,IF(OR(D1827="u1",D1827="u2"),pswd_sj_u,IF(OR(D1827="p1",D1827="p2"),pswd_sj_p," ** ERROR **"))),
IF(C1827="BR",IF(D1827="q1",pswd_br_q,IF(OR(D1827="u1",D1827="u2"),pswd_br_u,IF(OR(D1827="p1",D1827="p2"),pswd_br_p," ** ERROR **")))," ** ERROR **"))</f>
        <v>QP</v>
      </c>
      <c r="G1827" s="100" t="str">
        <f t="shared" ref="G1827" si="1399">IF(D1827="q1",host_q,IF(OR(D1827="u1",D1827="u2"),host_u,IF(OR(D1827="p1",D1827="p2"),host_p," ** ERROR **")))</f>
        <v>qhvifoapp05</v>
      </c>
      <c r="H1827" s="115" t="str">
        <f t="shared" ref="H1827" si="1400">IF(D1827="q1",int_q1,IF(D1827="u1",int_u1,IF(D1827="u2",int_u2,IF(D1827="p1",int_p1,IF(D1827="p2",int_p2," ** ERROR **")))))</f>
        <v>Int01_qa</v>
      </c>
      <c r="I1827" s="100" t="str">
        <f t="shared" ref="I1827" si="1401">IF(D1827="","n/a","6005")</f>
        <v>6005</v>
      </c>
      <c r="J1827" s="115" t="str">
        <f t="shared" ref="J1827" si="1402">IF(D1827="","n/a","Native")</f>
        <v>Native</v>
      </c>
      <c r="K1827" s="100" t="str">
        <f t="shared" ref="K1827" si="1403">IF(D1827="","n/a","all")</f>
        <v>all</v>
      </c>
      <c r="L1827" s="6" t="s">
        <v>322</v>
      </c>
      <c r="M1827" s="6" t="s">
        <v>332</v>
      </c>
      <c r="N1827" s="6" t="s">
        <v>2847</v>
      </c>
      <c r="O1827" s="6" t="s">
        <v>2892</v>
      </c>
      <c r="P1827" s="11" t="str">
        <f t="shared" ref="P1827:P1828" si="1404">CONCATENATE("qc ",L1827," ",M1827," ",N1827)</f>
        <v>qc MDM Workflow wf_MDM2Enterprise_Product_Interfaces</v>
      </c>
      <c r="Q1827" s="12" t="str">
        <f t="shared" ref="Q1827:Q1828" si="1405">IF(AND(B1827=B1826,F1827=F1826),"echo ;",CONCATENATE("./pmrep cleardeploymentgroup -p ",dgnm," -f ;"))</f>
        <v>./pmrep cleardeploymentgroup -p DG_Static_Shared -f ;</v>
      </c>
      <c r="R1827" s="13" t="str">
        <f t="shared" ref="R1827:R1828" si="1406">CONCATENATE("./pmrep addtodeploymentgroup -p ",dgnm," -n ",N1827," -o ",M1827, " -f ",L1827," -d ",K1827, " ;")</f>
        <v>./pmrep addtodeploymentgroup -p DG_Static_Shared -n wf_MDM2Enterprise_Product_Interfaces -o Workflow -f MDM -d all ;</v>
      </c>
      <c r="S1827" s="12" t="str">
        <f t="shared" si="1260"/>
        <v>./pmrep deploydeploymentgroup -p DG_Static_Shared -c  ./DG_Static_Shared.xml -r RAC_qa -n jansaj -X QP -h qhvifoapp05 -o 6005 -s Native -l $HOME/scripts/log/dg_SJ_matvis.log ;</v>
      </c>
      <c r="T1827" s="13" t="str">
        <f t="shared" si="1261"/>
        <v xml:space="preserve">echo '&lt; PRESS ANY KEY TO CONTINUE &gt;'; read c ; </v>
      </c>
      <c r="U1827" s="12" t="str">
        <f t="shared" si="1262"/>
        <v xml:space="preserve">cat $HOME/scripts/log/dg_SJ_matvis.log ; </v>
      </c>
      <c r="V1827" s="13" t="str">
        <f t="shared" si="1263"/>
        <v>echo '&lt; PRESS ANY KEY TO CONTINUE &gt;'; read c ;</v>
      </c>
      <c r="W1827" s="14" t="str">
        <f t="shared" ref="W1827:W1828" si="1407">IF(LEFT(U1827,3)="cat"," pmd ; "," echo ; ")</f>
        <v xml:space="preserve"> pmd ; </v>
      </c>
      <c r="X1827" s="13" t="str">
        <f t="shared" si="1268"/>
        <v>ssh -q qhvifoapp05 '/home/infa_adm/scripts/ais.sh MDM wf_MDM2Enterprise_Product_Interfaces Int01_qa'</v>
      </c>
      <c r="Y1827" s="15"/>
      <c r="Z1827" s="60" t="str">
        <f t="shared" ref="Z1827:Z1828" si="1408">CONCATENATE("./pmrep objectexport -f ",L1827," -o ",M1827," -n ",N1827," -m -s -b -r -u ",N1827,".xml")</f>
        <v>./pmrep objectexport -f MDM -o Workflow -n wf_MDM2Enterprise_Product_Interfaces -m -s -b -r -u wf_MDM2Enterprise_Product_Interfaces.xml</v>
      </c>
      <c r="AA1827" s="63" t="str">
        <f t="shared" ref="AA1827:AA1828" si="1409">IF(M1827="Workflow",CONCATENATE("gwd ",L1827," ",N1827)," # n/a")</f>
        <v>gwd MDM wf_MDM2Enterprise_Product_Interfaces</v>
      </c>
      <c r="AB1827" s="60" t="str">
        <f t="shared" si="1269"/>
        <v xml:space="preserve">showvh MDM wf_MDM2Enterprise_Product_Interfaces ; </v>
      </c>
      <c r="AC1827" s="60" t="str">
        <f t="shared" si="1267"/>
        <v>showrrh MDM wf_MDM2Enterprise_Product_Interfaces</v>
      </c>
    </row>
    <row r="1828" spans="1:29" x14ac:dyDescent="0.25">
      <c r="A1828" s="9">
        <v>43377</v>
      </c>
      <c r="B1828" s="6" t="s">
        <v>285</v>
      </c>
      <c r="C1828" s="6" t="s">
        <v>1892</v>
      </c>
      <c r="D1828" s="6" t="s">
        <v>1863</v>
      </c>
      <c r="E1828" s="100" t="str">
        <f t="shared" ref="E1828:E1829" si="1410">IF(D1828="q1",rep_q,IF(OR(D1828="u1",D1828="u2"),rep_u,IF(OR(D1828="p1",D1828="p2"),rep_p," ** ERROR **")))</f>
        <v>RAC_uat</v>
      </c>
      <c r="F1828" s="115" t="str">
        <f t="shared" ref="F1828:F1829" si="1411">IF(C1828="SJ",IF(D1828="q1",pswd_sj_q,IF(OR(D1828="u1",D1828="u2"),pswd_sj_u,IF(OR(D1828="p1",D1828="p2"),pswd_sj_p," ** ERROR **"))),
IF(C1828="BR",IF(D1828="q1",pswd_br_q,IF(OR(D1828="u1",D1828="u2"),pswd_br_u,IF(OR(D1828="p1",D1828="p2"),pswd_br_p," ** ERROR **")))," ** ERROR **"))</f>
        <v>UP</v>
      </c>
      <c r="G1828" s="100" t="str">
        <f t="shared" ref="G1828:G1829" si="1412">IF(D1828="q1",host_q,IF(OR(D1828="u1",D1828="u2"),host_u,IF(OR(D1828="p1",D1828="p2"),host_p," ** ERROR **")))</f>
        <v>uhvifoapp03</v>
      </c>
      <c r="H1828" s="115" t="str">
        <f t="shared" ref="H1828:H1829" si="1413">IF(D1828="q1",int_q1,IF(D1828="u1",int_u1,IF(D1828="u2",int_u2,IF(D1828="p1",int_p1,IF(D1828="p2",int_p2," ** ERROR **")))))</f>
        <v>Int01_uat</v>
      </c>
      <c r="I1828" s="100" t="str">
        <f t="shared" ref="I1828:I1829" si="1414">IF(D1828="","n/a","6005")</f>
        <v>6005</v>
      </c>
      <c r="J1828" s="115" t="str">
        <f t="shared" ref="J1828:J1829" si="1415">IF(D1828="","n/a","Native")</f>
        <v>Native</v>
      </c>
      <c r="K1828" s="100" t="str">
        <f t="shared" ref="K1828:K1829" si="1416">IF(D1828="","n/a","all")</f>
        <v>all</v>
      </c>
      <c r="L1828" s="6" t="s">
        <v>322</v>
      </c>
      <c r="M1828" s="6" t="s">
        <v>332</v>
      </c>
      <c r="N1828" s="6" t="s">
        <v>2847</v>
      </c>
      <c r="O1828" s="6" t="s">
        <v>2893</v>
      </c>
      <c r="P1828" s="11" t="str">
        <f t="shared" si="1404"/>
        <v>qc MDM Workflow wf_MDM2Enterprise_Product_Interfaces</v>
      </c>
      <c r="Q1828" s="12" t="str">
        <f t="shared" si="1405"/>
        <v>./pmrep cleardeploymentgroup -p DG_Static_Shared -f ;</v>
      </c>
      <c r="R1828" s="13" t="str">
        <f t="shared" si="1406"/>
        <v>./pmrep addtodeploymentgroup -p DG_Static_Shared -n wf_MDM2Enterprise_Product_Interfaces -o Workflow -f MDM -d all ;</v>
      </c>
      <c r="S1828" s="12" t="str">
        <f t="shared" si="1260"/>
        <v>./pmrep deploydeploymentgroup -p DG_Static_Shared -c  ./DG_Static_Shared.xml -r RAC_uat -n jansaj -X UP -h uhvifoapp03 -o 6005 -s Native -l $HOME/scripts/log/dg_SJ_matvis.log ;</v>
      </c>
      <c r="T1828" s="13" t="str">
        <f t="shared" si="1261"/>
        <v xml:space="preserve">echo '&lt; PRESS ANY KEY TO CONTINUE &gt;'; read c ; </v>
      </c>
      <c r="U1828" s="12" t="str">
        <f t="shared" si="1262"/>
        <v xml:space="preserve">cat $HOME/scripts/log/dg_SJ_matvis.log ; </v>
      </c>
      <c r="V1828" s="13" t="str">
        <f t="shared" si="1263"/>
        <v>echo '&lt; PRESS ANY KEY TO CONTINUE &gt;'; read c ;</v>
      </c>
      <c r="W1828" s="14" t="str">
        <f t="shared" si="1407"/>
        <v xml:space="preserve"> pmd ; </v>
      </c>
      <c r="X1828" s="13" t="str">
        <f t="shared" si="1268"/>
        <v>ssh -q uhvifoapp03 '/home/infa_adm/scripts/ais.sh MDM wf_MDM2Enterprise_Product_Interfaces Int01_uat'</v>
      </c>
      <c r="Y1828" s="15"/>
      <c r="Z1828" s="60" t="str">
        <f t="shared" si="1408"/>
        <v>./pmrep objectexport -f MDM -o Workflow -n wf_MDM2Enterprise_Product_Interfaces -m -s -b -r -u wf_MDM2Enterprise_Product_Interfaces.xml</v>
      </c>
      <c r="AA1828" s="63" t="str">
        <f t="shared" si="1409"/>
        <v>gwd MDM wf_MDM2Enterprise_Product_Interfaces</v>
      </c>
      <c r="AB1828" s="60" t="str">
        <f t="shared" si="1269"/>
        <v xml:space="preserve">showvh MDM wf_MDM2Enterprise_Product_Interfaces ; </v>
      </c>
      <c r="AC1828" s="60" t="str">
        <f t="shared" si="1267"/>
        <v>showrrh MDM wf_MDM2Enterprise_Product_Interfaces</v>
      </c>
    </row>
    <row r="1829" spans="1:29" x14ac:dyDescent="0.25">
      <c r="A1829" s="9">
        <v>43378</v>
      </c>
      <c r="B1829" s="6" t="s">
        <v>285</v>
      </c>
      <c r="C1829" s="6" t="s">
        <v>1892</v>
      </c>
      <c r="D1829" s="6" t="s">
        <v>1862</v>
      </c>
      <c r="E1829" s="100" t="str">
        <f t="shared" si="1410"/>
        <v>RAC_qa</v>
      </c>
      <c r="F1829" s="115" t="str">
        <f t="shared" si="1411"/>
        <v>QP</v>
      </c>
      <c r="G1829" s="100" t="str">
        <f t="shared" si="1412"/>
        <v>qhvifoapp05</v>
      </c>
      <c r="H1829" s="115" t="str">
        <f t="shared" si="1413"/>
        <v>Int01_qa</v>
      </c>
      <c r="I1829" s="100" t="str">
        <f t="shared" si="1414"/>
        <v>6005</v>
      </c>
      <c r="J1829" s="115" t="str">
        <f t="shared" si="1415"/>
        <v>Native</v>
      </c>
      <c r="K1829" s="100" t="str">
        <f t="shared" si="1416"/>
        <v>all</v>
      </c>
      <c r="L1829" s="6" t="s">
        <v>322</v>
      </c>
      <c r="M1829" s="6" t="s">
        <v>332</v>
      </c>
      <c r="N1829" s="6" t="s">
        <v>2714</v>
      </c>
      <c r="O1829" s="6" t="s">
        <v>2901</v>
      </c>
      <c r="P1829" s="11" t="str">
        <f t="shared" ref="P1829" si="1417">CONCATENATE("qc ",L1829," ",M1829," ",N1829)</f>
        <v>qc MDM Workflow wf_MDM2Enterprise_Location_Interfaces</v>
      </c>
      <c r="Q1829" s="12" t="str">
        <f t="shared" ref="Q1829" si="1418">IF(AND(B1829=B1828,F1829=F1828),"echo ;",CONCATENATE("./pmrep cleardeploymentgroup -p ",dgnm," -f ;"))</f>
        <v>./pmrep cleardeploymentgroup -p DG_Static_Shared -f ;</v>
      </c>
      <c r="R1829" s="13" t="str">
        <f t="shared" ref="R1829" si="1419">CONCATENATE("./pmrep addtodeploymentgroup -p ",dgnm," -n ",N1829," -o ",M1829, " -f ",L1829," -d ",K1829, " ;")</f>
        <v>./pmrep addtodeploymentgroup -p DG_Static_Shared -n wf_MDM2Enterprise_Location_Interfaces -o Workflow -f MDM -d all ;</v>
      </c>
      <c r="S1829" s="12" t="str">
        <f t="shared" si="1260"/>
        <v>./pmrep deploydeploymentgroup -p DG_Static_Shared -c  ./DG_Static_Shared.xml -r RAC_qa -n jansaj -X QP -h qhvifoapp05 -o 6005 -s Native -l $HOME/scripts/log/dg_SJ_matvis.log ;</v>
      </c>
      <c r="T1829" s="13" t="str">
        <f t="shared" si="1261"/>
        <v xml:space="preserve">echo '&lt; PRESS ANY KEY TO CONTINUE &gt;'; read c ; </v>
      </c>
      <c r="U1829" s="12" t="str">
        <f t="shared" si="1262"/>
        <v xml:space="preserve">cat $HOME/scripts/log/dg_SJ_matvis.log ; </v>
      </c>
      <c r="V1829" s="13" t="str">
        <f t="shared" si="1263"/>
        <v>echo '&lt; PRESS ANY KEY TO CONTINUE &gt;'; read c ;</v>
      </c>
      <c r="W1829" s="14" t="str">
        <f t="shared" ref="W1829" si="1420">IF(LEFT(U1829,3)="cat"," pmd ; "," echo ; ")</f>
        <v xml:space="preserve"> pmd ; </v>
      </c>
      <c r="X1829" s="13" t="str">
        <f t="shared" si="1268"/>
        <v>ssh -q qhvifoapp05 '/home/infa_adm/scripts/ais.sh MDM wf_MDM2Enterprise_Location_Interfaces Int01_qa'</v>
      </c>
      <c r="Y1829" s="15"/>
      <c r="Z1829" s="60" t="str">
        <f t="shared" ref="Z1829" si="1421">CONCATENATE("./pmrep objectexport -f ",L1829," -o ",M1829," -n ",N1829," -m -s -b -r -u ",N1829,".xml")</f>
        <v>./pmrep objectexport -f MDM -o Workflow -n wf_MDM2Enterprise_Location_Interfaces -m -s -b -r -u wf_MDM2Enterprise_Location_Interfaces.xml</v>
      </c>
      <c r="AA1829" s="63" t="str">
        <f t="shared" ref="AA1829" si="1422">IF(M1829="Workflow",CONCATENATE("gwd ",L1829," ",N1829)," # n/a")</f>
        <v>gwd MDM wf_MDM2Enterprise_Location_Interfaces</v>
      </c>
      <c r="AB1829" s="60" t="str">
        <f t="shared" si="1269"/>
        <v xml:space="preserve">showvh MDM wf_MDM2Enterprise_Location_Interfaces ; </v>
      </c>
      <c r="AC1829" s="60" t="str">
        <f t="shared" si="1267"/>
        <v>showrrh MDM wf_MDM2Enterprise_Location_Interfaces</v>
      </c>
    </row>
    <row r="1830" spans="1:29" x14ac:dyDescent="0.25">
      <c r="A1830" s="9">
        <v>43378</v>
      </c>
      <c r="B1830" s="6" t="s">
        <v>33</v>
      </c>
      <c r="C1830" s="6" t="s">
        <v>1892</v>
      </c>
      <c r="D1830" s="6" t="s">
        <v>1862</v>
      </c>
      <c r="E1830" s="100" t="str">
        <f t="shared" ref="E1830" si="1423">IF(D1830="q1",rep_q,IF(OR(D1830="u1",D1830="u2"),rep_u,IF(OR(D1830="p1",D1830="p2"),rep_p," ** ERROR **")))</f>
        <v>RAC_qa</v>
      </c>
      <c r="F1830" s="115" t="str">
        <f t="shared" ref="F1830" si="1424">IF(C1830="SJ",IF(D1830="q1",pswd_sj_q,IF(OR(D1830="u1",D1830="u2"),pswd_sj_u,IF(OR(D1830="p1",D1830="p2"),pswd_sj_p," ** ERROR **"))),
IF(C1830="BR",IF(D1830="q1",pswd_br_q,IF(OR(D1830="u1",D1830="u2"),pswd_br_u,IF(OR(D1830="p1",D1830="p2"),pswd_br_p," ** ERROR **")))," ** ERROR **"))</f>
        <v>QP</v>
      </c>
      <c r="G1830" s="100" t="str">
        <f t="shared" ref="G1830" si="1425">IF(D1830="q1",host_q,IF(OR(D1830="u1",D1830="u2"),host_u,IF(OR(D1830="p1",D1830="p2"),host_p," ** ERROR **")))</f>
        <v>qhvifoapp05</v>
      </c>
      <c r="H1830" s="115" t="str">
        <f t="shared" ref="H1830" si="1426">IF(D1830="q1",int_q1,IF(D1830="u1",int_u1,IF(D1830="u2",int_u2,IF(D1830="p1",int_p1,IF(D1830="p2",int_p2," ** ERROR **")))))</f>
        <v>Int01_qa</v>
      </c>
      <c r="I1830" s="100" t="str">
        <f t="shared" ref="I1830" si="1427">IF(D1830="","n/a","6005")</f>
        <v>6005</v>
      </c>
      <c r="J1830" s="115" t="str">
        <f t="shared" ref="J1830" si="1428">IF(D1830="","n/a","Native")</f>
        <v>Native</v>
      </c>
      <c r="K1830" s="100" t="str">
        <f t="shared" ref="K1830" si="1429">IF(D1830="","n/a","all")</f>
        <v>all</v>
      </c>
      <c r="L1830" s="6" t="s">
        <v>326</v>
      </c>
      <c r="M1830" s="6" t="s">
        <v>332</v>
      </c>
      <c r="N1830" s="6" t="s">
        <v>1172</v>
      </c>
      <c r="O1830" s="6" t="s">
        <v>2902</v>
      </c>
      <c r="P1830" s="11" t="str">
        <f t="shared" ref="P1830" si="1430">CONCATENATE("qc ",L1830," ",M1830," ",N1830)</f>
        <v>qc Miscellaneous Workflow wf_TestConnection</v>
      </c>
      <c r="Q1830" s="12" t="str">
        <f t="shared" ref="Q1830" si="1431">IF(AND(B1830=B1829,F1830=F1829),"echo ;",CONCATENATE("./pmrep cleardeploymentgroup -p ",dgnm," -f ;"))</f>
        <v>./pmrep cleardeploymentgroup -p DG_Static_Shared -f ;</v>
      </c>
      <c r="R1830" s="13" t="str">
        <f t="shared" ref="R1830" si="1432">CONCATENATE("./pmrep addtodeploymentgroup -p ",dgnm," -n ",N1830," -o ",M1830, " -f ",L1830," -d ",K1830, " ;")</f>
        <v>./pmrep addtodeploymentgroup -p DG_Static_Shared -n wf_TestConnection -o Workflow -f Miscellaneous -d all ;</v>
      </c>
      <c r="S1830" s="12" t="str">
        <f t="shared" si="1260"/>
        <v>./pmrep deploydeploymentgroup -p DG_Static_Shared -c  ./DG_Static_Shared.xml -r RAC_qa -n jansaj -X QP -h qhvifoapp05 -o 6005 -s Native -l $HOME/scripts/log/dg_SJ_jansaj.log ;</v>
      </c>
      <c r="T1830" s="13" t="str">
        <f t="shared" si="1261"/>
        <v xml:space="preserve">echo '&lt; PRESS ANY KEY TO CONTINUE &gt;'; read c ; </v>
      </c>
      <c r="U1830" s="12" t="str">
        <f t="shared" si="1262"/>
        <v xml:space="preserve">cat $HOME/scripts/log/dg_SJ_jansaj.log ; </v>
      </c>
      <c r="V1830" s="13" t="str">
        <f t="shared" si="1263"/>
        <v>echo '&lt; PRESS ANY KEY TO CONTINUE &gt;'; read c ;</v>
      </c>
      <c r="W1830" s="14" t="str">
        <f t="shared" ref="W1830" si="1433">IF(LEFT(U1830,3)="cat"," pmd ; "," echo ; ")</f>
        <v xml:space="preserve"> pmd ; </v>
      </c>
      <c r="X1830" s="13" t="str">
        <f t="shared" si="1268"/>
        <v>ssh -q qhvifoapp05 '/home/infa_adm/scripts/ais.sh Miscellaneous wf_TestConnection Int01_qa'</v>
      </c>
      <c r="Y1830" s="15"/>
      <c r="Z1830" s="60" t="str">
        <f t="shared" ref="Z1830" si="1434">CONCATENATE("./pmrep objectexport -f ",L1830," -o ",M1830," -n ",N1830," -m -s -b -r -u ",N1830,".xml")</f>
        <v>./pmrep objectexport -f Miscellaneous -o Workflow -n wf_TestConnection -m -s -b -r -u wf_TestConnection.xml</v>
      </c>
      <c r="AA1830" s="63" t="str">
        <f t="shared" ref="AA1830" si="1435">IF(M1830="Workflow",CONCATENATE("gwd ",L1830," ",N1830)," # n/a")</f>
        <v>gwd Miscellaneous wf_TestConnection</v>
      </c>
      <c r="AB1830" s="60" t="str">
        <f t="shared" si="1269"/>
        <v xml:space="preserve">showvh Miscellaneous wf_TestConnection ; </v>
      </c>
      <c r="AC1830" s="60" t="str">
        <f t="shared" si="1267"/>
        <v>showrrh Miscellaneous wf_TestConnection</v>
      </c>
    </row>
    <row r="1831" spans="1:29" x14ac:dyDescent="0.25">
      <c r="A1831" s="9">
        <v>43378</v>
      </c>
      <c r="B1831" s="6" t="s">
        <v>33</v>
      </c>
      <c r="C1831" s="6" t="s">
        <v>1892</v>
      </c>
      <c r="D1831" s="6" t="s">
        <v>1863</v>
      </c>
      <c r="E1831" s="100" t="str">
        <f t="shared" ref="E1831" si="1436">IF(D1831="q1",rep_q,IF(OR(D1831="u1",D1831="u2"),rep_u,IF(OR(D1831="p1",D1831="p2"),rep_p," ** ERROR **")))</f>
        <v>RAC_uat</v>
      </c>
      <c r="F1831" s="115" t="str">
        <f t="shared" ref="F1831" si="1437">IF(C1831="SJ",IF(D1831="q1",pswd_sj_q,IF(OR(D1831="u1",D1831="u2"),pswd_sj_u,IF(OR(D1831="p1",D1831="p2"),pswd_sj_p," ** ERROR **"))),
IF(C1831="BR",IF(D1831="q1",pswd_br_q,IF(OR(D1831="u1",D1831="u2"),pswd_br_u,IF(OR(D1831="p1",D1831="p2"),pswd_br_p," ** ERROR **")))," ** ERROR **"))</f>
        <v>UP</v>
      </c>
      <c r="G1831" s="100" t="str">
        <f t="shared" ref="G1831" si="1438">IF(D1831="q1",host_q,IF(OR(D1831="u1",D1831="u2"),host_u,IF(OR(D1831="p1",D1831="p2"),host_p," ** ERROR **")))</f>
        <v>uhvifoapp03</v>
      </c>
      <c r="H1831" s="115" t="str">
        <f t="shared" ref="H1831" si="1439">IF(D1831="q1",int_q1,IF(D1831="u1",int_u1,IF(D1831="u2",int_u2,IF(D1831="p1",int_p1,IF(D1831="p2",int_p2," ** ERROR **")))))</f>
        <v>Int01_uat</v>
      </c>
      <c r="I1831" s="100" t="str">
        <f t="shared" ref="I1831" si="1440">IF(D1831="","n/a","6005")</f>
        <v>6005</v>
      </c>
      <c r="J1831" s="115" t="str">
        <f t="shared" ref="J1831" si="1441">IF(D1831="","n/a","Native")</f>
        <v>Native</v>
      </c>
      <c r="K1831" s="100" t="str">
        <f t="shared" ref="K1831" si="1442">IF(D1831="","n/a","all")</f>
        <v>all</v>
      </c>
      <c r="L1831" s="6" t="s">
        <v>326</v>
      </c>
      <c r="M1831" s="6" t="s">
        <v>332</v>
      </c>
      <c r="N1831" s="6" t="s">
        <v>1172</v>
      </c>
      <c r="O1831" s="6" t="s">
        <v>2903</v>
      </c>
      <c r="P1831" s="11" t="str">
        <f t="shared" ref="P1831" si="1443">CONCATENATE("qc ",L1831," ",M1831," ",N1831)</f>
        <v>qc Miscellaneous Workflow wf_TestConnection</v>
      </c>
      <c r="Q1831" s="12" t="str">
        <f t="shared" ref="Q1831" si="1444">IF(AND(B1831=B1830,F1831=F1830),"echo ;",CONCATENATE("./pmrep cleardeploymentgroup -p ",dgnm," -f ;"))</f>
        <v>./pmrep cleardeploymentgroup -p DG_Static_Shared -f ;</v>
      </c>
      <c r="R1831" s="13" t="str">
        <f t="shared" ref="R1831" si="1445">CONCATENATE("./pmrep addtodeploymentgroup -p ",dgnm," -n ",N1831," -o ",M1831, " -f ",L1831," -d ",K1831, " ;")</f>
        <v>./pmrep addtodeploymentgroup -p DG_Static_Shared -n wf_TestConnection -o Workflow -f Miscellaneous -d all ;</v>
      </c>
      <c r="S1831" s="12" t="str">
        <f t="shared" si="1260"/>
        <v>./pmrep deploydeploymentgroup -p DG_Static_Shared -c  ./DG_Static_Shared.xml -r RAC_uat -n jansaj -X UP -h uhvifoapp03 -o 6005 -s Native -l $HOME/scripts/log/dg_SJ_jansaj.log ;</v>
      </c>
      <c r="T1831" s="13" t="str">
        <f t="shared" si="1261"/>
        <v xml:space="preserve">echo '&lt; PRESS ANY KEY TO CONTINUE &gt;'; read c ; </v>
      </c>
      <c r="U1831" s="12" t="str">
        <f t="shared" si="1262"/>
        <v xml:space="preserve">cat $HOME/scripts/log/dg_SJ_jansaj.log ; </v>
      </c>
      <c r="V1831" s="13" t="str">
        <f t="shared" si="1263"/>
        <v>echo '&lt; PRESS ANY KEY TO CONTINUE &gt;'; read c ;</v>
      </c>
      <c r="W1831" s="14" t="str">
        <f t="shared" ref="W1831" si="1446">IF(LEFT(U1831,3)="cat"," pmd ; "," echo ; ")</f>
        <v xml:space="preserve"> pmd ; </v>
      </c>
      <c r="X1831" s="13" t="str">
        <f t="shared" si="1268"/>
        <v>ssh -q uhvifoapp03 '/home/infa_adm/scripts/ais.sh Miscellaneous wf_TestConnection Int01_uat'</v>
      </c>
      <c r="Y1831" s="15"/>
      <c r="Z1831" s="60" t="str">
        <f t="shared" ref="Z1831" si="1447">CONCATENATE("./pmrep objectexport -f ",L1831," -o ",M1831," -n ",N1831," -m -s -b -r -u ",N1831,".xml")</f>
        <v>./pmrep objectexport -f Miscellaneous -o Workflow -n wf_TestConnection -m -s -b -r -u wf_TestConnection.xml</v>
      </c>
      <c r="AA1831" s="63" t="str">
        <f t="shared" ref="AA1831" si="1448">IF(M1831="Workflow",CONCATENATE("gwd ",L1831," ",N1831)," # n/a")</f>
        <v>gwd Miscellaneous wf_TestConnection</v>
      </c>
      <c r="AB1831" s="60" t="str">
        <f t="shared" si="1269"/>
        <v xml:space="preserve">showvh Miscellaneous wf_TestConnection ; </v>
      </c>
      <c r="AC1831" s="60" t="str">
        <f t="shared" si="1267"/>
        <v>showrrh Miscellaneous wf_TestConnection</v>
      </c>
    </row>
    <row r="1832" spans="1:29" x14ac:dyDescent="0.25">
      <c r="A1832" s="9">
        <v>43378</v>
      </c>
      <c r="B1832" s="6" t="s">
        <v>33</v>
      </c>
      <c r="C1832" s="6" t="s">
        <v>1892</v>
      </c>
      <c r="D1832" s="6" t="s">
        <v>1864</v>
      </c>
      <c r="E1832" s="100" t="str">
        <f t="shared" ref="E1832:E1833" si="1449">IF(D1832="q1",rep_q,IF(OR(D1832="u1",D1832="u2"),rep_u,IF(OR(D1832="p1",D1832="p2"),rep_p," ** ERROR **")))</f>
        <v>RAC_prod</v>
      </c>
      <c r="F1832" s="115" t="str">
        <f t="shared" ref="F1832:F1833" si="1450">IF(C1832="SJ",IF(D1832="q1",pswd_sj_q,IF(OR(D1832="u1",D1832="u2"),pswd_sj_u,IF(OR(D1832="p1",D1832="p2"),pswd_sj_p," ** ERROR **"))),
IF(C1832="BR",IF(D1832="q1",pswd_br_q,IF(OR(D1832="u1",D1832="u2"),pswd_br_u,IF(OR(D1832="p1",D1832="p2"),pswd_br_p," ** ERROR **")))," ** ERROR **"))</f>
        <v>PP</v>
      </c>
      <c r="G1832" s="100" t="str">
        <f t="shared" ref="G1832:G1833" si="1451">IF(D1832="q1",host_q,IF(OR(D1832="u1",D1832="u2"),host_u,IF(OR(D1832="p1",D1832="p2"),host_p," ** ERROR **")))</f>
        <v>phvifoapp04</v>
      </c>
      <c r="H1832" s="115" t="str">
        <f t="shared" ref="H1832:H1833" si="1452">IF(D1832="q1",int_q1,IF(D1832="u1",int_u1,IF(D1832="u2",int_u2,IF(D1832="p1",int_p1,IF(D1832="p2",int_p2," ** ERROR **")))))</f>
        <v>Int01_prod</v>
      </c>
      <c r="I1832" s="100" t="str">
        <f t="shared" ref="I1832:I1833" si="1453">IF(D1832="","n/a","6005")</f>
        <v>6005</v>
      </c>
      <c r="J1832" s="115" t="str">
        <f t="shared" ref="J1832:J1833" si="1454">IF(D1832="","n/a","Native")</f>
        <v>Native</v>
      </c>
      <c r="K1832" s="100" t="str">
        <f t="shared" ref="K1832:K1833" si="1455">IF(D1832="","n/a","all")</f>
        <v>all</v>
      </c>
      <c r="L1832" s="6" t="s">
        <v>326</v>
      </c>
      <c r="M1832" s="6" t="s">
        <v>332</v>
      </c>
      <c r="N1832" s="6" t="s">
        <v>1172</v>
      </c>
      <c r="O1832" s="6" t="s">
        <v>2904</v>
      </c>
      <c r="P1832" s="11" t="str">
        <f t="shared" ref="P1832" si="1456">CONCATENATE("qc ",L1832," ",M1832," ",N1832)</f>
        <v>qc Miscellaneous Workflow wf_TestConnection</v>
      </c>
      <c r="Q1832" s="12" t="str">
        <f t="shared" ref="Q1832" si="1457">IF(AND(B1832=B1831,F1832=F1831),"echo ;",CONCATENATE("./pmrep cleardeploymentgroup -p ",dgnm," -f ;"))</f>
        <v>./pmrep cleardeploymentgroup -p DG_Static_Shared -f ;</v>
      </c>
      <c r="R1832" s="13" t="str">
        <f t="shared" ref="R1832" si="1458">CONCATENATE("./pmrep addtodeploymentgroup -p ",dgnm," -n ",N1832," -o ",M1832, " -f ",L1832," -d ",K1832, " ;")</f>
        <v>./pmrep addtodeploymentgroup -p DG_Static_Shared -n wf_TestConnection -o Workflow -f Miscellaneous -d all ;</v>
      </c>
      <c r="S1832" s="12" t="str">
        <f t="shared" si="1260"/>
        <v>./pmrep deploydeploymentgroup -p DG_Static_Shared -c  ./DG_Static_Shared.xml -r RAC_prod -n jansaj -X PP -h phvifoapp04 -o 6005 -s Native -l $HOME/scripts/log/dg_SJ_jansaj.log ;</v>
      </c>
      <c r="T1832" s="13" t="str">
        <f t="shared" si="1261"/>
        <v xml:space="preserve">echo '&lt; PRESS ANY KEY TO CONTINUE &gt;'; read c ; </v>
      </c>
      <c r="U1832" s="12" t="str">
        <f t="shared" si="1262"/>
        <v xml:space="preserve">cat $HOME/scripts/log/dg_SJ_jansaj.log ; </v>
      </c>
      <c r="V1832" s="13" t="str">
        <f t="shared" si="1263"/>
        <v>echo '&lt; PRESS ANY KEY TO CONTINUE &gt;'; read c ;</v>
      </c>
      <c r="W1832" s="14" t="str">
        <f t="shared" ref="W1832" si="1459">IF(LEFT(U1832,3)="cat"," pmd ; "," echo ; ")</f>
        <v xml:space="preserve"> pmd ; </v>
      </c>
      <c r="X1832" s="13" t="str">
        <f t="shared" si="1268"/>
        <v>ssh -q phvifoapp04 '/home/infa_adm/scripts/ais.sh Miscellaneous wf_TestConnection Int01_prod'</v>
      </c>
      <c r="Y1832" s="15"/>
      <c r="Z1832" s="60" t="str">
        <f t="shared" ref="Z1832" si="1460">CONCATENATE("./pmrep objectexport -f ",L1832," -o ",M1832," -n ",N1832," -m -s -b -r -u ",N1832,".xml")</f>
        <v>./pmrep objectexport -f Miscellaneous -o Workflow -n wf_TestConnection -m -s -b -r -u wf_TestConnection.xml</v>
      </c>
      <c r="AA1832" s="63" t="str">
        <f t="shared" ref="AA1832" si="1461">IF(M1832="Workflow",CONCATENATE("gwd ",L1832," ",N1832)," # n/a")</f>
        <v>gwd Miscellaneous wf_TestConnection</v>
      </c>
      <c r="AB1832" s="60" t="str">
        <f t="shared" si="1269"/>
        <v xml:space="preserve">showvh Miscellaneous wf_TestConnection ; </v>
      </c>
      <c r="AC1832" s="60" t="str">
        <f t="shared" si="1267"/>
        <v>showrrh Miscellaneous wf_TestConnection</v>
      </c>
    </row>
    <row r="1833" spans="1:29" x14ac:dyDescent="0.25">
      <c r="A1833" s="9">
        <v>43381</v>
      </c>
      <c r="B1833" s="6" t="s">
        <v>2905</v>
      </c>
      <c r="C1833" s="6" t="s">
        <v>1893</v>
      </c>
      <c r="D1833" s="6" t="s">
        <v>1862</v>
      </c>
      <c r="E1833" s="100" t="str">
        <f t="shared" si="1449"/>
        <v>RAC_qa</v>
      </c>
      <c r="F1833" s="115" t="str">
        <f t="shared" si="1450"/>
        <v>BPQ</v>
      </c>
      <c r="G1833" s="100" t="str">
        <f t="shared" si="1451"/>
        <v>qhvifoapp05</v>
      </c>
      <c r="H1833" s="115" t="str">
        <f t="shared" si="1452"/>
        <v>Int01_qa</v>
      </c>
      <c r="I1833" s="100" t="str">
        <f t="shared" si="1453"/>
        <v>6005</v>
      </c>
      <c r="J1833" s="115" t="str">
        <f t="shared" si="1454"/>
        <v>Native</v>
      </c>
      <c r="K1833" s="100" t="str">
        <f t="shared" si="1455"/>
        <v>all</v>
      </c>
      <c r="L1833" s="6" t="s">
        <v>402</v>
      </c>
      <c r="M1833" s="6" t="s">
        <v>332</v>
      </c>
      <c r="N1833" s="6" t="s">
        <v>404</v>
      </c>
      <c r="O1833" s="6" t="s">
        <v>2906</v>
      </c>
      <c r="P1833" s="11" t="str">
        <f t="shared" ref="P1833:P1835" si="1462">CONCATENATE("qc ",L1833," ",M1833," ",N1833)</f>
        <v>qc SupplierEDI Workflow wf_SupplierEDI_RAC_Outbound_860</v>
      </c>
      <c r="Q1833" s="12" t="str">
        <f t="shared" ref="Q1833:Q1835" si="1463">IF(AND(B1833=B1832,F1833=F1832),"echo ;",CONCATENATE("./pmrep cleardeploymentgroup -p ",dgnm," -f ;"))</f>
        <v>./pmrep cleardeploymentgroup -p DG_Static_Shared -f ;</v>
      </c>
      <c r="R1833" s="13" t="str">
        <f t="shared" ref="R1833:R1835" si="1464">CONCATENATE("./pmrep addtodeploymentgroup -p ",dgnm," -n ",N1833," -o ",M1833, " -f ",L1833," -d ",K1833, " ;")</f>
        <v>./pmrep addtodeploymentgroup -p DG_Static_Shared -n wf_SupplierEDI_RAC_Outbound_860 -o Workflow -f SupplierEDI -d all ;</v>
      </c>
      <c r="S1833" s="12" t="str">
        <f t="shared" si="1260"/>
        <v>./pmrep deploydeploymentgroup -p DG_Static_Shared -c  ./DG_Static_Shared.xml -r RAC_qa -n ritbil -X BPQ -h qhvifoapp05 -o 6005 -s Native -l $HOME/scripts/log/dg_BR_mohnar.log ;</v>
      </c>
      <c r="T1833" s="13" t="str">
        <f t="shared" si="1261"/>
        <v xml:space="preserve">echo '&lt; PRESS ANY KEY TO CONTINUE &gt;'; read c ; </v>
      </c>
      <c r="U1833" s="12" t="str">
        <f t="shared" si="1262"/>
        <v xml:space="preserve">cat $HOME/scripts/log/dg_BR_mohnar.log ; </v>
      </c>
      <c r="V1833" s="13" t="str">
        <f t="shared" si="1263"/>
        <v>echo '&lt; PRESS ANY KEY TO CONTINUE &gt;'; read c ;</v>
      </c>
      <c r="W1833" s="14" t="str">
        <f t="shared" ref="W1833:W1835" si="1465">IF(LEFT(U1833,3)="cat"," pmd ; "," echo ; ")</f>
        <v xml:space="preserve"> pmd ; </v>
      </c>
      <c r="X1833" s="13" t="str">
        <f t="shared" si="1268"/>
        <v>ssh -q qhvifoapp05 '/home/infa_adm/scripts/ais.sh SupplierEDI wf_SupplierEDI_RAC_Outbound_860 Int01_qa'</v>
      </c>
      <c r="Y1833" s="15"/>
      <c r="Z1833" s="60" t="str">
        <f t="shared" ref="Z1833:Z1835" si="1466">CONCATENATE("./pmrep objectexport -f ",L1833," -o ",M1833," -n ",N1833," -m -s -b -r -u ",N1833,".xml")</f>
        <v>./pmrep objectexport -f SupplierEDI -o Workflow -n wf_SupplierEDI_RAC_Outbound_860 -m -s -b -r -u wf_SupplierEDI_RAC_Outbound_860.xml</v>
      </c>
      <c r="AA1833" s="63" t="str">
        <f t="shared" ref="AA1833:AA1835" si="1467">IF(M1833="Workflow",CONCATENATE("gwd ",L1833," ",N1833)," # n/a")</f>
        <v>gwd SupplierEDI wf_SupplierEDI_RAC_Outbound_860</v>
      </c>
      <c r="AB1833" s="60" t="str">
        <f t="shared" si="1269"/>
        <v xml:space="preserve">showvh SupplierEDI wf_SupplierEDI_RAC_Outbound_860 ; </v>
      </c>
      <c r="AC1833" s="60" t="str">
        <f t="shared" si="1267"/>
        <v>showrrh SupplierEDI wf_SupplierEDI_RAC_Outbound_860</v>
      </c>
    </row>
    <row r="1834" spans="1:29" x14ac:dyDescent="0.25">
      <c r="A1834" s="9">
        <v>43381</v>
      </c>
      <c r="B1834" s="6" t="s">
        <v>285</v>
      </c>
      <c r="C1834" s="6" t="s">
        <v>1893</v>
      </c>
      <c r="D1834" s="6" t="s">
        <v>1862</v>
      </c>
      <c r="E1834" s="100" t="str">
        <f t="shared" ref="E1834:E1840" si="1468">IF(D1834="q1",rep_q,IF(OR(D1834="u1",D1834="u2"),rep_u,IF(OR(D1834="p1",D1834="p2"),rep_p," ** ERROR **")))</f>
        <v>RAC_qa</v>
      </c>
      <c r="F1834" s="115" t="str">
        <f t="shared" ref="F1834:F1840" si="1469">IF(C1834="SJ",IF(D1834="q1",pswd_sj_q,IF(OR(D1834="u1",D1834="u2"),pswd_sj_u,IF(OR(D1834="p1",D1834="p2"),pswd_sj_p," ** ERROR **"))),
IF(C1834="BR",IF(D1834="q1",pswd_br_q,IF(OR(D1834="u1",D1834="u2"),pswd_br_u,IF(OR(D1834="p1",D1834="p2"),pswd_br_p," ** ERROR **")))," ** ERROR **"))</f>
        <v>BPQ</v>
      </c>
      <c r="G1834" s="100" t="str">
        <f t="shared" ref="G1834:G1840" si="1470">IF(D1834="q1",host_q,IF(OR(D1834="u1",D1834="u2"),host_u,IF(OR(D1834="p1",D1834="p2"),host_p," ** ERROR **")))</f>
        <v>qhvifoapp05</v>
      </c>
      <c r="H1834" s="115" t="str">
        <f t="shared" ref="H1834:H1840" si="1471">IF(D1834="q1",int_q1,IF(D1834="u1",int_u1,IF(D1834="u2",int_u2,IF(D1834="p1",int_p1,IF(D1834="p2",int_p2," ** ERROR **")))))</f>
        <v>Int01_qa</v>
      </c>
      <c r="I1834" s="100" t="str">
        <f t="shared" ref="I1834:I1840" si="1472">IF(D1834="","n/a","6005")</f>
        <v>6005</v>
      </c>
      <c r="J1834" s="115" t="str">
        <f t="shared" ref="J1834:J1840" si="1473">IF(D1834="","n/a","Native")</f>
        <v>Native</v>
      </c>
      <c r="K1834" s="100" t="str">
        <f t="shared" ref="K1834:K1840" si="1474">IF(D1834="","n/a","all")</f>
        <v>all</v>
      </c>
      <c r="L1834" s="6" t="s">
        <v>322</v>
      </c>
      <c r="M1834" s="6" t="s">
        <v>332</v>
      </c>
      <c r="N1834" s="6" t="s">
        <v>2907</v>
      </c>
      <c r="O1834" s="6" t="s">
        <v>2908</v>
      </c>
      <c r="P1834" s="11" t="str">
        <f t="shared" si="1462"/>
        <v>qc MDM Workflow wf_MDM_To_Enterprise_Location_ParamFile</v>
      </c>
      <c r="Q1834" s="12" t="str">
        <f t="shared" si="1463"/>
        <v>./pmrep cleardeploymentgroup -p DG_Static_Shared -f ;</v>
      </c>
      <c r="R1834" s="13" t="str">
        <f t="shared" si="1464"/>
        <v>./pmrep addtodeploymentgroup -p DG_Static_Shared -n wf_MDM_To_Enterprise_Location_ParamFile -o Workflow -f MDM -d all ;</v>
      </c>
      <c r="S1834" s="12" t="str">
        <f t="shared" si="1260"/>
        <v>./pmrep deploydeploymentgroup -p DG_Static_Shared -c  ./DG_Static_Shared.xml -r RAC_qa -n ritbil -X BPQ -h qhvifoapp05 -o 6005 -s Native -l $HOME/scripts/log/dg_BR_matvis.log ;</v>
      </c>
      <c r="T1834" s="13" t="str">
        <f t="shared" si="1261"/>
        <v xml:space="preserve">echo '&lt; PRESS ANY KEY TO CONTINUE &gt;'; read c ; </v>
      </c>
      <c r="U1834" s="12" t="str">
        <f t="shared" si="1262"/>
        <v xml:space="preserve">cat $HOME/scripts/log/dg_BR_matvis.log ; </v>
      </c>
      <c r="V1834" s="13" t="str">
        <f t="shared" si="1263"/>
        <v>echo '&lt; PRESS ANY KEY TO CONTINUE &gt;'; read c ;</v>
      </c>
      <c r="W1834" s="14" t="str">
        <f t="shared" si="1465"/>
        <v xml:space="preserve"> pmd ; </v>
      </c>
      <c r="X1834" s="13" t="str">
        <f t="shared" si="1268"/>
        <v>ssh -q qhvifoapp05 '/home/infa_adm/scripts/ais.sh MDM wf_MDM_To_Enterprise_Location_ParamFile Int01_qa'</v>
      </c>
      <c r="Y1834" s="15"/>
      <c r="Z1834" s="60" t="str">
        <f t="shared" si="1466"/>
        <v>./pmrep objectexport -f MDM -o Workflow -n wf_MDM_To_Enterprise_Location_ParamFile -m -s -b -r -u wf_MDM_To_Enterprise_Location_ParamFile.xml</v>
      </c>
      <c r="AA1834" s="63" t="str">
        <f t="shared" si="1467"/>
        <v>gwd MDM wf_MDM_To_Enterprise_Location_ParamFile</v>
      </c>
      <c r="AB1834" s="60" t="str">
        <f t="shared" si="1269"/>
        <v xml:space="preserve">showvh MDM wf_MDM_To_Enterprise_Location_ParamFile ; </v>
      </c>
      <c r="AC1834" s="60" t="str">
        <f t="shared" si="1267"/>
        <v>showrrh MDM wf_MDM_To_Enterprise_Location_ParamFile</v>
      </c>
    </row>
    <row r="1835" spans="1:29" x14ac:dyDescent="0.25">
      <c r="A1835" s="9">
        <v>43381</v>
      </c>
      <c r="B1835" s="6" t="s">
        <v>285</v>
      </c>
      <c r="C1835" s="6" t="s">
        <v>1893</v>
      </c>
      <c r="D1835" s="6" t="s">
        <v>1863</v>
      </c>
      <c r="E1835" s="100" t="str">
        <f t="shared" si="1468"/>
        <v>RAC_uat</v>
      </c>
      <c r="F1835" s="115" t="str">
        <f t="shared" si="1469"/>
        <v>BPU</v>
      </c>
      <c r="G1835" s="100" t="str">
        <f t="shared" si="1470"/>
        <v>uhvifoapp03</v>
      </c>
      <c r="H1835" s="115" t="str">
        <f t="shared" si="1471"/>
        <v>Int01_uat</v>
      </c>
      <c r="I1835" s="100" t="str">
        <f t="shared" si="1472"/>
        <v>6005</v>
      </c>
      <c r="J1835" s="115" t="str">
        <f t="shared" si="1473"/>
        <v>Native</v>
      </c>
      <c r="K1835" s="100" t="str">
        <f t="shared" si="1474"/>
        <v>all</v>
      </c>
      <c r="L1835" s="6" t="s">
        <v>322</v>
      </c>
      <c r="M1835" s="6" t="s">
        <v>332</v>
      </c>
      <c r="N1835" s="6" t="s">
        <v>2907</v>
      </c>
      <c r="O1835" s="6" t="s">
        <v>2909</v>
      </c>
      <c r="P1835" s="11" t="str">
        <f t="shared" si="1462"/>
        <v>qc MDM Workflow wf_MDM_To_Enterprise_Location_ParamFile</v>
      </c>
      <c r="Q1835" s="12" t="str">
        <f t="shared" si="1463"/>
        <v>./pmrep cleardeploymentgroup -p DG_Static_Shared -f ;</v>
      </c>
      <c r="R1835" s="13" t="str">
        <f t="shared" si="1464"/>
        <v>./pmrep addtodeploymentgroup -p DG_Static_Shared -n wf_MDM_To_Enterprise_Location_ParamFile -o Workflow -f MDM -d all ;</v>
      </c>
      <c r="S1835" s="12" t="str">
        <f t="shared" si="1260"/>
        <v>./pmrep deploydeploymentgroup -p DG_Static_Shared -c  ./DG_Static_Shared.xml -r RAC_uat -n ritbil -X BPU -h uhvifoapp03 -o 6005 -s Native -l $HOME/scripts/log/dg_BR_matvis.log ;</v>
      </c>
      <c r="T1835" s="13" t="str">
        <f t="shared" si="1261"/>
        <v xml:space="preserve">echo '&lt; PRESS ANY KEY TO CONTINUE &gt;'; read c ; </v>
      </c>
      <c r="U1835" s="12" t="str">
        <f t="shared" si="1262"/>
        <v xml:space="preserve">cat $HOME/scripts/log/dg_BR_matvis.log ; </v>
      </c>
      <c r="V1835" s="13" t="str">
        <f t="shared" si="1263"/>
        <v>echo '&lt; PRESS ANY KEY TO CONTINUE &gt;'; read c ;</v>
      </c>
      <c r="W1835" s="14" t="str">
        <f t="shared" si="1465"/>
        <v xml:space="preserve"> pmd ; </v>
      </c>
      <c r="X1835" s="13" t="str">
        <f t="shared" si="1268"/>
        <v>ssh -q uhvifoapp03 '/home/infa_adm/scripts/ais.sh MDM wf_MDM_To_Enterprise_Location_ParamFile Int01_uat'</v>
      </c>
      <c r="Y1835" s="15"/>
      <c r="Z1835" s="60" t="str">
        <f t="shared" si="1466"/>
        <v>./pmrep objectexport -f MDM -o Workflow -n wf_MDM_To_Enterprise_Location_ParamFile -m -s -b -r -u wf_MDM_To_Enterprise_Location_ParamFile.xml</v>
      </c>
      <c r="AA1835" s="63" t="str">
        <f t="shared" si="1467"/>
        <v>gwd MDM wf_MDM_To_Enterprise_Location_ParamFile</v>
      </c>
      <c r="AB1835" s="60" t="str">
        <f t="shared" si="1269"/>
        <v xml:space="preserve">showvh MDM wf_MDM_To_Enterprise_Location_ParamFile ; </v>
      </c>
      <c r="AC1835" s="60" t="str">
        <f t="shared" si="1267"/>
        <v>showrrh MDM wf_MDM_To_Enterprise_Location_ParamFile</v>
      </c>
    </row>
    <row r="1836" spans="1:29" x14ac:dyDescent="0.25">
      <c r="A1836" s="9">
        <v>43381</v>
      </c>
      <c r="B1836" s="6" t="s">
        <v>2910</v>
      </c>
      <c r="C1836" s="6" t="s">
        <v>1893</v>
      </c>
      <c r="D1836" s="6" t="s">
        <v>1864</v>
      </c>
      <c r="E1836" s="100" t="str">
        <f t="shared" si="1468"/>
        <v>RAC_prod</v>
      </c>
      <c r="F1836" s="115" t="str">
        <f t="shared" si="1469"/>
        <v>BPP</v>
      </c>
      <c r="G1836" s="100" t="str">
        <f t="shared" si="1470"/>
        <v>phvifoapp04</v>
      </c>
      <c r="H1836" s="115" t="str">
        <f t="shared" si="1471"/>
        <v>Int01_prod</v>
      </c>
      <c r="I1836" s="100" t="str">
        <f t="shared" si="1472"/>
        <v>6005</v>
      </c>
      <c r="J1836" s="115" t="str">
        <f t="shared" si="1473"/>
        <v>Native</v>
      </c>
      <c r="K1836" s="100" t="str">
        <f t="shared" si="1474"/>
        <v>all</v>
      </c>
      <c r="L1836" s="6" t="s">
        <v>322</v>
      </c>
      <c r="M1836" s="6" t="s">
        <v>332</v>
      </c>
      <c r="N1836" s="6" t="s">
        <v>2714</v>
      </c>
      <c r="O1836" s="6" t="s">
        <v>2911</v>
      </c>
      <c r="P1836" s="11" t="str">
        <f t="shared" ref="P1836:P1839" si="1475">CONCATENATE("qc ",L1836," ",M1836," ",N1836)</f>
        <v>qc MDM Workflow wf_MDM2Enterprise_Location_Interfaces</v>
      </c>
      <c r="Q1836" s="12" t="str">
        <f t="shared" ref="Q1836:Q1839" si="1476">IF(AND(B1836=B1835,F1836=F1835),"echo ;",CONCATENATE("./pmrep cleardeploymentgroup -p ",dgnm," -f ;"))</f>
        <v>./pmrep cleardeploymentgroup -p DG_Static_Shared -f ;</v>
      </c>
      <c r="R1836" s="13" t="str">
        <f t="shared" ref="R1836:R1839" si="1477">CONCATENATE("./pmrep addtodeploymentgroup -p ",dgnm," -n ",N1836," -o ",M1836, " -f ",L1836," -d ",K1836, " ;")</f>
        <v>./pmrep addtodeploymentgroup -p DG_Static_Shared -n wf_MDM2Enterprise_Location_Interfaces -o Workflow -f MDM -d all ;</v>
      </c>
      <c r="S1836" s="12" t="str">
        <f t="shared" si="1260"/>
        <v>echo ;</v>
      </c>
      <c r="T1836" s="13" t="str">
        <f t="shared" si="1261"/>
        <v>echo ;</v>
      </c>
      <c r="U1836" s="12" t="str">
        <f t="shared" si="1262"/>
        <v>echo;</v>
      </c>
      <c r="V1836" s="13" t="str">
        <f t="shared" si="1263"/>
        <v>echo ;</v>
      </c>
      <c r="W1836" s="14" t="str">
        <f t="shared" ref="W1836:W1839" si="1478">IF(LEFT(U1836,3)="cat"," pmd ; "," echo ; ")</f>
        <v xml:space="preserve"> echo ; </v>
      </c>
      <c r="X1836" s="13" t="str">
        <f t="shared" si="1268"/>
        <v>ssh -q phvifoapp04 '/home/infa_adm/scripts/ais.sh MDM wf_MDM2Enterprise_Location_Interfaces Int01_prod'</v>
      </c>
      <c r="Y1836" s="15"/>
      <c r="Z1836" s="60" t="str">
        <f t="shared" ref="Z1836:Z1839" si="1479">CONCATENATE("./pmrep objectexport -f ",L1836," -o ",M1836," -n ",N1836," -m -s -b -r -u ",N1836,".xml")</f>
        <v>./pmrep objectexport -f MDM -o Workflow -n wf_MDM2Enterprise_Location_Interfaces -m -s -b -r -u wf_MDM2Enterprise_Location_Interfaces.xml</v>
      </c>
      <c r="AA1836" s="63" t="str">
        <f t="shared" ref="AA1836:AA1839" si="1480">IF(M1836="Workflow",CONCATENATE("gwd ",L1836," ",N1836)," # n/a")</f>
        <v>gwd MDM wf_MDM2Enterprise_Location_Interfaces</v>
      </c>
      <c r="AB1836" s="60" t="str">
        <f t="shared" si="1269"/>
        <v xml:space="preserve">showvh MDM wf_MDM2Enterprise_Location_Interfaces ; </v>
      </c>
      <c r="AC1836" s="60" t="str">
        <f t="shared" si="1267"/>
        <v>showrrh MDM wf_MDM2Enterprise_Location_Interfaces</v>
      </c>
    </row>
    <row r="1837" spans="1:29" x14ac:dyDescent="0.25">
      <c r="A1837" s="9">
        <v>43381</v>
      </c>
      <c r="B1837" s="6" t="s">
        <v>2910</v>
      </c>
      <c r="C1837" s="6" t="s">
        <v>1893</v>
      </c>
      <c r="D1837" s="6" t="s">
        <v>1864</v>
      </c>
      <c r="E1837" s="100" t="str">
        <f t="shared" si="1468"/>
        <v>RAC_prod</v>
      </c>
      <c r="F1837" s="115" t="str">
        <f t="shared" si="1469"/>
        <v>BPP</v>
      </c>
      <c r="G1837" s="100" t="str">
        <f t="shared" si="1470"/>
        <v>phvifoapp04</v>
      </c>
      <c r="H1837" s="115" t="str">
        <f t="shared" si="1471"/>
        <v>Int01_prod</v>
      </c>
      <c r="I1837" s="100" t="str">
        <f t="shared" si="1472"/>
        <v>6005</v>
      </c>
      <c r="J1837" s="115" t="str">
        <f t="shared" si="1473"/>
        <v>Native</v>
      </c>
      <c r="K1837" s="100" t="str">
        <f t="shared" si="1474"/>
        <v>all</v>
      </c>
      <c r="L1837" s="6" t="s">
        <v>322</v>
      </c>
      <c r="M1837" s="6" t="s">
        <v>332</v>
      </c>
      <c r="N1837" s="6" t="s">
        <v>2727</v>
      </c>
      <c r="O1837" s="6" t="s">
        <v>2911</v>
      </c>
      <c r="P1837" s="11" t="str">
        <f t="shared" si="1475"/>
        <v>qc MDM Workflow wf_MDM2Enterprise_NeighboringStore_Interface</v>
      </c>
      <c r="Q1837" s="12" t="str">
        <f t="shared" si="1476"/>
        <v>echo ;</v>
      </c>
      <c r="R1837" s="13" t="str">
        <f t="shared" si="1477"/>
        <v>./pmrep addtodeploymentgroup -p DG_Static_Shared -n wf_MDM2Enterprise_NeighboringStore_Interface -o Workflow -f MDM -d all ;</v>
      </c>
      <c r="S1837" s="12" t="str">
        <f t="shared" si="1260"/>
        <v>echo ;</v>
      </c>
      <c r="T1837" s="13" t="str">
        <f t="shared" si="1261"/>
        <v>echo ;</v>
      </c>
      <c r="U1837" s="12" t="str">
        <f t="shared" si="1262"/>
        <v>echo;</v>
      </c>
      <c r="V1837" s="13" t="str">
        <f t="shared" si="1263"/>
        <v>echo ;</v>
      </c>
      <c r="W1837" s="14" t="str">
        <f t="shared" si="1478"/>
        <v xml:space="preserve"> echo ; </v>
      </c>
      <c r="X1837" s="13" t="str">
        <f t="shared" si="1268"/>
        <v>ssh -q phvifoapp04 '/home/infa_adm/scripts/ais.sh MDM wf_MDM2Enterprise_NeighboringStore_Interface Int01_prod'</v>
      </c>
      <c r="Y1837" s="15"/>
      <c r="Z1837" s="60" t="str">
        <f t="shared" si="1479"/>
        <v>./pmrep objectexport -f MDM -o Workflow -n wf_MDM2Enterprise_NeighboringStore_Interface -m -s -b -r -u wf_MDM2Enterprise_NeighboringStore_Interface.xml</v>
      </c>
      <c r="AA1837" s="63" t="str">
        <f t="shared" si="1480"/>
        <v>gwd MDM wf_MDM2Enterprise_NeighboringStore_Interface</v>
      </c>
      <c r="AB1837" s="60" t="str">
        <f t="shared" si="1269"/>
        <v xml:space="preserve">showvh MDM wf_MDM2Enterprise_NeighboringStore_Interface ; </v>
      </c>
      <c r="AC1837" s="60" t="str">
        <f t="shared" si="1267"/>
        <v>showrrh MDM wf_MDM2Enterprise_NeighboringStore_Interface</v>
      </c>
    </row>
    <row r="1838" spans="1:29" x14ac:dyDescent="0.25">
      <c r="A1838" s="9">
        <v>43381</v>
      </c>
      <c r="B1838" s="6" t="s">
        <v>2910</v>
      </c>
      <c r="C1838" s="6" t="s">
        <v>1893</v>
      </c>
      <c r="D1838" s="6" t="s">
        <v>1864</v>
      </c>
      <c r="E1838" s="100" t="str">
        <f t="shared" si="1468"/>
        <v>RAC_prod</v>
      </c>
      <c r="F1838" s="115" t="str">
        <f t="shared" si="1469"/>
        <v>BPP</v>
      </c>
      <c r="G1838" s="100" t="str">
        <f t="shared" si="1470"/>
        <v>phvifoapp04</v>
      </c>
      <c r="H1838" s="115" t="str">
        <f t="shared" si="1471"/>
        <v>Int01_prod</v>
      </c>
      <c r="I1838" s="100" t="str">
        <f t="shared" si="1472"/>
        <v>6005</v>
      </c>
      <c r="J1838" s="115" t="str">
        <f t="shared" si="1473"/>
        <v>Native</v>
      </c>
      <c r="K1838" s="100" t="str">
        <f t="shared" si="1474"/>
        <v>all</v>
      </c>
      <c r="L1838" s="6" t="s">
        <v>322</v>
      </c>
      <c r="M1838" s="6" t="s">
        <v>332</v>
      </c>
      <c r="N1838" s="6" t="s">
        <v>2847</v>
      </c>
      <c r="O1838" s="6" t="s">
        <v>2911</v>
      </c>
      <c r="P1838" s="11" t="str">
        <f t="shared" si="1475"/>
        <v>qc MDM Workflow wf_MDM2Enterprise_Product_Interfaces</v>
      </c>
      <c r="Q1838" s="12" t="str">
        <f t="shared" si="1476"/>
        <v>echo ;</v>
      </c>
      <c r="R1838" s="13" t="str">
        <f t="shared" si="1477"/>
        <v>./pmrep addtodeploymentgroup -p DG_Static_Shared -n wf_MDM2Enterprise_Product_Interfaces -o Workflow -f MDM -d all ;</v>
      </c>
      <c r="S1838" s="12" t="str">
        <f t="shared" si="1260"/>
        <v>echo ;</v>
      </c>
      <c r="T1838" s="13" t="str">
        <f t="shared" si="1261"/>
        <v>echo ;</v>
      </c>
      <c r="U1838" s="12" t="str">
        <f t="shared" si="1262"/>
        <v>echo;</v>
      </c>
      <c r="V1838" s="13" t="str">
        <f t="shared" si="1263"/>
        <v>echo ;</v>
      </c>
      <c r="W1838" s="14" t="str">
        <f t="shared" si="1478"/>
        <v xml:space="preserve"> echo ; </v>
      </c>
      <c r="X1838" s="13" t="str">
        <f t="shared" si="1268"/>
        <v>ssh -q phvifoapp04 '/home/infa_adm/scripts/ais.sh MDM wf_MDM2Enterprise_Product_Interfaces Int01_prod'</v>
      </c>
      <c r="Y1838" s="15"/>
      <c r="Z1838" s="60" t="str">
        <f t="shared" si="1479"/>
        <v>./pmrep objectexport -f MDM -o Workflow -n wf_MDM2Enterprise_Product_Interfaces -m -s -b -r -u wf_MDM2Enterprise_Product_Interfaces.xml</v>
      </c>
      <c r="AA1838" s="63" t="str">
        <f t="shared" si="1480"/>
        <v>gwd MDM wf_MDM2Enterprise_Product_Interfaces</v>
      </c>
      <c r="AB1838" s="60" t="str">
        <f t="shared" si="1269"/>
        <v xml:space="preserve">showvh MDM wf_MDM2Enterprise_Product_Interfaces ; </v>
      </c>
      <c r="AC1838" s="60" t="str">
        <f t="shared" si="1267"/>
        <v>showrrh MDM wf_MDM2Enterprise_Product_Interfaces</v>
      </c>
    </row>
    <row r="1839" spans="1:29" x14ac:dyDescent="0.25">
      <c r="A1839" s="9">
        <v>43381</v>
      </c>
      <c r="B1839" s="6" t="s">
        <v>2910</v>
      </c>
      <c r="C1839" s="6" t="s">
        <v>1893</v>
      </c>
      <c r="D1839" s="6" t="s">
        <v>1864</v>
      </c>
      <c r="E1839" s="100" t="str">
        <f t="shared" si="1468"/>
        <v>RAC_prod</v>
      </c>
      <c r="F1839" s="115" t="str">
        <f t="shared" si="1469"/>
        <v>BPP</v>
      </c>
      <c r="G1839" s="100" t="str">
        <f t="shared" si="1470"/>
        <v>phvifoapp04</v>
      </c>
      <c r="H1839" s="115" t="str">
        <f t="shared" si="1471"/>
        <v>Int01_prod</v>
      </c>
      <c r="I1839" s="100" t="str">
        <f t="shared" si="1472"/>
        <v>6005</v>
      </c>
      <c r="J1839" s="115" t="str">
        <f t="shared" si="1473"/>
        <v>Native</v>
      </c>
      <c r="K1839" s="100" t="str">
        <f t="shared" si="1474"/>
        <v>all</v>
      </c>
      <c r="L1839" s="6" t="s">
        <v>322</v>
      </c>
      <c r="M1839" s="6" t="s">
        <v>332</v>
      </c>
      <c r="N1839" s="6" t="s">
        <v>2848</v>
      </c>
      <c r="O1839" s="6" t="s">
        <v>2911</v>
      </c>
      <c r="P1839" s="11" t="str">
        <f t="shared" si="1475"/>
        <v>qc MDM Workflow wf_MDM_To_Enterprise_Product_ParamFile</v>
      </c>
      <c r="Q1839" s="12" t="str">
        <f t="shared" si="1476"/>
        <v>echo ;</v>
      </c>
      <c r="R1839" s="13" t="str">
        <f t="shared" si="1477"/>
        <v>./pmrep addtodeploymentgroup -p DG_Static_Shared -n wf_MDM_To_Enterprise_Product_ParamFile -o Workflow -f MDM -d all ;</v>
      </c>
      <c r="S1839" s="12" t="str">
        <f t="shared" si="1260"/>
        <v>echo ;</v>
      </c>
      <c r="T1839" s="13" t="str">
        <f t="shared" si="1261"/>
        <v>echo ;</v>
      </c>
      <c r="U1839" s="12" t="str">
        <f t="shared" si="1262"/>
        <v>echo;</v>
      </c>
      <c r="V1839" s="13" t="str">
        <f t="shared" si="1263"/>
        <v>echo ;</v>
      </c>
      <c r="W1839" s="14" t="str">
        <f t="shared" si="1478"/>
        <v xml:space="preserve"> echo ; </v>
      </c>
      <c r="X1839" s="13" t="str">
        <f t="shared" si="1268"/>
        <v>ssh -q phvifoapp04 '/home/infa_adm/scripts/ais.sh MDM wf_MDM_To_Enterprise_Product_ParamFile Int01_prod'</v>
      </c>
      <c r="Y1839" s="15"/>
      <c r="Z1839" s="60" t="str">
        <f t="shared" si="1479"/>
        <v>./pmrep objectexport -f MDM -o Workflow -n wf_MDM_To_Enterprise_Product_ParamFile -m -s -b -r -u wf_MDM_To_Enterprise_Product_ParamFile.xml</v>
      </c>
      <c r="AA1839" s="63" t="str">
        <f t="shared" si="1480"/>
        <v>gwd MDM wf_MDM_To_Enterprise_Product_ParamFile</v>
      </c>
      <c r="AB1839" s="60" t="str">
        <f t="shared" si="1269"/>
        <v xml:space="preserve">showvh MDM wf_MDM_To_Enterprise_Product_ParamFile ; </v>
      </c>
      <c r="AC1839" s="60" t="str">
        <f t="shared" si="1267"/>
        <v>showrrh MDM wf_MDM_To_Enterprise_Product_ParamFile</v>
      </c>
    </row>
    <row r="1840" spans="1:29" x14ac:dyDescent="0.25">
      <c r="A1840" s="9">
        <v>43381</v>
      </c>
      <c r="B1840" s="6" t="s">
        <v>2910</v>
      </c>
      <c r="C1840" s="6" t="s">
        <v>1893</v>
      </c>
      <c r="D1840" s="6" t="s">
        <v>1864</v>
      </c>
      <c r="E1840" s="100" t="str">
        <f t="shared" si="1468"/>
        <v>RAC_prod</v>
      </c>
      <c r="F1840" s="115" t="str">
        <f t="shared" si="1469"/>
        <v>BPP</v>
      </c>
      <c r="G1840" s="100" t="str">
        <f t="shared" si="1470"/>
        <v>phvifoapp04</v>
      </c>
      <c r="H1840" s="115" t="str">
        <f t="shared" si="1471"/>
        <v>Int01_prod</v>
      </c>
      <c r="I1840" s="100" t="str">
        <f t="shared" si="1472"/>
        <v>6005</v>
      </c>
      <c r="J1840" s="115" t="str">
        <f t="shared" si="1473"/>
        <v>Native</v>
      </c>
      <c r="K1840" s="100" t="str">
        <f t="shared" si="1474"/>
        <v>all</v>
      </c>
      <c r="L1840" s="6" t="s">
        <v>322</v>
      </c>
      <c r="M1840" s="6" t="s">
        <v>332</v>
      </c>
      <c r="N1840" s="6" t="s">
        <v>2907</v>
      </c>
      <c r="O1840" s="6" t="s">
        <v>2911</v>
      </c>
      <c r="P1840" s="11" t="str">
        <f t="shared" ref="P1840" si="1481">CONCATENATE("qc ",L1840," ",M1840," ",N1840)</f>
        <v>qc MDM Workflow wf_MDM_To_Enterprise_Location_ParamFile</v>
      </c>
      <c r="Q1840" s="12" t="str">
        <f t="shared" ref="Q1840" si="1482">IF(AND(B1840=B1839,F1840=F1839),"echo ;",CONCATENATE("./pmrep cleardeploymentgroup -p ",dgnm," -f ;"))</f>
        <v>echo ;</v>
      </c>
      <c r="R1840" s="13" t="str">
        <f t="shared" ref="R1840" si="1483">CONCATENATE("./pmrep addtodeploymentgroup -p ",dgnm," -n ",N1840," -o ",M1840, " -f ",L1840," -d ",K1840, " ;")</f>
        <v>./pmrep addtodeploymentgroup -p DG_Static_Shared -n wf_MDM_To_Enterprise_Location_ParamFile -o Workflow -f MDM -d all ;</v>
      </c>
      <c r="S1840" s="12" t="str">
        <f t="shared" si="1260"/>
        <v>./pmrep deploydeploymentgroup -p DG_Static_Shared -c  ./DG_Static_Shared.xml -r RAC_prod -n ritbil -X BPP -h phvifoapp04 -o 6005 -s Native -l $HOME/scripts/log/dg_BR_CHG0014707.log ;</v>
      </c>
      <c r="T1840" s="13" t="str">
        <f t="shared" si="1261"/>
        <v xml:space="preserve">echo '&lt; PRESS ANY KEY TO CONTINUE &gt;'; read c ; </v>
      </c>
      <c r="U1840" s="12" t="str">
        <f t="shared" si="1262"/>
        <v xml:space="preserve">cat $HOME/scripts/log/dg_BR_CHG0014707.log ; </v>
      </c>
      <c r="V1840" s="13" t="str">
        <f t="shared" si="1263"/>
        <v>echo '&lt; PRESS ANY KEY TO CONTINUE &gt;'; read c ;</v>
      </c>
      <c r="W1840" s="14" t="str">
        <f t="shared" ref="W1840" si="1484">IF(LEFT(U1840,3)="cat"," pmd ; "," echo ; ")</f>
        <v xml:space="preserve"> pmd ; </v>
      </c>
      <c r="X1840" s="13" t="str">
        <f t="shared" si="1268"/>
        <v>ssh -q phvifoapp04 '/home/infa_adm/scripts/ais.sh MDM wf_MDM_To_Enterprise_Location_ParamFile Int01_prod'</v>
      </c>
      <c r="Y1840" s="15"/>
      <c r="Z1840" s="60" t="str">
        <f t="shared" ref="Z1840" si="1485">CONCATENATE("./pmrep objectexport -f ",L1840," -o ",M1840," -n ",N1840," -m -s -b -r -u ",N1840,".xml")</f>
        <v>./pmrep objectexport -f MDM -o Workflow -n wf_MDM_To_Enterprise_Location_ParamFile -m -s -b -r -u wf_MDM_To_Enterprise_Location_ParamFile.xml</v>
      </c>
      <c r="AA1840" s="63" t="str">
        <f t="shared" ref="AA1840" si="1486">IF(M1840="Workflow",CONCATENATE("gwd ",L1840," ",N1840)," # n/a")</f>
        <v>gwd MDM wf_MDM_To_Enterprise_Location_ParamFile</v>
      </c>
      <c r="AB1840" s="60" t="str">
        <f t="shared" si="1269"/>
        <v xml:space="preserve">showvh MDM wf_MDM_To_Enterprise_Location_ParamFile ; </v>
      </c>
      <c r="AC1840" s="60" t="str">
        <f t="shared" si="1267"/>
        <v>showrrh MDM wf_MDM_To_Enterprise_Location_ParamFile</v>
      </c>
    </row>
    <row r="1841" spans="1:29" x14ac:dyDescent="0.25">
      <c r="A1841" s="9">
        <v>43383</v>
      </c>
      <c r="B1841" s="6" t="s">
        <v>9</v>
      </c>
      <c r="C1841" s="6" t="s">
        <v>1892</v>
      </c>
      <c r="D1841" s="6" t="s">
        <v>1862</v>
      </c>
      <c r="E1841" s="100" t="str">
        <f t="shared" ref="E1841:E1844" si="1487">IF(D1841="q1",rep_q,IF(OR(D1841="u1",D1841="u2"),rep_u,IF(OR(D1841="p1",D1841="p2"),rep_p," ** ERROR **")))</f>
        <v>RAC_qa</v>
      </c>
      <c r="F1841" s="115" t="str">
        <f t="shared" ref="F1841:F1844" si="1488">IF(C1841="SJ",IF(D1841="q1",pswd_sj_q,IF(OR(D1841="u1",D1841="u2"),pswd_sj_u,IF(OR(D1841="p1",D1841="p2"),pswd_sj_p," ** ERROR **"))),
IF(C1841="BR",IF(D1841="q1",pswd_br_q,IF(OR(D1841="u1",D1841="u2"),pswd_br_u,IF(OR(D1841="p1",D1841="p2"),pswd_br_p," ** ERROR **")))," ** ERROR **"))</f>
        <v>QP</v>
      </c>
      <c r="G1841" s="100" t="str">
        <f t="shared" ref="G1841:G1844" si="1489">IF(D1841="q1",host_q,IF(OR(D1841="u1",D1841="u2"),host_u,IF(OR(D1841="p1",D1841="p2"),host_p," ** ERROR **")))</f>
        <v>qhvifoapp05</v>
      </c>
      <c r="H1841" s="115" t="str">
        <f t="shared" ref="H1841:H1844" si="1490">IF(D1841="q1",int_q1,IF(D1841="u1",int_u1,IF(D1841="u2",int_u2,IF(D1841="p1",int_p1,IF(D1841="p2",int_p2," ** ERROR **")))))</f>
        <v>Int01_qa</v>
      </c>
      <c r="I1841" s="100" t="str">
        <f t="shared" ref="I1841:I1844" si="1491">IF(D1841="","n/a","6005")</f>
        <v>6005</v>
      </c>
      <c r="J1841" s="115" t="str">
        <f t="shared" ref="J1841:J1844" si="1492">IF(D1841="","n/a","Native")</f>
        <v>Native</v>
      </c>
      <c r="K1841" s="100" t="str">
        <f t="shared" ref="K1841:K1844" si="1493">IF(D1841="","n/a","all")</f>
        <v>all</v>
      </c>
      <c r="L1841" s="6" t="s">
        <v>1409</v>
      </c>
      <c r="M1841" s="6" t="s">
        <v>332</v>
      </c>
      <c r="N1841" s="6" t="s">
        <v>2912</v>
      </c>
      <c r="O1841" s="6" t="s">
        <v>2914</v>
      </c>
      <c r="P1841" s="11" t="str">
        <f t="shared" ref="P1841:P1844" si="1494">CONCATENATE("qc ",L1841," ",M1841," ",N1841)</f>
        <v>qc supply_chain Workflow wf_DTS_Load_Pre_GEAR_stage_Orourke</v>
      </c>
      <c r="Q1841" s="12" t="str">
        <f t="shared" ref="Q1841:Q1844" si="1495">IF(AND(B1841=B1840,F1841=F1840),"echo ;",CONCATENATE("./pmrep cleardeploymentgroup -p ",dgnm," -f ;"))</f>
        <v>./pmrep cleardeploymentgroup -p DG_Static_Shared -f ;</v>
      </c>
      <c r="R1841" s="13" t="str">
        <f t="shared" ref="R1841:R1844" si="1496">CONCATENATE("./pmrep addtodeploymentgroup -p ",dgnm," -n ",N1841," -o ",M1841, " -f ",L1841," -d ",K1841, " ;")</f>
        <v>./pmrep addtodeploymentgroup -p DG_Static_Shared -n wf_DTS_Load_Pre_GEAR_stage_Orourke -o Workflow -f supply_chain -d all ;</v>
      </c>
      <c r="S1841" s="12" t="str">
        <f t="shared" si="1260"/>
        <v>echo ;</v>
      </c>
      <c r="T1841" s="13" t="str">
        <f t="shared" si="1261"/>
        <v>echo ;</v>
      </c>
      <c r="U1841" s="12" t="str">
        <f t="shared" si="1262"/>
        <v>echo;</v>
      </c>
      <c r="V1841" s="13" t="str">
        <f t="shared" si="1263"/>
        <v>echo ;</v>
      </c>
      <c r="W1841" s="14" t="str">
        <f t="shared" ref="W1841:W1844" si="1497">IF(LEFT(U1841,3)="cat"," pmd ; "," echo ; ")</f>
        <v xml:space="preserve"> echo ; </v>
      </c>
      <c r="X1841" s="13" t="str">
        <f t="shared" si="1268"/>
        <v>ssh -q qhvifoapp05 '/home/infa_adm/scripts/ais.sh supply_chain wf_DTS_Load_Pre_GEAR_stage_Orourke Int01_qa'</v>
      </c>
      <c r="Y1841" s="15"/>
      <c r="Z1841" s="60" t="str">
        <f t="shared" ref="Z1841:Z1844" si="1498">CONCATENATE("./pmrep objectexport -f ",L1841," -o ",M1841," -n ",N1841," -m -s -b -r -u ",N1841,".xml")</f>
        <v>./pmrep objectexport -f supply_chain -o Workflow -n wf_DTS_Load_Pre_GEAR_stage_Orourke -m -s -b -r -u wf_DTS_Load_Pre_GEAR_stage_Orourke.xml</v>
      </c>
      <c r="AA1841" s="63" t="str">
        <f t="shared" ref="AA1841:AA1844" si="1499">IF(M1841="Workflow",CONCATENATE("gwd ",L1841," ",N1841)," # n/a")</f>
        <v>gwd supply_chain wf_DTS_Load_Pre_GEAR_stage_Orourke</v>
      </c>
      <c r="AB1841" s="60" t="str">
        <f t="shared" si="1269"/>
        <v xml:space="preserve">showvh supply_chain wf_DTS_Load_Pre_GEAR_stage_Orourke ; </v>
      </c>
      <c r="AC1841" s="60" t="str">
        <f t="shared" si="1267"/>
        <v>showrrh supply_chain wf_DTS_Load_Pre_GEAR_stage_Orourke</v>
      </c>
    </row>
    <row r="1842" spans="1:29" x14ac:dyDescent="0.25">
      <c r="A1842" s="9">
        <v>43383</v>
      </c>
      <c r="B1842" s="6" t="s">
        <v>9</v>
      </c>
      <c r="C1842" s="6" t="s">
        <v>1892</v>
      </c>
      <c r="D1842" s="6" t="s">
        <v>1862</v>
      </c>
      <c r="E1842" s="100" t="str">
        <f t="shared" si="1487"/>
        <v>RAC_qa</v>
      </c>
      <c r="F1842" s="115" t="str">
        <f t="shared" si="1488"/>
        <v>QP</v>
      </c>
      <c r="G1842" s="100" t="str">
        <f t="shared" si="1489"/>
        <v>qhvifoapp05</v>
      </c>
      <c r="H1842" s="115" t="str">
        <f t="shared" si="1490"/>
        <v>Int01_qa</v>
      </c>
      <c r="I1842" s="100" t="str">
        <f t="shared" si="1491"/>
        <v>6005</v>
      </c>
      <c r="J1842" s="115" t="str">
        <f t="shared" si="1492"/>
        <v>Native</v>
      </c>
      <c r="K1842" s="100" t="str">
        <f t="shared" si="1493"/>
        <v>all</v>
      </c>
      <c r="L1842" s="6" t="s">
        <v>1409</v>
      </c>
      <c r="M1842" s="6" t="s">
        <v>332</v>
      </c>
      <c r="N1842" s="6" t="s">
        <v>2913</v>
      </c>
      <c r="O1842" s="6" t="s">
        <v>2914</v>
      </c>
      <c r="P1842" s="11" t="str">
        <f t="shared" si="1494"/>
        <v>qc supply_chain Workflow wf_DTS_Generate_Json_Request_Orourke</v>
      </c>
      <c r="Q1842" s="12" t="str">
        <f t="shared" si="1495"/>
        <v>echo ;</v>
      </c>
      <c r="R1842" s="13" t="str">
        <f t="shared" si="1496"/>
        <v>./pmrep addtodeploymentgroup -p DG_Static_Shared -n wf_DTS_Generate_Json_Request_Orourke -o Workflow -f supply_chain -d all ;</v>
      </c>
      <c r="S1842" s="12" t="str">
        <f t="shared" si="1260"/>
        <v>./pmrep deploydeploymentgroup -p DG_Static_Shared -c  ./DG_Static_Shared.xml -r RAC_qa -n jansaj -X QP -h qhvifoapp05 -o 6005 -s Native -l $HOME/scripts/log/dg_SJ_yatpra.log ;</v>
      </c>
      <c r="T1842" s="13" t="str">
        <f t="shared" si="1261"/>
        <v xml:space="preserve">echo '&lt; PRESS ANY KEY TO CONTINUE &gt;'; read c ; </v>
      </c>
      <c r="U1842" s="12" t="str">
        <f t="shared" si="1262"/>
        <v xml:space="preserve">cat $HOME/scripts/log/dg_SJ_yatpra.log ; </v>
      </c>
      <c r="V1842" s="13" t="str">
        <f t="shared" si="1263"/>
        <v>echo '&lt; PRESS ANY KEY TO CONTINUE &gt;'; read c ;</v>
      </c>
      <c r="W1842" s="14" t="str">
        <f t="shared" si="1497"/>
        <v xml:space="preserve"> pmd ; </v>
      </c>
      <c r="X1842" s="13" t="str">
        <f t="shared" si="1268"/>
        <v>ssh -q qhvifoapp05 '/home/infa_adm/scripts/ais.sh supply_chain wf_DTS_Generate_Json_Request_Orourke Int01_qa'</v>
      </c>
      <c r="Y1842" s="15"/>
      <c r="Z1842" s="60" t="str">
        <f t="shared" si="1498"/>
        <v>./pmrep objectexport -f supply_chain -o Workflow -n wf_DTS_Generate_Json_Request_Orourke -m -s -b -r -u wf_DTS_Generate_Json_Request_Orourke.xml</v>
      </c>
      <c r="AA1842" s="63" t="str">
        <f t="shared" si="1499"/>
        <v>gwd supply_chain wf_DTS_Generate_Json_Request_Orourke</v>
      </c>
      <c r="AB1842" s="60" t="str">
        <f t="shared" si="1269"/>
        <v xml:space="preserve">showvh supply_chain wf_DTS_Generate_Json_Request_Orourke ; </v>
      </c>
      <c r="AC1842" s="60" t="str">
        <f t="shared" si="1267"/>
        <v>showrrh supply_chain wf_DTS_Generate_Json_Request_Orourke</v>
      </c>
    </row>
    <row r="1843" spans="1:29" x14ac:dyDescent="0.25">
      <c r="A1843" s="9">
        <v>43383</v>
      </c>
      <c r="B1843" s="6" t="s">
        <v>9</v>
      </c>
      <c r="C1843" s="6" t="s">
        <v>1892</v>
      </c>
      <c r="D1843" s="6" t="s">
        <v>1863</v>
      </c>
      <c r="E1843" s="100" t="str">
        <f t="shared" si="1487"/>
        <v>RAC_uat</v>
      </c>
      <c r="F1843" s="115" t="str">
        <f t="shared" si="1488"/>
        <v>UP</v>
      </c>
      <c r="G1843" s="100" t="str">
        <f t="shared" si="1489"/>
        <v>uhvifoapp03</v>
      </c>
      <c r="H1843" s="115" t="str">
        <f t="shared" si="1490"/>
        <v>Int01_uat</v>
      </c>
      <c r="I1843" s="100" t="str">
        <f t="shared" si="1491"/>
        <v>6005</v>
      </c>
      <c r="J1843" s="115" t="str">
        <f t="shared" si="1492"/>
        <v>Native</v>
      </c>
      <c r="K1843" s="100" t="str">
        <f t="shared" si="1493"/>
        <v>all</v>
      </c>
      <c r="L1843" s="6" t="s">
        <v>1409</v>
      </c>
      <c r="M1843" s="6" t="s">
        <v>332</v>
      </c>
      <c r="N1843" s="6" t="s">
        <v>2912</v>
      </c>
      <c r="O1843" s="6" t="s">
        <v>2915</v>
      </c>
      <c r="P1843" s="11" t="str">
        <f t="shared" si="1494"/>
        <v>qc supply_chain Workflow wf_DTS_Load_Pre_GEAR_stage_Orourke</v>
      </c>
      <c r="Q1843" s="12" t="str">
        <f t="shared" si="1495"/>
        <v>./pmrep cleardeploymentgroup -p DG_Static_Shared -f ;</v>
      </c>
      <c r="R1843" s="13" t="str">
        <f t="shared" si="1496"/>
        <v>./pmrep addtodeploymentgroup -p DG_Static_Shared -n wf_DTS_Load_Pre_GEAR_stage_Orourke -o Workflow -f supply_chain -d all ;</v>
      </c>
      <c r="S1843" s="12" t="str">
        <f t="shared" si="1260"/>
        <v>echo ;</v>
      </c>
      <c r="T1843" s="13" t="str">
        <f t="shared" si="1261"/>
        <v>echo ;</v>
      </c>
      <c r="U1843" s="12" t="str">
        <f t="shared" si="1262"/>
        <v>echo;</v>
      </c>
      <c r="V1843" s="13" t="str">
        <f t="shared" si="1263"/>
        <v>echo ;</v>
      </c>
      <c r="W1843" s="14" t="str">
        <f t="shared" si="1497"/>
        <v xml:space="preserve"> echo ; </v>
      </c>
      <c r="X1843" s="13" t="str">
        <f t="shared" si="1268"/>
        <v>ssh -q uhvifoapp03 '/home/infa_adm/scripts/ais.sh supply_chain wf_DTS_Load_Pre_GEAR_stage_Orourke Int01_uat'</v>
      </c>
      <c r="Y1843" s="15"/>
      <c r="Z1843" s="60" t="str">
        <f t="shared" si="1498"/>
        <v>./pmrep objectexport -f supply_chain -o Workflow -n wf_DTS_Load_Pre_GEAR_stage_Orourke -m -s -b -r -u wf_DTS_Load_Pre_GEAR_stage_Orourke.xml</v>
      </c>
      <c r="AA1843" s="63" t="str">
        <f t="shared" si="1499"/>
        <v>gwd supply_chain wf_DTS_Load_Pre_GEAR_stage_Orourke</v>
      </c>
      <c r="AB1843" s="60" t="str">
        <f t="shared" si="1269"/>
        <v xml:space="preserve">showvh supply_chain wf_DTS_Load_Pre_GEAR_stage_Orourke ; </v>
      </c>
      <c r="AC1843" s="60" t="str">
        <f t="shared" si="1267"/>
        <v>showrrh supply_chain wf_DTS_Load_Pre_GEAR_stage_Orourke</v>
      </c>
    </row>
    <row r="1844" spans="1:29" x14ac:dyDescent="0.25">
      <c r="A1844" s="9">
        <v>43383</v>
      </c>
      <c r="B1844" s="6" t="s">
        <v>9</v>
      </c>
      <c r="C1844" s="6" t="s">
        <v>1892</v>
      </c>
      <c r="D1844" s="6" t="s">
        <v>1863</v>
      </c>
      <c r="E1844" s="100" t="str">
        <f t="shared" si="1487"/>
        <v>RAC_uat</v>
      </c>
      <c r="F1844" s="115" t="str">
        <f t="shared" si="1488"/>
        <v>UP</v>
      </c>
      <c r="G1844" s="100" t="str">
        <f t="shared" si="1489"/>
        <v>uhvifoapp03</v>
      </c>
      <c r="H1844" s="115" t="str">
        <f t="shared" si="1490"/>
        <v>Int01_uat</v>
      </c>
      <c r="I1844" s="100" t="str">
        <f t="shared" si="1491"/>
        <v>6005</v>
      </c>
      <c r="J1844" s="115" t="str">
        <f t="shared" si="1492"/>
        <v>Native</v>
      </c>
      <c r="K1844" s="100" t="str">
        <f t="shared" si="1493"/>
        <v>all</v>
      </c>
      <c r="L1844" s="6" t="s">
        <v>1409</v>
      </c>
      <c r="M1844" s="6" t="s">
        <v>332</v>
      </c>
      <c r="N1844" s="6" t="s">
        <v>2913</v>
      </c>
      <c r="O1844" s="6" t="s">
        <v>2915</v>
      </c>
      <c r="P1844" s="11" t="str">
        <f t="shared" si="1494"/>
        <v>qc supply_chain Workflow wf_DTS_Generate_Json_Request_Orourke</v>
      </c>
      <c r="Q1844" s="12" t="str">
        <f t="shared" si="1495"/>
        <v>echo ;</v>
      </c>
      <c r="R1844" s="13" t="str">
        <f t="shared" si="1496"/>
        <v>./pmrep addtodeploymentgroup -p DG_Static_Shared -n wf_DTS_Generate_Json_Request_Orourke -o Workflow -f supply_chain -d all ;</v>
      </c>
      <c r="S1844" s="12" t="str">
        <f t="shared" si="1260"/>
        <v>./pmrep deploydeploymentgroup -p DG_Static_Shared -c  ./DG_Static_Shared.xml -r RAC_uat -n jansaj -X UP -h uhvifoapp03 -o 6005 -s Native -l $HOME/scripts/log/dg_SJ_yatpra.log ;</v>
      </c>
      <c r="T1844" s="13" t="str">
        <f t="shared" si="1261"/>
        <v xml:space="preserve">echo '&lt; PRESS ANY KEY TO CONTINUE &gt;'; read c ; </v>
      </c>
      <c r="U1844" s="12" t="str">
        <f t="shared" si="1262"/>
        <v xml:space="preserve">cat $HOME/scripts/log/dg_SJ_yatpra.log ; </v>
      </c>
      <c r="V1844" s="13" t="str">
        <f t="shared" si="1263"/>
        <v>echo '&lt; PRESS ANY KEY TO CONTINUE &gt;'; read c ;</v>
      </c>
      <c r="W1844" s="14" t="str">
        <f t="shared" si="1497"/>
        <v xml:space="preserve"> pmd ; </v>
      </c>
      <c r="X1844" s="13" t="str">
        <f t="shared" si="1268"/>
        <v>ssh -q uhvifoapp03 '/home/infa_adm/scripts/ais.sh supply_chain wf_DTS_Generate_Json_Request_Orourke Int01_uat'</v>
      </c>
      <c r="Y1844" s="15"/>
      <c r="Z1844" s="60" t="str">
        <f t="shared" si="1498"/>
        <v>./pmrep objectexport -f supply_chain -o Workflow -n wf_DTS_Generate_Json_Request_Orourke -m -s -b -r -u wf_DTS_Generate_Json_Request_Orourke.xml</v>
      </c>
      <c r="AA1844" s="63" t="str">
        <f t="shared" si="1499"/>
        <v>gwd supply_chain wf_DTS_Generate_Json_Request_Orourke</v>
      </c>
      <c r="AB1844" s="60" t="str">
        <f t="shared" si="1269"/>
        <v xml:space="preserve">showvh supply_chain wf_DTS_Generate_Json_Request_Orourke ; </v>
      </c>
      <c r="AC1844" s="60" t="str">
        <f t="shared" si="1267"/>
        <v>showrrh supply_chain wf_DTS_Generate_Json_Request_Orourke</v>
      </c>
    </row>
    <row r="1845" spans="1:29" x14ac:dyDescent="0.25">
      <c r="A1845" s="9">
        <v>43385</v>
      </c>
      <c r="B1845" s="6" t="s">
        <v>283</v>
      </c>
      <c r="C1845" s="6" t="s">
        <v>1892</v>
      </c>
      <c r="D1845" s="6" t="s">
        <v>1862</v>
      </c>
      <c r="E1845" s="100" t="str">
        <f t="shared" ref="E1845" si="1500">IF(D1845="q1",rep_q,IF(OR(D1845="u1",D1845="u2"),rep_u,IF(OR(D1845="p1",D1845="p2"),rep_p," ** ERROR **")))</f>
        <v>RAC_qa</v>
      </c>
      <c r="F1845" s="115" t="str">
        <f t="shared" ref="F1845" si="1501">IF(C1845="SJ",IF(D1845="q1",pswd_sj_q,IF(OR(D1845="u1",D1845="u2"),pswd_sj_u,IF(OR(D1845="p1",D1845="p2"),pswd_sj_p," ** ERROR **"))),
IF(C1845="BR",IF(D1845="q1",pswd_br_q,IF(OR(D1845="u1",D1845="u2"),pswd_br_u,IF(OR(D1845="p1",D1845="p2"),pswd_br_p," ** ERROR **")))," ** ERROR **"))</f>
        <v>QP</v>
      </c>
      <c r="G1845" s="100" t="str">
        <f t="shared" ref="G1845" si="1502">IF(D1845="q1",host_q,IF(OR(D1845="u1",D1845="u2"),host_u,IF(OR(D1845="p1",D1845="p2"),host_p," ** ERROR **")))</f>
        <v>qhvifoapp05</v>
      </c>
      <c r="H1845" s="115" t="str">
        <f t="shared" ref="H1845" si="1503">IF(D1845="q1",int_q1,IF(D1845="u1",int_u1,IF(D1845="u2",int_u2,IF(D1845="p1",int_p1,IF(D1845="p2",int_p2," ** ERROR **")))))</f>
        <v>Int01_qa</v>
      </c>
      <c r="I1845" s="100" t="str">
        <f t="shared" ref="I1845" si="1504">IF(D1845="","n/a","6005")</f>
        <v>6005</v>
      </c>
      <c r="J1845" s="115" t="str">
        <f t="shared" ref="J1845" si="1505">IF(D1845="","n/a","Native")</f>
        <v>Native</v>
      </c>
      <c r="K1845" s="100" t="str">
        <f t="shared" ref="K1845" si="1506">IF(D1845="","n/a","all")</f>
        <v>all</v>
      </c>
      <c r="L1845" s="6" t="s">
        <v>1491</v>
      </c>
      <c r="M1845" s="6" t="s">
        <v>332</v>
      </c>
      <c r="N1845" s="6" t="s">
        <v>1628</v>
      </c>
      <c r="O1845" s="6" t="s">
        <v>290</v>
      </c>
      <c r="P1845" s="11" t="str">
        <f>CONCATENATE("qc ",L1845," ",M1845," ",N1845)</f>
        <v>qc connectors Workflow wf_ENT_LAWSON_GL_CashReceipts_HT</v>
      </c>
      <c r="Q1845" s="12" t="str">
        <f t="shared" ref="Q1845" si="1507">IF(AND(B1845=B1844,F1845=F1844),"echo ;",CONCATENATE("./pmrep cleardeploymentgroup -p ",dgnm," -f ;"))</f>
        <v>./pmrep cleardeploymentgroup -p DG_Static_Shared -f ;</v>
      </c>
      <c r="R1845" s="13" t="str">
        <f>CONCATENATE("./pmrep addtodeploymentgroup -p ",dgnm," -n ",N1845," -o ",M1845, " -f ",L1845," -d ",K1845, " ;")</f>
        <v>./pmrep addtodeploymentgroup -p DG_Static_Shared -n wf_ENT_LAWSON_GL_CashReceipts_HT -o Workflow -f connectors -d all ;</v>
      </c>
      <c r="S1845" s="12" t="str">
        <f t="shared" si="1260"/>
        <v>./pmrep deploydeploymentgroup -p DG_Static_Shared -c  ./DG_Static_Shared.xml -r RAC_qa -n jansaj -X QP -h qhvifoapp05 -o 6005 -s Native -l $HOME/scripts/log/dg_SJ_atlrad.log ;</v>
      </c>
      <c r="T1845" s="13" t="str">
        <f t="shared" si="1261"/>
        <v xml:space="preserve">echo '&lt; PRESS ANY KEY TO CONTINUE &gt;'; read c ; </v>
      </c>
      <c r="U1845" s="12" t="str">
        <f t="shared" si="1262"/>
        <v xml:space="preserve">cat $HOME/scripts/log/dg_SJ_atlrad.log ; </v>
      </c>
      <c r="V1845" s="13" t="str">
        <f t="shared" si="1263"/>
        <v>echo '&lt; PRESS ANY KEY TO CONTINUE &gt;'; read c ;</v>
      </c>
      <c r="W1845" s="14" t="str">
        <f t="shared" ref="W1845" si="1508">IF(LEFT(U1845,3)="cat"," pmd ; "," echo ; ")</f>
        <v xml:space="preserve"> pmd ; </v>
      </c>
      <c r="X1845" s="13" t="str">
        <f t="shared" si="1268"/>
        <v>ssh -q qhvifoapp05 '/home/infa_adm/scripts/ais.sh connectors wf_ENT_LAWSON_GL_CashReceipts_HT Int01_qa'</v>
      </c>
      <c r="Y1845" s="15"/>
      <c r="Z1845" s="60" t="str">
        <f>CONCATENATE("./pmrep objectexport -f ",L1845," -o ",M1845," -n ",N1845," -m -s -b -r -u ",N1845,".xml")</f>
        <v>./pmrep objectexport -f connectors -o Workflow -n wf_ENT_LAWSON_GL_CashReceipts_HT -m -s -b -r -u wf_ENT_LAWSON_GL_CashReceipts_HT.xml</v>
      </c>
      <c r="AA1845" s="63" t="str">
        <f>IF(M1845="Workflow",CONCATENATE("gwd ",L1845," ",N1845)," # n/a")</f>
        <v>gwd connectors wf_ENT_LAWSON_GL_CashReceipts_HT</v>
      </c>
      <c r="AB1845" s="60" t="str">
        <f t="shared" si="1269"/>
        <v xml:space="preserve">showvh connectors wf_ENT_LAWSON_GL_CashReceipts_HT ; </v>
      </c>
      <c r="AC1845" s="60" t="str">
        <f t="shared" si="1267"/>
        <v>showrrh connectors wf_ENT_LAWSON_GL_CashReceipts_HT</v>
      </c>
    </row>
    <row r="1846" spans="1:29" x14ac:dyDescent="0.25">
      <c r="A1846" s="9">
        <v>43385</v>
      </c>
      <c r="B1846" s="6" t="s">
        <v>285</v>
      </c>
      <c r="C1846" s="6" t="s">
        <v>1892</v>
      </c>
      <c r="D1846" s="6" t="s">
        <v>1862</v>
      </c>
      <c r="E1846" s="100" t="str">
        <f t="shared" ref="E1846:E1848" si="1509">IF(D1846="q1",rep_q,IF(OR(D1846="u1",D1846="u2"),rep_u,IF(OR(D1846="p1",D1846="p2"),rep_p," ** ERROR **")))</f>
        <v>RAC_qa</v>
      </c>
      <c r="F1846" s="115" t="str">
        <f t="shared" ref="F1846:F1848" si="1510">IF(C1846="SJ",IF(D1846="q1",pswd_sj_q,IF(OR(D1846="u1",D1846="u2"),pswd_sj_u,IF(OR(D1846="p1",D1846="p2"),pswd_sj_p," ** ERROR **"))),
IF(C1846="BR",IF(D1846="q1",pswd_br_q,IF(OR(D1846="u1",D1846="u2"),pswd_br_u,IF(OR(D1846="p1",D1846="p2"),pswd_br_p," ** ERROR **")))," ** ERROR **"))</f>
        <v>QP</v>
      </c>
      <c r="G1846" s="100" t="str">
        <f t="shared" ref="G1846:G1848" si="1511">IF(D1846="q1",host_q,IF(OR(D1846="u1",D1846="u2"),host_u,IF(OR(D1846="p1",D1846="p2"),host_p," ** ERROR **")))</f>
        <v>qhvifoapp05</v>
      </c>
      <c r="H1846" s="115" t="str">
        <f t="shared" ref="H1846:H1848" si="1512">IF(D1846="q1",int_q1,IF(D1846="u1",int_u1,IF(D1846="u2",int_u2,IF(D1846="p1",int_p1,IF(D1846="p2",int_p2," ** ERROR **")))))</f>
        <v>Int01_qa</v>
      </c>
      <c r="I1846" s="100" t="str">
        <f t="shared" ref="I1846:I1848" si="1513">IF(D1846="","n/a","6005")</f>
        <v>6005</v>
      </c>
      <c r="J1846" s="115" t="str">
        <f t="shared" ref="J1846:J1848" si="1514">IF(D1846="","n/a","Native")</f>
        <v>Native</v>
      </c>
      <c r="K1846" s="100" t="str">
        <f t="shared" ref="K1846:K1848" si="1515">IF(D1846="","n/a","all")</f>
        <v>all</v>
      </c>
      <c r="L1846" s="6" t="s">
        <v>322</v>
      </c>
      <c r="M1846" s="6" t="s">
        <v>332</v>
      </c>
      <c r="N1846" s="6" t="s">
        <v>2714</v>
      </c>
      <c r="O1846" s="6" t="s">
        <v>2916</v>
      </c>
      <c r="P1846" s="11" t="str">
        <f t="shared" ref="P1846:P1848" si="1516">CONCATENATE("qc ",L1846," ",M1846," ",N1846)</f>
        <v>qc MDM Workflow wf_MDM2Enterprise_Location_Interfaces</v>
      </c>
      <c r="Q1846" s="12" t="str">
        <f t="shared" ref="Q1846:Q1848" si="1517">IF(AND(B1846=B1845,F1846=F1845),"echo ;",CONCATENATE("./pmrep cleardeploymentgroup -p ",dgnm," -f ;"))</f>
        <v>./pmrep cleardeploymentgroup -p DG_Static_Shared -f ;</v>
      </c>
      <c r="R1846" s="13" t="str">
        <f t="shared" ref="R1846:R1848" si="1518">CONCATENATE("./pmrep addtodeploymentgroup -p ",dgnm," -n ",N1846," -o ",M1846, " -f ",L1846," -d ",K1846, " ;")</f>
        <v>./pmrep addtodeploymentgroup -p DG_Static_Shared -n wf_MDM2Enterprise_Location_Interfaces -o Workflow -f MDM -d all ;</v>
      </c>
      <c r="S1846" s="12" t="str">
        <f t="shared" si="1260"/>
        <v>echo ;</v>
      </c>
      <c r="T1846" s="13" t="str">
        <f t="shared" si="1261"/>
        <v>echo ;</v>
      </c>
      <c r="U1846" s="12" t="str">
        <f t="shared" si="1262"/>
        <v>echo;</v>
      </c>
      <c r="V1846" s="13" t="str">
        <f t="shared" si="1263"/>
        <v>echo ;</v>
      </c>
      <c r="W1846" s="14" t="str">
        <f t="shared" ref="W1846:W1848" si="1519">IF(LEFT(U1846,3)="cat"," pmd ; "," echo ; ")</f>
        <v xml:space="preserve"> echo ; </v>
      </c>
      <c r="X1846" s="13" t="str">
        <f t="shared" si="1268"/>
        <v>ssh -q qhvifoapp05 '/home/infa_adm/scripts/ais.sh MDM wf_MDM2Enterprise_Location_Interfaces Int01_qa'</v>
      </c>
      <c r="Y1846" s="15"/>
      <c r="Z1846" s="60" t="str">
        <f t="shared" ref="Z1846:Z1848" si="1520">CONCATENATE("./pmrep objectexport -f ",L1846," -o ",M1846," -n ",N1846," -m -s -b -r -u ",N1846,".xml")</f>
        <v>./pmrep objectexport -f MDM -o Workflow -n wf_MDM2Enterprise_Location_Interfaces -m -s -b -r -u wf_MDM2Enterprise_Location_Interfaces.xml</v>
      </c>
      <c r="AA1846" s="63" t="str">
        <f t="shared" ref="AA1846:AA1848" si="1521">IF(M1846="Workflow",CONCATENATE("gwd ",L1846," ",N1846)," # n/a")</f>
        <v>gwd MDM wf_MDM2Enterprise_Location_Interfaces</v>
      </c>
      <c r="AB1846" s="60" t="str">
        <f t="shared" si="1269"/>
        <v xml:space="preserve">showvh MDM wf_MDM2Enterprise_Location_Interfaces ; </v>
      </c>
      <c r="AC1846" s="60" t="str">
        <f t="shared" si="1267"/>
        <v>showrrh MDM wf_MDM2Enterprise_Location_Interfaces</v>
      </c>
    </row>
    <row r="1847" spans="1:29" x14ac:dyDescent="0.25">
      <c r="A1847" s="9">
        <v>43385</v>
      </c>
      <c r="B1847" s="6" t="s">
        <v>285</v>
      </c>
      <c r="C1847" s="6" t="s">
        <v>1892</v>
      </c>
      <c r="D1847" s="6" t="s">
        <v>1862</v>
      </c>
      <c r="E1847" s="100" t="str">
        <f t="shared" si="1509"/>
        <v>RAC_qa</v>
      </c>
      <c r="F1847" s="115" t="str">
        <f t="shared" si="1510"/>
        <v>QP</v>
      </c>
      <c r="G1847" s="100" t="str">
        <f t="shared" si="1511"/>
        <v>qhvifoapp05</v>
      </c>
      <c r="H1847" s="115" t="str">
        <f t="shared" si="1512"/>
        <v>Int01_qa</v>
      </c>
      <c r="I1847" s="100" t="str">
        <f t="shared" si="1513"/>
        <v>6005</v>
      </c>
      <c r="J1847" s="115" t="str">
        <f t="shared" si="1514"/>
        <v>Native</v>
      </c>
      <c r="K1847" s="100" t="str">
        <f t="shared" si="1515"/>
        <v>all</v>
      </c>
      <c r="L1847" s="6" t="s">
        <v>322</v>
      </c>
      <c r="M1847" s="6" t="s">
        <v>332</v>
      </c>
      <c r="N1847" s="6" t="s">
        <v>2847</v>
      </c>
      <c r="O1847" s="6" t="s">
        <v>2916</v>
      </c>
      <c r="P1847" s="11" t="str">
        <f t="shared" si="1516"/>
        <v>qc MDM Workflow wf_MDM2Enterprise_Product_Interfaces</v>
      </c>
      <c r="Q1847" s="12" t="str">
        <f t="shared" si="1517"/>
        <v>echo ;</v>
      </c>
      <c r="R1847" s="13" t="str">
        <f t="shared" si="1518"/>
        <v>./pmrep addtodeploymentgroup -p DG_Static_Shared -n wf_MDM2Enterprise_Product_Interfaces -o Workflow -f MDM -d all ;</v>
      </c>
      <c r="S1847" s="12" t="str">
        <f t="shared" si="1260"/>
        <v>echo ;</v>
      </c>
      <c r="T1847" s="13" t="str">
        <f t="shared" si="1261"/>
        <v>echo ;</v>
      </c>
      <c r="U1847" s="12" t="str">
        <f t="shared" si="1262"/>
        <v>echo;</v>
      </c>
      <c r="V1847" s="13" t="str">
        <f t="shared" si="1263"/>
        <v>echo ;</v>
      </c>
      <c r="W1847" s="14" t="str">
        <f t="shared" si="1519"/>
        <v xml:space="preserve"> echo ; </v>
      </c>
      <c r="X1847" s="13" t="str">
        <f t="shared" si="1268"/>
        <v>ssh -q qhvifoapp05 '/home/infa_adm/scripts/ais.sh MDM wf_MDM2Enterprise_Product_Interfaces Int01_qa'</v>
      </c>
      <c r="Y1847" s="15"/>
      <c r="Z1847" s="60" t="str">
        <f t="shared" si="1520"/>
        <v>./pmrep objectexport -f MDM -o Workflow -n wf_MDM2Enterprise_Product_Interfaces -m -s -b -r -u wf_MDM2Enterprise_Product_Interfaces.xml</v>
      </c>
      <c r="AA1847" s="63" t="str">
        <f t="shared" si="1521"/>
        <v>gwd MDM wf_MDM2Enterprise_Product_Interfaces</v>
      </c>
      <c r="AB1847" s="60" t="str">
        <f t="shared" si="1269"/>
        <v xml:space="preserve">showvh MDM wf_MDM2Enterprise_Product_Interfaces ; </v>
      </c>
      <c r="AC1847" s="60" t="str">
        <f t="shared" si="1267"/>
        <v>showrrh MDM wf_MDM2Enterprise_Product_Interfaces</v>
      </c>
    </row>
    <row r="1848" spans="1:29" x14ac:dyDescent="0.25">
      <c r="A1848" s="9">
        <v>43385</v>
      </c>
      <c r="B1848" s="6" t="s">
        <v>285</v>
      </c>
      <c r="C1848" s="6" t="s">
        <v>1892</v>
      </c>
      <c r="D1848" s="6" t="s">
        <v>1862</v>
      </c>
      <c r="E1848" s="100" t="str">
        <f t="shared" si="1509"/>
        <v>RAC_qa</v>
      </c>
      <c r="F1848" s="115" t="str">
        <f t="shared" si="1510"/>
        <v>QP</v>
      </c>
      <c r="G1848" s="100" t="str">
        <f t="shared" si="1511"/>
        <v>qhvifoapp05</v>
      </c>
      <c r="H1848" s="115" t="str">
        <f t="shared" si="1512"/>
        <v>Int01_qa</v>
      </c>
      <c r="I1848" s="100" t="str">
        <f t="shared" si="1513"/>
        <v>6005</v>
      </c>
      <c r="J1848" s="115" t="str">
        <f t="shared" si="1514"/>
        <v>Native</v>
      </c>
      <c r="K1848" s="100" t="str">
        <f t="shared" si="1515"/>
        <v>all</v>
      </c>
      <c r="L1848" s="6" t="s">
        <v>322</v>
      </c>
      <c r="M1848" s="6" t="s">
        <v>332</v>
      </c>
      <c r="N1848" s="6" t="s">
        <v>2727</v>
      </c>
      <c r="O1848" s="6" t="s">
        <v>2916</v>
      </c>
      <c r="P1848" s="11" t="str">
        <f t="shared" si="1516"/>
        <v>qc MDM Workflow wf_MDM2Enterprise_NeighboringStore_Interface</v>
      </c>
      <c r="Q1848" s="12" t="str">
        <f t="shared" si="1517"/>
        <v>echo ;</v>
      </c>
      <c r="R1848" s="13" t="str">
        <f t="shared" si="1518"/>
        <v>./pmrep addtodeploymentgroup -p DG_Static_Shared -n wf_MDM2Enterprise_NeighboringStore_Interface -o Workflow -f MDM -d all ;</v>
      </c>
      <c r="S1848" s="12" t="str">
        <f t="shared" si="1260"/>
        <v>./pmrep deploydeploymentgroup -p DG_Static_Shared -c  ./DG_Static_Shared.xml -r RAC_qa -n jansaj -X QP -h qhvifoapp05 -o 6005 -s Native -l $HOME/scripts/log/dg_SJ_matvis.log ;</v>
      </c>
      <c r="T1848" s="13" t="str">
        <f t="shared" si="1261"/>
        <v xml:space="preserve">echo '&lt; PRESS ANY KEY TO CONTINUE &gt;'; read c ; </v>
      </c>
      <c r="U1848" s="12" t="str">
        <f t="shared" si="1262"/>
        <v xml:space="preserve">cat $HOME/scripts/log/dg_SJ_matvis.log ; </v>
      </c>
      <c r="V1848" s="13" t="str">
        <f t="shared" si="1263"/>
        <v>echo '&lt; PRESS ANY KEY TO CONTINUE &gt;'; read c ;</v>
      </c>
      <c r="W1848" s="14" t="str">
        <f t="shared" si="1519"/>
        <v xml:space="preserve"> pmd ; </v>
      </c>
      <c r="X1848" s="13" t="str">
        <f t="shared" si="1268"/>
        <v>ssh -q qhvifoapp05 '/home/infa_adm/scripts/ais.sh MDM wf_MDM2Enterprise_NeighboringStore_Interface Int01_qa'</v>
      </c>
      <c r="Y1848" s="15"/>
      <c r="Z1848" s="60" t="str">
        <f t="shared" si="1520"/>
        <v>./pmrep objectexport -f MDM -o Workflow -n wf_MDM2Enterprise_NeighboringStore_Interface -m -s -b -r -u wf_MDM2Enterprise_NeighboringStore_Interface.xml</v>
      </c>
      <c r="AA1848" s="63" t="str">
        <f t="shared" si="1521"/>
        <v>gwd MDM wf_MDM2Enterprise_NeighboringStore_Interface</v>
      </c>
      <c r="AB1848" s="60" t="str">
        <f t="shared" si="1269"/>
        <v xml:space="preserve">showvh MDM wf_MDM2Enterprise_NeighboringStore_Interface ; </v>
      </c>
      <c r="AC1848" s="60" t="str">
        <f t="shared" si="1267"/>
        <v>showrrh MDM wf_MDM2Enterprise_NeighboringStore_Interface</v>
      </c>
    </row>
    <row r="1849" spans="1:29" x14ac:dyDescent="0.25">
      <c r="A1849" s="9">
        <v>43385</v>
      </c>
      <c r="B1849" s="6" t="s">
        <v>285</v>
      </c>
      <c r="C1849" s="6" t="s">
        <v>1892</v>
      </c>
      <c r="D1849" s="6" t="s">
        <v>1863</v>
      </c>
      <c r="E1849" s="100" t="str">
        <f t="shared" ref="E1849:E1851" si="1522">IF(D1849="q1",rep_q,IF(OR(D1849="u1",D1849="u2"),rep_u,IF(OR(D1849="p1",D1849="p2"),rep_p," ** ERROR **")))</f>
        <v>RAC_uat</v>
      </c>
      <c r="F1849" s="115" t="str">
        <f t="shared" ref="F1849:F1851" si="1523">IF(C1849="SJ",IF(D1849="q1",pswd_sj_q,IF(OR(D1849="u1",D1849="u2"),pswd_sj_u,IF(OR(D1849="p1",D1849="p2"),pswd_sj_p," ** ERROR **"))),
IF(C1849="BR",IF(D1849="q1",pswd_br_q,IF(OR(D1849="u1",D1849="u2"),pswd_br_u,IF(OR(D1849="p1",D1849="p2"),pswd_br_p," ** ERROR **")))," ** ERROR **"))</f>
        <v>UP</v>
      </c>
      <c r="G1849" s="100" t="str">
        <f t="shared" ref="G1849:G1851" si="1524">IF(D1849="q1",host_q,IF(OR(D1849="u1",D1849="u2"),host_u,IF(OR(D1849="p1",D1849="p2"),host_p," ** ERROR **")))</f>
        <v>uhvifoapp03</v>
      </c>
      <c r="H1849" s="115" t="str">
        <f t="shared" ref="H1849:H1851" si="1525">IF(D1849="q1",int_q1,IF(D1849="u1",int_u1,IF(D1849="u2",int_u2,IF(D1849="p1",int_p1,IF(D1849="p2",int_p2," ** ERROR **")))))</f>
        <v>Int01_uat</v>
      </c>
      <c r="I1849" s="100" t="str">
        <f t="shared" ref="I1849:I1851" si="1526">IF(D1849="","n/a","6005")</f>
        <v>6005</v>
      </c>
      <c r="J1849" s="115" t="str">
        <f t="shared" ref="J1849:J1851" si="1527">IF(D1849="","n/a","Native")</f>
        <v>Native</v>
      </c>
      <c r="K1849" s="100" t="str">
        <f t="shared" ref="K1849:K1851" si="1528">IF(D1849="","n/a","all")</f>
        <v>all</v>
      </c>
      <c r="L1849" s="6" t="s">
        <v>322</v>
      </c>
      <c r="M1849" s="6" t="s">
        <v>332</v>
      </c>
      <c r="N1849" s="6" t="s">
        <v>2714</v>
      </c>
      <c r="O1849" s="6" t="s">
        <v>2917</v>
      </c>
      <c r="P1849" s="11" t="str">
        <f t="shared" ref="P1849:P1851" si="1529">CONCATENATE("qc ",L1849," ",M1849," ",N1849)</f>
        <v>qc MDM Workflow wf_MDM2Enterprise_Location_Interfaces</v>
      </c>
      <c r="Q1849" s="12" t="str">
        <f t="shared" ref="Q1849:Q1851" si="1530">IF(AND(B1849=B1848,F1849=F1848),"echo ;",CONCATENATE("./pmrep cleardeploymentgroup -p ",dgnm," -f ;"))</f>
        <v>./pmrep cleardeploymentgroup -p DG_Static_Shared -f ;</v>
      </c>
      <c r="R1849" s="13" t="str">
        <f t="shared" ref="R1849:R1851" si="1531">CONCATENATE("./pmrep addtodeploymentgroup -p ",dgnm," -n ",N1849," -o ",M1849, " -f ",L1849," -d ",K1849, " ;")</f>
        <v>./pmrep addtodeploymentgroup -p DG_Static_Shared -n wf_MDM2Enterprise_Location_Interfaces -o Workflow -f MDM -d all ;</v>
      </c>
      <c r="S1849" s="12" t="str">
        <f t="shared" si="1260"/>
        <v>echo ;</v>
      </c>
      <c r="T1849" s="13" t="str">
        <f t="shared" si="1261"/>
        <v>echo ;</v>
      </c>
      <c r="U1849" s="12" t="str">
        <f t="shared" si="1262"/>
        <v>echo;</v>
      </c>
      <c r="V1849" s="13" t="str">
        <f t="shared" si="1263"/>
        <v>echo ;</v>
      </c>
      <c r="W1849" s="14" t="str">
        <f t="shared" ref="W1849:W1851" si="1532">IF(LEFT(U1849,3)="cat"," pmd ; "," echo ; ")</f>
        <v xml:space="preserve"> echo ; </v>
      </c>
      <c r="X1849" s="13" t="str">
        <f t="shared" si="1268"/>
        <v>ssh -q uhvifoapp03 '/home/infa_adm/scripts/ais.sh MDM wf_MDM2Enterprise_Location_Interfaces Int01_uat'</v>
      </c>
      <c r="Y1849" s="15"/>
      <c r="Z1849" s="60" t="str">
        <f t="shared" ref="Z1849:Z1851" si="1533">CONCATENATE("./pmrep objectexport -f ",L1849," -o ",M1849," -n ",N1849," -m -s -b -r -u ",N1849,".xml")</f>
        <v>./pmrep objectexport -f MDM -o Workflow -n wf_MDM2Enterprise_Location_Interfaces -m -s -b -r -u wf_MDM2Enterprise_Location_Interfaces.xml</v>
      </c>
      <c r="AA1849" s="63" t="str">
        <f t="shared" ref="AA1849:AA1851" si="1534">IF(M1849="Workflow",CONCATENATE("gwd ",L1849," ",N1849)," # n/a")</f>
        <v>gwd MDM wf_MDM2Enterprise_Location_Interfaces</v>
      </c>
      <c r="AB1849" s="60" t="str">
        <f t="shared" si="1269"/>
        <v xml:space="preserve">showvh MDM wf_MDM2Enterprise_Location_Interfaces ; </v>
      </c>
      <c r="AC1849" s="60" t="str">
        <f t="shared" si="1267"/>
        <v>showrrh MDM wf_MDM2Enterprise_Location_Interfaces</v>
      </c>
    </row>
    <row r="1850" spans="1:29" x14ac:dyDescent="0.25">
      <c r="A1850" s="9">
        <v>43385</v>
      </c>
      <c r="B1850" s="6" t="s">
        <v>285</v>
      </c>
      <c r="C1850" s="6" t="s">
        <v>1892</v>
      </c>
      <c r="D1850" s="6" t="s">
        <v>1863</v>
      </c>
      <c r="E1850" s="100" t="str">
        <f t="shared" si="1522"/>
        <v>RAC_uat</v>
      </c>
      <c r="F1850" s="115" t="str">
        <f t="shared" si="1523"/>
        <v>UP</v>
      </c>
      <c r="G1850" s="100" t="str">
        <f t="shared" si="1524"/>
        <v>uhvifoapp03</v>
      </c>
      <c r="H1850" s="115" t="str">
        <f t="shared" si="1525"/>
        <v>Int01_uat</v>
      </c>
      <c r="I1850" s="100" t="str">
        <f t="shared" si="1526"/>
        <v>6005</v>
      </c>
      <c r="J1850" s="115" t="str">
        <f t="shared" si="1527"/>
        <v>Native</v>
      </c>
      <c r="K1850" s="100" t="str">
        <f t="shared" si="1528"/>
        <v>all</v>
      </c>
      <c r="L1850" s="6" t="s">
        <v>322</v>
      </c>
      <c r="M1850" s="6" t="s">
        <v>332</v>
      </c>
      <c r="N1850" s="6" t="s">
        <v>2847</v>
      </c>
      <c r="O1850" s="6" t="s">
        <v>2917</v>
      </c>
      <c r="P1850" s="11" t="str">
        <f t="shared" si="1529"/>
        <v>qc MDM Workflow wf_MDM2Enterprise_Product_Interfaces</v>
      </c>
      <c r="Q1850" s="12" t="str">
        <f t="shared" si="1530"/>
        <v>echo ;</v>
      </c>
      <c r="R1850" s="13" t="str">
        <f t="shared" si="1531"/>
        <v>./pmrep addtodeploymentgroup -p DG_Static_Shared -n wf_MDM2Enterprise_Product_Interfaces -o Workflow -f MDM -d all ;</v>
      </c>
      <c r="S1850" s="12" t="str">
        <f t="shared" si="1260"/>
        <v>echo ;</v>
      </c>
      <c r="T1850" s="13" t="str">
        <f t="shared" si="1261"/>
        <v>echo ;</v>
      </c>
      <c r="U1850" s="12" t="str">
        <f t="shared" si="1262"/>
        <v>echo;</v>
      </c>
      <c r="V1850" s="13" t="str">
        <f t="shared" si="1263"/>
        <v>echo ;</v>
      </c>
      <c r="W1850" s="14" t="str">
        <f t="shared" si="1532"/>
        <v xml:space="preserve"> echo ; </v>
      </c>
      <c r="X1850" s="13" t="str">
        <f t="shared" si="1268"/>
        <v>ssh -q uhvifoapp03 '/home/infa_adm/scripts/ais.sh MDM wf_MDM2Enterprise_Product_Interfaces Int01_uat'</v>
      </c>
      <c r="Y1850" s="15"/>
      <c r="Z1850" s="60" t="str">
        <f t="shared" si="1533"/>
        <v>./pmrep objectexport -f MDM -o Workflow -n wf_MDM2Enterprise_Product_Interfaces -m -s -b -r -u wf_MDM2Enterprise_Product_Interfaces.xml</v>
      </c>
      <c r="AA1850" s="63" t="str">
        <f t="shared" si="1534"/>
        <v>gwd MDM wf_MDM2Enterprise_Product_Interfaces</v>
      </c>
      <c r="AB1850" s="60" t="str">
        <f t="shared" si="1269"/>
        <v xml:space="preserve">showvh MDM wf_MDM2Enterprise_Product_Interfaces ; </v>
      </c>
      <c r="AC1850" s="60" t="str">
        <f t="shared" si="1267"/>
        <v>showrrh MDM wf_MDM2Enterprise_Product_Interfaces</v>
      </c>
    </row>
    <row r="1851" spans="1:29" x14ac:dyDescent="0.25">
      <c r="A1851" s="9">
        <v>43385</v>
      </c>
      <c r="B1851" s="6" t="s">
        <v>285</v>
      </c>
      <c r="C1851" s="6" t="s">
        <v>1892</v>
      </c>
      <c r="D1851" s="6" t="s">
        <v>1863</v>
      </c>
      <c r="E1851" s="100" t="str">
        <f t="shared" si="1522"/>
        <v>RAC_uat</v>
      </c>
      <c r="F1851" s="115" t="str">
        <f t="shared" si="1523"/>
        <v>UP</v>
      </c>
      <c r="G1851" s="100" t="str">
        <f t="shared" si="1524"/>
        <v>uhvifoapp03</v>
      </c>
      <c r="H1851" s="115" t="str">
        <f t="shared" si="1525"/>
        <v>Int01_uat</v>
      </c>
      <c r="I1851" s="100" t="str">
        <f t="shared" si="1526"/>
        <v>6005</v>
      </c>
      <c r="J1851" s="115" t="str">
        <f t="shared" si="1527"/>
        <v>Native</v>
      </c>
      <c r="K1851" s="100" t="str">
        <f t="shared" si="1528"/>
        <v>all</v>
      </c>
      <c r="L1851" s="6" t="s">
        <v>322</v>
      </c>
      <c r="M1851" s="6" t="s">
        <v>332</v>
      </c>
      <c r="N1851" s="6" t="s">
        <v>2727</v>
      </c>
      <c r="O1851" s="6" t="s">
        <v>2917</v>
      </c>
      <c r="P1851" s="11" t="str">
        <f t="shared" si="1529"/>
        <v>qc MDM Workflow wf_MDM2Enterprise_NeighboringStore_Interface</v>
      </c>
      <c r="Q1851" s="12" t="str">
        <f t="shared" si="1530"/>
        <v>echo ;</v>
      </c>
      <c r="R1851" s="13" t="str">
        <f t="shared" si="1531"/>
        <v>./pmrep addtodeploymentgroup -p DG_Static_Shared -n wf_MDM2Enterprise_NeighboringStore_Interface -o Workflow -f MDM -d all ;</v>
      </c>
      <c r="S1851" s="12" t="str">
        <f t="shared" si="1260"/>
        <v>./pmrep deploydeploymentgroup -p DG_Static_Shared -c  ./DG_Static_Shared.xml -r RAC_uat -n jansaj -X UP -h uhvifoapp03 -o 6005 -s Native -l $HOME/scripts/log/dg_SJ_matvis.log ;</v>
      </c>
      <c r="T1851" s="13" t="str">
        <f t="shared" si="1261"/>
        <v xml:space="preserve">echo '&lt; PRESS ANY KEY TO CONTINUE &gt;'; read c ; </v>
      </c>
      <c r="U1851" s="12" t="str">
        <f t="shared" si="1262"/>
        <v xml:space="preserve">cat $HOME/scripts/log/dg_SJ_matvis.log ; </v>
      </c>
      <c r="V1851" s="13" t="str">
        <f t="shared" si="1263"/>
        <v>echo '&lt; PRESS ANY KEY TO CONTINUE &gt;'; read c ;</v>
      </c>
      <c r="W1851" s="14" t="str">
        <f t="shared" si="1532"/>
        <v xml:space="preserve"> pmd ; </v>
      </c>
      <c r="X1851" s="13" t="str">
        <f t="shared" si="1268"/>
        <v>ssh -q uhvifoapp03 '/home/infa_adm/scripts/ais.sh MDM wf_MDM2Enterprise_NeighboringStore_Interface Int01_uat'</v>
      </c>
      <c r="Y1851" s="15"/>
      <c r="Z1851" s="60" t="str">
        <f t="shared" si="1533"/>
        <v>./pmrep objectexport -f MDM -o Workflow -n wf_MDM2Enterprise_NeighboringStore_Interface -m -s -b -r -u wf_MDM2Enterprise_NeighboringStore_Interface.xml</v>
      </c>
      <c r="AA1851" s="63" t="str">
        <f t="shared" si="1534"/>
        <v>gwd MDM wf_MDM2Enterprise_NeighboringStore_Interface</v>
      </c>
      <c r="AB1851" s="60" t="str">
        <f t="shared" si="1269"/>
        <v xml:space="preserve">showvh MDM wf_MDM2Enterprise_NeighboringStore_Interface ; </v>
      </c>
      <c r="AC1851" s="60" t="str">
        <f t="shared" si="1267"/>
        <v>showrrh MDM wf_MDM2Enterprise_NeighboringStore_Interface</v>
      </c>
    </row>
    <row r="1852" spans="1:29" ht="25.5" x14ac:dyDescent="0.25">
      <c r="A1852" s="9">
        <v>43389</v>
      </c>
      <c r="B1852" s="6" t="s">
        <v>285</v>
      </c>
      <c r="C1852" s="6" t="s">
        <v>1892</v>
      </c>
      <c r="D1852" s="6" t="s">
        <v>1862</v>
      </c>
      <c r="E1852" s="100" t="str">
        <f t="shared" ref="E1852" si="1535">IF(D1852="q1",rep_q,IF(OR(D1852="u1",D1852="u2"),rep_u,IF(OR(D1852="p1",D1852="p2"),rep_p," ** ERROR **")))</f>
        <v>RAC_qa</v>
      </c>
      <c r="F1852" s="115" t="str">
        <f t="shared" ref="F1852" si="1536">IF(C1852="SJ",IF(D1852="q1",pswd_sj_q,IF(OR(D1852="u1",D1852="u2"),pswd_sj_u,IF(OR(D1852="p1",D1852="p2"),pswd_sj_p," ** ERROR **"))),
IF(C1852="BR",IF(D1852="q1",pswd_br_q,IF(OR(D1852="u1",D1852="u2"),pswd_br_u,IF(OR(D1852="p1",D1852="p2"),pswd_br_p," ** ERROR **")))," ** ERROR **"))</f>
        <v>QP</v>
      </c>
      <c r="G1852" s="100" t="str">
        <f t="shared" ref="G1852" si="1537">IF(D1852="q1",host_q,IF(OR(D1852="u1",D1852="u2"),host_u,IF(OR(D1852="p1",D1852="p2"),host_p," ** ERROR **")))</f>
        <v>qhvifoapp05</v>
      </c>
      <c r="H1852" s="115" t="str">
        <f t="shared" ref="H1852" si="1538">IF(D1852="q1",int_q1,IF(D1852="u1",int_u1,IF(D1852="u2",int_u2,IF(D1852="p1",int_p1,IF(D1852="p2",int_p2," ** ERROR **")))))</f>
        <v>Int01_qa</v>
      </c>
      <c r="I1852" s="100" t="str">
        <f t="shared" ref="I1852" si="1539">IF(D1852="","n/a","6005")</f>
        <v>6005</v>
      </c>
      <c r="J1852" s="115" t="str">
        <f t="shared" ref="J1852" si="1540">IF(D1852="","n/a","Native")</f>
        <v>Native</v>
      </c>
      <c r="K1852" s="100" t="str">
        <f t="shared" ref="K1852" si="1541">IF(D1852="","n/a","all")</f>
        <v>all</v>
      </c>
      <c r="L1852" s="6" t="s">
        <v>322</v>
      </c>
      <c r="M1852" s="6" t="s">
        <v>332</v>
      </c>
      <c r="N1852" s="6" t="s">
        <v>2714</v>
      </c>
      <c r="O1852" s="7" t="s">
        <v>2918</v>
      </c>
      <c r="P1852" s="11" t="str">
        <f t="shared" ref="P1852:P1855" si="1542">CONCATENATE("qc ",L1852," ",M1852," ",N1852)</f>
        <v>qc MDM Workflow wf_MDM2Enterprise_Location_Interfaces</v>
      </c>
      <c r="Q1852" s="12" t="str">
        <f t="shared" ref="Q1852:Q1855" si="1543">IF(AND(B1852=B1851,F1852=F1851),"echo ;",CONCATENATE("./pmrep cleardeploymentgroup -p ",dgnm," -f ;"))</f>
        <v>./pmrep cleardeploymentgroup -p DG_Static_Shared -f ;</v>
      </c>
      <c r="R1852" s="13" t="str">
        <f t="shared" ref="R1852:R1855" si="1544">CONCATENATE("./pmrep addtodeploymentgroup -p ",dgnm," -n ",N1852," -o ",M1852, " -f ",L1852," -d ",K1852, " ;")</f>
        <v>./pmrep addtodeploymentgroup -p DG_Static_Shared -n wf_MDM2Enterprise_Location_Interfaces -o Workflow -f MDM -d all ;</v>
      </c>
      <c r="S1852" s="12" t="str">
        <f t="shared" si="1260"/>
        <v>./pmrep deploydeploymentgroup -p DG_Static_Shared -c  ./DG_Static_Shared.xml -r RAC_qa -n jansaj -X QP -h qhvifoapp05 -o 6005 -s Native -l $HOME/scripts/log/dg_SJ_matvis.log ;</v>
      </c>
      <c r="T1852" s="13" t="str">
        <f t="shared" si="1261"/>
        <v xml:space="preserve">echo '&lt; PRESS ANY KEY TO CONTINUE &gt;'; read c ; </v>
      </c>
      <c r="U1852" s="12" t="str">
        <f t="shared" si="1262"/>
        <v xml:space="preserve">cat $HOME/scripts/log/dg_SJ_matvis.log ; </v>
      </c>
      <c r="V1852" s="13" t="str">
        <f t="shared" si="1263"/>
        <v>echo '&lt; PRESS ANY KEY TO CONTINUE &gt;'; read c ;</v>
      </c>
      <c r="W1852" s="14" t="str">
        <f t="shared" ref="W1852:W1855" si="1545">IF(LEFT(U1852,3)="cat"," pmd ; "," echo ; ")</f>
        <v xml:space="preserve"> pmd ; </v>
      </c>
      <c r="X1852" s="13" t="str">
        <f t="shared" si="1268"/>
        <v>ssh -q qhvifoapp05 '/home/infa_adm/scripts/ais.sh MDM wf_MDM2Enterprise_Location_Interfaces Int01_qa'</v>
      </c>
      <c r="Y1852" s="15"/>
      <c r="Z1852" s="60" t="str">
        <f t="shared" ref="Z1852:Z1855" si="1546">CONCATENATE("./pmrep objectexport -f ",L1852," -o ",M1852," -n ",N1852," -m -s -b -r -u ",N1852,".xml")</f>
        <v>./pmrep objectexport -f MDM -o Workflow -n wf_MDM2Enterprise_Location_Interfaces -m -s -b -r -u wf_MDM2Enterprise_Location_Interfaces.xml</v>
      </c>
      <c r="AA1852" s="63" t="str">
        <f t="shared" ref="AA1852:AA1855" si="1547">IF(M1852="Workflow",CONCATENATE("gwd ",L1852," ",N1852)," # n/a")</f>
        <v>gwd MDM wf_MDM2Enterprise_Location_Interfaces</v>
      </c>
      <c r="AB1852" s="60" t="str">
        <f t="shared" si="1269"/>
        <v xml:space="preserve">showvh MDM wf_MDM2Enterprise_Location_Interfaces ; </v>
      </c>
      <c r="AC1852" s="60" t="str">
        <f t="shared" si="1267"/>
        <v>showrrh MDM wf_MDM2Enterprise_Location_Interfaces</v>
      </c>
    </row>
    <row r="1853" spans="1:29" ht="25.5" x14ac:dyDescent="0.25">
      <c r="A1853" s="9">
        <v>43389</v>
      </c>
      <c r="B1853" s="6" t="s">
        <v>285</v>
      </c>
      <c r="C1853" s="6" t="s">
        <v>1892</v>
      </c>
      <c r="D1853" s="6" t="s">
        <v>1863</v>
      </c>
      <c r="E1853" s="100" t="str">
        <f t="shared" ref="E1853" si="1548">IF(D1853="q1",rep_q,IF(OR(D1853="u1",D1853="u2"),rep_u,IF(OR(D1853="p1",D1853="p2"),rep_p," ** ERROR **")))</f>
        <v>RAC_uat</v>
      </c>
      <c r="F1853" s="115" t="str">
        <f t="shared" ref="F1853" si="1549">IF(C1853="SJ",IF(D1853="q1",pswd_sj_q,IF(OR(D1853="u1",D1853="u2"),pswd_sj_u,IF(OR(D1853="p1",D1853="p2"),pswd_sj_p," ** ERROR **"))),
IF(C1853="BR",IF(D1853="q1",pswd_br_q,IF(OR(D1853="u1",D1853="u2"),pswd_br_u,IF(OR(D1853="p1",D1853="p2"),pswd_br_p," ** ERROR **")))," ** ERROR **"))</f>
        <v>UP</v>
      </c>
      <c r="G1853" s="100" t="str">
        <f t="shared" ref="G1853" si="1550">IF(D1853="q1",host_q,IF(OR(D1853="u1",D1853="u2"),host_u,IF(OR(D1853="p1",D1853="p2"),host_p," ** ERROR **")))</f>
        <v>uhvifoapp03</v>
      </c>
      <c r="H1853" s="115" t="str">
        <f t="shared" ref="H1853" si="1551">IF(D1853="q1",int_q1,IF(D1853="u1",int_u1,IF(D1853="u2",int_u2,IF(D1853="p1",int_p1,IF(D1853="p2",int_p2," ** ERROR **")))))</f>
        <v>Int01_uat</v>
      </c>
      <c r="I1853" s="100" t="str">
        <f t="shared" ref="I1853" si="1552">IF(D1853="","n/a","6005")</f>
        <v>6005</v>
      </c>
      <c r="J1853" s="115" t="str">
        <f t="shared" ref="J1853" si="1553">IF(D1853="","n/a","Native")</f>
        <v>Native</v>
      </c>
      <c r="K1853" s="100" t="str">
        <f t="shared" ref="K1853" si="1554">IF(D1853="","n/a","all")</f>
        <v>all</v>
      </c>
      <c r="L1853" s="6" t="s">
        <v>322</v>
      </c>
      <c r="M1853" s="6" t="s">
        <v>332</v>
      </c>
      <c r="N1853" s="6" t="s">
        <v>2714</v>
      </c>
      <c r="O1853" s="7" t="s">
        <v>2919</v>
      </c>
      <c r="P1853" s="11" t="str">
        <f t="shared" si="1542"/>
        <v>qc MDM Workflow wf_MDM2Enterprise_Location_Interfaces</v>
      </c>
      <c r="Q1853" s="12" t="str">
        <f t="shared" si="1543"/>
        <v>./pmrep cleardeploymentgroup -p DG_Static_Shared -f ;</v>
      </c>
      <c r="R1853" s="13" t="str">
        <f t="shared" si="1544"/>
        <v>./pmrep addtodeploymentgroup -p DG_Static_Shared -n wf_MDM2Enterprise_Location_Interfaces -o Workflow -f MDM -d all ;</v>
      </c>
      <c r="S1853" s="12" t="str">
        <f t="shared" si="1260"/>
        <v>./pmrep deploydeploymentgroup -p DG_Static_Shared -c  ./DG_Static_Shared.xml -r RAC_uat -n jansaj -X UP -h uhvifoapp03 -o 6005 -s Native -l $HOME/scripts/log/dg_SJ_matvis.log ;</v>
      </c>
      <c r="T1853" s="13" t="str">
        <f t="shared" si="1261"/>
        <v xml:space="preserve">echo '&lt; PRESS ANY KEY TO CONTINUE &gt;'; read c ; </v>
      </c>
      <c r="U1853" s="12" t="str">
        <f t="shared" si="1262"/>
        <v xml:space="preserve">cat $HOME/scripts/log/dg_SJ_matvis.log ; </v>
      </c>
      <c r="V1853" s="13" t="str">
        <f t="shared" si="1263"/>
        <v>echo '&lt; PRESS ANY KEY TO CONTINUE &gt;'; read c ;</v>
      </c>
      <c r="W1853" s="14" t="str">
        <f t="shared" si="1545"/>
        <v xml:space="preserve"> pmd ; </v>
      </c>
      <c r="X1853" s="13" t="str">
        <f t="shared" si="1268"/>
        <v>ssh -q uhvifoapp03 '/home/infa_adm/scripts/ais.sh MDM wf_MDM2Enterprise_Location_Interfaces Int01_uat'</v>
      </c>
      <c r="Y1853" s="15"/>
      <c r="Z1853" s="60" t="str">
        <f t="shared" si="1546"/>
        <v>./pmrep objectexport -f MDM -o Workflow -n wf_MDM2Enterprise_Location_Interfaces -m -s -b -r -u wf_MDM2Enterprise_Location_Interfaces.xml</v>
      </c>
      <c r="AA1853" s="63" t="str">
        <f t="shared" si="1547"/>
        <v>gwd MDM wf_MDM2Enterprise_Location_Interfaces</v>
      </c>
      <c r="AB1853" s="60" t="str">
        <f t="shared" si="1269"/>
        <v xml:space="preserve">showvh MDM wf_MDM2Enterprise_Location_Interfaces ; </v>
      </c>
      <c r="AC1853" s="60" t="str">
        <f t="shared" si="1267"/>
        <v>showrrh MDM wf_MDM2Enterprise_Location_Interfaces</v>
      </c>
    </row>
    <row r="1854" spans="1:29" x14ac:dyDescent="0.25">
      <c r="A1854" s="9">
        <v>43390</v>
      </c>
      <c r="B1854" s="6" t="s">
        <v>283</v>
      </c>
      <c r="C1854" s="6" t="s">
        <v>1893</v>
      </c>
      <c r="D1854" s="6" t="s">
        <v>1862</v>
      </c>
      <c r="E1854" s="100" t="str">
        <f t="shared" ref="E1854" si="1555">IF(D1854="q1",rep_q,IF(OR(D1854="u1",D1854="u2"),rep_u,IF(OR(D1854="p1",D1854="p2"),rep_p," ** ERROR **")))</f>
        <v>RAC_qa</v>
      </c>
      <c r="F1854" s="115" t="str">
        <f t="shared" ref="F1854" si="1556">IF(C1854="SJ",IF(D1854="q1",pswd_sj_q,IF(OR(D1854="u1",D1854="u2"),pswd_sj_u,IF(OR(D1854="p1",D1854="p2"),pswd_sj_p," ** ERROR **"))),
IF(C1854="BR",IF(D1854="q1",pswd_br_q,IF(OR(D1854="u1",D1854="u2"),pswd_br_u,IF(OR(D1854="p1",D1854="p2"),pswd_br_p," ** ERROR **")))," ** ERROR **"))</f>
        <v>BPQ</v>
      </c>
      <c r="G1854" s="100" t="str">
        <f t="shared" ref="G1854" si="1557">IF(D1854="q1",host_q,IF(OR(D1854="u1",D1854="u2"),host_u,IF(OR(D1854="p1",D1854="p2"),host_p," ** ERROR **")))</f>
        <v>qhvifoapp05</v>
      </c>
      <c r="H1854" s="115" t="str">
        <f t="shared" ref="H1854" si="1558">IF(D1854="q1",int_q1,IF(D1854="u1",int_u1,IF(D1854="u2",int_u2,IF(D1854="p1",int_p1,IF(D1854="p2",int_p2," ** ERROR **")))))</f>
        <v>Int01_qa</v>
      </c>
      <c r="I1854" s="100" t="str">
        <f t="shared" ref="I1854" si="1559">IF(D1854="","n/a","6005")</f>
        <v>6005</v>
      </c>
      <c r="J1854" s="115" t="str">
        <f t="shared" ref="J1854" si="1560">IF(D1854="","n/a","Native")</f>
        <v>Native</v>
      </c>
      <c r="K1854" s="100" t="str">
        <f t="shared" ref="K1854" si="1561">IF(D1854="","n/a","all")</f>
        <v>all</v>
      </c>
      <c r="L1854" s="6" t="s">
        <v>1491</v>
      </c>
      <c r="M1854" s="6" t="s">
        <v>332</v>
      </c>
      <c r="N1854" s="6" t="s">
        <v>1628</v>
      </c>
      <c r="O1854" s="61" t="s">
        <v>2925</v>
      </c>
      <c r="P1854" s="11" t="str">
        <f t="shared" si="1542"/>
        <v>qc connectors Workflow wf_ENT_LAWSON_GL_CashReceipts_HT</v>
      </c>
      <c r="Q1854" s="12" t="str">
        <f t="shared" si="1543"/>
        <v>./pmrep cleardeploymentgroup -p DG_Static_Shared -f ;</v>
      </c>
      <c r="R1854" s="13" t="str">
        <f t="shared" si="1544"/>
        <v>./pmrep addtodeploymentgroup -p DG_Static_Shared -n wf_ENT_LAWSON_GL_CashReceipts_HT -o Workflow -f connectors -d all ;</v>
      </c>
      <c r="S1854" s="12" t="str">
        <f t="shared" si="1260"/>
        <v>./pmrep deploydeploymentgroup -p DG_Static_Shared -c  ./DG_Static_Shared.xml -r RAC_qa -n ritbil -X BPQ -h qhvifoapp05 -o 6005 -s Native -l $HOME/scripts/log/dg_BR_atlrad.log ;</v>
      </c>
      <c r="T1854" s="13" t="str">
        <f t="shared" si="1261"/>
        <v xml:space="preserve">echo '&lt; PRESS ANY KEY TO CONTINUE &gt;'; read c ; </v>
      </c>
      <c r="U1854" s="12" t="str">
        <f t="shared" si="1262"/>
        <v xml:space="preserve">cat $HOME/scripts/log/dg_BR_atlrad.log ; </v>
      </c>
      <c r="V1854" s="13" t="str">
        <f t="shared" si="1263"/>
        <v>echo '&lt; PRESS ANY KEY TO CONTINUE &gt;'; read c ;</v>
      </c>
      <c r="W1854" s="14" t="str">
        <f t="shared" si="1545"/>
        <v xml:space="preserve"> pmd ; </v>
      </c>
      <c r="X1854" s="13" t="str">
        <f t="shared" si="1268"/>
        <v>ssh -q qhvifoapp05 '/home/infa_adm/scripts/ais.sh connectors wf_ENT_LAWSON_GL_CashReceipts_HT Int01_qa'</v>
      </c>
      <c r="Y1854" s="15"/>
      <c r="Z1854" s="60" t="str">
        <f t="shared" si="1546"/>
        <v>./pmrep objectexport -f connectors -o Workflow -n wf_ENT_LAWSON_GL_CashReceipts_HT -m -s -b -r -u wf_ENT_LAWSON_GL_CashReceipts_HT.xml</v>
      </c>
      <c r="AA1854" s="63" t="str">
        <f t="shared" si="1547"/>
        <v>gwd connectors wf_ENT_LAWSON_GL_CashReceipts_HT</v>
      </c>
      <c r="AB1854" s="60" t="str">
        <f t="shared" si="1269"/>
        <v xml:space="preserve">showvh connectors wf_ENT_LAWSON_GL_CashReceipts_HT ; </v>
      </c>
      <c r="AC1854" s="60" t="str">
        <f t="shared" si="1267"/>
        <v>showrrh connectors wf_ENT_LAWSON_GL_CashReceipts_HT</v>
      </c>
    </row>
    <row r="1855" spans="1:29" x14ac:dyDescent="0.25">
      <c r="A1855" s="9">
        <v>43390</v>
      </c>
      <c r="B1855" s="6" t="s">
        <v>283</v>
      </c>
      <c r="C1855" s="6" t="s">
        <v>1893</v>
      </c>
      <c r="D1855" s="6" t="s">
        <v>1863</v>
      </c>
      <c r="E1855" s="100" t="str">
        <f t="shared" ref="E1855:E1856" si="1562">IF(D1855="q1",rep_q,IF(OR(D1855="u1",D1855="u2"),rep_u,IF(OR(D1855="p1",D1855="p2"),rep_p," ** ERROR **")))</f>
        <v>RAC_uat</v>
      </c>
      <c r="F1855" s="115" t="str">
        <f t="shared" ref="F1855:F1856" si="1563">IF(C1855="SJ",IF(D1855="q1",pswd_sj_q,IF(OR(D1855="u1",D1855="u2"),pswd_sj_u,IF(OR(D1855="p1",D1855="p2"),pswd_sj_p," ** ERROR **"))),
IF(C1855="BR",IF(D1855="q1",pswd_br_q,IF(OR(D1855="u1",D1855="u2"),pswd_br_u,IF(OR(D1855="p1",D1855="p2"),pswd_br_p," ** ERROR **")))," ** ERROR **"))</f>
        <v>BPU</v>
      </c>
      <c r="G1855" s="100" t="str">
        <f t="shared" ref="G1855:G1856" si="1564">IF(D1855="q1",host_q,IF(OR(D1855="u1",D1855="u2"),host_u,IF(OR(D1855="p1",D1855="p2"),host_p," ** ERROR **")))</f>
        <v>uhvifoapp03</v>
      </c>
      <c r="H1855" s="115" t="str">
        <f t="shared" ref="H1855:H1856" si="1565">IF(D1855="q1",int_q1,IF(D1855="u1",int_u1,IF(D1855="u2",int_u2,IF(D1855="p1",int_p1,IF(D1855="p2",int_p2," ** ERROR **")))))</f>
        <v>Int01_uat</v>
      </c>
      <c r="I1855" s="100" t="str">
        <f t="shared" ref="I1855:I1856" si="1566">IF(D1855="","n/a","6005")</f>
        <v>6005</v>
      </c>
      <c r="J1855" s="115" t="str">
        <f t="shared" ref="J1855:J1856" si="1567">IF(D1855="","n/a","Native")</f>
        <v>Native</v>
      </c>
      <c r="K1855" s="100" t="str">
        <f t="shared" ref="K1855:K1856" si="1568">IF(D1855="","n/a","all")</f>
        <v>all</v>
      </c>
      <c r="L1855" s="6" t="s">
        <v>1491</v>
      </c>
      <c r="M1855" s="6" t="s">
        <v>332</v>
      </c>
      <c r="N1855" s="6" t="s">
        <v>1628</v>
      </c>
      <c r="O1855" s="6" t="s">
        <v>2926</v>
      </c>
      <c r="P1855" s="11" t="str">
        <f t="shared" si="1542"/>
        <v>qc connectors Workflow wf_ENT_LAWSON_GL_CashReceipts_HT</v>
      </c>
      <c r="Q1855" s="12" t="str">
        <f t="shared" si="1543"/>
        <v>./pmrep cleardeploymentgroup -p DG_Static_Shared -f ;</v>
      </c>
      <c r="R1855" s="13" t="str">
        <f t="shared" si="1544"/>
        <v>./pmrep addtodeploymentgroup -p DG_Static_Shared -n wf_ENT_LAWSON_GL_CashReceipts_HT -o Workflow -f connectors -d all ;</v>
      </c>
      <c r="S1855" s="12" t="str">
        <f t="shared" si="1260"/>
        <v>./pmrep deploydeploymentgroup -p DG_Static_Shared -c  ./DG_Static_Shared.xml -r RAC_uat -n ritbil -X BPU -h uhvifoapp03 -o 6005 -s Native -l $HOME/scripts/log/dg_BR_atlrad.log ;</v>
      </c>
      <c r="T1855" s="13" t="str">
        <f t="shared" si="1261"/>
        <v xml:space="preserve">echo '&lt; PRESS ANY KEY TO CONTINUE &gt;'; read c ; </v>
      </c>
      <c r="U1855" s="12" t="str">
        <f t="shared" si="1262"/>
        <v xml:space="preserve">cat $HOME/scripts/log/dg_BR_atlrad.log ; </v>
      </c>
      <c r="V1855" s="13" t="str">
        <f t="shared" si="1263"/>
        <v>echo '&lt; PRESS ANY KEY TO CONTINUE &gt;'; read c ;</v>
      </c>
      <c r="W1855" s="14" t="str">
        <f t="shared" si="1545"/>
        <v xml:space="preserve"> pmd ; </v>
      </c>
      <c r="X1855" s="13" t="str">
        <f t="shared" si="1268"/>
        <v>ssh -q uhvifoapp03 '/home/infa_adm/scripts/ais.sh connectors wf_ENT_LAWSON_GL_CashReceipts_HT Int01_uat'</v>
      </c>
      <c r="Y1855" s="15"/>
      <c r="Z1855" s="60" t="str">
        <f t="shared" si="1546"/>
        <v>./pmrep objectexport -f connectors -o Workflow -n wf_ENT_LAWSON_GL_CashReceipts_HT -m -s -b -r -u wf_ENT_LAWSON_GL_CashReceipts_HT.xml</v>
      </c>
      <c r="AA1855" s="63" t="str">
        <f t="shared" si="1547"/>
        <v>gwd connectors wf_ENT_LAWSON_GL_CashReceipts_HT</v>
      </c>
      <c r="AB1855" s="60" t="str">
        <f t="shared" si="1269"/>
        <v xml:space="preserve">showvh connectors wf_ENT_LAWSON_GL_CashReceipts_HT ; </v>
      </c>
      <c r="AC1855" s="60" t="str">
        <f t="shared" si="1267"/>
        <v>showrrh connectors wf_ENT_LAWSON_GL_CashReceipts_HT</v>
      </c>
    </row>
    <row r="1856" spans="1:29" x14ac:dyDescent="0.25">
      <c r="A1856" s="9">
        <v>43390</v>
      </c>
      <c r="B1856" s="6" t="s">
        <v>8</v>
      </c>
      <c r="C1856" s="6" t="s">
        <v>1893</v>
      </c>
      <c r="D1856" s="6" t="s">
        <v>1862</v>
      </c>
      <c r="E1856" s="100" t="str">
        <f t="shared" si="1562"/>
        <v>RAC_qa</v>
      </c>
      <c r="F1856" s="115" t="str">
        <f t="shared" si="1563"/>
        <v>BPQ</v>
      </c>
      <c r="G1856" s="100" t="str">
        <f t="shared" si="1564"/>
        <v>qhvifoapp05</v>
      </c>
      <c r="H1856" s="115" t="str">
        <f t="shared" si="1565"/>
        <v>Int01_qa</v>
      </c>
      <c r="I1856" s="100" t="str">
        <f t="shared" si="1566"/>
        <v>6005</v>
      </c>
      <c r="J1856" s="115" t="str">
        <f t="shared" si="1567"/>
        <v>Native</v>
      </c>
      <c r="K1856" s="100" t="str">
        <f t="shared" si="1568"/>
        <v>all</v>
      </c>
      <c r="L1856" s="6" t="s">
        <v>1061</v>
      </c>
      <c r="M1856" s="6" t="s">
        <v>332</v>
      </c>
      <c r="N1856" s="6" t="s">
        <v>1074</v>
      </c>
      <c r="O1856" s="6" t="s">
        <v>2920</v>
      </c>
      <c r="P1856" s="11" t="str">
        <f t="shared" ref="P1856:P1865" si="1569">CONCATENATE("qc ",L1856," ",M1856," ",N1856)</f>
        <v>qc medallia Workflow wf_m_Invitation_File_Medallia_4Week</v>
      </c>
      <c r="Q1856" s="12" t="str">
        <f t="shared" ref="Q1856:Q1865" si="1570">IF(AND(B1856=B1855,F1856=F1855),"echo ;",CONCATENATE("./pmrep cleardeploymentgroup -p ",dgnm," -f ;"))</f>
        <v>./pmrep cleardeploymentgroup -p DG_Static_Shared -f ;</v>
      </c>
      <c r="R1856" s="13" t="str">
        <f t="shared" ref="R1856:R1865" si="1571">CONCATENATE("./pmrep addtodeploymentgroup -p ",dgnm," -n ",N1856," -o ",M1856, " -f ",L1856," -d ",K1856, " ;")</f>
        <v>./pmrep addtodeploymentgroup -p DG_Static_Shared -n wf_m_Invitation_File_Medallia_4Week -o Workflow -f medallia -d all ;</v>
      </c>
      <c r="S1856" s="12" t="str">
        <f t="shared" si="1260"/>
        <v>echo ;</v>
      </c>
      <c r="T1856" s="13" t="str">
        <f t="shared" si="1261"/>
        <v>echo ;</v>
      </c>
      <c r="U1856" s="12" t="str">
        <f t="shared" si="1262"/>
        <v>echo;</v>
      </c>
      <c r="V1856" s="13" t="str">
        <f t="shared" si="1263"/>
        <v>echo ;</v>
      </c>
      <c r="W1856" s="14" t="str">
        <f t="shared" ref="W1856:W1865" si="1572">IF(LEFT(U1856,3)="cat"," pmd ; "," echo ; ")</f>
        <v xml:space="preserve"> echo ; </v>
      </c>
      <c r="X1856" s="13" t="str">
        <f t="shared" si="1268"/>
        <v>ssh -q qhvifoapp05 '/home/infa_adm/scripts/ais.sh medallia wf_m_Invitation_File_Medallia_4Week Int01_qa'</v>
      </c>
      <c r="Y1856" s="15"/>
      <c r="Z1856" s="60" t="str">
        <f t="shared" ref="Z1856:Z1865" si="1573">CONCATENATE("./pmrep objectexport -f ",L1856," -o ",M1856," -n ",N1856," -m -s -b -r -u ",N1856,".xml")</f>
        <v>./pmrep objectexport -f medallia -o Workflow -n wf_m_Invitation_File_Medallia_4Week -m -s -b -r -u wf_m_Invitation_File_Medallia_4Week.xml</v>
      </c>
      <c r="AA1856" s="63" t="str">
        <f t="shared" ref="AA1856:AA1865" si="1574">IF(M1856="Workflow",CONCATENATE("gwd ",L1856," ",N1856)," # n/a")</f>
        <v>gwd medallia wf_m_Invitation_File_Medallia_4Week</v>
      </c>
      <c r="AB1856" s="60" t="str">
        <f t="shared" si="1269"/>
        <v xml:space="preserve">showvh medallia wf_m_Invitation_File_Medallia_4Week ; </v>
      </c>
      <c r="AC1856" s="60" t="str">
        <f t="shared" si="1267"/>
        <v>showrrh medallia wf_m_Invitation_File_Medallia_4Week</v>
      </c>
    </row>
    <row r="1857" spans="1:29" x14ac:dyDescent="0.25">
      <c r="A1857" s="9">
        <v>43390</v>
      </c>
      <c r="B1857" s="6" t="s">
        <v>8</v>
      </c>
      <c r="C1857" s="6" t="s">
        <v>1893</v>
      </c>
      <c r="D1857" s="6" t="s">
        <v>1862</v>
      </c>
      <c r="E1857" s="100" t="str">
        <f t="shared" ref="E1857:E1861" si="1575">IF(D1857="q1",rep_q,IF(OR(D1857="u1",D1857="u2"),rep_u,IF(OR(D1857="p1",D1857="p2"),rep_p," ** ERROR **")))</f>
        <v>RAC_qa</v>
      </c>
      <c r="F1857" s="115" t="str">
        <f t="shared" ref="F1857:F1861" si="1576">IF(C1857="SJ",IF(D1857="q1",pswd_sj_q,IF(OR(D1857="u1",D1857="u2"),pswd_sj_u,IF(OR(D1857="p1",D1857="p2"),pswd_sj_p," ** ERROR **"))),
IF(C1857="BR",IF(D1857="q1",pswd_br_q,IF(OR(D1857="u1",D1857="u2"),pswd_br_u,IF(OR(D1857="p1",D1857="p2"),pswd_br_p," ** ERROR **")))," ** ERROR **"))</f>
        <v>BPQ</v>
      </c>
      <c r="G1857" s="100" t="str">
        <f t="shared" ref="G1857:G1861" si="1577">IF(D1857="q1",host_q,IF(OR(D1857="u1",D1857="u2"),host_u,IF(OR(D1857="p1",D1857="p2"),host_p," ** ERROR **")))</f>
        <v>qhvifoapp05</v>
      </c>
      <c r="H1857" s="115" t="str">
        <f t="shared" ref="H1857:H1861" si="1578">IF(D1857="q1",int_q1,IF(D1857="u1",int_u1,IF(D1857="u2",int_u2,IF(D1857="p1",int_p1,IF(D1857="p2",int_p2," ** ERROR **")))))</f>
        <v>Int01_qa</v>
      </c>
      <c r="I1857" s="100" t="str">
        <f t="shared" ref="I1857:I1861" si="1579">IF(D1857="","n/a","6005")</f>
        <v>6005</v>
      </c>
      <c r="J1857" s="115" t="str">
        <f t="shared" ref="J1857:J1861" si="1580">IF(D1857="","n/a","Native")</f>
        <v>Native</v>
      </c>
      <c r="K1857" s="100" t="str">
        <f t="shared" ref="K1857:K1861" si="1581">IF(D1857="","n/a","all")</f>
        <v>all</v>
      </c>
      <c r="L1857" s="6" t="s">
        <v>1061</v>
      </c>
      <c r="M1857" s="6" t="s">
        <v>332</v>
      </c>
      <c r="N1857" s="6" t="s">
        <v>1075</v>
      </c>
      <c r="O1857" s="6" t="s">
        <v>2920</v>
      </c>
      <c r="P1857" s="11" t="str">
        <f>CONCATENATE("qc ",L1857," ",M1857," ",N1857)</f>
        <v>qc medallia Workflow wf_m_Invitation_File_Medallia_9Week</v>
      </c>
      <c r="Q1857" s="12" t="str">
        <f t="shared" si="1570"/>
        <v>echo ;</v>
      </c>
      <c r="R1857" s="13" t="str">
        <f t="shared" si="1571"/>
        <v>./pmrep addtodeploymentgroup -p DG_Static_Shared -n wf_m_Invitation_File_Medallia_9Week -o Workflow -f medallia -d all ;</v>
      </c>
      <c r="S1857" s="12" t="str">
        <f t="shared" si="1260"/>
        <v>echo ;</v>
      </c>
      <c r="T1857" s="13" t="str">
        <f t="shared" si="1261"/>
        <v>echo ;</v>
      </c>
      <c r="U1857" s="12" t="str">
        <f t="shared" si="1262"/>
        <v>echo;</v>
      </c>
      <c r="V1857" s="13" t="str">
        <f t="shared" si="1263"/>
        <v>echo ;</v>
      </c>
      <c r="W1857" s="14" t="str">
        <f t="shared" si="1572"/>
        <v xml:space="preserve"> echo ; </v>
      </c>
      <c r="X1857" s="13" t="str">
        <f t="shared" si="1268"/>
        <v>ssh -q qhvifoapp05 '/home/infa_adm/scripts/ais.sh medallia wf_m_Invitation_File_Medallia_9Week Int01_qa'</v>
      </c>
      <c r="Y1857" s="15"/>
      <c r="Z1857" s="60" t="str">
        <f t="shared" si="1573"/>
        <v>./pmrep objectexport -f medallia -o Workflow -n wf_m_Invitation_File_Medallia_9Week -m -s -b -r -u wf_m_Invitation_File_Medallia_9Week.xml</v>
      </c>
      <c r="AA1857" s="63" t="str">
        <f t="shared" si="1574"/>
        <v>gwd medallia wf_m_Invitation_File_Medallia_9Week</v>
      </c>
      <c r="AB1857" s="60" t="str">
        <f t="shared" si="1269"/>
        <v xml:space="preserve">showvh medallia wf_m_Invitation_File_Medallia_9Week ; </v>
      </c>
      <c r="AC1857" s="60" t="str">
        <f t="shared" si="1267"/>
        <v>showrrh medallia wf_m_Invitation_File_Medallia_9Week</v>
      </c>
    </row>
    <row r="1858" spans="1:29" x14ac:dyDescent="0.25">
      <c r="A1858" s="9">
        <v>43390</v>
      </c>
      <c r="B1858" s="6" t="s">
        <v>8</v>
      </c>
      <c r="C1858" s="6" t="s">
        <v>1893</v>
      </c>
      <c r="D1858" s="6" t="s">
        <v>1862</v>
      </c>
      <c r="E1858" s="100" t="str">
        <f t="shared" si="1575"/>
        <v>RAC_qa</v>
      </c>
      <c r="F1858" s="115" t="str">
        <f t="shared" si="1576"/>
        <v>BPQ</v>
      </c>
      <c r="G1858" s="100" t="str">
        <f t="shared" si="1577"/>
        <v>qhvifoapp05</v>
      </c>
      <c r="H1858" s="115" t="str">
        <f t="shared" si="1578"/>
        <v>Int01_qa</v>
      </c>
      <c r="I1858" s="100" t="str">
        <f t="shared" si="1579"/>
        <v>6005</v>
      </c>
      <c r="J1858" s="115" t="str">
        <f t="shared" si="1580"/>
        <v>Native</v>
      </c>
      <c r="K1858" s="100" t="str">
        <f t="shared" si="1581"/>
        <v>all</v>
      </c>
      <c r="L1858" s="6" t="s">
        <v>1061</v>
      </c>
      <c r="M1858" s="6" t="s">
        <v>332</v>
      </c>
      <c r="N1858" s="8" t="s">
        <v>1076</v>
      </c>
      <c r="O1858" s="6" t="s">
        <v>2920</v>
      </c>
      <c r="P1858" s="11" t="str">
        <f t="shared" si="1569"/>
        <v>qc medallia Workflow wf_m_Invitation_File_Medallia_Agreement_Begin</v>
      </c>
      <c r="Q1858" s="12" t="str">
        <f t="shared" si="1570"/>
        <v>echo ;</v>
      </c>
      <c r="R1858" s="13" t="str">
        <f t="shared" si="1571"/>
        <v>./pmrep addtodeploymentgroup -p DG_Static_Shared -n wf_m_Invitation_File_Medallia_Agreement_Begin -o Workflow -f medallia -d all ;</v>
      </c>
      <c r="S1858" s="12" t="str">
        <f t="shared" ref="S1858:S1921" si="1582">IF(AND(B1858=B1859,F1858=F1859),"echo ;",CONCATENATE("./pmrep deploydeploymentgroup -p ",dgnm, " -c ",dgxml," -r ",E1858," -n ",IF(LEFT(F1858,1)="B","ritbil","jansaj")," -X ",F1858, " -h ",G1858," -o ",I1858, " -s ",J1858, " -l $HOME/scripts/log/dg_",C1858,"_",B1858,".log ;"))</f>
        <v>echo ;</v>
      </c>
      <c r="T1858" s="13" t="str">
        <f t="shared" ref="T1858:T1921" si="1583">IF(AND(B1858=B1859,F1858=F1859), "echo ;","echo '&lt; PRESS ANY KEY TO CONTINUE &gt;'; read c ; ")</f>
        <v>echo ;</v>
      </c>
      <c r="U1858" s="12" t="str">
        <f t="shared" ref="U1858:U1921" si="1584">IF(AND(B1858=B1859,F1858=F1859),"echo;",CONCATENATE("cat $HOME/scripts/log/dg_",C1858,"_",B1858,".log ; "))</f>
        <v>echo;</v>
      </c>
      <c r="V1858" s="13" t="str">
        <f t="shared" ref="V1858:V1921" si="1585">IF(AND(B1858=B1859,F1858=F1859), "echo ;","echo '&lt; PRESS ANY KEY TO CONTINUE &gt;'; read c ;")</f>
        <v>echo ;</v>
      </c>
      <c r="W1858" s="14" t="str">
        <f t="shared" si="1572"/>
        <v xml:space="preserve"> echo ; </v>
      </c>
      <c r="X1858" s="13" t="str">
        <f t="shared" si="1268"/>
        <v>ssh -q qhvifoapp05 '/home/infa_adm/scripts/ais.sh medallia wf_m_Invitation_File_Medallia_Agreement_Begin Int01_qa'</v>
      </c>
      <c r="Y1858" s="15"/>
      <c r="Z1858" s="60" t="str">
        <f t="shared" si="1573"/>
        <v>./pmrep objectexport -f medallia -o Workflow -n wf_m_Invitation_File_Medallia_Agreement_Begin -m -s -b -r -u wf_m_Invitation_File_Medallia_Agreement_Begin.xml</v>
      </c>
      <c r="AA1858" s="63" t="str">
        <f t="shared" si="1574"/>
        <v>gwd medallia wf_m_Invitation_File_Medallia_Agreement_Begin</v>
      </c>
      <c r="AB1858" s="60" t="str">
        <f t="shared" si="1269"/>
        <v xml:space="preserve">showvh medallia wf_m_Invitation_File_Medallia_Agreement_Begin ; </v>
      </c>
      <c r="AC1858" s="60" t="str">
        <f t="shared" ref="AC1858:AC1921" si="1586">CONCATENATE("showrrh ",L1858," ",N1858)</f>
        <v>showrrh medallia wf_m_Invitation_File_Medallia_Agreement_Begin</v>
      </c>
    </row>
    <row r="1859" spans="1:29" x14ac:dyDescent="0.25">
      <c r="A1859" s="9">
        <v>43390</v>
      </c>
      <c r="B1859" s="6" t="s">
        <v>8</v>
      </c>
      <c r="C1859" s="6" t="s">
        <v>1893</v>
      </c>
      <c r="D1859" s="6" t="s">
        <v>1862</v>
      </c>
      <c r="E1859" s="100" t="str">
        <f t="shared" si="1575"/>
        <v>RAC_qa</v>
      </c>
      <c r="F1859" s="115" t="str">
        <f t="shared" si="1576"/>
        <v>BPQ</v>
      </c>
      <c r="G1859" s="100" t="str">
        <f t="shared" si="1577"/>
        <v>qhvifoapp05</v>
      </c>
      <c r="H1859" s="115" t="str">
        <f t="shared" si="1578"/>
        <v>Int01_qa</v>
      </c>
      <c r="I1859" s="100" t="str">
        <f t="shared" si="1579"/>
        <v>6005</v>
      </c>
      <c r="J1859" s="115" t="str">
        <f t="shared" si="1580"/>
        <v>Native</v>
      </c>
      <c r="K1859" s="100" t="str">
        <f t="shared" si="1581"/>
        <v>all</v>
      </c>
      <c r="L1859" s="6" t="s">
        <v>1061</v>
      </c>
      <c r="M1859" s="6" t="s">
        <v>332</v>
      </c>
      <c r="N1859" s="6" t="s">
        <v>1077</v>
      </c>
      <c r="O1859" s="6" t="s">
        <v>2920</v>
      </c>
      <c r="P1859" s="11" t="str">
        <f t="shared" si="1569"/>
        <v>qc medallia Workflow wf_m_Invitation_File_Medallia_Agreement_End</v>
      </c>
      <c r="Q1859" s="12" t="str">
        <f t="shared" si="1570"/>
        <v>echo ;</v>
      </c>
      <c r="R1859" s="13" t="str">
        <f t="shared" si="1571"/>
        <v>./pmrep addtodeploymentgroup -p DG_Static_Shared -n wf_m_Invitation_File_Medallia_Agreement_End -o Workflow -f medallia -d all ;</v>
      </c>
      <c r="S1859" s="12" t="str">
        <f t="shared" si="1582"/>
        <v>echo ;</v>
      </c>
      <c r="T1859" s="13" t="str">
        <f t="shared" si="1583"/>
        <v>echo ;</v>
      </c>
      <c r="U1859" s="12" t="str">
        <f t="shared" si="1584"/>
        <v>echo;</v>
      </c>
      <c r="V1859" s="13" t="str">
        <f t="shared" si="1585"/>
        <v>echo ;</v>
      </c>
      <c r="W1859" s="14" t="str">
        <f t="shared" si="1572"/>
        <v xml:space="preserve"> echo ; </v>
      </c>
      <c r="X1859" s="13" t="str">
        <f t="shared" ref="X1859:X1901" si="1587">IF(M1859="Workflow",CONCATENATE("ssh -q ",G1859, " '/home/infa_adm/scripts/ais.sh ",L1859," ",N1859," ",H1859,"'")," # n/a")</f>
        <v>ssh -q qhvifoapp05 '/home/infa_adm/scripts/ais.sh medallia wf_m_Invitation_File_Medallia_Agreement_End Int01_qa'</v>
      </c>
      <c r="Y1859" s="15"/>
      <c r="Z1859" s="60" t="str">
        <f t="shared" si="1573"/>
        <v>./pmrep objectexport -f medallia -o Workflow -n wf_m_Invitation_File_Medallia_Agreement_End -m -s -b -r -u wf_m_Invitation_File_Medallia_Agreement_End.xml</v>
      </c>
      <c r="AA1859" s="63" t="str">
        <f t="shared" si="1574"/>
        <v>gwd medallia wf_m_Invitation_File_Medallia_Agreement_End</v>
      </c>
      <c r="AB1859" s="60" t="str">
        <f t="shared" ref="AB1859:AB1922" si="1588">CONCATENATE("showvh ",L1859," ",N1859," ; ")</f>
        <v xml:space="preserve">showvh medallia wf_m_Invitation_File_Medallia_Agreement_End ; </v>
      </c>
      <c r="AC1859" s="60" t="str">
        <f t="shared" si="1586"/>
        <v>showrrh medallia wf_m_Invitation_File_Medallia_Agreement_End</v>
      </c>
    </row>
    <row r="1860" spans="1:29" x14ac:dyDescent="0.25">
      <c r="A1860" s="9">
        <v>43390</v>
      </c>
      <c r="B1860" s="6" t="s">
        <v>8</v>
      </c>
      <c r="C1860" s="6" t="s">
        <v>1893</v>
      </c>
      <c r="D1860" s="6" t="s">
        <v>1862</v>
      </c>
      <c r="E1860" s="100" t="str">
        <f t="shared" si="1575"/>
        <v>RAC_qa</v>
      </c>
      <c r="F1860" s="115" t="str">
        <f t="shared" si="1576"/>
        <v>BPQ</v>
      </c>
      <c r="G1860" s="100" t="str">
        <f t="shared" si="1577"/>
        <v>qhvifoapp05</v>
      </c>
      <c r="H1860" s="115" t="str">
        <f t="shared" si="1578"/>
        <v>Int01_qa</v>
      </c>
      <c r="I1860" s="100" t="str">
        <f t="shared" si="1579"/>
        <v>6005</v>
      </c>
      <c r="J1860" s="115" t="str">
        <f t="shared" si="1580"/>
        <v>Native</v>
      </c>
      <c r="K1860" s="100" t="str">
        <f t="shared" si="1581"/>
        <v>all</v>
      </c>
      <c r="L1860" s="6" t="s">
        <v>1061</v>
      </c>
      <c r="M1860" s="6" t="s">
        <v>332</v>
      </c>
      <c r="N1860" s="6" t="s">
        <v>1078</v>
      </c>
      <c r="O1860" s="6" t="s">
        <v>2920</v>
      </c>
      <c r="P1860" s="11" t="str">
        <f t="shared" si="1569"/>
        <v>qc medallia Workflow wf_m_Invitation_File_Medallia_Service_Return</v>
      </c>
      <c r="Q1860" s="12" t="str">
        <f t="shared" si="1570"/>
        <v>echo ;</v>
      </c>
      <c r="R1860" s="13" t="str">
        <f t="shared" si="1571"/>
        <v>./pmrep addtodeploymentgroup -p DG_Static_Shared -n wf_m_Invitation_File_Medallia_Service_Return -o Workflow -f medallia -d all ;</v>
      </c>
      <c r="S1860" s="12" t="str">
        <f t="shared" si="1582"/>
        <v>./pmrep deploydeploymentgroup -p DG_Static_Shared -c  ./DG_Static_Shared.xml -r RAC_qa -n ritbil -X BPQ -h qhvifoapp05 -o 6005 -s Native -l $HOME/scripts/log/dg_BR_seeanu.log ;</v>
      </c>
      <c r="T1860" s="13" t="str">
        <f t="shared" si="1583"/>
        <v xml:space="preserve">echo '&lt; PRESS ANY KEY TO CONTINUE &gt;'; read c ; </v>
      </c>
      <c r="U1860" s="12" t="str">
        <f t="shared" si="1584"/>
        <v xml:space="preserve">cat $HOME/scripts/log/dg_BR_seeanu.log ; </v>
      </c>
      <c r="V1860" s="13" t="str">
        <f t="shared" si="1585"/>
        <v>echo '&lt; PRESS ANY KEY TO CONTINUE &gt;'; read c ;</v>
      </c>
      <c r="W1860" s="14" t="str">
        <f t="shared" si="1572"/>
        <v xml:space="preserve"> pmd ; </v>
      </c>
      <c r="X1860" s="13" t="str">
        <f t="shared" si="1587"/>
        <v>ssh -q qhvifoapp05 '/home/infa_adm/scripts/ais.sh medallia wf_m_Invitation_File_Medallia_Service_Return Int01_qa'</v>
      </c>
      <c r="Y1860" s="15"/>
      <c r="Z1860" s="60" t="str">
        <f t="shared" si="1573"/>
        <v>./pmrep objectexport -f medallia -o Workflow -n wf_m_Invitation_File_Medallia_Service_Return -m -s -b -r -u wf_m_Invitation_File_Medallia_Service_Return.xml</v>
      </c>
      <c r="AA1860" s="63" t="str">
        <f t="shared" si="1574"/>
        <v>gwd medallia wf_m_Invitation_File_Medallia_Service_Return</v>
      </c>
      <c r="AB1860" s="60" t="str">
        <f t="shared" si="1588"/>
        <v xml:space="preserve">showvh medallia wf_m_Invitation_File_Medallia_Service_Return ; </v>
      </c>
      <c r="AC1860" s="60" t="str">
        <f t="shared" si="1586"/>
        <v>showrrh medallia wf_m_Invitation_File_Medallia_Service_Return</v>
      </c>
    </row>
    <row r="1861" spans="1:29" x14ac:dyDescent="0.25">
      <c r="A1861" s="9">
        <v>43390</v>
      </c>
      <c r="B1861" s="6" t="s">
        <v>8</v>
      </c>
      <c r="C1861" s="6" t="s">
        <v>1893</v>
      </c>
      <c r="D1861" s="6" t="s">
        <v>1863</v>
      </c>
      <c r="E1861" s="100" t="str">
        <f t="shared" si="1575"/>
        <v>RAC_uat</v>
      </c>
      <c r="F1861" s="115" t="str">
        <f t="shared" si="1576"/>
        <v>BPU</v>
      </c>
      <c r="G1861" s="100" t="str">
        <f t="shared" si="1577"/>
        <v>uhvifoapp03</v>
      </c>
      <c r="H1861" s="115" t="str">
        <f t="shared" si="1578"/>
        <v>Int01_uat</v>
      </c>
      <c r="I1861" s="100" t="str">
        <f t="shared" si="1579"/>
        <v>6005</v>
      </c>
      <c r="J1861" s="115" t="str">
        <f t="shared" si="1580"/>
        <v>Native</v>
      </c>
      <c r="K1861" s="100" t="str">
        <f t="shared" si="1581"/>
        <v>all</v>
      </c>
      <c r="L1861" s="6" t="s">
        <v>1061</v>
      </c>
      <c r="M1861" s="6" t="s">
        <v>332</v>
      </c>
      <c r="N1861" s="6" t="s">
        <v>1074</v>
      </c>
      <c r="O1861" s="6" t="s">
        <v>2921</v>
      </c>
      <c r="P1861" s="11" t="str">
        <f t="shared" si="1569"/>
        <v>qc medallia Workflow wf_m_Invitation_File_Medallia_4Week</v>
      </c>
      <c r="Q1861" s="12" t="str">
        <f t="shared" si="1570"/>
        <v>./pmrep cleardeploymentgroup -p DG_Static_Shared -f ;</v>
      </c>
      <c r="R1861" s="13" t="str">
        <f t="shared" si="1571"/>
        <v>./pmrep addtodeploymentgroup -p DG_Static_Shared -n wf_m_Invitation_File_Medallia_4Week -o Workflow -f medallia -d all ;</v>
      </c>
      <c r="S1861" s="12" t="str">
        <f t="shared" si="1582"/>
        <v>echo ;</v>
      </c>
      <c r="T1861" s="13" t="str">
        <f t="shared" si="1583"/>
        <v>echo ;</v>
      </c>
      <c r="U1861" s="12" t="str">
        <f t="shared" si="1584"/>
        <v>echo;</v>
      </c>
      <c r="V1861" s="13" t="str">
        <f t="shared" si="1585"/>
        <v>echo ;</v>
      </c>
      <c r="W1861" s="14" t="str">
        <f t="shared" si="1572"/>
        <v xml:space="preserve"> echo ; </v>
      </c>
      <c r="X1861" s="13" t="str">
        <f t="shared" si="1587"/>
        <v>ssh -q uhvifoapp03 '/home/infa_adm/scripts/ais.sh medallia wf_m_Invitation_File_Medallia_4Week Int01_uat'</v>
      </c>
      <c r="Y1861" s="15"/>
      <c r="Z1861" s="60" t="str">
        <f t="shared" si="1573"/>
        <v>./pmrep objectexport -f medallia -o Workflow -n wf_m_Invitation_File_Medallia_4Week -m -s -b -r -u wf_m_Invitation_File_Medallia_4Week.xml</v>
      </c>
      <c r="AA1861" s="63" t="str">
        <f t="shared" si="1574"/>
        <v>gwd medallia wf_m_Invitation_File_Medallia_4Week</v>
      </c>
      <c r="AB1861" s="60" t="str">
        <f t="shared" si="1588"/>
        <v xml:space="preserve">showvh medallia wf_m_Invitation_File_Medallia_4Week ; </v>
      </c>
      <c r="AC1861" s="60" t="str">
        <f t="shared" si="1586"/>
        <v>showrrh medallia wf_m_Invitation_File_Medallia_4Week</v>
      </c>
    </row>
    <row r="1862" spans="1:29" x14ac:dyDescent="0.25">
      <c r="A1862" s="9">
        <v>43390</v>
      </c>
      <c r="B1862" s="6" t="s">
        <v>8</v>
      </c>
      <c r="C1862" s="6" t="s">
        <v>1893</v>
      </c>
      <c r="D1862" s="6" t="s">
        <v>1863</v>
      </c>
      <c r="E1862" s="100" t="str">
        <f t="shared" ref="E1862:E1865" si="1589">IF(D1862="q1",rep_q,IF(OR(D1862="u1",D1862="u2"),rep_u,IF(OR(D1862="p1",D1862="p2"),rep_p," ** ERROR **")))</f>
        <v>RAC_uat</v>
      </c>
      <c r="F1862" s="115" t="str">
        <f t="shared" ref="F1862:F1865" si="1590">IF(C1862="SJ",IF(D1862="q1",pswd_sj_q,IF(OR(D1862="u1",D1862="u2"),pswd_sj_u,IF(OR(D1862="p1",D1862="p2"),pswd_sj_p," ** ERROR **"))),
IF(C1862="BR",IF(D1862="q1",pswd_br_q,IF(OR(D1862="u1",D1862="u2"),pswd_br_u,IF(OR(D1862="p1",D1862="p2"),pswd_br_p," ** ERROR **")))," ** ERROR **"))</f>
        <v>BPU</v>
      </c>
      <c r="G1862" s="100" t="str">
        <f t="shared" ref="G1862:G1865" si="1591">IF(D1862="q1",host_q,IF(OR(D1862="u1",D1862="u2"),host_u,IF(OR(D1862="p1",D1862="p2"),host_p," ** ERROR **")))</f>
        <v>uhvifoapp03</v>
      </c>
      <c r="H1862" s="115" t="str">
        <f t="shared" ref="H1862:H1865" si="1592">IF(D1862="q1",int_q1,IF(D1862="u1",int_u1,IF(D1862="u2",int_u2,IF(D1862="p1",int_p1,IF(D1862="p2",int_p2," ** ERROR **")))))</f>
        <v>Int01_uat</v>
      </c>
      <c r="I1862" s="100" t="str">
        <f t="shared" ref="I1862:I1865" si="1593">IF(D1862="","n/a","6005")</f>
        <v>6005</v>
      </c>
      <c r="J1862" s="115" t="str">
        <f t="shared" ref="J1862:J1865" si="1594">IF(D1862="","n/a","Native")</f>
        <v>Native</v>
      </c>
      <c r="K1862" s="100" t="str">
        <f t="shared" ref="K1862:K1865" si="1595">IF(D1862="","n/a","all")</f>
        <v>all</v>
      </c>
      <c r="L1862" s="6" t="s">
        <v>1061</v>
      </c>
      <c r="M1862" s="6" t="s">
        <v>332</v>
      </c>
      <c r="N1862" s="6" t="s">
        <v>1075</v>
      </c>
      <c r="O1862" s="6" t="s">
        <v>2921</v>
      </c>
      <c r="P1862" s="11" t="str">
        <f t="shared" si="1569"/>
        <v>qc medallia Workflow wf_m_Invitation_File_Medallia_9Week</v>
      </c>
      <c r="Q1862" s="12" t="str">
        <f t="shared" si="1570"/>
        <v>echo ;</v>
      </c>
      <c r="R1862" s="13" t="str">
        <f t="shared" si="1571"/>
        <v>./pmrep addtodeploymentgroup -p DG_Static_Shared -n wf_m_Invitation_File_Medallia_9Week -o Workflow -f medallia -d all ;</v>
      </c>
      <c r="S1862" s="12" t="str">
        <f t="shared" si="1582"/>
        <v>echo ;</v>
      </c>
      <c r="T1862" s="13" t="str">
        <f t="shared" si="1583"/>
        <v>echo ;</v>
      </c>
      <c r="U1862" s="12" t="str">
        <f t="shared" si="1584"/>
        <v>echo;</v>
      </c>
      <c r="V1862" s="13" t="str">
        <f t="shared" si="1585"/>
        <v>echo ;</v>
      </c>
      <c r="W1862" s="14" t="str">
        <f t="shared" si="1572"/>
        <v xml:space="preserve"> echo ; </v>
      </c>
      <c r="X1862" s="13" t="str">
        <f t="shared" si="1587"/>
        <v>ssh -q uhvifoapp03 '/home/infa_adm/scripts/ais.sh medallia wf_m_Invitation_File_Medallia_9Week Int01_uat'</v>
      </c>
      <c r="Y1862" s="15"/>
      <c r="Z1862" s="60" t="str">
        <f t="shared" si="1573"/>
        <v>./pmrep objectexport -f medallia -o Workflow -n wf_m_Invitation_File_Medallia_9Week -m -s -b -r -u wf_m_Invitation_File_Medallia_9Week.xml</v>
      </c>
      <c r="AA1862" s="63" t="str">
        <f t="shared" si="1574"/>
        <v>gwd medallia wf_m_Invitation_File_Medallia_9Week</v>
      </c>
      <c r="AB1862" s="60" t="str">
        <f t="shared" si="1588"/>
        <v xml:space="preserve">showvh medallia wf_m_Invitation_File_Medallia_9Week ; </v>
      </c>
      <c r="AC1862" s="60" t="str">
        <f t="shared" si="1586"/>
        <v>showrrh medallia wf_m_Invitation_File_Medallia_9Week</v>
      </c>
    </row>
    <row r="1863" spans="1:29" x14ac:dyDescent="0.25">
      <c r="A1863" s="9">
        <v>43390</v>
      </c>
      <c r="B1863" s="6" t="s">
        <v>8</v>
      </c>
      <c r="C1863" s="6" t="s">
        <v>1893</v>
      </c>
      <c r="D1863" s="6" t="s">
        <v>1863</v>
      </c>
      <c r="E1863" s="100" t="str">
        <f t="shared" si="1589"/>
        <v>RAC_uat</v>
      </c>
      <c r="F1863" s="115" t="str">
        <f t="shared" si="1590"/>
        <v>BPU</v>
      </c>
      <c r="G1863" s="100" t="str">
        <f t="shared" si="1591"/>
        <v>uhvifoapp03</v>
      </c>
      <c r="H1863" s="115" t="str">
        <f t="shared" si="1592"/>
        <v>Int01_uat</v>
      </c>
      <c r="I1863" s="100" t="str">
        <f t="shared" si="1593"/>
        <v>6005</v>
      </c>
      <c r="J1863" s="115" t="str">
        <f t="shared" si="1594"/>
        <v>Native</v>
      </c>
      <c r="K1863" s="100" t="str">
        <f t="shared" si="1595"/>
        <v>all</v>
      </c>
      <c r="L1863" s="6" t="s">
        <v>1061</v>
      </c>
      <c r="M1863" s="6" t="s">
        <v>332</v>
      </c>
      <c r="N1863" s="8" t="s">
        <v>1076</v>
      </c>
      <c r="O1863" s="6" t="s">
        <v>2921</v>
      </c>
      <c r="P1863" s="11" t="str">
        <f t="shared" si="1569"/>
        <v>qc medallia Workflow wf_m_Invitation_File_Medallia_Agreement_Begin</v>
      </c>
      <c r="Q1863" s="12" t="str">
        <f t="shared" si="1570"/>
        <v>echo ;</v>
      </c>
      <c r="R1863" s="13" t="str">
        <f t="shared" si="1571"/>
        <v>./pmrep addtodeploymentgroup -p DG_Static_Shared -n wf_m_Invitation_File_Medallia_Agreement_Begin -o Workflow -f medallia -d all ;</v>
      </c>
      <c r="S1863" s="12" t="str">
        <f t="shared" si="1582"/>
        <v>echo ;</v>
      </c>
      <c r="T1863" s="13" t="str">
        <f t="shared" si="1583"/>
        <v>echo ;</v>
      </c>
      <c r="U1863" s="12" t="str">
        <f t="shared" si="1584"/>
        <v>echo;</v>
      </c>
      <c r="V1863" s="13" t="str">
        <f t="shared" si="1585"/>
        <v>echo ;</v>
      </c>
      <c r="W1863" s="14" t="str">
        <f t="shared" si="1572"/>
        <v xml:space="preserve"> echo ; </v>
      </c>
      <c r="X1863" s="13" t="str">
        <f t="shared" si="1587"/>
        <v>ssh -q uhvifoapp03 '/home/infa_adm/scripts/ais.sh medallia wf_m_Invitation_File_Medallia_Agreement_Begin Int01_uat'</v>
      </c>
      <c r="Y1863" s="15"/>
      <c r="Z1863" s="60" t="str">
        <f t="shared" si="1573"/>
        <v>./pmrep objectexport -f medallia -o Workflow -n wf_m_Invitation_File_Medallia_Agreement_Begin -m -s -b -r -u wf_m_Invitation_File_Medallia_Agreement_Begin.xml</v>
      </c>
      <c r="AA1863" s="63" t="str">
        <f t="shared" si="1574"/>
        <v>gwd medallia wf_m_Invitation_File_Medallia_Agreement_Begin</v>
      </c>
      <c r="AB1863" s="60" t="str">
        <f t="shared" si="1588"/>
        <v xml:space="preserve">showvh medallia wf_m_Invitation_File_Medallia_Agreement_Begin ; </v>
      </c>
      <c r="AC1863" s="60" t="str">
        <f t="shared" si="1586"/>
        <v>showrrh medallia wf_m_Invitation_File_Medallia_Agreement_Begin</v>
      </c>
    </row>
    <row r="1864" spans="1:29" x14ac:dyDescent="0.25">
      <c r="A1864" s="9">
        <v>43390</v>
      </c>
      <c r="B1864" s="6" t="s">
        <v>8</v>
      </c>
      <c r="C1864" s="6" t="s">
        <v>1893</v>
      </c>
      <c r="D1864" s="6" t="s">
        <v>1863</v>
      </c>
      <c r="E1864" s="100" t="str">
        <f t="shared" si="1589"/>
        <v>RAC_uat</v>
      </c>
      <c r="F1864" s="115" t="str">
        <f t="shared" si="1590"/>
        <v>BPU</v>
      </c>
      <c r="G1864" s="100" t="str">
        <f t="shared" si="1591"/>
        <v>uhvifoapp03</v>
      </c>
      <c r="H1864" s="115" t="str">
        <f t="shared" si="1592"/>
        <v>Int01_uat</v>
      </c>
      <c r="I1864" s="100" t="str">
        <f t="shared" si="1593"/>
        <v>6005</v>
      </c>
      <c r="J1864" s="115" t="str">
        <f t="shared" si="1594"/>
        <v>Native</v>
      </c>
      <c r="K1864" s="100" t="str">
        <f t="shared" si="1595"/>
        <v>all</v>
      </c>
      <c r="L1864" s="6" t="s">
        <v>1061</v>
      </c>
      <c r="M1864" s="6" t="s">
        <v>332</v>
      </c>
      <c r="N1864" s="6" t="s">
        <v>1077</v>
      </c>
      <c r="O1864" s="6" t="s">
        <v>2921</v>
      </c>
      <c r="P1864" s="11" t="str">
        <f t="shared" si="1569"/>
        <v>qc medallia Workflow wf_m_Invitation_File_Medallia_Agreement_End</v>
      </c>
      <c r="Q1864" s="12" t="str">
        <f t="shared" si="1570"/>
        <v>echo ;</v>
      </c>
      <c r="R1864" s="13" t="str">
        <f t="shared" si="1571"/>
        <v>./pmrep addtodeploymentgroup -p DG_Static_Shared -n wf_m_Invitation_File_Medallia_Agreement_End -o Workflow -f medallia -d all ;</v>
      </c>
      <c r="S1864" s="12" t="str">
        <f t="shared" si="1582"/>
        <v>echo ;</v>
      </c>
      <c r="T1864" s="13" t="str">
        <f t="shared" si="1583"/>
        <v>echo ;</v>
      </c>
      <c r="U1864" s="12" t="str">
        <f t="shared" si="1584"/>
        <v>echo;</v>
      </c>
      <c r="V1864" s="13" t="str">
        <f t="shared" si="1585"/>
        <v>echo ;</v>
      </c>
      <c r="W1864" s="14" t="str">
        <f t="shared" si="1572"/>
        <v xml:space="preserve"> echo ; </v>
      </c>
      <c r="X1864" s="13" t="str">
        <f t="shared" si="1587"/>
        <v>ssh -q uhvifoapp03 '/home/infa_adm/scripts/ais.sh medallia wf_m_Invitation_File_Medallia_Agreement_End Int01_uat'</v>
      </c>
      <c r="Y1864" s="15"/>
      <c r="Z1864" s="60" t="str">
        <f t="shared" si="1573"/>
        <v>./pmrep objectexport -f medallia -o Workflow -n wf_m_Invitation_File_Medallia_Agreement_End -m -s -b -r -u wf_m_Invitation_File_Medallia_Agreement_End.xml</v>
      </c>
      <c r="AA1864" s="63" t="str">
        <f t="shared" si="1574"/>
        <v>gwd medallia wf_m_Invitation_File_Medallia_Agreement_End</v>
      </c>
      <c r="AB1864" s="60" t="str">
        <f t="shared" si="1588"/>
        <v xml:space="preserve">showvh medallia wf_m_Invitation_File_Medallia_Agreement_End ; </v>
      </c>
      <c r="AC1864" s="60" t="str">
        <f t="shared" si="1586"/>
        <v>showrrh medallia wf_m_Invitation_File_Medallia_Agreement_End</v>
      </c>
    </row>
    <row r="1865" spans="1:29" x14ac:dyDescent="0.25">
      <c r="A1865" s="9">
        <v>43390</v>
      </c>
      <c r="B1865" s="6" t="s">
        <v>8</v>
      </c>
      <c r="C1865" s="6" t="s">
        <v>1893</v>
      </c>
      <c r="D1865" s="6" t="s">
        <v>1863</v>
      </c>
      <c r="E1865" s="100" t="str">
        <f t="shared" si="1589"/>
        <v>RAC_uat</v>
      </c>
      <c r="F1865" s="115" t="str">
        <f t="shared" si="1590"/>
        <v>BPU</v>
      </c>
      <c r="G1865" s="100" t="str">
        <f t="shared" si="1591"/>
        <v>uhvifoapp03</v>
      </c>
      <c r="H1865" s="115" t="str">
        <f t="shared" si="1592"/>
        <v>Int01_uat</v>
      </c>
      <c r="I1865" s="100" t="str">
        <f t="shared" si="1593"/>
        <v>6005</v>
      </c>
      <c r="J1865" s="115" t="str">
        <f t="shared" si="1594"/>
        <v>Native</v>
      </c>
      <c r="K1865" s="100" t="str">
        <f t="shared" si="1595"/>
        <v>all</v>
      </c>
      <c r="L1865" s="6" t="s">
        <v>1061</v>
      </c>
      <c r="M1865" s="6" t="s">
        <v>332</v>
      </c>
      <c r="N1865" s="6" t="s">
        <v>1078</v>
      </c>
      <c r="O1865" s="6" t="s">
        <v>2921</v>
      </c>
      <c r="P1865" s="11" t="str">
        <f t="shared" si="1569"/>
        <v>qc medallia Workflow wf_m_Invitation_File_Medallia_Service_Return</v>
      </c>
      <c r="Q1865" s="12" t="str">
        <f t="shared" si="1570"/>
        <v>echo ;</v>
      </c>
      <c r="R1865" s="13" t="str">
        <f t="shared" si="1571"/>
        <v>./pmrep addtodeploymentgroup -p DG_Static_Shared -n wf_m_Invitation_File_Medallia_Service_Return -o Workflow -f medallia -d all ;</v>
      </c>
      <c r="S1865" s="12" t="str">
        <f t="shared" si="1582"/>
        <v>./pmrep deploydeploymentgroup -p DG_Static_Shared -c  ./DG_Static_Shared.xml -r RAC_uat -n ritbil -X BPU -h uhvifoapp03 -o 6005 -s Native -l $HOME/scripts/log/dg_BR_seeanu.log ;</v>
      </c>
      <c r="T1865" s="13" t="str">
        <f t="shared" si="1583"/>
        <v xml:space="preserve">echo '&lt; PRESS ANY KEY TO CONTINUE &gt;'; read c ; </v>
      </c>
      <c r="U1865" s="12" t="str">
        <f t="shared" si="1584"/>
        <v xml:space="preserve">cat $HOME/scripts/log/dg_BR_seeanu.log ; </v>
      </c>
      <c r="V1865" s="13" t="str">
        <f t="shared" si="1585"/>
        <v>echo '&lt; PRESS ANY KEY TO CONTINUE &gt;'; read c ;</v>
      </c>
      <c r="W1865" s="14" t="str">
        <f t="shared" si="1572"/>
        <v xml:space="preserve"> pmd ; </v>
      </c>
      <c r="X1865" s="13" t="str">
        <f t="shared" si="1587"/>
        <v>ssh -q uhvifoapp03 '/home/infa_adm/scripts/ais.sh medallia wf_m_Invitation_File_Medallia_Service_Return Int01_uat'</v>
      </c>
      <c r="Y1865" s="15"/>
      <c r="Z1865" s="60" t="str">
        <f t="shared" si="1573"/>
        <v>./pmrep objectexport -f medallia -o Workflow -n wf_m_Invitation_File_Medallia_Service_Return -m -s -b -r -u wf_m_Invitation_File_Medallia_Service_Return.xml</v>
      </c>
      <c r="AA1865" s="63" t="str">
        <f t="shared" si="1574"/>
        <v>gwd medallia wf_m_Invitation_File_Medallia_Service_Return</v>
      </c>
      <c r="AB1865" s="60" t="str">
        <f t="shared" si="1588"/>
        <v xml:space="preserve">showvh medallia wf_m_Invitation_File_Medallia_Service_Return ; </v>
      </c>
      <c r="AC1865" s="60" t="str">
        <f t="shared" si="1586"/>
        <v>showrrh medallia wf_m_Invitation_File_Medallia_Service_Return</v>
      </c>
    </row>
    <row r="1866" spans="1:29" x14ac:dyDescent="0.25">
      <c r="A1866" s="9">
        <v>43390</v>
      </c>
      <c r="B1866" s="6" t="s">
        <v>2923</v>
      </c>
      <c r="C1866" s="6" t="s">
        <v>1893</v>
      </c>
      <c r="D1866" s="6" t="s">
        <v>1864</v>
      </c>
      <c r="E1866" s="100" t="str">
        <f t="shared" ref="E1866" si="1596">IF(D1866="q1",rep_q,IF(OR(D1866="u1",D1866="u2"),rep_u,IF(OR(D1866="p1",D1866="p2"),rep_p," ** ERROR **")))</f>
        <v>RAC_prod</v>
      </c>
      <c r="F1866" s="115" t="str">
        <f t="shared" ref="F1866" si="1597">IF(C1866="SJ",IF(D1866="q1",pswd_sj_q,IF(OR(D1866="u1",D1866="u2"),pswd_sj_u,IF(OR(D1866="p1",D1866="p2"),pswd_sj_p," ** ERROR **"))),
IF(C1866="BR",IF(D1866="q1",pswd_br_q,IF(OR(D1866="u1",D1866="u2"),pswd_br_u,IF(OR(D1866="p1",D1866="p2"),pswd_br_p," ** ERROR **")))," ** ERROR **"))</f>
        <v>BPP</v>
      </c>
      <c r="G1866" s="100" t="str">
        <f t="shared" ref="G1866" si="1598">IF(D1866="q1",host_q,IF(OR(D1866="u1",D1866="u2"),host_u,IF(OR(D1866="p1",D1866="p2"),host_p," ** ERROR **")))</f>
        <v>phvifoapp04</v>
      </c>
      <c r="H1866" s="115" t="str">
        <f t="shared" ref="H1866" si="1599">IF(D1866="q1",int_q1,IF(D1866="u1",int_u1,IF(D1866="u2",int_u2,IF(D1866="p1",int_p1,IF(D1866="p2",int_p2," ** ERROR **")))))</f>
        <v>Int01_prod</v>
      </c>
      <c r="I1866" s="100" t="str">
        <f t="shared" ref="I1866" si="1600">IF(D1866="","n/a","6005")</f>
        <v>6005</v>
      </c>
      <c r="J1866" s="115" t="str">
        <f t="shared" ref="J1866" si="1601">IF(D1866="","n/a","Native")</f>
        <v>Native</v>
      </c>
      <c r="K1866" s="100" t="str">
        <f t="shared" ref="K1866" si="1602">IF(D1866="","n/a","all")</f>
        <v>all</v>
      </c>
      <c r="L1866" s="6" t="s">
        <v>322</v>
      </c>
      <c r="M1866" s="6" t="s">
        <v>332</v>
      </c>
      <c r="N1866" s="6" t="s">
        <v>2714</v>
      </c>
      <c r="O1866" s="6" t="s">
        <v>2924</v>
      </c>
      <c r="P1866" s="11" t="str">
        <f t="shared" ref="P1866:P1868" si="1603">CONCATENATE("qc ",L1866," ",M1866," ",N1866)</f>
        <v>qc MDM Workflow wf_MDM2Enterprise_Location_Interfaces</v>
      </c>
      <c r="Q1866" s="12" t="str">
        <f t="shared" ref="Q1866:Q1868" si="1604">IF(AND(B1866=B1865,F1866=F1865),"echo ;",CONCATENATE("./pmrep cleardeploymentgroup -p ",dgnm," -f ;"))</f>
        <v>./pmrep cleardeploymentgroup -p DG_Static_Shared -f ;</v>
      </c>
      <c r="R1866" s="13" t="str">
        <f t="shared" ref="R1866:R1868" si="1605">CONCATENATE("./pmrep addtodeploymentgroup -p ",dgnm," -n ",N1866," -o ",M1866, " -f ",L1866," -d ",K1866, " ;")</f>
        <v>./pmrep addtodeploymentgroup -p DG_Static_Shared -n wf_MDM2Enterprise_Location_Interfaces -o Workflow -f MDM -d all ;</v>
      </c>
      <c r="S1866" s="12" t="str">
        <f t="shared" si="1582"/>
        <v>echo ;</v>
      </c>
      <c r="T1866" s="13" t="str">
        <f t="shared" si="1583"/>
        <v>echo ;</v>
      </c>
      <c r="U1866" s="12" t="str">
        <f t="shared" si="1584"/>
        <v>echo;</v>
      </c>
      <c r="V1866" s="13" t="str">
        <f t="shared" si="1585"/>
        <v>echo ;</v>
      </c>
      <c r="W1866" s="14" t="str">
        <f t="shared" ref="W1866:W1867" si="1606">IF(LEFT(U1866,3)="cat"," pmd ; "," echo ; ")</f>
        <v xml:space="preserve"> echo ; </v>
      </c>
      <c r="X1866" s="13" t="str">
        <f t="shared" si="1587"/>
        <v>ssh -q phvifoapp04 '/home/infa_adm/scripts/ais.sh MDM wf_MDM2Enterprise_Location_Interfaces Int01_prod'</v>
      </c>
      <c r="Y1866" s="15"/>
      <c r="Z1866" s="60" t="str">
        <f t="shared" ref="Z1866:Z1868" si="1607">CONCATENATE("./pmrep objectexport -f ",L1866," -o ",M1866," -n ",N1866," -m -s -b -r -u ",N1866,".xml")</f>
        <v>./pmrep objectexport -f MDM -o Workflow -n wf_MDM2Enterprise_Location_Interfaces -m -s -b -r -u wf_MDM2Enterprise_Location_Interfaces.xml</v>
      </c>
      <c r="AA1866" s="63" t="str">
        <f t="shared" ref="AA1866:AA1868" si="1608">IF(M1866="Workflow",CONCATENATE("gwd ",L1866," ",N1866)," # n/a")</f>
        <v>gwd MDM wf_MDM2Enterprise_Location_Interfaces</v>
      </c>
      <c r="AB1866" s="60" t="str">
        <f t="shared" si="1588"/>
        <v xml:space="preserve">showvh MDM wf_MDM2Enterprise_Location_Interfaces ; </v>
      </c>
      <c r="AC1866" s="60" t="str">
        <f t="shared" si="1586"/>
        <v>showrrh MDM wf_MDM2Enterprise_Location_Interfaces</v>
      </c>
    </row>
    <row r="1867" spans="1:29" x14ac:dyDescent="0.25">
      <c r="A1867" s="9">
        <v>43390</v>
      </c>
      <c r="B1867" s="6" t="s">
        <v>2923</v>
      </c>
      <c r="C1867" s="6" t="s">
        <v>1893</v>
      </c>
      <c r="D1867" s="6" t="s">
        <v>1864</v>
      </c>
      <c r="E1867" s="100" t="str">
        <f t="shared" ref="E1867:E1868" si="1609">IF(D1867="q1",rep_q,IF(OR(D1867="u1",D1867="u2"),rep_u,IF(OR(D1867="p1",D1867="p2"),rep_p," ** ERROR **")))</f>
        <v>RAC_prod</v>
      </c>
      <c r="F1867" s="115" t="str">
        <f t="shared" ref="F1867:F1868" si="1610">IF(C1867="SJ",IF(D1867="q1",pswd_sj_q,IF(OR(D1867="u1",D1867="u2"),pswd_sj_u,IF(OR(D1867="p1",D1867="p2"),pswd_sj_p," ** ERROR **"))),
IF(C1867="BR",IF(D1867="q1",pswd_br_q,IF(OR(D1867="u1",D1867="u2"),pswd_br_u,IF(OR(D1867="p1",D1867="p2"),pswd_br_p," ** ERROR **")))," ** ERROR **"))</f>
        <v>BPP</v>
      </c>
      <c r="G1867" s="100" t="str">
        <f t="shared" ref="G1867:G1868" si="1611">IF(D1867="q1",host_q,IF(OR(D1867="u1",D1867="u2"),host_u,IF(OR(D1867="p1",D1867="p2"),host_p," ** ERROR **")))</f>
        <v>phvifoapp04</v>
      </c>
      <c r="H1867" s="115" t="str">
        <f t="shared" ref="H1867:H1868" si="1612">IF(D1867="q1",int_q1,IF(D1867="u1",int_u1,IF(D1867="u2",int_u2,IF(D1867="p1",int_p1,IF(D1867="p2",int_p2," ** ERROR **")))))</f>
        <v>Int01_prod</v>
      </c>
      <c r="I1867" s="100" t="str">
        <f t="shared" ref="I1867:I1868" si="1613">IF(D1867="","n/a","6005")</f>
        <v>6005</v>
      </c>
      <c r="J1867" s="115" t="str">
        <f t="shared" ref="J1867:J1868" si="1614">IF(D1867="","n/a","Native")</f>
        <v>Native</v>
      </c>
      <c r="K1867" s="100" t="str">
        <f t="shared" ref="K1867:K1868" si="1615">IF(D1867="","n/a","all")</f>
        <v>all</v>
      </c>
      <c r="L1867" s="6" t="s">
        <v>322</v>
      </c>
      <c r="M1867" s="6" t="s">
        <v>332</v>
      </c>
      <c r="N1867" s="6" t="s">
        <v>2847</v>
      </c>
      <c r="O1867" s="6" t="s">
        <v>2924</v>
      </c>
      <c r="P1867" s="11" t="str">
        <f t="shared" si="1603"/>
        <v>qc MDM Workflow wf_MDM2Enterprise_Product_Interfaces</v>
      </c>
      <c r="Q1867" s="12" t="str">
        <f t="shared" si="1604"/>
        <v>echo ;</v>
      </c>
      <c r="R1867" s="13" t="str">
        <f t="shared" si="1605"/>
        <v>./pmrep addtodeploymentgroup -p DG_Static_Shared -n wf_MDM2Enterprise_Product_Interfaces -o Workflow -f MDM -d all ;</v>
      </c>
      <c r="S1867" s="12" t="str">
        <f t="shared" si="1582"/>
        <v>echo ;</v>
      </c>
      <c r="T1867" s="13" t="str">
        <f t="shared" si="1583"/>
        <v>echo ;</v>
      </c>
      <c r="U1867" s="12" t="str">
        <f t="shared" si="1584"/>
        <v>echo;</v>
      </c>
      <c r="V1867" s="13" t="str">
        <f t="shared" si="1585"/>
        <v>echo ;</v>
      </c>
      <c r="W1867" s="14" t="str">
        <f t="shared" si="1606"/>
        <v xml:space="preserve"> echo ; </v>
      </c>
      <c r="X1867" s="13" t="str">
        <f t="shared" si="1587"/>
        <v>ssh -q phvifoapp04 '/home/infa_adm/scripts/ais.sh MDM wf_MDM2Enterprise_Product_Interfaces Int01_prod'</v>
      </c>
      <c r="Y1867" s="15"/>
      <c r="Z1867" s="60" t="str">
        <f t="shared" si="1607"/>
        <v>./pmrep objectexport -f MDM -o Workflow -n wf_MDM2Enterprise_Product_Interfaces -m -s -b -r -u wf_MDM2Enterprise_Product_Interfaces.xml</v>
      </c>
      <c r="AA1867" s="63" t="str">
        <f t="shared" si="1608"/>
        <v>gwd MDM wf_MDM2Enterprise_Product_Interfaces</v>
      </c>
      <c r="AB1867" s="60" t="str">
        <f t="shared" si="1588"/>
        <v xml:space="preserve">showvh MDM wf_MDM2Enterprise_Product_Interfaces ; </v>
      </c>
      <c r="AC1867" s="60" t="str">
        <f t="shared" si="1586"/>
        <v>showrrh MDM wf_MDM2Enterprise_Product_Interfaces</v>
      </c>
    </row>
    <row r="1868" spans="1:29" x14ac:dyDescent="0.25">
      <c r="A1868" s="9">
        <v>43390</v>
      </c>
      <c r="B1868" s="6" t="s">
        <v>2923</v>
      </c>
      <c r="C1868" s="6" t="s">
        <v>1893</v>
      </c>
      <c r="D1868" s="6" t="s">
        <v>1864</v>
      </c>
      <c r="E1868" s="100" t="str">
        <f t="shared" si="1609"/>
        <v>RAC_prod</v>
      </c>
      <c r="F1868" s="115" t="str">
        <f t="shared" si="1610"/>
        <v>BPP</v>
      </c>
      <c r="G1868" s="100" t="str">
        <f t="shared" si="1611"/>
        <v>phvifoapp04</v>
      </c>
      <c r="H1868" s="115" t="str">
        <f t="shared" si="1612"/>
        <v>Int01_prod</v>
      </c>
      <c r="I1868" s="100" t="str">
        <f t="shared" si="1613"/>
        <v>6005</v>
      </c>
      <c r="J1868" s="115" t="str">
        <f t="shared" si="1614"/>
        <v>Native</v>
      </c>
      <c r="K1868" s="100" t="str">
        <f t="shared" si="1615"/>
        <v>all</v>
      </c>
      <c r="L1868" s="6" t="s">
        <v>322</v>
      </c>
      <c r="M1868" s="6" t="s">
        <v>332</v>
      </c>
      <c r="N1868" s="6" t="s">
        <v>2727</v>
      </c>
      <c r="O1868" s="6" t="s">
        <v>2924</v>
      </c>
      <c r="P1868" s="11" t="str">
        <f t="shared" si="1603"/>
        <v>qc MDM Workflow wf_MDM2Enterprise_NeighboringStore_Interface</v>
      </c>
      <c r="Q1868" s="12" t="str">
        <f t="shared" si="1604"/>
        <v>echo ;</v>
      </c>
      <c r="R1868" s="13" t="str">
        <f t="shared" si="1605"/>
        <v>./pmrep addtodeploymentgroup -p DG_Static_Shared -n wf_MDM2Enterprise_NeighboringStore_Interface -o Workflow -f MDM -d all ;</v>
      </c>
      <c r="S1868" s="12" t="str">
        <f t="shared" si="1582"/>
        <v>./pmrep deploydeploymentgroup -p DG_Static_Shared -c  ./DG_Static_Shared.xml -r RAC_prod -n ritbil -X BPP -h phvifoapp04 -o 6005 -s Native -l $HOME/scripts/log/dg_BR_CHG0014872.log ;</v>
      </c>
      <c r="T1868" s="13" t="str">
        <f t="shared" si="1583"/>
        <v xml:space="preserve">echo '&lt; PRESS ANY KEY TO CONTINUE &gt;'; read c ; </v>
      </c>
      <c r="U1868" s="12" t="str">
        <f t="shared" si="1584"/>
        <v xml:space="preserve">cat $HOME/scripts/log/dg_BR_CHG0014872.log ; </v>
      </c>
      <c r="V1868" s="13" t="str">
        <f t="shared" si="1585"/>
        <v>echo '&lt; PRESS ANY KEY TO CONTINUE &gt;'; read c ;</v>
      </c>
      <c r="W1868" s="14" t="str">
        <f t="shared" ref="W1868:W1873" si="1616">IF(LEFT(U1868,3)="cat"," pmd ; "," echo ; ")</f>
        <v xml:space="preserve"> pmd ; </v>
      </c>
      <c r="X1868" s="13" t="str">
        <f t="shared" si="1587"/>
        <v>ssh -q phvifoapp04 '/home/infa_adm/scripts/ais.sh MDM wf_MDM2Enterprise_NeighboringStore_Interface Int01_prod'</v>
      </c>
      <c r="Y1868" s="15"/>
      <c r="Z1868" s="60" t="str">
        <f t="shared" si="1607"/>
        <v>./pmrep objectexport -f MDM -o Workflow -n wf_MDM2Enterprise_NeighboringStore_Interface -m -s -b -r -u wf_MDM2Enterprise_NeighboringStore_Interface.xml</v>
      </c>
      <c r="AA1868" s="63" t="str">
        <f t="shared" si="1608"/>
        <v>gwd MDM wf_MDM2Enterprise_NeighboringStore_Interface</v>
      </c>
      <c r="AB1868" s="60" t="str">
        <f t="shared" si="1588"/>
        <v xml:space="preserve">showvh MDM wf_MDM2Enterprise_NeighboringStore_Interface ; </v>
      </c>
      <c r="AC1868" s="60" t="str">
        <f t="shared" si="1586"/>
        <v>showrrh MDM wf_MDM2Enterprise_NeighboringStore_Interface</v>
      </c>
    </row>
    <row r="1869" spans="1:29" x14ac:dyDescent="0.25">
      <c r="A1869" s="9">
        <v>43392</v>
      </c>
      <c r="B1869" s="6" t="s">
        <v>2927</v>
      </c>
      <c r="C1869" s="6" t="s">
        <v>1893</v>
      </c>
      <c r="D1869" s="6" t="s">
        <v>1864</v>
      </c>
      <c r="E1869" s="100" t="str">
        <f t="shared" ref="E1869" si="1617">IF(D1869="q1",rep_q,IF(OR(D1869="u1",D1869="u2"),rep_u,IF(OR(D1869="p1",D1869="p2"),rep_p," ** ERROR **")))</f>
        <v>RAC_prod</v>
      </c>
      <c r="F1869" s="115" t="str">
        <f t="shared" ref="F1869" si="1618">IF(C1869="SJ",IF(D1869="q1",pswd_sj_q,IF(OR(D1869="u1",D1869="u2"),pswd_sj_u,IF(OR(D1869="p1",D1869="p2"),pswd_sj_p," ** ERROR **"))),
IF(C1869="BR",IF(D1869="q1",pswd_br_q,IF(OR(D1869="u1",D1869="u2"),pswd_br_u,IF(OR(D1869="p1",D1869="p2"),pswd_br_p," ** ERROR **")))," ** ERROR **"))</f>
        <v>BPP</v>
      </c>
      <c r="G1869" s="100" t="str">
        <f t="shared" ref="G1869" si="1619">IF(D1869="q1",host_q,IF(OR(D1869="u1",D1869="u2"),host_u,IF(OR(D1869="p1",D1869="p2"),host_p," ** ERROR **")))</f>
        <v>phvifoapp04</v>
      </c>
      <c r="H1869" s="115" t="str">
        <f t="shared" ref="H1869" si="1620">IF(D1869="q1",int_q1,IF(D1869="u1",int_u1,IF(D1869="u2",int_u2,IF(D1869="p1",int_p1,IF(D1869="p2",int_p2," ** ERROR **")))))</f>
        <v>Int01_prod</v>
      </c>
      <c r="I1869" s="100" t="str">
        <f t="shared" ref="I1869" si="1621">IF(D1869="","n/a","6005")</f>
        <v>6005</v>
      </c>
      <c r="J1869" s="115" t="str">
        <f t="shared" ref="J1869" si="1622">IF(D1869="","n/a","Native")</f>
        <v>Native</v>
      </c>
      <c r="K1869" s="100" t="str">
        <f t="shared" ref="K1869" si="1623">IF(D1869="","n/a","all")</f>
        <v>all</v>
      </c>
      <c r="L1869" s="6" t="s">
        <v>1061</v>
      </c>
      <c r="M1869" s="6" t="s">
        <v>332</v>
      </c>
      <c r="N1869" s="6" t="s">
        <v>1074</v>
      </c>
      <c r="O1869" s="6" t="s">
        <v>2928</v>
      </c>
      <c r="P1869" s="11" t="str">
        <f t="shared" ref="P1869:P1873" si="1624">CONCATENATE("qc ",L1869," ",M1869," ",N1869)</f>
        <v>qc medallia Workflow wf_m_Invitation_File_Medallia_4Week</v>
      </c>
      <c r="Q1869" s="12" t="str">
        <f t="shared" ref="Q1869:Q1873" si="1625">IF(AND(B1869=B1868,F1869=F1868),"echo ;",CONCATENATE("./pmrep cleardeploymentgroup -p ",dgnm," -f ;"))</f>
        <v>./pmrep cleardeploymentgroup -p DG_Static_Shared -f ;</v>
      </c>
      <c r="R1869" s="13" t="str">
        <f t="shared" ref="R1869:R1873" si="1626">CONCATENATE("./pmrep addtodeploymentgroup -p ",dgnm," -n ",N1869," -o ",M1869, " -f ",L1869," -d ",K1869, " ;")</f>
        <v>./pmrep addtodeploymentgroup -p DG_Static_Shared -n wf_m_Invitation_File_Medallia_4Week -o Workflow -f medallia -d all ;</v>
      </c>
      <c r="S1869" s="12" t="str">
        <f t="shared" si="1582"/>
        <v>echo ;</v>
      </c>
      <c r="T1869" s="13" t="str">
        <f t="shared" si="1583"/>
        <v>echo ;</v>
      </c>
      <c r="U1869" s="12" t="str">
        <f t="shared" si="1584"/>
        <v>echo;</v>
      </c>
      <c r="V1869" s="13" t="str">
        <f t="shared" si="1585"/>
        <v>echo ;</v>
      </c>
      <c r="W1869" s="14" t="str">
        <f t="shared" si="1616"/>
        <v xml:space="preserve"> echo ; </v>
      </c>
      <c r="X1869" s="13" t="str">
        <f t="shared" si="1587"/>
        <v>ssh -q phvifoapp04 '/home/infa_adm/scripts/ais.sh medallia wf_m_Invitation_File_Medallia_4Week Int01_prod'</v>
      </c>
      <c r="Y1869" s="15"/>
      <c r="Z1869" s="60" t="str">
        <f t="shared" ref="Z1869:Z1873" si="1627">CONCATENATE("./pmrep objectexport -f ",L1869," -o ",M1869," -n ",N1869," -m -s -b -r -u ",N1869,".xml")</f>
        <v>./pmrep objectexport -f medallia -o Workflow -n wf_m_Invitation_File_Medallia_4Week -m -s -b -r -u wf_m_Invitation_File_Medallia_4Week.xml</v>
      </c>
      <c r="AA1869" s="63" t="str">
        <f t="shared" ref="AA1869:AA1873" si="1628">IF(M1869="Workflow",CONCATENATE("gwd ",L1869," ",N1869)," # n/a")</f>
        <v>gwd medallia wf_m_Invitation_File_Medallia_4Week</v>
      </c>
      <c r="AB1869" s="60" t="str">
        <f t="shared" si="1588"/>
        <v xml:space="preserve">showvh medallia wf_m_Invitation_File_Medallia_4Week ; </v>
      </c>
      <c r="AC1869" s="60" t="str">
        <f t="shared" si="1586"/>
        <v>showrrh medallia wf_m_Invitation_File_Medallia_4Week</v>
      </c>
    </row>
    <row r="1870" spans="1:29" x14ac:dyDescent="0.25">
      <c r="A1870" s="9">
        <v>43392</v>
      </c>
      <c r="B1870" s="6" t="s">
        <v>2927</v>
      </c>
      <c r="C1870" s="6" t="s">
        <v>1893</v>
      </c>
      <c r="D1870" s="6" t="s">
        <v>1864</v>
      </c>
      <c r="E1870" s="100" t="str">
        <f t="shared" ref="E1870:E1878" si="1629">IF(D1870="q1",rep_q,IF(OR(D1870="u1",D1870="u2"),rep_u,IF(OR(D1870="p1",D1870="p2"),rep_p," ** ERROR **")))</f>
        <v>RAC_prod</v>
      </c>
      <c r="F1870" s="115" t="str">
        <f t="shared" ref="F1870:F1878" si="1630">IF(C1870="SJ",IF(D1870="q1",pswd_sj_q,IF(OR(D1870="u1",D1870="u2"),pswd_sj_u,IF(OR(D1870="p1",D1870="p2"),pswd_sj_p," ** ERROR **"))),
IF(C1870="BR",IF(D1870="q1",pswd_br_q,IF(OR(D1870="u1",D1870="u2"),pswd_br_u,IF(OR(D1870="p1",D1870="p2"),pswd_br_p," ** ERROR **")))," ** ERROR **"))</f>
        <v>BPP</v>
      </c>
      <c r="G1870" s="100" t="str">
        <f t="shared" ref="G1870:G1878" si="1631">IF(D1870="q1",host_q,IF(OR(D1870="u1",D1870="u2"),host_u,IF(OR(D1870="p1",D1870="p2"),host_p," ** ERROR **")))</f>
        <v>phvifoapp04</v>
      </c>
      <c r="H1870" s="115" t="str">
        <f t="shared" ref="H1870:H1878" si="1632">IF(D1870="q1",int_q1,IF(D1870="u1",int_u1,IF(D1870="u2",int_u2,IF(D1870="p1",int_p1,IF(D1870="p2",int_p2," ** ERROR **")))))</f>
        <v>Int01_prod</v>
      </c>
      <c r="I1870" s="100" t="str">
        <f t="shared" ref="I1870:I1878" si="1633">IF(D1870="","n/a","6005")</f>
        <v>6005</v>
      </c>
      <c r="J1870" s="115" t="str">
        <f t="shared" ref="J1870:J1878" si="1634">IF(D1870="","n/a","Native")</f>
        <v>Native</v>
      </c>
      <c r="K1870" s="100" t="str">
        <f t="shared" ref="K1870:K1878" si="1635">IF(D1870="","n/a","all")</f>
        <v>all</v>
      </c>
      <c r="L1870" s="6" t="s">
        <v>1061</v>
      </c>
      <c r="M1870" s="6" t="s">
        <v>332</v>
      </c>
      <c r="N1870" s="6" t="s">
        <v>1075</v>
      </c>
      <c r="O1870" s="6" t="s">
        <v>2928</v>
      </c>
      <c r="P1870" s="11" t="str">
        <f t="shared" si="1624"/>
        <v>qc medallia Workflow wf_m_Invitation_File_Medallia_9Week</v>
      </c>
      <c r="Q1870" s="12" t="str">
        <f t="shared" si="1625"/>
        <v>echo ;</v>
      </c>
      <c r="R1870" s="13" t="str">
        <f t="shared" si="1626"/>
        <v>./pmrep addtodeploymentgroup -p DG_Static_Shared -n wf_m_Invitation_File_Medallia_9Week -o Workflow -f medallia -d all ;</v>
      </c>
      <c r="S1870" s="12" t="str">
        <f t="shared" si="1582"/>
        <v>echo ;</v>
      </c>
      <c r="T1870" s="13" t="str">
        <f t="shared" si="1583"/>
        <v>echo ;</v>
      </c>
      <c r="U1870" s="12" t="str">
        <f t="shared" si="1584"/>
        <v>echo;</v>
      </c>
      <c r="V1870" s="13" t="str">
        <f t="shared" si="1585"/>
        <v>echo ;</v>
      </c>
      <c r="W1870" s="14" t="str">
        <f t="shared" si="1616"/>
        <v xml:space="preserve"> echo ; </v>
      </c>
      <c r="X1870" s="13" t="str">
        <f t="shared" si="1587"/>
        <v>ssh -q phvifoapp04 '/home/infa_adm/scripts/ais.sh medallia wf_m_Invitation_File_Medallia_9Week Int01_prod'</v>
      </c>
      <c r="Y1870" s="15"/>
      <c r="Z1870" s="60" t="str">
        <f t="shared" si="1627"/>
        <v>./pmrep objectexport -f medallia -o Workflow -n wf_m_Invitation_File_Medallia_9Week -m -s -b -r -u wf_m_Invitation_File_Medallia_9Week.xml</v>
      </c>
      <c r="AA1870" s="63" t="str">
        <f t="shared" si="1628"/>
        <v>gwd medallia wf_m_Invitation_File_Medallia_9Week</v>
      </c>
      <c r="AB1870" s="60" t="str">
        <f t="shared" si="1588"/>
        <v xml:space="preserve">showvh medallia wf_m_Invitation_File_Medallia_9Week ; </v>
      </c>
      <c r="AC1870" s="60" t="str">
        <f t="shared" si="1586"/>
        <v>showrrh medallia wf_m_Invitation_File_Medallia_9Week</v>
      </c>
    </row>
    <row r="1871" spans="1:29" x14ac:dyDescent="0.25">
      <c r="A1871" s="9">
        <v>43392</v>
      </c>
      <c r="B1871" s="6" t="s">
        <v>2927</v>
      </c>
      <c r="C1871" s="6" t="s">
        <v>1893</v>
      </c>
      <c r="D1871" s="6" t="s">
        <v>1864</v>
      </c>
      <c r="E1871" s="100" t="str">
        <f t="shared" si="1629"/>
        <v>RAC_prod</v>
      </c>
      <c r="F1871" s="115" t="str">
        <f t="shared" si="1630"/>
        <v>BPP</v>
      </c>
      <c r="G1871" s="100" t="str">
        <f t="shared" si="1631"/>
        <v>phvifoapp04</v>
      </c>
      <c r="H1871" s="115" t="str">
        <f t="shared" si="1632"/>
        <v>Int01_prod</v>
      </c>
      <c r="I1871" s="100" t="str">
        <f t="shared" si="1633"/>
        <v>6005</v>
      </c>
      <c r="J1871" s="115" t="str">
        <f t="shared" si="1634"/>
        <v>Native</v>
      </c>
      <c r="K1871" s="100" t="str">
        <f t="shared" si="1635"/>
        <v>all</v>
      </c>
      <c r="L1871" s="6" t="s">
        <v>1061</v>
      </c>
      <c r="M1871" s="6" t="s">
        <v>332</v>
      </c>
      <c r="N1871" s="8" t="s">
        <v>1076</v>
      </c>
      <c r="O1871" s="6" t="s">
        <v>2928</v>
      </c>
      <c r="P1871" s="11" t="str">
        <f t="shared" si="1624"/>
        <v>qc medallia Workflow wf_m_Invitation_File_Medallia_Agreement_Begin</v>
      </c>
      <c r="Q1871" s="12" t="str">
        <f t="shared" si="1625"/>
        <v>echo ;</v>
      </c>
      <c r="R1871" s="13" t="str">
        <f t="shared" si="1626"/>
        <v>./pmrep addtodeploymentgroup -p DG_Static_Shared -n wf_m_Invitation_File_Medallia_Agreement_Begin -o Workflow -f medallia -d all ;</v>
      </c>
      <c r="S1871" s="12" t="str">
        <f t="shared" si="1582"/>
        <v>echo ;</v>
      </c>
      <c r="T1871" s="13" t="str">
        <f t="shared" si="1583"/>
        <v>echo ;</v>
      </c>
      <c r="U1871" s="12" t="str">
        <f t="shared" si="1584"/>
        <v>echo;</v>
      </c>
      <c r="V1871" s="13" t="str">
        <f t="shared" si="1585"/>
        <v>echo ;</v>
      </c>
      <c r="W1871" s="14" t="str">
        <f t="shared" si="1616"/>
        <v xml:space="preserve"> echo ; </v>
      </c>
      <c r="X1871" s="13" t="str">
        <f t="shared" si="1587"/>
        <v>ssh -q phvifoapp04 '/home/infa_adm/scripts/ais.sh medallia wf_m_Invitation_File_Medallia_Agreement_Begin Int01_prod'</v>
      </c>
      <c r="Y1871" s="15"/>
      <c r="Z1871" s="60" t="str">
        <f t="shared" si="1627"/>
        <v>./pmrep objectexport -f medallia -o Workflow -n wf_m_Invitation_File_Medallia_Agreement_Begin -m -s -b -r -u wf_m_Invitation_File_Medallia_Agreement_Begin.xml</v>
      </c>
      <c r="AA1871" s="63" t="str">
        <f t="shared" si="1628"/>
        <v>gwd medallia wf_m_Invitation_File_Medallia_Agreement_Begin</v>
      </c>
      <c r="AB1871" s="60" t="str">
        <f t="shared" si="1588"/>
        <v xml:space="preserve">showvh medallia wf_m_Invitation_File_Medallia_Agreement_Begin ; </v>
      </c>
      <c r="AC1871" s="60" t="str">
        <f t="shared" si="1586"/>
        <v>showrrh medallia wf_m_Invitation_File_Medallia_Agreement_Begin</v>
      </c>
    </row>
    <row r="1872" spans="1:29" x14ac:dyDescent="0.25">
      <c r="A1872" s="9">
        <v>43392</v>
      </c>
      <c r="B1872" s="6" t="s">
        <v>2927</v>
      </c>
      <c r="C1872" s="6" t="s">
        <v>1893</v>
      </c>
      <c r="D1872" s="6" t="s">
        <v>1864</v>
      </c>
      <c r="E1872" s="100" t="str">
        <f t="shared" si="1629"/>
        <v>RAC_prod</v>
      </c>
      <c r="F1872" s="115" t="str">
        <f t="shared" si="1630"/>
        <v>BPP</v>
      </c>
      <c r="G1872" s="100" t="str">
        <f t="shared" si="1631"/>
        <v>phvifoapp04</v>
      </c>
      <c r="H1872" s="115" t="str">
        <f t="shared" si="1632"/>
        <v>Int01_prod</v>
      </c>
      <c r="I1872" s="100" t="str">
        <f t="shared" si="1633"/>
        <v>6005</v>
      </c>
      <c r="J1872" s="115" t="str">
        <f t="shared" si="1634"/>
        <v>Native</v>
      </c>
      <c r="K1872" s="100" t="str">
        <f t="shared" si="1635"/>
        <v>all</v>
      </c>
      <c r="L1872" s="6" t="s">
        <v>1061</v>
      </c>
      <c r="M1872" s="6" t="s">
        <v>332</v>
      </c>
      <c r="N1872" s="6" t="s">
        <v>1077</v>
      </c>
      <c r="O1872" s="6" t="s">
        <v>2928</v>
      </c>
      <c r="P1872" s="11" t="str">
        <f t="shared" si="1624"/>
        <v>qc medallia Workflow wf_m_Invitation_File_Medallia_Agreement_End</v>
      </c>
      <c r="Q1872" s="12" t="str">
        <f t="shared" si="1625"/>
        <v>echo ;</v>
      </c>
      <c r="R1872" s="13" t="str">
        <f t="shared" si="1626"/>
        <v>./pmrep addtodeploymentgroup -p DG_Static_Shared -n wf_m_Invitation_File_Medallia_Agreement_End -o Workflow -f medallia -d all ;</v>
      </c>
      <c r="S1872" s="12" t="str">
        <f t="shared" si="1582"/>
        <v>echo ;</v>
      </c>
      <c r="T1872" s="13" t="str">
        <f t="shared" si="1583"/>
        <v>echo ;</v>
      </c>
      <c r="U1872" s="12" t="str">
        <f t="shared" si="1584"/>
        <v>echo;</v>
      </c>
      <c r="V1872" s="13" t="str">
        <f t="shared" si="1585"/>
        <v>echo ;</v>
      </c>
      <c r="W1872" s="14" t="str">
        <f t="shared" si="1616"/>
        <v xml:space="preserve"> echo ; </v>
      </c>
      <c r="X1872" s="13" t="str">
        <f t="shared" si="1587"/>
        <v>ssh -q phvifoapp04 '/home/infa_adm/scripts/ais.sh medallia wf_m_Invitation_File_Medallia_Agreement_End Int01_prod'</v>
      </c>
      <c r="Y1872" s="15"/>
      <c r="Z1872" s="60" t="str">
        <f t="shared" si="1627"/>
        <v>./pmrep objectexport -f medallia -o Workflow -n wf_m_Invitation_File_Medallia_Agreement_End -m -s -b -r -u wf_m_Invitation_File_Medallia_Agreement_End.xml</v>
      </c>
      <c r="AA1872" s="63" t="str">
        <f t="shared" si="1628"/>
        <v>gwd medallia wf_m_Invitation_File_Medallia_Agreement_End</v>
      </c>
      <c r="AB1872" s="60" t="str">
        <f t="shared" si="1588"/>
        <v xml:space="preserve">showvh medallia wf_m_Invitation_File_Medallia_Agreement_End ; </v>
      </c>
      <c r="AC1872" s="60" t="str">
        <f t="shared" si="1586"/>
        <v>showrrh medallia wf_m_Invitation_File_Medallia_Agreement_End</v>
      </c>
    </row>
    <row r="1873" spans="1:29" x14ac:dyDescent="0.25">
      <c r="A1873" s="9">
        <v>43392</v>
      </c>
      <c r="B1873" s="6" t="s">
        <v>2927</v>
      </c>
      <c r="C1873" s="6" t="s">
        <v>1893</v>
      </c>
      <c r="D1873" s="6" t="s">
        <v>1864</v>
      </c>
      <c r="E1873" s="100" t="str">
        <f t="shared" si="1629"/>
        <v>RAC_prod</v>
      </c>
      <c r="F1873" s="115" t="str">
        <f t="shared" si="1630"/>
        <v>BPP</v>
      </c>
      <c r="G1873" s="100" t="str">
        <f t="shared" si="1631"/>
        <v>phvifoapp04</v>
      </c>
      <c r="H1873" s="115" t="str">
        <f t="shared" si="1632"/>
        <v>Int01_prod</v>
      </c>
      <c r="I1873" s="100" t="str">
        <f t="shared" si="1633"/>
        <v>6005</v>
      </c>
      <c r="J1873" s="115" t="str">
        <f t="shared" si="1634"/>
        <v>Native</v>
      </c>
      <c r="K1873" s="100" t="str">
        <f t="shared" si="1635"/>
        <v>all</v>
      </c>
      <c r="L1873" s="6" t="s">
        <v>1061</v>
      </c>
      <c r="M1873" s="6" t="s">
        <v>332</v>
      </c>
      <c r="N1873" s="6" t="s">
        <v>1078</v>
      </c>
      <c r="O1873" s="6" t="s">
        <v>2928</v>
      </c>
      <c r="P1873" s="11" t="str">
        <f t="shared" si="1624"/>
        <v>qc medallia Workflow wf_m_Invitation_File_Medallia_Service_Return</v>
      </c>
      <c r="Q1873" s="12" t="str">
        <f t="shared" si="1625"/>
        <v>echo ;</v>
      </c>
      <c r="R1873" s="13" t="str">
        <f t="shared" si="1626"/>
        <v>./pmrep addtodeploymentgroup -p DG_Static_Shared -n wf_m_Invitation_File_Medallia_Service_Return -o Workflow -f medallia -d all ;</v>
      </c>
      <c r="S1873" s="12" t="str">
        <f t="shared" si="1582"/>
        <v>./pmrep deploydeploymentgroup -p DG_Static_Shared -c  ./DG_Static_Shared.xml -r RAC_prod -n ritbil -X BPP -h phvifoapp04 -o 6005 -s Native -l $HOME/scripts/log/dg_BR_CHG0014903.log ;</v>
      </c>
      <c r="T1873" s="13" t="str">
        <f t="shared" si="1583"/>
        <v xml:space="preserve">echo '&lt; PRESS ANY KEY TO CONTINUE &gt;'; read c ; </v>
      </c>
      <c r="U1873" s="12" t="str">
        <f t="shared" si="1584"/>
        <v xml:space="preserve">cat $HOME/scripts/log/dg_BR_CHG0014903.log ; </v>
      </c>
      <c r="V1873" s="13" t="str">
        <f t="shared" si="1585"/>
        <v>echo '&lt; PRESS ANY KEY TO CONTINUE &gt;'; read c ;</v>
      </c>
      <c r="W1873" s="14" t="str">
        <f t="shared" si="1616"/>
        <v xml:space="preserve"> pmd ; </v>
      </c>
      <c r="X1873" s="13" t="str">
        <f t="shared" si="1587"/>
        <v>ssh -q phvifoapp04 '/home/infa_adm/scripts/ais.sh medallia wf_m_Invitation_File_Medallia_Service_Return Int01_prod'</v>
      </c>
      <c r="Y1873" s="15"/>
      <c r="Z1873" s="60" t="str">
        <f t="shared" si="1627"/>
        <v>./pmrep objectexport -f medallia -o Workflow -n wf_m_Invitation_File_Medallia_Service_Return -m -s -b -r -u wf_m_Invitation_File_Medallia_Service_Return.xml</v>
      </c>
      <c r="AA1873" s="63" t="str">
        <f t="shared" si="1628"/>
        <v>gwd medallia wf_m_Invitation_File_Medallia_Service_Return</v>
      </c>
      <c r="AB1873" s="60" t="str">
        <f t="shared" si="1588"/>
        <v xml:space="preserve">showvh medallia wf_m_Invitation_File_Medallia_Service_Return ; </v>
      </c>
      <c r="AC1873" s="60" t="str">
        <f t="shared" si="1586"/>
        <v>showrrh medallia wf_m_Invitation_File_Medallia_Service_Return</v>
      </c>
    </row>
    <row r="1874" spans="1:29" x14ac:dyDescent="0.25">
      <c r="A1874" s="9">
        <v>43392</v>
      </c>
      <c r="B1874" s="6" t="s">
        <v>27</v>
      </c>
      <c r="C1874" s="6" t="s">
        <v>1893</v>
      </c>
      <c r="D1874" s="6" t="s">
        <v>1862</v>
      </c>
      <c r="E1874" s="100" t="str">
        <f t="shared" si="1629"/>
        <v>RAC_qa</v>
      </c>
      <c r="F1874" s="115" t="str">
        <f t="shared" si="1630"/>
        <v>BPQ</v>
      </c>
      <c r="G1874" s="100" t="str">
        <f t="shared" si="1631"/>
        <v>qhvifoapp05</v>
      </c>
      <c r="H1874" s="115" t="str">
        <f t="shared" si="1632"/>
        <v>Int01_qa</v>
      </c>
      <c r="I1874" s="100" t="str">
        <f t="shared" si="1633"/>
        <v>6005</v>
      </c>
      <c r="J1874" s="115" t="str">
        <f t="shared" si="1634"/>
        <v>Native</v>
      </c>
      <c r="K1874" s="100" t="str">
        <f t="shared" si="1635"/>
        <v>all</v>
      </c>
      <c r="L1874" s="6" t="s">
        <v>1543</v>
      </c>
      <c r="M1874" s="6" t="s">
        <v>332</v>
      </c>
      <c r="N1874" s="6" t="s">
        <v>2929</v>
      </c>
      <c r="O1874" s="6" t="s">
        <v>2930</v>
      </c>
      <c r="P1874" s="11" t="str">
        <f t="shared" ref="P1874" si="1636">CONCATENATE("qc ",L1874," ",M1874," ",N1874)</f>
        <v>qc RMS_WMS Workflow wf_RMS_WMS_TransferOrder</v>
      </c>
      <c r="Q1874" s="12" t="str">
        <f t="shared" ref="Q1874" si="1637">IF(AND(B1874=B1873,F1874=F1873),"echo ;",CONCATENATE("./pmrep cleardeploymentgroup -p ",dgnm," -f ;"))</f>
        <v>./pmrep cleardeploymentgroup -p DG_Static_Shared -f ;</v>
      </c>
      <c r="R1874" s="13" t="str">
        <f t="shared" ref="R1874" si="1638">CONCATENATE("./pmrep addtodeploymentgroup -p ",dgnm," -n ",N1874," -o ",M1874, " -f ",L1874," -d ",K1874, " ;")</f>
        <v>./pmrep addtodeploymentgroup -p DG_Static_Shared -n wf_RMS_WMS_TransferOrder -o Workflow -f RMS_WMS -d all ;</v>
      </c>
      <c r="S1874" s="12" t="str">
        <f t="shared" si="1582"/>
        <v>./pmrep deploydeploymentgroup -p DG_Static_Shared -c  ./DG_Static_Shared.xml -r RAC_qa -n ritbil -X BPQ -h qhvifoapp05 -o 6005 -s Native -l $HOME/scripts/log/dg_BR_kaoter.log ;</v>
      </c>
      <c r="T1874" s="13" t="str">
        <f t="shared" si="1583"/>
        <v xml:space="preserve">echo '&lt; PRESS ANY KEY TO CONTINUE &gt;'; read c ; </v>
      </c>
      <c r="U1874" s="12" t="str">
        <f t="shared" si="1584"/>
        <v xml:space="preserve">cat $HOME/scripts/log/dg_BR_kaoter.log ; </v>
      </c>
      <c r="V1874" s="13" t="str">
        <f t="shared" si="1585"/>
        <v>echo '&lt; PRESS ANY KEY TO CONTINUE &gt;'; read c ;</v>
      </c>
      <c r="W1874" s="14" t="str">
        <f t="shared" ref="W1874" si="1639">IF(LEFT(U1874,3)="cat"," pmd ; "," echo ; ")</f>
        <v xml:space="preserve"> pmd ; </v>
      </c>
      <c r="X1874" s="13" t="str">
        <f t="shared" si="1587"/>
        <v>ssh -q qhvifoapp05 '/home/infa_adm/scripts/ais.sh RMS_WMS wf_RMS_WMS_TransferOrder Int01_qa'</v>
      </c>
      <c r="Y1874" s="15"/>
      <c r="Z1874" s="60" t="str">
        <f t="shared" ref="Z1874" si="1640">CONCATENATE("./pmrep objectexport -f ",L1874," -o ",M1874," -n ",N1874," -m -s -b -r -u ",N1874,".xml")</f>
        <v>./pmrep objectexport -f RMS_WMS -o Workflow -n wf_RMS_WMS_TransferOrder -m -s -b -r -u wf_RMS_WMS_TransferOrder.xml</v>
      </c>
      <c r="AA1874" s="63" t="str">
        <f t="shared" ref="AA1874" si="1641">IF(M1874="Workflow",CONCATENATE("gwd ",L1874," ",N1874)," # n/a")</f>
        <v>gwd RMS_WMS wf_RMS_WMS_TransferOrder</v>
      </c>
      <c r="AB1874" s="60" t="str">
        <f t="shared" si="1588"/>
        <v xml:space="preserve">showvh RMS_WMS wf_RMS_WMS_TransferOrder ; </v>
      </c>
      <c r="AC1874" s="60" t="str">
        <f t="shared" si="1586"/>
        <v>showrrh RMS_WMS wf_RMS_WMS_TransferOrder</v>
      </c>
    </row>
    <row r="1875" spans="1:29" x14ac:dyDescent="0.25">
      <c r="A1875" s="9">
        <v>43392</v>
      </c>
      <c r="B1875" s="6" t="s">
        <v>27</v>
      </c>
      <c r="C1875" s="6" t="s">
        <v>1893</v>
      </c>
      <c r="D1875" s="6" t="s">
        <v>1863</v>
      </c>
      <c r="E1875" s="100" t="str">
        <f t="shared" si="1629"/>
        <v>RAC_uat</v>
      </c>
      <c r="F1875" s="115" t="str">
        <f t="shared" si="1630"/>
        <v>BPU</v>
      </c>
      <c r="G1875" s="100" t="str">
        <f t="shared" si="1631"/>
        <v>uhvifoapp03</v>
      </c>
      <c r="H1875" s="115" t="str">
        <f t="shared" si="1632"/>
        <v>Int01_uat</v>
      </c>
      <c r="I1875" s="100" t="str">
        <f t="shared" si="1633"/>
        <v>6005</v>
      </c>
      <c r="J1875" s="115" t="str">
        <f t="shared" si="1634"/>
        <v>Native</v>
      </c>
      <c r="K1875" s="100" t="str">
        <f t="shared" si="1635"/>
        <v>all</v>
      </c>
      <c r="L1875" s="6" t="s">
        <v>1543</v>
      </c>
      <c r="M1875" s="6" t="s">
        <v>332</v>
      </c>
      <c r="N1875" s="6" t="s">
        <v>2929</v>
      </c>
      <c r="O1875" s="6" t="s">
        <v>2931</v>
      </c>
      <c r="P1875" s="11" t="str">
        <f t="shared" ref="P1875" si="1642">CONCATENATE("qc ",L1875," ",M1875," ",N1875)</f>
        <v>qc RMS_WMS Workflow wf_RMS_WMS_TransferOrder</v>
      </c>
      <c r="Q1875" s="12" t="str">
        <f t="shared" ref="Q1875" si="1643">IF(AND(B1875=B1874,F1875=F1874),"echo ;",CONCATENATE("./pmrep cleardeploymentgroup -p ",dgnm," -f ;"))</f>
        <v>./pmrep cleardeploymentgroup -p DG_Static_Shared -f ;</v>
      </c>
      <c r="R1875" s="13" t="str">
        <f t="shared" ref="R1875" si="1644">CONCATENATE("./pmrep addtodeploymentgroup -p ",dgnm," -n ",N1875," -o ",M1875, " -f ",L1875," -d ",K1875, " ;")</f>
        <v>./pmrep addtodeploymentgroup -p DG_Static_Shared -n wf_RMS_WMS_TransferOrder -o Workflow -f RMS_WMS -d all ;</v>
      </c>
      <c r="S1875" s="12" t="str">
        <f t="shared" si="1582"/>
        <v>./pmrep deploydeploymentgroup -p DG_Static_Shared -c  ./DG_Static_Shared.xml -r RAC_uat -n ritbil -X BPU -h uhvifoapp03 -o 6005 -s Native -l $HOME/scripts/log/dg_BR_kaoter.log ;</v>
      </c>
      <c r="T1875" s="13" t="str">
        <f t="shared" si="1583"/>
        <v xml:space="preserve">echo '&lt; PRESS ANY KEY TO CONTINUE &gt;'; read c ; </v>
      </c>
      <c r="U1875" s="12" t="str">
        <f t="shared" si="1584"/>
        <v xml:space="preserve">cat $HOME/scripts/log/dg_BR_kaoter.log ; </v>
      </c>
      <c r="V1875" s="13" t="str">
        <f t="shared" si="1585"/>
        <v>echo '&lt; PRESS ANY KEY TO CONTINUE &gt;'; read c ;</v>
      </c>
      <c r="W1875" s="14" t="str">
        <f t="shared" ref="W1875" si="1645">IF(LEFT(U1875,3)="cat"," pmd ; "," echo ; ")</f>
        <v xml:space="preserve"> pmd ; </v>
      </c>
      <c r="X1875" s="13" t="str">
        <f t="shared" si="1587"/>
        <v>ssh -q uhvifoapp03 '/home/infa_adm/scripts/ais.sh RMS_WMS wf_RMS_WMS_TransferOrder Int01_uat'</v>
      </c>
      <c r="Y1875" s="15"/>
      <c r="Z1875" s="60" t="str">
        <f t="shared" ref="Z1875" si="1646">CONCATENATE("./pmrep objectexport -f ",L1875," -o ",M1875," -n ",N1875," -m -s -b -r -u ",N1875,".xml")</f>
        <v>./pmrep objectexport -f RMS_WMS -o Workflow -n wf_RMS_WMS_TransferOrder -m -s -b -r -u wf_RMS_WMS_TransferOrder.xml</v>
      </c>
      <c r="AA1875" s="63" t="str">
        <f t="shared" ref="AA1875" si="1647">IF(M1875="Workflow",CONCATENATE("gwd ",L1875," ",N1875)," # n/a")</f>
        <v>gwd RMS_WMS wf_RMS_WMS_TransferOrder</v>
      </c>
      <c r="AB1875" s="60" t="str">
        <f t="shared" si="1588"/>
        <v xml:space="preserve">showvh RMS_WMS wf_RMS_WMS_TransferOrder ; </v>
      </c>
      <c r="AC1875" s="60" t="str">
        <f t="shared" si="1586"/>
        <v>showrrh RMS_WMS wf_RMS_WMS_TransferOrder</v>
      </c>
    </row>
    <row r="1876" spans="1:29" x14ac:dyDescent="0.25">
      <c r="A1876" s="9">
        <v>43395</v>
      </c>
      <c r="B1876" s="6" t="s">
        <v>2932</v>
      </c>
      <c r="C1876" s="6" t="s">
        <v>1893</v>
      </c>
      <c r="D1876" s="6" t="s">
        <v>1864</v>
      </c>
      <c r="E1876" s="100" t="str">
        <f t="shared" si="1629"/>
        <v>RAC_prod</v>
      </c>
      <c r="F1876" s="115" t="str">
        <f t="shared" si="1630"/>
        <v>BPP</v>
      </c>
      <c r="G1876" s="100" t="str">
        <f t="shared" si="1631"/>
        <v>phvifoapp04</v>
      </c>
      <c r="H1876" s="115" t="str">
        <f t="shared" si="1632"/>
        <v>Int01_prod</v>
      </c>
      <c r="I1876" s="100" t="str">
        <f t="shared" si="1633"/>
        <v>6005</v>
      </c>
      <c r="J1876" s="115" t="str">
        <f t="shared" si="1634"/>
        <v>Native</v>
      </c>
      <c r="K1876" s="100" t="str">
        <f t="shared" si="1635"/>
        <v>all</v>
      </c>
      <c r="L1876" s="6" t="s">
        <v>1491</v>
      </c>
      <c r="M1876" s="6" t="s">
        <v>332</v>
      </c>
      <c r="N1876" s="6" t="s">
        <v>2824</v>
      </c>
      <c r="O1876" s="6" t="s">
        <v>2933</v>
      </c>
      <c r="P1876" s="11" t="str">
        <f t="shared" ref="P1876:P1877" si="1648">CONCATENATE("qc ",L1876," ",M1876," ",N1876)</f>
        <v xml:space="preserve">qc connectors Workflow wf_ENT_LAWSON_GL_AN_PROCESS </v>
      </c>
      <c r="Q1876" s="12" t="str">
        <f t="shared" ref="Q1876:Q1877" si="1649">IF(AND(B1876=B1875,F1876=F1875),"echo ;",CONCATENATE("./pmrep cleardeploymentgroup -p ",dgnm," -f ;"))</f>
        <v>./pmrep cleardeploymentgroup -p DG_Static_Shared -f ;</v>
      </c>
      <c r="R1876" s="13" t="str">
        <f t="shared" ref="R1876:R1877" si="1650">CONCATENATE("./pmrep addtodeploymentgroup -p ",dgnm," -n ",N1876," -o ",M1876, " -f ",L1876," -d ",K1876, " ;")</f>
        <v>./pmrep addtodeploymentgroup -p DG_Static_Shared -n wf_ENT_LAWSON_GL_AN_PROCESS  -o Workflow -f connectors -d all ;</v>
      </c>
      <c r="S1876" s="12" t="str">
        <f t="shared" si="1582"/>
        <v>echo ;</v>
      </c>
      <c r="T1876" s="13" t="str">
        <f t="shared" si="1583"/>
        <v>echo ;</v>
      </c>
      <c r="U1876" s="12" t="str">
        <f t="shared" si="1584"/>
        <v>echo;</v>
      </c>
      <c r="V1876" s="13" t="str">
        <f t="shared" si="1585"/>
        <v>echo ;</v>
      </c>
      <c r="W1876" s="14" t="str">
        <f t="shared" ref="W1876:W1877" si="1651">IF(LEFT(U1876,3)="cat"," pmd ; "," echo ; ")</f>
        <v xml:space="preserve"> echo ; </v>
      </c>
      <c r="X1876" s="13" t="str">
        <f t="shared" si="1587"/>
        <v>ssh -q phvifoapp04 '/home/infa_adm/scripts/ais.sh connectors wf_ENT_LAWSON_GL_AN_PROCESS  Int01_prod'</v>
      </c>
      <c r="Y1876" s="15"/>
      <c r="Z1876" s="60" t="str">
        <f t="shared" ref="Z1876:Z1877" si="1652">CONCATENATE("./pmrep objectexport -f ",L1876," -o ",M1876," -n ",N1876," -m -s -b -r -u ",N1876,".xml")</f>
        <v>./pmrep objectexport -f connectors -o Workflow -n wf_ENT_LAWSON_GL_AN_PROCESS  -m -s -b -r -u wf_ENT_LAWSON_GL_AN_PROCESS .xml</v>
      </c>
      <c r="AA1876" s="63" t="str">
        <f t="shared" ref="AA1876:AA1877" si="1653">IF(M1876="Workflow",CONCATENATE("gwd ",L1876," ",N1876)," # n/a")</f>
        <v xml:space="preserve">gwd connectors wf_ENT_LAWSON_GL_AN_PROCESS </v>
      </c>
      <c r="AB1876" s="60" t="str">
        <f t="shared" si="1588"/>
        <v xml:space="preserve">showvh connectors wf_ENT_LAWSON_GL_AN_PROCESS  ; </v>
      </c>
      <c r="AC1876" s="60" t="str">
        <f t="shared" si="1586"/>
        <v xml:space="preserve">showrrh connectors wf_ENT_LAWSON_GL_AN_PROCESS </v>
      </c>
    </row>
    <row r="1877" spans="1:29" x14ac:dyDescent="0.25">
      <c r="A1877" s="9">
        <v>43395</v>
      </c>
      <c r="B1877" s="6" t="s">
        <v>2932</v>
      </c>
      <c r="C1877" s="6" t="s">
        <v>1893</v>
      </c>
      <c r="D1877" s="6" t="s">
        <v>1864</v>
      </c>
      <c r="E1877" s="100" t="str">
        <f t="shared" si="1629"/>
        <v>RAC_prod</v>
      </c>
      <c r="F1877" s="115" t="str">
        <f t="shared" si="1630"/>
        <v>BPP</v>
      </c>
      <c r="G1877" s="100" t="str">
        <f t="shared" si="1631"/>
        <v>phvifoapp04</v>
      </c>
      <c r="H1877" s="115" t="str">
        <f t="shared" si="1632"/>
        <v>Int01_prod</v>
      </c>
      <c r="I1877" s="100" t="str">
        <f t="shared" si="1633"/>
        <v>6005</v>
      </c>
      <c r="J1877" s="115" t="str">
        <f t="shared" si="1634"/>
        <v>Native</v>
      </c>
      <c r="K1877" s="100" t="str">
        <f t="shared" si="1635"/>
        <v>all</v>
      </c>
      <c r="L1877" s="6" t="s">
        <v>1491</v>
      </c>
      <c r="M1877" s="6" t="s">
        <v>332</v>
      </c>
      <c r="N1877" s="6" t="s">
        <v>2823</v>
      </c>
      <c r="O1877" s="6" t="s">
        <v>2933</v>
      </c>
      <c r="P1877" s="11" t="str">
        <f t="shared" si="1648"/>
        <v>qc connectors Workflow wf_ENT_LAWSON_GL_LA_PROCESS</v>
      </c>
      <c r="Q1877" s="12" t="str">
        <f t="shared" si="1649"/>
        <v>echo ;</v>
      </c>
      <c r="R1877" s="13" t="str">
        <f t="shared" si="1650"/>
        <v>./pmrep addtodeploymentgroup -p DG_Static_Shared -n wf_ENT_LAWSON_GL_LA_PROCESS -o Workflow -f connectors -d all ;</v>
      </c>
      <c r="S1877" s="12" t="str">
        <f t="shared" si="1582"/>
        <v>./pmrep deploydeploymentgroup -p DG_Static_Shared -c  ./DG_Static_Shared.xml -r RAC_prod -n ritbil -X BPP -h phvifoapp04 -o 6005 -s Native -l $HOME/scripts/log/dg_BR_CHG0014759.log ;</v>
      </c>
      <c r="T1877" s="13" t="str">
        <f t="shared" si="1583"/>
        <v xml:space="preserve">echo '&lt; PRESS ANY KEY TO CONTINUE &gt;'; read c ; </v>
      </c>
      <c r="U1877" s="12" t="str">
        <f t="shared" si="1584"/>
        <v xml:space="preserve">cat $HOME/scripts/log/dg_BR_CHG0014759.log ; </v>
      </c>
      <c r="V1877" s="13" t="str">
        <f t="shared" si="1585"/>
        <v>echo '&lt; PRESS ANY KEY TO CONTINUE &gt;'; read c ;</v>
      </c>
      <c r="W1877" s="14" t="str">
        <f t="shared" si="1651"/>
        <v xml:space="preserve"> pmd ; </v>
      </c>
      <c r="X1877" s="13" t="str">
        <f t="shared" si="1587"/>
        <v>ssh -q phvifoapp04 '/home/infa_adm/scripts/ais.sh connectors wf_ENT_LAWSON_GL_LA_PROCESS Int01_prod'</v>
      </c>
      <c r="Y1877" s="15"/>
      <c r="Z1877" s="60" t="str">
        <f t="shared" si="1652"/>
        <v>./pmrep objectexport -f connectors -o Workflow -n wf_ENT_LAWSON_GL_LA_PROCESS -m -s -b -r -u wf_ENT_LAWSON_GL_LA_PROCESS.xml</v>
      </c>
      <c r="AA1877" s="63" t="str">
        <f t="shared" si="1653"/>
        <v>gwd connectors wf_ENT_LAWSON_GL_LA_PROCESS</v>
      </c>
      <c r="AB1877" s="60" t="str">
        <f t="shared" si="1588"/>
        <v xml:space="preserve">showvh connectors wf_ENT_LAWSON_GL_LA_PROCESS ; </v>
      </c>
      <c r="AC1877" s="60" t="str">
        <f t="shared" si="1586"/>
        <v>showrrh connectors wf_ENT_LAWSON_GL_LA_PROCESS</v>
      </c>
    </row>
    <row r="1878" spans="1:29" x14ac:dyDescent="0.25">
      <c r="A1878" s="9">
        <v>43396</v>
      </c>
      <c r="B1878" s="6" t="s">
        <v>9</v>
      </c>
      <c r="C1878" s="6" t="s">
        <v>1893</v>
      </c>
      <c r="D1878" s="6" t="s">
        <v>1862</v>
      </c>
      <c r="E1878" s="100" t="str">
        <f t="shared" si="1629"/>
        <v>RAC_qa</v>
      </c>
      <c r="F1878" s="115" t="str">
        <f t="shared" si="1630"/>
        <v>BPQ</v>
      </c>
      <c r="G1878" s="100" t="str">
        <f t="shared" si="1631"/>
        <v>qhvifoapp05</v>
      </c>
      <c r="H1878" s="115" t="str">
        <f t="shared" si="1632"/>
        <v>Int01_qa</v>
      </c>
      <c r="I1878" s="100" t="str">
        <f t="shared" si="1633"/>
        <v>6005</v>
      </c>
      <c r="J1878" s="115" t="str">
        <f t="shared" si="1634"/>
        <v>Native</v>
      </c>
      <c r="K1878" s="100" t="str">
        <f t="shared" si="1635"/>
        <v>all</v>
      </c>
      <c r="L1878" s="6" t="s">
        <v>1409</v>
      </c>
      <c r="M1878" s="6" t="s">
        <v>332</v>
      </c>
      <c r="N1878" s="6" t="s">
        <v>2934</v>
      </c>
      <c r="O1878" s="6" t="s">
        <v>2936</v>
      </c>
      <c r="P1878" s="11" t="str">
        <f t="shared" ref="P1878:P1881" si="1654">CONCATENATE("qc ",L1878," ",M1878," ",N1878)</f>
        <v>qc supply_chain Workflow wf_DTS_Pre_GEAR_stage_table_DnH</v>
      </c>
      <c r="Q1878" s="12" t="str">
        <f t="shared" ref="Q1878:Q1881" si="1655">IF(AND(B1878=B1877,F1878=F1877),"echo ;",CONCATENATE("./pmrep cleardeploymentgroup -p ",dgnm," -f ;"))</f>
        <v>./pmrep cleardeploymentgroup -p DG_Static_Shared -f ;</v>
      </c>
      <c r="R1878" s="13" t="str">
        <f t="shared" ref="R1878:R1881" si="1656">CONCATENATE("./pmrep addtodeploymentgroup -p ",dgnm," -n ",N1878," -o ",M1878, " -f ",L1878," -d ",K1878, " ;")</f>
        <v>./pmrep addtodeploymentgroup -p DG_Static_Shared -n wf_DTS_Pre_GEAR_stage_table_DnH -o Workflow -f supply_chain -d all ;</v>
      </c>
      <c r="S1878" s="12" t="str">
        <f t="shared" si="1582"/>
        <v>echo ;</v>
      </c>
      <c r="T1878" s="13" t="str">
        <f t="shared" si="1583"/>
        <v>echo ;</v>
      </c>
      <c r="U1878" s="12" t="str">
        <f t="shared" si="1584"/>
        <v>echo;</v>
      </c>
      <c r="V1878" s="13" t="str">
        <f t="shared" si="1585"/>
        <v>echo ;</v>
      </c>
      <c r="W1878" s="14" t="str">
        <f t="shared" ref="W1878:W1881" si="1657">IF(LEFT(U1878,3)="cat"," pmd ; "," echo ; ")</f>
        <v xml:space="preserve"> echo ; </v>
      </c>
      <c r="X1878" s="13" t="str">
        <f t="shared" si="1587"/>
        <v>ssh -q qhvifoapp05 '/home/infa_adm/scripts/ais.sh supply_chain wf_DTS_Pre_GEAR_stage_table_DnH Int01_qa'</v>
      </c>
      <c r="Y1878" s="15"/>
      <c r="Z1878" s="60" t="str">
        <f t="shared" ref="Z1878:Z1881" si="1658">CONCATENATE("./pmrep objectexport -f ",L1878," -o ",M1878," -n ",N1878," -m -s -b -r -u ",N1878,".xml")</f>
        <v>./pmrep objectexport -f supply_chain -o Workflow -n wf_DTS_Pre_GEAR_stage_table_DnH -m -s -b -r -u wf_DTS_Pre_GEAR_stage_table_DnH.xml</v>
      </c>
      <c r="AA1878" s="63" t="str">
        <f t="shared" ref="AA1878:AA1881" si="1659">IF(M1878="Workflow",CONCATENATE("gwd ",L1878," ",N1878)," # n/a")</f>
        <v>gwd supply_chain wf_DTS_Pre_GEAR_stage_table_DnH</v>
      </c>
      <c r="AB1878" s="60" t="str">
        <f t="shared" si="1588"/>
        <v xml:space="preserve">showvh supply_chain wf_DTS_Pre_GEAR_stage_table_DnH ; </v>
      </c>
      <c r="AC1878" s="60" t="str">
        <f t="shared" si="1586"/>
        <v>showrrh supply_chain wf_DTS_Pre_GEAR_stage_table_DnH</v>
      </c>
    </row>
    <row r="1879" spans="1:29" x14ac:dyDescent="0.25">
      <c r="A1879" s="9">
        <v>43396</v>
      </c>
      <c r="B1879" s="6" t="s">
        <v>9</v>
      </c>
      <c r="C1879" s="6" t="s">
        <v>1893</v>
      </c>
      <c r="D1879" s="6" t="s">
        <v>1862</v>
      </c>
      <c r="E1879" s="100" t="str">
        <f t="shared" ref="E1879" si="1660">IF(D1879="q1",rep_q,IF(OR(D1879="u1",D1879="u2"),rep_u,IF(OR(D1879="p1",D1879="p2"),rep_p," ** ERROR **")))</f>
        <v>RAC_qa</v>
      </c>
      <c r="F1879" s="115" t="str">
        <f t="shared" ref="F1879" si="1661">IF(C1879="SJ",IF(D1879="q1",pswd_sj_q,IF(OR(D1879="u1",D1879="u2"),pswd_sj_u,IF(OR(D1879="p1",D1879="p2"),pswd_sj_p," ** ERROR **"))),
IF(C1879="BR",IF(D1879="q1",pswd_br_q,IF(OR(D1879="u1",D1879="u2"),pswd_br_u,IF(OR(D1879="p1",D1879="p2"),pswd_br_p," ** ERROR **")))," ** ERROR **"))</f>
        <v>BPQ</v>
      </c>
      <c r="G1879" s="100" t="str">
        <f t="shared" ref="G1879" si="1662">IF(D1879="q1",host_q,IF(OR(D1879="u1",D1879="u2"),host_u,IF(OR(D1879="p1",D1879="p2"),host_p," ** ERROR **")))</f>
        <v>qhvifoapp05</v>
      </c>
      <c r="H1879" s="115" t="str">
        <f t="shared" ref="H1879" si="1663">IF(D1879="q1",int_q1,IF(D1879="u1",int_u1,IF(D1879="u2",int_u2,IF(D1879="p1",int_p1,IF(D1879="p2",int_p2," ** ERROR **")))))</f>
        <v>Int01_qa</v>
      </c>
      <c r="I1879" s="100" t="str">
        <f t="shared" ref="I1879" si="1664">IF(D1879="","n/a","6005")</f>
        <v>6005</v>
      </c>
      <c r="J1879" s="115" t="str">
        <f t="shared" ref="J1879" si="1665">IF(D1879="","n/a","Native")</f>
        <v>Native</v>
      </c>
      <c r="K1879" s="100" t="str">
        <f t="shared" ref="K1879" si="1666">IF(D1879="","n/a","all")</f>
        <v>all</v>
      </c>
      <c r="L1879" s="6" t="s">
        <v>1409</v>
      </c>
      <c r="M1879" s="6" t="s">
        <v>332</v>
      </c>
      <c r="N1879" s="6" t="s">
        <v>2935</v>
      </c>
      <c r="O1879" s="6" t="s">
        <v>2936</v>
      </c>
      <c r="P1879" s="11" t="str">
        <f t="shared" si="1654"/>
        <v>qc supply_chain Workflow wf_DTS_Load_GEAR_Table_DnH</v>
      </c>
      <c r="Q1879" s="12" t="str">
        <f t="shared" si="1655"/>
        <v>echo ;</v>
      </c>
      <c r="R1879" s="13" t="str">
        <f t="shared" si="1656"/>
        <v>./pmrep addtodeploymentgroup -p DG_Static_Shared -n wf_DTS_Load_GEAR_Table_DnH -o Workflow -f supply_chain -d all ;</v>
      </c>
      <c r="S1879" s="12" t="str">
        <f t="shared" si="1582"/>
        <v>./pmrep deploydeploymentgroup -p DG_Static_Shared -c  ./DG_Static_Shared.xml -r RAC_qa -n ritbil -X BPQ -h qhvifoapp05 -o 6005 -s Native -l $HOME/scripts/log/dg_BR_yatpra.log ;</v>
      </c>
      <c r="T1879" s="13" t="str">
        <f t="shared" si="1583"/>
        <v xml:space="preserve">echo '&lt; PRESS ANY KEY TO CONTINUE &gt;'; read c ; </v>
      </c>
      <c r="U1879" s="12" t="str">
        <f t="shared" si="1584"/>
        <v xml:space="preserve">cat $HOME/scripts/log/dg_BR_yatpra.log ; </v>
      </c>
      <c r="V1879" s="13" t="str">
        <f t="shared" si="1585"/>
        <v>echo '&lt; PRESS ANY KEY TO CONTINUE &gt;'; read c ;</v>
      </c>
      <c r="W1879" s="14" t="str">
        <f t="shared" si="1657"/>
        <v xml:space="preserve"> pmd ; </v>
      </c>
      <c r="X1879" s="13" t="str">
        <f t="shared" si="1587"/>
        <v>ssh -q qhvifoapp05 '/home/infa_adm/scripts/ais.sh supply_chain wf_DTS_Load_GEAR_Table_DnH Int01_qa'</v>
      </c>
      <c r="Y1879" s="15"/>
      <c r="Z1879" s="60" t="str">
        <f t="shared" si="1658"/>
        <v>./pmrep objectexport -f supply_chain -o Workflow -n wf_DTS_Load_GEAR_Table_DnH -m -s -b -r -u wf_DTS_Load_GEAR_Table_DnH.xml</v>
      </c>
      <c r="AA1879" s="63" t="str">
        <f t="shared" si="1659"/>
        <v>gwd supply_chain wf_DTS_Load_GEAR_Table_DnH</v>
      </c>
      <c r="AB1879" s="60" t="str">
        <f t="shared" si="1588"/>
        <v xml:space="preserve">showvh supply_chain wf_DTS_Load_GEAR_Table_DnH ; </v>
      </c>
      <c r="AC1879" s="60" t="str">
        <f t="shared" si="1586"/>
        <v>showrrh supply_chain wf_DTS_Load_GEAR_Table_DnH</v>
      </c>
    </row>
    <row r="1880" spans="1:29" x14ac:dyDescent="0.25">
      <c r="A1880" s="9">
        <v>43396</v>
      </c>
      <c r="B1880" s="6" t="s">
        <v>9</v>
      </c>
      <c r="C1880" s="6" t="s">
        <v>1893</v>
      </c>
      <c r="D1880" s="6" t="s">
        <v>1863</v>
      </c>
      <c r="E1880" s="100" t="str">
        <f t="shared" ref="E1880:E1882" si="1667">IF(D1880="q1",rep_q,IF(OR(D1880="u1",D1880="u2"),rep_u,IF(OR(D1880="p1",D1880="p2"),rep_p," ** ERROR **")))</f>
        <v>RAC_uat</v>
      </c>
      <c r="F1880" s="115" t="str">
        <f t="shared" ref="F1880:F1882" si="1668">IF(C1880="SJ",IF(D1880="q1",pswd_sj_q,IF(OR(D1880="u1",D1880="u2"),pswd_sj_u,IF(OR(D1880="p1",D1880="p2"),pswd_sj_p," ** ERROR **"))),
IF(C1880="BR",IF(D1880="q1",pswd_br_q,IF(OR(D1880="u1",D1880="u2"),pswd_br_u,IF(OR(D1880="p1",D1880="p2"),pswd_br_p," ** ERROR **")))," ** ERROR **"))</f>
        <v>BPU</v>
      </c>
      <c r="G1880" s="100" t="str">
        <f t="shared" ref="G1880:G1882" si="1669">IF(D1880="q1",host_q,IF(OR(D1880="u1",D1880="u2"),host_u,IF(OR(D1880="p1",D1880="p2"),host_p," ** ERROR **")))</f>
        <v>uhvifoapp03</v>
      </c>
      <c r="H1880" s="115" t="str">
        <f t="shared" ref="H1880:H1882" si="1670">IF(D1880="q1",int_q1,IF(D1880="u1",int_u1,IF(D1880="u2",int_u2,IF(D1880="p1",int_p1,IF(D1880="p2",int_p2," ** ERROR **")))))</f>
        <v>Int01_uat</v>
      </c>
      <c r="I1880" s="100" t="str">
        <f t="shared" ref="I1880:I1882" si="1671">IF(D1880="","n/a","6005")</f>
        <v>6005</v>
      </c>
      <c r="J1880" s="115" t="str">
        <f t="shared" ref="J1880:J1882" si="1672">IF(D1880="","n/a","Native")</f>
        <v>Native</v>
      </c>
      <c r="K1880" s="100" t="str">
        <f t="shared" ref="K1880:K1882" si="1673">IF(D1880="","n/a","all")</f>
        <v>all</v>
      </c>
      <c r="L1880" s="6" t="s">
        <v>1409</v>
      </c>
      <c r="M1880" s="6" t="s">
        <v>332</v>
      </c>
      <c r="N1880" s="6" t="s">
        <v>2934</v>
      </c>
      <c r="O1880" s="6" t="s">
        <v>2937</v>
      </c>
      <c r="P1880" s="11" t="str">
        <f t="shared" si="1654"/>
        <v>qc supply_chain Workflow wf_DTS_Pre_GEAR_stage_table_DnH</v>
      </c>
      <c r="Q1880" s="12" t="str">
        <f t="shared" si="1655"/>
        <v>./pmrep cleardeploymentgroup -p DG_Static_Shared -f ;</v>
      </c>
      <c r="R1880" s="13" t="str">
        <f t="shared" si="1656"/>
        <v>./pmrep addtodeploymentgroup -p DG_Static_Shared -n wf_DTS_Pre_GEAR_stage_table_DnH -o Workflow -f supply_chain -d all ;</v>
      </c>
      <c r="S1880" s="12" t="str">
        <f t="shared" si="1582"/>
        <v>echo ;</v>
      </c>
      <c r="T1880" s="13" t="str">
        <f t="shared" si="1583"/>
        <v>echo ;</v>
      </c>
      <c r="U1880" s="12" t="str">
        <f t="shared" si="1584"/>
        <v>echo;</v>
      </c>
      <c r="V1880" s="13" t="str">
        <f t="shared" si="1585"/>
        <v>echo ;</v>
      </c>
      <c r="W1880" s="14" t="str">
        <f t="shared" si="1657"/>
        <v xml:space="preserve"> echo ; </v>
      </c>
      <c r="X1880" s="13" t="str">
        <f t="shared" si="1587"/>
        <v>ssh -q uhvifoapp03 '/home/infa_adm/scripts/ais.sh supply_chain wf_DTS_Pre_GEAR_stage_table_DnH Int01_uat'</v>
      </c>
      <c r="Y1880" s="15"/>
      <c r="Z1880" s="60" t="str">
        <f t="shared" si="1658"/>
        <v>./pmrep objectexport -f supply_chain -o Workflow -n wf_DTS_Pre_GEAR_stage_table_DnH -m -s -b -r -u wf_DTS_Pre_GEAR_stage_table_DnH.xml</v>
      </c>
      <c r="AA1880" s="63" t="str">
        <f t="shared" si="1659"/>
        <v>gwd supply_chain wf_DTS_Pre_GEAR_stage_table_DnH</v>
      </c>
      <c r="AB1880" s="60" t="str">
        <f t="shared" si="1588"/>
        <v xml:space="preserve">showvh supply_chain wf_DTS_Pre_GEAR_stage_table_DnH ; </v>
      </c>
      <c r="AC1880" s="60" t="str">
        <f t="shared" si="1586"/>
        <v>showrrh supply_chain wf_DTS_Pre_GEAR_stage_table_DnH</v>
      </c>
    </row>
    <row r="1881" spans="1:29" x14ac:dyDescent="0.25">
      <c r="A1881" s="9">
        <v>43396</v>
      </c>
      <c r="B1881" s="6" t="s">
        <v>9</v>
      </c>
      <c r="C1881" s="6" t="s">
        <v>1893</v>
      </c>
      <c r="D1881" s="6" t="s">
        <v>1863</v>
      </c>
      <c r="E1881" s="100" t="str">
        <f t="shared" si="1667"/>
        <v>RAC_uat</v>
      </c>
      <c r="F1881" s="115" t="str">
        <f t="shared" si="1668"/>
        <v>BPU</v>
      </c>
      <c r="G1881" s="100" t="str">
        <f t="shared" si="1669"/>
        <v>uhvifoapp03</v>
      </c>
      <c r="H1881" s="115" t="str">
        <f t="shared" si="1670"/>
        <v>Int01_uat</v>
      </c>
      <c r="I1881" s="100" t="str">
        <f t="shared" si="1671"/>
        <v>6005</v>
      </c>
      <c r="J1881" s="115" t="str">
        <f t="shared" si="1672"/>
        <v>Native</v>
      </c>
      <c r="K1881" s="100" t="str">
        <f t="shared" si="1673"/>
        <v>all</v>
      </c>
      <c r="L1881" s="6" t="s">
        <v>1409</v>
      </c>
      <c r="M1881" s="6" t="s">
        <v>332</v>
      </c>
      <c r="N1881" s="6" t="s">
        <v>2935</v>
      </c>
      <c r="O1881" s="6" t="s">
        <v>2937</v>
      </c>
      <c r="P1881" s="11" t="str">
        <f t="shared" si="1654"/>
        <v>qc supply_chain Workflow wf_DTS_Load_GEAR_Table_DnH</v>
      </c>
      <c r="Q1881" s="12" t="str">
        <f t="shared" si="1655"/>
        <v>echo ;</v>
      </c>
      <c r="R1881" s="13" t="str">
        <f t="shared" si="1656"/>
        <v>./pmrep addtodeploymentgroup -p DG_Static_Shared -n wf_DTS_Load_GEAR_Table_DnH -o Workflow -f supply_chain -d all ;</v>
      </c>
      <c r="S1881" s="12" t="str">
        <f t="shared" si="1582"/>
        <v>./pmrep deploydeploymentgroup -p DG_Static_Shared -c  ./DG_Static_Shared.xml -r RAC_uat -n ritbil -X BPU -h uhvifoapp03 -o 6005 -s Native -l $HOME/scripts/log/dg_BR_yatpra.log ;</v>
      </c>
      <c r="T1881" s="13" t="str">
        <f t="shared" si="1583"/>
        <v xml:space="preserve">echo '&lt; PRESS ANY KEY TO CONTINUE &gt;'; read c ; </v>
      </c>
      <c r="U1881" s="12" t="str">
        <f t="shared" si="1584"/>
        <v xml:space="preserve">cat $HOME/scripts/log/dg_BR_yatpra.log ; </v>
      </c>
      <c r="V1881" s="13" t="str">
        <f t="shared" si="1585"/>
        <v>echo '&lt; PRESS ANY KEY TO CONTINUE &gt;'; read c ;</v>
      </c>
      <c r="W1881" s="14" t="str">
        <f t="shared" si="1657"/>
        <v xml:space="preserve"> pmd ; </v>
      </c>
      <c r="X1881" s="13" t="str">
        <f t="shared" si="1587"/>
        <v>ssh -q uhvifoapp03 '/home/infa_adm/scripts/ais.sh supply_chain wf_DTS_Load_GEAR_Table_DnH Int01_uat'</v>
      </c>
      <c r="Y1881" s="15"/>
      <c r="Z1881" s="60" t="str">
        <f t="shared" si="1658"/>
        <v>./pmrep objectexport -f supply_chain -o Workflow -n wf_DTS_Load_GEAR_Table_DnH -m -s -b -r -u wf_DTS_Load_GEAR_Table_DnH.xml</v>
      </c>
      <c r="AA1881" s="63" t="str">
        <f t="shared" si="1659"/>
        <v>gwd supply_chain wf_DTS_Load_GEAR_Table_DnH</v>
      </c>
      <c r="AB1881" s="60" t="str">
        <f t="shared" si="1588"/>
        <v xml:space="preserve">showvh supply_chain wf_DTS_Load_GEAR_Table_DnH ; </v>
      </c>
      <c r="AC1881" s="60" t="str">
        <f t="shared" si="1586"/>
        <v>showrrh supply_chain wf_DTS_Load_GEAR_Table_DnH</v>
      </c>
    </row>
    <row r="1882" spans="1:29" x14ac:dyDescent="0.25">
      <c r="A1882" s="9">
        <v>43396</v>
      </c>
      <c r="B1882" s="6" t="s">
        <v>33</v>
      </c>
      <c r="C1882" s="6" t="s">
        <v>1893</v>
      </c>
      <c r="D1882" s="6" t="s">
        <v>1862</v>
      </c>
      <c r="E1882" s="100" t="str">
        <f t="shared" si="1667"/>
        <v>RAC_qa</v>
      </c>
      <c r="F1882" s="115" t="str">
        <f t="shared" si="1668"/>
        <v>BPQ</v>
      </c>
      <c r="G1882" s="100" t="str">
        <f t="shared" si="1669"/>
        <v>qhvifoapp05</v>
      </c>
      <c r="H1882" s="115" t="str">
        <f t="shared" si="1670"/>
        <v>Int01_qa</v>
      </c>
      <c r="I1882" s="100" t="str">
        <f t="shared" si="1671"/>
        <v>6005</v>
      </c>
      <c r="J1882" s="115" t="str">
        <f t="shared" si="1672"/>
        <v>Native</v>
      </c>
      <c r="K1882" s="100" t="str">
        <f t="shared" si="1673"/>
        <v>all</v>
      </c>
      <c r="L1882" s="6" t="s">
        <v>326</v>
      </c>
      <c r="M1882" s="6" t="s">
        <v>332</v>
      </c>
      <c r="N1882" s="6" t="s">
        <v>1172</v>
      </c>
      <c r="O1882" s="6" t="s">
        <v>2938</v>
      </c>
      <c r="P1882" s="11" t="str">
        <f t="shared" ref="P1882:P1883" si="1674">CONCATENATE("qc ",L1882," ",M1882," ",N1882)</f>
        <v>qc Miscellaneous Workflow wf_TestConnection</v>
      </c>
      <c r="Q1882" s="12" t="str">
        <f t="shared" ref="Q1882:Q1883" si="1675">IF(AND(B1882=B1881,F1882=F1881),"echo ;",CONCATENATE("./pmrep cleardeploymentgroup -p ",dgnm," -f ;"))</f>
        <v>./pmrep cleardeploymentgroup -p DG_Static_Shared -f ;</v>
      </c>
      <c r="R1882" s="13" t="str">
        <f t="shared" ref="R1882:R1883" si="1676">CONCATENATE("./pmrep addtodeploymentgroup -p ",dgnm," -n ",N1882," -o ",M1882, " -f ",L1882," -d ",K1882, " ;")</f>
        <v>./pmrep addtodeploymentgroup -p DG_Static_Shared -n wf_TestConnection -o Workflow -f Miscellaneous -d all ;</v>
      </c>
      <c r="S1882" s="12" t="str">
        <f t="shared" si="1582"/>
        <v>./pmrep deploydeploymentgroup -p DG_Static_Shared -c  ./DG_Static_Shared.xml -r RAC_qa -n ritbil -X BPQ -h qhvifoapp05 -o 6005 -s Native -l $HOME/scripts/log/dg_BR_jansaj.log ;</v>
      </c>
      <c r="T1882" s="13" t="str">
        <f t="shared" si="1583"/>
        <v xml:space="preserve">echo '&lt; PRESS ANY KEY TO CONTINUE &gt;'; read c ; </v>
      </c>
      <c r="U1882" s="12" t="str">
        <f t="shared" si="1584"/>
        <v xml:space="preserve">cat $HOME/scripts/log/dg_BR_jansaj.log ; </v>
      </c>
      <c r="V1882" s="13" t="str">
        <f t="shared" si="1585"/>
        <v>echo '&lt; PRESS ANY KEY TO CONTINUE &gt;'; read c ;</v>
      </c>
      <c r="W1882" s="14" t="str">
        <f t="shared" ref="W1882:W1883" si="1677">IF(LEFT(U1882,3)="cat"," pmd ; "," echo ; ")</f>
        <v xml:space="preserve"> pmd ; </v>
      </c>
      <c r="X1882" s="13" t="str">
        <f t="shared" si="1587"/>
        <v>ssh -q qhvifoapp05 '/home/infa_adm/scripts/ais.sh Miscellaneous wf_TestConnection Int01_qa'</v>
      </c>
      <c r="Y1882" s="15"/>
      <c r="Z1882" s="60" t="str">
        <f t="shared" ref="Z1882:Z1884" si="1678">CONCATENATE("./pmrep objectexport -f ",L1882," -o ",M1882," -n ",N1882," -m -s -b -r -u ",N1882,".xml")</f>
        <v>./pmrep objectexport -f Miscellaneous -o Workflow -n wf_TestConnection -m -s -b -r -u wf_TestConnection.xml</v>
      </c>
      <c r="AA1882" s="63" t="str">
        <f t="shared" ref="AA1882:AA1884" si="1679">IF(M1882="Workflow",CONCATENATE("gwd ",L1882," ",N1882)," # n/a")</f>
        <v>gwd Miscellaneous wf_TestConnection</v>
      </c>
      <c r="AB1882" s="60" t="str">
        <f t="shared" si="1588"/>
        <v xml:space="preserve">showvh Miscellaneous wf_TestConnection ; </v>
      </c>
      <c r="AC1882" s="60" t="str">
        <f t="shared" si="1586"/>
        <v>showrrh Miscellaneous wf_TestConnection</v>
      </c>
    </row>
    <row r="1883" spans="1:29" x14ac:dyDescent="0.25">
      <c r="A1883" s="9">
        <v>43396</v>
      </c>
      <c r="B1883" s="6" t="s">
        <v>33</v>
      </c>
      <c r="C1883" s="6" t="s">
        <v>1893</v>
      </c>
      <c r="D1883" s="6" t="s">
        <v>1863</v>
      </c>
      <c r="E1883" s="100" t="str">
        <f t="shared" ref="E1883:E1886" si="1680">IF(D1883="q1",rep_q,IF(OR(D1883="u1",D1883="u2"),rep_u,IF(OR(D1883="p1",D1883="p2"),rep_p," ** ERROR **")))</f>
        <v>RAC_uat</v>
      </c>
      <c r="F1883" s="115" t="str">
        <f t="shared" ref="F1883:F1886" si="1681">IF(C1883="SJ",IF(D1883="q1",pswd_sj_q,IF(OR(D1883="u1",D1883="u2"),pswd_sj_u,IF(OR(D1883="p1",D1883="p2"),pswd_sj_p," ** ERROR **"))),
IF(C1883="BR",IF(D1883="q1",pswd_br_q,IF(OR(D1883="u1",D1883="u2"),pswd_br_u,IF(OR(D1883="p1",D1883="p2"),pswd_br_p," ** ERROR **")))," ** ERROR **"))</f>
        <v>BPU</v>
      </c>
      <c r="G1883" s="100" t="str">
        <f t="shared" ref="G1883:G1886" si="1682">IF(D1883="q1",host_q,IF(OR(D1883="u1",D1883="u2"),host_u,IF(OR(D1883="p1",D1883="p2"),host_p," ** ERROR **")))</f>
        <v>uhvifoapp03</v>
      </c>
      <c r="H1883" s="115" t="str">
        <f t="shared" ref="H1883:H1886" si="1683">IF(D1883="q1",int_q1,IF(D1883="u1",int_u1,IF(D1883="u2",int_u2,IF(D1883="p1",int_p1,IF(D1883="p2",int_p2," ** ERROR **")))))</f>
        <v>Int01_uat</v>
      </c>
      <c r="I1883" s="100" t="str">
        <f t="shared" ref="I1883:I1886" si="1684">IF(D1883="","n/a","6005")</f>
        <v>6005</v>
      </c>
      <c r="J1883" s="115" t="str">
        <f t="shared" ref="J1883:J1886" si="1685">IF(D1883="","n/a","Native")</f>
        <v>Native</v>
      </c>
      <c r="K1883" s="100" t="str">
        <f t="shared" ref="K1883:K1886" si="1686">IF(D1883="","n/a","all")</f>
        <v>all</v>
      </c>
      <c r="L1883" s="6" t="s">
        <v>326</v>
      </c>
      <c r="M1883" s="6" t="s">
        <v>332</v>
      </c>
      <c r="N1883" s="6" t="s">
        <v>1172</v>
      </c>
      <c r="O1883" s="6" t="s">
        <v>2939</v>
      </c>
      <c r="P1883" s="11" t="str">
        <f t="shared" si="1674"/>
        <v>qc Miscellaneous Workflow wf_TestConnection</v>
      </c>
      <c r="Q1883" s="12" t="str">
        <f t="shared" si="1675"/>
        <v>./pmrep cleardeploymentgroup -p DG_Static_Shared -f ;</v>
      </c>
      <c r="R1883" s="13" t="str">
        <f t="shared" si="1676"/>
        <v>./pmrep addtodeploymentgroup -p DG_Static_Shared -n wf_TestConnection -o Workflow -f Miscellaneous -d all ;</v>
      </c>
      <c r="S1883" s="12" t="str">
        <f t="shared" si="1582"/>
        <v>./pmrep deploydeploymentgroup -p DG_Static_Shared -c  ./DG_Static_Shared.xml -r RAC_uat -n ritbil -X BPU -h uhvifoapp03 -o 6005 -s Native -l $HOME/scripts/log/dg_BR_jansaj.log ;</v>
      </c>
      <c r="T1883" s="13" t="str">
        <f t="shared" si="1583"/>
        <v xml:space="preserve">echo '&lt; PRESS ANY KEY TO CONTINUE &gt;'; read c ; </v>
      </c>
      <c r="U1883" s="12" t="str">
        <f t="shared" si="1584"/>
        <v xml:space="preserve">cat $HOME/scripts/log/dg_BR_jansaj.log ; </v>
      </c>
      <c r="V1883" s="13" t="str">
        <f t="shared" si="1585"/>
        <v>echo '&lt; PRESS ANY KEY TO CONTINUE &gt;'; read c ;</v>
      </c>
      <c r="W1883" s="14" t="str">
        <f t="shared" si="1677"/>
        <v xml:space="preserve"> pmd ; </v>
      </c>
      <c r="X1883" s="13" t="str">
        <f t="shared" si="1587"/>
        <v>ssh -q uhvifoapp03 '/home/infa_adm/scripts/ais.sh Miscellaneous wf_TestConnection Int01_uat'</v>
      </c>
      <c r="Y1883" s="15"/>
      <c r="Z1883" s="60" t="str">
        <f t="shared" si="1678"/>
        <v>./pmrep objectexport -f Miscellaneous -o Workflow -n wf_TestConnection -m -s -b -r -u wf_TestConnection.xml</v>
      </c>
      <c r="AA1883" s="63" t="str">
        <f t="shared" si="1679"/>
        <v>gwd Miscellaneous wf_TestConnection</v>
      </c>
      <c r="AB1883" s="60" t="str">
        <f t="shared" si="1588"/>
        <v xml:space="preserve">showvh Miscellaneous wf_TestConnection ; </v>
      </c>
      <c r="AC1883" s="60" t="str">
        <f t="shared" si="1586"/>
        <v>showrrh Miscellaneous wf_TestConnection</v>
      </c>
    </row>
    <row r="1884" spans="1:29" x14ac:dyDescent="0.25">
      <c r="A1884" s="9">
        <v>43396</v>
      </c>
      <c r="B1884" s="6" t="s">
        <v>33</v>
      </c>
      <c r="C1884" s="6" t="s">
        <v>1893</v>
      </c>
      <c r="D1884" s="6" t="s">
        <v>1864</v>
      </c>
      <c r="E1884" s="100" t="str">
        <f t="shared" si="1680"/>
        <v>RAC_prod</v>
      </c>
      <c r="F1884" s="115" t="str">
        <f t="shared" si="1681"/>
        <v>BPP</v>
      </c>
      <c r="G1884" s="100" t="str">
        <f t="shared" si="1682"/>
        <v>phvifoapp04</v>
      </c>
      <c r="H1884" s="115" t="str">
        <f t="shared" si="1683"/>
        <v>Int01_prod</v>
      </c>
      <c r="I1884" s="100" t="str">
        <f t="shared" si="1684"/>
        <v>6005</v>
      </c>
      <c r="J1884" s="115" t="str">
        <f t="shared" si="1685"/>
        <v>Native</v>
      </c>
      <c r="K1884" s="100" t="str">
        <f t="shared" si="1686"/>
        <v>all</v>
      </c>
      <c r="L1884" s="6" t="s">
        <v>326</v>
      </c>
      <c r="M1884" s="6" t="s">
        <v>332</v>
      </c>
      <c r="N1884" s="6" t="s">
        <v>1172</v>
      </c>
      <c r="O1884" s="6" t="s">
        <v>2940</v>
      </c>
      <c r="P1884" s="11" t="str">
        <f t="shared" ref="P1884" si="1687">CONCATENATE("qc ",L1884," ",M1884," ",N1884)</f>
        <v>qc Miscellaneous Workflow wf_TestConnection</v>
      </c>
      <c r="Q1884" s="12" t="str">
        <f t="shared" ref="Q1884" si="1688">IF(AND(B1884=B1883,F1884=F1883),"echo ;",CONCATENATE("./pmrep cleardeploymentgroup -p ",dgnm," -f ;"))</f>
        <v>./pmrep cleardeploymentgroup -p DG_Static_Shared -f ;</v>
      </c>
      <c r="R1884" s="13" t="str">
        <f t="shared" ref="R1884" si="1689">CONCATENATE("./pmrep addtodeploymentgroup -p ",dgnm," -n ",N1884," -o ",M1884, " -f ",L1884," -d ",K1884, " ;")</f>
        <v>./pmrep addtodeploymentgroup -p DG_Static_Shared -n wf_TestConnection -o Workflow -f Miscellaneous -d all ;</v>
      </c>
      <c r="S1884" s="12" t="str">
        <f t="shared" si="1582"/>
        <v>./pmrep deploydeploymentgroup -p DG_Static_Shared -c  ./DG_Static_Shared.xml -r RAC_prod -n ritbil -X BPP -h phvifoapp04 -o 6005 -s Native -l $HOME/scripts/log/dg_BR_jansaj.log ;</v>
      </c>
      <c r="T1884" s="13" t="str">
        <f t="shared" si="1583"/>
        <v xml:space="preserve">echo '&lt; PRESS ANY KEY TO CONTINUE &gt;'; read c ; </v>
      </c>
      <c r="U1884" s="12" t="str">
        <f t="shared" si="1584"/>
        <v xml:space="preserve">cat $HOME/scripts/log/dg_BR_jansaj.log ; </v>
      </c>
      <c r="V1884" s="13" t="str">
        <f t="shared" si="1585"/>
        <v>echo '&lt; PRESS ANY KEY TO CONTINUE &gt;'; read c ;</v>
      </c>
      <c r="W1884" s="14" t="str">
        <f t="shared" ref="W1884" si="1690">IF(LEFT(U1884,3)="cat"," pmd ; "," echo ; ")</f>
        <v xml:space="preserve"> pmd ; </v>
      </c>
      <c r="X1884" s="13" t="str">
        <f t="shared" si="1587"/>
        <v>ssh -q phvifoapp04 '/home/infa_adm/scripts/ais.sh Miscellaneous wf_TestConnection Int01_prod'</v>
      </c>
      <c r="Y1884" s="15"/>
      <c r="Z1884" s="60" t="str">
        <f t="shared" si="1678"/>
        <v>./pmrep objectexport -f Miscellaneous -o Workflow -n wf_TestConnection -m -s -b -r -u wf_TestConnection.xml</v>
      </c>
      <c r="AA1884" s="63" t="str">
        <f t="shared" si="1679"/>
        <v>gwd Miscellaneous wf_TestConnection</v>
      </c>
      <c r="AB1884" s="60" t="str">
        <f t="shared" si="1588"/>
        <v xml:space="preserve">showvh Miscellaneous wf_TestConnection ; </v>
      </c>
      <c r="AC1884" s="60" t="str">
        <f t="shared" si="1586"/>
        <v>showrrh Miscellaneous wf_TestConnection</v>
      </c>
    </row>
    <row r="1885" spans="1:29" ht="25.5" x14ac:dyDescent="0.25">
      <c r="A1885" s="9">
        <v>43398</v>
      </c>
      <c r="B1885" s="6" t="s">
        <v>27</v>
      </c>
      <c r="C1885" s="6" t="s">
        <v>1892</v>
      </c>
      <c r="D1885" s="6" t="s">
        <v>1862</v>
      </c>
      <c r="E1885" s="100" t="str">
        <f t="shared" si="1680"/>
        <v>RAC_qa</v>
      </c>
      <c r="F1885" s="115" t="str">
        <f t="shared" si="1681"/>
        <v>QP</v>
      </c>
      <c r="G1885" s="100" t="str">
        <f t="shared" si="1682"/>
        <v>qhvifoapp05</v>
      </c>
      <c r="H1885" s="115" t="str">
        <f t="shared" si="1683"/>
        <v>Int01_qa</v>
      </c>
      <c r="I1885" s="100" t="str">
        <f t="shared" si="1684"/>
        <v>6005</v>
      </c>
      <c r="J1885" s="115" t="str">
        <f t="shared" si="1685"/>
        <v>Native</v>
      </c>
      <c r="K1885" s="100" t="str">
        <f t="shared" si="1686"/>
        <v>all</v>
      </c>
      <c r="L1885" s="6" t="s">
        <v>1543</v>
      </c>
      <c r="M1885" s="6" t="s">
        <v>332</v>
      </c>
      <c r="N1885" s="6" t="s">
        <v>2929</v>
      </c>
      <c r="O1885" s="7" t="s">
        <v>2947</v>
      </c>
      <c r="P1885" s="11" t="str">
        <f t="shared" ref="P1885:P1886" si="1691">CONCATENATE("qc ",L1885," ",M1885," ",N1885)</f>
        <v>qc RMS_WMS Workflow wf_RMS_WMS_TransferOrder</v>
      </c>
      <c r="Q1885" s="12" t="str">
        <f t="shared" ref="Q1885:Q1886" si="1692">IF(AND(B1885=B1884,F1885=F1884),"echo ;",CONCATENATE("./pmrep cleardeploymentgroup -p ",dgnm," -f ;"))</f>
        <v>./pmrep cleardeploymentgroup -p DG_Static_Shared -f ;</v>
      </c>
      <c r="R1885" s="13" t="str">
        <f t="shared" ref="R1885:R1886" si="1693">CONCATENATE("./pmrep addtodeploymentgroup -p ",dgnm," -n ",N1885," -o ",M1885, " -f ",L1885," -d ",K1885, " ;")</f>
        <v>./pmrep addtodeploymentgroup -p DG_Static_Shared -n wf_RMS_WMS_TransferOrder -o Workflow -f RMS_WMS -d all ;</v>
      </c>
      <c r="S1885" s="12" t="str">
        <f t="shared" si="1582"/>
        <v>./pmrep deploydeploymentgroup -p DG_Static_Shared -c  ./DG_Static_Shared.xml -r RAC_qa -n jansaj -X QP -h qhvifoapp05 -o 6005 -s Native -l $HOME/scripts/log/dg_SJ_kaoter.log ;</v>
      </c>
      <c r="T1885" s="13" t="str">
        <f t="shared" si="1583"/>
        <v xml:space="preserve">echo '&lt; PRESS ANY KEY TO CONTINUE &gt;'; read c ; </v>
      </c>
      <c r="U1885" s="12" t="str">
        <f t="shared" si="1584"/>
        <v xml:space="preserve">cat $HOME/scripts/log/dg_SJ_kaoter.log ; </v>
      </c>
      <c r="V1885" s="13" t="str">
        <f t="shared" si="1585"/>
        <v>echo '&lt; PRESS ANY KEY TO CONTINUE &gt;'; read c ;</v>
      </c>
      <c r="W1885" s="14" t="str">
        <f t="shared" ref="W1885:W1886" si="1694">IF(LEFT(U1885,3)="cat"," pmd ; "," echo ; ")</f>
        <v xml:space="preserve"> pmd ; </v>
      </c>
      <c r="X1885" s="13" t="str">
        <f t="shared" si="1587"/>
        <v>ssh -q qhvifoapp05 '/home/infa_adm/scripts/ais.sh RMS_WMS wf_RMS_WMS_TransferOrder Int01_qa'</v>
      </c>
      <c r="Y1885" s="15"/>
      <c r="Z1885" s="60" t="str">
        <f t="shared" ref="Z1885:Z1886" si="1695">CONCATENATE("./pmrep objectexport -f ",L1885," -o ",M1885," -n ",N1885," -m -s -b -r -u ",N1885,".xml")</f>
        <v>./pmrep objectexport -f RMS_WMS -o Workflow -n wf_RMS_WMS_TransferOrder -m -s -b -r -u wf_RMS_WMS_TransferOrder.xml</v>
      </c>
      <c r="AA1885" s="63" t="str">
        <f t="shared" ref="AA1885:AA1886" si="1696">IF(M1885="Workflow",CONCATENATE("gwd ",L1885," ",N1885)," # n/a")</f>
        <v>gwd RMS_WMS wf_RMS_WMS_TransferOrder</v>
      </c>
      <c r="AB1885" s="60" t="str">
        <f t="shared" si="1588"/>
        <v xml:space="preserve">showvh RMS_WMS wf_RMS_WMS_TransferOrder ; </v>
      </c>
      <c r="AC1885" s="60" t="str">
        <f t="shared" si="1586"/>
        <v>showrrh RMS_WMS wf_RMS_WMS_TransferOrder</v>
      </c>
    </row>
    <row r="1886" spans="1:29" ht="25.5" x14ac:dyDescent="0.25">
      <c r="A1886" s="9">
        <v>43398</v>
      </c>
      <c r="B1886" s="6" t="s">
        <v>27</v>
      </c>
      <c r="C1886" s="6" t="s">
        <v>1892</v>
      </c>
      <c r="D1886" s="6" t="s">
        <v>1863</v>
      </c>
      <c r="E1886" s="100" t="str">
        <f t="shared" si="1680"/>
        <v>RAC_uat</v>
      </c>
      <c r="F1886" s="115" t="str">
        <f t="shared" si="1681"/>
        <v>UP</v>
      </c>
      <c r="G1886" s="100" t="str">
        <f t="shared" si="1682"/>
        <v>uhvifoapp03</v>
      </c>
      <c r="H1886" s="115" t="str">
        <f t="shared" si="1683"/>
        <v>Int01_uat</v>
      </c>
      <c r="I1886" s="100" t="str">
        <f t="shared" si="1684"/>
        <v>6005</v>
      </c>
      <c r="J1886" s="115" t="str">
        <f t="shared" si="1685"/>
        <v>Native</v>
      </c>
      <c r="K1886" s="100" t="str">
        <f t="shared" si="1686"/>
        <v>all</v>
      </c>
      <c r="L1886" s="6" t="s">
        <v>1543</v>
      </c>
      <c r="M1886" s="6" t="s">
        <v>332</v>
      </c>
      <c r="N1886" s="6" t="s">
        <v>2929</v>
      </c>
      <c r="O1886" s="7" t="s">
        <v>2948</v>
      </c>
      <c r="P1886" s="11" t="str">
        <f t="shared" si="1691"/>
        <v>qc RMS_WMS Workflow wf_RMS_WMS_TransferOrder</v>
      </c>
      <c r="Q1886" s="12" t="str">
        <f t="shared" si="1692"/>
        <v>./pmrep cleardeploymentgroup -p DG_Static_Shared -f ;</v>
      </c>
      <c r="R1886" s="13" t="str">
        <f t="shared" si="1693"/>
        <v>./pmrep addtodeploymentgroup -p DG_Static_Shared -n wf_RMS_WMS_TransferOrder -o Workflow -f RMS_WMS -d all ;</v>
      </c>
      <c r="S1886" s="12" t="str">
        <f t="shared" si="1582"/>
        <v>./pmrep deploydeploymentgroup -p DG_Static_Shared -c  ./DG_Static_Shared.xml -r RAC_uat -n jansaj -X UP -h uhvifoapp03 -o 6005 -s Native -l $HOME/scripts/log/dg_SJ_kaoter.log ;</v>
      </c>
      <c r="T1886" s="13" t="str">
        <f t="shared" si="1583"/>
        <v xml:space="preserve">echo '&lt; PRESS ANY KEY TO CONTINUE &gt;'; read c ; </v>
      </c>
      <c r="U1886" s="12" t="str">
        <f t="shared" si="1584"/>
        <v xml:space="preserve">cat $HOME/scripts/log/dg_SJ_kaoter.log ; </v>
      </c>
      <c r="V1886" s="13" t="str">
        <f t="shared" si="1585"/>
        <v>echo '&lt; PRESS ANY KEY TO CONTINUE &gt;'; read c ;</v>
      </c>
      <c r="W1886" s="14" t="str">
        <f t="shared" si="1694"/>
        <v xml:space="preserve"> pmd ; </v>
      </c>
      <c r="X1886" s="13" t="str">
        <f t="shared" si="1587"/>
        <v>ssh -q uhvifoapp03 '/home/infa_adm/scripts/ais.sh RMS_WMS wf_RMS_WMS_TransferOrder Int01_uat'</v>
      </c>
      <c r="Y1886" s="15"/>
      <c r="Z1886" s="60" t="str">
        <f t="shared" si="1695"/>
        <v>./pmrep objectexport -f RMS_WMS -o Workflow -n wf_RMS_WMS_TransferOrder -m -s -b -r -u wf_RMS_WMS_TransferOrder.xml</v>
      </c>
      <c r="AA1886" s="63" t="str">
        <f t="shared" si="1696"/>
        <v>gwd RMS_WMS wf_RMS_WMS_TransferOrder</v>
      </c>
      <c r="AB1886" s="60" t="str">
        <f t="shared" si="1588"/>
        <v xml:space="preserve">showvh RMS_WMS wf_RMS_WMS_TransferOrder ; </v>
      </c>
      <c r="AC1886" s="60" t="str">
        <f t="shared" si="1586"/>
        <v>showrrh RMS_WMS wf_RMS_WMS_TransferOrder</v>
      </c>
    </row>
    <row r="1887" spans="1:29" x14ac:dyDescent="0.25">
      <c r="A1887" s="9">
        <v>43398</v>
      </c>
      <c r="B1887" s="6" t="s">
        <v>317</v>
      </c>
      <c r="C1887" s="6" t="s">
        <v>1892</v>
      </c>
      <c r="D1887" s="6" t="s">
        <v>1862</v>
      </c>
      <c r="E1887" s="100" t="str">
        <f t="shared" ref="E1887" si="1697">IF(D1887="q1",rep_q,IF(OR(D1887="u1",D1887="u2"),rep_u,IF(OR(D1887="p1",D1887="p2"),rep_p," ** ERROR **")))</f>
        <v>RAC_qa</v>
      </c>
      <c r="F1887" s="115" t="str">
        <f t="shared" ref="F1887" si="1698">IF(C1887="SJ",IF(D1887="q1",pswd_sj_q,IF(OR(D1887="u1",D1887="u2"),pswd_sj_u,IF(OR(D1887="p1",D1887="p2"),pswd_sj_p," ** ERROR **"))),
IF(C1887="BR",IF(D1887="q1",pswd_br_q,IF(OR(D1887="u1",D1887="u2"),pswd_br_u,IF(OR(D1887="p1",D1887="p2"),pswd_br_p," ** ERROR **")))," ** ERROR **"))</f>
        <v>QP</v>
      </c>
      <c r="G1887" s="100" t="str">
        <f t="shared" ref="G1887" si="1699">IF(D1887="q1",host_q,IF(OR(D1887="u1",D1887="u2"),host_u,IF(OR(D1887="p1",D1887="p2"),host_p," ** ERROR **")))</f>
        <v>qhvifoapp05</v>
      </c>
      <c r="H1887" s="115" t="str">
        <f t="shared" ref="H1887" si="1700">IF(D1887="q1",int_q1,IF(D1887="u1",int_u1,IF(D1887="u2",int_u2,IF(D1887="p1",int_p1,IF(D1887="p2",int_p2," ** ERROR **")))))</f>
        <v>Int01_qa</v>
      </c>
      <c r="I1887" s="100" t="str">
        <f t="shared" ref="I1887" si="1701">IF(D1887="","n/a","6005")</f>
        <v>6005</v>
      </c>
      <c r="J1887" s="115" t="str">
        <f t="shared" ref="J1887" si="1702">IF(D1887="","n/a","Native")</f>
        <v>Native</v>
      </c>
      <c r="K1887" s="100" t="str">
        <f t="shared" ref="K1887" si="1703">IF(D1887="","n/a","all")</f>
        <v>all</v>
      </c>
      <c r="L1887" s="6" t="s">
        <v>1491</v>
      </c>
      <c r="M1887" s="6" t="s">
        <v>332</v>
      </c>
      <c r="N1887" s="6" t="s">
        <v>2944</v>
      </c>
      <c r="O1887" s="6" t="s">
        <v>2945</v>
      </c>
      <c r="P1887" s="11" t="str">
        <f t="shared" ref="P1887:P1888" si="1704">CONCATENATE("qc ",L1887," ",M1887," ",N1887)</f>
        <v>qc connectors Workflow wf_ENT_LAWSON_GL_RC_PROCESS</v>
      </c>
      <c r="Q1887" s="12" t="str">
        <f t="shared" ref="Q1887:Q1888" si="1705">IF(AND(B1887=B1886,F1887=F1886),"echo ;",CONCATENATE("./pmrep cleardeploymentgroup -p ",dgnm," -f ;"))</f>
        <v>./pmrep cleardeploymentgroup -p DG_Static_Shared -f ;</v>
      </c>
      <c r="R1887" s="13" t="str">
        <f t="shared" ref="R1887:R1888" si="1706">CONCATENATE("./pmrep addtodeploymentgroup -p ",dgnm," -n ",N1887," -o ",M1887, " -f ",L1887," -d ",K1887, " ;")</f>
        <v>./pmrep addtodeploymentgroup -p DG_Static_Shared -n wf_ENT_LAWSON_GL_RC_PROCESS -o Workflow -f connectors -d all ;</v>
      </c>
      <c r="S1887" s="12" t="str">
        <f t="shared" si="1582"/>
        <v>./pmrep deploydeploymentgroup -p DG_Static_Shared -c  ./DG_Static_Shared.xml -r RAC_qa -n jansaj -X QP -h qhvifoapp05 -o 6005 -s Native -l $HOME/scripts/log/dg_SJ_kalabd.log ;</v>
      </c>
      <c r="T1887" s="13" t="str">
        <f t="shared" si="1583"/>
        <v xml:space="preserve">echo '&lt; PRESS ANY KEY TO CONTINUE &gt;'; read c ; </v>
      </c>
      <c r="U1887" s="12" t="str">
        <f t="shared" si="1584"/>
        <v xml:space="preserve">cat $HOME/scripts/log/dg_SJ_kalabd.log ; </v>
      </c>
      <c r="V1887" s="13" t="str">
        <f t="shared" si="1585"/>
        <v>echo '&lt; PRESS ANY KEY TO CONTINUE &gt;'; read c ;</v>
      </c>
      <c r="W1887" s="14" t="str">
        <f t="shared" ref="W1887:W1888" si="1707">IF(LEFT(U1887,3)="cat"," pmd ; "," echo ; ")</f>
        <v xml:space="preserve"> pmd ; </v>
      </c>
      <c r="X1887" s="13" t="str">
        <f t="shared" si="1587"/>
        <v>ssh -q qhvifoapp05 '/home/infa_adm/scripts/ais.sh connectors wf_ENT_LAWSON_GL_RC_PROCESS Int01_qa'</v>
      </c>
      <c r="Y1887" s="15"/>
      <c r="Z1887" s="60" t="str">
        <f t="shared" ref="Z1887:Z1888" si="1708">CONCATENATE("./pmrep objectexport -f ",L1887," -o ",M1887," -n ",N1887," -m -s -b -r -u ",N1887,".xml")</f>
        <v>./pmrep objectexport -f connectors -o Workflow -n wf_ENT_LAWSON_GL_RC_PROCESS -m -s -b -r -u wf_ENT_LAWSON_GL_RC_PROCESS.xml</v>
      </c>
      <c r="AA1887" s="63" t="str">
        <f t="shared" ref="AA1887:AA1888" si="1709">IF(M1887="Workflow",CONCATENATE("gwd ",L1887," ",N1887)," # n/a")</f>
        <v>gwd connectors wf_ENT_LAWSON_GL_RC_PROCESS</v>
      </c>
      <c r="AB1887" s="60" t="str">
        <f t="shared" si="1588"/>
        <v xml:space="preserve">showvh connectors wf_ENT_LAWSON_GL_RC_PROCESS ; </v>
      </c>
      <c r="AC1887" s="60" t="str">
        <f t="shared" si="1586"/>
        <v>showrrh connectors wf_ENT_LAWSON_GL_RC_PROCESS</v>
      </c>
    </row>
    <row r="1888" spans="1:29" x14ac:dyDescent="0.25">
      <c r="A1888" s="9">
        <v>43398</v>
      </c>
      <c r="B1888" s="6" t="s">
        <v>317</v>
      </c>
      <c r="C1888" s="6" t="s">
        <v>1892</v>
      </c>
      <c r="D1888" s="6" t="s">
        <v>1863</v>
      </c>
      <c r="E1888" s="100" t="str">
        <f t="shared" ref="E1888" si="1710">IF(D1888="q1",rep_q,IF(OR(D1888="u1",D1888="u2"),rep_u,IF(OR(D1888="p1",D1888="p2"),rep_p," ** ERROR **")))</f>
        <v>RAC_uat</v>
      </c>
      <c r="F1888" s="115" t="str">
        <f t="shared" ref="F1888" si="1711">IF(C1888="SJ",IF(D1888="q1",pswd_sj_q,IF(OR(D1888="u1",D1888="u2"),pswd_sj_u,IF(OR(D1888="p1",D1888="p2"),pswd_sj_p," ** ERROR **"))),
IF(C1888="BR",IF(D1888="q1",pswd_br_q,IF(OR(D1888="u1",D1888="u2"),pswd_br_u,IF(OR(D1888="p1",D1888="p2"),pswd_br_p," ** ERROR **")))," ** ERROR **"))</f>
        <v>UP</v>
      </c>
      <c r="G1888" s="100" t="str">
        <f t="shared" ref="G1888" si="1712">IF(D1888="q1",host_q,IF(OR(D1888="u1",D1888="u2"),host_u,IF(OR(D1888="p1",D1888="p2"),host_p," ** ERROR **")))</f>
        <v>uhvifoapp03</v>
      </c>
      <c r="H1888" s="115" t="str">
        <f t="shared" ref="H1888" si="1713">IF(D1888="q1",int_q1,IF(D1888="u1",int_u1,IF(D1888="u2",int_u2,IF(D1888="p1",int_p1,IF(D1888="p2",int_p2," ** ERROR **")))))</f>
        <v>Int01_uat</v>
      </c>
      <c r="I1888" s="100" t="str">
        <f t="shared" ref="I1888" si="1714">IF(D1888="","n/a","6005")</f>
        <v>6005</v>
      </c>
      <c r="J1888" s="115" t="str">
        <f t="shared" ref="J1888" si="1715">IF(D1888="","n/a","Native")</f>
        <v>Native</v>
      </c>
      <c r="K1888" s="100" t="str">
        <f t="shared" ref="K1888" si="1716">IF(D1888="","n/a","all")</f>
        <v>all</v>
      </c>
      <c r="L1888" s="6" t="s">
        <v>1491</v>
      </c>
      <c r="M1888" s="6" t="s">
        <v>332</v>
      </c>
      <c r="N1888" s="6" t="s">
        <v>2944</v>
      </c>
      <c r="O1888" s="6" t="s">
        <v>2946</v>
      </c>
      <c r="P1888" s="11" t="str">
        <f t="shared" si="1704"/>
        <v>qc connectors Workflow wf_ENT_LAWSON_GL_RC_PROCESS</v>
      </c>
      <c r="Q1888" s="12" t="str">
        <f t="shared" si="1705"/>
        <v>./pmrep cleardeploymentgroup -p DG_Static_Shared -f ;</v>
      </c>
      <c r="R1888" s="13" t="str">
        <f t="shared" si="1706"/>
        <v>./pmrep addtodeploymentgroup -p DG_Static_Shared -n wf_ENT_LAWSON_GL_RC_PROCESS -o Workflow -f connectors -d all ;</v>
      </c>
      <c r="S1888" s="12" t="str">
        <f t="shared" si="1582"/>
        <v>./pmrep deploydeploymentgroup -p DG_Static_Shared -c  ./DG_Static_Shared.xml -r RAC_uat -n jansaj -X UP -h uhvifoapp03 -o 6005 -s Native -l $HOME/scripts/log/dg_SJ_kalabd.log ;</v>
      </c>
      <c r="T1888" s="13" t="str">
        <f t="shared" si="1583"/>
        <v xml:space="preserve">echo '&lt; PRESS ANY KEY TO CONTINUE &gt;'; read c ; </v>
      </c>
      <c r="U1888" s="12" t="str">
        <f t="shared" si="1584"/>
        <v xml:space="preserve">cat $HOME/scripts/log/dg_SJ_kalabd.log ; </v>
      </c>
      <c r="V1888" s="13" t="str">
        <f t="shared" si="1585"/>
        <v>echo '&lt; PRESS ANY KEY TO CONTINUE &gt;'; read c ;</v>
      </c>
      <c r="W1888" s="14" t="str">
        <f t="shared" si="1707"/>
        <v xml:space="preserve"> pmd ; </v>
      </c>
      <c r="X1888" s="13" t="str">
        <f t="shared" si="1587"/>
        <v>ssh -q uhvifoapp03 '/home/infa_adm/scripts/ais.sh connectors wf_ENT_LAWSON_GL_RC_PROCESS Int01_uat'</v>
      </c>
      <c r="Y1888" s="15"/>
      <c r="Z1888" s="60" t="str">
        <f t="shared" si="1708"/>
        <v>./pmrep objectexport -f connectors -o Workflow -n wf_ENT_LAWSON_GL_RC_PROCESS -m -s -b -r -u wf_ENT_LAWSON_GL_RC_PROCESS.xml</v>
      </c>
      <c r="AA1888" s="63" t="str">
        <f t="shared" si="1709"/>
        <v>gwd connectors wf_ENT_LAWSON_GL_RC_PROCESS</v>
      </c>
      <c r="AB1888" s="60" t="str">
        <f t="shared" si="1588"/>
        <v xml:space="preserve">showvh connectors wf_ENT_LAWSON_GL_RC_PROCESS ; </v>
      </c>
      <c r="AC1888" s="60" t="str">
        <f t="shared" si="1586"/>
        <v>showrrh connectors wf_ENT_LAWSON_GL_RC_PROCESS</v>
      </c>
    </row>
    <row r="1889" spans="1:29" x14ac:dyDescent="0.25">
      <c r="A1889" s="9">
        <v>43402</v>
      </c>
      <c r="B1889" s="6" t="s">
        <v>285</v>
      </c>
      <c r="C1889" s="6" t="s">
        <v>1892</v>
      </c>
      <c r="D1889" s="6" t="s">
        <v>1862</v>
      </c>
      <c r="E1889" s="100" t="str">
        <f t="shared" ref="E1889" si="1717">IF(D1889="q1",rep_q,IF(OR(D1889="u1",D1889="u2"),rep_u,IF(OR(D1889="p1",D1889="p2"),rep_p," ** ERROR **")))</f>
        <v>RAC_qa</v>
      </c>
      <c r="F1889" s="115" t="str">
        <f t="shared" ref="F1889" si="1718">IF(C1889="SJ",IF(D1889="q1",pswd_sj_q,IF(OR(D1889="u1",D1889="u2"),pswd_sj_u,IF(OR(D1889="p1",D1889="p2"),pswd_sj_p," ** ERROR **"))),
IF(C1889="BR",IF(D1889="q1",pswd_br_q,IF(OR(D1889="u1",D1889="u2"),pswd_br_u,IF(OR(D1889="p1",D1889="p2"),pswd_br_p," ** ERROR **")))," ** ERROR **"))</f>
        <v>QP</v>
      </c>
      <c r="G1889" s="100" t="str">
        <f t="shared" ref="G1889" si="1719">IF(D1889="q1",host_q,IF(OR(D1889="u1",D1889="u2"),host_u,IF(OR(D1889="p1",D1889="p2"),host_p," ** ERROR **")))</f>
        <v>qhvifoapp05</v>
      </c>
      <c r="H1889" s="115" t="str">
        <f t="shared" ref="H1889" si="1720">IF(D1889="q1",int_q1,IF(D1889="u1",int_u1,IF(D1889="u2",int_u2,IF(D1889="p1",int_p1,IF(D1889="p2",int_p2," ** ERROR **")))))</f>
        <v>Int01_qa</v>
      </c>
      <c r="I1889" s="100" t="str">
        <f t="shared" ref="I1889" si="1721">IF(D1889="","n/a","6005")</f>
        <v>6005</v>
      </c>
      <c r="J1889" s="115" t="str">
        <f t="shared" ref="J1889" si="1722">IF(D1889="","n/a","Native")</f>
        <v>Native</v>
      </c>
      <c r="K1889" s="100" t="str">
        <f t="shared" ref="K1889" si="1723">IF(D1889="","n/a","all")</f>
        <v>all</v>
      </c>
      <c r="L1889" s="6" t="s">
        <v>322</v>
      </c>
      <c r="M1889" s="6" t="s">
        <v>332</v>
      </c>
      <c r="N1889" s="6" t="s">
        <v>2714</v>
      </c>
      <c r="O1889" s="6" t="s">
        <v>2955</v>
      </c>
      <c r="P1889" s="11" t="str">
        <f t="shared" ref="P1889:P1890" si="1724">CONCATENATE("qc ",L1889," ",M1889," ",N1889)</f>
        <v>qc MDM Workflow wf_MDM2Enterprise_Location_Interfaces</v>
      </c>
      <c r="Q1889" s="12" t="str">
        <f t="shared" ref="Q1889:Q1890" si="1725">IF(AND(B1889=B1888,F1889=F1888),"echo ;",CONCATENATE("./pmrep cleardeploymentgroup -p ",dgnm," -f ;"))</f>
        <v>./pmrep cleardeploymentgroup -p DG_Static_Shared -f ;</v>
      </c>
      <c r="R1889" s="13" t="str">
        <f t="shared" ref="R1889:R1890" si="1726">CONCATENATE("./pmrep addtodeploymentgroup -p ",dgnm," -n ",N1889," -o ",M1889, " -f ",L1889," -d ",K1889, " ;")</f>
        <v>./pmrep addtodeploymentgroup -p DG_Static_Shared -n wf_MDM2Enterprise_Location_Interfaces -o Workflow -f MDM -d all ;</v>
      </c>
      <c r="S1889" s="12" t="str">
        <f t="shared" si="1582"/>
        <v>./pmrep deploydeploymentgroup -p DG_Static_Shared -c  ./DG_Static_Shared.xml -r RAC_qa -n jansaj -X QP -h qhvifoapp05 -o 6005 -s Native -l $HOME/scripts/log/dg_SJ_matvis.log ;</v>
      </c>
      <c r="T1889" s="13" t="str">
        <f t="shared" si="1583"/>
        <v xml:space="preserve">echo '&lt; PRESS ANY KEY TO CONTINUE &gt;'; read c ; </v>
      </c>
      <c r="U1889" s="12" t="str">
        <f t="shared" si="1584"/>
        <v xml:space="preserve">cat $HOME/scripts/log/dg_SJ_matvis.log ; </v>
      </c>
      <c r="V1889" s="13" t="str">
        <f t="shared" si="1585"/>
        <v>echo '&lt; PRESS ANY KEY TO CONTINUE &gt;'; read c ;</v>
      </c>
      <c r="W1889" s="14" t="str">
        <f t="shared" ref="W1889:W1890" si="1727">IF(LEFT(U1889,3)="cat"," pmd ; "," echo ; ")</f>
        <v xml:space="preserve"> pmd ; </v>
      </c>
      <c r="X1889" s="13" t="str">
        <f t="shared" si="1587"/>
        <v>ssh -q qhvifoapp05 '/home/infa_adm/scripts/ais.sh MDM wf_MDM2Enterprise_Location_Interfaces Int01_qa'</v>
      </c>
      <c r="Y1889" s="15"/>
      <c r="Z1889" s="60" t="str">
        <f t="shared" ref="Z1889:Z1890" si="1728">CONCATENATE("./pmrep objectexport -f ",L1889," -o ",M1889," -n ",N1889," -m -s -b -r -u ",N1889,".xml")</f>
        <v>./pmrep objectexport -f MDM -o Workflow -n wf_MDM2Enterprise_Location_Interfaces -m -s -b -r -u wf_MDM2Enterprise_Location_Interfaces.xml</v>
      </c>
      <c r="AA1889" s="63" t="str">
        <f t="shared" ref="AA1889:AA1890" si="1729">IF(M1889="Workflow",CONCATENATE("gwd ",L1889," ",N1889)," # n/a")</f>
        <v>gwd MDM wf_MDM2Enterprise_Location_Interfaces</v>
      </c>
      <c r="AB1889" s="60" t="str">
        <f t="shared" si="1588"/>
        <v xml:space="preserve">showvh MDM wf_MDM2Enterprise_Location_Interfaces ; </v>
      </c>
      <c r="AC1889" s="60" t="str">
        <f t="shared" si="1586"/>
        <v>showrrh MDM wf_MDM2Enterprise_Location_Interfaces</v>
      </c>
    </row>
    <row r="1890" spans="1:29" x14ac:dyDescent="0.25">
      <c r="A1890" s="9">
        <v>43402</v>
      </c>
      <c r="B1890" s="6" t="s">
        <v>285</v>
      </c>
      <c r="C1890" s="6" t="s">
        <v>1892</v>
      </c>
      <c r="D1890" s="6" t="s">
        <v>1863</v>
      </c>
      <c r="E1890" s="100" t="str">
        <f t="shared" ref="E1890:E1893" si="1730">IF(D1890="q1",rep_q,IF(OR(D1890="u1",D1890="u2"),rep_u,IF(OR(D1890="p1",D1890="p2"),rep_p," ** ERROR **")))</f>
        <v>RAC_uat</v>
      </c>
      <c r="F1890" s="115" t="str">
        <f t="shared" ref="F1890:F1893" si="1731">IF(C1890="SJ",IF(D1890="q1",pswd_sj_q,IF(OR(D1890="u1",D1890="u2"),pswd_sj_u,IF(OR(D1890="p1",D1890="p2"),pswd_sj_p," ** ERROR **"))),
IF(C1890="BR",IF(D1890="q1",pswd_br_q,IF(OR(D1890="u1",D1890="u2"),pswd_br_u,IF(OR(D1890="p1",D1890="p2"),pswd_br_p," ** ERROR **")))," ** ERROR **"))</f>
        <v>UP</v>
      </c>
      <c r="G1890" s="100" t="str">
        <f t="shared" ref="G1890:G1893" si="1732">IF(D1890="q1",host_q,IF(OR(D1890="u1",D1890="u2"),host_u,IF(OR(D1890="p1",D1890="p2"),host_p," ** ERROR **")))</f>
        <v>uhvifoapp03</v>
      </c>
      <c r="H1890" s="115" t="str">
        <f t="shared" ref="H1890:H1893" si="1733">IF(D1890="q1",int_q1,IF(D1890="u1",int_u1,IF(D1890="u2",int_u2,IF(D1890="p1",int_p1,IF(D1890="p2",int_p2," ** ERROR **")))))</f>
        <v>Int01_uat</v>
      </c>
      <c r="I1890" s="100" t="str">
        <f t="shared" ref="I1890:I1893" si="1734">IF(D1890="","n/a","6005")</f>
        <v>6005</v>
      </c>
      <c r="J1890" s="115" t="str">
        <f t="shared" ref="J1890:J1893" si="1735">IF(D1890="","n/a","Native")</f>
        <v>Native</v>
      </c>
      <c r="K1890" s="100" t="str">
        <f t="shared" ref="K1890:K1893" si="1736">IF(D1890="","n/a","all")</f>
        <v>all</v>
      </c>
      <c r="L1890" s="6" t="s">
        <v>322</v>
      </c>
      <c r="M1890" s="6" t="s">
        <v>332</v>
      </c>
      <c r="N1890" s="6" t="s">
        <v>2714</v>
      </c>
      <c r="O1890" s="6" t="s">
        <v>2956</v>
      </c>
      <c r="P1890" s="11" t="str">
        <f t="shared" si="1724"/>
        <v>qc MDM Workflow wf_MDM2Enterprise_Location_Interfaces</v>
      </c>
      <c r="Q1890" s="12" t="str">
        <f t="shared" si="1725"/>
        <v>./pmrep cleardeploymentgroup -p DG_Static_Shared -f ;</v>
      </c>
      <c r="R1890" s="13" t="str">
        <f t="shared" si="1726"/>
        <v>./pmrep addtodeploymentgroup -p DG_Static_Shared -n wf_MDM2Enterprise_Location_Interfaces -o Workflow -f MDM -d all ;</v>
      </c>
      <c r="S1890" s="12" t="str">
        <f t="shared" si="1582"/>
        <v>./pmrep deploydeploymentgroup -p DG_Static_Shared -c  ./DG_Static_Shared.xml -r RAC_uat -n jansaj -X UP -h uhvifoapp03 -o 6005 -s Native -l $HOME/scripts/log/dg_SJ_matvis.log ;</v>
      </c>
      <c r="T1890" s="13" t="str">
        <f t="shared" si="1583"/>
        <v xml:space="preserve">echo '&lt; PRESS ANY KEY TO CONTINUE &gt;'; read c ; </v>
      </c>
      <c r="U1890" s="12" t="str">
        <f t="shared" si="1584"/>
        <v xml:space="preserve">cat $HOME/scripts/log/dg_SJ_matvis.log ; </v>
      </c>
      <c r="V1890" s="13" t="str">
        <f t="shared" si="1585"/>
        <v>echo '&lt; PRESS ANY KEY TO CONTINUE &gt;'; read c ;</v>
      </c>
      <c r="W1890" s="14" t="str">
        <f t="shared" si="1727"/>
        <v xml:space="preserve"> pmd ; </v>
      </c>
      <c r="X1890" s="13" t="str">
        <f t="shared" si="1587"/>
        <v>ssh -q uhvifoapp03 '/home/infa_adm/scripts/ais.sh MDM wf_MDM2Enterprise_Location_Interfaces Int01_uat'</v>
      </c>
      <c r="Y1890" s="15"/>
      <c r="Z1890" s="60" t="str">
        <f t="shared" si="1728"/>
        <v>./pmrep objectexport -f MDM -o Workflow -n wf_MDM2Enterprise_Location_Interfaces -m -s -b -r -u wf_MDM2Enterprise_Location_Interfaces.xml</v>
      </c>
      <c r="AA1890" s="63" t="str">
        <f t="shared" si="1729"/>
        <v>gwd MDM wf_MDM2Enterprise_Location_Interfaces</v>
      </c>
      <c r="AB1890" s="60" t="str">
        <f t="shared" si="1588"/>
        <v xml:space="preserve">showvh MDM wf_MDM2Enterprise_Location_Interfaces ; </v>
      </c>
      <c r="AC1890" s="60" t="str">
        <f t="shared" si="1586"/>
        <v>showrrh MDM wf_MDM2Enterprise_Location_Interfaces</v>
      </c>
    </row>
    <row r="1891" spans="1:29" x14ac:dyDescent="0.25">
      <c r="A1891" s="9">
        <v>43402</v>
      </c>
      <c r="B1891" s="6" t="s">
        <v>2760</v>
      </c>
      <c r="C1891" s="6" t="s">
        <v>1892</v>
      </c>
      <c r="D1891" s="6" t="s">
        <v>1862</v>
      </c>
      <c r="E1891" s="100" t="str">
        <f t="shared" si="1730"/>
        <v>RAC_qa</v>
      </c>
      <c r="F1891" s="115" t="str">
        <f t="shared" si="1731"/>
        <v>QP</v>
      </c>
      <c r="G1891" s="100" t="str">
        <f t="shared" si="1732"/>
        <v>qhvifoapp05</v>
      </c>
      <c r="H1891" s="115" t="str">
        <f t="shared" si="1733"/>
        <v>Int01_qa</v>
      </c>
      <c r="I1891" s="100" t="str">
        <f t="shared" si="1734"/>
        <v>6005</v>
      </c>
      <c r="J1891" s="115" t="str">
        <f t="shared" si="1735"/>
        <v>Native</v>
      </c>
      <c r="K1891" s="100" t="str">
        <f t="shared" si="1736"/>
        <v>all</v>
      </c>
      <c r="L1891" s="6" t="s">
        <v>322</v>
      </c>
      <c r="M1891" s="6" t="s">
        <v>332</v>
      </c>
      <c r="N1891" s="6" t="s">
        <v>2870</v>
      </c>
      <c r="O1891" s="6" t="s">
        <v>2957</v>
      </c>
      <c r="P1891" s="11" t="str">
        <f t="shared" ref="P1891:P1892" si="1737">CONCATENATE("qc ",L1891," ",M1891," ",N1891)</f>
        <v>qc MDM Workflow wf_m_HT_RSSS_Report</v>
      </c>
      <c r="Q1891" s="12" t="str">
        <f t="shared" ref="Q1891:Q1892" si="1738">IF(AND(B1891=B1890,F1891=F1890),"echo ;",CONCATENATE("./pmrep cleardeploymentgroup -p ",dgnm," -f ;"))</f>
        <v>./pmrep cleardeploymentgroup -p DG_Static_Shared -f ;</v>
      </c>
      <c r="R1891" s="13" t="str">
        <f t="shared" ref="R1891:R1892" si="1739">CONCATENATE("./pmrep addtodeploymentgroup -p ",dgnm," -n ",N1891," -o ",M1891, " -f ",L1891," -d ",K1891, " ;")</f>
        <v>./pmrep addtodeploymentgroup -p DG_Static_Shared -n wf_m_HT_RSSS_Report -o Workflow -f MDM -d all ;</v>
      </c>
      <c r="S1891" s="12" t="str">
        <f t="shared" si="1582"/>
        <v>echo ;</v>
      </c>
      <c r="T1891" s="13" t="str">
        <f t="shared" si="1583"/>
        <v>echo ;</v>
      </c>
      <c r="U1891" s="12" t="str">
        <f t="shared" si="1584"/>
        <v>echo;</v>
      </c>
      <c r="V1891" s="13" t="str">
        <f t="shared" si="1585"/>
        <v>echo ;</v>
      </c>
      <c r="W1891" s="14" t="str">
        <f t="shared" ref="W1891:W1892" si="1740">IF(LEFT(U1891,3)="cat"," pmd ; "," echo ; ")</f>
        <v xml:space="preserve"> echo ; </v>
      </c>
      <c r="X1891" s="13" t="str">
        <f t="shared" si="1587"/>
        <v>ssh -q qhvifoapp05 '/home/infa_adm/scripts/ais.sh MDM wf_m_HT_RSSS_Report Int01_qa'</v>
      </c>
      <c r="Y1891" s="15"/>
      <c r="Z1891" s="60" t="str">
        <f t="shared" ref="Z1891:Z1892" si="1741">CONCATENATE("./pmrep objectexport -f ",L1891," -o ",M1891," -n ",N1891," -m -s -b -r -u ",N1891,".xml")</f>
        <v>./pmrep objectexport -f MDM -o Workflow -n wf_m_HT_RSSS_Report -m -s -b -r -u wf_m_HT_RSSS_Report.xml</v>
      </c>
      <c r="AA1891" s="63" t="str">
        <f t="shared" ref="AA1891:AA1892" si="1742">IF(M1891="Workflow",CONCATENATE("gwd ",L1891," ",N1891)," # n/a")</f>
        <v>gwd MDM wf_m_HT_RSSS_Report</v>
      </c>
      <c r="AB1891" s="60" t="str">
        <f t="shared" si="1588"/>
        <v xml:space="preserve">showvh MDM wf_m_HT_RSSS_Report ; </v>
      </c>
      <c r="AC1891" s="60" t="str">
        <f t="shared" si="1586"/>
        <v>showrrh MDM wf_m_HT_RSSS_Report</v>
      </c>
    </row>
    <row r="1892" spans="1:29" x14ac:dyDescent="0.25">
      <c r="A1892" s="9">
        <v>43402</v>
      </c>
      <c r="B1892" s="6" t="s">
        <v>2760</v>
      </c>
      <c r="C1892" s="6" t="s">
        <v>1892</v>
      </c>
      <c r="D1892" s="6" t="s">
        <v>1862</v>
      </c>
      <c r="E1892" s="100" t="str">
        <f t="shared" si="1730"/>
        <v>RAC_qa</v>
      </c>
      <c r="F1892" s="115" t="str">
        <f t="shared" si="1731"/>
        <v>QP</v>
      </c>
      <c r="G1892" s="100" t="str">
        <f t="shared" si="1732"/>
        <v>qhvifoapp05</v>
      </c>
      <c r="H1892" s="115" t="str">
        <f t="shared" si="1733"/>
        <v>Int01_qa</v>
      </c>
      <c r="I1892" s="100" t="str">
        <f t="shared" si="1734"/>
        <v>6005</v>
      </c>
      <c r="J1892" s="115" t="str">
        <f t="shared" si="1735"/>
        <v>Native</v>
      </c>
      <c r="K1892" s="100" t="str">
        <f t="shared" si="1736"/>
        <v>all</v>
      </c>
      <c r="L1892" s="6" t="s">
        <v>322</v>
      </c>
      <c r="M1892" s="6" t="s">
        <v>332</v>
      </c>
      <c r="N1892" s="6" t="s">
        <v>2871</v>
      </c>
      <c r="O1892" s="6" t="s">
        <v>2957</v>
      </c>
      <c r="P1892" s="11" t="str">
        <f t="shared" si="1737"/>
        <v>qc MDM Workflow wf_m_MDM_PIM_Emails_ParamFile</v>
      </c>
      <c r="Q1892" s="12" t="str">
        <f t="shared" si="1738"/>
        <v>echo ;</v>
      </c>
      <c r="R1892" s="13" t="str">
        <f t="shared" si="1739"/>
        <v>./pmrep addtodeploymentgroup -p DG_Static_Shared -n wf_m_MDM_PIM_Emails_ParamFile -o Workflow -f MDM -d all ;</v>
      </c>
      <c r="S1892" s="12" t="str">
        <f t="shared" si="1582"/>
        <v>./pmrep deploydeploymentgroup -p DG_Static_Shared -c  ./DG_Static_Shared.xml -r RAC_qa -n jansaj -X QP -h qhvifoapp05 -o 6005 -s Native -l $HOME/scripts/log/dg_SJ_vannee.log ;</v>
      </c>
      <c r="T1892" s="13" t="str">
        <f t="shared" si="1583"/>
        <v xml:space="preserve">echo '&lt; PRESS ANY KEY TO CONTINUE &gt;'; read c ; </v>
      </c>
      <c r="U1892" s="12" t="str">
        <f t="shared" si="1584"/>
        <v xml:space="preserve">cat $HOME/scripts/log/dg_SJ_vannee.log ; </v>
      </c>
      <c r="V1892" s="13" t="str">
        <f t="shared" si="1585"/>
        <v>echo '&lt; PRESS ANY KEY TO CONTINUE &gt;'; read c ;</v>
      </c>
      <c r="W1892" s="14" t="str">
        <f t="shared" si="1740"/>
        <v xml:space="preserve"> pmd ; </v>
      </c>
      <c r="X1892" s="13" t="str">
        <f t="shared" si="1587"/>
        <v>ssh -q qhvifoapp05 '/home/infa_adm/scripts/ais.sh MDM wf_m_MDM_PIM_Emails_ParamFile Int01_qa'</v>
      </c>
      <c r="Y1892" s="15"/>
      <c r="Z1892" s="60" t="str">
        <f t="shared" si="1741"/>
        <v>./pmrep objectexport -f MDM -o Workflow -n wf_m_MDM_PIM_Emails_ParamFile -m -s -b -r -u wf_m_MDM_PIM_Emails_ParamFile.xml</v>
      </c>
      <c r="AA1892" s="63" t="str">
        <f t="shared" si="1742"/>
        <v>gwd MDM wf_m_MDM_PIM_Emails_ParamFile</v>
      </c>
      <c r="AB1892" s="60" t="str">
        <f t="shared" si="1588"/>
        <v xml:space="preserve">showvh MDM wf_m_MDM_PIM_Emails_ParamFile ; </v>
      </c>
      <c r="AC1892" s="60" t="str">
        <f t="shared" si="1586"/>
        <v>showrrh MDM wf_m_MDM_PIM_Emails_ParamFile</v>
      </c>
    </row>
    <row r="1893" spans="1:29" x14ac:dyDescent="0.25">
      <c r="A1893" s="9">
        <v>43402</v>
      </c>
      <c r="B1893" s="6" t="s">
        <v>1127</v>
      </c>
      <c r="C1893" s="6" t="s">
        <v>1892</v>
      </c>
      <c r="D1893" s="6" t="s">
        <v>1862</v>
      </c>
      <c r="E1893" s="100" t="str">
        <f t="shared" si="1730"/>
        <v>RAC_qa</v>
      </c>
      <c r="F1893" s="115" t="str">
        <f t="shared" si="1731"/>
        <v>QP</v>
      </c>
      <c r="G1893" s="100" t="str">
        <f t="shared" si="1732"/>
        <v>qhvifoapp05</v>
      </c>
      <c r="H1893" s="115" t="str">
        <f t="shared" si="1733"/>
        <v>Int01_qa</v>
      </c>
      <c r="I1893" s="100" t="str">
        <f t="shared" si="1734"/>
        <v>6005</v>
      </c>
      <c r="J1893" s="115" t="str">
        <f t="shared" si="1735"/>
        <v>Native</v>
      </c>
      <c r="K1893" s="100" t="str">
        <f t="shared" si="1736"/>
        <v>all</v>
      </c>
      <c r="L1893" s="6" t="s">
        <v>1149</v>
      </c>
      <c r="M1893" s="6" t="s">
        <v>332</v>
      </c>
      <c r="N1893" s="6" t="s">
        <v>1204</v>
      </c>
      <c r="O1893" s="6" t="s">
        <v>2958</v>
      </c>
      <c r="P1893" s="11" t="str">
        <f t="shared" ref="P1893" si="1743">CONCATENATE("qc ",L1893," ",M1893," ",N1893)</f>
        <v>qc SIMS_Reports Workflow wf_m_MonthlyAuditAcceptanceNowPurchases</v>
      </c>
      <c r="Q1893" s="12" t="str">
        <f t="shared" ref="Q1893" si="1744">IF(AND(B1893=B1892,F1893=F1892),"echo ;",CONCATENATE("./pmrep cleardeploymentgroup -p ",dgnm," -f ;"))</f>
        <v>./pmrep cleardeploymentgroup -p DG_Static_Shared -f ;</v>
      </c>
      <c r="R1893" s="13" t="str">
        <f t="shared" ref="R1893" si="1745">CONCATENATE("./pmrep addtodeploymentgroup -p ",dgnm," -n ",N1893," -o ",M1893, " -f ",L1893," -d ",K1893, " ;")</f>
        <v>./pmrep addtodeploymentgroup -p DG_Static_Shared -n wf_m_MonthlyAuditAcceptanceNowPurchases -o Workflow -f SIMS_Reports -d all ;</v>
      </c>
      <c r="S1893" s="12" t="str">
        <f t="shared" si="1582"/>
        <v>./pmrep deploydeploymentgroup -p DG_Static_Shared -c  ./DG_Static_Shared.xml -r RAC_qa -n jansaj -X QP -h qhvifoapp05 -o 6005 -s Native -l $HOME/scripts/log/dg_SJ_iqbmai.log ;</v>
      </c>
      <c r="T1893" s="13" t="str">
        <f t="shared" si="1583"/>
        <v xml:space="preserve">echo '&lt; PRESS ANY KEY TO CONTINUE &gt;'; read c ; </v>
      </c>
      <c r="U1893" s="12" t="str">
        <f t="shared" si="1584"/>
        <v xml:space="preserve">cat $HOME/scripts/log/dg_SJ_iqbmai.log ; </v>
      </c>
      <c r="V1893" s="13" t="str">
        <f t="shared" si="1585"/>
        <v>echo '&lt; PRESS ANY KEY TO CONTINUE &gt;'; read c ;</v>
      </c>
      <c r="W1893" s="14" t="str">
        <f t="shared" ref="W1893" si="1746">IF(LEFT(U1893,3)="cat"," pmd ; "," echo ; ")</f>
        <v xml:space="preserve"> pmd ; </v>
      </c>
      <c r="X1893" s="13" t="str">
        <f t="shared" si="1587"/>
        <v>ssh -q qhvifoapp05 '/home/infa_adm/scripts/ais.sh SIMS_Reports wf_m_MonthlyAuditAcceptanceNowPurchases Int01_qa'</v>
      </c>
      <c r="Y1893" s="15"/>
      <c r="Z1893" s="60" t="str">
        <f t="shared" ref="Z1893" si="1747">CONCATENATE("./pmrep objectexport -f ",L1893," -o ",M1893," -n ",N1893," -m -s -b -r -u ",N1893,".xml")</f>
        <v>./pmrep objectexport -f SIMS_Reports -o Workflow -n wf_m_MonthlyAuditAcceptanceNowPurchases -m -s -b -r -u wf_m_MonthlyAuditAcceptanceNowPurchases.xml</v>
      </c>
      <c r="AA1893" s="63" t="str">
        <f t="shared" ref="AA1893" si="1748">IF(M1893="Workflow",CONCATENATE("gwd ",L1893," ",N1893)," # n/a")</f>
        <v>gwd SIMS_Reports wf_m_MonthlyAuditAcceptanceNowPurchases</v>
      </c>
      <c r="AB1893" s="60" t="str">
        <f t="shared" si="1588"/>
        <v xml:space="preserve">showvh SIMS_Reports wf_m_MonthlyAuditAcceptanceNowPurchases ; </v>
      </c>
      <c r="AC1893" s="60" t="str">
        <f t="shared" si="1586"/>
        <v>showrrh SIMS_Reports wf_m_MonthlyAuditAcceptanceNowPurchases</v>
      </c>
    </row>
    <row r="1894" spans="1:29" x14ac:dyDescent="0.25">
      <c r="A1894" s="9">
        <v>43402</v>
      </c>
      <c r="B1894" s="6" t="s">
        <v>1127</v>
      </c>
      <c r="C1894" s="6" t="s">
        <v>1892</v>
      </c>
      <c r="D1894" s="6" t="s">
        <v>1863</v>
      </c>
      <c r="E1894" s="100" t="str">
        <f t="shared" ref="E1894" si="1749">IF(D1894="q1",rep_q,IF(OR(D1894="u1",D1894="u2"),rep_u,IF(OR(D1894="p1",D1894="p2"),rep_p," ** ERROR **")))</f>
        <v>RAC_uat</v>
      </c>
      <c r="F1894" s="115" t="str">
        <f t="shared" ref="F1894" si="1750">IF(C1894="SJ",IF(D1894="q1",pswd_sj_q,IF(OR(D1894="u1",D1894="u2"),pswd_sj_u,IF(OR(D1894="p1",D1894="p2"),pswd_sj_p," ** ERROR **"))),
IF(C1894="BR",IF(D1894="q1",pswd_br_q,IF(OR(D1894="u1",D1894="u2"),pswd_br_u,IF(OR(D1894="p1",D1894="p2"),pswd_br_p," ** ERROR **")))," ** ERROR **"))</f>
        <v>UP</v>
      </c>
      <c r="G1894" s="100" t="str">
        <f t="shared" ref="G1894" si="1751">IF(D1894="q1",host_q,IF(OR(D1894="u1",D1894="u2"),host_u,IF(OR(D1894="p1",D1894="p2"),host_p," ** ERROR **")))</f>
        <v>uhvifoapp03</v>
      </c>
      <c r="H1894" s="115" t="str">
        <f t="shared" ref="H1894" si="1752">IF(D1894="q1",int_q1,IF(D1894="u1",int_u1,IF(D1894="u2",int_u2,IF(D1894="p1",int_p1,IF(D1894="p2",int_p2," ** ERROR **")))))</f>
        <v>Int01_uat</v>
      </c>
      <c r="I1894" s="100" t="str">
        <f t="shared" ref="I1894" si="1753">IF(D1894="","n/a","6005")</f>
        <v>6005</v>
      </c>
      <c r="J1894" s="115" t="str">
        <f t="shared" ref="J1894" si="1754">IF(D1894="","n/a","Native")</f>
        <v>Native</v>
      </c>
      <c r="K1894" s="100" t="str">
        <f t="shared" ref="K1894" si="1755">IF(D1894="","n/a","all")</f>
        <v>all</v>
      </c>
      <c r="L1894" s="6" t="s">
        <v>1149</v>
      </c>
      <c r="M1894" s="6" t="s">
        <v>332</v>
      </c>
      <c r="N1894" s="6" t="s">
        <v>1204</v>
      </c>
      <c r="O1894" s="6" t="s">
        <v>2959</v>
      </c>
      <c r="P1894" s="11" t="str">
        <f t="shared" ref="P1894" si="1756">CONCATENATE("qc ",L1894," ",M1894," ",N1894)</f>
        <v>qc SIMS_Reports Workflow wf_m_MonthlyAuditAcceptanceNowPurchases</v>
      </c>
      <c r="Q1894" s="12" t="str">
        <f t="shared" ref="Q1894" si="1757">IF(AND(B1894=B1893,F1894=F1893),"echo ;",CONCATENATE("./pmrep cleardeploymentgroup -p ",dgnm," -f ;"))</f>
        <v>./pmrep cleardeploymentgroup -p DG_Static_Shared -f ;</v>
      </c>
      <c r="R1894" s="13" t="str">
        <f t="shared" ref="R1894" si="1758">CONCATENATE("./pmrep addtodeploymentgroup -p ",dgnm," -n ",N1894," -o ",M1894, " -f ",L1894," -d ",K1894, " ;")</f>
        <v>./pmrep addtodeploymentgroup -p DG_Static_Shared -n wf_m_MonthlyAuditAcceptanceNowPurchases -o Workflow -f SIMS_Reports -d all ;</v>
      </c>
      <c r="S1894" s="12" t="str">
        <f t="shared" si="1582"/>
        <v>./pmrep deploydeploymentgroup -p DG_Static_Shared -c  ./DG_Static_Shared.xml -r RAC_uat -n jansaj -X UP -h uhvifoapp03 -o 6005 -s Native -l $HOME/scripts/log/dg_SJ_iqbmai.log ;</v>
      </c>
      <c r="T1894" s="13" t="str">
        <f t="shared" si="1583"/>
        <v xml:space="preserve">echo '&lt; PRESS ANY KEY TO CONTINUE &gt;'; read c ; </v>
      </c>
      <c r="U1894" s="12" t="str">
        <f t="shared" si="1584"/>
        <v xml:space="preserve">cat $HOME/scripts/log/dg_SJ_iqbmai.log ; </v>
      </c>
      <c r="V1894" s="13" t="str">
        <f t="shared" si="1585"/>
        <v>echo '&lt; PRESS ANY KEY TO CONTINUE &gt;'; read c ;</v>
      </c>
      <c r="W1894" s="14" t="str">
        <f t="shared" ref="W1894" si="1759">IF(LEFT(U1894,3)="cat"," pmd ; "," echo ; ")</f>
        <v xml:space="preserve"> pmd ; </v>
      </c>
      <c r="X1894" s="13" t="str">
        <f t="shared" si="1587"/>
        <v>ssh -q uhvifoapp03 '/home/infa_adm/scripts/ais.sh SIMS_Reports wf_m_MonthlyAuditAcceptanceNowPurchases Int01_uat'</v>
      </c>
      <c r="Y1894" s="15"/>
      <c r="Z1894" s="60" t="str">
        <f t="shared" ref="Z1894" si="1760">CONCATENATE("./pmrep objectexport -f ",L1894," -o ",M1894," -n ",N1894," -m -s -b -r -u ",N1894,".xml")</f>
        <v>./pmrep objectexport -f SIMS_Reports -o Workflow -n wf_m_MonthlyAuditAcceptanceNowPurchases -m -s -b -r -u wf_m_MonthlyAuditAcceptanceNowPurchases.xml</v>
      </c>
      <c r="AA1894" s="63" t="str">
        <f t="shared" ref="AA1894" si="1761">IF(M1894="Workflow",CONCATENATE("gwd ",L1894," ",N1894)," # n/a")</f>
        <v>gwd SIMS_Reports wf_m_MonthlyAuditAcceptanceNowPurchases</v>
      </c>
      <c r="AB1894" s="60" t="str">
        <f t="shared" si="1588"/>
        <v xml:space="preserve">showvh SIMS_Reports wf_m_MonthlyAuditAcceptanceNowPurchases ; </v>
      </c>
      <c r="AC1894" s="60" t="str">
        <f t="shared" si="1586"/>
        <v>showrrh SIMS_Reports wf_m_MonthlyAuditAcceptanceNowPurchases</v>
      </c>
    </row>
    <row r="1895" spans="1:29" x14ac:dyDescent="0.25">
      <c r="A1895" s="9">
        <v>43403</v>
      </c>
      <c r="B1895" s="6" t="s">
        <v>1127</v>
      </c>
      <c r="C1895" s="6" t="s">
        <v>1892</v>
      </c>
      <c r="D1895" s="6" t="s">
        <v>1862</v>
      </c>
      <c r="E1895" s="100" t="str">
        <f t="shared" ref="E1895:E1898" si="1762">IF(D1895="q1",rep_q,IF(OR(D1895="u1",D1895="u2"),rep_u,IF(OR(D1895="p1",D1895="p2"),rep_p," ** ERROR **")))</f>
        <v>RAC_qa</v>
      </c>
      <c r="F1895" s="115" t="str">
        <f t="shared" ref="F1895:F1898" si="1763">IF(C1895="SJ",IF(D1895="q1",pswd_sj_q,IF(OR(D1895="u1",D1895="u2"),pswd_sj_u,IF(OR(D1895="p1",D1895="p2"),pswd_sj_p," ** ERROR **"))),
IF(C1895="BR",IF(D1895="q1",pswd_br_q,IF(OR(D1895="u1",D1895="u2"),pswd_br_u,IF(OR(D1895="p1",D1895="p2"),pswd_br_p," ** ERROR **")))," ** ERROR **"))</f>
        <v>QP</v>
      </c>
      <c r="G1895" s="100" t="str">
        <f t="shared" ref="G1895:G1898" si="1764">IF(D1895="q1",host_q,IF(OR(D1895="u1",D1895="u2"),host_u,IF(OR(D1895="p1",D1895="p2"),host_p," ** ERROR **")))</f>
        <v>qhvifoapp05</v>
      </c>
      <c r="H1895" s="115" t="str">
        <f t="shared" ref="H1895:H1898" si="1765">IF(D1895="q1",int_q1,IF(D1895="u1",int_u1,IF(D1895="u2",int_u2,IF(D1895="p1",int_p1,IF(D1895="p2",int_p2," ** ERROR **")))))</f>
        <v>Int01_qa</v>
      </c>
      <c r="I1895" s="100" t="str">
        <f t="shared" ref="I1895:I1898" si="1766">IF(D1895="","n/a","6005")</f>
        <v>6005</v>
      </c>
      <c r="J1895" s="115" t="str">
        <f t="shared" ref="J1895:J1898" si="1767">IF(D1895="","n/a","Native")</f>
        <v>Native</v>
      </c>
      <c r="K1895" s="100" t="str">
        <f t="shared" ref="K1895:K1898" si="1768">IF(D1895="","n/a","all")</f>
        <v>all</v>
      </c>
      <c r="L1895" s="6" t="s">
        <v>30</v>
      </c>
      <c r="M1895" s="6" t="s">
        <v>332</v>
      </c>
      <c r="N1895" s="6" t="s">
        <v>1184</v>
      </c>
      <c r="O1895" s="6" t="s">
        <v>2960</v>
      </c>
      <c r="P1895" s="11" t="str">
        <f t="shared" ref="P1895:P1898" si="1769">CONCATENATE("qc ",L1895," ",M1895," ",N1895)</f>
        <v>qc RACFI Workflow wf_rental_agreement_extract_cynergi_daily</v>
      </c>
      <c r="Q1895" s="12" t="str">
        <f t="shared" ref="Q1895:Q1898" si="1770">IF(AND(B1895=B1894,F1895=F1894),"echo ;",CONCATENATE("./pmrep cleardeploymentgroup -p ",dgnm," -f ;"))</f>
        <v>./pmrep cleardeploymentgroup -p DG_Static_Shared -f ;</v>
      </c>
      <c r="R1895" s="13" t="str">
        <f t="shared" ref="R1895:R1898" si="1771">CONCATENATE("./pmrep addtodeploymentgroup -p ",dgnm," -n ",N1895," -o ",M1895, " -f ",L1895," -d ",K1895, " ;")</f>
        <v>./pmrep addtodeploymentgroup -p DG_Static_Shared -n wf_rental_agreement_extract_cynergi_daily -o Workflow -f RACFI -d all ;</v>
      </c>
      <c r="S1895" s="12" t="str">
        <f t="shared" si="1582"/>
        <v>echo ;</v>
      </c>
      <c r="T1895" s="13" t="str">
        <f t="shared" si="1583"/>
        <v>echo ;</v>
      </c>
      <c r="U1895" s="12" t="str">
        <f t="shared" si="1584"/>
        <v>echo;</v>
      </c>
      <c r="V1895" s="13" t="str">
        <f t="shared" si="1585"/>
        <v>echo ;</v>
      </c>
      <c r="W1895" s="14" t="str">
        <f t="shared" ref="W1895:W1898" si="1772">IF(LEFT(U1895,3)="cat"," pmd ; "," echo ; ")</f>
        <v xml:space="preserve"> echo ; </v>
      </c>
      <c r="X1895" s="13" t="str">
        <f t="shared" si="1587"/>
        <v>ssh -q qhvifoapp05 '/home/infa_adm/scripts/ais.sh RACFI wf_rental_agreement_extract_cynergi_daily Int01_qa'</v>
      </c>
      <c r="Y1895" s="15"/>
      <c r="Z1895" s="60" t="str">
        <f t="shared" ref="Z1895:Z1898" si="1773">CONCATENATE("./pmrep objectexport -f ",L1895," -o ",M1895," -n ",N1895," -m -s -b -r -u ",N1895,".xml")</f>
        <v>./pmrep objectexport -f RACFI -o Workflow -n wf_rental_agreement_extract_cynergi_daily -m -s -b -r -u wf_rental_agreement_extract_cynergi_daily.xml</v>
      </c>
      <c r="AA1895" s="63" t="str">
        <f t="shared" ref="AA1895:AA1898" si="1774">IF(M1895="Workflow",CONCATENATE("gwd ",L1895," ",N1895)," # n/a")</f>
        <v>gwd RACFI wf_rental_agreement_extract_cynergi_daily</v>
      </c>
      <c r="AB1895" s="60" t="str">
        <f t="shared" si="1588"/>
        <v xml:space="preserve">showvh RACFI wf_rental_agreement_extract_cynergi_daily ; </v>
      </c>
      <c r="AC1895" s="60" t="str">
        <f t="shared" si="1586"/>
        <v>showrrh RACFI wf_rental_agreement_extract_cynergi_daily</v>
      </c>
    </row>
    <row r="1896" spans="1:29" x14ac:dyDescent="0.25">
      <c r="A1896" s="9">
        <v>43403</v>
      </c>
      <c r="B1896" s="6" t="s">
        <v>1127</v>
      </c>
      <c r="C1896" s="6" t="s">
        <v>1892</v>
      </c>
      <c r="D1896" s="6" t="s">
        <v>1862</v>
      </c>
      <c r="E1896" s="100" t="str">
        <f t="shared" si="1762"/>
        <v>RAC_qa</v>
      </c>
      <c r="F1896" s="115" t="str">
        <f t="shared" si="1763"/>
        <v>QP</v>
      </c>
      <c r="G1896" s="100" t="str">
        <f t="shared" si="1764"/>
        <v>qhvifoapp05</v>
      </c>
      <c r="H1896" s="115" t="str">
        <f t="shared" si="1765"/>
        <v>Int01_qa</v>
      </c>
      <c r="I1896" s="100" t="str">
        <f t="shared" si="1766"/>
        <v>6005</v>
      </c>
      <c r="J1896" s="115" t="str">
        <f t="shared" si="1767"/>
        <v>Native</v>
      </c>
      <c r="K1896" s="100" t="str">
        <f t="shared" si="1768"/>
        <v>all</v>
      </c>
      <c r="L1896" s="6" t="s">
        <v>30</v>
      </c>
      <c r="M1896" s="6" t="s">
        <v>332</v>
      </c>
      <c r="N1896" s="6" t="s">
        <v>1183</v>
      </c>
      <c r="O1896" s="6" t="s">
        <v>2960</v>
      </c>
      <c r="P1896" s="11" t="str">
        <f t="shared" si="1769"/>
        <v>qc RACFI Workflow wf_rental_agreement_extract_daily</v>
      </c>
      <c r="Q1896" s="12" t="str">
        <f t="shared" si="1770"/>
        <v>echo ;</v>
      </c>
      <c r="R1896" s="13" t="str">
        <f t="shared" si="1771"/>
        <v>./pmrep addtodeploymentgroup -p DG_Static_Shared -n wf_rental_agreement_extract_daily -o Workflow -f RACFI -d all ;</v>
      </c>
      <c r="S1896" s="12" t="str">
        <f t="shared" si="1582"/>
        <v>./pmrep deploydeploymentgroup -p DG_Static_Shared -c  ./DG_Static_Shared.xml -r RAC_qa -n jansaj -X QP -h qhvifoapp05 -o 6005 -s Native -l $HOME/scripts/log/dg_SJ_iqbmai.log ;</v>
      </c>
      <c r="T1896" s="13" t="str">
        <f t="shared" si="1583"/>
        <v xml:space="preserve">echo '&lt; PRESS ANY KEY TO CONTINUE &gt;'; read c ; </v>
      </c>
      <c r="U1896" s="12" t="str">
        <f t="shared" si="1584"/>
        <v xml:space="preserve">cat $HOME/scripts/log/dg_SJ_iqbmai.log ; </v>
      </c>
      <c r="V1896" s="13" t="str">
        <f t="shared" si="1585"/>
        <v>echo '&lt; PRESS ANY KEY TO CONTINUE &gt;'; read c ;</v>
      </c>
      <c r="W1896" s="14" t="str">
        <f t="shared" si="1772"/>
        <v xml:space="preserve"> pmd ; </v>
      </c>
      <c r="X1896" s="13" t="str">
        <f t="shared" si="1587"/>
        <v>ssh -q qhvifoapp05 '/home/infa_adm/scripts/ais.sh RACFI wf_rental_agreement_extract_daily Int01_qa'</v>
      </c>
      <c r="Y1896" s="15"/>
      <c r="Z1896" s="60" t="str">
        <f t="shared" si="1773"/>
        <v>./pmrep objectexport -f RACFI -o Workflow -n wf_rental_agreement_extract_daily -m -s -b -r -u wf_rental_agreement_extract_daily.xml</v>
      </c>
      <c r="AA1896" s="63" t="str">
        <f t="shared" si="1774"/>
        <v>gwd RACFI wf_rental_agreement_extract_daily</v>
      </c>
      <c r="AB1896" s="60" t="str">
        <f t="shared" si="1588"/>
        <v xml:space="preserve">showvh RACFI wf_rental_agreement_extract_daily ; </v>
      </c>
      <c r="AC1896" s="60" t="str">
        <f t="shared" si="1586"/>
        <v>showrrh RACFI wf_rental_agreement_extract_daily</v>
      </c>
    </row>
    <row r="1897" spans="1:29" x14ac:dyDescent="0.25">
      <c r="A1897" s="9">
        <v>43403</v>
      </c>
      <c r="B1897" s="6" t="s">
        <v>1127</v>
      </c>
      <c r="C1897" s="6" t="s">
        <v>1892</v>
      </c>
      <c r="D1897" s="6" t="s">
        <v>1863</v>
      </c>
      <c r="E1897" s="100" t="str">
        <f t="shared" si="1762"/>
        <v>RAC_uat</v>
      </c>
      <c r="F1897" s="115" t="str">
        <f t="shared" si="1763"/>
        <v>UP</v>
      </c>
      <c r="G1897" s="100" t="str">
        <f t="shared" si="1764"/>
        <v>uhvifoapp03</v>
      </c>
      <c r="H1897" s="115" t="str">
        <f t="shared" si="1765"/>
        <v>Int01_uat</v>
      </c>
      <c r="I1897" s="100" t="str">
        <f t="shared" si="1766"/>
        <v>6005</v>
      </c>
      <c r="J1897" s="115" t="str">
        <f t="shared" si="1767"/>
        <v>Native</v>
      </c>
      <c r="K1897" s="100" t="str">
        <f t="shared" si="1768"/>
        <v>all</v>
      </c>
      <c r="L1897" s="6" t="s">
        <v>30</v>
      </c>
      <c r="M1897" s="6" t="s">
        <v>332</v>
      </c>
      <c r="N1897" s="6" t="s">
        <v>1184</v>
      </c>
      <c r="O1897" s="6" t="s">
        <v>2961</v>
      </c>
      <c r="P1897" s="11" t="str">
        <f t="shared" si="1769"/>
        <v>qc RACFI Workflow wf_rental_agreement_extract_cynergi_daily</v>
      </c>
      <c r="Q1897" s="12" t="str">
        <f t="shared" si="1770"/>
        <v>./pmrep cleardeploymentgroup -p DG_Static_Shared -f ;</v>
      </c>
      <c r="R1897" s="13" t="str">
        <f t="shared" si="1771"/>
        <v>./pmrep addtodeploymentgroup -p DG_Static_Shared -n wf_rental_agreement_extract_cynergi_daily -o Workflow -f RACFI -d all ;</v>
      </c>
      <c r="S1897" s="12" t="str">
        <f t="shared" si="1582"/>
        <v>echo ;</v>
      </c>
      <c r="T1897" s="13" t="str">
        <f t="shared" si="1583"/>
        <v>echo ;</v>
      </c>
      <c r="U1897" s="12" t="str">
        <f t="shared" si="1584"/>
        <v>echo;</v>
      </c>
      <c r="V1897" s="13" t="str">
        <f t="shared" si="1585"/>
        <v>echo ;</v>
      </c>
      <c r="W1897" s="14" t="str">
        <f t="shared" si="1772"/>
        <v xml:space="preserve"> echo ; </v>
      </c>
      <c r="X1897" s="13" t="str">
        <f t="shared" si="1587"/>
        <v>ssh -q uhvifoapp03 '/home/infa_adm/scripts/ais.sh RACFI wf_rental_agreement_extract_cynergi_daily Int01_uat'</v>
      </c>
      <c r="Y1897" s="15"/>
      <c r="Z1897" s="60" t="str">
        <f t="shared" si="1773"/>
        <v>./pmrep objectexport -f RACFI -o Workflow -n wf_rental_agreement_extract_cynergi_daily -m -s -b -r -u wf_rental_agreement_extract_cynergi_daily.xml</v>
      </c>
      <c r="AA1897" s="63" t="str">
        <f t="shared" si="1774"/>
        <v>gwd RACFI wf_rental_agreement_extract_cynergi_daily</v>
      </c>
      <c r="AB1897" s="60" t="str">
        <f t="shared" si="1588"/>
        <v xml:space="preserve">showvh RACFI wf_rental_agreement_extract_cynergi_daily ; </v>
      </c>
      <c r="AC1897" s="60" t="str">
        <f t="shared" si="1586"/>
        <v>showrrh RACFI wf_rental_agreement_extract_cynergi_daily</v>
      </c>
    </row>
    <row r="1898" spans="1:29" x14ac:dyDescent="0.25">
      <c r="A1898" s="9">
        <v>43403</v>
      </c>
      <c r="B1898" s="6" t="s">
        <v>1127</v>
      </c>
      <c r="C1898" s="6" t="s">
        <v>1892</v>
      </c>
      <c r="D1898" s="6" t="s">
        <v>1863</v>
      </c>
      <c r="E1898" s="100" t="str">
        <f t="shared" si="1762"/>
        <v>RAC_uat</v>
      </c>
      <c r="F1898" s="115" t="str">
        <f t="shared" si="1763"/>
        <v>UP</v>
      </c>
      <c r="G1898" s="100" t="str">
        <f t="shared" si="1764"/>
        <v>uhvifoapp03</v>
      </c>
      <c r="H1898" s="115" t="str">
        <f t="shared" si="1765"/>
        <v>Int01_uat</v>
      </c>
      <c r="I1898" s="100" t="str">
        <f t="shared" si="1766"/>
        <v>6005</v>
      </c>
      <c r="J1898" s="115" t="str">
        <f t="shared" si="1767"/>
        <v>Native</v>
      </c>
      <c r="K1898" s="100" t="str">
        <f t="shared" si="1768"/>
        <v>all</v>
      </c>
      <c r="L1898" s="6" t="s">
        <v>30</v>
      </c>
      <c r="M1898" s="6" t="s">
        <v>332</v>
      </c>
      <c r="N1898" s="6" t="s">
        <v>1183</v>
      </c>
      <c r="O1898" s="6" t="s">
        <v>2961</v>
      </c>
      <c r="P1898" s="11" t="str">
        <f t="shared" si="1769"/>
        <v>qc RACFI Workflow wf_rental_agreement_extract_daily</v>
      </c>
      <c r="Q1898" s="12" t="str">
        <f t="shared" si="1770"/>
        <v>echo ;</v>
      </c>
      <c r="R1898" s="13" t="str">
        <f t="shared" si="1771"/>
        <v>./pmrep addtodeploymentgroup -p DG_Static_Shared -n wf_rental_agreement_extract_daily -o Workflow -f RACFI -d all ;</v>
      </c>
      <c r="S1898" s="12" t="str">
        <f t="shared" si="1582"/>
        <v>./pmrep deploydeploymentgroup -p DG_Static_Shared -c  ./DG_Static_Shared.xml -r RAC_uat -n jansaj -X UP -h uhvifoapp03 -o 6005 -s Native -l $HOME/scripts/log/dg_SJ_iqbmai.log ;</v>
      </c>
      <c r="T1898" s="13" t="str">
        <f t="shared" si="1583"/>
        <v xml:space="preserve">echo '&lt; PRESS ANY KEY TO CONTINUE &gt;'; read c ; </v>
      </c>
      <c r="U1898" s="12" t="str">
        <f t="shared" si="1584"/>
        <v xml:space="preserve">cat $HOME/scripts/log/dg_SJ_iqbmai.log ; </v>
      </c>
      <c r="V1898" s="13" t="str">
        <f t="shared" si="1585"/>
        <v>echo '&lt; PRESS ANY KEY TO CONTINUE &gt;'; read c ;</v>
      </c>
      <c r="W1898" s="14" t="str">
        <f t="shared" si="1772"/>
        <v xml:space="preserve"> pmd ; </v>
      </c>
      <c r="X1898" s="13" t="str">
        <f t="shared" si="1587"/>
        <v>ssh -q uhvifoapp03 '/home/infa_adm/scripts/ais.sh RACFI wf_rental_agreement_extract_daily Int01_uat'</v>
      </c>
      <c r="Y1898" s="15"/>
      <c r="Z1898" s="60" t="str">
        <f t="shared" si="1773"/>
        <v>./pmrep objectexport -f RACFI -o Workflow -n wf_rental_agreement_extract_daily -m -s -b -r -u wf_rental_agreement_extract_daily.xml</v>
      </c>
      <c r="AA1898" s="63" t="str">
        <f t="shared" si="1774"/>
        <v>gwd RACFI wf_rental_agreement_extract_daily</v>
      </c>
      <c r="AB1898" s="60" t="str">
        <f t="shared" si="1588"/>
        <v xml:space="preserve">showvh RACFI wf_rental_agreement_extract_daily ; </v>
      </c>
      <c r="AC1898" s="60" t="str">
        <f t="shared" si="1586"/>
        <v>showrrh RACFI wf_rental_agreement_extract_daily</v>
      </c>
    </row>
    <row r="1899" spans="1:29" x14ac:dyDescent="0.25">
      <c r="A1899" s="9">
        <v>43404</v>
      </c>
      <c r="B1899" s="6" t="s">
        <v>2963</v>
      </c>
      <c r="C1899" s="6" t="s">
        <v>1892</v>
      </c>
      <c r="D1899" s="6" t="s">
        <v>1864</v>
      </c>
      <c r="E1899" s="100" t="str">
        <f t="shared" ref="E1899" si="1775">IF(D1899="q1",rep_q,IF(OR(D1899="u1",D1899="u2"),rep_u,IF(OR(D1899="p1",D1899="p2"),rep_p," ** ERROR **")))</f>
        <v>RAC_prod</v>
      </c>
      <c r="F1899" s="115" t="str">
        <f t="shared" ref="F1899" si="1776">IF(C1899="SJ",IF(D1899="q1",pswd_sj_q,IF(OR(D1899="u1",D1899="u2"),pswd_sj_u,IF(OR(D1899="p1",D1899="p2"),pswd_sj_p," ** ERROR **"))),
IF(C1899="BR",IF(D1899="q1",pswd_br_q,IF(OR(D1899="u1",D1899="u2"),pswd_br_u,IF(OR(D1899="p1",D1899="p2"),pswd_br_p," ** ERROR **")))," ** ERROR **"))</f>
        <v>PP</v>
      </c>
      <c r="G1899" s="100" t="str">
        <f t="shared" ref="G1899" si="1777">IF(D1899="q1",host_q,IF(OR(D1899="u1",D1899="u2"),host_u,IF(OR(D1899="p1",D1899="p2"),host_p," ** ERROR **")))</f>
        <v>phvifoapp04</v>
      </c>
      <c r="H1899" s="115" t="str">
        <f t="shared" ref="H1899" si="1778">IF(D1899="q1",int_q1,IF(D1899="u1",int_u1,IF(D1899="u2",int_u2,IF(D1899="p1",int_p1,IF(D1899="p2",int_p2," ** ERROR **")))))</f>
        <v>Int01_prod</v>
      </c>
      <c r="I1899" s="100" t="str">
        <f t="shared" ref="I1899" si="1779">IF(D1899="","n/a","6005")</f>
        <v>6005</v>
      </c>
      <c r="J1899" s="115" t="str">
        <f t="shared" ref="J1899" si="1780">IF(D1899="","n/a","Native")</f>
        <v>Native</v>
      </c>
      <c r="K1899" s="100" t="str">
        <f t="shared" ref="K1899" si="1781">IF(D1899="","n/a","all")</f>
        <v>all</v>
      </c>
      <c r="L1899" s="6" t="s">
        <v>1149</v>
      </c>
      <c r="M1899" s="6" t="s">
        <v>332</v>
      </c>
      <c r="N1899" s="6" t="s">
        <v>1204</v>
      </c>
      <c r="O1899" s="6" t="s">
        <v>2962</v>
      </c>
      <c r="P1899" s="11" t="str">
        <f t="shared" ref="P1899:P1900" si="1782">CONCATENATE("qc ",L1899," ",M1899," ",N1899)</f>
        <v>qc SIMS_Reports Workflow wf_m_MonthlyAuditAcceptanceNowPurchases</v>
      </c>
      <c r="Q1899" s="12" t="str">
        <f t="shared" ref="Q1899:Q1900" si="1783">IF(AND(B1899=B1898,F1899=F1898),"echo ;",CONCATENATE("./pmrep cleardeploymentgroup -p ",dgnm," -f ;"))</f>
        <v>./pmrep cleardeploymentgroup -p DG_Static_Shared -f ;</v>
      </c>
      <c r="R1899" s="13" t="str">
        <f t="shared" ref="R1899:R1900" si="1784">CONCATENATE("./pmrep addtodeploymentgroup -p ",dgnm," -n ",N1899," -o ",M1899, " -f ",L1899," -d ",K1899, " ;")</f>
        <v>./pmrep addtodeploymentgroup -p DG_Static_Shared -n wf_m_MonthlyAuditAcceptanceNowPurchases -o Workflow -f SIMS_Reports -d all ;</v>
      </c>
      <c r="S1899" s="12" t="str">
        <f t="shared" si="1582"/>
        <v>./pmrep deploydeploymentgroup -p DG_Static_Shared -c  ./DG_Static_Shared.xml -r RAC_prod -n jansaj -X PP -h phvifoapp04 -o 6005 -s Native -l $HOME/scripts/log/dg_SJ_CHG0015037.log ;</v>
      </c>
      <c r="T1899" s="13" t="str">
        <f t="shared" si="1583"/>
        <v xml:space="preserve">echo '&lt; PRESS ANY KEY TO CONTINUE &gt;'; read c ; </v>
      </c>
      <c r="U1899" s="12" t="str">
        <f t="shared" si="1584"/>
        <v xml:space="preserve">cat $HOME/scripts/log/dg_SJ_CHG0015037.log ; </v>
      </c>
      <c r="V1899" s="13" t="str">
        <f t="shared" si="1585"/>
        <v>echo '&lt; PRESS ANY KEY TO CONTINUE &gt;'; read c ;</v>
      </c>
      <c r="W1899" s="14" t="str">
        <f t="shared" ref="W1899:W1900" si="1785">IF(LEFT(U1899,3)="cat"," pmd ; "," echo ; ")</f>
        <v xml:space="preserve"> pmd ; </v>
      </c>
      <c r="X1899" s="13" t="str">
        <f t="shared" si="1587"/>
        <v>ssh -q phvifoapp04 '/home/infa_adm/scripts/ais.sh SIMS_Reports wf_m_MonthlyAuditAcceptanceNowPurchases Int01_prod'</v>
      </c>
      <c r="Y1899" s="15"/>
      <c r="Z1899" s="60" t="str">
        <f t="shared" ref="Z1899:Z1900" si="1786">CONCATENATE("./pmrep objectexport -f ",L1899," -o ",M1899," -n ",N1899," -m -s -b -r -u ",N1899,".xml")</f>
        <v>./pmrep objectexport -f SIMS_Reports -o Workflow -n wf_m_MonthlyAuditAcceptanceNowPurchases -m -s -b -r -u wf_m_MonthlyAuditAcceptanceNowPurchases.xml</v>
      </c>
      <c r="AA1899" s="63" t="str">
        <f t="shared" ref="AA1899:AA1900" si="1787">IF(M1899="Workflow",CONCATENATE("gwd ",L1899," ",N1899)," # n/a")</f>
        <v>gwd SIMS_Reports wf_m_MonthlyAuditAcceptanceNowPurchases</v>
      </c>
      <c r="AB1899" s="60" t="str">
        <f t="shared" si="1588"/>
        <v xml:space="preserve">showvh SIMS_Reports wf_m_MonthlyAuditAcceptanceNowPurchases ; </v>
      </c>
      <c r="AC1899" s="60" t="str">
        <f t="shared" si="1586"/>
        <v>showrrh SIMS_Reports wf_m_MonthlyAuditAcceptanceNowPurchases</v>
      </c>
    </row>
    <row r="1900" spans="1:29" x14ac:dyDescent="0.25">
      <c r="A1900" s="9">
        <v>43404</v>
      </c>
      <c r="B1900" s="6" t="s">
        <v>4</v>
      </c>
      <c r="C1900" s="6" t="s">
        <v>1892</v>
      </c>
      <c r="D1900" s="6" t="s">
        <v>1862</v>
      </c>
      <c r="E1900" s="100" t="str">
        <f t="shared" ref="E1900" si="1788">IF(D1900="q1",rep_q,IF(OR(D1900="u1",D1900="u2"),rep_u,IF(OR(D1900="p1",D1900="p2"),rep_p," ** ERROR **")))</f>
        <v>RAC_qa</v>
      </c>
      <c r="F1900" s="115" t="str">
        <f t="shared" ref="F1900" si="1789">IF(C1900="SJ",IF(D1900="q1",pswd_sj_q,IF(OR(D1900="u1",D1900="u2"),pswd_sj_u,IF(OR(D1900="p1",D1900="p2"),pswd_sj_p," ** ERROR **"))),
IF(C1900="BR",IF(D1900="q1",pswd_br_q,IF(OR(D1900="u1",D1900="u2"),pswd_br_u,IF(OR(D1900="p1",D1900="p2"),pswd_br_p," ** ERROR **")))," ** ERROR **"))</f>
        <v>QP</v>
      </c>
      <c r="G1900" s="100" t="str">
        <f t="shared" ref="G1900" si="1790">IF(D1900="q1",host_q,IF(OR(D1900="u1",D1900="u2"),host_u,IF(OR(D1900="p1",D1900="p2"),host_p," ** ERROR **")))</f>
        <v>qhvifoapp05</v>
      </c>
      <c r="H1900" s="115" t="str">
        <f t="shared" ref="H1900" si="1791">IF(D1900="q1",int_q1,IF(D1900="u1",int_u1,IF(D1900="u2",int_u2,IF(D1900="p1",int_p1,IF(D1900="p2",int_p2," ** ERROR **")))))</f>
        <v>Int01_qa</v>
      </c>
      <c r="I1900" s="100" t="str">
        <f t="shared" ref="I1900" si="1792">IF(D1900="","n/a","6005")</f>
        <v>6005</v>
      </c>
      <c r="J1900" s="115" t="str">
        <f t="shared" ref="J1900" si="1793">IF(D1900="","n/a","Native")</f>
        <v>Native</v>
      </c>
      <c r="K1900" s="100" t="str">
        <f t="shared" ref="K1900" si="1794">IF(D1900="","n/a","all")</f>
        <v>all</v>
      </c>
      <c r="L1900" s="6" t="s">
        <v>381</v>
      </c>
      <c r="M1900" s="6" t="s">
        <v>354</v>
      </c>
      <c r="N1900" s="6" t="s">
        <v>881</v>
      </c>
      <c r="O1900" s="6" t="s">
        <v>2964</v>
      </c>
      <c r="P1900" s="11" t="str">
        <f t="shared" si="1782"/>
        <v>qc DW_MART_LOAD Session s_u_asr_category_item_receive</v>
      </c>
      <c r="Q1900" s="12" t="str">
        <f t="shared" si="1783"/>
        <v>./pmrep cleardeploymentgroup -p DG_Static_Shared -f ;</v>
      </c>
      <c r="R1900" s="13" t="str">
        <f t="shared" si="1784"/>
        <v>./pmrep addtodeploymentgroup -p DG_Static_Shared -n s_u_asr_category_item_receive -o Session -f DW_MART_LOAD -d all ;</v>
      </c>
      <c r="S1900" s="12" t="str">
        <f t="shared" si="1582"/>
        <v>./pmrep deploydeploymentgroup -p DG_Static_Shared -c  ./DG_Static_Shared.xml -r RAC_qa -n jansaj -X QP -h qhvifoapp05 -o 6005 -s Native -l $HOME/scripts/log/dg_SJ_chebin.log ;</v>
      </c>
      <c r="T1900" s="13" t="str">
        <f t="shared" si="1583"/>
        <v xml:space="preserve">echo '&lt; PRESS ANY KEY TO CONTINUE &gt;'; read c ; </v>
      </c>
      <c r="U1900" s="12" t="str">
        <f t="shared" si="1584"/>
        <v xml:space="preserve">cat $HOME/scripts/log/dg_SJ_chebin.log ; </v>
      </c>
      <c r="V1900" s="13" t="str">
        <f t="shared" si="1585"/>
        <v>echo '&lt; PRESS ANY KEY TO CONTINUE &gt;'; read c ;</v>
      </c>
      <c r="W1900" s="14" t="str">
        <f t="shared" si="1785"/>
        <v xml:space="preserve"> pmd ; </v>
      </c>
      <c r="X1900" s="13" t="str">
        <f t="shared" si="1587"/>
        <v xml:space="preserve"> # n/a</v>
      </c>
      <c r="Y1900" s="15"/>
      <c r="Z1900" s="60" t="str">
        <f t="shared" si="1786"/>
        <v>./pmrep objectexport -f DW_MART_LOAD -o Session -n s_u_asr_category_item_receive -m -s -b -r -u s_u_asr_category_item_receive.xml</v>
      </c>
      <c r="AA1900" s="63" t="str">
        <f t="shared" si="1787"/>
        <v xml:space="preserve"> # n/a</v>
      </c>
      <c r="AB1900" s="60" t="str">
        <f t="shared" si="1588"/>
        <v xml:space="preserve">showvh DW_MART_LOAD s_u_asr_category_item_receive ; </v>
      </c>
      <c r="AC1900" s="60" t="str">
        <f t="shared" si="1586"/>
        <v>showrrh DW_MART_LOAD s_u_asr_category_item_receive</v>
      </c>
    </row>
    <row r="1901" spans="1:29" x14ac:dyDescent="0.25">
      <c r="A1901" s="9">
        <v>43404</v>
      </c>
      <c r="B1901" s="6" t="s">
        <v>4</v>
      </c>
      <c r="C1901" s="6" t="s">
        <v>1892</v>
      </c>
      <c r="D1901" s="6" t="s">
        <v>1863</v>
      </c>
      <c r="E1901" s="100" t="str">
        <f t="shared" ref="E1901" si="1795">IF(D1901="q1",rep_q,IF(OR(D1901="u1",D1901="u2"),rep_u,IF(OR(D1901="p1",D1901="p2"),rep_p," ** ERROR **")))</f>
        <v>RAC_uat</v>
      </c>
      <c r="F1901" s="115" t="str">
        <f t="shared" ref="F1901" si="1796">IF(C1901="SJ",IF(D1901="q1",pswd_sj_q,IF(OR(D1901="u1",D1901="u2"),pswd_sj_u,IF(OR(D1901="p1",D1901="p2"),pswd_sj_p," ** ERROR **"))),
IF(C1901="BR",IF(D1901="q1",pswd_br_q,IF(OR(D1901="u1",D1901="u2"),pswd_br_u,IF(OR(D1901="p1",D1901="p2"),pswd_br_p," ** ERROR **")))," ** ERROR **"))</f>
        <v>UP</v>
      </c>
      <c r="G1901" s="100" t="str">
        <f t="shared" ref="G1901" si="1797">IF(D1901="q1",host_q,IF(OR(D1901="u1",D1901="u2"),host_u,IF(OR(D1901="p1",D1901="p2"),host_p," ** ERROR **")))</f>
        <v>uhvifoapp03</v>
      </c>
      <c r="H1901" s="115" t="str">
        <f t="shared" ref="H1901" si="1798">IF(D1901="q1",int_q1,IF(D1901="u1",int_u1,IF(D1901="u2",int_u2,IF(D1901="p1",int_p1,IF(D1901="p2",int_p2," ** ERROR **")))))</f>
        <v>Int01_uat</v>
      </c>
      <c r="I1901" s="100" t="str">
        <f t="shared" ref="I1901" si="1799">IF(D1901="","n/a","6005")</f>
        <v>6005</v>
      </c>
      <c r="J1901" s="115" t="str">
        <f t="shared" ref="J1901" si="1800">IF(D1901="","n/a","Native")</f>
        <v>Native</v>
      </c>
      <c r="K1901" s="100" t="str">
        <f t="shared" ref="K1901" si="1801">IF(D1901="","n/a","all")</f>
        <v>all</v>
      </c>
      <c r="L1901" s="6" t="s">
        <v>381</v>
      </c>
      <c r="M1901" s="6" t="s">
        <v>354</v>
      </c>
      <c r="N1901" s="6" t="s">
        <v>881</v>
      </c>
      <c r="O1901" s="6" t="s">
        <v>2965</v>
      </c>
      <c r="P1901" s="11" t="str">
        <f t="shared" ref="P1901" si="1802">CONCATENATE("qc ",L1901," ",M1901," ",N1901)</f>
        <v>qc DW_MART_LOAD Session s_u_asr_category_item_receive</v>
      </c>
      <c r="Q1901" s="12" t="str">
        <f t="shared" ref="Q1901" si="1803">IF(AND(B1901=B1900,F1901=F1900),"echo ;",CONCATENATE("./pmrep cleardeploymentgroup -p ",dgnm," -f ;"))</f>
        <v>./pmrep cleardeploymentgroup -p DG_Static_Shared -f ;</v>
      </c>
      <c r="R1901" s="13" t="str">
        <f t="shared" ref="R1901" si="1804">CONCATENATE("./pmrep addtodeploymentgroup -p ",dgnm," -n ",N1901," -o ",M1901, " -f ",L1901," -d ",K1901, " ;")</f>
        <v>./pmrep addtodeploymentgroup -p DG_Static_Shared -n s_u_asr_category_item_receive -o Session -f DW_MART_LOAD -d all ;</v>
      </c>
      <c r="S1901" s="12" t="str">
        <f t="shared" si="1582"/>
        <v>./pmrep deploydeploymentgroup -p DG_Static_Shared -c  ./DG_Static_Shared.xml -r RAC_uat -n jansaj -X UP -h uhvifoapp03 -o 6005 -s Native -l $HOME/scripts/log/dg_SJ_chebin.log ;</v>
      </c>
      <c r="T1901" s="13" t="str">
        <f t="shared" si="1583"/>
        <v xml:space="preserve">echo '&lt; PRESS ANY KEY TO CONTINUE &gt;'; read c ; </v>
      </c>
      <c r="U1901" s="12" t="str">
        <f t="shared" si="1584"/>
        <v xml:space="preserve">cat $HOME/scripts/log/dg_SJ_chebin.log ; </v>
      </c>
      <c r="V1901" s="13" t="str">
        <f t="shared" si="1585"/>
        <v>echo '&lt; PRESS ANY KEY TO CONTINUE &gt;'; read c ;</v>
      </c>
      <c r="W1901" s="14" t="str">
        <f t="shared" ref="W1901" si="1805">IF(LEFT(U1901,3)="cat"," pmd ; "," echo ; ")</f>
        <v xml:space="preserve"> pmd ; </v>
      </c>
      <c r="X1901" s="13" t="str">
        <f t="shared" si="1587"/>
        <v xml:space="preserve"> # n/a</v>
      </c>
      <c r="Y1901" s="15"/>
      <c r="Z1901" s="60" t="str">
        <f t="shared" ref="Z1901" si="1806">CONCATENATE("./pmrep objectexport -f ",L1901," -o ",M1901," -n ",N1901," -m -s -b -r -u ",N1901,".xml")</f>
        <v>./pmrep objectexport -f DW_MART_LOAD -o Session -n s_u_asr_category_item_receive -m -s -b -r -u s_u_asr_category_item_receive.xml</v>
      </c>
      <c r="AA1901" s="63" t="str">
        <f t="shared" ref="AA1901" si="1807">IF(M1901="Workflow",CONCATENATE("gwd ",L1901," ",N1901)," # n/a")</f>
        <v xml:space="preserve"> # n/a</v>
      </c>
      <c r="AB1901" s="60" t="str">
        <f t="shared" si="1588"/>
        <v xml:space="preserve">showvh DW_MART_LOAD s_u_asr_category_item_receive ; </v>
      </c>
      <c r="AC1901" s="60" t="str">
        <f t="shared" si="1586"/>
        <v>showrrh DW_MART_LOAD s_u_asr_category_item_receive</v>
      </c>
    </row>
    <row r="1902" spans="1:29" x14ac:dyDescent="0.25">
      <c r="A1902" s="9">
        <v>43404</v>
      </c>
      <c r="B1902" s="6" t="s">
        <v>2966</v>
      </c>
      <c r="C1902" s="6" t="s">
        <v>1892</v>
      </c>
      <c r="D1902" s="6" t="s">
        <v>1864</v>
      </c>
      <c r="E1902" s="100" t="str">
        <f t="shared" ref="E1902" si="1808">IF(D1902="q1",rep_q,IF(OR(D1902="u1",D1902="u2"),rep_u,IF(OR(D1902="p1",D1902="p2"),rep_p," ** ERROR **")))</f>
        <v>RAC_prod</v>
      </c>
      <c r="F1902" s="115" t="str">
        <f t="shared" ref="F1902" si="1809">IF(C1902="SJ",IF(D1902="q1",pswd_sj_q,IF(OR(D1902="u1",D1902="u2"),pswd_sj_u,IF(OR(D1902="p1",D1902="p2"),pswd_sj_p," ** ERROR **"))),
IF(C1902="BR",IF(D1902="q1",pswd_br_q,IF(OR(D1902="u1",D1902="u2"),pswd_br_u,IF(OR(D1902="p1",D1902="p2"),pswd_br_p," ** ERROR **")))," ** ERROR **"))</f>
        <v>PP</v>
      </c>
      <c r="G1902" s="100" t="str">
        <f t="shared" ref="G1902" si="1810">IF(D1902="q1",host_q,IF(OR(D1902="u1",D1902="u2"),host_u,IF(OR(D1902="p1",D1902="p2"),host_p," ** ERROR **")))</f>
        <v>phvifoapp04</v>
      </c>
      <c r="H1902" s="115" t="str">
        <f t="shared" ref="H1902" si="1811">IF(D1902="q1",int_q1,IF(D1902="u1",int_u1,IF(D1902="u2",int_u2,IF(D1902="p1",int_p1,IF(D1902="p2",int_p2," ** ERROR **")))))</f>
        <v>Int01_prod</v>
      </c>
      <c r="I1902" s="100" t="str">
        <f t="shared" ref="I1902" si="1812">IF(D1902="","n/a","6005")</f>
        <v>6005</v>
      </c>
      <c r="J1902" s="115" t="str">
        <f t="shared" ref="J1902" si="1813">IF(D1902="","n/a","Native")</f>
        <v>Native</v>
      </c>
      <c r="K1902" s="100" t="str">
        <f t="shared" ref="K1902" si="1814">IF(D1902="","n/a","all")</f>
        <v>all</v>
      </c>
      <c r="L1902" s="6" t="s">
        <v>381</v>
      </c>
      <c r="M1902" s="6" t="s">
        <v>354</v>
      </c>
      <c r="N1902" s="6" t="s">
        <v>881</v>
      </c>
      <c r="O1902" s="6" t="s">
        <v>2967</v>
      </c>
      <c r="P1902" s="11" t="str">
        <f t="shared" ref="P1902" si="1815">CONCATENATE("qc ",L1902," ",M1902," ",N1902)</f>
        <v>qc DW_MART_LOAD Session s_u_asr_category_item_receive</v>
      </c>
      <c r="Q1902" s="12" t="str">
        <f t="shared" ref="Q1902" si="1816">IF(AND(B1902=B1901,F1902=F1901),"echo ;",CONCATENATE("./pmrep cleardeploymentgroup -p ",dgnm," -f ;"))</f>
        <v>./pmrep cleardeploymentgroup -p DG_Static_Shared -f ;</v>
      </c>
      <c r="R1902" s="13" t="str">
        <f t="shared" ref="R1902" si="1817">CONCATENATE("./pmrep addtodeploymentgroup -p ",dgnm," -n ",N1902," -o ",M1902, " -f ",L1902," -d ",K1902, " ;")</f>
        <v>./pmrep addtodeploymentgroup -p DG_Static_Shared -n s_u_asr_category_item_receive -o Session -f DW_MART_LOAD -d all ;</v>
      </c>
      <c r="S1902" s="12" t="str">
        <f t="shared" si="1582"/>
        <v>./pmrep deploydeploymentgroup -p DG_Static_Shared -c  ./DG_Static_Shared.xml -r RAC_prod -n jansaj -X PP -h phvifoapp04 -o 6005 -s Native -l $HOME/scripts/log/dg_SJ_CHG0015054.log ;</v>
      </c>
      <c r="T1902" s="13" t="str">
        <f t="shared" si="1583"/>
        <v xml:space="preserve">echo '&lt; PRESS ANY KEY TO CONTINUE &gt;'; read c ; </v>
      </c>
      <c r="U1902" s="12" t="str">
        <f t="shared" si="1584"/>
        <v xml:space="preserve">cat $HOME/scripts/log/dg_SJ_CHG0015054.log ; </v>
      </c>
      <c r="V1902" s="13" t="str">
        <f t="shared" si="1585"/>
        <v>echo '&lt; PRESS ANY KEY TO CONTINUE &gt;'; read c ;</v>
      </c>
      <c r="W1902" s="14" t="str">
        <f t="shared" ref="W1902" si="1818">IF(LEFT(U1902,3)="cat"," pmd ; "," echo ; ")</f>
        <v xml:space="preserve"> pmd ; </v>
      </c>
      <c r="X1902" s="13" t="str">
        <f t="shared" ref="X1902" si="1819">IF(M1902="Workflow",CONCATENATE("ssh -q ",G1902, " '/home/infa_adm/scripts/ais.sh ",L1902," ",N1902," ",H1902,"'")," # n/a")</f>
        <v xml:space="preserve"> # n/a</v>
      </c>
      <c r="Y1902" s="15"/>
      <c r="Z1902" s="60" t="str">
        <f t="shared" ref="Z1902" si="1820">CONCATENATE("./pmrep objectexport -f ",L1902," -o ",M1902," -n ",N1902," -m -s -b -r -u ",N1902,".xml")</f>
        <v>./pmrep objectexport -f DW_MART_LOAD -o Session -n s_u_asr_category_item_receive -m -s -b -r -u s_u_asr_category_item_receive.xml</v>
      </c>
      <c r="AA1902" s="63" t="str">
        <f t="shared" ref="AA1902" si="1821">IF(M1902="Workflow",CONCATENATE("gwd ",L1902," ",N1902)," # n/a")</f>
        <v xml:space="preserve"> # n/a</v>
      </c>
      <c r="AB1902" s="60" t="str">
        <f t="shared" si="1588"/>
        <v xml:space="preserve">showvh DW_MART_LOAD s_u_asr_category_item_receive ; </v>
      </c>
      <c r="AC1902" s="60" t="str">
        <f t="shared" si="1586"/>
        <v>showrrh DW_MART_LOAD s_u_asr_category_item_receive</v>
      </c>
    </row>
    <row r="1903" spans="1:29" x14ac:dyDescent="0.25">
      <c r="A1903" s="9">
        <v>43404</v>
      </c>
      <c r="B1903" s="6" t="s">
        <v>285</v>
      </c>
      <c r="C1903" s="6" t="s">
        <v>1892</v>
      </c>
      <c r="D1903" s="6" t="s">
        <v>1862</v>
      </c>
      <c r="E1903" s="100" t="str">
        <f t="shared" ref="E1903:E1904" si="1822">IF(D1903="q1",rep_q,IF(OR(D1903="u1",D1903="u2"),rep_u,IF(OR(D1903="p1",D1903="p2"),rep_p," ** ERROR **")))</f>
        <v>RAC_qa</v>
      </c>
      <c r="F1903" s="115" t="str">
        <f t="shared" ref="F1903:F1904" si="1823">IF(C1903="SJ",IF(D1903="q1",pswd_sj_q,IF(OR(D1903="u1",D1903="u2"),pswd_sj_u,IF(OR(D1903="p1",D1903="p2"),pswd_sj_p," ** ERROR **"))),
IF(C1903="BR",IF(D1903="q1",pswd_br_q,IF(OR(D1903="u1",D1903="u2"),pswd_br_u,IF(OR(D1903="p1",D1903="p2"),pswd_br_p," ** ERROR **")))," ** ERROR **"))</f>
        <v>QP</v>
      </c>
      <c r="G1903" s="100" t="str">
        <f t="shared" ref="G1903:G1904" si="1824">IF(D1903="q1",host_q,IF(OR(D1903="u1",D1903="u2"),host_u,IF(OR(D1903="p1",D1903="p2"),host_p," ** ERROR **")))</f>
        <v>qhvifoapp05</v>
      </c>
      <c r="H1903" s="115" t="str">
        <f t="shared" ref="H1903:H1904" si="1825">IF(D1903="q1",int_q1,IF(D1903="u1",int_u1,IF(D1903="u2",int_u2,IF(D1903="p1",int_p1,IF(D1903="p2",int_p2," ** ERROR **")))))</f>
        <v>Int01_qa</v>
      </c>
      <c r="I1903" s="100" t="str">
        <f t="shared" ref="I1903:I1904" si="1826">IF(D1903="","n/a","6005")</f>
        <v>6005</v>
      </c>
      <c r="J1903" s="115" t="str">
        <f t="shared" ref="J1903:J1904" si="1827">IF(D1903="","n/a","Native")</f>
        <v>Native</v>
      </c>
      <c r="K1903" s="100" t="str">
        <f t="shared" ref="K1903:K1904" si="1828">IF(D1903="","n/a","all")</f>
        <v>all</v>
      </c>
      <c r="L1903" s="6" t="s">
        <v>322</v>
      </c>
      <c r="M1903" s="6" t="s">
        <v>332</v>
      </c>
      <c r="N1903" s="6" t="s">
        <v>2714</v>
      </c>
      <c r="O1903" s="6" t="s">
        <v>2968</v>
      </c>
      <c r="P1903" s="11" t="str">
        <f t="shared" ref="P1903:P1904" si="1829">CONCATENATE("qc ",L1903," ",M1903," ",N1903)</f>
        <v>qc MDM Workflow wf_MDM2Enterprise_Location_Interfaces</v>
      </c>
      <c r="Q1903" s="12" t="str">
        <f t="shared" ref="Q1903:Q1904" si="1830">IF(AND(B1903=B1902,F1903=F1902),"echo ;",CONCATENATE("./pmrep cleardeploymentgroup -p ",dgnm," -f ;"))</f>
        <v>./pmrep cleardeploymentgroup -p DG_Static_Shared -f ;</v>
      </c>
      <c r="R1903" s="13" t="str">
        <f t="shared" ref="R1903:R1904" si="1831">CONCATENATE("./pmrep addtodeploymentgroup -p ",dgnm," -n ",N1903," -o ",M1903, " -f ",L1903," -d ",K1903, " ;")</f>
        <v>./pmrep addtodeploymentgroup -p DG_Static_Shared -n wf_MDM2Enterprise_Location_Interfaces -o Workflow -f MDM -d all ;</v>
      </c>
      <c r="S1903" s="12" t="str">
        <f t="shared" si="1582"/>
        <v>echo ;</v>
      </c>
      <c r="T1903" s="13" t="str">
        <f t="shared" si="1583"/>
        <v>echo ;</v>
      </c>
      <c r="U1903" s="12" t="str">
        <f t="shared" si="1584"/>
        <v>echo;</v>
      </c>
      <c r="V1903" s="13" t="str">
        <f t="shared" si="1585"/>
        <v>echo ;</v>
      </c>
      <c r="W1903" s="14" t="str">
        <f t="shared" ref="W1903:W1904" si="1832">IF(LEFT(U1903,3)="cat"," pmd ; "," echo ; ")</f>
        <v xml:space="preserve"> echo ; </v>
      </c>
      <c r="X1903" s="13" t="str">
        <f t="shared" ref="X1903:X1904" si="1833">IF(M1903="Workflow",CONCATENATE("ssh -q ",G1903, " '/home/infa_adm/scripts/ais.sh ",L1903," ",N1903," ",H1903,"'")," # n/a")</f>
        <v>ssh -q qhvifoapp05 '/home/infa_adm/scripts/ais.sh MDM wf_MDM2Enterprise_Location_Interfaces Int01_qa'</v>
      </c>
      <c r="Y1903" s="15"/>
      <c r="Z1903" s="60" t="str">
        <f t="shared" ref="Z1903:Z1904" si="1834">CONCATENATE("./pmrep objectexport -f ",L1903," -o ",M1903," -n ",N1903," -m -s -b -r -u ",N1903,".xml")</f>
        <v>./pmrep objectexport -f MDM -o Workflow -n wf_MDM2Enterprise_Location_Interfaces -m -s -b -r -u wf_MDM2Enterprise_Location_Interfaces.xml</v>
      </c>
      <c r="AA1903" s="63" t="str">
        <f t="shared" ref="AA1903:AA1904" si="1835">IF(M1903="Workflow",CONCATENATE("gwd ",L1903," ",N1903)," # n/a")</f>
        <v>gwd MDM wf_MDM2Enterprise_Location_Interfaces</v>
      </c>
      <c r="AB1903" s="60" t="str">
        <f t="shared" si="1588"/>
        <v xml:space="preserve">showvh MDM wf_MDM2Enterprise_Location_Interfaces ; </v>
      </c>
      <c r="AC1903" s="60" t="str">
        <f t="shared" si="1586"/>
        <v>showrrh MDM wf_MDM2Enterprise_Location_Interfaces</v>
      </c>
    </row>
    <row r="1904" spans="1:29" x14ac:dyDescent="0.25">
      <c r="A1904" s="9">
        <v>43404</v>
      </c>
      <c r="B1904" s="6" t="s">
        <v>285</v>
      </c>
      <c r="C1904" s="6" t="s">
        <v>1892</v>
      </c>
      <c r="D1904" s="6" t="s">
        <v>1862</v>
      </c>
      <c r="E1904" s="100" t="str">
        <f t="shared" si="1822"/>
        <v>RAC_qa</v>
      </c>
      <c r="F1904" s="115" t="str">
        <f t="shared" si="1823"/>
        <v>QP</v>
      </c>
      <c r="G1904" s="100" t="str">
        <f t="shared" si="1824"/>
        <v>qhvifoapp05</v>
      </c>
      <c r="H1904" s="115" t="str">
        <f t="shared" si="1825"/>
        <v>Int01_qa</v>
      </c>
      <c r="I1904" s="100" t="str">
        <f t="shared" si="1826"/>
        <v>6005</v>
      </c>
      <c r="J1904" s="115" t="str">
        <f t="shared" si="1827"/>
        <v>Native</v>
      </c>
      <c r="K1904" s="100" t="str">
        <f t="shared" si="1828"/>
        <v>all</v>
      </c>
      <c r="L1904" s="6" t="s">
        <v>322</v>
      </c>
      <c r="M1904" s="6" t="s">
        <v>332</v>
      </c>
      <c r="N1904" s="6" t="s">
        <v>2727</v>
      </c>
      <c r="O1904" s="6" t="s">
        <v>2968</v>
      </c>
      <c r="P1904" s="11" t="str">
        <f t="shared" si="1829"/>
        <v>qc MDM Workflow wf_MDM2Enterprise_NeighboringStore_Interface</v>
      </c>
      <c r="Q1904" s="12" t="str">
        <f t="shared" si="1830"/>
        <v>echo ;</v>
      </c>
      <c r="R1904" s="13" t="str">
        <f t="shared" si="1831"/>
        <v>./pmrep addtodeploymentgroup -p DG_Static_Shared -n wf_MDM2Enterprise_NeighboringStore_Interface -o Workflow -f MDM -d all ;</v>
      </c>
      <c r="S1904" s="12" t="str">
        <f t="shared" si="1582"/>
        <v>./pmrep deploydeploymentgroup -p DG_Static_Shared -c  ./DG_Static_Shared.xml -r RAC_qa -n jansaj -X QP -h qhvifoapp05 -o 6005 -s Native -l $HOME/scripts/log/dg_SJ_matvis.log ;</v>
      </c>
      <c r="T1904" s="13" t="str">
        <f t="shared" si="1583"/>
        <v xml:space="preserve">echo '&lt; PRESS ANY KEY TO CONTINUE &gt;'; read c ; </v>
      </c>
      <c r="U1904" s="12" t="str">
        <f t="shared" si="1584"/>
        <v xml:space="preserve">cat $HOME/scripts/log/dg_SJ_matvis.log ; </v>
      </c>
      <c r="V1904" s="13" t="str">
        <f t="shared" si="1585"/>
        <v>echo '&lt; PRESS ANY KEY TO CONTINUE &gt;'; read c ;</v>
      </c>
      <c r="W1904" s="14" t="str">
        <f t="shared" si="1832"/>
        <v xml:space="preserve"> pmd ; </v>
      </c>
      <c r="X1904" s="13" t="str">
        <f t="shared" si="1833"/>
        <v>ssh -q qhvifoapp05 '/home/infa_adm/scripts/ais.sh MDM wf_MDM2Enterprise_NeighboringStore_Interface Int01_qa'</v>
      </c>
      <c r="Y1904" s="15"/>
      <c r="Z1904" s="60" t="str">
        <f t="shared" si="1834"/>
        <v>./pmrep objectexport -f MDM -o Workflow -n wf_MDM2Enterprise_NeighboringStore_Interface -m -s -b -r -u wf_MDM2Enterprise_NeighboringStore_Interface.xml</v>
      </c>
      <c r="AA1904" s="63" t="str">
        <f t="shared" si="1835"/>
        <v>gwd MDM wf_MDM2Enterprise_NeighboringStore_Interface</v>
      </c>
      <c r="AB1904" s="60" t="str">
        <f t="shared" si="1588"/>
        <v xml:space="preserve">showvh MDM wf_MDM2Enterprise_NeighboringStore_Interface ; </v>
      </c>
      <c r="AC1904" s="60" t="str">
        <f t="shared" si="1586"/>
        <v>showrrh MDM wf_MDM2Enterprise_NeighboringStore_Interface</v>
      </c>
    </row>
    <row r="1905" spans="1:29" x14ac:dyDescent="0.25">
      <c r="A1905" s="9">
        <v>43404</v>
      </c>
      <c r="B1905" s="6" t="s">
        <v>285</v>
      </c>
      <c r="C1905" s="6" t="s">
        <v>1892</v>
      </c>
      <c r="D1905" s="6" t="s">
        <v>1863</v>
      </c>
      <c r="E1905" s="100" t="str">
        <f t="shared" ref="E1905:E1949" si="1836">IF(D1905="q1",rep_q,IF(OR(D1905="u1",D1905="u2"),rep_u,IF(OR(D1905="p1",D1905="p2"),rep_p," ** ERROR **")))</f>
        <v>RAC_uat</v>
      </c>
      <c r="F1905" s="115" t="str">
        <f t="shared" ref="F1905:F1949" si="1837">IF(C1905="SJ",IF(D1905="q1",pswd_sj_q,IF(OR(D1905="u1",D1905="u2"),pswd_sj_u,IF(OR(D1905="p1",D1905="p2"),pswd_sj_p," ** ERROR **"))),
IF(C1905="BR",IF(D1905="q1",pswd_br_q,IF(OR(D1905="u1",D1905="u2"),pswd_br_u,IF(OR(D1905="p1",D1905="p2"),pswd_br_p," ** ERROR **")))," ** ERROR **"))</f>
        <v>UP</v>
      </c>
      <c r="G1905" s="100" t="str">
        <f t="shared" ref="G1905:G1949" si="1838">IF(D1905="q1",host_q,IF(OR(D1905="u1",D1905="u2"),host_u,IF(OR(D1905="p1",D1905="p2"),host_p," ** ERROR **")))</f>
        <v>uhvifoapp03</v>
      </c>
      <c r="H1905" s="115" t="str">
        <f t="shared" ref="H1905:H1949" si="1839">IF(D1905="q1",int_q1,IF(D1905="u1",int_u1,IF(D1905="u2",int_u2,IF(D1905="p1",int_p1,IF(D1905="p2",int_p2," ** ERROR **")))))</f>
        <v>Int01_uat</v>
      </c>
      <c r="I1905" s="100" t="str">
        <f t="shared" ref="I1905:I1949" si="1840">IF(D1905="","n/a","6005")</f>
        <v>6005</v>
      </c>
      <c r="J1905" s="115" t="str">
        <f t="shared" ref="J1905:J1949" si="1841">IF(D1905="","n/a","Native")</f>
        <v>Native</v>
      </c>
      <c r="K1905" s="100" t="str">
        <f t="shared" ref="K1905:K1949" si="1842">IF(D1905="","n/a","all")</f>
        <v>all</v>
      </c>
      <c r="L1905" s="6" t="s">
        <v>322</v>
      </c>
      <c r="M1905" s="6" t="s">
        <v>332</v>
      </c>
      <c r="N1905" s="6" t="s">
        <v>2714</v>
      </c>
      <c r="O1905" s="6" t="s">
        <v>2969</v>
      </c>
      <c r="P1905" s="11" t="str">
        <f t="shared" ref="P1905:P1906" si="1843">CONCATENATE("qc ",L1905," ",M1905," ",N1905)</f>
        <v>qc MDM Workflow wf_MDM2Enterprise_Location_Interfaces</v>
      </c>
      <c r="Q1905" s="12" t="str">
        <f t="shared" ref="Q1905:Q1906" si="1844">IF(AND(B1905=B1904,F1905=F1904),"echo ;",CONCATENATE("./pmrep cleardeploymentgroup -p ",dgnm," -f ;"))</f>
        <v>./pmrep cleardeploymentgroup -p DG_Static_Shared -f ;</v>
      </c>
      <c r="R1905" s="13" t="str">
        <f t="shared" ref="R1905:R1906" si="1845">CONCATENATE("./pmrep addtodeploymentgroup -p ",dgnm," -n ",N1905," -o ",M1905, " -f ",L1905," -d ",K1905, " ;")</f>
        <v>./pmrep addtodeploymentgroup -p DG_Static_Shared -n wf_MDM2Enterprise_Location_Interfaces -o Workflow -f MDM -d all ;</v>
      </c>
      <c r="S1905" s="12" t="str">
        <f t="shared" si="1582"/>
        <v>echo ;</v>
      </c>
      <c r="T1905" s="13" t="str">
        <f t="shared" si="1583"/>
        <v>echo ;</v>
      </c>
      <c r="U1905" s="12" t="str">
        <f t="shared" si="1584"/>
        <v>echo;</v>
      </c>
      <c r="V1905" s="13" t="str">
        <f t="shared" si="1585"/>
        <v>echo ;</v>
      </c>
      <c r="W1905" s="14" t="str">
        <f t="shared" ref="W1905:W1906" si="1846">IF(LEFT(U1905,3)="cat"," pmd ; "," echo ; ")</f>
        <v xml:space="preserve"> echo ; </v>
      </c>
      <c r="X1905" s="13" t="str">
        <f t="shared" ref="X1905:X1906" si="1847">IF(M1905="Workflow",CONCATENATE("ssh -q ",G1905, " '/home/infa_adm/scripts/ais.sh ",L1905," ",N1905," ",H1905,"'")," # n/a")</f>
        <v>ssh -q uhvifoapp03 '/home/infa_adm/scripts/ais.sh MDM wf_MDM2Enterprise_Location_Interfaces Int01_uat'</v>
      </c>
      <c r="Y1905" s="15"/>
      <c r="Z1905" s="60" t="str">
        <f t="shared" ref="Z1905:Z1906" si="1848">CONCATENATE("./pmrep objectexport -f ",L1905," -o ",M1905," -n ",N1905," -m -s -b -r -u ",N1905,".xml")</f>
        <v>./pmrep objectexport -f MDM -o Workflow -n wf_MDM2Enterprise_Location_Interfaces -m -s -b -r -u wf_MDM2Enterprise_Location_Interfaces.xml</v>
      </c>
      <c r="AA1905" s="63" t="str">
        <f t="shared" ref="AA1905:AA1906" si="1849">IF(M1905="Workflow",CONCATENATE("gwd ",L1905," ",N1905)," # n/a")</f>
        <v>gwd MDM wf_MDM2Enterprise_Location_Interfaces</v>
      </c>
      <c r="AB1905" s="60" t="str">
        <f t="shared" si="1588"/>
        <v xml:space="preserve">showvh MDM wf_MDM2Enterprise_Location_Interfaces ; </v>
      </c>
      <c r="AC1905" s="60" t="str">
        <f t="shared" si="1586"/>
        <v>showrrh MDM wf_MDM2Enterprise_Location_Interfaces</v>
      </c>
    </row>
    <row r="1906" spans="1:29" x14ac:dyDescent="0.25">
      <c r="A1906" s="9">
        <v>43404</v>
      </c>
      <c r="B1906" s="6" t="s">
        <v>285</v>
      </c>
      <c r="C1906" s="6" t="s">
        <v>1892</v>
      </c>
      <c r="D1906" s="6" t="s">
        <v>1863</v>
      </c>
      <c r="E1906" s="100" t="str">
        <f t="shared" si="1836"/>
        <v>RAC_uat</v>
      </c>
      <c r="F1906" s="115" t="str">
        <f t="shared" si="1837"/>
        <v>UP</v>
      </c>
      <c r="G1906" s="100" t="str">
        <f t="shared" si="1838"/>
        <v>uhvifoapp03</v>
      </c>
      <c r="H1906" s="115" t="str">
        <f t="shared" si="1839"/>
        <v>Int01_uat</v>
      </c>
      <c r="I1906" s="100" t="str">
        <f t="shared" si="1840"/>
        <v>6005</v>
      </c>
      <c r="J1906" s="115" t="str">
        <f t="shared" si="1841"/>
        <v>Native</v>
      </c>
      <c r="K1906" s="100" t="str">
        <f t="shared" si="1842"/>
        <v>all</v>
      </c>
      <c r="L1906" s="6" t="s">
        <v>322</v>
      </c>
      <c r="M1906" s="6" t="s">
        <v>332</v>
      </c>
      <c r="N1906" s="6" t="s">
        <v>2727</v>
      </c>
      <c r="O1906" s="6" t="s">
        <v>2969</v>
      </c>
      <c r="P1906" s="11" t="str">
        <f t="shared" si="1843"/>
        <v>qc MDM Workflow wf_MDM2Enterprise_NeighboringStore_Interface</v>
      </c>
      <c r="Q1906" s="12" t="str">
        <f t="shared" si="1844"/>
        <v>echo ;</v>
      </c>
      <c r="R1906" s="13" t="str">
        <f t="shared" si="1845"/>
        <v>./pmrep addtodeploymentgroup -p DG_Static_Shared -n wf_MDM2Enterprise_NeighboringStore_Interface -o Workflow -f MDM -d all ;</v>
      </c>
      <c r="S1906" s="12" t="str">
        <f t="shared" si="1582"/>
        <v>./pmrep deploydeploymentgroup -p DG_Static_Shared -c  ./DG_Static_Shared.xml -r RAC_uat -n jansaj -X UP -h uhvifoapp03 -o 6005 -s Native -l $HOME/scripts/log/dg_SJ_matvis.log ;</v>
      </c>
      <c r="T1906" s="13" t="str">
        <f t="shared" si="1583"/>
        <v xml:space="preserve">echo '&lt; PRESS ANY KEY TO CONTINUE &gt;'; read c ; </v>
      </c>
      <c r="U1906" s="12" t="str">
        <f t="shared" si="1584"/>
        <v xml:space="preserve">cat $HOME/scripts/log/dg_SJ_matvis.log ; </v>
      </c>
      <c r="V1906" s="13" t="str">
        <f t="shared" si="1585"/>
        <v>echo '&lt; PRESS ANY KEY TO CONTINUE &gt;'; read c ;</v>
      </c>
      <c r="W1906" s="14" t="str">
        <f t="shared" si="1846"/>
        <v xml:space="preserve"> pmd ; </v>
      </c>
      <c r="X1906" s="13" t="str">
        <f t="shared" si="1847"/>
        <v>ssh -q uhvifoapp03 '/home/infa_adm/scripts/ais.sh MDM wf_MDM2Enterprise_NeighboringStore_Interface Int01_uat'</v>
      </c>
      <c r="Y1906" s="15"/>
      <c r="Z1906" s="60" t="str">
        <f t="shared" si="1848"/>
        <v>./pmrep objectexport -f MDM -o Workflow -n wf_MDM2Enterprise_NeighboringStore_Interface -m -s -b -r -u wf_MDM2Enterprise_NeighboringStore_Interface.xml</v>
      </c>
      <c r="AA1906" s="63" t="str">
        <f t="shared" si="1849"/>
        <v>gwd MDM wf_MDM2Enterprise_NeighboringStore_Interface</v>
      </c>
      <c r="AB1906" s="60" t="str">
        <f t="shared" si="1588"/>
        <v xml:space="preserve">showvh MDM wf_MDM2Enterprise_NeighboringStore_Interface ; </v>
      </c>
      <c r="AC1906" s="60" t="str">
        <f t="shared" si="1586"/>
        <v>showrrh MDM wf_MDM2Enterprise_NeighboringStore_Interface</v>
      </c>
    </row>
    <row r="1907" spans="1:29" x14ac:dyDescent="0.25">
      <c r="A1907" s="9">
        <v>43404</v>
      </c>
      <c r="B1907" s="6" t="s">
        <v>1612</v>
      </c>
      <c r="C1907" s="6" t="s">
        <v>1892</v>
      </c>
      <c r="D1907" s="6" t="s">
        <v>1862</v>
      </c>
      <c r="E1907" s="100" t="str">
        <f t="shared" si="1836"/>
        <v>RAC_qa</v>
      </c>
      <c r="F1907" s="115" t="str">
        <f t="shared" si="1837"/>
        <v>QP</v>
      </c>
      <c r="G1907" s="100" t="str">
        <f t="shared" si="1838"/>
        <v>qhvifoapp05</v>
      </c>
      <c r="H1907" s="115" t="str">
        <f t="shared" si="1839"/>
        <v>Int01_qa</v>
      </c>
      <c r="I1907" s="100" t="str">
        <f t="shared" si="1840"/>
        <v>6005</v>
      </c>
      <c r="J1907" s="115" t="str">
        <f t="shared" si="1841"/>
        <v>Native</v>
      </c>
      <c r="K1907" s="100" t="str">
        <f t="shared" si="1842"/>
        <v>all</v>
      </c>
      <c r="L1907" s="6" t="s">
        <v>15</v>
      </c>
      <c r="M1907" s="6" t="s">
        <v>332</v>
      </c>
      <c r="N1907" s="6" t="s">
        <v>807</v>
      </c>
      <c r="O1907" s="6" t="s">
        <v>2999</v>
      </c>
      <c r="P1907" s="11" t="str">
        <f t="shared" ref="P1907:P1949" si="1850">CONCATENATE("qc ",L1907," ",M1907," ",N1907)</f>
        <v>qc 3PL_Integration Workflow wf_m_816_Outbound_update_records</v>
      </c>
      <c r="Q1907" s="12" t="str">
        <f t="shared" ref="Q1907:Q1949" si="1851">IF(AND(B1907=B1906,F1907=F1906),"echo ;",CONCATENATE("./pmrep cleardeploymentgroup -p ",dgnm," -f ;"))</f>
        <v>./pmrep cleardeploymentgroup -p DG_Static_Shared -f ;</v>
      </c>
      <c r="R1907" s="13" t="str">
        <f t="shared" ref="R1907:R1949" si="1852">CONCATENATE("./pmrep addtodeploymentgroup -p ",dgnm," -n ",N1907," -o ",M1907, " -f ",L1907," -d ",K1907, " ;")</f>
        <v>./pmrep addtodeploymentgroup -p DG_Static_Shared -n wf_m_816_Outbound_update_records -o Workflow -f 3PL_Integration -d all ;</v>
      </c>
      <c r="S1907" s="12" t="str">
        <f t="shared" si="1582"/>
        <v>echo ;</v>
      </c>
      <c r="T1907" s="13" t="str">
        <f t="shared" si="1583"/>
        <v>echo ;</v>
      </c>
      <c r="U1907" s="12" t="str">
        <f t="shared" si="1584"/>
        <v>echo;</v>
      </c>
      <c r="V1907" s="13" t="str">
        <f t="shared" si="1585"/>
        <v>echo ;</v>
      </c>
      <c r="W1907" s="14" t="str">
        <f t="shared" ref="W1907:W1949" si="1853">IF(LEFT(U1907,3)="cat"," pmd ; "," echo ; ")</f>
        <v xml:space="preserve"> echo ; </v>
      </c>
      <c r="X1907" s="13" t="str">
        <f t="shared" ref="X1907:X1949" si="1854">IF(M1907="Workflow",CONCATENATE("ssh -q ",G1907, " '/home/infa_adm/scripts/ais.sh ",L1907," ",N1907," ",H1907,"'")," # n/a")</f>
        <v>ssh -q qhvifoapp05 '/home/infa_adm/scripts/ais.sh 3PL_Integration wf_m_816_Outbound_update_records Int01_qa'</v>
      </c>
      <c r="Y1907" s="15"/>
      <c r="Z1907" s="60" t="str">
        <f t="shared" ref="Z1907:Z1949" si="1855">CONCATENATE("./pmrep objectexport -f ",L1907," -o ",M1907," -n ",N1907," -m -s -b -r -u ",N1907,".xml")</f>
        <v>./pmrep objectexport -f 3PL_Integration -o Workflow -n wf_m_816_Outbound_update_records -m -s -b -r -u wf_m_816_Outbound_update_records.xml</v>
      </c>
      <c r="AA1907" s="63" t="str">
        <f t="shared" ref="AA1907:AA1949" si="1856">IF(M1907="Workflow",CONCATENATE("gwd ",L1907," ",N1907)," # n/a")</f>
        <v>gwd 3PL_Integration wf_m_816_Outbound_update_records</v>
      </c>
      <c r="AB1907" s="60" t="str">
        <f t="shared" si="1588"/>
        <v xml:space="preserve">showvh 3PL_Integration wf_m_816_Outbound_update_records ; </v>
      </c>
      <c r="AC1907" s="60" t="str">
        <f t="shared" si="1586"/>
        <v>showrrh 3PL_Integration wf_m_816_Outbound_update_records</v>
      </c>
    </row>
    <row r="1908" spans="1:29" x14ac:dyDescent="0.25">
      <c r="A1908" s="9">
        <v>43404</v>
      </c>
      <c r="B1908" s="6" t="s">
        <v>1612</v>
      </c>
      <c r="C1908" s="6" t="s">
        <v>1892</v>
      </c>
      <c r="D1908" s="6" t="s">
        <v>1862</v>
      </c>
      <c r="E1908" s="100" t="str">
        <f t="shared" si="1836"/>
        <v>RAC_qa</v>
      </c>
      <c r="F1908" s="115" t="str">
        <f t="shared" si="1837"/>
        <v>QP</v>
      </c>
      <c r="G1908" s="100" t="str">
        <f t="shared" si="1838"/>
        <v>qhvifoapp05</v>
      </c>
      <c r="H1908" s="115" t="str">
        <f t="shared" si="1839"/>
        <v>Int01_qa</v>
      </c>
      <c r="I1908" s="100" t="str">
        <f t="shared" si="1840"/>
        <v>6005</v>
      </c>
      <c r="J1908" s="115" t="str">
        <f t="shared" si="1841"/>
        <v>Native</v>
      </c>
      <c r="K1908" s="100" t="str">
        <f t="shared" si="1842"/>
        <v>all</v>
      </c>
      <c r="L1908" s="6" t="s">
        <v>15</v>
      </c>
      <c r="M1908" s="6" t="s">
        <v>332</v>
      </c>
      <c r="N1908" s="6" t="s">
        <v>811</v>
      </c>
      <c r="O1908" s="6" t="s">
        <v>2999</v>
      </c>
      <c r="P1908" s="11" t="str">
        <f t="shared" si="1850"/>
        <v>qc 3PL_Integration Workflow wf_m_test_update_888_pub_ind</v>
      </c>
      <c r="Q1908" s="12" t="str">
        <f t="shared" si="1851"/>
        <v>echo ;</v>
      </c>
      <c r="R1908" s="13" t="str">
        <f t="shared" si="1852"/>
        <v>./pmrep addtodeploymentgroup -p DG_Static_Shared -n wf_m_test_update_888_pub_ind -o Workflow -f 3PL_Integration -d all ;</v>
      </c>
      <c r="S1908" s="12" t="str">
        <f t="shared" si="1582"/>
        <v>echo ;</v>
      </c>
      <c r="T1908" s="13" t="str">
        <f t="shared" si="1583"/>
        <v>echo ;</v>
      </c>
      <c r="U1908" s="12" t="str">
        <f t="shared" si="1584"/>
        <v>echo;</v>
      </c>
      <c r="V1908" s="13" t="str">
        <f t="shared" si="1585"/>
        <v>echo ;</v>
      </c>
      <c r="W1908" s="14" t="str">
        <f t="shared" si="1853"/>
        <v xml:space="preserve"> echo ; </v>
      </c>
      <c r="X1908" s="13" t="str">
        <f t="shared" si="1854"/>
        <v>ssh -q qhvifoapp05 '/home/infa_adm/scripts/ais.sh 3PL_Integration wf_m_test_update_888_pub_ind Int01_qa'</v>
      </c>
      <c r="Y1908" s="15"/>
      <c r="Z1908" s="60" t="str">
        <f t="shared" si="1855"/>
        <v>./pmrep objectexport -f 3PL_Integration -o Workflow -n wf_m_test_update_888_pub_ind -m -s -b -r -u wf_m_test_update_888_pub_ind.xml</v>
      </c>
      <c r="AA1908" s="63" t="str">
        <f t="shared" si="1856"/>
        <v>gwd 3PL_Integration wf_m_test_update_888_pub_ind</v>
      </c>
      <c r="AB1908" s="60" t="str">
        <f t="shared" si="1588"/>
        <v xml:space="preserve">showvh 3PL_Integration wf_m_test_update_888_pub_ind ; </v>
      </c>
      <c r="AC1908" s="60" t="str">
        <f t="shared" si="1586"/>
        <v>showrrh 3PL_Integration wf_m_test_update_888_pub_ind</v>
      </c>
    </row>
    <row r="1909" spans="1:29" x14ac:dyDescent="0.25">
      <c r="A1909" s="9">
        <v>43404</v>
      </c>
      <c r="B1909" s="6" t="s">
        <v>1612</v>
      </c>
      <c r="C1909" s="6" t="s">
        <v>1892</v>
      </c>
      <c r="D1909" s="6" t="s">
        <v>1862</v>
      </c>
      <c r="E1909" s="100" t="str">
        <f t="shared" si="1836"/>
        <v>RAC_qa</v>
      </c>
      <c r="F1909" s="115" t="str">
        <f t="shared" si="1837"/>
        <v>QP</v>
      </c>
      <c r="G1909" s="100" t="str">
        <f t="shared" si="1838"/>
        <v>qhvifoapp05</v>
      </c>
      <c r="H1909" s="115" t="str">
        <f t="shared" si="1839"/>
        <v>Int01_qa</v>
      </c>
      <c r="I1909" s="100" t="str">
        <f t="shared" si="1840"/>
        <v>6005</v>
      </c>
      <c r="J1909" s="115" t="str">
        <f t="shared" si="1841"/>
        <v>Native</v>
      </c>
      <c r="K1909" s="100" t="str">
        <f t="shared" si="1842"/>
        <v>all</v>
      </c>
      <c r="L1909" s="6" t="s">
        <v>15</v>
      </c>
      <c r="M1909" s="6" t="s">
        <v>332</v>
      </c>
      <c r="N1909" s="6" t="s">
        <v>931</v>
      </c>
      <c r="O1909" s="6" t="s">
        <v>2999</v>
      </c>
      <c r="P1909" s="11" t="str">
        <f t="shared" si="1850"/>
        <v>qc 3PL_Integration Workflow w_s_m_NFI_Invoice_Midas_Load</v>
      </c>
      <c r="Q1909" s="12" t="str">
        <f t="shared" si="1851"/>
        <v>echo ;</v>
      </c>
      <c r="R1909" s="13" t="str">
        <f t="shared" si="1852"/>
        <v>./pmrep addtodeploymentgroup -p DG_Static_Shared -n w_s_m_NFI_Invoice_Midas_Load -o Workflow -f 3PL_Integration -d all ;</v>
      </c>
      <c r="S1909" s="12" t="str">
        <f t="shared" si="1582"/>
        <v>echo ;</v>
      </c>
      <c r="T1909" s="13" t="str">
        <f t="shared" si="1583"/>
        <v>echo ;</v>
      </c>
      <c r="U1909" s="12" t="str">
        <f t="shared" si="1584"/>
        <v>echo;</v>
      </c>
      <c r="V1909" s="13" t="str">
        <f t="shared" si="1585"/>
        <v>echo ;</v>
      </c>
      <c r="W1909" s="14" t="str">
        <f t="shared" si="1853"/>
        <v xml:space="preserve"> echo ; </v>
      </c>
      <c r="X1909" s="13" t="str">
        <f t="shared" si="1854"/>
        <v>ssh -q qhvifoapp05 '/home/infa_adm/scripts/ais.sh 3PL_Integration w_s_m_NFI_Invoice_Midas_Load Int01_qa'</v>
      </c>
      <c r="Y1909" s="15"/>
      <c r="Z1909" s="60" t="str">
        <f t="shared" si="1855"/>
        <v>./pmrep objectexport -f 3PL_Integration -o Workflow -n w_s_m_NFI_Invoice_Midas_Load -m -s -b -r -u w_s_m_NFI_Invoice_Midas_Load.xml</v>
      </c>
      <c r="AA1909" s="63" t="str">
        <f t="shared" si="1856"/>
        <v>gwd 3PL_Integration w_s_m_NFI_Invoice_Midas_Load</v>
      </c>
      <c r="AB1909" s="60" t="str">
        <f t="shared" si="1588"/>
        <v xml:space="preserve">showvh 3PL_Integration w_s_m_NFI_Invoice_Midas_Load ; </v>
      </c>
      <c r="AC1909" s="60" t="str">
        <f t="shared" si="1586"/>
        <v>showrrh 3PL_Integration w_s_m_NFI_Invoice_Midas_Load</v>
      </c>
    </row>
    <row r="1910" spans="1:29" x14ac:dyDescent="0.25">
      <c r="A1910" s="9">
        <v>43404</v>
      </c>
      <c r="B1910" s="6" t="s">
        <v>1612</v>
      </c>
      <c r="C1910" s="6" t="s">
        <v>1892</v>
      </c>
      <c r="D1910" s="6" t="s">
        <v>1862</v>
      </c>
      <c r="E1910" s="100" t="str">
        <f t="shared" si="1836"/>
        <v>RAC_qa</v>
      </c>
      <c r="F1910" s="115" t="str">
        <f t="shared" si="1837"/>
        <v>QP</v>
      </c>
      <c r="G1910" s="100" t="str">
        <f t="shared" si="1838"/>
        <v>qhvifoapp05</v>
      </c>
      <c r="H1910" s="115" t="str">
        <f t="shared" si="1839"/>
        <v>Int01_qa</v>
      </c>
      <c r="I1910" s="100" t="str">
        <f t="shared" si="1840"/>
        <v>6005</v>
      </c>
      <c r="J1910" s="115" t="str">
        <f t="shared" si="1841"/>
        <v>Native</v>
      </c>
      <c r="K1910" s="100" t="str">
        <f t="shared" si="1842"/>
        <v>all</v>
      </c>
      <c r="L1910" s="6" t="s">
        <v>14</v>
      </c>
      <c r="M1910" s="6" t="s">
        <v>332</v>
      </c>
      <c r="N1910" s="6" t="s">
        <v>825</v>
      </c>
      <c r="O1910" s="6" t="s">
        <v>2999</v>
      </c>
      <c r="P1910" s="11" t="str">
        <f t="shared" si="1850"/>
        <v>qc 3PL_MIDAS Workflow w_ods_846</v>
      </c>
      <c r="Q1910" s="12" t="str">
        <f t="shared" si="1851"/>
        <v>echo ;</v>
      </c>
      <c r="R1910" s="13" t="str">
        <f t="shared" si="1852"/>
        <v>./pmrep addtodeploymentgroup -p DG_Static_Shared -n w_ods_846 -o Workflow -f 3PL_MIDAS -d all ;</v>
      </c>
      <c r="S1910" s="12" t="str">
        <f t="shared" si="1582"/>
        <v>./pmrep deploydeploymentgroup -p DG_Static_Shared -c  ./DG_Static_Shared.xml -r RAC_qa -n jansaj -X QP -h qhvifoapp05 -o 6005 -s Native -l $HOME/scripts/log/dg_SJ_ritbil.log ;</v>
      </c>
      <c r="T1910" s="13" t="str">
        <f t="shared" si="1583"/>
        <v xml:space="preserve">echo '&lt; PRESS ANY KEY TO CONTINUE &gt;'; read c ; </v>
      </c>
      <c r="U1910" s="12" t="str">
        <f t="shared" si="1584"/>
        <v xml:space="preserve">cat $HOME/scripts/log/dg_SJ_ritbil.log ; </v>
      </c>
      <c r="V1910" s="13" t="str">
        <f t="shared" si="1585"/>
        <v>echo '&lt; PRESS ANY KEY TO CONTINUE &gt;'; read c ;</v>
      </c>
      <c r="W1910" s="14" t="str">
        <f t="shared" si="1853"/>
        <v xml:space="preserve"> pmd ; </v>
      </c>
      <c r="X1910" s="13" t="str">
        <f t="shared" si="1854"/>
        <v>ssh -q qhvifoapp05 '/home/infa_adm/scripts/ais.sh 3PL_MIDAS w_ods_846 Int01_qa'</v>
      </c>
      <c r="Y1910" s="15"/>
      <c r="Z1910" s="60" t="str">
        <f t="shared" si="1855"/>
        <v>./pmrep objectexport -f 3PL_MIDAS -o Workflow -n w_ods_846 -m -s -b -r -u w_ods_846.xml</v>
      </c>
      <c r="AA1910" s="63" t="str">
        <f t="shared" si="1856"/>
        <v>gwd 3PL_MIDAS w_ods_846</v>
      </c>
      <c r="AB1910" s="60" t="str">
        <f t="shared" si="1588"/>
        <v xml:space="preserve">showvh 3PL_MIDAS w_ods_846 ; </v>
      </c>
      <c r="AC1910" s="60" t="str">
        <f t="shared" si="1586"/>
        <v>showrrh 3PL_MIDAS w_ods_846</v>
      </c>
    </row>
    <row r="1911" spans="1:29" x14ac:dyDescent="0.25">
      <c r="A1911" s="9">
        <v>43404</v>
      </c>
      <c r="B1911" s="6" t="s">
        <v>3000</v>
      </c>
      <c r="C1911" s="6" t="s">
        <v>1892</v>
      </c>
      <c r="D1911" s="6" t="s">
        <v>1862</v>
      </c>
      <c r="E1911" s="100" t="str">
        <f t="shared" si="1836"/>
        <v>RAC_qa</v>
      </c>
      <c r="F1911" s="115" t="str">
        <f t="shared" si="1837"/>
        <v>QP</v>
      </c>
      <c r="G1911" s="100" t="str">
        <f t="shared" si="1838"/>
        <v>qhvifoapp05</v>
      </c>
      <c r="H1911" s="115" t="str">
        <f t="shared" si="1839"/>
        <v>Int01_qa</v>
      </c>
      <c r="I1911" s="100" t="str">
        <f t="shared" si="1840"/>
        <v>6005</v>
      </c>
      <c r="J1911" s="115" t="str">
        <f t="shared" si="1841"/>
        <v>Native</v>
      </c>
      <c r="K1911" s="100" t="str">
        <f t="shared" si="1842"/>
        <v>all</v>
      </c>
      <c r="L1911" s="6" t="s">
        <v>381</v>
      </c>
      <c r="M1911" s="6" t="s">
        <v>332</v>
      </c>
      <c r="N1911" s="6" t="s">
        <v>2970</v>
      </c>
      <c r="O1911" s="6" t="s">
        <v>3004</v>
      </c>
      <c r="P1911" s="11" t="str">
        <f t="shared" si="1850"/>
        <v>qc DW_MART_LOAD Workflow wf_ASR_CAT_ITEM_DAILY</v>
      </c>
      <c r="Q1911" s="12" t="str">
        <f t="shared" si="1851"/>
        <v>./pmrep cleardeploymentgroup -p DG_Static_Shared -f ;</v>
      </c>
      <c r="R1911" s="13" t="str">
        <f t="shared" si="1852"/>
        <v>./pmrep addtodeploymentgroup -p DG_Static_Shared -n wf_ASR_CAT_ITEM_DAILY -o Workflow -f DW_MART_LOAD -d all ;</v>
      </c>
      <c r="S1911" s="12" t="str">
        <f t="shared" si="1582"/>
        <v>echo ;</v>
      </c>
      <c r="T1911" s="13" t="str">
        <f t="shared" si="1583"/>
        <v>echo ;</v>
      </c>
      <c r="U1911" s="12" t="str">
        <f t="shared" si="1584"/>
        <v>echo;</v>
      </c>
      <c r="V1911" s="13" t="str">
        <f t="shared" si="1585"/>
        <v>echo ;</v>
      </c>
      <c r="W1911" s="14" t="str">
        <f t="shared" si="1853"/>
        <v xml:space="preserve"> echo ; </v>
      </c>
      <c r="X1911" s="13" t="str">
        <f t="shared" si="1854"/>
        <v>ssh -q qhvifoapp05 '/home/infa_adm/scripts/ais.sh DW_MART_LOAD wf_ASR_CAT_ITEM_DAILY Int01_qa'</v>
      </c>
      <c r="Y1911" s="15"/>
      <c r="Z1911" s="60" t="str">
        <f t="shared" si="1855"/>
        <v>./pmrep objectexport -f DW_MART_LOAD -o Workflow -n wf_ASR_CAT_ITEM_DAILY -m -s -b -r -u wf_ASR_CAT_ITEM_DAILY.xml</v>
      </c>
      <c r="AA1911" s="63" t="str">
        <f t="shared" si="1856"/>
        <v>gwd DW_MART_LOAD wf_ASR_CAT_ITEM_DAILY</v>
      </c>
      <c r="AB1911" s="60" t="str">
        <f t="shared" si="1588"/>
        <v xml:space="preserve">showvh DW_MART_LOAD wf_ASR_CAT_ITEM_DAILY ; </v>
      </c>
      <c r="AC1911" s="60" t="str">
        <f t="shared" si="1586"/>
        <v>showrrh DW_MART_LOAD wf_ASR_CAT_ITEM_DAILY</v>
      </c>
    </row>
    <row r="1912" spans="1:29" x14ac:dyDescent="0.25">
      <c r="A1912" s="9">
        <v>43404</v>
      </c>
      <c r="B1912" s="6" t="s">
        <v>3000</v>
      </c>
      <c r="C1912" s="6" t="s">
        <v>1892</v>
      </c>
      <c r="D1912" s="6" t="s">
        <v>1862</v>
      </c>
      <c r="E1912" s="100" t="str">
        <f t="shared" si="1836"/>
        <v>RAC_qa</v>
      </c>
      <c r="F1912" s="115" t="str">
        <f t="shared" si="1837"/>
        <v>QP</v>
      </c>
      <c r="G1912" s="100" t="str">
        <f t="shared" si="1838"/>
        <v>qhvifoapp05</v>
      </c>
      <c r="H1912" s="115" t="str">
        <f t="shared" si="1839"/>
        <v>Int01_qa</v>
      </c>
      <c r="I1912" s="100" t="str">
        <f t="shared" si="1840"/>
        <v>6005</v>
      </c>
      <c r="J1912" s="115" t="str">
        <f t="shared" si="1841"/>
        <v>Native</v>
      </c>
      <c r="K1912" s="100" t="str">
        <f t="shared" si="1842"/>
        <v>all</v>
      </c>
      <c r="L1912" s="6" t="s">
        <v>320</v>
      </c>
      <c r="M1912" s="6" t="s">
        <v>332</v>
      </c>
      <c r="N1912" s="6" t="s">
        <v>2971</v>
      </c>
      <c r="O1912" s="6" t="s">
        <v>3004</v>
      </c>
      <c r="P1912" s="11" t="str">
        <f t="shared" si="1850"/>
        <v>qc Enterprise_Extract Workflow wf_SUTH_STORLIST_ON_DEMAND</v>
      </c>
      <c r="Q1912" s="12" t="str">
        <f t="shared" si="1851"/>
        <v>echo ;</v>
      </c>
      <c r="R1912" s="13" t="str">
        <f t="shared" si="1852"/>
        <v>./pmrep addtodeploymentgroup -p DG_Static_Shared -n wf_SUTH_STORLIST_ON_DEMAND -o Workflow -f Enterprise_Extract -d all ;</v>
      </c>
      <c r="S1912" s="12" t="str">
        <f t="shared" si="1582"/>
        <v>echo ;</v>
      </c>
      <c r="T1912" s="13" t="str">
        <f t="shared" si="1583"/>
        <v>echo ;</v>
      </c>
      <c r="U1912" s="12" t="str">
        <f t="shared" si="1584"/>
        <v>echo;</v>
      </c>
      <c r="V1912" s="13" t="str">
        <f t="shared" si="1585"/>
        <v>echo ;</v>
      </c>
      <c r="W1912" s="14" t="str">
        <f t="shared" si="1853"/>
        <v xml:space="preserve"> echo ; </v>
      </c>
      <c r="X1912" s="13" t="str">
        <f t="shared" si="1854"/>
        <v>ssh -q qhvifoapp05 '/home/infa_adm/scripts/ais.sh Enterprise_Extract wf_SUTH_STORLIST_ON_DEMAND Int01_qa'</v>
      </c>
      <c r="Y1912" s="15"/>
      <c r="Z1912" s="60" t="str">
        <f t="shared" si="1855"/>
        <v>./pmrep objectexport -f Enterprise_Extract -o Workflow -n wf_SUTH_STORLIST_ON_DEMAND -m -s -b -r -u wf_SUTH_STORLIST_ON_DEMAND.xml</v>
      </c>
      <c r="AA1912" s="63" t="str">
        <f t="shared" si="1856"/>
        <v>gwd Enterprise_Extract wf_SUTH_STORLIST_ON_DEMAND</v>
      </c>
      <c r="AB1912" s="60" t="str">
        <f t="shared" si="1588"/>
        <v xml:space="preserve">showvh Enterprise_Extract wf_SUTH_STORLIST_ON_DEMAND ; </v>
      </c>
      <c r="AC1912" s="60" t="str">
        <f t="shared" si="1586"/>
        <v>showrrh Enterprise_Extract wf_SUTH_STORLIST_ON_DEMAND</v>
      </c>
    </row>
    <row r="1913" spans="1:29" x14ac:dyDescent="0.25">
      <c r="A1913" s="9">
        <v>43404</v>
      </c>
      <c r="B1913" s="6" t="s">
        <v>3000</v>
      </c>
      <c r="C1913" s="6" t="s">
        <v>1892</v>
      </c>
      <c r="D1913" s="6" t="s">
        <v>1862</v>
      </c>
      <c r="E1913" s="100" t="str">
        <f t="shared" si="1836"/>
        <v>RAC_qa</v>
      </c>
      <c r="F1913" s="115" t="str">
        <f t="shared" si="1837"/>
        <v>QP</v>
      </c>
      <c r="G1913" s="100" t="str">
        <f t="shared" si="1838"/>
        <v>qhvifoapp05</v>
      </c>
      <c r="H1913" s="115" t="str">
        <f t="shared" si="1839"/>
        <v>Int01_qa</v>
      </c>
      <c r="I1913" s="100" t="str">
        <f t="shared" si="1840"/>
        <v>6005</v>
      </c>
      <c r="J1913" s="115" t="str">
        <f t="shared" si="1841"/>
        <v>Native</v>
      </c>
      <c r="K1913" s="100" t="str">
        <f t="shared" si="1842"/>
        <v>all</v>
      </c>
      <c r="L1913" s="6" t="s">
        <v>320</v>
      </c>
      <c r="M1913" s="6" t="s">
        <v>332</v>
      </c>
      <c r="N1913" s="6" t="s">
        <v>551</v>
      </c>
      <c r="O1913" s="6" t="s">
        <v>3004</v>
      </c>
      <c r="P1913" s="11" t="str">
        <f t="shared" si="1850"/>
        <v>qc Enterprise_Extract Workflow wf_Sutherland</v>
      </c>
      <c r="Q1913" s="12" t="str">
        <f t="shared" si="1851"/>
        <v>echo ;</v>
      </c>
      <c r="R1913" s="13" t="str">
        <f t="shared" si="1852"/>
        <v>./pmrep addtodeploymentgroup -p DG_Static_Shared -n wf_Sutherland -o Workflow -f Enterprise_Extract -d all ;</v>
      </c>
      <c r="S1913" s="12" t="str">
        <f t="shared" si="1582"/>
        <v>echo ;</v>
      </c>
      <c r="T1913" s="13" t="str">
        <f t="shared" si="1583"/>
        <v>echo ;</v>
      </c>
      <c r="U1913" s="12" t="str">
        <f t="shared" si="1584"/>
        <v>echo;</v>
      </c>
      <c r="V1913" s="13" t="str">
        <f t="shared" si="1585"/>
        <v>echo ;</v>
      </c>
      <c r="W1913" s="14" t="str">
        <f t="shared" si="1853"/>
        <v xml:space="preserve"> echo ; </v>
      </c>
      <c r="X1913" s="13" t="str">
        <f t="shared" si="1854"/>
        <v>ssh -q qhvifoapp05 '/home/infa_adm/scripts/ais.sh Enterprise_Extract wf_Sutherland Int01_qa'</v>
      </c>
      <c r="Y1913" s="15"/>
      <c r="Z1913" s="60" t="str">
        <f t="shared" si="1855"/>
        <v>./pmrep objectexport -f Enterprise_Extract -o Workflow -n wf_Sutherland -m -s -b -r -u wf_Sutherland.xml</v>
      </c>
      <c r="AA1913" s="63" t="str">
        <f t="shared" si="1856"/>
        <v>gwd Enterprise_Extract wf_Sutherland</v>
      </c>
      <c r="AB1913" s="60" t="str">
        <f t="shared" si="1588"/>
        <v xml:space="preserve">showvh Enterprise_Extract wf_Sutherland ; </v>
      </c>
      <c r="AC1913" s="60" t="str">
        <f t="shared" si="1586"/>
        <v>showrrh Enterprise_Extract wf_Sutherland</v>
      </c>
    </row>
    <row r="1914" spans="1:29" x14ac:dyDescent="0.25">
      <c r="A1914" s="9">
        <v>43404</v>
      </c>
      <c r="B1914" s="6" t="s">
        <v>3000</v>
      </c>
      <c r="C1914" s="6" t="s">
        <v>1892</v>
      </c>
      <c r="D1914" s="6" t="s">
        <v>1862</v>
      </c>
      <c r="E1914" s="100" t="str">
        <f t="shared" si="1836"/>
        <v>RAC_qa</v>
      </c>
      <c r="F1914" s="115" t="str">
        <f t="shared" si="1837"/>
        <v>QP</v>
      </c>
      <c r="G1914" s="100" t="str">
        <f t="shared" si="1838"/>
        <v>qhvifoapp05</v>
      </c>
      <c r="H1914" s="115" t="str">
        <f t="shared" si="1839"/>
        <v>Int01_qa</v>
      </c>
      <c r="I1914" s="100" t="str">
        <f t="shared" si="1840"/>
        <v>6005</v>
      </c>
      <c r="J1914" s="115" t="str">
        <f t="shared" si="1841"/>
        <v>Native</v>
      </c>
      <c r="K1914" s="100" t="str">
        <f t="shared" si="1842"/>
        <v>all</v>
      </c>
      <c r="L1914" s="6" t="s">
        <v>320</v>
      </c>
      <c r="M1914" s="6" t="s">
        <v>332</v>
      </c>
      <c r="N1914" s="6" t="s">
        <v>959</v>
      </c>
      <c r="O1914" s="6" t="s">
        <v>3004</v>
      </c>
      <c r="P1914" s="11" t="str">
        <f t="shared" si="1850"/>
        <v>qc Enterprise_Extract Workflow wf_Sutherland_PHASE2</v>
      </c>
      <c r="Q1914" s="12" t="str">
        <f t="shared" si="1851"/>
        <v>echo ;</v>
      </c>
      <c r="R1914" s="13" t="str">
        <f t="shared" si="1852"/>
        <v>./pmrep addtodeploymentgroup -p DG_Static_Shared -n wf_Sutherland_PHASE2 -o Workflow -f Enterprise_Extract -d all ;</v>
      </c>
      <c r="S1914" s="12" t="str">
        <f t="shared" si="1582"/>
        <v>echo ;</v>
      </c>
      <c r="T1914" s="13" t="str">
        <f t="shared" si="1583"/>
        <v>echo ;</v>
      </c>
      <c r="U1914" s="12" t="str">
        <f t="shared" si="1584"/>
        <v>echo;</v>
      </c>
      <c r="V1914" s="13" t="str">
        <f t="shared" si="1585"/>
        <v>echo ;</v>
      </c>
      <c r="W1914" s="14" t="str">
        <f t="shared" si="1853"/>
        <v xml:space="preserve"> echo ; </v>
      </c>
      <c r="X1914" s="13" t="str">
        <f t="shared" si="1854"/>
        <v>ssh -q qhvifoapp05 '/home/infa_adm/scripts/ais.sh Enterprise_Extract wf_Sutherland_PHASE2 Int01_qa'</v>
      </c>
      <c r="Y1914" s="15"/>
      <c r="Z1914" s="60" t="str">
        <f t="shared" si="1855"/>
        <v>./pmrep objectexport -f Enterprise_Extract -o Workflow -n wf_Sutherland_PHASE2 -m -s -b -r -u wf_Sutherland_PHASE2.xml</v>
      </c>
      <c r="AA1914" s="63" t="str">
        <f t="shared" si="1856"/>
        <v>gwd Enterprise_Extract wf_Sutherland_PHASE2</v>
      </c>
      <c r="AB1914" s="60" t="str">
        <f t="shared" si="1588"/>
        <v xml:space="preserve">showvh Enterprise_Extract wf_Sutherland_PHASE2 ; </v>
      </c>
      <c r="AC1914" s="60" t="str">
        <f t="shared" si="1586"/>
        <v>showrrh Enterprise_Extract wf_Sutherland_PHASE2</v>
      </c>
    </row>
    <row r="1915" spans="1:29" x14ac:dyDescent="0.25">
      <c r="A1915" s="9">
        <v>43404</v>
      </c>
      <c r="B1915" s="6" t="s">
        <v>3000</v>
      </c>
      <c r="C1915" s="6" t="s">
        <v>1892</v>
      </c>
      <c r="D1915" s="6" t="s">
        <v>1862</v>
      </c>
      <c r="E1915" s="100" t="str">
        <f t="shared" si="1836"/>
        <v>RAC_qa</v>
      </c>
      <c r="F1915" s="115" t="str">
        <f t="shared" si="1837"/>
        <v>QP</v>
      </c>
      <c r="G1915" s="100" t="str">
        <f t="shared" si="1838"/>
        <v>qhvifoapp05</v>
      </c>
      <c r="H1915" s="115" t="str">
        <f t="shared" si="1839"/>
        <v>Int01_qa</v>
      </c>
      <c r="I1915" s="100" t="str">
        <f t="shared" si="1840"/>
        <v>6005</v>
      </c>
      <c r="J1915" s="115" t="str">
        <f t="shared" si="1841"/>
        <v>Native</v>
      </c>
      <c r="K1915" s="100" t="str">
        <f t="shared" si="1842"/>
        <v>all</v>
      </c>
      <c r="L1915" s="6" t="s">
        <v>320</v>
      </c>
      <c r="M1915" s="6" t="s">
        <v>332</v>
      </c>
      <c r="N1915" s="6" t="s">
        <v>1029</v>
      </c>
      <c r="O1915" s="6" t="s">
        <v>3004</v>
      </c>
      <c r="P1915" s="11" t="str">
        <f t="shared" si="1850"/>
        <v>qc Enterprise_Extract Workflow wf_process_current_queue_eod_good_data</v>
      </c>
      <c r="Q1915" s="12" t="str">
        <f t="shared" si="1851"/>
        <v>echo ;</v>
      </c>
      <c r="R1915" s="13" t="str">
        <f t="shared" si="1852"/>
        <v>./pmrep addtodeploymentgroup -p DG_Static_Shared -n wf_process_current_queue_eod_good_data -o Workflow -f Enterprise_Extract -d all ;</v>
      </c>
      <c r="S1915" s="12" t="str">
        <f t="shared" si="1582"/>
        <v>echo ;</v>
      </c>
      <c r="T1915" s="13" t="str">
        <f t="shared" si="1583"/>
        <v>echo ;</v>
      </c>
      <c r="U1915" s="12" t="str">
        <f t="shared" si="1584"/>
        <v>echo;</v>
      </c>
      <c r="V1915" s="13" t="str">
        <f t="shared" si="1585"/>
        <v>echo ;</v>
      </c>
      <c r="W1915" s="14" t="str">
        <f t="shared" si="1853"/>
        <v xml:space="preserve"> echo ; </v>
      </c>
      <c r="X1915" s="13" t="str">
        <f t="shared" si="1854"/>
        <v>ssh -q qhvifoapp05 '/home/infa_adm/scripts/ais.sh Enterprise_Extract wf_process_current_queue_eod_good_data Int01_qa'</v>
      </c>
      <c r="Y1915" s="15"/>
      <c r="Z1915" s="60" t="str">
        <f t="shared" si="1855"/>
        <v>./pmrep objectexport -f Enterprise_Extract -o Workflow -n wf_process_current_queue_eod_good_data -m -s -b -r -u wf_process_current_queue_eod_good_data.xml</v>
      </c>
      <c r="AA1915" s="63" t="str">
        <f t="shared" si="1856"/>
        <v>gwd Enterprise_Extract wf_process_current_queue_eod_good_data</v>
      </c>
      <c r="AB1915" s="60" t="str">
        <f t="shared" si="1588"/>
        <v xml:space="preserve">showvh Enterprise_Extract wf_process_current_queue_eod_good_data ; </v>
      </c>
      <c r="AC1915" s="60" t="str">
        <f t="shared" si="1586"/>
        <v>showrrh Enterprise_Extract wf_process_current_queue_eod_good_data</v>
      </c>
    </row>
    <row r="1916" spans="1:29" x14ac:dyDescent="0.25">
      <c r="A1916" s="9">
        <v>43404</v>
      </c>
      <c r="B1916" s="6" t="s">
        <v>3000</v>
      </c>
      <c r="C1916" s="6" t="s">
        <v>1892</v>
      </c>
      <c r="D1916" s="6" t="s">
        <v>1862</v>
      </c>
      <c r="E1916" s="100" t="str">
        <f t="shared" si="1836"/>
        <v>RAC_qa</v>
      </c>
      <c r="F1916" s="115" t="str">
        <f t="shared" si="1837"/>
        <v>QP</v>
      </c>
      <c r="G1916" s="100" t="str">
        <f t="shared" si="1838"/>
        <v>qhvifoapp05</v>
      </c>
      <c r="H1916" s="115" t="str">
        <f t="shared" si="1839"/>
        <v>Int01_qa</v>
      </c>
      <c r="I1916" s="100" t="str">
        <f t="shared" si="1840"/>
        <v>6005</v>
      </c>
      <c r="J1916" s="115" t="str">
        <f t="shared" si="1841"/>
        <v>Native</v>
      </c>
      <c r="K1916" s="100" t="str">
        <f t="shared" si="1842"/>
        <v>all</v>
      </c>
      <c r="L1916" s="6" t="s">
        <v>320</v>
      </c>
      <c r="M1916" s="6" t="s">
        <v>332</v>
      </c>
      <c r="N1916" s="6" t="s">
        <v>1030</v>
      </c>
      <c r="O1916" s="6" t="s">
        <v>3004</v>
      </c>
      <c r="P1916" s="11" t="str">
        <f t="shared" si="1850"/>
        <v>qc Enterprise_Extract Workflow wf_process_current_queue_non_eod_good_data</v>
      </c>
      <c r="Q1916" s="12" t="str">
        <f t="shared" si="1851"/>
        <v>echo ;</v>
      </c>
      <c r="R1916" s="13" t="str">
        <f t="shared" si="1852"/>
        <v>./pmrep addtodeploymentgroup -p DG_Static_Shared -n wf_process_current_queue_non_eod_good_data -o Workflow -f Enterprise_Extract -d all ;</v>
      </c>
      <c r="S1916" s="12" t="str">
        <f t="shared" si="1582"/>
        <v>echo ;</v>
      </c>
      <c r="T1916" s="13" t="str">
        <f t="shared" si="1583"/>
        <v>echo ;</v>
      </c>
      <c r="U1916" s="12" t="str">
        <f t="shared" si="1584"/>
        <v>echo;</v>
      </c>
      <c r="V1916" s="13" t="str">
        <f t="shared" si="1585"/>
        <v>echo ;</v>
      </c>
      <c r="W1916" s="14" t="str">
        <f t="shared" si="1853"/>
        <v xml:space="preserve"> echo ; </v>
      </c>
      <c r="X1916" s="13" t="str">
        <f t="shared" si="1854"/>
        <v>ssh -q qhvifoapp05 '/home/infa_adm/scripts/ais.sh Enterprise_Extract wf_process_current_queue_non_eod_good_data Int01_qa'</v>
      </c>
      <c r="Y1916" s="15"/>
      <c r="Z1916" s="60" t="str">
        <f t="shared" si="1855"/>
        <v>./pmrep objectexport -f Enterprise_Extract -o Workflow -n wf_process_current_queue_non_eod_good_data -m -s -b -r -u wf_process_current_queue_non_eod_good_data.xml</v>
      </c>
      <c r="AA1916" s="63" t="str">
        <f t="shared" si="1856"/>
        <v>gwd Enterprise_Extract wf_process_current_queue_non_eod_good_data</v>
      </c>
      <c r="AB1916" s="60" t="str">
        <f t="shared" si="1588"/>
        <v xml:space="preserve">showvh Enterprise_Extract wf_process_current_queue_non_eod_good_data ; </v>
      </c>
      <c r="AC1916" s="60" t="str">
        <f t="shared" si="1586"/>
        <v>showrrh Enterprise_Extract wf_process_current_queue_non_eod_good_data</v>
      </c>
    </row>
    <row r="1917" spans="1:29" x14ac:dyDescent="0.25">
      <c r="A1917" s="9">
        <v>43404</v>
      </c>
      <c r="B1917" s="6" t="s">
        <v>3000</v>
      </c>
      <c r="C1917" s="6" t="s">
        <v>1892</v>
      </c>
      <c r="D1917" s="6" t="s">
        <v>1862</v>
      </c>
      <c r="E1917" s="100" t="str">
        <f t="shared" si="1836"/>
        <v>RAC_qa</v>
      </c>
      <c r="F1917" s="115" t="str">
        <f t="shared" si="1837"/>
        <v>QP</v>
      </c>
      <c r="G1917" s="100" t="str">
        <f t="shared" si="1838"/>
        <v>qhvifoapp05</v>
      </c>
      <c r="H1917" s="115" t="str">
        <f t="shared" si="1839"/>
        <v>Int01_qa</v>
      </c>
      <c r="I1917" s="100" t="str">
        <f t="shared" si="1840"/>
        <v>6005</v>
      </c>
      <c r="J1917" s="115" t="str">
        <f t="shared" si="1841"/>
        <v>Native</v>
      </c>
      <c r="K1917" s="100" t="str">
        <f t="shared" si="1842"/>
        <v>all</v>
      </c>
      <c r="L1917" s="6" t="s">
        <v>320</v>
      </c>
      <c r="M1917" s="6" t="s">
        <v>332</v>
      </c>
      <c r="N1917" s="6" t="s">
        <v>1025</v>
      </c>
      <c r="O1917" s="6" t="s">
        <v>3004</v>
      </c>
      <c r="P1917" s="11" t="str">
        <f t="shared" si="1850"/>
        <v>qc Enterprise_Extract Workflow wf_store_hirearchy_good_data</v>
      </c>
      <c r="Q1917" s="12" t="str">
        <f t="shared" si="1851"/>
        <v>echo ;</v>
      </c>
      <c r="R1917" s="13" t="str">
        <f t="shared" si="1852"/>
        <v>./pmrep addtodeploymentgroup -p DG_Static_Shared -n wf_store_hirearchy_good_data -o Workflow -f Enterprise_Extract -d all ;</v>
      </c>
      <c r="S1917" s="12" t="str">
        <f t="shared" si="1582"/>
        <v>echo ;</v>
      </c>
      <c r="T1917" s="13" t="str">
        <f t="shared" si="1583"/>
        <v>echo ;</v>
      </c>
      <c r="U1917" s="12" t="str">
        <f t="shared" si="1584"/>
        <v>echo;</v>
      </c>
      <c r="V1917" s="13" t="str">
        <f t="shared" si="1585"/>
        <v>echo ;</v>
      </c>
      <c r="W1917" s="14" t="str">
        <f t="shared" si="1853"/>
        <v xml:space="preserve"> echo ; </v>
      </c>
      <c r="X1917" s="13" t="str">
        <f t="shared" si="1854"/>
        <v>ssh -q qhvifoapp05 '/home/infa_adm/scripts/ais.sh Enterprise_Extract wf_store_hirearchy_good_data Int01_qa'</v>
      </c>
      <c r="Y1917" s="15"/>
      <c r="Z1917" s="60" t="str">
        <f t="shared" si="1855"/>
        <v>./pmrep objectexport -f Enterprise_Extract -o Workflow -n wf_store_hirearchy_good_data -m -s -b -r -u wf_store_hirearchy_good_data.xml</v>
      </c>
      <c r="AA1917" s="63" t="str">
        <f t="shared" si="1856"/>
        <v>gwd Enterprise_Extract wf_store_hirearchy_good_data</v>
      </c>
      <c r="AB1917" s="60" t="str">
        <f t="shared" si="1588"/>
        <v xml:space="preserve">showvh Enterprise_Extract wf_store_hirearchy_good_data ; </v>
      </c>
      <c r="AC1917" s="60" t="str">
        <f t="shared" si="1586"/>
        <v>showrrh Enterprise_Extract wf_store_hirearchy_good_data</v>
      </c>
    </row>
    <row r="1918" spans="1:29" x14ac:dyDescent="0.25">
      <c r="A1918" s="9">
        <v>43404</v>
      </c>
      <c r="B1918" s="6" t="s">
        <v>3000</v>
      </c>
      <c r="C1918" s="6" t="s">
        <v>1892</v>
      </c>
      <c r="D1918" s="6" t="s">
        <v>1862</v>
      </c>
      <c r="E1918" s="100" t="str">
        <f t="shared" si="1836"/>
        <v>RAC_qa</v>
      </c>
      <c r="F1918" s="115" t="str">
        <f t="shared" si="1837"/>
        <v>QP</v>
      </c>
      <c r="G1918" s="100" t="str">
        <f t="shared" si="1838"/>
        <v>qhvifoapp05</v>
      </c>
      <c r="H1918" s="115" t="str">
        <f t="shared" si="1839"/>
        <v>Int01_qa</v>
      </c>
      <c r="I1918" s="100" t="str">
        <f t="shared" si="1840"/>
        <v>6005</v>
      </c>
      <c r="J1918" s="115" t="str">
        <f t="shared" si="1841"/>
        <v>Native</v>
      </c>
      <c r="K1918" s="100" t="str">
        <f t="shared" si="1842"/>
        <v>all</v>
      </c>
      <c r="L1918" s="6" t="s">
        <v>320</v>
      </c>
      <c r="M1918" s="6" t="s">
        <v>332</v>
      </c>
      <c r="N1918" s="6" t="s">
        <v>1026</v>
      </c>
      <c r="O1918" s="6" t="s">
        <v>3004</v>
      </c>
      <c r="P1918" s="11" t="str">
        <f t="shared" si="1850"/>
        <v>qc Enterprise_Extract Workflow wf_store_info_good_data</v>
      </c>
      <c r="Q1918" s="12" t="str">
        <f t="shared" si="1851"/>
        <v>echo ;</v>
      </c>
      <c r="R1918" s="13" t="str">
        <f t="shared" si="1852"/>
        <v>./pmrep addtodeploymentgroup -p DG_Static_Shared -n wf_store_info_good_data -o Workflow -f Enterprise_Extract -d all ;</v>
      </c>
      <c r="S1918" s="12" t="str">
        <f t="shared" si="1582"/>
        <v>echo ;</v>
      </c>
      <c r="T1918" s="13" t="str">
        <f t="shared" si="1583"/>
        <v>echo ;</v>
      </c>
      <c r="U1918" s="12" t="str">
        <f t="shared" si="1584"/>
        <v>echo;</v>
      </c>
      <c r="V1918" s="13" t="str">
        <f t="shared" si="1585"/>
        <v>echo ;</v>
      </c>
      <c r="W1918" s="14" t="str">
        <f t="shared" si="1853"/>
        <v xml:space="preserve"> echo ; </v>
      </c>
      <c r="X1918" s="13" t="str">
        <f t="shared" si="1854"/>
        <v>ssh -q qhvifoapp05 '/home/infa_adm/scripts/ais.sh Enterprise_Extract wf_store_info_good_data Int01_qa'</v>
      </c>
      <c r="Y1918" s="15"/>
      <c r="Z1918" s="60" t="str">
        <f t="shared" si="1855"/>
        <v>./pmrep objectexport -f Enterprise_Extract -o Workflow -n wf_store_info_good_data -m -s -b -r -u wf_store_info_good_data.xml</v>
      </c>
      <c r="AA1918" s="63" t="str">
        <f t="shared" si="1856"/>
        <v>gwd Enterprise_Extract wf_store_info_good_data</v>
      </c>
      <c r="AB1918" s="60" t="str">
        <f t="shared" si="1588"/>
        <v xml:space="preserve">showvh Enterprise_Extract wf_store_info_good_data ; </v>
      </c>
      <c r="AC1918" s="60" t="str">
        <f t="shared" si="1586"/>
        <v>showrrh Enterprise_Extract wf_store_info_good_data</v>
      </c>
    </row>
    <row r="1919" spans="1:29" x14ac:dyDescent="0.25">
      <c r="A1919" s="9">
        <v>43404</v>
      </c>
      <c r="B1919" s="6" t="s">
        <v>3000</v>
      </c>
      <c r="C1919" s="6" t="s">
        <v>1892</v>
      </c>
      <c r="D1919" s="6" t="s">
        <v>1862</v>
      </c>
      <c r="E1919" s="100" t="str">
        <f t="shared" si="1836"/>
        <v>RAC_qa</v>
      </c>
      <c r="F1919" s="115" t="str">
        <f t="shared" si="1837"/>
        <v>QP</v>
      </c>
      <c r="G1919" s="100" t="str">
        <f t="shared" si="1838"/>
        <v>qhvifoapp05</v>
      </c>
      <c r="H1919" s="115" t="str">
        <f t="shared" si="1839"/>
        <v>Int01_qa</v>
      </c>
      <c r="I1919" s="100" t="str">
        <f t="shared" si="1840"/>
        <v>6005</v>
      </c>
      <c r="J1919" s="115" t="str">
        <f t="shared" si="1841"/>
        <v>Native</v>
      </c>
      <c r="K1919" s="100" t="str">
        <f t="shared" si="1842"/>
        <v>all</v>
      </c>
      <c r="L1919" s="6" t="s">
        <v>320</v>
      </c>
      <c r="M1919" s="6" t="s">
        <v>332</v>
      </c>
      <c r="N1919" s="6" t="s">
        <v>2972</v>
      </c>
      <c r="O1919" s="6" t="s">
        <v>3004</v>
      </c>
      <c r="P1919" s="11" t="str">
        <f t="shared" si="1850"/>
        <v xml:space="preserve">qc Enterprise_Extract Workflow wf_store_key_metrics_for_good_data  </v>
      </c>
      <c r="Q1919" s="12" t="str">
        <f t="shared" si="1851"/>
        <v>echo ;</v>
      </c>
      <c r="R1919" s="13" t="str">
        <f t="shared" si="1852"/>
        <v>./pmrep addtodeploymentgroup -p DG_Static_Shared -n wf_store_key_metrics_for_good_data   -o Workflow -f Enterprise_Extract -d all ;</v>
      </c>
      <c r="S1919" s="12" t="str">
        <f t="shared" si="1582"/>
        <v>./pmrep deploydeploymentgroup -p DG_Static_Shared -c  ./DG_Static_Shared.xml -r RAC_qa -n jansaj -X QP -h qhvifoapp05 -o 6005 -s Native -l $HOME/scripts/log/dg_SJ_ritbil1.log ;</v>
      </c>
      <c r="T1919" s="13" t="str">
        <f t="shared" si="1583"/>
        <v xml:space="preserve">echo '&lt; PRESS ANY KEY TO CONTINUE &gt;'; read c ; </v>
      </c>
      <c r="U1919" s="12" t="str">
        <f t="shared" si="1584"/>
        <v xml:space="preserve">cat $HOME/scripts/log/dg_SJ_ritbil1.log ; </v>
      </c>
      <c r="V1919" s="13" t="str">
        <f t="shared" si="1585"/>
        <v>echo '&lt; PRESS ANY KEY TO CONTINUE &gt;'; read c ;</v>
      </c>
      <c r="W1919" s="14" t="str">
        <f t="shared" si="1853"/>
        <v xml:space="preserve"> pmd ; </v>
      </c>
      <c r="X1919" s="13" t="str">
        <f t="shared" si="1854"/>
        <v>ssh -q qhvifoapp05 '/home/infa_adm/scripts/ais.sh Enterprise_Extract wf_store_key_metrics_for_good_data   Int01_qa'</v>
      </c>
      <c r="Y1919" s="15"/>
      <c r="Z1919" s="60" t="str">
        <f t="shared" si="1855"/>
        <v>./pmrep objectexport -f Enterprise_Extract -o Workflow -n wf_store_key_metrics_for_good_data   -m -s -b -r -u wf_store_key_metrics_for_good_data  .xml</v>
      </c>
      <c r="AA1919" s="63" t="str">
        <f t="shared" si="1856"/>
        <v xml:space="preserve">gwd Enterprise_Extract wf_store_key_metrics_for_good_data  </v>
      </c>
      <c r="AB1919" s="60" t="str">
        <f t="shared" si="1588"/>
        <v xml:space="preserve">showvh Enterprise_Extract wf_store_key_metrics_for_good_data   ; </v>
      </c>
      <c r="AC1919" s="60" t="str">
        <f t="shared" si="1586"/>
        <v xml:space="preserve">showrrh Enterprise_Extract wf_store_key_metrics_for_good_data  </v>
      </c>
    </row>
    <row r="1920" spans="1:29" x14ac:dyDescent="0.25">
      <c r="A1920" s="9">
        <v>43404</v>
      </c>
      <c r="B1920" s="6" t="s">
        <v>3000</v>
      </c>
      <c r="C1920" s="6" t="s">
        <v>1893</v>
      </c>
      <c r="D1920" s="6" t="s">
        <v>1862</v>
      </c>
      <c r="E1920" s="100" t="str">
        <f t="shared" si="1836"/>
        <v>RAC_qa</v>
      </c>
      <c r="F1920" s="115" t="str">
        <f t="shared" si="1837"/>
        <v>BPQ</v>
      </c>
      <c r="G1920" s="100" t="str">
        <f t="shared" si="1838"/>
        <v>qhvifoapp05</v>
      </c>
      <c r="H1920" s="115" t="str">
        <f t="shared" si="1839"/>
        <v>Int01_qa</v>
      </c>
      <c r="I1920" s="100" t="str">
        <f t="shared" si="1840"/>
        <v>6005</v>
      </c>
      <c r="J1920" s="115" t="str">
        <f t="shared" si="1841"/>
        <v>Native</v>
      </c>
      <c r="K1920" s="100" t="str">
        <f t="shared" si="1842"/>
        <v>all</v>
      </c>
      <c r="L1920" s="6" t="s">
        <v>320</v>
      </c>
      <c r="M1920" s="6" t="s">
        <v>332</v>
      </c>
      <c r="N1920" s="6" t="s">
        <v>2973</v>
      </c>
      <c r="O1920" s="6" t="s">
        <v>3004</v>
      </c>
      <c r="P1920" s="11" t="str">
        <f t="shared" si="1850"/>
        <v xml:space="preserve">qc Enterprise_Extract Workflow wf_store_users_good_data  </v>
      </c>
      <c r="Q1920" s="12" t="str">
        <f t="shared" si="1851"/>
        <v>./pmrep cleardeploymentgroup -p DG_Static_Shared -f ;</v>
      </c>
      <c r="R1920" s="13" t="str">
        <f t="shared" si="1852"/>
        <v>./pmrep addtodeploymentgroup -p DG_Static_Shared -n wf_store_users_good_data   -o Workflow -f Enterprise_Extract -d all ;</v>
      </c>
      <c r="S1920" s="12" t="str">
        <f t="shared" si="1582"/>
        <v>echo ;</v>
      </c>
      <c r="T1920" s="13" t="str">
        <f t="shared" si="1583"/>
        <v>echo ;</v>
      </c>
      <c r="U1920" s="12" t="str">
        <f t="shared" si="1584"/>
        <v>echo;</v>
      </c>
      <c r="V1920" s="13" t="str">
        <f t="shared" si="1585"/>
        <v>echo ;</v>
      </c>
      <c r="W1920" s="14" t="str">
        <f t="shared" si="1853"/>
        <v xml:space="preserve"> echo ; </v>
      </c>
      <c r="X1920" s="13" t="str">
        <f t="shared" si="1854"/>
        <v>ssh -q qhvifoapp05 '/home/infa_adm/scripts/ais.sh Enterprise_Extract wf_store_users_good_data   Int01_qa'</v>
      </c>
      <c r="Y1920" s="15"/>
      <c r="Z1920" s="60" t="str">
        <f t="shared" si="1855"/>
        <v>./pmrep objectexport -f Enterprise_Extract -o Workflow -n wf_store_users_good_data   -m -s -b -r -u wf_store_users_good_data  .xml</v>
      </c>
      <c r="AA1920" s="63" t="str">
        <f t="shared" si="1856"/>
        <v xml:space="preserve">gwd Enterprise_Extract wf_store_users_good_data  </v>
      </c>
      <c r="AB1920" s="60" t="str">
        <f t="shared" si="1588"/>
        <v xml:space="preserve">showvh Enterprise_Extract wf_store_users_good_data   ; </v>
      </c>
      <c r="AC1920" s="60" t="str">
        <f t="shared" si="1586"/>
        <v xml:space="preserve">showrrh Enterprise_Extract wf_store_users_good_data  </v>
      </c>
    </row>
    <row r="1921" spans="1:29" x14ac:dyDescent="0.25">
      <c r="A1921" s="9">
        <v>43404</v>
      </c>
      <c r="B1921" s="6" t="s">
        <v>3000</v>
      </c>
      <c r="C1921" s="6" t="s">
        <v>1893</v>
      </c>
      <c r="D1921" s="6" t="s">
        <v>1862</v>
      </c>
      <c r="E1921" s="100" t="str">
        <f t="shared" si="1836"/>
        <v>RAC_qa</v>
      </c>
      <c r="F1921" s="115" t="str">
        <f t="shared" si="1837"/>
        <v>BPQ</v>
      </c>
      <c r="G1921" s="100" t="str">
        <f t="shared" si="1838"/>
        <v>qhvifoapp05</v>
      </c>
      <c r="H1921" s="115" t="str">
        <f t="shared" si="1839"/>
        <v>Int01_qa</v>
      </c>
      <c r="I1921" s="100" t="str">
        <f t="shared" si="1840"/>
        <v>6005</v>
      </c>
      <c r="J1921" s="115" t="str">
        <f t="shared" si="1841"/>
        <v>Native</v>
      </c>
      <c r="K1921" s="100" t="str">
        <f t="shared" si="1842"/>
        <v>all</v>
      </c>
      <c r="L1921" s="6" t="s">
        <v>320</v>
      </c>
      <c r="M1921" s="6" t="s">
        <v>332</v>
      </c>
      <c r="N1921" s="6" t="s">
        <v>1137</v>
      </c>
      <c r="O1921" s="6" t="s">
        <v>3004</v>
      </c>
      <c r="P1921" s="11" t="str">
        <f t="shared" si="1850"/>
        <v>qc Enterprise_Extract Workflow wf_SGS_ANALYTICS</v>
      </c>
      <c r="Q1921" s="12" t="str">
        <f t="shared" si="1851"/>
        <v>echo ;</v>
      </c>
      <c r="R1921" s="13" t="str">
        <f t="shared" si="1852"/>
        <v>./pmrep addtodeploymentgroup -p DG_Static_Shared -n wf_SGS_ANALYTICS -o Workflow -f Enterprise_Extract -d all ;</v>
      </c>
      <c r="S1921" s="12" t="str">
        <f t="shared" si="1582"/>
        <v>./pmrep deploydeploymentgroup -p DG_Static_Shared -c  ./DG_Static_Shared.xml -r RAC_qa -n ritbil -X BPQ -h qhvifoapp05 -o 6005 -s Native -l $HOME/scripts/log/dg_BR_ritbil1.log ;</v>
      </c>
      <c r="T1921" s="13" t="str">
        <f t="shared" si="1583"/>
        <v xml:space="preserve">echo '&lt; PRESS ANY KEY TO CONTINUE &gt;'; read c ; </v>
      </c>
      <c r="U1921" s="12" t="str">
        <f t="shared" si="1584"/>
        <v xml:space="preserve">cat $HOME/scripts/log/dg_BR_ritbil1.log ; </v>
      </c>
      <c r="V1921" s="13" t="str">
        <f t="shared" si="1585"/>
        <v>echo '&lt; PRESS ANY KEY TO CONTINUE &gt;'; read c ;</v>
      </c>
      <c r="W1921" s="14" t="str">
        <f t="shared" si="1853"/>
        <v xml:space="preserve"> pmd ; </v>
      </c>
      <c r="X1921" s="13" t="str">
        <f t="shared" si="1854"/>
        <v>ssh -q qhvifoapp05 '/home/infa_adm/scripts/ais.sh Enterprise_Extract wf_SGS_ANALYTICS Int01_qa'</v>
      </c>
      <c r="Y1921" s="15"/>
      <c r="Z1921" s="60" t="str">
        <f t="shared" si="1855"/>
        <v>./pmrep objectexport -f Enterprise_Extract -o Workflow -n wf_SGS_ANALYTICS -m -s -b -r -u wf_SGS_ANALYTICS.xml</v>
      </c>
      <c r="AA1921" s="63" t="str">
        <f t="shared" si="1856"/>
        <v>gwd Enterprise_Extract wf_SGS_ANALYTICS</v>
      </c>
      <c r="AB1921" s="60" t="str">
        <f t="shared" si="1588"/>
        <v xml:space="preserve">showvh Enterprise_Extract wf_SGS_ANALYTICS ; </v>
      </c>
      <c r="AC1921" s="60" t="str">
        <f t="shared" si="1586"/>
        <v>showrrh Enterprise_Extract wf_SGS_ANALYTICS</v>
      </c>
    </row>
    <row r="1922" spans="1:29" x14ac:dyDescent="0.25">
      <c r="A1922" s="9">
        <v>43404</v>
      </c>
      <c r="B1922" s="6" t="s">
        <v>3001</v>
      </c>
      <c r="C1922" s="6" t="s">
        <v>1893</v>
      </c>
      <c r="D1922" s="6" t="s">
        <v>1862</v>
      </c>
      <c r="E1922" s="100" t="str">
        <f t="shared" si="1836"/>
        <v>RAC_qa</v>
      </c>
      <c r="F1922" s="115" t="str">
        <f t="shared" si="1837"/>
        <v>BPQ</v>
      </c>
      <c r="G1922" s="100" t="str">
        <f t="shared" si="1838"/>
        <v>qhvifoapp05</v>
      </c>
      <c r="H1922" s="115" t="str">
        <f t="shared" si="1839"/>
        <v>Int01_qa</v>
      </c>
      <c r="I1922" s="100" t="str">
        <f t="shared" si="1840"/>
        <v>6005</v>
      </c>
      <c r="J1922" s="115" t="str">
        <f t="shared" si="1841"/>
        <v>Native</v>
      </c>
      <c r="K1922" s="100" t="str">
        <f t="shared" si="1842"/>
        <v>all</v>
      </c>
      <c r="L1922" s="6" t="s">
        <v>322</v>
      </c>
      <c r="M1922" s="6" t="s">
        <v>332</v>
      </c>
      <c r="N1922" s="6" t="s">
        <v>2974</v>
      </c>
      <c r="O1922" s="6" t="s">
        <v>3009</v>
      </c>
      <c r="P1922" s="11" t="str">
        <f t="shared" si="1850"/>
        <v>qc MDM Workflow wf_m_MDMSTore_To_CRMSLT_Test</v>
      </c>
      <c r="Q1922" s="12" t="str">
        <f t="shared" si="1851"/>
        <v>./pmrep cleardeploymentgroup -p DG_Static_Shared -f ;</v>
      </c>
      <c r="R1922" s="13" t="str">
        <f t="shared" si="1852"/>
        <v>./pmrep addtodeploymentgroup -p DG_Static_Shared -n wf_m_MDMSTore_To_CRMSLT_Test -o Workflow -f MDM -d all ;</v>
      </c>
      <c r="S1922" s="12" t="str">
        <f t="shared" ref="S1922:S1985" si="1857">IF(AND(B1922=B1923,F1922=F1923),"echo ;",CONCATENATE("./pmrep deploydeploymentgroup -p ",dgnm, " -c ",dgxml," -r ",E1922," -n ",IF(LEFT(F1922,1)="B","ritbil","jansaj")," -X ",F1922, " -h ",G1922," -o ",I1922, " -s ",J1922, " -l $HOME/scripts/log/dg_",C1922,"_",B1922,".log ;"))</f>
        <v>echo ;</v>
      </c>
      <c r="T1922" s="13" t="str">
        <f t="shared" ref="T1922:T1985" si="1858">IF(AND(B1922=B1923,F1922=F1923), "echo ;","echo '&lt; PRESS ANY KEY TO CONTINUE &gt;'; read c ; ")</f>
        <v>echo ;</v>
      </c>
      <c r="U1922" s="12" t="str">
        <f t="shared" ref="U1922:U1985" si="1859">IF(AND(B1922=B1923,F1922=F1923),"echo;",CONCATENATE("cat $HOME/scripts/log/dg_",C1922,"_",B1922,".log ; "))</f>
        <v>echo;</v>
      </c>
      <c r="V1922" s="13" t="str">
        <f t="shared" ref="V1922:V1985" si="1860">IF(AND(B1922=B1923,F1922=F1923), "echo ;","echo '&lt; PRESS ANY KEY TO CONTINUE &gt;'; read c ;")</f>
        <v>echo ;</v>
      </c>
      <c r="W1922" s="14" t="str">
        <f t="shared" si="1853"/>
        <v xml:space="preserve"> echo ; </v>
      </c>
      <c r="X1922" s="13" t="str">
        <f t="shared" si="1854"/>
        <v>ssh -q qhvifoapp05 '/home/infa_adm/scripts/ais.sh MDM wf_m_MDMSTore_To_CRMSLT_Test Int01_qa'</v>
      </c>
      <c r="Y1922" s="15"/>
      <c r="Z1922" s="60" t="str">
        <f t="shared" si="1855"/>
        <v>./pmrep objectexport -f MDM -o Workflow -n wf_m_MDMSTore_To_CRMSLT_Test -m -s -b -r -u wf_m_MDMSTore_To_CRMSLT_Test.xml</v>
      </c>
      <c r="AA1922" s="63" t="str">
        <f t="shared" si="1856"/>
        <v>gwd MDM wf_m_MDMSTore_To_CRMSLT_Test</v>
      </c>
      <c r="AB1922" s="60" t="str">
        <f t="shared" si="1588"/>
        <v xml:space="preserve">showvh MDM wf_m_MDMSTore_To_CRMSLT_Test ; </v>
      </c>
      <c r="AC1922" s="60" t="str">
        <f t="shared" ref="AC1922:AC1985" si="1861">CONCATENATE("showrrh ",L1922," ",N1922)</f>
        <v>showrrh MDM wf_m_MDMSTore_To_CRMSLT_Test</v>
      </c>
    </row>
    <row r="1923" spans="1:29" x14ac:dyDescent="0.25">
      <c r="A1923" s="9">
        <v>43404</v>
      </c>
      <c r="B1923" s="6" t="s">
        <v>3001</v>
      </c>
      <c r="C1923" s="6" t="s">
        <v>1893</v>
      </c>
      <c r="D1923" s="6" t="s">
        <v>1862</v>
      </c>
      <c r="E1923" s="100" t="str">
        <f t="shared" si="1836"/>
        <v>RAC_qa</v>
      </c>
      <c r="F1923" s="115" t="str">
        <f t="shared" si="1837"/>
        <v>BPQ</v>
      </c>
      <c r="G1923" s="100" t="str">
        <f t="shared" si="1838"/>
        <v>qhvifoapp05</v>
      </c>
      <c r="H1923" s="115" t="str">
        <f t="shared" si="1839"/>
        <v>Int01_qa</v>
      </c>
      <c r="I1923" s="100" t="str">
        <f t="shared" si="1840"/>
        <v>6005</v>
      </c>
      <c r="J1923" s="115" t="str">
        <f t="shared" si="1841"/>
        <v>Native</v>
      </c>
      <c r="K1923" s="100" t="str">
        <f t="shared" si="1842"/>
        <v>all</v>
      </c>
      <c r="L1923" s="6" t="s">
        <v>325</v>
      </c>
      <c r="M1923" s="6" t="s">
        <v>332</v>
      </c>
      <c r="N1923" s="6" t="s">
        <v>2975</v>
      </c>
      <c r="O1923" s="6" t="s">
        <v>3009</v>
      </c>
      <c r="P1923" s="11" t="str">
        <f t="shared" si="1850"/>
        <v>qc Marketing_Conversions Workflow wf_Marketing_Lead_Customer_Match1_Test</v>
      </c>
      <c r="Q1923" s="12" t="str">
        <f t="shared" si="1851"/>
        <v>echo ;</v>
      </c>
      <c r="R1923" s="13" t="str">
        <f t="shared" si="1852"/>
        <v>./pmrep addtodeploymentgroup -p DG_Static_Shared -n wf_Marketing_Lead_Customer_Match1_Test -o Workflow -f Marketing_Conversions -d all ;</v>
      </c>
      <c r="S1923" s="12" t="str">
        <f t="shared" si="1857"/>
        <v>echo ;</v>
      </c>
      <c r="T1923" s="13" t="str">
        <f t="shared" si="1858"/>
        <v>echo ;</v>
      </c>
      <c r="U1923" s="12" t="str">
        <f t="shared" si="1859"/>
        <v>echo;</v>
      </c>
      <c r="V1923" s="13" t="str">
        <f t="shared" si="1860"/>
        <v>echo ;</v>
      </c>
      <c r="W1923" s="14" t="str">
        <f t="shared" si="1853"/>
        <v xml:space="preserve"> echo ; </v>
      </c>
      <c r="X1923" s="13" t="str">
        <f t="shared" si="1854"/>
        <v>ssh -q qhvifoapp05 '/home/infa_adm/scripts/ais.sh Marketing_Conversions wf_Marketing_Lead_Customer_Match1_Test Int01_qa'</v>
      </c>
      <c r="Y1923" s="15"/>
      <c r="Z1923" s="60" t="str">
        <f t="shared" si="1855"/>
        <v>./pmrep objectexport -f Marketing_Conversions -o Workflow -n wf_Marketing_Lead_Customer_Match1_Test -m -s -b -r -u wf_Marketing_Lead_Customer_Match1_Test.xml</v>
      </c>
      <c r="AA1923" s="63" t="str">
        <f t="shared" si="1856"/>
        <v>gwd Marketing_Conversions wf_Marketing_Lead_Customer_Match1_Test</v>
      </c>
      <c r="AB1923" s="60" t="str">
        <f t="shared" ref="AB1923:AB1986" si="1862">CONCATENATE("showvh ",L1923," ",N1923," ; ")</f>
        <v xml:space="preserve">showvh Marketing_Conversions wf_Marketing_Lead_Customer_Match1_Test ; </v>
      </c>
      <c r="AC1923" s="60" t="str">
        <f t="shared" si="1861"/>
        <v>showrrh Marketing_Conversions wf_Marketing_Lead_Customer_Match1_Test</v>
      </c>
    </row>
    <row r="1924" spans="1:29" x14ac:dyDescent="0.25">
      <c r="A1924" s="9">
        <v>43404</v>
      </c>
      <c r="B1924" s="6" t="s">
        <v>3001</v>
      </c>
      <c r="C1924" s="6" t="s">
        <v>1893</v>
      </c>
      <c r="D1924" s="6" t="s">
        <v>1862</v>
      </c>
      <c r="E1924" s="100" t="str">
        <f t="shared" si="1836"/>
        <v>RAC_qa</v>
      </c>
      <c r="F1924" s="115" t="str">
        <f t="shared" si="1837"/>
        <v>BPQ</v>
      </c>
      <c r="G1924" s="100" t="str">
        <f t="shared" si="1838"/>
        <v>qhvifoapp05</v>
      </c>
      <c r="H1924" s="115" t="str">
        <f t="shared" si="1839"/>
        <v>Int01_qa</v>
      </c>
      <c r="I1924" s="100" t="str">
        <f t="shared" si="1840"/>
        <v>6005</v>
      </c>
      <c r="J1924" s="115" t="str">
        <f t="shared" si="1841"/>
        <v>Native</v>
      </c>
      <c r="K1924" s="100" t="str">
        <f t="shared" si="1842"/>
        <v>all</v>
      </c>
      <c r="L1924" s="6" t="s">
        <v>325</v>
      </c>
      <c r="M1924" s="6" t="s">
        <v>332</v>
      </c>
      <c r="N1924" s="6" t="s">
        <v>2976</v>
      </c>
      <c r="O1924" s="6" t="s">
        <v>3009</v>
      </c>
      <c r="P1924" s="11" t="str">
        <f t="shared" si="1850"/>
        <v>qc Marketing_Conversions Workflow wf_Load_Exact_Target</v>
      </c>
      <c r="Q1924" s="12" t="str">
        <f t="shared" si="1851"/>
        <v>echo ;</v>
      </c>
      <c r="R1924" s="13" t="str">
        <f t="shared" si="1852"/>
        <v>./pmrep addtodeploymentgroup -p DG_Static_Shared -n wf_Load_Exact_Target -o Workflow -f Marketing_Conversions -d all ;</v>
      </c>
      <c r="S1924" s="12" t="str">
        <f t="shared" si="1857"/>
        <v>echo ;</v>
      </c>
      <c r="T1924" s="13" t="str">
        <f t="shared" si="1858"/>
        <v>echo ;</v>
      </c>
      <c r="U1924" s="12" t="str">
        <f t="shared" si="1859"/>
        <v>echo;</v>
      </c>
      <c r="V1924" s="13" t="str">
        <f t="shared" si="1860"/>
        <v>echo ;</v>
      </c>
      <c r="W1924" s="14" t="str">
        <f t="shared" si="1853"/>
        <v xml:space="preserve"> echo ; </v>
      </c>
      <c r="X1924" s="13" t="str">
        <f t="shared" si="1854"/>
        <v>ssh -q qhvifoapp05 '/home/infa_adm/scripts/ais.sh Marketing_Conversions wf_Load_Exact_Target Int01_qa'</v>
      </c>
      <c r="Y1924" s="15"/>
      <c r="Z1924" s="60" t="str">
        <f t="shared" si="1855"/>
        <v>./pmrep objectexport -f Marketing_Conversions -o Workflow -n wf_Load_Exact_Target -m -s -b -r -u wf_Load_Exact_Target.xml</v>
      </c>
      <c r="AA1924" s="63" t="str">
        <f t="shared" si="1856"/>
        <v>gwd Marketing_Conversions wf_Load_Exact_Target</v>
      </c>
      <c r="AB1924" s="60" t="str">
        <f t="shared" si="1862"/>
        <v xml:space="preserve">showvh Marketing_Conversions wf_Load_Exact_Target ; </v>
      </c>
      <c r="AC1924" s="60" t="str">
        <f t="shared" si="1861"/>
        <v>showrrh Marketing_Conversions wf_Load_Exact_Target</v>
      </c>
    </row>
    <row r="1925" spans="1:29" x14ac:dyDescent="0.25">
      <c r="A1925" s="9">
        <v>43404</v>
      </c>
      <c r="B1925" s="6" t="s">
        <v>3001</v>
      </c>
      <c r="C1925" s="6" t="s">
        <v>1893</v>
      </c>
      <c r="D1925" s="6" t="s">
        <v>1862</v>
      </c>
      <c r="E1925" s="100" t="str">
        <f t="shared" si="1836"/>
        <v>RAC_qa</v>
      </c>
      <c r="F1925" s="115" t="str">
        <f t="shared" si="1837"/>
        <v>BPQ</v>
      </c>
      <c r="G1925" s="100" t="str">
        <f t="shared" si="1838"/>
        <v>qhvifoapp05</v>
      </c>
      <c r="H1925" s="115" t="str">
        <f t="shared" si="1839"/>
        <v>Int01_qa</v>
      </c>
      <c r="I1925" s="100" t="str">
        <f t="shared" si="1840"/>
        <v>6005</v>
      </c>
      <c r="J1925" s="115" t="str">
        <f t="shared" si="1841"/>
        <v>Native</v>
      </c>
      <c r="K1925" s="100" t="str">
        <f t="shared" si="1842"/>
        <v>all</v>
      </c>
      <c r="L1925" s="6" t="s">
        <v>326</v>
      </c>
      <c r="M1925" s="6" t="s">
        <v>332</v>
      </c>
      <c r="N1925" s="6" t="s">
        <v>618</v>
      </c>
      <c r="O1925" s="6" t="s">
        <v>3009</v>
      </c>
      <c r="P1925" s="11" t="str">
        <f t="shared" si="1850"/>
        <v>qc Miscellaneous Workflow wf_GEAR_SAPFiHR</v>
      </c>
      <c r="Q1925" s="12" t="str">
        <f t="shared" si="1851"/>
        <v>echo ;</v>
      </c>
      <c r="R1925" s="13" t="str">
        <f t="shared" si="1852"/>
        <v>./pmrep addtodeploymentgroup -p DG_Static_Shared -n wf_GEAR_SAPFiHR -o Workflow -f Miscellaneous -d all ;</v>
      </c>
      <c r="S1925" s="12" t="str">
        <f t="shared" si="1857"/>
        <v>echo ;</v>
      </c>
      <c r="T1925" s="13" t="str">
        <f t="shared" si="1858"/>
        <v>echo ;</v>
      </c>
      <c r="U1925" s="12" t="str">
        <f t="shared" si="1859"/>
        <v>echo;</v>
      </c>
      <c r="V1925" s="13" t="str">
        <f t="shared" si="1860"/>
        <v>echo ;</v>
      </c>
      <c r="W1925" s="14" t="str">
        <f t="shared" si="1853"/>
        <v xml:space="preserve"> echo ; </v>
      </c>
      <c r="X1925" s="13" t="str">
        <f t="shared" si="1854"/>
        <v>ssh -q qhvifoapp05 '/home/infa_adm/scripts/ais.sh Miscellaneous wf_GEAR_SAPFiHR Int01_qa'</v>
      </c>
      <c r="Y1925" s="15"/>
      <c r="Z1925" s="60" t="str">
        <f t="shared" si="1855"/>
        <v>./pmrep objectexport -f Miscellaneous -o Workflow -n wf_GEAR_SAPFiHR -m -s -b -r -u wf_GEAR_SAPFiHR.xml</v>
      </c>
      <c r="AA1925" s="63" t="str">
        <f t="shared" si="1856"/>
        <v>gwd Miscellaneous wf_GEAR_SAPFiHR</v>
      </c>
      <c r="AB1925" s="60" t="str">
        <f t="shared" si="1862"/>
        <v xml:space="preserve">showvh Miscellaneous wf_GEAR_SAPFiHR ; </v>
      </c>
      <c r="AC1925" s="60" t="str">
        <f t="shared" si="1861"/>
        <v>showrrh Miscellaneous wf_GEAR_SAPFiHR</v>
      </c>
    </row>
    <row r="1926" spans="1:29" x14ac:dyDescent="0.25">
      <c r="A1926" s="9">
        <v>43404</v>
      </c>
      <c r="B1926" s="6" t="s">
        <v>3001</v>
      </c>
      <c r="C1926" s="6" t="s">
        <v>1893</v>
      </c>
      <c r="D1926" s="6" t="s">
        <v>1862</v>
      </c>
      <c r="E1926" s="100" t="str">
        <f t="shared" si="1836"/>
        <v>RAC_qa</v>
      </c>
      <c r="F1926" s="115" t="str">
        <f t="shared" si="1837"/>
        <v>BPQ</v>
      </c>
      <c r="G1926" s="100" t="str">
        <f t="shared" si="1838"/>
        <v>qhvifoapp05</v>
      </c>
      <c r="H1926" s="115" t="str">
        <f t="shared" si="1839"/>
        <v>Int01_qa</v>
      </c>
      <c r="I1926" s="100" t="str">
        <f t="shared" si="1840"/>
        <v>6005</v>
      </c>
      <c r="J1926" s="115" t="str">
        <f t="shared" si="1841"/>
        <v>Native</v>
      </c>
      <c r="K1926" s="100" t="str">
        <f t="shared" si="1842"/>
        <v>all</v>
      </c>
      <c r="L1926" s="6" t="s">
        <v>326</v>
      </c>
      <c r="M1926" s="6" t="s">
        <v>332</v>
      </c>
      <c r="N1926" s="6" t="s">
        <v>2977</v>
      </c>
      <c r="O1926" s="6" t="s">
        <v>3009</v>
      </c>
      <c r="P1926" s="11" t="str">
        <f t="shared" si="1850"/>
        <v xml:space="preserve">qc Miscellaneous Workflow wf_m_InventoryAdj_RMS  </v>
      </c>
      <c r="Q1926" s="12" t="str">
        <f t="shared" si="1851"/>
        <v>echo ;</v>
      </c>
      <c r="R1926" s="13" t="str">
        <f t="shared" si="1852"/>
        <v>./pmrep addtodeploymentgroup -p DG_Static_Shared -n wf_m_InventoryAdj_RMS   -o Workflow -f Miscellaneous -d all ;</v>
      </c>
      <c r="S1926" s="12" t="str">
        <f t="shared" si="1857"/>
        <v>echo ;</v>
      </c>
      <c r="T1926" s="13" t="str">
        <f t="shared" si="1858"/>
        <v>echo ;</v>
      </c>
      <c r="U1926" s="12" t="str">
        <f t="shared" si="1859"/>
        <v>echo;</v>
      </c>
      <c r="V1926" s="13" t="str">
        <f t="shared" si="1860"/>
        <v>echo ;</v>
      </c>
      <c r="W1926" s="14" t="str">
        <f t="shared" si="1853"/>
        <v xml:space="preserve"> echo ; </v>
      </c>
      <c r="X1926" s="13" t="str">
        <f t="shared" si="1854"/>
        <v>ssh -q qhvifoapp05 '/home/infa_adm/scripts/ais.sh Miscellaneous wf_m_InventoryAdj_RMS   Int01_qa'</v>
      </c>
      <c r="Y1926" s="15"/>
      <c r="Z1926" s="60" t="str">
        <f t="shared" si="1855"/>
        <v>./pmrep objectexport -f Miscellaneous -o Workflow -n wf_m_InventoryAdj_RMS   -m -s -b -r -u wf_m_InventoryAdj_RMS  .xml</v>
      </c>
      <c r="AA1926" s="63" t="str">
        <f t="shared" si="1856"/>
        <v xml:space="preserve">gwd Miscellaneous wf_m_InventoryAdj_RMS  </v>
      </c>
      <c r="AB1926" s="60" t="str">
        <f t="shared" si="1862"/>
        <v xml:space="preserve">showvh Miscellaneous wf_m_InventoryAdj_RMS   ; </v>
      </c>
      <c r="AC1926" s="60" t="str">
        <f t="shared" si="1861"/>
        <v xml:space="preserve">showrrh Miscellaneous wf_m_InventoryAdj_RMS  </v>
      </c>
    </row>
    <row r="1927" spans="1:29" x14ac:dyDescent="0.25">
      <c r="A1927" s="9">
        <v>43404</v>
      </c>
      <c r="B1927" s="6" t="s">
        <v>3001</v>
      </c>
      <c r="C1927" s="6" t="s">
        <v>1893</v>
      </c>
      <c r="D1927" s="6" t="s">
        <v>1862</v>
      </c>
      <c r="E1927" s="100" t="str">
        <f t="shared" si="1836"/>
        <v>RAC_qa</v>
      </c>
      <c r="F1927" s="115" t="str">
        <f t="shared" si="1837"/>
        <v>BPQ</v>
      </c>
      <c r="G1927" s="100" t="str">
        <f t="shared" si="1838"/>
        <v>qhvifoapp05</v>
      </c>
      <c r="H1927" s="115" t="str">
        <f t="shared" si="1839"/>
        <v>Int01_qa</v>
      </c>
      <c r="I1927" s="100" t="str">
        <f t="shared" si="1840"/>
        <v>6005</v>
      </c>
      <c r="J1927" s="115" t="str">
        <f t="shared" si="1841"/>
        <v>Native</v>
      </c>
      <c r="K1927" s="100" t="str">
        <f t="shared" si="1842"/>
        <v>all</v>
      </c>
      <c r="L1927" s="6" t="s">
        <v>326</v>
      </c>
      <c r="M1927" s="6" t="s">
        <v>332</v>
      </c>
      <c r="N1927" s="6" t="s">
        <v>2978</v>
      </c>
      <c r="O1927" s="6" t="s">
        <v>3009</v>
      </c>
      <c r="P1927" s="11" t="str">
        <f t="shared" si="1850"/>
        <v xml:space="preserve">qc Miscellaneous Workflow wf_m_InventoryStat_RMS  </v>
      </c>
      <c r="Q1927" s="12" t="str">
        <f t="shared" si="1851"/>
        <v>echo ;</v>
      </c>
      <c r="R1927" s="13" t="str">
        <f t="shared" si="1852"/>
        <v>./pmrep addtodeploymentgroup -p DG_Static_Shared -n wf_m_InventoryStat_RMS   -o Workflow -f Miscellaneous -d all ;</v>
      </c>
      <c r="S1927" s="12" t="str">
        <f t="shared" si="1857"/>
        <v>echo ;</v>
      </c>
      <c r="T1927" s="13" t="str">
        <f t="shared" si="1858"/>
        <v>echo ;</v>
      </c>
      <c r="U1927" s="12" t="str">
        <f t="shared" si="1859"/>
        <v>echo;</v>
      </c>
      <c r="V1927" s="13" t="str">
        <f t="shared" si="1860"/>
        <v>echo ;</v>
      </c>
      <c r="W1927" s="14" t="str">
        <f t="shared" si="1853"/>
        <v xml:space="preserve"> echo ; </v>
      </c>
      <c r="X1927" s="13" t="str">
        <f t="shared" si="1854"/>
        <v>ssh -q qhvifoapp05 '/home/infa_adm/scripts/ais.sh Miscellaneous wf_m_InventoryStat_RMS   Int01_qa'</v>
      </c>
      <c r="Y1927" s="15"/>
      <c r="Z1927" s="60" t="str">
        <f t="shared" si="1855"/>
        <v>./pmrep objectexport -f Miscellaneous -o Workflow -n wf_m_InventoryStat_RMS   -m -s -b -r -u wf_m_InventoryStat_RMS  .xml</v>
      </c>
      <c r="AA1927" s="63" t="str">
        <f t="shared" si="1856"/>
        <v xml:space="preserve">gwd Miscellaneous wf_m_InventoryStat_RMS  </v>
      </c>
      <c r="AB1927" s="60" t="str">
        <f t="shared" si="1862"/>
        <v xml:space="preserve">showvh Miscellaneous wf_m_InventoryStat_RMS   ; </v>
      </c>
      <c r="AC1927" s="60" t="str">
        <f t="shared" si="1861"/>
        <v xml:space="preserve">showrrh Miscellaneous wf_m_InventoryStat_RMS  </v>
      </c>
    </row>
    <row r="1928" spans="1:29" x14ac:dyDescent="0.25">
      <c r="A1928" s="9">
        <v>43404</v>
      </c>
      <c r="B1928" s="6" t="s">
        <v>3001</v>
      </c>
      <c r="C1928" s="6" t="s">
        <v>1893</v>
      </c>
      <c r="D1928" s="6" t="s">
        <v>1862</v>
      </c>
      <c r="E1928" s="100" t="str">
        <f t="shared" si="1836"/>
        <v>RAC_qa</v>
      </c>
      <c r="F1928" s="115" t="str">
        <f t="shared" si="1837"/>
        <v>BPQ</v>
      </c>
      <c r="G1928" s="100" t="str">
        <f t="shared" si="1838"/>
        <v>qhvifoapp05</v>
      </c>
      <c r="H1928" s="115" t="str">
        <f t="shared" si="1839"/>
        <v>Int01_qa</v>
      </c>
      <c r="I1928" s="100" t="str">
        <f t="shared" si="1840"/>
        <v>6005</v>
      </c>
      <c r="J1928" s="115" t="str">
        <f t="shared" si="1841"/>
        <v>Native</v>
      </c>
      <c r="K1928" s="100" t="str">
        <f t="shared" si="1842"/>
        <v>all</v>
      </c>
      <c r="L1928" s="6" t="s">
        <v>326</v>
      </c>
      <c r="M1928" s="6" t="s">
        <v>332</v>
      </c>
      <c r="N1928" s="6" t="s">
        <v>2979</v>
      </c>
      <c r="O1928" s="6" t="s">
        <v>3009</v>
      </c>
      <c r="P1928" s="11" t="str">
        <f t="shared" si="1850"/>
        <v xml:space="preserve">qc Miscellaneous Workflow wf_skiptrace_onetime_sims_refresh   </v>
      </c>
      <c r="Q1928" s="12" t="str">
        <f t="shared" si="1851"/>
        <v>echo ;</v>
      </c>
      <c r="R1928" s="13" t="str">
        <f t="shared" si="1852"/>
        <v>./pmrep addtodeploymentgroup -p DG_Static_Shared -n wf_skiptrace_onetime_sims_refresh    -o Workflow -f Miscellaneous -d all ;</v>
      </c>
      <c r="S1928" s="12" t="str">
        <f t="shared" si="1857"/>
        <v>./pmrep deploydeploymentgroup -p DG_Static_Shared -c  ./DG_Static_Shared.xml -r RAC_qa -n ritbil -X BPQ -h qhvifoapp05 -o 6005 -s Native -l $HOME/scripts/log/dg_BR_ritbil2.log ;</v>
      </c>
      <c r="T1928" s="13" t="str">
        <f t="shared" si="1858"/>
        <v xml:space="preserve">echo '&lt; PRESS ANY KEY TO CONTINUE &gt;'; read c ; </v>
      </c>
      <c r="U1928" s="12" t="str">
        <f t="shared" si="1859"/>
        <v xml:space="preserve">cat $HOME/scripts/log/dg_BR_ritbil2.log ; </v>
      </c>
      <c r="V1928" s="13" t="str">
        <f t="shared" si="1860"/>
        <v>echo '&lt; PRESS ANY KEY TO CONTINUE &gt;'; read c ;</v>
      </c>
      <c r="W1928" s="14" t="str">
        <f t="shared" si="1853"/>
        <v xml:space="preserve"> pmd ; </v>
      </c>
      <c r="X1928" s="13" t="str">
        <f t="shared" si="1854"/>
        <v>ssh -q qhvifoapp05 '/home/infa_adm/scripts/ais.sh Miscellaneous wf_skiptrace_onetime_sims_refresh    Int01_qa'</v>
      </c>
      <c r="Y1928" s="15"/>
      <c r="Z1928" s="60" t="str">
        <f t="shared" si="1855"/>
        <v>./pmrep objectexport -f Miscellaneous -o Workflow -n wf_skiptrace_onetime_sims_refresh    -m -s -b -r -u wf_skiptrace_onetime_sims_refresh   .xml</v>
      </c>
      <c r="AA1928" s="63" t="str">
        <f t="shared" si="1856"/>
        <v xml:space="preserve">gwd Miscellaneous wf_skiptrace_onetime_sims_refresh   </v>
      </c>
      <c r="AB1928" s="60" t="str">
        <f t="shared" si="1862"/>
        <v xml:space="preserve">showvh Miscellaneous wf_skiptrace_onetime_sims_refresh    ; </v>
      </c>
      <c r="AC1928" s="60" t="str">
        <f t="shared" si="1861"/>
        <v xml:space="preserve">showrrh Miscellaneous wf_skiptrace_onetime_sims_refresh   </v>
      </c>
    </row>
    <row r="1929" spans="1:29" x14ac:dyDescent="0.25">
      <c r="A1929" s="9">
        <v>43404</v>
      </c>
      <c r="B1929" s="6" t="s">
        <v>3007</v>
      </c>
      <c r="C1929" s="6" t="s">
        <v>1893</v>
      </c>
      <c r="D1929" s="6" t="s">
        <v>1862</v>
      </c>
      <c r="E1929" s="100" t="str">
        <f t="shared" si="1836"/>
        <v>RAC_qa</v>
      </c>
      <c r="F1929" s="115" t="str">
        <f t="shared" si="1837"/>
        <v>BPQ</v>
      </c>
      <c r="G1929" s="100" t="str">
        <f t="shared" si="1838"/>
        <v>qhvifoapp05</v>
      </c>
      <c r="H1929" s="115" t="str">
        <f t="shared" si="1839"/>
        <v>Int01_qa</v>
      </c>
      <c r="I1929" s="100" t="str">
        <f t="shared" si="1840"/>
        <v>6005</v>
      </c>
      <c r="J1929" s="115" t="str">
        <f t="shared" si="1841"/>
        <v>Native</v>
      </c>
      <c r="K1929" s="100" t="str">
        <f t="shared" si="1842"/>
        <v>all</v>
      </c>
      <c r="L1929" s="6" t="s">
        <v>326</v>
      </c>
      <c r="M1929" s="6" t="s">
        <v>332</v>
      </c>
      <c r="N1929" s="6" t="s">
        <v>3005</v>
      </c>
      <c r="O1929" s="6" t="s">
        <v>3023</v>
      </c>
      <c r="P1929" s="11" t="str">
        <f t="shared" ref="P1929" si="1863">CONCATENATE("qc ",L1929," ",M1929," ",N1929)</f>
        <v>qc Miscellaneous Workflow wf_smrtphn_lck_final</v>
      </c>
      <c r="Q1929" s="12" t="str">
        <f>IF(AND(B1929=B1928,F1929=F1928),"echo ;",CONCATENATE("./pmrep cleardeploymentgroup -p ",dgnm," -f ;"))</f>
        <v>./pmrep cleardeploymentgroup -p DG_Static_Shared -f ;</v>
      </c>
      <c r="R1929" s="13" t="str">
        <f t="shared" ref="R1929" si="1864">CONCATENATE("./pmrep addtodeploymentgroup -p ",dgnm," -n ",N1929," -o ",M1929, " -f ",L1929," -d ",K1929, " ;")</f>
        <v>./pmrep addtodeploymentgroup -p DG_Static_Shared -n wf_smrtphn_lck_final -o Workflow -f Miscellaneous -d all ;</v>
      </c>
      <c r="S1929" s="12" t="str">
        <f t="shared" si="1857"/>
        <v>./pmrep deploydeploymentgroup -p DG_Static_Shared -c  ./DG_Static_Shared.xml -r RAC_qa -n ritbil -X BPQ -h qhvifoapp05 -o 6005 -s Native -l $HOME/scripts/log/dg_BR_ritbil_issue1.log ;</v>
      </c>
      <c r="T1929" s="13" t="str">
        <f t="shared" si="1858"/>
        <v xml:space="preserve">echo '&lt; PRESS ANY KEY TO CONTINUE &gt;'; read c ; </v>
      </c>
      <c r="U1929" s="12" t="str">
        <f t="shared" si="1859"/>
        <v xml:space="preserve">cat $HOME/scripts/log/dg_BR_ritbil_issue1.log ; </v>
      </c>
      <c r="V1929" s="13" t="str">
        <f t="shared" si="1860"/>
        <v>echo '&lt; PRESS ANY KEY TO CONTINUE &gt;'; read c ;</v>
      </c>
      <c r="W1929" s="14" t="str">
        <f t="shared" ref="W1929" si="1865">IF(LEFT(U1929,3)="cat"," pmd ; "," echo ; ")</f>
        <v xml:space="preserve"> pmd ; </v>
      </c>
      <c r="X1929" s="13" t="str">
        <f t="shared" ref="X1929" si="1866">IF(M1929="Workflow",CONCATENATE("ssh -q ",G1929, " '/home/infa_adm/scripts/ais.sh ",L1929," ",N1929," ",H1929,"'")," # n/a")</f>
        <v>ssh -q qhvifoapp05 '/home/infa_adm/scripts/ais.sh Miscellaneous wf_smrtphn_lck_final Int01_qa'</v>
      </c>
      <c r="Y1929" s="15"/>
      <c r="Z1929" s="60" t="str">
        <f t="shared" ref="Z1929" si="1867">CONCATENATE("./pmrep objectexport -f ",L1929," -o ",M1929," -n ",N1929," -m -s -b -r -u ",N1929,".xml")</f>
        <v>./pmrep objectexport -f Miscellaneous -o Workflow -n wf_smrtphn_lck_final -m -s -b -r -u wf_smrtphn_lck_final.xml</v>
      </c>
      <c r="AA1929" s="63" t="str">
        <f t="shared" ref="AA1929" si="1868">IF(M1929="Workflow",CONCATENATE("gwd ",L1929," ",N1929)," # n/a")</f>
        <v>gwd Miscellaneous wf_smrtphn_lck_final</v>
      </c>
      <c r="AB1929" s="60" t="str">
        <f t="shared" si="1862"/>
        <v xml:space="preserve">showvh Miscellaneous wf_smrtphn_lck_final ; </v>
      </c>
      <c r="AC1929" s="60" t="str">
        <f t="shared" si="1861"/>
        <v>showrrh Miscellaneous wf_smrtphn_lck_final</v>
      </c>
    </row>
    <row r="1930" spans="1:29" x14ac:dyDescent="0.25">
      <c r="A1930" s="9">
        <v>43404</v>
      </c>
      <c r="B1930" s="6" t="s">
        <v>3008</v>
      </c>
      <c r="C1930" s="6" t="s">
        <v>1893</v>
      </c>
      <c r="D1930" s="6" t="s">
        <v>1862</v>
      </c>
      <c r="E1930" s="100" t="str">
        <f t="shared" si="1836"/>
        <v>RAC_qa</v>
      </c>
      <c r="F1930" s="115" t="str">
        <f t="shared" si="1837"/>
        <v>BPQ</v>
      </c>
      <c r="G1930" s="100" t="str">
        <f t="shared" si="1838"/>
        <v>qhvifoapp05</v>
      </c>
      <c r="H1930" s="115" t="str">
        <f t="shared" si="1839"/>
        <v>Int01_qa</v>
      </c>
      <c r="I1930" s="100" t="str">
        <f t="shared" si="1840"/>
        <v>6005</v>
      </c>
      <c r="J1930" s="115" t="str">
        <f t="shared" si="1841"/>
        <v>Native</v>
      </c>
      <c r="K1930" s="100" t="str">
        <f t="shared" si="1842"/>
        <v>all</v>
      </c>
      <c r="L1930" s="6" t="s">
        <v>326</v>
      </c>
      <c r="M1930" s="6" t="s">
        <v>332</v>
      </c>
      <c r="N1930" s="6" t="s">
        <v>2980</v>
      </c>
      <c r="O1930" s="6" t="s">
        <v>3036</v>
      </c>
      <c r="P1930" s="11" t="str">
        <f t="shared" si="1850"/>
        <v xml:space="preserve">qc Miscellaneous Workflow wf_smrtphn_lck_vldn  </v>
      </c>
      <c r="Q1930" s="12" t="str">
        <f t="shared" si="1851"/>
        <v>./pmrep cleardeploymentgroup -p DG_Static_Shared -f ;</v>
      </c>
      <c r="R1930" s="13" t="str">
        <f t="shared" si="1852"/>
        <v>./pmrep addtodeploymentgroup -p DG_Static_Shared -n wf_smrtphn_lck_vldn   -o Workflow -f Miscellaneous -d all ;</v>
      </c>
      <c r="S1930" s="12" t="str">
        <f t="shared" si="1857"/>
        <v>./pmrep deploydeploymentgroup -p DG_Static_Shared -c  ./DG_Static_Shared.xml -r RAC_qa -n ritbil -X BPQ -h qhvifoapp05 -o 6005 -s Native -l $HOME/scripts/log/dg_BR_ritbil_issue2.log ;</v>
      </c>
      <c r="T1930" s="13" t="str">
        <f t="shared" si="1858"/>
        <v xml:space="preserve">echo '&lt; PRESS ANY KEY TO CONTINUE &gt;'; read c ; </v>
      </c>
      <c r="U1930" s="12" t="str">
        <f t="shared" si="1859"/>
        <v xml:space="preserve">cat $HOME/scripts/log/dg_BR_ritbil_issue2.log ; </v>
      </c>
      <c r="V1930" s="13" t="str">
        <f t="shared" si="1860"/>
        <v>echo '&lt; PRESS ANY KEY TO CONTINUE &gt;'; read c ;</v>
      </c>
      <c r="W1930" s="14" t="str">
        <f t="shared" si="1853"/>
        <v xml:space="preserve"> pmd ; </v>
      </c>
      <c r="X1930" s="13" t="str">
        <f t="shared" si="1854"/>
        <v>ssh -q qhvifoapp05 '/home/infa_adm/scripts/ais.sh Miscellaneous wf_smrtphn_lck_vldn   Int01_qa'</v>
      </c>
      <c r="Y1930" s="15"/>
      <c r="Z1930" s="60" t="str">
        <f t="shared" si="1855"/>
        <v>./pmrep objectexport -f Miscellaneous -o Workflow -n wf_smrtphn_lck_vldn   -m -s -b -r -u wf_smrtphn_lck_vldn  .xml</v>
      </c>
      <c r="AA1930" s="63" t="str">
        <f t="shared" si="1856"/>
        <v xml:space="preserve">gwd Miscellaneous wf_smrtphn_lck_vldn  </v>
      </c>
      <c r="AB1930" s="60" t="str">
        <f t="shared" si="1862"/>
        <v xml:space="preserve">showvh Miscellaneous wf_smrtphn_lck_vldn   ; </v>
      </c>
      <c r="AC1930" s="60" t="str">
        <f t="shared" si="1861"/>
        <v xml:space="preserve">showrrh Miscellaneous wf_smrtphn_lck_vldn  </v>
      </c>
    </row>
    <row r="1931" spans="1:29" x14ac:dyDescent="0.25">
      <c r="A1931" s="9">
        <v>43404</v>
      </c>
      <c r="B1931" s="6" t="s">
        <v>3002</v>
      </c>
      <c r="C1931" s="6" t="s">
        <v>1893</v>
      </c>
      <c r="D1931" s="6" t="s">
        <v>1862</v>
      </c>
      <c r="E1931" s="100" t="str">
        <f t="shared" si="1836"/>
        <v>RAC_qa</v>
      </c>
      <c r="F1931" s="115" t="str">
        <f t="shared" si="1837"/>
        <v>BPQ</v>
      </c>
      <c r="G1931" s="100" t="str">
        <f t="shared" si="1838"/>
        <v>qhvifoapp05</v>
      </c>
      <c r="H1931" s="115" t="str">
        <f t="shared" si="1839"/>
        <v>Int01_qa</v>
      </c>
      <c r="I1931" s="100" t="str">
        <f t="shared" si="1840"/>
        <v>6005</v>
      </c>
      <c r="J1931" s="115" t="str">
        <f t="shared" si="1841"/>
        <v>Native</v>
      </c>
      <c r="K1931" s="100" t="str">
        <f t="shared" si="1842"/>
        <v>all</v>
      </c>
      <c r="L1931" s="6" t="s">
        <v>326</v>
      </c>
      <c r="M1931" s="6" t="s">
        <v>332</v>
      </c>
      <c r="N1931" s="6" t="s">
        <v>1122</v>
      </c>
      <c r="O1931" s="6" t="s">
        <v>3011</v>
      </c>
      <c r="P1931" s="11" t="str">
        <f t="shared" si="1850"/>
        <v>qc Miscellaneous Workflow wf_Aceroute_past_due_ADHOC</v>
      </c>
      <c r="Q1931" s="12" t="str">
        <f t="shared" si="1851"/>
        <v>./pmrep cleardeploymentgroup -p DG_Static_Shared -f ;</v>
      </c>
      <c r="R1931" s="13" t="str">
        <f t="shared" si="1852"/>
        <v>./pmrep addtodeploymentgroup -p DG_Static_Shared -n wf_Aceroute_past_due_ADHOC -o Workflow -f Miscellaneous -d all ;</v>
      </c>
      <c r="S1931" s="12" t="str">
        <f t="shared" si="1857"/>
        <v>echo ;</v>
      </c>
      <c r="T1931" s="13" t="str">
        <f t="shared" si="1858"/>
        <v>echo ;</v>
      </c>
      <c r="U1931" s="12" t="str">
        <f t="shared" si="1859"/>
        <v>echo;</v>
      </c>
      <c r="V1931" s="13" t="str">
        <f t="shared" si="1860"/>
        <v>echo ;</v>
      </c>
      <c r="W1931" s="14" t="str">
        <f t="shared" si="1853"/>
        <v xml:space="preserve"> echo ; </v>
      </c>
      <c r="X1931" s="13" t="str">
        <f t="shared" si="1854"/>
        <v>ssh -q qhvifoapp05 '/home/infa_adm/scripts/ais.sh Miscellaneous wf_Aceroute_past_due_ADHOC Int01_qa'</v>
      </c>
      <c r="Y1931" s="15"/>
      <c r="Z1931" s="60" t="str">
        <f t="shared" si="1855"/>
        <v>./pmrep objectexport -f Miscellaneous -o Workflow -n wf_Aceroute_past_due_ADHOC -m -s -b -r -u wf_Aceroute_past_due_ADHOC.xml</v>
      </c>
      <c r="AA1931" s="63" t="str">
        <f t="shared" si="1856"/>
        <v>gwd Miscellaneous wf_Aceroute_past_due_ADHOC</v>
      </c>
      <c r="AB1931" s="60" t="str">
        <f t="shared" si="1862"/>
        <v xml:space="preserve">showvh Miscellaneous wf_Aceroute_past_due_ADHOC ; </v>
      </c>
      <c r="AC1931" s="60" t="str">
        <f t="shared" si="1861"/>
        <v>showrrh Miscellaneous wf_Aceroute_past_due_ADHOC</v>
      </c>
    </row>
    <row r="1932" spans="1:29" x14ac:dyDescent="0.25">
      <c r="A1932" s="9">
        <v>43404</v>
      </c>
      <c r="B1932" s="6" t="s">
        <v>3002</v>
      </c>
      <c r="C1932" s="6" t="s">
        <v>1893</v>
      </c>
      <c r="D1932" s="6" t="s">
        <v>1862</v>
      </c>
      <c r="E1932" s="100" t="str">
        <f t="shared" si="1836"/>
        <v>RAC_qa</v>
      </c>
      <c r="F1932" s="115" t="str">
        <f t="shared" si="1837"/>
        <v>BPQ</v>
      </c>
      <c r="G1932" s="100" t="str">
        <f t="shared" si="1838"/>
        <v>qhvifoapp05</v>
      </c>
      <c r="H1932" s="115" t="str">
        <f t="shared" si="1839"/>
        <v>Int01_qa</v>
      </c>
      <c r="I1932" s="100" t="str">
        <f t="shared" si="1840"/>
        <v>6005</v>
      </c>
      <c r="J1932" s="115" t="str">
        <f t="shared" si="1841"/>
        <v>Native</v>
      </c>
      <c r="K1932" s="100" t="str">
        <f t="shared" si="1842"/>
        <v>all</v>
      </c>
      <c r="L1932" s="6" t="s">
        <v>30</v>
      </c>
      <c r="M1932" s="6" t="s">
        <v>332</v>
      </c>
      <c r="N1932" s="6" t="s">
        <v>2981</v>
      </c>
      <c r="O1932" s="6" t="s">
        <v>3011</v>
      </c>
      <c r="P1932" s="11" t="str">
        <f t="shared" si="1850"/>
        <v xml:space="preserve">qc RACFI Workflow wf_P_HT_STORE_Customer_Cynergi_INIT_0724   </v>
      </c>
      <c r="Q1932" s="12" t="str">
        <f t="shared" si="1851"/>
        <v>echo ;</v>
      </c>
      <c r="R1932" s="13" t="str">
        <f t="shared" si="1852"/>
        <v>./pmrep addtodeploymentgroup -p DG_Static_Shared -n wf_P_HT_STORE_Customer_Cynergi_INIT_0724    -o Workflow -f RACFI -d all ;</v>
      </c>
      <c r="S1932" s="12" t="str">
        <f t="shared" si="1857"/>
        <v>echo ;</v>
      </c>
      <c r="T1932" s="13" t="str">
        <f t="shared" si="1858"/>
        <v>echo ;</v>
      </c>
      <c r="U1932" s="12" t="str">
        <f t="shared" si="1859"/>
        <v>echo;</v>
      </c>
      <c r="V1932" s="13" t="str">
        <f t="shared" si="1860"/>
        <v>echo ;</v>
      </c>
      <c r="W1932" s="14" t="str">
        <f t="shared" si="1853"/>
        <v xml:space="preserve"> echo ; </v>
      </c>
      <c r="X1932" s="13" t="str">
        <f t="shared" si="1854"/>
        <v>ssh -q qhvifoapp05 '/home/infa_adm/scripts/ais.sh RACFI wf_P_HT_STORE_Customer_Cynergi_INIT_0724    Int01_qa'</v>
      </c>
      <c r="Y1932" s="15"/>
      <c r="Z1932" s="60" t="str">
        <f t="shared" si="1855"/>
        <v>./pmrep objectexport -f RACFI -o Workflow -n wf_P_HT_STORE_Customer_Cynergi_INIT_0724    -m -s -b -r -u wf_P_HT_STORE_Customer_Cynergi_INIT_0724   .xml</v>
      </c>
      <c r="AA1932" s="63" t="str">
        <f t="shared" si="1856"/>
        <v xml:space="preserve">gwd RACFI wf_P_HT_STORE_Customer_Cynergi_INIT_0724   </v>
      </c>
      <c r="AB1932" s="60" t="str">
        <f t="shared" si="1862"/>
        <v xml:space="preserve">showvh RACFI wf_P_HT_STORE_Customer_Cynergi_INIT_0724    ; </v>
      </c>
      <c r="AC1932" s="60" t="str">
        <f t="shared" si="1861"/>
        <v xml:space="preserve">showrrh RACFI wf_P_HT_STORE_Customer_Cynergi_INIT_0724   </v>
      </c>
    </row>
    <row r="1933" spans="1:29" x14ac:dyDescent="0.25">
      <c r="A1933" s="9">
        <v>43404</v>
      </c>
      <c r="B1933" s="6" t="s">
        <v>3002</v>
      </c>
      <c r="C1933" s="6" t="s">
        <v>1893</v>
      </c>
      <c r="D1933" s="6" t="s">
        <v>1862</v>
      </c>
      <c r="E1933" s="100" t="str">
        <f t="shared" si="1836"/>
        <v>RAC_qa</v>
      </c>
      <c r="F1933" s="115" t="str">
        <f t="shared" si="1837"/>
        <v>BPQ</v>
      </c>
      <c r="G1933" s="100" t="str">
        <f t="shared" si="1838"/>
        <v>qhvifoapp05</v>
      </c>
      <c r="H1933" s="115" t="str">
        <f t="shared" si="1839"/>
        <v>Int01_qa</v>
      </c>
      <c r="I1933" s="100" t="str">
        <f t="shared" si="1840"/>
        <v>6005</v>
      </c>
      <c r="J1933" s="115" t="str">
        <f t="shared" si="1841"/>
        <v>Native</v>
      </c>
      <c r="K1933" s="100" t="str">
        <f t="shared" si="1842"/>
        <v>all</v>
      </c>
      <c r="L1933" s="6" t="s">
        <v>30</v>
      </c>
      <c r="M1933" s="6" t="s">
        <v>332</v>
      </c>
      <c r="N1933" s="6" t="s">
        <v>2982</v>
      </c>
      <c r="O1933" s="6" t="s">
        <v>3011</v>
      </c>
      <c r="P1933" s="11" t="str">
        <f t="shared" si="1850"/>
        <v xml:space="preserve">qc RACFI Workflow wf_racfi_stats_file  </v>
      </c>
      <c r="Q1933" s="12" t="str">
        <f t="shared" si="1851"/>
        <v>echo ;</v>
      </c>
      <c r="R1933" s="13" t="str">
        <f t="shared" si="1852"/>
        <v>./pmrep addtodeploymentgroup -p DG_Static_Shared -n wf_racfi_stats_file   -o Workflow -f RACFI -d all ;</v>
      </c>
      <c r="S1933" s="12" t="str">
        <f t="shared" si="1857"/>
        <v>echo ;</v>
      </c>
      <c r="T1933" s="13" t="str">
        <f t="shared" si="1858"/>
        <v>echo ;</v>
      </c>
      <c r="U1933" s="12" t="str">
        <f t="shared" si="1859"/>
        <v>echo;</v>
      </c>
      <c r="V1933" s="13" t="str">
        <f t="shared" si="1860"/>
        <v>echo ;</v>
      </c>
      <c r="W1933" s="14" t="str">
        <f t="shared" si="1853"/>
        <v xml:space="preserve"> echo ; </v>
      </c>
      <c r="X1933" s="13" t="str">
        <f t="shared" si="1854"/>
        <v>ssh -q qhvifoapp05 '/home/infa_adm/scripts/ais.sh RACFI wf_racfi_stats_file   Int01_qa'</v>
      </c>
      <c r="Y1933" s="15"/>
      <c r="Z1933" s="60" t="str">
        <f t="shared" si="1855"/>
        <v>./pmrep objectexport -f RACFI -o Workflow -n wf_racfi_stats_file   -m -s -b -r -u wf_racfi_stats_file  .xml</v>
      </c>
      <c r="AA1933" s="63" t="str">
        <f t="shared" si="1856"/>
        <v xml:space="preserve">gwd RACFI wf_racfi_stats_file  </v>
      </c>
      <c r="AB1933" s="60" t="str">
        <f t="shared" si="1862"/>
        <v xml:space="preserve">showvh RACFI wf_racfi_stats_file   ; </v>
      </c>
      <c r="AC1933" s="60" t="str">
        <f t="shared" si="1861"/>
        <v xml:space="preserve">showrrh RACFI wf_racfi_stats_file  </v>
      </c>
    </row>
    <row r="1934" spans="1:29" x14ac:dyDescent="0.25">
      <c r="A1934" s="9">
        <v>43404</v>
      </c>
      <c r="B1934" s="6" t="s">
        <v>3002</v>
      </c>
      <c r="C1934" s="6" t="s">
        <v>1893</v>
      </c>
      <c r="D1934" s="6" t="s">
        <v>1862</v>
      </c>
      <c r="E1934" s="100" t="str">
        <f t="shared" si="1836"/>
        <v>RAC_qa</v>
      </c>
      <c r="F1934" s="115" t="str">
        <f t="shared" si="1837"/>
        <v>BPQ</v>
      </c>
      <c r="G1934" s="100" t="str">
        <f t="shared" si="1838"/>
        <v>qhvifoapp05</v>
      </c>
      <c r="H1934" s="115" t="str">
        <f t="shared" si="1839"/>
        <v>Int01_qa</v>
      </c>
      <c r="I1934" s="100" t="str">
        <f t="shared" si="1840"/>
        <v>6005</v>
      </c>
      <c r="J1934" s="115" t="str">
        <f t="shared" si="1841"/>
        <v>Native</v>
      </c>
      <c r="K1934" s="100" t="str">
        <f t="shared" si="1842"/>
        <v>all</v>
      </c>
      <c r="L1934" s="6" t="s">
        <v>30</v>
      </c>
      <c r="M1934" s="6" t="s">
        <v>332</v>
      </c>
      <c r="N1934" s="6" t="s">
        <v>2983</v>
      </c>
      <c r="O1934" s="6" t="s">
        <v>3011</v>
      </c>
      <c r="P1934" s="11" t="str">
        <f t="shared" si="1850"/>
        <v>qc RACFI Workflow wf_rental_agreement_extract_copy</v>
      </c>
      <c r="Q1934" s="12" t="str">
        <f t="shared" si="1851"/>
        <v>echo ;</v>
      </c>
      <c r="R1934" s="13" t="str">
        <f t="shared" si="1852"/>
        <v>./pmrep addtodeploymentgroup -p DG_Static_Shared -n wf_rental_agreement_extract_copy -o Workflow -f RACFI -d all ;</v>
      </c>
      <c r="S1934" s="12" t="str">
        <f t="shared" si="1857"/>
        <v>echo ;</v>
      </c>
      <c r="T1934" s="13" t="str">
        <f t="shared" si="1858"/>
        <v>echo ;</v>
      </c>
      <c r="U1934" s="12" t="str">
        <f t="shared" si="1859"/>
        <v>echo;</v>
      </c>
      <c r="V1934" s="13" t="str">
        <f t="shared" si="1860"/>
        <v>echo ;</v>
      </c>
      <c r="W1934" s="14" t="str">
        <f t="shared" si="1853"/>
        <v xml:space="preserve"> echo ; </v>
      </c>
      <c r="X1934" s="13" t="str">
        <f t="shared" si="1854"/>
        <v>ssh -q qhvifoapp05 '/home/infa_adm/scripts/ais.sh RACFI wf_rental_agreement_extract_copy Int01_qa'</v>
      </c>
      <c r="Y1934" s="15"/>
      <c r="Z1934" s="60" t="str">
        <f t="shared" si="1855"/>
        <v>./pmrep objectexport -f RACFI -o Workflow -n wf_rental_agreement_extract_copy -m -s -b -r -u wf_rental_agreement_extract_copy.xml</v>
      </c>
      <c r="AA1934" s="63" t="str">
        <f t="shared" si="1856"/>
        <v>gwd RACFI wf_rental_agreement_extract_copy</v>
      </c>
      <c r="AB1934" s="60" t="str">
        <f t="shared" si="1862"/>
        <v xml:space="preserve">showvh RACFI wf_rental_agreement_extract_copy ; </v>
      </c>
      <c r="AC1934" s="60" t="str">
        <f t="shared" si="1861"/>
        <v>showrrh RACFI wf_rental_agreement_extract_copy</v>
      </c>
    </row>
    <row r="1935" spans="1:29" x14ac:dyDescent="0.25">
      <c r="A1935" s="9">
        <v>43404</v>
      </c>
      <c r="B1935" s="6" t="s">
        <v>3002</v>
      </c>
      <c r="C1935" s="6" t="s">
        <v>1893</v>
      </c>
      <c r="D1935" s="6" t="s">
        <v>1862</v>
      </c>
      <c r="E1935" s="100" t="str">
        <f t="shared" si="1836"/>
        <v>RAC_qa</v>
      </c>
      <c r="F1935" s="115" t="str">
        <f t="shared" si="1837"/>
        <v>BPQ</v>
      </c>
      <c r="G1935" s="100" t="str">
        <f t="shared" si="1838"/>
        <v>qhvifoapp05</v>
      </c>
      <c r="H1935" s="115" t="str">
        <f t="shared" si="1839"/>
        <v>Int01_qa</v>
      </c>
      <c r="I1935" s="100" t="str">
        <f t="shared" si="1840"/>
        <v>6005</v>
      </c>
      <c r="J1935" s="115" t="str">
        <f t="shared" si="1841"/>
        <v>Native</v>
      </c>
      <c r="K1935" s="100" t="str">
        <f t="shared" si="1842"/>
        <v>all</v>
      </c>
      <c r="L1935" s="6" t="s">
        <v>329</v>
      </c>
      <c r="M1935" s="6" t="s">
        <v>332</v>
      </c>
      <c r="N1935" s="6" t="s">
        <v>2984</v>
      </c>
      <c r="O1935" s="6" t="s">
        <v>3011</v>
      </c>
      <c r="P1935" s="11" t="str">
        <f t="shared" si="1850"/>
        <v xml:space="preserve">qc SIMS_Statistics Workflow wf_U_FCT_STORE_DAILY_REVENUE_SIMS   </v>
      </c>
      <c r="Q1935" s="12" t="str">
        <f t="shared" si="1851"/>
        <v>echo ;</v>
      </c>
      <c r="R1935" s="13" t="str">
        <f t="shared" si="1852"/>
        <v>./pmrep addtodeploymentgroup -p DG_Static_Shared -n wf_U_FCT_STORE_DAILY_REVENUE_SIMS    -o Workflow -f SIMS_Statistics -d all ;</v>
      </c>
      <c r="S1935" s="12" t="str">
        <f t="shared" si="1857"/>
        <v>echo ;</v>
      </c>
      <c r="T1935" s="13" t="str">
        <f t="shared" si="1858"/>
        <v>echo ;</v>
      </c>
      <c r="U1935" s="12" t="str">
        <f t="shared" si="1859"/>
        <v>echo;</v>
      </c>
      <c r="V1935" s="13" t="str">
        <f t="shared" si="1860"/>
        <v>echo ;</v>
      </c>
      <c r="W1935" s="14" t="str">
        <f t="shared" si="1853"/>
        <v xml:space="preserve"> echo ; </v>
      </c>
      <c r="X1935" s="13" t="str">
        <f t="shared" si="1854"/>
        <v>ssh -q qhvifoapp05 '/home/infa_adm/scripts/ais.sh SIMS_Statistics wf_U_FCT_STORE_DAILY_REVENUE_SIMS    Int01_qa'</v>
      </c>
      <c r="Y1935" s="15"/>
      <c r="Z1935" s="60" t="str">
        <f t="shared" si="1855"/>
        <v>./pmrep objectexport -f SIMS_Statistics -o Workflow -n wf_U_FCT_STORE_DAILY_REVENUE_SIMS    -m -s -b -r -u wf_U_FCT_STORE_DAILY_REVENUE_SIMS   .xml</v>
      </c>
      <c r="AA1935" s="63" t="str">
        <f t="shared" si="1856"/>
        <v xml:space="preserve">gwd SIMS_Statistics wf_U_FCT_STORE_DAILY_REVENUE_SIMS   </v>
      </c>
      <c r="AB1935" s="60" t="str">
        <f t="shared" si="1862"/>
        <v xml:space="preserve">showvh SIMS_Statistics wf_U_FCT_STORE_DAILY_REVENUE_SIMS    ; </v>
      </c>
      <c r="AC1935" s="60" t="str">
        <f t="shared" si="1861"/>
        <v xml:space="preserve">showrrh SIMS_Statistics wf_U_FCT_STORE_DAILY_REVENUE_SIMS   </v>
      </c>
    </row>
    <row r="1936" spans="1:29" x14ac:dyDescent="0.25">
      <c r="A1936" s="9">
        <v>43404</v>
      </c>
      <c r="B1936" s="6" t="s">
        <v>3002</v>
      </c>
      <c r="C1936" s="6" t="s">
        <v>1893</v>
      </c>
      <c r="D1936" s="6" t="s">
        <v>1862</v>
      </c>
      <c r="E1936" s="100" t="str">
        <f t="shared" si="1836"/>
        <v>RAC_qa</v>
      </c>
      <c r="F1936" s="115" t="str">
        <f t="shared" si="1837"/>
        <v>BPQ</v>
      </c>
      <c r="G1936" s="100" t="str">
        <f t="shared" si="1838"/>
        <v>qhvifoapp05</v>
      </c>
      <c r="H1936" s="115" t="str">
        <f t="shared" si="1839"/>
        <v>Int01_qa</v>
      </c>
      <c r="I1936" s="100" t="str">
        <f t="shared" si="1840"/>
        <v>6005</v>
      </c>
      <c r="J1936" s="115" t="str">
        <f t="shared" si="1841"/>
        <v>Native</v>
      </c>
      <c r="K1936" s="100" t="str">
        <f t="shared" si="1842"/>
        <v>all</v>
      </c>
      <c r="L1936" s="6" t="s">
        <v>329</v>
      </c>
      <c r="M1936" s="6" t="s">
        <v>332</v>
      </c>
      <c r="N1936" s="6" t="s">
        <v>2985</v>
      </c>
      <c r="O1936" s="6" t="s">
        <v>3011</v>
      </c>
      <c r="P1936" s="11" t="str">
        <f t="shared" si="1850"/>
        <v xml:space="preserve">qc SIMS_Statistics Workflow wf_aor_inventory_statistics_old  </v>
      </c>
      <c r="Q1936" s="12" t="str">
        <f t="shared" si="1851"/>
        <v>echo ;</v>
      </c>
      <c r="R1936" s="13" t="str">
        <f t="shared" si="1852"/>
        <v>./pmrep addtodeploymentgroup -p DG_Static_Shared -n wf_aor_inventory_statistics_old   -o Workflow -f SIMS_Statistics -d all ;</v>
      </c>
      <c r="S1936" s="12" t="str">
        <f t="shared" si="1857"/>
        <v>echo ;</v>
      </c>
      <c r="T1936" s="13" t="str">
        <f t="shared" si="1858"/>
        <v>echo ;</v>
      </c>
      <c r="U1936" s="12" t="str">
        <f t="shared" si="1859"/>
        <v>echo;</v>
      </c>
      <c r="V1936" s="13" t="str">
        <f t="shared" si="1860"/>
        <v>echo ;</v>
      </c>
      <c r="W1936" s="14" t="str">
        <f t="shared" si="1853"/>
        <v xml:space="preserve"> echo ; </v>
      </c>
      <c r="X1936" s="13" t="str">
        <f t="shared" si="1854"/>
        <v>ssh -q qhvifoapp05 '/home/infa_adm/scripts/ais.sh SIMS_Statistics wf_aor_inventory_statistics_old   Int01_qa'</v>
      </c>
      <c r="Y1936" s="15"/>
      <c r="Z1936" s="60" t="str">
        <f t="shared" si="1855"/>
        <v>./pmrep objectexport -f SIMS_Statistics -o Workflow -n wf_aor_inventory_statistics_old   -m -s -b -r -u wf_aor_inventory_statistics_old  .xml</v>
      </c>
      <c r="AA1936" s="63" t="str">
        <f t="shared" si="1856"/>
        <v xml:space="preserve">gwd SIMS_Statistics wf_aor_inventory_statistics_old  </v>
      </c>
      <c r="AB1936" s="60" t="str">
        <f t="shared" si="1862"/>
        <v xml:space="preserve">showvh SIMS_Statistics wf_aor_inventory_statistics_old   ; </v>
      </c>
      <c r="AC1936" s="60" t="str">
        <f t="shared" si="1861"/>
        <v xml:space="preserve">showrrh SIMS_Statistics wf_aor_inventory_statistics_old  </v>
      </c>
    </row>
    <row r="1937" spans="1:29" x14ac:dyDescent="0.25">
      <c r="A1937" s="9">
        <v>43404</v>
      </c>
      <c r="B1937" s="6" t="s">
        <v>3002</v>
      </c>
      <c r="C1937" s="6" t="s">
        <v>1893</v>
      </c>
      <c r="D1937" s="6" t="s">
        <v>1862</v>
      </c>
      <c r="E1937" s="100" t="str">
        <f t="shared" si="1836"/>
        <v>RAC_qa</v>
      </c>
      <c r="F1937" s="115" t="str">
        <f t="shared" si="1837"/>
        <v>BPQ</v>
      </c>
      <c r="G1937" s="100" t="str">
        <f t="shared" si="1838"/>
        <v>qhvifoapp05</v>
      </c>
      <c r="H1937" s="115" t="str">
        <f t="shared" si="1839"/>
        <v>Int01_qa</v>
      </c>
      <c r="I1937" s="100" t="str">
        <f t="shared" si="1840"/>
        <v>6005</v>
      </c>
      <c r="J1937" s="115" t="str">
        <f t="shared" si="1841"/>
        <v>Native</v>
      </c>
      <c r="K1937" s="100" t="str">
        <f t="shared" si="1842"/>
        <v>all</v>
      </c>
      <c r="L1937" s="6" t="s">
        <v>329</v>
      </c>
      <c r="M1937" s="6" t="s">
        <v>332</v>
      </c>
      <c r="N1937" s="6" t="s">
        <v>2986</v>
      </c>
      <c r="O1937" s="6" t="s">
        <v>3011</v>
      </c>
      <c r="P1937" s="11" t="str">
        <f t="shared" si="1850"/>
        <v xml:space="preserve">qc SIMS_Statistics Workflow wf_SIMS_INCOME_STATS_WRK    </v>
      </c>
      <c r="Q1937" s="12" t="str">
        <f t="shared" si="1851"/>
        <v>echo ;</v>
      </c>
      <c r="R1937" s="13" t="str">
        <f t="shared" si="1852"/>
        <v>./pmrep addtodeploymentgroup -p DG_Static_Shared -n wf_SIMS_INCOME_STATS_WRK     -o Workflow -f SIMS_Statistics -d all ;</v>
      </c>
      <c r="S1937" s="12" t="str">
        <f t="shared" si="1857"/>
        <v>echo ;</v>
      </c>
      <c r="T1937" s="13" t="str">
        <f t="shared" si="1858"/>
        <v>echo ;</v>
      </c>
      <c r="U1937" s="12" t="str">
        <f t="shared" si="1859"/>
        <v>echo;</v>
      </c>
      <c r="V1937" s="13" t="str">
        <f t="shared" si="1860"/>
        <v>echo ;</v>
      </c>
      <c r="W1937" s="14" t="str">
        <f t="shared" si="1853"/>
        <v xml:space="preserve"> echo ; </v>
      </c>
      <c r="X1937" s="13" t="str">
        <f t="shared" si="1854"/>
        <v>ssh -q qhvifoapp05 '/home/infa_adm/scripts/ais.sh SIMS_Statistics wf_SIMS_INCOME_STATS_WRK     Int01_qa'</v>
      </c>
      <c r="Y1937" s="15"/>
      <c r="Z1937" s="60" t="str">
        <f t="shared" si="1855"/>
        <v>./pmrep objectexport -f SIMS_Statistics -o Workflow -n wf_SIMS_INCOME_STATS_WRK     -m -s -b -r -u wf_SIMS_INCOME_STATS_WRK    .xml</v>
      </c>
      <c r="AA1937" s="63" t="str">
        <f t="shared" si="1856"/>
        <v xml:space="preserve">gwd SIMS_Statistics wf_SIMS_INCOME_STATS_WRK    </v>
      </c>
      <c r="AB1937" s="60" t="str">
        <f t="shared" si="1862"/>
        <v xml:space="preserve">showvh SIMS_Statistics wf_SIMS_INCOME_STATS_WRK     ; </v>
      </c>
      <c r="AC1937" s="60" t="str">
        <f t="shared" si="1861"/>
        <v xml:space="preserve">showrrh SIMS_Statistics wf_SIMS_INCOME_STATS_WRK    </v>
      </c>
    </row>
    <row r="1938" spans="1:29" x14ac:dyDescent="0.25">
      <c r="A1938" s="9">
        <v>43404</v>
      </c>
      <c r="B1938" s="6" t="s">
        <v>3002</v>
      </c>
      <c r="C1938" s="6" t="s">
        <v>1893</v>
      </c>
      <c r="D1938" s="6" t="s">
        <v>1862</v>
      </c>
      <c r="E1938" s="100" t="str">
        <f t="shared" si="1836"/>
        <v>RAC_qa</v>
      </c>
      <c r="F1938" s="115" t="str">
        <f t="shared" si="1837"/>
        <v>BPQ</v>
      </c>
      <c r="G1938" s="100" t="str">
        <f t="shared" si="1838"/>
        <v>qhvifoapp05</v>
      </c>
      <c r="H1938" s="115" t="str">
        <f t="shared" si="1839"/>
        <v>Int01_qa</v>
      </c>
      <c r="I1938" s="100" t="str">
        <f t="shared" si="1840"/>
        <v>6005</v>
      </c>
      <c r="J1938" s="115" t="str">
        <f t="shared" si="1841"/>
        <v>Native</v>
      </c>
      <c r="K1938" s="100" t="str">
        <f t="shared" si="1842"/>
        <v>all</v>
      </c>
      <c r="L1938" s="6" t="s">
        <v>329</v>
      </c>
      <c r="M1938" s="6" t="s">
        <v>332</v>
      </c>
      <c r="N1938" s="6" t="s">
        <v>2987</v>
      </c>
      <c r="O1938" s="6" t="s">
        <v>3011</v>
      </c>
      <c r="P1938" s="11" t="str">
        <f t="shared" si="1850"/>
        <v xml:space="preserve">qc SIMS_Statistics Workflow wf_store_inventory_statistics_old    </v>
      </c>
      <c r="Q1938" s="12" t="str">
        <f t="shared" si="1851"/>
        <v>echo ;</v>
      </c>
      <c r="R1938" s="13" t="str">
        <f t="shared" si="1852"/>
        <v>./pmrep addtodeploymentgroup -p DG_Static_Shared -n wf_store_inventory_statistics_old     -o Workflow -f SIMS_Statistics -d all ;</v>
      </c>
      <c r="S1938" s="12" t="str">
        <f t="shared" si="1857"/>
        <v>echo ;</v>
      </c>
      <c r="T1938" s="13" t="str">
        <f t="shared" si="1858"/>
        <v>echo ;</v>
      </c>
      <c r="U1938" s="12" t="str">
        <f t="shared" si="1859"/>
        <v>echo;</v>
      </c>
      <c r="V1938" s="13" t="str">
        <f t="shared" si="1860"/>
        <v>echo ;</v>
      </c>
      <c r="W1938" s="14" t="str">
        <f t="shared" si="1853"/>
        <v xml:space="preserve"> echo ; </v>
      </c>
      <c r="X1938" s="13" t="str">
        <f t="shared" si="1854"/>
        <v>ssh -q qhvifoapp05 '/home/infa_adm/scripts/ais.sh SIMS_Statistics wf_store_inventory_statistics_old     Int01_qa'</v>
      </c>
      <c r="Y1938" s="15"/>
      <c r="Z1938" s="60" t="str">
        <f t="shared" si="1855"/>
        <v>./pmrep objectexport -f SIMS_Statistics -o Workflow -n wf_store_inventory_statistics_old     -m -s -b -r -u wf_store_inventory_statistics_old    .xml</v>
      </c>
      <c r="AA1938" s="63" t="str">
        <f t="shared" si="1856"/>
        <v xml:space="preserve">gwd SIMS_Statistics wf_store_inventory_statistics_old    </v>
      </c>
      <c r="AB1938" s="60" t="str">
        <f t="shared" si="1862"/>
        <v xml:space="preserve">showvh SIMS_Statistics wf_store_inventory_statistics_old     ; </v>
      </c>
      <c r="AC1938" s="60" t="str">
        <f t="shared" si="1861"/>
        <v xml:space="preserve">showrrh SIMS_Statistics wf_store_inventory_statistics_old    </v>
      </c>
    </row>
    <row r="1939" spans="1:29" x14ac:dyDescent="0.25">
      <c r="A1939" s="9">
        <v>43404</v>
      </c>
      <c r="B1939" s="6" t="s">
        <v>3002</v>
      </c>
      <c r="C1939" s="6" t="s">
        <v>1893</v>
      </c>
      <c r="D1939" s="6" t="s">
        <v>1862</v>
      </c>
      <c r="E1939" s="100" t="str">
        <f t="shared" si="1836"/>
        <v>RAC_qa</v>
      </c>
      <c r="F1939" s="115" t="str">
        <f t="shared" si="1837"/>
        <v>BPQ</v>
      </c>
      <c r="G1939" s="100" t="str">
        <f t="shared" si="1838"/>
        <v>qhvifoapp05</v>
      </c>
      <c r="H1939" s="115" t="str">
        <f t="shared" si="1839"/>
        <v>Int01_qa</v>
      </c>
      <c r="I1939" s="100" t="str">
        <f t="shared" si="1840"/>
        <v>6005</v>
      </c>
      <c r="J1939" s="115" t="str">
        <f t="shared" si="1841"/>
        <v>Native</v>
      </c>
      <c r="K1939" s="100" t="str">
        <f t="shared" si="1842"/>
        <v>all</v>
      </c>
      <c r="L1939" s="6" t="s">
        <v>402</v>
      </c>
      <c r="M1939" s="6" t="s">
        <v>332</v>
      </c>
      <c r="N1939" s="6" t="s">
        <v>2988</v>
      </c>
      <c r="O1939" s="6" t="s">
        <v>3011</v>
      </c>
      <c r="P1939" s="11" t="str">
        <f t="shared" si="1850"/>
        <v xml:space="preserve">qc SupplierEDI Workflow wf_SupplierEDI_RAC_Inbound_810  </v>
      </c>
      <c r="Q1939" s="12" t="str">
        <f t="shared" si="1851"/>
        <v>echo ;</v>
      </c>
      <c r="R1939" s="13" t="str">
        <f t="shared" si="1852"/>
        <v>./pmrep addtodeploymentgroup -p DG_Static_Shared -n wf_SupplierEDI_RAC_Inbound_810   -o Workflow -f SupplierEDI -d all ;</v>
      </c>
      <c r="S1939" s="12" t="str">
        <f t="shared" si="1857"/>
        <v>echo ;</v>
      </c>
      <c r="T1939" s="13" t="str">
        <f t="shared" si="1858"/>
        <v>echo ;</v>
      </c>
      <c r="U1939" s="12" t="str">
        <f t="shared" si="1859"/>
        <v>echo;</v>
      </c>
      <c r="V1939" s="13" t="str">
        <f t="shared" si="1860"/>
        <v>echo ;</v>
      </c>
      <c r="W1939" s="14" t="str">
        <f t="shared" si="1853"/>
        <v xml:space="preserve"> echo ; </v>
      </c>
      <c r="X1939" s="13" t="str">
        <f t="shared" si="1854"/>
        <v>ssh -q qhvifoapp05 '/home/infa_adm/scripts/ais.sh SupplierEDI wf_SupplierEDI_RAC_Inbound_810   Int01_qa'</v>
      </c>
      <c r="Y1939" s="15"/>
      <c r="Z1939" s="60" t="str">
        <f t="shared" si="1855"/>
        <v>./pmrep objectexport -f SupplierEDI -o Workflow -n wf_SupplierEDI_RAC_Inbound_810   -m -s -b -r -u wf_SupplierEDI_RAC_Inbound_810  .xml</v>
      </c>
      <c r="AA1939" s="63" t="str">
        <f t="shared" si="1856"/>
        <v xml:space="preserve">gwd SupplierEDI wf_SupplierEDI_RAC_Inbound_810  </v>
      </c>
      <c r="AB1939" s="60" t="str">
        <f t="shared" si="1862"/>
        <v xml:space="preserve">showvh SupplierEDI wf_SupplierEDI_RAC_Inbound_810   ; </v>
      </c>
      <c r="AC1939" s="60" t="str">
        <f t="shared" si="1861"/>
        <v xml:space="preserve">showrrh SupplierEDI wf_SupplierEDI_RAC_Inbound_810  </v>
      </c>
    </row>
    <row r="1940" spans="1:29" x14ac:dyDescent="0.25">
      <c r="A1940" s="9">
        <v>43404</v>
      </c>
      <c r="B1940" s="6" t="s">
        <v>3002</v>
      </c>
      <c r="C1940" s="6" t="s">
        <v>1893</v>
      </c>
      <c r="D1940" s="6" t="s">
        <v>1862</v>
      </c>
      <c r="E1940" s="100" t="str">
        <f t="shared" si="1836"/>
        <v>RAC_qa</v>
      </c>
      <c r="F1940" s="115" t="str">
        <f t="shared" si="1837"/>
        <v>BPQ</v>
      </c>
      <c r="G1940" s="100" t="str">
        <f t="shared" si="1838"/>
        <v>qhvifoapp05</v>
      </c>
      <c r="H1940" s="115" t="str">
        <f t="shared" si="1839"/>
        <v>Int01_qa</v>
      </c>
      <c r="I1940" s="100" t="str">
        <f t="shared" si="1840"/>
        <v>6005</v>
      </c>
      <c r="J1940" s="115" t="str">
        <f t="shared" si="1841"/>
        <v>Native</v>
      </c>
      <c r="K1940" s="100" t="str">
        <f t="shared" si="1842"/>
        <v>all</v>
      </c>
      <c r="L1940" s="6" t="s">
        <v>402</v>
      </c>
      <c r="M1940" s="6" t="s">
        <v>332</v>
      </c>
      <c r="N1940" s="6" t="s">
        <v>2989</v>
      </c>
      <c r="O1940" s="6" t="s">
        <v>3011</v>
      </c>
      <c r="P1940" s="11" t="str">
        <f t="shared" si="1850"/>
        <v xml:space="preserve">qc SupplierEDI Workflow wf_SupplierEDI_RAC_Inbound_855   </v>
      </c>
      <c r="Q1940" s="12" t="str">
        <f t="shared" si="1851"/>
        <v>echo ;</v>
      </c>
      <c r="R1940" s="13" t="str">
        <f t="shared" si="1852"/>
        <v>./pmrep addtodeploymentgroup -p DG_Static_Shared -n wf_SupplierEDI_RAC_Inbound_855    -o Workflow -f SupplierEDI -d all ;</v>
      </c>
      <c r="S1940" s="12" t="str">
        <f t="shared" si="1857"/>
        <v>echo ;</v>
      </c>
      <c r="T1940" s="13" t="str">
        <f t="shared" si="1858"/>
        <v>echo ;</v>
      </c>
      <c r="U1940" s="12" t="str">
        <f t="shared" si="1859"/>
        <v>echo;</v>
      </c>
      <c r="V1940" s="13" t="str">
        <f t="shared" si="1860"/>
        <v>echo ;</v>
      </c>
      <c r="W1940" s="14" t="str">
        <f t="shared" si="1853"/>
        <v xml:space="preserve"> echo ; </v>
      </c>
      <c r="X1940" s="13" t="str">
        <f t="shared" si="1854"/>
        <v>ssh -q qhvifoapp05 '/home/infa_adm/scripts/ais.sh SupplierEDI wf_SupplierEDI_RAC_Inbound_855    Int01_qa'</v>
      </c>
      <c r="Y1940" s="15"/>
      <c r="Z1940" s="60" t="str">
        <f t="shared" si="1855"/>
        <v>./pmrep objectexport -f SupplierEDI -o Workflow -n wf_SupplierEDI_RAC_Inbound_855    -m -s -b -r -u wf_SupplierEDI_RAC_Inbound_855   .xml</v>
      </c>
      <c r="AA1940" s="63" t="str">
        <f t="shared" si="1856"/>
        <v xml:space="preserve">gwd SupplierEDI wf_SupplierEDI_RAC_Inbound_855   </v>
      </c>
      <c r="AB1940" s="60" t="str">
        <f t="shared" si="1862"/>
        <v xml:space="preserve">showvh SupplierEDI wf_SupplierEDI_RAC_Inbound_855    ; </v>
      </c>
      <c r="AC1940" s="60" t="str">
        <f t="shared" si="1861"/>
        <v xml:space="preserve">showrrh SupplierEDI wf_SupplierEDI_RAC_Inbound_855   </v>
      </c>
    </row>
    <row r="1941" spans="1:29" x14ac:dyDescent="0.25">
      <c r="A1941" s="9">
        <v>43404</v>
      </c>
      <c r="B1941" s="6" t="s">
        <v>3002</v>
      </c>
      <c r="C1941" s="6" t="s">
        <v>1893</v>
      </c>
      <c r="D1941" s="6" t="s">
        <v>1862</v>
      </c>
      <c r="E1941" s="100" t="str">
        <f t="shared" si="1836"/>
        <v>RAC_qa</v>
      </c>
      <c r="F1941" s="115" t="str">
        <f t="shared" si="1837"/>
        <v>BPQ</v>
      </c>
      <c r="G1941" s="100" t="str">
        <f t="shared" si="1838"/>
        <v>qhvifoapp05</v>
      </c>
      <c r="H1941" s="115" t="str">
        <f t="shared" si="1839"/>
        <v>Int01_qa</v>
      </c>
      <c r="I1941" s="100" t="str">
        <f t="shared" si="1840"/>
        <v>6005</v>
      </c>
      <c r="J1941" s="115" t="str">
        <f t="shared" si="1841"/>
        <v>Native</v>
      </c>
      <c r="K1941" s="100" t="str">
        <f t="shared" si="1842"/>
        <v>all</v>
      </c>
      <c r="L1941" s="6" t="s">
        <v>402</v>
      </c>
      <c r="M1941" s="6" t="s">
        <v>332</v>
      </c>
      <c r="N1941" s="6" t="s">
        <v>2990</v>
      </c>
      <c r="O1941" s="6" t="s">
        <v>3011</v>
      </c>
      <c r="P1941" s="11" t="str">
        <f t="shared" si="1850"/>
        <v xml:space="preserve">qc SupplierEDI Workflow wf_SupplierEDI_RAC_Inbound_856  </v>
      </c>
      <c r="Q1941" s="12" t="str">
        <f t="shared" si="1851"/>
        <v>echo ;</v>
      </c>
      <c r="R1941" s="13" t="str">
        <f t="shared" si="1852"/>
        <v>./pmrep addtodeploymentgroup -p DG_Static_Shared -n wf_SupplierEDI_RAC_Inbound_856   -o Workflow -f SupplierEDI -d all ;</v>
      </c>
      <c r="S1941" s="12" t="str">
        <f t="shared" si="1857"/>
        <v>./pmrep deploydeploymentgroup -p DG_Static_Shared -c  ./DG_Static_Shared.xml -r RAC_qa -n ritbil -X BPQ -h qhvifoapp05 -o 6005 -s Native -l $HOME/scripts/log/dg_BR_ritbil3.log ;</v>
      </c>
      <c r="T1941" s="13" t="str">
        <f t="shared" si="1858"/>
        <v xml:space="preserve">echo '&lt; PRESS ANY KEY TO CONTINUE &gt;'; read c ; </v>
      </c>
      <c r="U1941" s="12" t="str">
        <f t="shared" si="1859"/>
        <v xml:space="preserve">cat $HOME/scripts/log/dg_BR_ritbil3.log ; </v>
      </c>
      <c r="V1941" s="13" t="str">
        <f t="shared" si="1860"/>
        <v>echo '&lt; PRESS ANY KEY TO CONTINUE &gt;'; read c ;</v>
      </c>
      <c r="W1941" s="14" t="str">
        <f t="shared" si="1853"/>
        <v xml:space="preserve"> pmd ; </v>
      </c>
      <c r="X1941" s="13" t="str">
        <f t="shared" si="1854"/>
        <v>ssh -q qhvifoapp05 '/home/infa_adm/scripts/ais.sh SupplierEDI wf_SupplierEDI_RAC_Inbound_856   Int01_qa'</v>
      </c>
      <c r="Y1941" s="15"/>
      <c r="Z1941" s="60" t="str">
        <f t="shared" si="1855"/>
        <v>./pmrep objectexport -f SupplierEDI -o Workflow -n wf_SupplierEDI_RAC_Inbound_856   -m -s -b -r -u wf_SupplierEDI_RAC_Inbound_856  .xml</v>
      </c>
      <c r="AA1941" s="63" t="str">
        <f t="shared" si="1856"/>
        <v xml:space="preserve">gwd SupplierEDI wf_SupplierEDI_RAC_Inbound_856  </v>
      </c>
      <c r="AB1941" s="60" t="str">
        <f t="shared" si="1862"/>
        <v xml:space="preserve">showvh SupplierEDI wf_SupplierEDI_RAC_Inbound_856   ; </v>
      </c>
      <c r="AC1941" s="60" t="str">
        <f t="shared" si="1861"/>
        <v xml:space="preserve">showrrh SupplierEDI wf_SupplierEDI_RAC_Inbound_856  </v>
      </c>
    </row>
    <row r="1942" spans="1:29" x14ac:dyDescent="0.25">
      <c r="A1942" s="9">
        <v>43404</v>
      </c>
      <c r="B1942" s="6" t="s">
        <v>3010</v>
      </c>
      <c r="C1942" s="6" t="s">
        <v>1893</v>
      </c>
      <c r="D1942" s="6" t="s">
        <v>1862</v>
      </c>
      <c r="E1942" s="100" t="str">
        <f t="shared" si="1836"/>
        <v>RAC_qa</v>
      </c>
      <c r="F1942" s="115" t="str">
        <f t="shared" si="1837"/>
        <v>BPQ</v>
      </c>
      <c r="G1942" s="100" t="str">
        <f t="shared" si="1838"/>
        <v>qhvifoapp05</v>
      </c>
      <c r="H1942" s="115" t="str">
        <f t="shared" si="1839"/>
        <v>Int01_qa</v>
      </c>
      <c r="I1942" s="100" t="str">
        <f t="shared" si="1840"/>
        <v>6005</v>
      </c>
      <c r="J1942" s="115" t="str">
        <f t="shared" si="1841"/>
        <v>Native</v>
      </c>
      <c r="K1942" s="100" t="str">
        <f t="shared" si="1842"/>
        <v>all</v>
      </c>
      <c r="L1942" s="6" t="s">
        <v>402</v>
      </c>
      <c r="M1942" s="6" t="s">
        <v>332</v>
      </c>
      <c r="N1942" s="6" t="s">
        <v>2991</v>
      </c>
      <c r="O1942" s="6" t="s">
        <v>3037</v>
      </c>
      <c r="P1942" s="11" t="str">
        <f t="shared" ref="P1942" si="1869">CONCATENATE("qc ",L1942," ",M1942," ",N1942)</f>
        <v>qc SupplierEDI Workflow wf_m_810_Delimeter_to_Fixed_width</v>
      </c>
      <c r="Q1942" s="12" t="str">
        <f t="shared" ref="Q1942" si="1870">IF(AND(B1942=B1941,F1942=F1941),"echo ;",CONCATENATE("./pmrep cleardeploymentgroup -p ",dgnm," -f ;"))</f>
        <v>./pmrep cleardeploymentgroup -p DG_Static_Shared -f ;</v>
      </c>
      <c r="R1942" s="13" t="str">
        <f t="shared" ref="R1942" si="1871">CONCATENATE("./pmrep addtodeploymentgroup -p ",dgnm," -n ",N1942," -o ",M1942, " -f ",L1942," -d ",K1942, " ;")</f>
        <v>./pmrep addtodeploymentgroup -p DG_Static_Shared -n wf_m_810_Delimeter_to_Fixed_width -o Workflow -f SupplierEDI -d all ;</v>
      </c>
      <c r="S1942" s="12" t="str">
        <f t="shared" si="1857"/>
        <v>./pmrep deploydeploymentgroup -p DG_Static_Shared -c  ./DG_Static_Shared.xml -r RAC_qa -n ritbil -X BPQ -h qhvifoapp05 -o 6005 -s Native -l $HOME/scripts/log/dg_BR_ritbil_issue3.log ;</v>
      </c>
      <c r="T1942" s="13" t="str">
        <f t="shared" si="1858"/>
        <v xml:space="preserve">echo '&lt; PRESS ANY KEY TO CONTINUE &gt;'; read c ; </v>
      </c>
      <c r="U1942" s="12" t="str">
        <f t="shared" si="1859"/>
        <v xml:space="preserve">cat $HOME/scripts/log/dg_BR_ritbil_issue3.log ; </v>
      </c>
      <c r="V1942" s="13" t="str">
        <f t="shared" si="1860"/>
        <v>echo '&lt; PRESS ANY KEY TO CONTINUE &gt;'; read c ;</v>
      </c>
      <c r="W1942" s="14" t="str">
        <f t="shared" ref="W1942" si="1872">IF(LEFT(U1942,3)="cat"," pmd ; "," echo ; ")</f>
        <v xml:space="preserve"> pmd ; </v>
      </c>
      <c r="X1942" s="13" t="str">
        <f t="shared" ref="X1942" si="1873">IF(M1942="Workflow",CONCATENATE("ssh -q ",G1942, " '/home/infa_adm/scripts/ais.sh ",L1942," ",N1942," ",H1942,"'")," # n/a")</f>
        <v>ssh -q qhvifoapp05 '/home/infa_adm/scripts/ais.sh SupplierEDI wf_m_810_Delimeter_to_Fixed_width Int01_qa'</v>
      </c>
      <c r="Y1942" s="15"/>
      <c r="Z1942" s="60" t="str">
        <f t="shared" ref="Z1942" si="1874">CONCATENATE("./pmrep objectexport -f ",L1942," -o ",M1942," -n ",N1942," -m -s -b -r -u ",N1942,".xml")</f>
        <v>./pmrep objectexport -f SupplierEDI -o Workflow -n wf_m_810_Delimeter_to_Fixed_width -m -s -b -r -u wf_m_810_Delimeter_to_Fixed_width.xml</v>
      </c>
      <c r="AA1942" s="63" t="str">
        <f t="shared" ref="AA1942" si="1875">IF(M1942="Workflow",CONCATENATE("gwd ",L1942," ",N1942)," # n/a")</f>
        <v>gwd SupplierEDI wf_m_810_Delimeter_to_Fixed_width</v>
      </c>
      <c r="AB1942" s="60" t="str">
        <f t="shared" si="1862"/>
        <v xml:space="preserve">showvh SupplierEDI wf_m_810_Delimeter_to_Fixed_width ; </v>
      </c>
      <c r="AC1942" s="60" t="str">
        <f t="shared" si="1861"/>
        <v>showrrh SupplierEDI wf_m_810_Delimeter_to_Fixed_width</v>
      </c>
    </row>
    <row r="1943" spans="1:29" x14ac:dyDescent="0.25">
      <c r="A1943" s="9">
        <v>43404</v>
      </c>
      <c r="B1943" s="6" t="s">
        <v>3003</v>
      </c>
      <c r="C1943" s="6" t="s">
        <v>1893</v>
      </c>
      <c r="D1943" s="6" t="s">
        <v>1862</v>
      </c>
      <c r="E1943" s="100" t="str">
        <f t="shared" si="1836"/>
        <v>RAC_qa</v>
      </c>
      <c r="F1943" s="115" t="str">
        <f t="shared" si="1837"/>
        <v>BPQ</v>
      </c>
      <c r="G1943" s="100" t="str">
        <f t="shared" si="1838"/>
        <v>qhvifoapp05</v>
      </c>
      <c r="H1943" s="115" t="str">
        <f t="shared" si="1839"/>
        <v>Int01_qa</v>
      </c>
      <c r="I1943" s="100" t="str">
        <f t="shared" si="1840"/>
        <v>6005</v>
      </c>
      <c r="J1943" s="115" t="str">
        <f t="shared" si="1841"/>
        <v>Native</v>
      </c>
      <c r="K1943" s="100" t="str">
        <f t="shared" si="1842"/>
        <v>all</v>
      </c>
      <c r="L1943" s="6" t="s">
        <v>321</v>
      </c>
      <c r="M1943" s="6" t="s">
        <v>332</v>
      </c>
      <c r="N1943" s="6" t="s">
        <v>2992</v>
      </c>
      <c r="O1943" s="6" t="s">
        <v>3006</v>
      </c>
      <c r="P1943" s="11" t="str">
        <f t="shared" si="1850"/>
        <v>qc VAN Workflow wf_VAN_CUSTOMER_APPROVAL_AUDIT_OLD</v>
      </c>
      <c r="Q1943" s="12" t="str">
        <f t="shared" si="1851"/>
        <v>./pmrep cleardeploymentgroup -p DG_Static_Shared -f ;</v>
      </c>
      <c r="R1943" s="13" t="str">
        <f t="shared" si="1852"/>
        <v>./pmrep addtodeploymentgroup -p DG_Static_Shared -n wf_VAN_CUSTOMER_APPROVAL_AUDIT_OLD -o Workflow -f VAN -d all ;</v>
      </c>
      <c r="S1943" s="12" t="str">
        <f t="shared" si="1857"/>
        <v>echo ;</v>
      </c>
      <c r="T1943" s="13" t="str">
        <f t="shared" si="1858"/>
        <v>echo ;</v>
      </c>
      <c r="U1943" s="12" t="str">
        <f t="shared" si="1859"/>
        <v>echo;</v>
      </c>
      <c r="V1943" s="13" t="str">
        <f t="shared" si="1860"/>
        <v>echo ;</v>
      </c>
      <c r="W1943" s="14" t="str">
        <f t="shared" si="1853"/>
        <v xml:space="preserve"> echo ; </v>
      </c>
      <c r="X1943" s="13" t="str">
        <f t="shared" si="1854"/>
        <v>ssh -q qhvifoapp05 '/home/infa_adm/scripts/ais.sh VAN wf_VAN_CUSTOMER_APPROVAL_AUDIT_OLD Int01_qa'</v>
      </c>
      <c r="Y1943" s="15"/>
      <c r="Z1943" s="60" t="str">
        <f t="shared" si="1855"/>
        <v>./pmrep objectexport -f VAN -o Workflow -n wf_VAN_CUSTOMER_APPROVAL_AUDIT_OLD -m -s -b -r -u wf_VAN_CUSTOMER_APPROVAL_AUDIT_OLD.xml</v>
      </c>
      <c r="AA1943" s="63" t="str">
        <f t="shared" si="1856"/>
        <v>gwd VAN wf_VAN_CUSTOMER_APPROVAL_AUDIT_OLD</v>
      </c>
      <c r="AB1943" s="60" t="str">
        <f t="shared" si="1862"/>
        <v xml:space="preserve">showvh VAN wf_VAN_CUSTOMER_APPROVAL_AUDIT_OLD ; </v>
      </c>
      <c r="AC1943" s="60" t="str">
        <f t="shared" si="1861"/>
        <v>showrrh VAN wf_VAN_CUSTOMER_APPROVAL_AUDIT_OLD</v>
      </c>
    </row>
    <row r="1944" spans="1:29" x14ac:dyDescent="0.25">
      <c r="A1944" s="9">
        <v>43404</v>
      </c>
      <c r="B1944" s="6" t="s">
        <v>3003</v>
      </c>
      <c r="C1944" s="6" t="s">
        <v>1893</v>
      </c>
      <c r="D1944" s="6" t="s">
        <v>1862</v>
      </c>
      <c r="E1944" s="100" t="str">
        <f t="shared" si="1836"/>
        <v>RAC_qa</v>
      </c>
      <c r="F1944" s="115" t="str">
        <f t="shared" si="1837"/>
        <v>BPQ</v>
      </c>
      <c r="G1944" s="100" t="str">
        <f t="shared" si="1838"/>
        <v>qhvifoapp05</v>
      </c>
      <c r="H1944" s="115" t="str">
        <f t="shared" si="1839"/>
        <v>Int01_qa</v>
      </c>
      <c r="I1944" s="100" t="str">
        <f t="shared" si="1840"/>
        <v>6005</v>
      </c>
      <c r="J1944" s="115" t="str">
        <f t="shared" si="1841"/>
        <v>Native</v>
      </c>
      <c r="K1944" s="100" t="str">
        <f t="shared" si="1842"/>
        <v>all</v>
      </c>
      <c r="L1944" s="6" t="s">
        <v>293</v>
      </c>
      <c r="M1944" s="6" t="s">
        <v>332</v>
      </c>
      <c r="N1944" s="6" t="s">
        <v>2993</v>
      </c>
      <c r="O1944" s="6" t="s">
        <v>3006</v>
      </c>
      <c r="P1944" s="11" t="str">
        <f t="shared" si="1850"/>
        <v xml:space="preserve">qc eCommerce Workflow wf_Call_Hybris_End_Point   </v>
      </c>
      <c r="Q1944" s="12" t="str">
        <f t="shared" si="1851"/>
        <v>echo ;</v>
      </c>
      <c r="R1944" s="13" t="str">
        <f t="shared" si="1852"/>
        <v>./pmrep addtodeploymentgroup -p DG_Static_Shared -n wf_Call_Hybris_End_Point    -o Workflow -f eCommerce -d all ;</v>
      </c>
      <c r="S1944" s="12" t="str">
        <f t="shared" si="1857"/>
        <v>echo ;</v>
      </c>
      <c r="T1944" s="13" t="str">
        <f t="shared" si="1858"/>
        <v>echo ;</v>
      </c>
      <c r="U1944" s="12" t="str">
        <f t="shared" si="1859"/>
        <v>echo;</v>
      </c>
      <c r="V1944" s="13" t="str">
        <f t="shared" si="1860"/>
        <v>echo ;</v>
      </c>
      <c r="W1944" s="14" t="str">
        <f t="shared" si="1853"/>
        <v xml:space="preserve"> echo ; </v>
      </c>
      <c r="X1944" s="13" t="str">
        <f t="shared" si="1854"/>
        <v>ssh -q qhvifoapp05 '/home/infa_adm/scripts/ais.sh eCommerce wf_Call_Hybris_End_Point    Int01_qa'</v>
      </c>
      <c r="Y1944" s="15"/>
      <c r="Z1944" s="60" t="str">
        <f t="shared" si="1855"/>
        <v>./pmrep objectexport -f eCommerce -o Workflow -n wf_Call_Hybris_End_Point    -m -s -b -r -u wf_Call_Hybris_End_Point   .xml</v>
      </c>
      <c r="AA1944" s="63" t="str">
        <f t="shared" si="1856"/>
        <v xml:space="preserve">gwd eCommerce wf_Call_Hybris_End_Point   </v>
      </c>
      <c r="AB1944" s="60" t="str">
        <f t="shared" si="1862"/>
        <v xml:space="preserve">showvh eCommerce wf_Call_Hybris_End_Point    ; </v>
      </c>
      <c r="AC1944" s="60" t="str">
        <f t="shared" si="1861"/>
        <v xml:space="preserve">showrrh eCommerce wf_Call_Hybris_End_Point   </v>
      </c>
    </row>
    <row r="1945" spans="1:29" x14ac:dyDescent="0.25">
      <c r="A1945" s="9">
        <v>43404</v>
      </c>
      <c r="B1945" s="6" t="s">
        <v>3003</v>
      </c>
      <c r="C1945" s="6" t="s">
        <v>1893</v>
      </c>
      <c r="D1945" s="6" t="s">
        <v>1862</v>
      </c>
      <c r="E1945" s="100" t="str">
        <f t="shared" si="1836"/>
        <v>RAC_qa</v>
      </c>
      <c r="F1945" s="115" t="str">
        <f t="shared" si="1837"/>
        <v>BPQ</v>
      </c>
      <c r="G1945" s="100" t="str">
        <f t="shared" si="1838"/>
        <v>qhvifoapp05</v>
      </c>
      <c r="H1945" s="115" t="str">
        <f t="shared" si="1839"/>
        <v>Int01_qa</v>
      </c>
      <c r="I1945" s="100" t="str">
        <f t="shared" si="1840"/>
        <v>6005</v>
      </c>
      <c r="J1945" s="115" t="str">
        <f t="shared" si="1841"/>
        <v>Native</v>
      </c>
      <c r="K1945" s="100" t="str">
        <f t="shared" si="1842"/>
        <v>all</v>
      </c>
      <c r="L1945" s="6" t="s">
        <v>293</v>
      </c>
      <c r="M1945" s="6" t="s">
        <v>332</v>
      </c>
      <c r="N1945" s="6" t="s">
        <v>2994</v>
      </c>
      <c r="O1945" s="6" t="s">
        <v>3006</v>
      </c>
      <c r="P1945" s="11" t="str">
        <f t="shared" si="1850"/>
        <v>qc eCommerce Workflow wf_sm_odata_http_test</v>
      </c>
      <c r="Q1945" s="12" t="str">
        <f t="shared" si="1851"/>
        <v>echo ;</v>
      </c>
      <c r="R1945" s="13" t="str">
        <f t="shared" si="1852"/>
        <v>./pmrep addtodeploymentgroup -p DG_Static_Shared -n wf_sm_odata_http_test -o Workflow -f eCommerce -d all ;</v>
      </c>
      <c r="S1945" s="12" t="str">
        <f t="shared" si="1857"/>
        <v>echo ;</v>
      </c>
      <c r="T1945" s="13" t="str">
        <f t="shared" si="1858"/>
        <v>echo ;</v>
      </c>
      <c r="U1945" s="12" t="str">
        <f t="shared" si="1859"/>
        <v>echo;</v>
      </c>
      <c r="V1945" s="13" t="str">
        <f t="shared" si="1860"/>
        <v>echo ;</v>
      </c>
      <c r="W1945" s="14" t="str">
        <f t="shared" si="1853"/>
        <v xml:space="preserve"> echo ; </v>
      </c>
      <c r="X1945" s="13" t="str">
        <f t="shared" si="1854"/>
        <v>ssh -q qhvifoapp05 '/home/infa_adm/scripts/ais.sh eCommerce wf_sm_odata_http_test Int01_qa'</v>
      </c>
      <c r="Y1945" s="15"/>
      <c r="Z1945" s="60" t="str">
        <f t="shared" si="1855"/>
        <v>./pmrep objectexport -f eCommerce -o Workflow -n wf_sm_odata_http_test -m -s -b -r -u wf_sm_odata_http_test.xml</v>
      </c>
      <c r="AA1945" s="63" t="str">
        <f t="shared" si="1856"/>
        <v>gwd eCommerce wf_sm_odata_http_test</v>
      </c>
      <c r="AB1945" s="60" t="str">
        <f t="shared" si="1862"/>
        <v xml:space="preserve">showvh eCommerce wf_sm_odata_http_test ; </v>
      </c>
      <c r="AC1945" s="60" t="str">
        <f t="shared" si="1861"/>
        <v>showrrh eCommerce wf_sm_odata_http_test</v>
      </c>
    </row>
    <row r="1946" spans="1:29" x14ac:dyDescent="0.25">
      <c r="A1946" s="9">
        <v>43404</v>
      </c>
      <c r="B1946" s="6" t="s">
        <v>3003</v>
      </c>
      <c r="C1946" s="6" t="s">
        <v>1893</v>
      </c>
      <c r="D1946" s="6" t="s">
        <v>1862</v>
      </c>
      <c r="E1946" s="100" t="str">
        <f t="shared" si="1836"/>
        <v>RAC_qa</v>
      </c>
      <c r="F1946" s="115" t="str">
        <f t="shared" si="1837"/>
        <v>BPQ</v>
      </c>
      <c r="G1946" s="100" t="str">
        <f t="shared" si="1838"/>
        <v>qhvifoapp05</v>
      </c>
      <c r="H1946" s="115" t="str">
        <f t="shared" si="1839"/>
        <v>Int01_qa</v>
      </c>
      <c r="I1946" s="100" t="str">
        <f t="shared" si="1840"/>
        <v>6005</v>
      </c>
      <c r="J1946" s="115" t="str">
        <f t="shared" si="1841"/>
        <v>Native</v>
      </c>
      <c r="K1946" s="100" t="str">
        <f t="shared" si="1842"/>
        <v>all</v>
      </c>
      <c r="L1946" s="6" t="s">
        <v>293</v>
      </c>
      <c r="M1946" s="6" t="s">
        <v>332</v>
      </c>
      <c r="N1946" s="6" t="s">
        <v>2995</v>
      </c>
      <c r="O1946" s="6" t="s">
        <v>3006</v>
      </c>
      <c r="P1946" s="11" t="str">
        <f t="shared" si="1850"/>
        <v xml:space="preserve">qc eCommerce Workflow wf_test_empjob  </v>
      </c>
      <c r="Q1946" s="12" t="str">
        <f t="shared" si="1851"/>
        <v>echo ;</v>
      </c>
      <c r="R1946" s="13" t="str">
        <f t="shared" si="1852"/>
        <v>./pmrep addtodeploymentgroup -p DG_Static_Shared -n wf_test_empjob   -o Workflow -f eCommerce -d all ;</v>
      </c>
      <c r="S1946" s="12" t="str">
        <f t="shared" si="1857"/>
        <v>echo ;</v>
      </c>
      <c r="T1946" s="13" t="str">
        <f t="shared" si="1858"/>
        <v>echo ;</v>
      </c>
      <c r="U1946" s="12" t="str">
        <f t="shared" si="1859"/>
        <v>echo;</v>
      </c>
      <c r="V1946" s="13" t="str">
        <f t="shared" si="1860"/>
        <v>echo ;</v>
      </c>
      <c r="W1946" s="14" t="str">
        <f t="shared" si="1853"/>
        <v xml:space="preserve"> echo ; </v>
      </c>
      <c r="X1946" s="13" t="str">
        <f t="shared" si="1854"/>
        <v>ssh -q qhvifoapp05 '/home/infa_adm/scripts/ais.sh eCommerce wf_test_empjob   Int01_qa'</v>
      </c>
      <c r="Y1946" s="15"/>
      <c r="Z1946" s="60" t="str">
        <f t="shared" si="1855"/>
        <v>./pmrep objectexport -f eCommerce -o Workflow -n wf_test_empjob   -m -s -b -r -u wf_test_empjob  .xml</v>
      </c>
      <c r="AA1946" s="63" t="str">
        <f t="shared" si="1856"/>
        <v xml:space="preserve">gwd eCommerce wf_test_empjob  </v>
      </c>
      <c r="AB1946" s="60" t="str">
        <f t="shared" si="1862"/>
        <v xml:space="preserve">showvh eCommerce wf_test_empjob   ; </v>
      </c>
      <c r="AC1946" s="60" t="str">
        <f t="shared" si="1861"/>
        <v xml:space="preserve">showrrh eCommerce wf_test_empjob  </v>
      </c>
    </row>
    <row r="1947" spans="1:29" x14ac:dyDescent="0.25">
      <c r="A1947" s="9">
        <v>43404</v>
      </c>
      <c r="B1947" s="6" t="s">
        <v>3003</v>
      </c>
      <c r="C1947" s="6" t="s">
        <v>1893</v>
      </c>
      <c r="D1947" s="6" t="s">
        <v>1862</v>
      </c>
      <c r="E1947" s="100" t="str">
        <f t="shared" si="1836"/>
        <v>RAC_qa</v>
      </c>
      <c r="F1947" s="115" t="str">
        <f t="shared" si="1837"/>
        <v>BPQ</v>
      </c>
      <c r="G1947" s="100" t="str">
        <f t="shared" si="1838"/>
        <v>qhvifoapp05</v>
      </c>
      <c r="H1947" s="115" t="str">
        <f t="shared" si="1839"/>
        <v>Int01_qa</v>
      </c>
      <c r="I1947" s="100" t="str">
        <f t="shared" si="1840"/>
        <v>6005</v>
      </c>
      <c r="J1947" s="115" t="str">
        <f t="shared" si="1841"/>
        <v>Native</v>
      </c>
      <c r="K1947" s="100" t="str">
        <f t="shared" si="1842"/>
        <v>all</v>
      </c>
      <c r="L1947" s="6" t="s">
        <v>293</v>
      </c>
      <c r="M1947" s="6" t="s">
        <v>332</v>
      </c>
      <c r="N1947" s="6" t="s">
        <v>2996</v>
      </c>
      <c r="O1947" s="6" t="s">
        <v>3006</v>
      </c>
      <c r="P1947" s="11" t="str">
        <f t="shared" si="1850"/>
        <v>qc eCommerce Workflow wf_test_http</v>
      </c>
      <c r="Q1947" s="12" t="str">
        <f t="shared" si="1851"/>
        <v>echo ;</v>
      </c>
      <c r="R1947" s="13" t="str">
        <f t="shared" si="1852"/>
        <v>./pmrep addtodeploymentgroup -p DG_Static_Shared -n wf_test_http -o Workflow -f eCommerce -d all ;</v>
      </c>
      <c r="S1947" s="12" t="str">
        <f t="shared" si="1857"/>
        <v>echo ;</v>
      </c>
      <c r="T1947" s="13" t="str">
        <f t="shared" si="1858"/>
        <v>echo ;</v>
      </c>
      <c r="U1947" s="12" t="str">
        <f t="shared" si="1859"/>
        <v>echo;</v>
      </c>
      <c r="V1947" s="13" t="str">
        <f t="shared" si="1860"/>
        <v>echo ;</v>
      </c>
      <c r="W1947" s="14" t="str">
        <f t="shared" si="1853"/>
        <v xml:space="preserve"> echo ; </v>
      </c>
      <c r="X1947" s="13" t="str">
        <f t="shared" si="1854"/>
        <v>ssh -q qhvifoapp05 '/home/infa_adm/scripts/ais.sh eCommerce wf_test_http Int01_qa'</v>
      </c>
      <c r="Y1947" s="15"/>
      <c r="Z1947" s="60" t="str">
        <f t="shared" si="1855"/>
        <v>./pmrep objectexport -f eCommerce -o Workflow -n wf_test_http -m -s -b -r -u wf_test_http.xml</v>
      </c>
      <c r="AA1947" s="63" t="str">
        <f t="shared" si="1856"/>
        <v>gwd eCommerce wf_test_http</v>
      </c>
      <c r="AB1947" s="60" t="str">
        <f t="shared" si="1862"/>
        <v xml:space="preserve">showvh eCommerce wf_test_http ; </v>
      </c>
      <c r="AC1947" s="60" t="str">
        <f t="shared" si="1861"/>
        <v>showrrh eCommerce wf_test_http</v>
      </c>
    </row>
    <row r="1948" spans="1:29" x14ac:dyDescent="0.25">
      <c r="A1948" s="9">
        <v>43404</v>
      </c>
      <c r="B1948" s="6" t="s">
        <v>3003</v>
      </c>
      <c r="C1948" s="6" t="s">
        <v>1893</v>
      </c>
      <c r="D1948" s="6" t="s">
        <v>1862</v>
      </c>
      <c r="E1948" s="100" t="str">
        <f t="shared" si="1836"/>
        <v>RAC_qa</v>
      </c>
      <c r="F1948" s="115" t="str">
        <f t="shared" si="1837"/>
        <v>BPQ</v>
      </c>
      <c r="G1948" s="100" t="str">
        <f t="shared" si="1838"/>
        <v>qhvifoapp05</v>
      </c>
      <c r="H1948" s="115" t="str">
        <f t="shared" si="1839"/>
        <v>Int01_qa</v>
      </c>
      <c r="I1948" s="100" t="str">
        <f t="shared" si="1840"/>
        <v>6005</v>
      </c>
      <c r="J1948" s="115" t="str">
        <f t="shared" si="1841"/>
        <v>Native</v>
      </c>
      <c r="K1948" s="100" t="str">
        <f t="shared" si="1842"/>
        <v>all</v>
      </c>
      <c r="L1948" s="6" t="s">
        <v>293</v>
      </c>
      <c r="M1948" s="6" t="s">
        <v>332</v>
      </c>
      <c r="N1948" s="6" t="s">
        <v>2997</v>
      </c>
      <c r="O1948" s="6" t="s">
        <v>3006</v>
      </c>
      <c r="P1948" s="11" t="str">
        <f t="shared" si="1850"/>
        <v xml:space="preserve">qc eCommerce Workflow wf_test_http_mod   </v>
      </c>
      <c r="Q1948" s="12" t="str">
        <f t="shared" si="1851"/>
        <v>echo ;</v>
      </c>
      <c r="R1948" s="13" t="str">
        <f t="shared" si="1852"/>
        <v>./pmrep addtodeploymentgroup -p DG_Static_Shared -n wf_test_http_mod    -o Workflow -f eCommerce -d all ;</v>
      </c>
      <c r="S1948" s="12" t="str">
        <f t="shared" si="1857"/>
        <v>echo ;</v>
      </c>
      <c r="T1948" s="13" t="str">
        <f t="shared" si="1858"/>
        <v>echo ;</v>
      </c>
      <c r="U1948" s="12" t="str">
        <f t="shared" si="1859"/>
        <v>echo;</v>
      </c>
      <c r="V1948" s="13" t="str">
        <f t="shared" si="1860"/>
        <v>echo ;</v>
      </c>
      <c r="W1948" s="14" t="str">
        <f t="shared" si="1853"/>
        <v xml:space="preserve"> echo ; </v>
      </c>
      <c r="X1948" s="13" t="str">
        <f t="shared" si="1854"/>
        <v>ssh -q qhvifoapp05 '/home/infa_adm/scripts/ais.sh eCommerce wf_test_http_mod    Int01_qa'</v>
      </c>
      <c r="Y1948" s="15"/>
      <c r="Z1948" s="60" t="str">
        <f t="shared" si="1855"/>
        <v>./pmrep objectexport -f eCommerce -o Workflow -n wf_test_http_mod    -m -s -b -r -u wf_test_http_mod   .xml</v>
      </c>
      <c r="AA1948" s="63" t="str">
        <f t="shared" si="1856"/>
        <v xml:space="preserve">gwd eCommerce wf_test_http_mod   </v>
      </c>
      <c r="AB1948" s="60" t="str">
        <f t="shared" si="1862"/>
        <v xml:space="preserve">showvh eCommerce wf_test_http_mod    ; </v>
      </c>
      <c r="AC1948" s="60" t="str">
        <f t="shared" si="1861"/>
        <v xml:space="preserve">showrrh eCommerce wf_test_http_mod   </v>
      </c>
    </row>
    <row r="1949" spans="1:29" x14ac:dyDescent="0.25">
      <c r="A1949" s="9">
        <v>43404</v>
      </c>
      <c r="B1949" s="6" t="s">
        <v>3003</v>
      </c>
      <c r="C1949" s="6" t="s">
        <v>1893</v>
      </c>
      <c r="D1949" s="6" t="s">
        <v>1862</v>
      </c>
      <c r="E1949" s="100" t="str">
        <f t="shared" si="1836"/>
        <v>RAC_qa</v>
      </c>
      <c r="F1949" s="115" t="str">
        <f t="shared" si="1837"/>
        <v>BPQ</v>
      </c>
      <c r="G1949" s="100" t="str">
        <f t="shared" si="1838"/>
        <v>qhvifoapp05</v>
      </c>
      <c r="H1949" s="115" t="str">
        <f t="shared" si="1839"/>
        <v>Int01_qa</v>
      </c>
      <c r="I1949" s="100" t="str">
        <f t="shared" si="1840"/>
        <v>6005</v>
      </c>
      <c r="J1949" s="115" t="str">
        <f t="shared" si="1841"/>
        <v>Native</v>
      </c>
      <c r="K1949" s="100" t="str">
        <f t="shared" si="1842"/>
        <v>all</v>
      </c>
      <c r="L1949" s="6" t="s">
        <v>293</v>
      </c>
      <c r="M1949" s="6" t="s">
        <v>332</v>
      </c>
      <c r="N1949" s="6" t="s">
        <v>2998</v>
      </c>
      <c r="O1949" s="6" t="s">
        <v>3006</v>
      </c>
      <c r="P1949" s="11" t="str">
        <f t="shared" si="1850"/>
        <v xml:space="preserve">qc eCommerce Workflow wf_test_httpevent  </v>
      </c>
      <c r="Q1949" s="12" t="str">
        <f t="shared" si="1851"/>
        <v>echo ;</v>
      </c>
      <c r="R1949" s="13" t="str">
        <f t="shared" si="1852"/>
        <v>./pmrep addtodeploymentgroup -p DG_Static_Shared -n wf_test_httpevent   -o Workflow -f eCommerce -d all ;</v>
      </c>
      <c r="S1949" s="12" t="str">
        <f t="shared" si="1857"/>
        <v>./pmrep deploydeploymentgroup -p DG_Static_Shared -c  ./DG_Static_Shared.xml -r RAC_qa -n ritbil -X BPQ -h qhvifoapp05 -o 6005 -s Native -l $HOME/scripts/log/dg_BR_ritbil4.log ;</v>
      </c>
      <c r="T1949" s="13" t="str">
        <f t="shared" si="1858"/>
        <v xml:space="preserve">echo '&lt; PRESS ANY KEY TO CONTINUE &gt;'; read c ; </v>
      </c>
      <c r="U1949" s="12" t="str">
        <f t="shared" si="1859"/>
        <v xml:space="preserve">cat $HOME/scripts/log/dg_BR_ritbil4.log ; </v>
      </c>
      <c r="V1949" s="13" t="str">
        <f t="shared" si="1860"/>
        <v>echo '&lt; PRESS ANY KEY TO CONTINUE &gt;'; read c ;</v>
      </c>
      <c r="W1949" s="14" t="str">
        <f t="shared" si="1853"/>
        <v xml:space="preserve"> pmd ; </v>
      </c>
      <c r="X1949" s="13" t="str">
        <f t="shared" si="1854"/>
        <v>ssh -q qhvifoapp05 '/home/infa_adm/scripts/ais.sh eCommerce wf_test_httpevent   Int01_qa'</v>
      </c>
      <c r="Y1949" s="15"/>
      <c r="Z1949" s="60" t="str">
        <f t="shared" si="1855"/>
        <v>./pmrep objectexport -f eCommerce -o Workflow -n wf_test_httpevent   -m -s -b -r -u wf_test_httpevent  .xml</v>
      </c>
      <c r="AA1949" s="63" t="str">
        <f t="shared" si="1856"/>
        <v xml:space="preserve">gwd eCommerce wf_test_httpevent  </v>
      </c>
      <c r="AB1949" s="60" t="str">
        <f t="shared" si="1862"/>
        <v xml:space="preserve">showvh eCommerce wf_test_httpevent   ; </v>
      </c>
      <c r="AC1949" s="60" t="str">
        <f t="shared" si="1861"/>
        <v xml:space="preserve">showrrh eCommerce wf_test_httpevent  </v>
      </c>
    </row>
    <row r="1950" spans="1:29" x14ac:dyDescent="0.25">
      <c r="A1950" s="9">
        <v>43405</v>
      </c>
      <c r="B1950" s="6" t="s">
        <v>3012</v>
      </c>
      <c r="C1950" s="6" t="s">
        <v>1893</v>
      </c>
      <c r="D1950" s="6" t="s">
        <v>1864</v>
      </c>
      <c r="E1950" s="100" t="str">
        <f t="shared" ref="E1950" si="1876">IF(D1950="q1",rep_q,IF(OR(D1950="u1",D1950="u2"),rep_u,IF(OR(D1950="p1",D1950="p2"),rep_p," ** ERROR **")))</f>
        <v>RAC_prod</v>
      </c>
      <c r="F1950" s="115" t="str">
        <f t="shared" ref="F1950" si="1877">IF(C1950="SJ",IF(D1950="q1",pswd_sj_q,IF(OR(D1950="u1",D1950="u2"),pswd_sj_u,IF(OR(D1950="p1",D1950="p2"),pswd_sj_p," ** ERROR **"))),
IF(C1950="BR",IF(D1950="q1",pswd_br_q,IF(OR(D1950="u1",D1950="u2"),pswd_br_u,IF(OR(D1950="p1",D1950="p2"),pswd_br_p," ** ERROR **")))," ** ERROR **"))</f>
        <v>BPP</v>
      </c>
      <c r="G1950" s="100" t="str">
        <f t="shared" ref="G1950" si="1878">IF(D1950="q1",host_q,IF(OR(D1950="u1",D1950="u2"),host_u,IF(OR(D1950="p1",D1950="p2"),host_p," ** ERROR **")))</f>
        <v>phvifoapp04</v>
      </c>
      <c r="H1950" s="115" t="str">
        <f t="shared" ref="H1950" si="1879">IF(D1950="q1",int_q1,IF(D1950="u1",int_u1,IF(D1950="u2",int_u2,IF(D1950="p1",int_p1,IF(D1950="p2",int_p2," ** ERROR **")))))</f>
        <v>Int01_prod</v>
      </c>
      <c r="I1950" s="100" t="str">
        <f t="shared" ref="I1950" si="1880">IF(D1950="","n/a","6005")</f>
        <v>6005</v>
      </c>
      <c r="J1950" s="115" t="str">
        <f t="shared" ref="J1950" si="1881">IF(D1950="","n/a","Native")</f>
        <v>Native</v>
      </c>
      <c r="K1950" s="100" t="str">
        <f t="shared" ref="K1950" si="1882">IF(D1950="","n/a","all")</f>
        <v>all</v>
      </c>
      <c r="L1950" s="6" t="s">
        <v>1409</v>
      </c>
      <c r="M1950" s="6" t="s">
        <v>332</v>
      </c>
      <c r="N1950" s="6" t="s">
        <v>3013</v>
      </c>
      <c r="O1950" s="6" t="s">
        <v>3015</v>
      </c>
      <c r="P1950" s="11" t="str">
        <f t="shared" ref="P1950" si="1883">CONCATENATE("qc ",L1950," ",M1950," ",N1950)</f>
        <v>qc supply_chain Workflow wf_DTS_Get_RMS_Item_Orourke</v>
      </c>
      <c r="Q1950" s="12" t="str">
        <f t="shared" ref="Q1950" si="1884">IF(AND(B1950=B1949,F1950=F1949),"echo ;",CONCATENATE("./pmrep cleardeploymentgroup -p ",dgnm," -f ;"))</f>
        <v>./pmrep cleardeploymentgroup -p DG_Static_Shared -f ;</v>
      </c>
      <c r="R1950" s="13" t="str">
        <f t="shared" ref="R1950" si="1885">CONCATENATE("./pmrep addtodeploymentgroup -p ",dgnm," -n ",N1950," -o ",M1950, " -f ",L1950," -d ",K1950, " ;")</f>
        <v>./pmrep addtodeploymentgroup -p DG_Static_Shared -n wf_DTS_Get_RMS_Item_Orourke -o Workflow -f supply_chain -d all ;</v>
      </c>
      <c r="S1950" s="12" t="str">
        <f t="shared" si="1857"/>
        <v>echo ;</v>
      </c>
      <c r="T1950" s="13" t="str">
        <f t="shared" si="1858"/>
        <v>echo ;</v>
      </c>
      <c r="U1950" s="12" t="str">
        <f t="shared" si="1859"/>
        <v>echo;</v>
      </c>
      <c r="V1950" s="13" t="str">
        <f t="shared" si="1860"/>
        <v>echo ;</v>
      </c>
      <c r="W1950" s="14" t="str">
        <f t="shared" ref="W1950" si="1886">IF(LEFT(U1950,3)="cat"," pmd ; "," echo ; ")</f>
        <v xml:space="preserve"> echo ; </v>
      </c>
      <c r="X1950" s="13" t="str">
        <f>IF(M1950="Workflow",CONCATENATE("ssh -q ",G1950, " '/home/infa_adm/scripts/ais.sh ",L1950," ",N1950," ",H1950,"'")," # n/a")</f>
        <v>ssh -q phvifoapp04 '/home/infa_adm/scripts/ais.sh supply_chain wf_DTS_Get_RMS_Item_Orourke Int01_prod'</v>
      </c>
      <c r="Y1950" s="15"/>
      <c r="Z1950" s="60" t="str">
        <f t="shared" ref="Z1950" si="1887">CONCATENATE("./pmrep objectexport -f ",L1950," -o ",M1950," -n ",N1950," -m -s -b -r -u ",N1950,".xml")</f>
        <v>./pmrep objectexport -f supply_chain -o Workflow -n wf_DTS_Get_RMS_Item_Orourke -m -s -b -r -u wf_DTS_Get_RMS_Item_Orourke.xml</v>
      </c>
      <c r="AA1950" s="63" t="str">
        <f t="shared" ref="AA1950" si="1888">IF(M1950="Workflow",CONCATENATE("gwd ",L1950," ",N1950)," # n/a")</f>
        <v>gwd supply_chain wf_DTS_Get_RMS_Item_Orourke</v>
      </c>
      <c r="AB1950" s="60" t="str">
        <f t="shared" si="1862"/>
        <v xml:space="preserve">showvh supply_chain wf_DTS_Get_RMS_Item_Orourke ; </v>
      </c>
      <c r="AC1950" s="60" t="str">
        <f t="shared" si="1861"/>
        <v>showrrh supply_chain wf_DTS_Get_RMS_Item_Orourke</v>
      </c>
    </row>
    <row r="1951" spans="1:29" x14ac:dyDescent="0.25">
      <c r="A1951" s="9">
        <v>43405</v>
      </c>
      <c r="B1951" s="6" t="s">
        <v>3012</v>
      </c>
      <c r="C1951" s="6" t="s">
        <v>1893</v>
      </c>
      <c r="D1951" s="6" t="s">
        <v>1864</v>
      </c>
      <c r="E1951" s="100" t="str">
        <f t="shared" ref="E1951:E1953" si="1889">IF(D1951="q1",rep_q,IF(OR(D1951="u1",D1951="u2"),rep_u,IF(OR(D1951="p1",D1951="p2"),rep_p," ** ERROR **")))</f>
        <v>RAC_prod</v>
      </c>
      <c r="F1951" s="115" t="str">
        <f t="shared" ref="F1951:F1953" si="1890">IF(C1951="SJ",IF(D1951="q1",pswd_sj_q,IF(OR(D1951="u1",D1951="u2"),pswd_sj_u,IF(OR(D1951="p1",D1951="p2"),pswd_sj_p," ** ERROR **"))),
IF(C1951="BR",IF(D1951="q1",pswd_br_q,IF(OR(D1951="u1",D1951="u2"),pswd_br_u,IF(OR(D1951="p1",D1951="p2"),pswd_br_p," ** ERROR **")))," ** ERROR **"))</f>
        <v>BPP</v>
      </c>
      <c r="G1951" s="100" t="str">
        <f t="shared" ref="G1951:G1953" si="1891">IF(D1951="q1",host_q,IF(OR(D1951="u1",D1951="u2"),host_u,IF(OR(D1951="p1",D1951="p2"),host_p," ** ERROR **")))</f>
        <v>phvifoapp04</v>
      </c>
      <c r="H1951" s="115" t="str">
        <f t="shared" ref="H1951:H1953" si="1892">IF(D1951="q1",int_q1,IF(D1951="u1",int_u1,IF(D1951="u2",int_u2,IF(D1951="p1",int_p1,IF(D1951="p2",int_p2," ** ERROR **")))))</f>
        <v>Int01_prod</v>
      </c>
      <c r="I1951" s="100" t="str">
        <f t="shared" ref="I1951:I1953" si="1893">IF(D1951="","n/a","6005")</f>
        <v>6005</v>
      </c>
      <c r="J1951" s="115" t="str">
        <f t="shared" ref="J1951:J1953" si="1894">IF(D1951="","n/a","Native")</f>
        <v>Native</v>
      </c>
      <c r="K1951" s="100" t="str">
        <f t="shared" ref="K1951:K1953" si="1895">IF(D1951="","n/a","all")</f>
        <v>all</v>
      </c>
      <c r="L1951" s="6" t="s">
        <v>1409</v>
      </c>
      <c r="M1951" s="6" t="s">
        <v>332</v>
      </c>
      <c r="N1951" s="6" t="s">
        <v>2913</v>
      </c>
      <c r="O1951" s="6" t="s">
        <v>3015</v>
      </c>
      <c r="P1951" s="11" t="str">
        <f t="shared" ref="P1951:P1953" si="1896">CONCATENATE("qc ",L1951," ",M1951," ",N1951)</f>
        <v>qc supply_chain Workflow wf_DTS_Generate_Json_Request_Orourke</v>
      </c>
      <c r="Q1951" s="12" t="str">
        <f t="shared" ref="Q1951:Q1953" si="1897">IF(AND(B1951=B1950,F1951=F1950),"echo ;",CONCATENATE("./pmrep cleardeploymentgroup -p ",dgnm," -f ;"))</f>
        <v>echo ;</v>
      </c>
      <c r="R1951" s="13" t="str">
        <f t="shared" ref="R1951:R1953" si="1898">CONCATENATE("./pmrep addtodeploymentgroup -p ",dgnm," -n ",N1951," -o ",M1951, " -f ",L1951," -d ",K1951, " ;")</f>
        <v>./pmrep addtodeploymentgroup -p DG_Static_Shared -n wf_DTS_Generate_Json_Request_Orourke -o Workflow -f supply_chain -d all ;</v>
      </c>
      <c r="S1951" s="12" t="str">
        <f t="shared" si="1857"/>
        <v>echo ;</v>
      </c>
      <c r="T1951" s="13" t="str">
        <f t="shared" si="1858"/>
        <v>echo ;</v>
      </c>
      <c r="U1951" s="12" t="str">
        <f t="shared" si="1859"/>
        <v>echo;</v>
      </c>
      <c r="V1951" s="13" t="str">
        <f t="shared" si="1860"/>
        <v>echo ;</v>
      </c>
      <c r="W1951" s="14" t="str">
        <f t="shared" ref="W1951:W1953" si="1899">IF(LEFT(U1951,3)="cat"," pmd ; "," echo ; ")</f>
        <v xml:space="preserve"> echo ; </v>
      </c>
      <c r="X1951" s="13" t="str">
        <f t="shared" ref="X1951:X1953" si="1900">IF(M1951="Workflow",CONCATENATE("ssh -q ",G1951, " '/home/infa_adm/scripts/ais.sh ",L1951," ",N1951," ",H1951,"'")," # n/a")</f>
        <v>ssh -q phvifoapp04 '/home/infa_adm/scripts/ais.sh supply_chain wf_DTS_Generate_Json_Request_Orourke Int01_prod'</v>
      </c>
      <c r="Y1951" s="15"/>
      <c r="Z1951" s="60" t="str">
        <f t="shared" ref="Z1951:Z1953" si="1901">CONCATENATE("./pmrep objectexport -f ",L1951," -o ",M1951," -n ",N1951," -m -s -b -r -u ",N1951,".xml")</f>
        <v>./pmrep objectexport -f supply_chain -o Workflow -n wf_DTS_Generate_Json_Request_Orourke -m -s -b -r -u wf_DTS_Generate_Json_Request_Orourke.xml</v>
      </c>
      <c r="AA1951" s="63" t="str">
        <f t="shared" ref="AA1951:AA1953" si="1902">IF(M1951="Workflow",CONCATENATE("gwd ",L1951," ",N1951)," # n/a")</f>
        <v>gwd supply_chain wf_DTS_Generate_Json_Request_Orourke</v>
      </c>
      <c r="AB1951" s="60" t="str">
        <f t="shared" si="1862"/>
        <v xml:space="preserve">showvh supply_chain wf_DTS_Generate_Json_Request_Orourke ; </v>
      </c>
      <c r="AC1951" s="60" t="str">
        <f t="shared" si="1861"/>
        <v>showrrh supply_chain wf_DTS_Generate_Json_Request_Orourke</v>
      </c>
    </row>
    <row r="1952" spans="1:29" x14ac:dyDescent="0.25">
      <c r="A1952" s="9">
        <v>43405</v>
      </c>
      <c r="B1952" s="6" t="s">
        <v>3012</v>
      </c>
      <c r="C1952" s="6" t="s">
        <v>1893</v>
      </c>
      <c r="D1952" s="6" t="s">
        <v>1864</v>
      </c>
      <c r="E1952" s="100" t="str">
        <f t="shared" si="1889"/>
        <v>RAC_prod</v>
      </c>
      <c r="F1952" s="115" t="str">
        <f t="shared" si="1890"/>
        <v>BPP</v>
      </c>
      <c r="G1952" s="100" t="str">
        <f t="shared" si="1891"/>
        <v>phvifoapp04</v>
      </c>
      <c r="H1952" s="115" t="str">
        <f t="shared" si="1892"/>
        <v>Int01_prod</v>
      </c>
      <c r="I1952" s="100" t="str">
        <f t="shared" si="1893"/>
        <v>6005</v>
      </c>
      <c r="J1952" s="115" t="str">
        <f t="shared" si="1894"/>
        <v>Native</v>
      </c>
      <c r="K1952" s="100" t="str">
        <f t="shared" si="1895"/>
        <v>all</v>
      </c>
      <c r="L1952" s="6" t="s">
        <v>1409</v>
      </c>
      <c r="M1952" s="6" t="s">
        <v>332</v>
      </c>
      <c r="N1952" s="6" t="s">
        <v>2912</v>
      </c>
      <c r="O1952" s="6" t="s">
        <v>3015</v>
      </c>
      <c r="P1952" s="11" t="str">
        <f t="shared" si="1896"/>
        <v>qc supply_chain Workflow wf_DTS_Load_Pre_GEAR_stage_Orourke</v>
      </c>
      <c r="Q1952" s="12" t="str">
        <f t="shared" si="1897"/>
        <v>echo ;</v>
      </c>
      <c r="R1952" s="13" t="str">
        <f t="shared" si="1898"/>
        <v>./pmrep addtodeploymentgroup -p DG_Static_Shared -n wf_DTS_Load_Pre_GEAR_stage_Orourke -o Workflow -f supply_chain -d all ;</v>
      </c>
      <c r="S1952" s="12" t="str">
        <f t="shared" si="1857"/>
        <v>echo ;</v>
      </c>
      <c r="T1952" s="13" t="str">
        <f t="shared" si="1858"/>
        <v>echo ;</v>
      </c>
      <c r="U1952" s="12" t="str">
        <f t="shared" si="1859"/>
        <v>echo;</v>
      </c>
      <c r="V1952" s="13" t="str">
        <f t="shared" si="1860"/>
        <v>echo ;</v>
      </c>
      <c r="W1952" s="14" t="str">
        <f t="shared" si="1899"/>
        <v xml:space="preserve"> echo ; </v>
      </c>
      <c r="X1952" s="13" t="str">
        <f t="shared" si="1900"/>
        <v>ssh -q phvifoapp04 '/home/infa_adm/scripts/ais.sh supply_chain wf_DTS_Load_Pre_GEAR_stage_Orourke Int01_prod'</v>
      </c>
      <c r="Y1952" s="15"/>
      <c r="Z1952" s="60" t="str">
        <f t="shared" si="1901"/>
        <v>./pmrep objectexport -f supply_chain -o Workflow -n wf_DTS_Load_Pre_GEAR_stage_Orourke -m -s -b -r -u wf_DTS_Load_Pre_GEAR_stage_Orourke.xml</v>
      </c>
      <c r="AA1952" s="63" t="str">
        <f t="shared" si="1902"/>
        <v>gwd supply_chain wf_DTS_Load_Pre_GEAR_stage_Orourke</v>
      </c>
      <c r="AB1952" s="60" t="str">
        <f t="shared" si="1862"/>
        <v xml:space="preserve">showvh supply_chain wf_DTS_Load_Pre_GEAR_stage_Orourke ; </v>
      </c>
      <c r="AC1952" s="60" t="str">
        <f t="shared" si="1861"/>
        <v>showrrh supply_chain wf_DTS_Load_Pre_GEAR_stage_Orourke</v>
      </c>
    </row>
    <row r="1953" spans="1:29" x14ac:dyDescent="0.25">
      <c r="A1953" s="9">
        <v>43405</v>
      </c>
      <c r="B1953" s="6" t="s">
        <v>3012</v>
      </c>
      <c r="C1953" s="6" t="s">
        <v>1893</v>
      </c>
      <c r="D1953" s="6" t="s">
        <v>1864</v>
      </c>
      <c r="E1953" s="100" t="str">
        <f t="shared" si="1889"/>
        <v>RAC_prod</v>
      </c>
      <c r="F1953" s="115" t="str">
        <f t="shared" si="1890"/>
        <v>BPP</v>
      </c>
      <c r="G1953" s="100" t="str">
        <f t="shared" si="1891"/>
        <v>phvifoapp04</v>
      </c>
      <c r="H1953" s="115" t="str">
        <f t="shared" si="1892"/>
        <v>Int01_prod</v>
      </c>
      <c r="I1953" s="100" t="str">
        <f t="shared" si="1893"/>
        <v>6005</v>
      </c>
      <c r="J1953" s="115" t="str">
        <f t="shared" si="1894"/>
        <v>Native</v>
      </c>
      <c r="K1953" s="100" t="str">
        <f t="shared" si="1895"/>
        <v>all</v>
      </c>
      <c r="L1953" s="6" t="s">
        <v>1409</v>
      </c>
      <c r="M1953" s="6" t="s">
        <v>332</v>
      </c>
      <c r="N1953" s="6" t="s">
        <v>3014</v>
      </c>
      <c r="O1953" s="6" t="s">
        <v>3015</v>
      </c>
      <c r="P1953" s="11" t="str">
        <f t="shared" si="1896"/>
        <v>qc supply_chain Workflow wf_DTS_Load_GEAR_Table_Orourke</v>
      </c>
      <c r="Q1953" s="12" t="str">
        <f t="shared" si="1897"/>
        <v>echo ;</v>
      </c>
      <c r="R1953" s="13" t="str">
        <f t="shared" si="1898"/>
        <v>./pmrep addtodeploymentgroup -p DG_Static_Shared -n wf_DTS_Load_GEAR_Table_Orourke -o Workflow -f supply_chain -d all ;</v>
      </c>
      <c r="S1953" s="12" t="str">
        <f t="shared" si="1857"/>
        <v>./pmrep deploydeploymentgroup -p DG_Static_Shared -c  ./DG_Static_Shared.xml -r RAC_prod -n ritbil -X BPP -h phvifoapp04 -o 6005 -s Native -l $HOME/scripts/log/dg_BR_CHG0015093.log ;</v>
      </c>
      <c r="T1953" s="13" t="str">
        <f t="shared" si="1858"/>
        <v xml:space="preserve">echo '&lt; PRESS ANY KEY TO CONTINUE &gt;'; read c ; </v>
      </c>
      <c r="U1953" s="12" t="str">
        <f t="shared" si="1859"/>
        <v xml:space="preserve">cat $HOME/scripts/log/dg_BR_CHG0015093.log ; </v>
      </c>
      <c r="V1953" s="13" t="str">
        <f t="shared" si="1860"/>
        <v>echo '&lt; PRESS ANY KEY TO CONTINUE &gt;'; read c ;</v>
      </c>
      <c r="W1953" s="14" t="str">
        <f t="shared" si="1899"/>
        <v xml:space="preserve"> pmd ; </v>
      </c>
      <c r="X1953" s="13" t="str">
        <f t="shared" si="1900"/>
        <v>ssh -q phvifoapp04 '/home/infa_adm/scripts/ais.sh supply_chain wf_DTS_Load_GEAR_Table_Orourke Int01_prod'</v>
      </c>
      <c r="Y1953" s="15"/>
      <c r="Z1953" s="60" t="str">
        <f t="shared" si="1901"/>
        <v>./pmrep objectexport -f supply_chain -o Workflow -n wf_DTS_Load_GEAR_Table_Orourke -m -s -b -r -u wf_DTS_Load_GEAR_Table_Orourke.xml</v>
      </c>
      <c r="AA1953" s="63" t="str">
        <f t="shared" si="1902"/>
        <v>gwd supply_chain wf_DTS_Load_GEAR_Table_Orourke</v>
      </c>
      <c r="AB1953" s="60" t="str">
        <f t="shared" si="1862"/>
        <v xml:space="preserve">showvh supply_chain wf_DTS_Load_GEAR_Table_Orourke ; </v>
      </c>
      <c r="AC1953" s="60" t="str">
        <f t="shared" si="1861"/>
        <v>showrrh supply_chain wf_DTS_Load_GEAR_Table_Orourke</v>
      </c>
    </row>
    <row r="1954" spans="1:29" x14ac:dyDescent="0.25">
      <c r="A1954" s="9">
        <v>43405</v>
      </c>
      <c r="B1954" s="6" t="s">
        <v>3016</v>
      </c>
      <c r="C1954" s="6" t="s">
        <v>1893</v>
      </c>
      <c r="D1954" s="6" t="s">
        <v>1864</v>
      </c>
      <c r="E1954" s="100" t="str">
        <f t="shared" ref="E1954:E1956" si="1903">IF(D1954="q1",rep_q,IF(OR(D1954="u1",D1954="u2"),rep_u,IF(OR(D1954="p1",D1954="p2"),rep_p," ** ERROR **")))</f>
        <v>RAC_prod</v>
      </c>
      <c r="F1954" s="115" t="str">
        <f t="shared" ref="F1954:F1956" si="1904">IF(C1954="SJ",IF(D1954="q1",pswd_sj_q,IF(OR(D1954="u1",D1954="u2"),pswd_sj_u,IF(OR(D1954="p1",D1954="p2"),pswd_sj_p," ** ERROR **"))),
IF(C1954="BR",IF(D1954="q1",pswd_br_q,IF(OR(D1954="u1",D1954="u2"),pswd_br_u,IF(OR(D1954="p1",D1954="p2"),pswd_br_p," ** ERROR **")))," ** ERROR **"))</f>
        <v>BPP</v>
      </c>
      <c r="G1954" s="100" t="str">
        <f t="shared" ref="G1954:G1956" si="1905">IF(D1954="q1",host_q,IF(OR(D1954="u1",D1954="u2"),host_u,IF(OR(D1954="p1",D1954="p2"),host_p," ** ERROR **")))</f>
        <v>phvifoapp04</v>
      </c>
      <c r="H1954" s="115" t="str">
        <f t="shared" ref="H1954:H1956" si="1906">IF(D1954="q1",int_q1,IF(D1954="u1",int_u1,IF(D1954="u2",int_u2,IF(D1954="p1",int_p1,IF(D1954="p2",int_p2," ** ERROR **")))))</f>
        <v>Int01_prod</v>
      </c>
      <c r="I1954" s="100" t="str">
        <f t="shared" ref="I1954:I1956" si="1907">IF(D1954="","n/a","6005")</f>
        <v>6005</v>
      </c>
      <c r="J1954" s="115" t="str">
        <f t="shared" ref="J1954:J1956" si="1908">IF(D1954="","n/a","Native")</f>
        <v>Native</v>
      </c>
      <c r="K1954" s="100" t="str">
        <f t="shared" ref="K1954:K1956" si="1909">IF(D1954="","n/a","all")</f>
        <v>all</v>
      </c>
      <c r="L1954" s="6" t="s">
        <v>1491</v>
      </c>
      <c r="M1954" s="6" t="s">
        <v>332</v>
      </c>
      <c r="N1954" s="6" t="s">
        <v>2756</v>
      </c>
      <c r="O1954" s="6" t="s">
        <v>3017</v>
      </c>
      <c r="P1954" s="11" t="str">
        <f t="shared" ref="P1954" si="1910">CONCATENATE("qc ",L1954," ",M1954," ",N1954)</f>
        <v>qc connectors Workflow wf_reconnet_non_cash_receipts</v>
      </c>
      <c r="Q1954" s="12" t="str">
        <f t="shared" ref="Q1954" si="1911">IF(AND(B1954=B1953,F1954=F1953),"echo ;",CONCATENATE("./pmrep cleardeploymentgroup -p ",dgnm," -f ;"))</f>
        <v>./pmrep cleardeploymentgroup -p DG_Static_Shared -f ;</v>
      </c>
      <c r="R1954" s="13" t="str">
        <f t="shared" ref="R1954" si="1912">CONCATENATE("./pmrep addtodeploymentgroup -p ",dgnm," -n ",N1954," -o ",M1954, " -f ",L1954," -d ",K1954, " ;")</f>
        <v>./pmrep addtodeploymentgroup -p DG_Static_Shared -n wf_reconnet_non_cash_receipts -o Workflow -f connectors -d all ;</v>
      </c>
      <c r="S1954" s="12" t="str">
        <f t="shared" si="1857"/>
        <v>echo ;</v>
      </c>
      <c r="T1954" s="13" t="str">
        <f t="shared" si="1858"/>
        <v>echo ;</v>
      </c>
      <c r="U1954" s="12" t="str">
        <f t="shared" si="1859"/>
        <v>echo;</v>
      </c>
      <c r="V1954" s="13" t="str">
        <f t="shared" si="1860"/>
        <v>echo ;</v>
      </c>
      <c r="W1954" s="14" t="str">
        <f t="shared" ref="W1954" si="1913">IF(LEFT(U1954,3)="cat"," pmd ; "," echo ; ")</f>
        <v xml:space="preserve"> echo ; </v>
      </c>
      <c r="X1954" s="13" t="str">
        <f t="shared" ref="X1954" si="1914">IF(M1954="Workflow",CONCATENATE("ssh -q ",G1954, " '/home/infa_adm/scripts/ais.sh ",L1954," ",N1954," ",H1954,"'")," # n/a")</f>
        <v>ssh -q phvifoapp04 '/home/infa_adm/scripts/ais.sh connectors wf_reconnet_non_cash_receipts Int01_prod'</v>
      </c>
      <c r="Y1954" s="15"/>
      <c r="Z1954" s="60" t="str">
        <f t="shared" ref="Z1954" si="1915">CONCATENATE("./pmrep objectexport -f ",L1954," -o ",M1954," -n ",N1954," -m -s -b -r -u ",N1954,".xml")</f>
        <v>./pmrep objectexport -f connectors -o Workflow -n wf_reconnet_non_cash_receipts -m -s -b -r -u wf_reconnet_non_cash_receipts.xml</v>
      </c>
      <c r="AA1954" s="63" t="str">
        <f t="shared" ref="AA1954" si="1916">IF(M1954="Workflow",CONCATENATE("gwd ",L1954," ",N1954)," # n/a")</f>
        <v>gwd connectors wf_reconnet_non_cash_receipts</v>
      </c>
      <c r="AB1954" s="60" t="str">
        <f t="shared" si="1862"/>
        <v xml:space="preserve">showvh connectors wf_reconnet_non_cash_receipts ; </v>
      </c>
      <c r="AC1954" s="60" t="str">
        <f t="shared" si="1861"/>
        <v>showrrh connectors wf_reconnet_non_cash_receipts</v>
      </c>
    </row>
    <row r="1955" spans="1:29" x14ac:dyDescent="0.25">
      <c r="A1955" s="9">
        <v>43405</v>
      </c>
      <c r="B1955" s="6" t="s">
        <v>3016</v>
      </c>
      <c r="C1955" s="6" t="s">
        <v>1893</v>
      </c>
      <c r="D1955" s="6" t="s">
        <v>1864</v>
      </c>
      <c r="E1955" s="100" t="str">
        <f t="shared" si="1903"/>
        <v>RAC_prod</v>
      </c>
      <c r="F1955" s="115" t="str">
        <f t="shared" si="1904"/>
        <v>BPP</v>
      </c>
      <c r="G1955" s="100" t="str">
        <f t="shared" si="1905"/>
        <v>phvifoapp04</v>
      </c>
      <c r="H1955" s="115" t="str">
        <f t="shared" si="1906"/>
        <v>Int01_prod</v>
      </c>
      <c r="I1955" s="100" t="str">
        <f t="shared" si="1907"/>
        <v>6005</v>
      </c>
      <c r="J1955" s="115" t="str">
        <f t="shared" si="1908"/>
        <v>Native</v>
      </c>
      <c r="K1955" s="100" t="str">
        <f t="shared" si="1909"/>
        <v>all</v>
      </c>
      <c r="L1955" s="6" t="s">
        <v>1491</v>
      </c>
      <c r="M1955" s="6" t="s">
        <v>332</v>
      </c>
      <c r="N1955" s="6" t="s">
        <v>2757</v>
      </c>
      <c r="O1955" s="6" t="s">
        <v>3017</v>
      </c>
      <c r="P1955" s="11" t="str">
        <f t="shared" ref="P1955" si="1917">CONCATENATE("qc ",L1955," ",M1955," ",N1955)</f>
        <v>qc connectors Workflow wf_reconnet_nscash_cash_receipts</v>
      </c>
      <c r="Q1955" s="12" t="str">
        <f t="shared" ref="Q1955" si="1918">IF(AND(B1955=B1954,F1955=F1954),"echo ;",CONCATENATE("./pmrep cleardeploymentgroup -p ",dgnm," -f ;"))</f>
        <v>echo ;</v>
      </c>
      <c r="R1955" s="13" t="str">
        <f t="shared" ref="R1955" si="1919">CONCATENATE("./pmrep addtodeploymentgroup -p ",dgnm," -n ",N1955," -o ",M1955, " -f ",L1955," -d ",K1955, " ;")</f>
        <v>./pmrep addtodeploymentgroup -p DG_Static_Shared -n wf_reconnet_nscash_cash_receipts -o Workflow -f connectors -d all ;</v>
      </c>
      <c r="S1955" s="12" t="str">
        <f t="shared" si="1857"/>
        <v>./pmrep deploydeploymentgroup -p DG_Static_Shared -c  ./DG_Static_Shared.xml -r RAC_prod -n ritbil -X BPP -h phvifoapp04 -o 6005 -s Native -l $HOME/scripts/log/dg_BR_CHG0015084.log ;</v>
      </c>
      <c r="T1955" s="13" t="str">
        <f t="shared" si="1858"/>
        <v xml:space="preserve">echo '&lt; PRESS ANY KEY TO CONTINUE &gt;'; read c ; </v>
      </c>
      <c r="U1955" s="12" t="str">
        <f t="shared" si="1859"/>
        <v xml:space="preserve">cat $HOME/scripts/log/dg_BR_CHG0015084.log ; </v>
      </c>
      <c r="V1955" s="13" t="str">
        <f t="shared" si="1860"/>
        <v>echo '&lt; PRESS ANY KEY TO CONTINUE &gt;'; read c ;</v>
      </c>
      <c r="W1955" s="14" t="str">
        <f t="shared" ref="W1955" si="1920">IF(LEFT(U1955,3)="cat"," pmd ; "," echo ; ")</f>
        <v xml:space="preserve"> pmd ; </v>
      </c>
      <c r="X1955" s="13" t="str">
        <f t="shared" ref="X1955" si="1921">IF(M1955="Workflow",CONCATENATE("ssh -q ",G1955, " '/home/infa_adm/scripts/ais.sh ",L1955," ",N1955," ",H1955,"'")," # n/a")</f>
        <v>ssh -q phvifoapp04 '/home/infa_adm/scripts/ais.sh connectors wf_reconnet_nscash_cash_receipts Int01_prod'</v>
      </c>
      <c r="Y1955" s="15"/>
      <c r="Z1955" s="60" t="str">
        <f t="shared" ref="Z1955" si="1922">CONCATENATE("./pmrep objectexport -f ",L1955," -o ",M1955," -n ",N1955," -m -s -b -r -u ",N1955,".xml")</f>
        <v>./pmrep objectexport -f connectors -o Workflow -n wf_reconnet_nscash_cash_receipts -m -s -b -r -u wf_reconnet_nscash_cash_receipts.xml</v>
      </c>
      <c r="AA1955" s="63" t="str">
        <f t="shared" ref="AA1955" si="1923">IF(M1955="Workflow",CONCATENATE("gwd ",L1955," ",N1955)," # n/a")</f>
        <v>gwd connectors wf_reconnet_nscash_cash_receipts</v>
      </c>
      <c r="AB1955" s="60" t="str">
        <f t="shared" si="1862"/>
        <v xml:space="preserve">showvh connectors wf_reconnet_nscash_cash_receipts ; </v>
      </c>
      <c r="AC1955" s="60" t="str">
        <f t="shared" si="1861"/>
        <v>showrrh connectors wf_reconnet_nscash_cash_receipts</v>
      </c>
    </row>
    <row r="1956" spans="1:29" x14ac:dyDescent="0.25">
      <c r="A1956" s="9">
        <v>43406</v>
      </c>
      <c r="B1956" s="6" t="s">
        <v>317</v>
      </c>
      <c r="C1956" s="6" t="s">
        <v>1893</v>
      </c>
      <c r="D1956" s="6" t="s">
        <v>1862</v>
      </c>
      <c r="E1956" s="100" t="str">
        <f t="shared" si="1903"/>
        <v>RAC_qa</v>
      </c>
      <c r="F1956" s="115" t="str">
        <f t="shared" si="1904"/>
        <v>BPQ</v>
      </c>
      <c r="G1956" s="100" t="str">
        <f t="shared" si="1905"/>
        <v>qhvifoapp05</v>
      </c>
      <c r="H1956" s="115" t="str">
        <f t="shared" si="1906"/>
        <v>Int01_qa</v>
      </c>
      <c r="I1956" s="100" t="str">
        <f t="shared" si="1907"/>
        <v>6005</v>
      </c>
      <c r="J1956" s="115" t="str">
        <f t="shared" si="1908"/>
        <v>Native</v>
      </c>
      <c r="K1956" s="100" t="str">
        <f t="shared" si="1909"/>
        <v>all</v>
      </c>
      <c r="L1956" s="6" t="s">
        <v>1491</v>
      </c>
      <c r="M1956" s="6" t="s">
        <v>332</v>
      </c>
      <c r="N1956" s="6" t="s">
        <v>2660</v>
      </c>
      <c r="O1956" s="6" t="s">
        <v>3019</v>
      </c>
      <c r="P1956" s="11" t="str">
        <f t="shared" ref="P1956:P1961" si="1924">CONCATENATE("qc ",L1956," ",M1956," ",N1956)</f>
        <v>qc connectors Workflow wf_ENT_LAWSON_GL_RF_PROCESS</v>
      </c>
      <c r="Q1956" s="12" t="str">
        <f t="shared" ref="Q1956:Q1961" si="1925">IF(AND(B1956=B1955,F1956=F1955),"echo ;",CONCATENATE("./pmrep cleardeploymentgroup -p ",dgnm," -f ;"))</f>
        <v>./pmrep cleardeploymentgroup -p DG_Static_Shared -f ;</v>
      </c>
      <c r="R1956" s="13" t="str">
        <f t="shared" ref="R1956:R1961" si="1926">CONCATENATE("./pmrep addtodeploymentgroup -p ",dgnm," -n ",N1956," -o ",M1956, " -f ",L1956," -d ",K1956, " ;")</f>
        <v>./pmrep addtodeploymentgroup -p DG_Static_Shared -n wf_ENT_LAWSON_GL_RF_PROCESS -o Workflow -f connectors -d all ;</v>
      </c>
      <c r="S1956" s="12" t="str">
        <f t="shared" si="1857"/>
        <v>echo ;</v>
      </c>
      <c r="T1956" s="13" t="str">
        <f t="shared" si="1858"/>
        <v>echo ;</v>
      </c>
      <c r="U1956" s="12" t="str">
        <f t="shared" si="1859"/>
        <v>echo;</v>
      </c>
      <c r="V1956" s="13" t="str">
        <f t="shared" si="1860"/>
        <v>echo ;</v>
      </c>
      <c r="W1956" s="14" t="str">
        <f t="shared" ref="W1956:W1961" si="1927">IF(LEFT(U1956,3)="cat"," pmd ; "," echo ; ")</f>
        <v xml:space="preserve"> echo ; </v>
      </c>
      <c r="X1956" s="13" t="str">
        <f t="shared" ref="X1956:X1961" si="1928">IF(M1956="Workflow",CONCATENATE("ssh -q ",G1956, " '/home/infa_adm/scripts/ais.sh ",L1956," ",N1956," ",H1956,"'")," # n/a")</f>
        <v>ssh -q qhvifoapp05 '/home/infa_adm/scripts/ais.sh connectors wf_ENT_LAWSON_GL_RF_PROCESS Int01_qa'</v>
      </c>
      <c r="Y1956" s="15"/>
      <c r="Z1956" s="60" t="str">
        <f t="shared" ref="Z1956:Z1961" si="1929">CONCATENATE("./pmrep objectexport -f ",L1956," -o ",M1956," -n ",N1956," -m -s -b -r -u ",N1956,".xml")</f>
        <v>./pmrep objectexport -f connectors -o Workflow -n wf_ENT_LAWSON_GL_RF_PROCESS -m -s -b -r -u wf_ENT_LAWSON_GL_RF_PROCESS.xml</v>
      </c>
      <c r="AA1956" s="63" t="str">
        <f t="shared" ref="AA1956:AA1961" si="1930">IF(M1956="Workflow",CONCATENATE("gwd ",L1956," ",N1956)," # n/a")</f>
        <v>gwd connectors wf_ENT_LAWSON_GL_RF_PROCESS</v>
      </c>
      <c r="AB1956" s="60" t="str">
        <f t="shared" si="1862"/>
        <v xml:space="preserve">showvh connectors wf_ENT_LAWSON_GL_RF_PROCESS ; </v>
      </c>
      <c r="AC1956" s="60" t="str">
        <f t="shared" si="1861"/>
        <v>showrrh connectors wf_ENT_LAWSON_GL_RF_PROCESS</v>
      </c>
    </row>
    <row r="1957" spans="1:29" x14ac:dyDescent="0.25">
      <c r="A1957" s="9">
        <v>43406</v>
      </c>
      <c r="B1957" s="6" t="s">
        <v>317</v>
      </c>
      <c r="C1957" s="6" t="s">
        <v>1893</v>
      </c>
      <c r="D1957" s="6" t="s">
        <v>1862</v>
      </c>
      <c r="E1957" s="100" t="str">
        <f t="shared" ref="E1957:E1958" si="1931">IF(D1957="q1",rep_q,IF(OR(D1957="u1",D1957="u2"),rep_u,IF(OR(D1957="p1",D1957="p2"),rep_p," ** ERROR **")))</f>
        <v>RAC_qa</v>
      </c>
      <c r="F1957" s="115" t="str">
        <f t="shared" ref="F1957:F1958" si="1932">IF(C1957="SJ",IF(D1957="q1",pswd_sj_q,IF(OR(D1957="u1",D1957="u2"),pswd_sj_u,IF(OR(D1957="p1",D1957="p2"),pswd_sj_p," ** ERROR **"))),
IF(C1957="BR",IF(D1957="q1",pswd_br_q,IF(OR(D1957="u1",D1957="u2"),pswd_br_u,IF(OR(D1957="p1",D1957="p2"),pswd_br_p," ** ERROR **")))," ** ERROR **"))</f>
        <v>BPQ</v>
      </c>
      <c r="G1957" s="100" t="str">
        <f t="shared" ref="G1957:G1958" si="1933">IF(D1957="q1",host_q,IF(OR(D1957="u1",D1957="u2"),host_u,IF(OR(D1957="p1",D1957="p2"),host_p," ** ERROR **")))</f>
        <v>qhvifoapp05</v>
      </c>
      <c r="H1957" s="115" t="str">
        <f t="shared" ref="H1957:H1958" si="1934">IF(D1957="q1",int_q1,IF(D1957="u1",int_u1,IF(D1957="u2",int_u2,IF(D1957="p1",int_p1,IF(D1957="p2",int_p2," ** ERROR **")))))</f>
        <v>Int01_qa</v>
      </c>
      <c r="I1957" s="100" t="str">
        <f t="shared" ref="I1957:I1958" si="1935">IF(D1957="","n/a","6005")</f>
        <v>6005</v>
      </c>
      <c r="J1957" s="115" t="str">
        <f t="shared" ref="J1957:J1958" si="1936">IF(D1957="","n/a","Native")</f>
        <v>Native</v>
      </c>
      <c r="K1957" s="100" t="str">
        <f t="shared" ref="K1957:K1958" si="1937">IF(D1957="","n/a","all")</f>
        <v>all</v>
      </c>
      <c r="L1957" s="6" t="s">
        <v>1491</v>
      </c>
      <c r="M1957" s="6" t="s">
        <v>332</v>
      </c>
      <c r="N1957" s="6" t="s">
        <v>3018</v>
      </c>
      <c r="O1957" s="6" t="s">
        <v>3019</v>
      </c>
      <c r="P1957" s="11" t="str">
        <f t="shared" si="1924"/>
        <v>qc connectors Workflow wf_ENT_LAWSON_GL_AN_PROCESS</v>
      </c>
      <c r="Q1957" s="12" t="str">
        <f t="shared" si="1925"/>
        <v>echo ;</v>
      </c>
      <c r="R1957" s="13" t="str">
        <f t="shared" si="1926"/>
        <v>./pmrep addtodeploymentgroup -p DG_Static_Shared -n wf_ENT_LAWSON_GL_AN_PROCESS -o Workflow -f connectors -d all ;</v>
      </c>
      <c r="S1957" s="12" t="str">
        <f t="shared" si="1857"/>
        <v>echo ;</v>
      </c>
      <c r="T1957" s="13" t="str">
        <f t="shared" si="1858"/>
        <v>echo ;</v>
      </c>
      <c r="U1957" s="12" t="str">
        <f t="shared" si="1859"/>
        <v>echo;</v>
      </c>
      <c r="V1957" s="13" t="str">
        <f t="shared" si="1860"/>
        <v>echo ;</v>
      </c>
      <c r="W1957" s="14" t="str">
        <f t="shared" si="1927"/>
        <v xml:space="preserve"> echo ; </v>
      </c>
      <c r="X1957" s="13" t="str">
        <f t="shared" si="1928"/>
        <v>ssh -q qhvifoapp05 '/home/infa_adm/scripts/ais.sh connectors wf_ENT_LAWSON_GL_AN_PROCESS Int01_qa'</v>
      </c>
      <c r="Y1957" s="15"/>
      <c r="Z1957" s="60" t="str">
        <f t="shared" si="1929"/>
        <v>./pmrep objectexport -f connectors -o Workflow -n wf_ENT_LAWSON_GL_AN_PROCESS -m -s -b -r -u wf_ENT_LAWSON_GL_AN_PROCESS.xml</v>
      </c>
      <c r="AA1957" s="63" t="str">
        <f t="shared" si="1930"/>
        <v>gwd connectors wf_ENT_LAWSON_GL_AN_PROCESS</v>
      </c>
      <c r="AB1957" s="60" t="str">
        <f t="shared" si="1862"/>
        <v xml:space="preserve">showvh connectors wf_ENT_LAWSON_GL_AN_PROCESS ; </v>
      </c>
      <c r="AC1957" s="60" t="str">
        <f t="shared" si="1861"/>
        <v>showrrh connectors wf_ENT_LAWSON_GL_AN_PROCESS</v>
      </c>
    </row>
    <row r="1958" spans="1:29" x14ac:dyDescent="0.25">
      <c r="A1958" s="9">
        <v>43406</v>
      </c>
      <c r="B1958" s="6" t="s">
        <v>317</v>
      </c>
      <c r="C1958" s="6" t="s">
        <v>1893</v>
      </c>
      <c r="D1958" s="6" t="s">
        <v>1862</v>
      </c>
      <c r="E1958" s="100" t="str">
        <f t="shared" si="1931"/>
        <v>RAC_qa</v>
      </c>
      <c r="F1958" s="115" t="str">
        <f t="shared" si="1932"/>
        <v>BPQ</v>
      </c>
      <c r="G1958" s="100" t="str">
        <f t="shared" si="1933"/>
        <v>qhvifoapp05</v>
      </c>
      <c r="H1958" s="115" t="str">
        <f t="shared" si="1934"/>
        <v>Int01_qa</v>
      </c>
      <c r="I1958" s="100" t="str">
        <f t="shared" si="1935"/>
        <v>6005</v>
      </c>
      <c r="J1958" s="115" t="str">
        <f t="shared" si="1936"/>
        <v>Native</v>
      </c>
      <c r="K1958" s="100" t="str">
        <f t="shared" si="1937"/>
        <v>all</v>
      </c>
      <c r="L1958" s="6" t="s">
        <v>1491</v>
      </c>
      <c r="M1958" s="6" t="s">
        <v>332</v>
      </c>
      <c r="N1958" s="6" t="s">
        <v>2823</v>
      </c>
      <c r="O1958" s="6" t="s">
        <v>3019</v>
      </c>
      <c r="P1958" s="11" t="str">
        <f t="shared" si="1924"/>
        <v>qc connectors Workflow wf_ENT_LAWSON_GL_LA_PROCESS</v>
      </c>
      <c r="Q1958" s="12" t="str">
        <f t="shared" si="1925"/>
        <v>echo ;</v>
      </c>
      <c r="R1958" s="13" t="str">
        <f t="shared" si="1926"/>
        <v>./pmrep addtodeploymentgroup -p DG_Static_Shared -n wf_ENT_LAWSON_GL_LA_PROCESS -o Workflow -f connectors -d all ;</v>
      </c>
      <c r="S1958" s="12" t="str">
        <f t="shared" si="1857"/>
        <v>./pmrep deploydeploymentgroup -p DG_Static_Shared -c  ./DG_Static_Shared.xml -r RAC_qa -n ritbil -X BPQ -h qhvifoapp05 -o 6005 -s Native -l $HOME/scripts/log/dg_BR_kalabd.log ;</v>
      </c>
      <c r="T1958" s="13" t="str">
        <f t="shared" si="1858"/>
        <v xml:space="preserve">echo '&lt; PRESS ANY KEY TO CONTINUE &gt;'; read c ; </v>
      </c>
      <c r="U1958" s="12" t="str">
        <f t="shared" si="1859"/>
        <v xml:space="preserve">cat $HOME/scripts/log/dg_BR_kalabd.log ; </v>
      </c>
      <c r="V1958" s="13" t="str">
        <f t="shared" si="1860"/>
        <v>echo '&lt; PRESS ANY KEY TO CONTINUE &gt;'; read c ;</v>
      </c>
      <c r="W1958" s="14" t="str">
        <f t="shared" si="1927"/>
        <v xml:space="preserve"> pmd ; </v>
      </c>
      <c r="X1958" s="13" t="str">
        <f t="shared" si="1928"/>
        <v>ssh -q qhvifoapp05 '/home/infa_adm/scripts/ais.sh connectors wf_ENT_LAWSON_GL_LA_PROCESS Int01_qa'</v>
      </c>
      <c r="Y1958" s="15"/>
      <c r="Z1958" s="60" t="str">
        <f t="shared" si="1929"/>
        <v>./pmrep objectexport -f connectors -o Workflow -n wf_ENT_LAWSON_GL_LA_PROCESS -m -s -b -r -u wf_ENT_LAWSON_GL_LA_PROCESS.xml</v>
      </c>
      <c r="AA1958" s="63" t="str">
        <f t="shared" si="1930"/>
        <v>gwd connectors wf_ENT_LAWSON_GL_LA_PROCESS</v>
      </c>
      <c r="AB1958" s="60" t="str">
        <f t="shared" si="1862"/>
        <v xml:space="preserve">showvh connectors wf_ENT_LAWSON_GL_LA_PROCESS ; </v>
      </c>
      <c r="AC1958" s="60" t="str">
        <f t="shared" si="1861"/>
        <v>showrrh connectors wf_ENT_LAWSON_GL_LA_PROCESS</v>
      </c>
    </row>
    <row r="1959" spans="1:29" x14ac:dyDescent="0.25">
      <c r="A1959" s="9">
        <v>43406</v>
      </c>
      <c r="B1959" s="6" t="s">
        <v>317</v>
      </c>
      <c r="C1959" s="6" t="s">
        <v>1893</v>
      </c>
      <c r="D1959" s="6" t="s">
        <v>1863</v>
      </c>
      <c r="E1959" s="100" t="str">
        <f>IF(D1959="q1",rep_q,IF(OR(D1959="u1",D1959="u2"),rep_u,IF(OR(D1959="p1",D1959="p2"),rep_p," ** ERROR **")))</f>
        <v>RAC_uat</v>
      </c>
      <c r="F1959" s="115" t="str">
        <f>IF(C1959="SJ",IF(D1959="q1",pswd_sj_q,IF(OR(D1959="u1",D1959="u2"),pswd_sj_u,IF(OR(D1959="p1",D1959="p2"),pswd_sj_p," ** ERROR **"))),
IF(C1959="BR",IF(D1959="q1",pswd_br_q,IF(OR(D1959="u1",D1959="u2"),pswd_br_u,IF(OR(D1959="p1",D1959="p2"),pswd_br_p," ** ERROR **")))," ** ERROR **"))</f>
        <v>BPU</v>
      </c>
      <c r="G1959" s="100" t="str">
        <f>IF(D1959="q1",host_q,IF(OR(D1959="u1",D1959="u2"),host_u,IF(OR(D1959="p1",D1959="p2"),host_p," ** ERROR **")))</f>
        <v>uhvifoapp03</v>
      </c>
      <c r="H1959" s="115" t="str">
        <f>IF(D1959="q1",int_q1,IF(D1959="u1",int_u1,IF(D1959="u2",int_u2,IF(D1959="p1",int_p1,IF(D1959="p2",int_p2," ** ERROR **")))))</f>
        <v>Int01_uat</v>
      </c>
      <c r="I1959" s="100" t="str">
        <f>IF(D1959="","n/a","6005")</f>
        <v>6005</v>
      </c>
      <c r="J1959" s="115" t="str">
        <f>IF(D1959="","n/a","Native")</f>
        <v>Native</v>
      </c>
      <c r="K1959" s="100" t="str">
        <f>IF(D1959="","n/a","all")</f>
        <v>all</v>
      </c>
      <c r="L1959" s="6" t="s">
        <v>1491</v>
      </c>
      <c r="M1959" s="6" t="s">
        <v>332</v>
      </c>
      <c r="N1959" s="6" t="s">
        <v>2660</v>
      </c>
      <c r="O1959" s="6" t="s">
        <v>3020</v>
      </c>
      <c r="P1959" s="11" t="str">
        <f t="shared" si="1924"/>
        <v>qc connectors Workflow wf_ENT_LAWSON_GL_RF_PROCESS</v>
      </c>
      <c r="Q1959" s="12" t="str">
        <f t="shared" si="1925"/>
        <v>./pmrep cleardeploymentgroup -p DG_Static_Shared -f ;</v>
      </c>
      <c r="R1959" s="13" t="str">
        <f t="shared" si="1926"/>
        <v>./pmrep addtodeploymentgroup -p DG_Static_Shared -n wf_ENT_LAWSON_GL_RF_PROCESS -o Workflow -f connectors -d all ;</v>
      </c>
      <c r="S1959" s="12" t="str">
        <f t="shared" si="1857"/>
        <v>echo ;</v>
      </c>
      <c r="T1959" s="13" t="str">
        <f t="shared" si="1858"/>
        <v>echo ;</v>
      </c>
      <c r="U1959" s="12" t="str">
        <f t="shared" si="1859"/>
        <v>echo;</v>
      </c>
      <c r="V1959" s="13" t="str">
        <f t="shared" si="1860"/>
        <v>echo ;</v>
      </c>
      <c r="W1959" s="14" t="str">
        <f t="shared" si="1927"/>
        <v xml:space="preserve"> echo ; </v>
      </c>
      <c r="X1959" s="13" t="str">
        <f t="shared" si="1928"/>
        <v>ssh -q uhvifoapp03 '/home/infa_adm/scripts/ais.sh connectors wf_ENT_LAWSON_GL_RF_PROCESS Int01_uat'</v>
      </c>
      <c r="Y1959" s="15"/>
      <c r="Z1959" s="60" t="str">
        <f t="shared" si="1929"/>
        <v>./pmrep objectexport -f connectors -o Workflow -n wf_ENT_LAWSON_GL_RF_PROCESS -m -s -b -r -u wf_ENT_LAWSON_GL_RF_PROCESS.xml</v>
      </c>
      <c r="AA1959" s="63" t="str">
        <f t="shared" si="1930"/>
        <v>gwd connectors wf_ENT_LAWSON_GL_RF_PROCESS</v>
      </c>
      <c r="AB1959" s="60" t="str">
        <f t="shared" si="1862"/>
        <v xml:space="preserve">showvh connectors wf_ENT_LAWSON_GL_RF_PROCESS ; </v>
      </c>
      <c r="AC1959" s="60" t="str">
        <f t="shared" si="1861"/>
        <v>showrrh connectors wf_ENT_LAWSON_GL_RF_PROCESS</v>
      </c>
    </row>
    <row r="1960" spans="1:29" x14ac:dyDescent="0.25">
      <c r="A1960" s="9">
        <v>43406</v>
      </c>
      <c r="B1960" s="6" t="s">
        <v>317</v>
      </c>
      <c r="C1960" s="6" t="s">
        <v>1893</v>
      </c>
      <c r="D1960" s="6" t="s">
        <v>1863</v>
      </c>
      <c r="E1960" s="100" t="str">
        <f>IF(D1960="q1",rep_q,IF(OR(D1960="u1",D1960="u2"),rep_u,IF(OR(D1960="p1",D1960="p2"),rep_p," ** ERROR **")))</f>
        <v>RAC_uat</v>
      </c>
      <c r="F1960" s="115" t="str">
        <f>IF(C1960="SJ",IF(D1960="q1",pswd_sj_q,IF(OR(D1960="u1",D1960="u2"),pswd_sj_u,IF(OR(D1960="p1",D1960="p2"),pswd_sj_p," ** ERROR **"))),
IF(C1960="BR",IF(D1960="q1",pswd_br_q,IF(OR(D1960="u1",D1960="u2"),pswd_br_u,IF(OR(D1960="p1",D1960="p2"),pswd_br_p," ** ERROR **")))," ** ERROR **"))</f>
        <v>BPU</v>
      </c>
      <c r="G1960" s="100" t="str">
        <f>IF(D1960="q1",host_q,IF(OR(D1960="u1",D1960="u2"),host_u,IF(OR(D1960="p1",D1960="p2"),host_p," ** ERROR **")))</f>
        <v>uhvifoapp03</v>
      </c>
      <c r="H1960" s="115" t="str">
        <f>IF(D1960="q1",int_q1,IF(D1960="u1",int_u1,IF(D1960="u2",int_u2,IF(D1960="p1",int_p1,IF(D1960="p2",int_p2," ** ERROR **")))))</f>
        <v>Int01_uat</v>
      </c>
      <c r="I1960" s="100" t="str">
        <f>IF(D1960="","n/a","6005")</f>
        <v>6005</v>
      </c>
      <c r="J1960" s="115" t="str">
        <f>IF(D1960="","n/a","Native")</f>
        <v>Native</v>
      </c>
      <c r="K1960" s="100" t="str">
        <f>IF(D1960="","n/a","all")</f>
        <v>all</v>
      </c>
      <c r="L1960" s="6" t="s">
        <v>1491</v>
      </c>
      <c r="M1960" s="6" t="s">
        <v>332</v>
      </c>
      <c r="N1960" s="6" t="s">
        <v>3018</v>
      </c>
      <c r="O1960" s="6" t="s">
        <v>3020</v>
      </c>
      <c r="P1960" s="11" t="str">
        <f t="shared" si="1924"/>
        <v>qc connectors Workflow wf_ENT_LAWSON_GL_AN_PROCESS</v>
      </c>
      <c r="Q1960" s="12" t="str">
        <f t="shared" si="1925"/>
        <v>echo ;</v>
      </c>
      <c r="R1960" s="13" t="str">
        <f t="shared" si="1926"/>
        <v>./pmrep addtodeploymentgroup -p DG_Static_Shared -n wf_ENT_LAWSON_GL_AN_PROCESS -o Workflow -f connectors -d all ;</v>
      </c>
      <c r="S1960" s="12" t="str">
        <f t="shared" si="1857"/>
        <v>echo ;</v>
      </c>
      <c r="T1960" s="13" t="str">
        <f t="shared" si="1858"/>
        <v>echo ;</v>
      </c>
      <c r="U1960" s="12" t="str">
        <f t="shared" si="1859"/>
        <v>echo;</v>
      </c>
      <c r="V1960" s="13" t="str">
        <f t="shared" si="1860"/>
        <v>echo ;</v>
      </c>
      <c r="W1960" s="14" t="str">
        <f t="shared" si="1927"/>
        <v xml:space="preserve"> echo ; </v>
      </c>
      <c r="X1960" s="13" t="str">
        <f t="shared" si="1928"/>
        <v>ssh -q uhvifoapp03 '/home/infa_adm/scripts/ais.sh connectors wf_ENT_LAWSON_GL_AN_PROCESS Int01_uat'</v>
      </c>
      <c r="Y1960" s="15"/>
      <c r="Z1960" s="60" t="str">
        <f t="shared" si="1929"/>
        <v>./pmrep objectexport -f connectors -o Workflow -n wf_ENT_LAWSON_GL_AN_PROCESS -m -s -b -r -u wf_ENT_LAWSON_GL_AN_PROCESS.xml</v>
      </c>
      <c r="AA1960" s="63" t="str">
        <f t="shared" si="1930"/>
        <v>gwd connectors wf_ENT_LAWSON_GL_AN_PROCESS</v>
      </c>
      <c r="AB1960" s="60" t="str">
        <f t="shared" si="1862"/>
        <v xml:space="preserve">showvh connectors wf_ENT_LAWSON_GL_AN_PROCESS ; </v>
      </c>
      <c r="AC1960" s="60" t="str">
        <f t="shared" si="1861"/>
        <v>showrrh connectors wf_ENT_LAWSON_GL_AN_PROCESS</v>
      </c>
    </row>
    <row r="1961" spans="1:29" x14ac:dyDescent="0.25">
      <c r="A1961" s="9">
        <v>43406</v>
      </c>
      <c r="B1961" s="6" t="s">
        <v>317</v>
      </c>
      <c r="C1961" s="6" t="s">
        <v>1893</v>
      </c>
      <c r="D1961" s="6" t="s">
        <v>1863</v>
      </c>
      <c r="E1961" s="100" t="str">
        <f>IF(D1961="q1",rep_q,IF(OR(D1961="u1",D1961="u2"),rep_u,IF(OR(D1961="p1",D1961="p2"),rep_p," ** ERROR **")))</f>
        <v>RAC_uat</v>
      </c>
      <c r="F1961" s="115" t="str">
        <f>IF(C1961="SJ",IF(D1961="q1",pswd_sj_q,IF(OR(D1961="u1",D1961="u2"),pswd_sj_u,IF(OR(D1961="p1",D1961="p2"),pswd_sj_p," ** ERROR **"))),
IF(C1961="BR",IF(D1961="q1",pswd_br_q,IF(OR(D1961="u1",D1961="u2"),pswd_br_u,IF(OR(D1961="p1",D1961="p2"),pswd_br_p," ** ERROR **")))," ** ERROR **"))</f>
        <v>BPU</v>
      </c>
      <c r="G1961" s="100" t="str">
        <f>IF(D1961="q1",host_q,IF(OR(D1961="u1",D1961="u2"),host_u,IF(OR(D1961="p1",D1961="p2"),host_p," ** ERROR **")))</f>
        <v>uhvifoapp03</v>
      </c>
      <c r="H1961" s="115" t="str">
        <f>IF(D1961="q1",int_q1,IF(D1961="u1",int_u1,IF(D1961="u2",int_u2,IF(D1961="p1",int_p1,IF(D1961="p2",int_p2," ** ERROR **")))))</f>
        <v>Int01_uat</v>
      </c>
      <c r="I1961" s="100" t="str">
        <f>IF(D1961="","n/a","6005")</f>
        <v>6005</v>
      </c>
      <c r="J1961" s="115" t="str">
        <f>IF(D1961="","n/a","Native")</f>
        <v>Native</v>
      </c>
      <c r="K1961" s="100" t="str">
        <f>IF(D1961="","n/a","all")</f>
        <v>all</v>
      </c>
      <c r="L1961" s="6" t="s">
        <v>1491</v>
      </c>
      <c r="M1961" s="6" t="s">
        <v>332</v>
      </c>
      <c r="N1961" s="6" t="s">
        <v>2823</v>
      </c>
      <c r="O1961" s="6" t="s">
        <v>3020</v>
      </c>
      <c r="P1961" s="11" t="str">
        <f t="shared" si="1924"/>
        <v>qc connectors Workflow wf_ENT_LAWSON_GL_LA_PROCESS</v>
      </c>
      <c r="Q1961" s="12" t="str">
        <f t="shared" si="1925"/>
        <v>echo ;</v>
      </c>
      <c r="R1961" s="13" t="str">
        <f t="shared" si="1926"/>
        <v>./pmrep addtodeploymentgroup -p DG_Static_Shared -n wf_ENT_LAWSON_GL_LA_PROCESS -o Workflow -f connectors -d all ;</v>
      </c>
      <c r="S1961" s="12" t="str">
        <f t="shared" si="1857"/>
        <v>./pmrep deploydeploymentgroup -p DG_Static_Shared -c  ./DG_Static_Shared.xml -r RAC_uat -n ritbil -X BPU -h uhvifoapp03 -o 6005 -s Native -l $HOME/scripts/log/dg_BR_kalabd.log ;</v>
      </c>
      <c r="T1961" s="13" t="str">
        <f t="shared" si="1858"/>
        <v xml:space="preserve">echo '&lt; PRESS ANY KEY TO CONTINUE &gt;'; read c ; </v>
      </c>
      <c r="U1961" s="12" t="str">
        <f t="shared" si="1859"/>
        <v xml:space="preserve">cat $HOME/scripts/log/dg_BR_kalabd.log ; </v>
      </c>
      <c r="V1961" s="13" t="str">
        <f t="shared" si="1860"/>
        <v>echo '&lt; PRESS ANY KEY TO CONTINUE &gt;'; read c ;</v>
      </c>
      <c r="W1961" s="14" t="str">
        <f t="shared" si="1927"/>
        <v xml:space="preserve"> pmd ; </v>
      </c>
      <c r="X1961" s="13" t="str">
        <f t="shared" si="1928"/>
        <v>ssh -q uhvifoapp03 '/home/infa_adm/scripts/ais.sh connectors wf_ENT_LAWSON_GL_LA_PROCESS Int01_uat'</v>
      </c>
      <c r="Y1961" s="15"/>
      <c r="Z1961" s="60" t="str">
        <f t="shared" si="1929"/>
        <v>./pmrep objectexport -f connectors -o Workflow -n wf_ENT_LAWSON_GL_LA_PROCESS -m -s -b -r -u wf_ENT_LAWSON_GL_LA_PROCESS.xml</v>
      </c>
      <c r="AA1961" s="63" t="str">
        <f t="shared" si="1930"/>
        <v>gwd connectors wf_ENT_LAWSON_GL_LA_PROCESS</v>
      </c>
      <c r="AB1961" s="60" t="str">
        <f t="shared" si="1862"/>
        <v xml:space="preserve">showvh connectors wf_ENT_LAWSON_GL_LA_PROCESS ; </v>
      </c>
      <c r="AC1961" s="60" t="str">
        <f t="shared" si="1861"/>
        <v>showrrh connectors wf_ENT_LAWSON_GL_LA_PROCESS</v>
      </c>
    </row>
    <row r="1962" spans="1:29" x14ac:dyDescent="0.25">
      <c r="A1962" s="9">
        <v>43406</v>
      </c>
      <c r="B1962" s="6" t="s">
        <v>3021</v>
      </c>
      <c r="C1962" s="6" t="s">
        <v>1893</v>
      </c>
      <c r="D1962" s="6" t="s">
        <v>1864</v>
      </c>
      <c r="E1962" s="100" t="str">
        <f t="shared" ref="E1962:E2003" si="1938">IF(D1962="q1",rep_q,IF(OR(D1962="u1",D1962="u2"),rep_u,IF(OR(D1962="p1",D1962="p2"),rep_p," ** ERROR **")))</f>
        <v>RAC_prod</v>
      </c>
      <c r="F1962" s="115" t="str">
        <f t="shared" ref="F1962:F2003" si="1939">IF(C1962="SJ",IF(D1962="q1",pswd_sj_q,IF(OR(D1962="u1",D1962="u2"),pswd_sj_u,IF(OR(D1962="p1",D1962="p2"),pswd_sj_p," ** ERROR **"))),
IF(C1962="BR",IF(D1962="q1",pswd_br_q,IF(OR(D1962="u1",D1962="u2"),pswd_br_u,IF(OR(D1962="p1",D1962="p2"),pswd_br_p," ** ERROR **")))," ** ERROR **"))</f>
        <v>BPP</v>
      </c>
      <c r="G1962" s="100" t="str">
        <f t="shared" ref="G1962:G2003" si="1940">IF(D1962="q1",host_q,IF(OR(D1962="u1",D1962="u2"),host_u,IF(OR(D1962="p1",D1962="p2"),host_p," ** ERROR **")))</f>
        <v>phvifoapp04</v>
      </c>
      <c r="H1962" s="115" t="str">
        <f t="shared" ref="H1962:H2003" si="1941">IF(D1962="q1",int_q1,IF(D1962="u1",int_u1,IF(D1962="u2",int_u2,IF(D1962="p1",int_p1,IF(D1962="p2",int_p2," ** ERROR **")))))</f>
        <v>Int01_prod</v>
      </c>
      <c r="I1962" s="100" t="str">
        <f t="shared" ref="I1962:I2003" si="1942">IF(D1962="","n/a","6005")</f>
        <v>6005</v>
      </c>
      <c r="J1962" s="115" t="str">
        <f t="shared" ref="J1962:J2003" si="1943">IF(D1962="","n/a","Native")</f>
        <v>Native</v>
      </c>
      <c r="K1962" s="100" t="str">
        <f t="shared" ref="K1962:K2003" si="1944">IF(D1962="","n/a","all")</f>
        <v>all</v>
      </c>
      <c r="L1962" s="6" t="s">
        <v>30</v>
      </c>
      <c r="M1962" s="6" t="s">
        <v>332</v>
      </c>
      <c r="N1962" s="6" t="s">
        <v>1184</v>
      </c>
      <c r="O1962" s="6" t="s">
        <v>3022</v>
      </c>
      <c r="P1962" s="11" t="str">
        <f t="shared" ref="P1962:P1963" si="1945">CONCATENATE("qc ",L1962," ",M1962," ",N1962)</f>
        <v>qc RACFI Workflow wf_rental_agreement_extract_cynergi_daily</v>
      </c>
      <c r="Q1962" s="12" t="str">
        <f t="shared" ref="Q1962:Q1963" si="1946">IF(AND(B1962=B1961,F1962=F1961),"echo ;",CONCATENATE("./pmrep cleardeploymentgroup -p ",dgnm," -f ;"))</f>
        <v>./pmrep cleardeploymentgroup -p DG_Static_Shared -f ;</v>
      </c>
      <c r="R1962" s="13" t="str">
        <f t="shared" ref="R1962:R1963" si="1947">CONCATENATE("./pmrep addtodeploymentgroup -p ",dgnm," -n ",N1962," -o ",M1962, " -f ",L1962," -d ",K1962, " ;")</f>
        <v>./pmrep addtodeploymentgroup -p DG_Static_Shared -n wf_rental_agreement_extract_cynergi_daily -o Workflow -f RACFI -d all ;</v>
      </c>
      <c r="S1962" s="12" t="str">
        <f t="shared" si="1857"/>
        <v>echo ;</v>
      </c>
      <c r="T1962" s="13" t="str">
        <f t="shared" si="1858"/>
        <v>echo ;</v>
      </c>
      <c r="U1962" s="12" t="str">
        <f t="shared" si="1859"/>
        <v>echo;</v>
      </c>
      <c r="V1962" s="13" t="str">
        <f t="shared" si="1860"/>
        <v>echo ;</v>
      </c>
      <c r="W1962" s="14" t="str">
        <f t="shared" ref="W1962:W1963" si="1948">IF(LEFT(U1962,3)="cat"," pmd ; "," echo ; ")</f>
        <v xml:space="preserve"> echo ; </v>
      </c>
      <c r="X1962" s="13" t="str">
        <f t="shared" ref="X1962:X1963" si="1949">IF(M1962="Workflow",CONCATENATE("ssh -q ",G1962, " '/home/infa_adm/scripts/ais.sh ",L1962," ",N1962," ",H1962,"'")," # n/a")</f>
        <v>ssh -q phvifoapp04 '/home/infa_adm/scripts/ais.sh RACFI wf_rental_agreement_extract_cynergi_daily Int01_prod'</v>
      </c>
      <c r="Y1962" s="15"/>
      <c r="Z1962" s="60" t="str">
        <f t="shared" ref="Z1962:Z1963" si="1950">CONCATENATE("./pmrep objectexport -f ",L1962," -o ",M1962," -n ",N1962," -m -s -b -r -u ",N1962,".xml")</f>
        <v>./pmrep objectexport -f RACFI -o Workflow -n wf_rental_agreement_extract_cynergi_daily -m -s -b -r -u wf_rental_agreement_extract_cynergi_daily.xml</v>
      </c>
      <c r="AA1962" s="63" t="str">
        <f t="shared" ref="AA1962:AA1963" si="1951">IF(M1962="Workflow",CONCATENATE("gwd ",L1962," ",N1962)," # n/a")</f>
        <v>gwd RACFI wf_rental_agreement_extract_cynergi_daily</v>
      </c>
      <c r="AB1962" s="60" t="str">
        <f t="shared" si="1862"/>
        <v xml:space="preserve">showvh RACFI wf_rental_agreement_extract_cynergi_daily ; </v>
      </c>
      <c r="AC1962" s="60" t="str">
        <f t="shared" si="1861"/>
        <v>showrrh RACFI wf_rental_agreement_extract_cynergi_daily</v>
      </c>
    </row>
    <row r="1963" spans="1:29" x14ac:dyDescent="0.25">
      <c r="A1963" s="9">
        <v>43406</v>
      </c>
      <c r="B1963" s="6" t="s">
        <v>3021</v>
      </c>
      <c r="C1963" s="6" t="s">
        <v>1893</v>
      </c>
      <c r="D1963" s="6" t="s">
        <v>1864</v>
      </c>
      <c r="E1963" s="100" t="str">
        <f t="shared" si="1938"/>
        <v>RAC_prod</v>
      </c>
      <c r="F1963" s="115" t="str">
        <f t="shared" si="1939"/>
        <v>BPP</v>
      </c>
      <c r="G1963" s="100" t="str">
        <f t="shared" si="1940"/>
        <v>phvifoapp04</v>
      </c>
      <c r="H1963" s="115" t="str">
        <f t="shared" si="1941"/>
        <v>Int01_prod</v>
      </c>
      <c r="I1963" s="100" t="str">
        <f t="shared" si="1942"/>
        <v>6005</v>
      </c>
      <c r="J1963" s="115" t="str">
        <f t="shared" si="1943"/>
        <v>Native</v>
      </c>
      <c r="K1963" s="100" t="str">
        <f t="shared" si="1944"/>
        <v>all</v>
      </c>
      <c r="L1963" s="6" t="s">
        <v>30</v>
      </c>
      <c r="M1963" s="6" t="s">
        <v>332</v>
      </c>
      <c r="N1963" s="6" t="s">
        <v>1183</v>
      </c>
      <c r="O1963" s="6" t="s">
        <v>3022</v>
      </c>
      <c r="P1963" s="11" t="str">
        <f t="shared" si="1945"/>
        <v>qc RACFI Workflow wf_rental_agreement_extract_daily</v>
      </c>
      <c r="Q1963" s="12" t="str">
        <f t="shared" si="1946"/>
        <v>echo ;</v>
      </c>
      <c r="R1963" s="13" t="str">
        <f t="shared" si="1947"/>
        <v>./pmrep addtodeploymentgroup -p DG_Static_Shared -n wf_rental_agreement_extract_daily -o Workflow -f RACFI -d all ;</v>
      </c>
      <c r="S1963" s="12" t="str">
        <f t="shared" si="1857"/>
        <v>./pmrep deploydeploymentgroup -p DG_Static_Shared -c  ./DG_Static_Shared.xml -r RAC_prod -n ritbil -X BPP -h phvifoapp04 -o 6005 -s Native -l $HOME/scripts/log/dg_BR_CHG0015111.log ;</v>
      </c>
      <c r="T1963" s="13" t="str">
        <f t="shared" si="1858"/>
        <v xml:space="preserve">echo '&lt; PRESS ANY KEY TO CONTINUE &gt;'; read c ; </v>
      </c>
      <c r="U1963" s="12" t="str">
        <f t="shared" si="1859"/>
        <v xml:space="preserve">cat $HOME/scripts/log/dg_BR_CHG0015111.log ; </v>
      </c>
      <c r="V1963" s="13" t="str">
        <f t="shared" si="1860"/>
        <v>echo '&lt; PRESS ANY KEY TO CONTINUE &gt;'; read c ;</v>
      </c>
      <c r="W1963" s="14" t="str">
        <f t="shared" si="1948"/>
        <v xml:space="preserve"> pmd ; </v>
      </c>
      <c r="X1963" s="13" t="str">
        <f t="shared" si="1949"/>
        <v>ssh -q phvifoapp04 '/home/infa_adm/scripts/ais.sh RACFI wf_rental_agreement_extract_daily Int01_prod'</v>
      </c>
      <c r="Y1963" s="15"/>
      <c r="Z1963" s="60" t="str">
        <f t="shared" si="1950"/>
        <v>./pmrep objectexport -f RACFI -o Workflow -n wf_rental_agreement_extract_daily -m -s -b -r -u wf_rental_agreement_extract_daily.xml</v>
      </c>
      <c r="AA1963" s="63" t="str">
        <f t="shared" si="1951"/>
        <v>gwd RACFI wf_rental_agreement_extract_daily</v>
      </c>
      <c r="AB1963" s="60" t="str">
        <f t="shared" si="1862"/>
        <v xml:space="preserve">showvh RACFI wf_rental_agreement_extract_daily ; </v>
      </c>
      <c r="AC1963" s="60" t="str">
        <f t="shared" si="1861"/>
        <v>showrrh RACFI wf_rental_agreement_extract_daily</v>
      </c>
    </row>
    <row r="1964" spans="1:29" x14ac:dyDescent="0.25">
      <c r="A1964" s="9">
        <v>43411</v>
      </c>
      <c r="B1964" s="6" t="s">
        <v>3038</v>
      </c>
      <c r="C1964" s="6" t="s">
        <v>1893</v>
      </c>
      <c r="D1964" s="6" t="s">
        <v>1866</v>
      </c>
      <c r="E1964" s="100" t="str">
        <f t="shared" si="1938"/>
        <v>RAC_uat</v>
      </c>
      <c r="F1964" s="115" t="str">
        <f t="shared" si="1939"/>
        <v>BPU</v>
      </c>
      <c r="G1964" s="100" t="str">
        <f t="shared" si="1940"/>
        <v>uhvifoapp03</v>
      </c>
      <c r="H1964" s="115" t="str">
        <f t="shared" si="1941"/>
        <v>Int02_uat</v>
      </c>
      <c r="I1964" s="100" t="str">
        <f t="shared" si="1942"/>
        <v>6005</v>
      </c>
      <c r="J1964" s="115" t="str">
        <f t="shared" si="1943"/>
        <v>Native</v>
      </c>
      <c r="K1964" s="100" t="str">
        <f t="shared" si="1944"/>
        <v>all</v>
      </c>
      <c r="L1964" s="6" t="s">
        <v>15</v>
      </c>
      <c r="M1964" s="6" t="s">
        <v>332</v>
      </c>
      <c r="N1964" s="6" t="s">
        <v>807</v>
      </c>
      <c r="O1964" s="6" t="s">
        <v>3042</v>
      </c>
      <c r="P1964" s="11" t="str">
        <f t="shared" ref="P1964" si="1952">CONCATENATE("qc ",L1964," ",M1964," ",N1964)</f>
        <v>qc 3PL_Integration Workflow wf_m_816_Outbound_update_records</v>
      </c>
      <c r="Q1964" s="12" t="str">
        <f t="shared" ref="Q1964" si="1953">IF(AND(B1964=B1963,F1964=F1963),"echo ;",CONCATENATE("./pmrep cleardeploymentgroup -p ",dgnm," -f ;"))</f>
        <v>./pmrep cleardeploymentgroup -p DG_Static_Shared -f ;</v>
      </c>
      <c r="R1964" s="13" t="str">
        <f t="shared" ref="R1964" si="1954">CONCATENATE("./pmrep addtodeploymentgroup -p ",dgnm," -n ",N1964," -o ",M1964, " -f ",L1964," -d ",K1964, " ;")</f>
        <v>./pmrep addtodeploymentgroup -p DG_Static_Shared -n wf_m_816_Outbound_update_records -o Workflow -f 3PL_Integration -d all ;</v>
      </c>
      <c r="S1964" s="12" t="str">
        <f t="shared" si="1857"/>
        <v>echo ;</v>
      </c>
      <c r="T1964" s="13" t="str">
        <f t="shared" si="1858"/>
        <v>echo ;</v>
      </c>
      <c r="U1964" s="12" t="str">
        <f t="shared" si="1859"/>
        <v>echo;</v>
      </c>
      <c r="V1964" s="13" t="str">
        <f t="shared" si="1860"/>
        <v>echo ;</v>
      </c>
      <c r="W1964" s="14" t="str">
        <f t="shared" ref="W1964" si="1955">IF(LEFT(U1964,3)="cat"," pmd ; "," echo ; ")</f>
        <v xml:space="preserve"> echo ; </v>
      </c>
      <c r="X1964" s="13" t="str">
        <f t="shared" ref="X1964" si="1956">IF(M1964="Workflow",CONCATENATE("ssh -q ",G1964, " '/home/infa_adm/scripts/ais.sh ",L1964," ",N1964," ",H1964,"'")," # n/a")</f>
        <v>ssh -q uhvifoapp03 '/home/infa_adm/scripts/ais.sh 3PL_Integration wf_m_816_Outbound_update_records Int02_uat'</v>
      </c>
      <c r="Y1964" s="15"/>
      <c r="Z1964" s="60" t="str">
        <f t="shared" ref="Z1964" si="1957">CONCATENATE("./pmrep objectexport -f ",L1964," -o ",M1964," -n ",N1964," -m -s -b -r -u ",N1964,".xml")</f>
        <v>./pmrep objectexport -f 3PL_Integration -o Workflow -n wf_m_816_Outbound_update_records -m -s -b -r -u wf_m_816_Outbound_update_records.xml</v>
      </c>
      <c r="AA1964" s="63" t="str">
        <f t="shared" ref="AA1964" si="1958">IF(M1964="Workflow",CONCATENATE("gwd ",L1964," ",N1964)," # n/a")</f>
        <v>gwd 3PL_Integration wf_m_816_Outbound_update_records</v>
      </c>
      <c r="AB1964" s="60" t="str">
        <f t="shared" si="1862"/>
        <v xml:space="preserve">showvh 3PL_Integration wf_m_816_Outbound_update_records ; </v>
      </c>
      <c r="AC1964" s="60" t="str">
        <f t="shared" si="1861"/>
        <v>showrrh 3PL_Integration wf_m_816_Outbound_update_records</v>
      </c>
    </row>
    <row r="1965" spans="1:29" x14ac:dyDescent="0.25">
      <c r="A1965" s="9">
        <v>43411</v>
      </c>
      <c r="B1965" s="6" t="s">
        <v>3038</v>
      </c>
      <c r="C1965" s="6" t="s">
        <v>1893</v>
      </c>
      <c r="D1965" s="6" t="s">
        <v>1866</v>
      </c>
      <c r="E1965" s="100" t="str">
        <f t="shared" si="1938"/>
        <v>RAC_uat</v>
      </c>
      <c r="F1965" s="115" t="str">
        <f t="shared" si="1939"/>
        <v>BPU</v>
      </c>
      <c r="G1965" s="100" t="str">
        <f t="shared" si="1940"/>
        <v>uhvifoapp03</v>
      </c>
      <c r="H1965" s="115" t="str">
        <f t="shared" si="1941"/>
        <v>Int02_uat</v>
      </c>
      <c r="I1965" s="100" t="str">
        <f t="shared" si="1942"/>
        <v>6005</v>
      </c>
      <c r="J1965" s="115" t="str">
        <f t="shared" si="1943"/>
        <v>Native</v>
      </c>
      <c r="K1965" s="100" t="str">
        <f t="shared" si="1944"/>
        <v>all</v>
      </c>
      <c r="L1965" s="6" t="s">
        <v>15</v>
      </c>
      <c r="M1965" s="6" t="s">
        <v>332</v>
      </c>
      <c r="N1965" s="6" t="s">
        <v>811</v>
      </c>
      <c r="O1965" s="6" t="s">
        <v>3042</v>
      </c>
      <c r="P1965" s="11" t="str">
        <f t="shared" ref="P1965:P2003" si="1959">CONCATENATE("qc ",L1965," ",M1965," ",N1965)</f>
        <v>qc 3PL_Integration Workflow wf_m_test_update_888_pub_ind</v>
      </c>
      <c r="Q1965" s="12" t="str">
        <f t="shared" ref="Q1965:Q2003" si="1960">IF(AND(B1965=B1964,F1965=F1964),"echo ;",CONCATENATE("./pmrep cleardeploymentgroup -p ",dgnm," -f ;"))</f>
        <v>echo ;</v>
      </c>
      <c r="R1965" s="13" t="str">
        <f t="shared" ref="R1965:R2003" si="1961">CONCATENATE("./pmrep addtodeploymentgroup -p ",dgnm," -n ",N1965," -o ",M1965, " -f ",L1965," -d ",K1965, " ;")</f>
        <v>./pmrep addtodeploymentgroup -p DG_Static_Shared -n wf_m_test_update_888_pub_ind -o Workflow -f 3PL_Integration -d all ;</v>
      </c>
      <c r="S1965" s="12" t="str">
        <f t="shared" si="1857"/>
        <v>echo ;</v>
      </c>
      <c r="T1965" s="13" t="str">
        <f t="shared" si="1858"/>
        <v>echo ;</v>
      </c>
      <c r="U1965" s="12" t="str">
        <f t="shared" si="1859"/>
        <v>echo;</v>
      </c>
      <c r="V1965" s="13" t="str">
        <f t="shared" si="1860"/>
        <v>echo ;</v>
      </c>
      <c r="W1965" s="14" t="str">
        <f t="shared" ref="W1965:W2003" si="1962">IF(LEFT(U1965,3)="cat"," pmd ; "," echo ; ")</f>
        <v xml:space="preserve"> echo ; </v>
      </c>
      <c r="X1965" s="13" t="str">
        <f t="shared" ref="X1965:X2003" si="1963">IF(M1965="Workflow",CONCATENATE("ssh -q ",G1965, " '/home/infa_adm/scripts/ais.sh ",L1965," ",N1965," ",H1965,"'")," # n/a")</f>
        <v>ssh -q uhvifoapp03 '/home/infa_adm/scripts/ais.sh 3PL_Integration wf_m_test_update_888_pub_ind Int02_uat'</v>
      </c>
      <c r="Y1965" s="15"/>
      <c r="Z1965" s="60" t="str">
        <f t="shared" ref="Z1965:Z2003" si="1964">CONCATENATE("./pmrep objectexport -f ",L1965," -o ",M1965," -n ",N1965," -m -s -b -r -u ",N1965,".xml")</f>
        <v>./pmrep objectexport -f 3PL_Integration -o Workflow -n wf_m_test_update_888_pub_ind -m -s -b -r -u wf_m_test_update_888_pub_ind.xml</v>
      </c>
      <c r="AA1965" s="63" t="str">
        <f t="shared" ref="AA1965:AA2003" si="1965">IF(M1965="Workflow",CONCATENATE("gwd ",L1965," ",N1965)," # n/a")</f>
        <v>gwd 3PL_Integration wf_m_test_update_888_pub_ind</v>
      </c>
      <c r="AB1965" s="60" t="str">
        <f t="shared" si="1862"/>
        <v xml:space="preserve">showvh 3PL_Integration wf_m_test_update_888_pub_ind ; </v>
      </c>
      <c r="AC1965" s="60" t="str">
        <f t="shared" si="1861"/>
        <v>showrrh 3PL_Integration wf_m_test_update_888_pub_ind</v>
      </c>
    </row>
    <row r="1966" spans="1:29" x14ac:dyDescent="0.25">
      <c r="A1966" s="9">
        <v>43411</v>
      </c>
      <c r="B1966" s="6" t="s">
        <v>3038</v>
      </c>
      <c r="C1966" s="6" t="s">
        <v>1893</v>
      </c>
      <c r="D1966" s="6" t="s">
        <v>1866</v>
      </c>
      <c r="E1966" s="100" t="str">
        <f t="shared" si="1938"/>
        <v>RAC_uat</v>
      </c>
      <c r="F1966" s="115" t="str">
        <f t="shared" si="1939"/>
        <v>BPU</v>
      </c>
      <c r="G1966" s="100" t="str">
        <f t="shared" si="1940"/>
        <v>uhvifoapp03</v>
      </c>
      <c r="H1966" s="115" t="str">
        <f t="shared" si="1941"/>
        <v>Int02_uat</v>
      </c>
      <c r="I1966" s="100" t="str">
        <f t="shared" si="1942"/>
        <v>6005</v>
      </c>
      <c r="J1966" s="115" t="str">
        <f t="shared" si="1943"/>
        <v>Native</v>
      </c>
      <c r="K1966" s="100" t="str">
        <f t="shared" si="1944"/>
        <v>all</v>
      </c>
      <c r="L1966" s="6" t="s">
        <v>15</v>
      </c>
      <c r="M1966" s="6" t="s">
        <v>332</v>
      </c>
      <c r="N1966" s="6" t="s">
        <v>931</v>
      </c>
      <c r="O1966" s="6" t="s">
        <v>3042</v>
      </c>
      <c r="P1966" s="11" t="str">
        <f t="shared" si="1959"/>
        <v>qc 3PL_Integration Workflow w_s_m_NFI_Invoice_Midas_Load</v>
      </c>
      <c r="Q1966" s="12" t="str">
        <f t="shared" si="1960"/>
        <v>echo ;</v>
      </c>
      <c r="R1966" s="13" t="str">
        <f t="shared" si="1961"/>
        <v>./pmrep addtodeploymentgroup -p DG_Static_Shared -n w_s_m_NFI_Invoice_Midas_Load -o Workflow -f 3PL_Integration -d all ;</v>
      </c>
      <c r="S1966" s="12" t="str">
        <f t="shared" si="1857"/>
        <v>echo ;</v>
      </c>
      <c r="T1966" s="13" t="str">
        <f t="shared" si="1858"/>
        <v>echo ;</v>
      </c>
      <c r="U1966" s="12" t="str">
        <f t="shared" si="1859"/>
        <v>echo;</v>
      </c>
      <c r="V1966" s="13" t="str">
        <f t="shared" si="1860"/>
        <v>echo ;</v>
      </c>
      <c r="W1966" s="14" t="str">
        <f t="shared" si="1962"/>
        <v xml:space="preserve"> echo ; </v>
      </c>
      <c r="X1966" s="13" t="str">
        <f t="shared" si="1963"/>
        <v>ssh -q uhvifoapp03 '/home/infa_adm/scripts/ais.sh 3PL_Integration w_s_m_NFI_Invoice_Midas_Load Int02_uat'</v>
      </c>
      <c r="Y1966" s="15"/>
      <c r="Z1966" s="60" t="str">
        <f t="shared" si="1964"/>
        <v>./pmrep objectexport -f 3PL_Integration -o Workflow -n w_s_m_NFI_Invoice_Midas_Load -m -s -b -r -u w_s_m_NFI_Invoice_Midas_Load.xml</v>
      </c>
      <c r="AA1966" s="63" t="str">
        <f t="shared" si="1965"/>
        <v>gwd 3PL_Integration w_s_m_NFI_Invoice_Midas_Load</v>
      </c>
      <c r="AB1966" s="60" t="str">
        <f t="shared" si="1862"/>
        <v xml:space="preserve">showvh 3PL_Integration w_s_m_NFI_Invoice_Midas_Load ; </v>
      </c>
      <c r="AC1966" s="60" t="str">
        <f t="shared" si="1861"/>
        <v>showrrh 3PL_Integration w_s_m_NFI_Invoice_Midas_Load</v>
      </c>
    </row>
    <row r="1967" spans="1:29" x14ac:dyDescent="0.25">
      <c r="A1967" s="9">
        <v>43411</v>
      </c>
      <c r="B1967" s="6" t="s">
        <v>3038</v>
      </c>
      <c r="C1967" s="6" t="s">
        <v>1893</v>
      </c>
      <c r="D1967" s="6" t="s">
        <v>1866</v>
      </c>
      <c r="E1967" s="100" t="str">
        <f t="shared" si="1938"/>
        <v>RAC_uat</v>
      </c>
      <c r="F1967" s="115" t="str">
        <f t="shared" si="1939"/>
        <v>BPU</v>
      </c>
      <c r="G1967" s="100" t="str">
        <f t="shared" si="1940"/>
        <v>uhvifoapp03</v>
      </c>
      <c r="H1967" s="115" t="str">
        <f t="shared" si="1941"/>
        <v>Int02_uat</v>
      </c>
      <c r="I1967" s="100" t="str">
        <f t="shared" si="1942"/>
        <v>6005</v>
      </c>
      <c r="J1967" s="115" t="str">
        <f t="shared" si="1943"/>
        <v>Native</v>
      </c>
      <c r="K1967" s="100" t="str">
        <f t="shared" si="1944"/>
        <v>all</v>
      </c>
      <c r="L1967" s="6" t="s">
        <v>14</v>
      </c>
      <c r="M1967" s="6" t="s">
        <v>332</v>
      </c>
      <c r="N1967" s="6" t="s">
        <v>825</v>
      </c>
      <c r="O1967" s="6" t="s">
        <v>3042</v>
      </c>
      <c r="P1967" s="11" t="str">
        <f t="shared" si="1959"/>
        <v>qc 3PL_MIDAS Workflow w_ods_846</v>
      </c>
      <c r="Q1967" s="12" t="str">
        <f t="shared" si="1960"/>
        <v>echo ;</v>
      </c>
      <c r="R1967" s="13" t="str">
        <f t="shared" si="1961"/>
        <v>./pmrep addtodeploymentgroup -p DG_Static_Shared -n w_ods_846 -o Workflow -f 3PL_MIDAS -d all ;</v>
      </c>
      <c r="S1967" s="12" t="str">
        <f t="shared" si="1857"/>
        <v>echo ;</v>
      </c>
      <c r="T1967" s="13" t="str">
        <f t="shared" si="1858"/>
        <v>echo ;</v>
      </c>
      <c r="U1967" s="12" t="str">
        <f t="shared" si="1859"/>
        <v>echo;</v>
      </c>
      <c r="V1967" s="13" t="str">
        <f t="shared" si="1860"/>
        <v>echo ;</v>
      </c>
      <c r="W1967" s="14" t="str">
        <f t="shared" si="1962"/>
        <v xml:space="preserve"> echo ; </v>
      </c>
      <c r="X1967" s="13" t="str">
        <f t="shared" si="1963"/>
        <v>ssh -q uhvifoapp03 '/home/infa_adm/scripts/ais.sh 3PL_MIDAS w_ods_846 Int02_uat'</v>
      </c>
      <c r="Y1967" s="15"/>
      <c r="Z1967" s="60" t="str">
        <f t="shared" si="1964"/>
        <v>./pmrep objectexport -f 3PL_MIDAS -o Workflow -n w_ods_846 -m -s -b -r -u w_ods_846.xml</v>
      </c>
      <c r="AA1967" s="63" t="str">
        <f t="shared" si="1965"/>
        <v>gwd 3PL_MIDAS w_ods_846</v>
      </c>
      <c r="AB1967" s="60" t="str">
        <f t="shared" si="1862"/>
        <v xml:space="preserve">showvh 3PL_MIDAS w_ods_846 ; </v>
      </c>
      <c r="AC1967" s="60" t="str">
        <f t="shared" si="1861"/>
        <v>showrrh 3PL_MIDAS w_ods_846</v>
      </c>
    </row>
    <row r="1968" spans="1:29" x14ac:dyDescent="0.25">
      <c r="A1968" s="9">
        <v>43411</v>
      </c>
      <c r="B1968" s="6" t="s">
        <v>3038</v>
      </c>
      <c r="C1968" s="6" t="s">
        <v>1893</v>
      </c>
      <c r="D1968" s="6" t="s">
        <v>1863</v>
      </c>
      <c r="E1968" s="100" t="str">
        <f t="shared" si="1938"/>
        <v>RAC_uat</v>
      </c>
      <c r="F1968" s="115" t="str">
        <f t="shared" si="1939"/>
        <v>BPU</v>
      </c>
      <c r="G1968" s="100" t="str">
        <f t="shared" si="1940"/>
        <v>uhvifoapp03</v>
      </c>
      <c r="H1968" s="115" t="str">
        <f t="shared" si="1941"/>
        <v>Int01_uat</v>
      </c>
      <c r="I1968" s="100" t="str">
        <f t="shared" si="1942"/>
        <v>6005</v>
      </c>
      <c r="J1968" s="115" t="str">
        <f t="shared" si="1943"/>
        <v>Native</v>
      </c>
      <c r="K1968" s="100" t="str">
        <f t="shared" si="1944"/>
        <v>all</v>
      </c>
      <c r="L1968" s="6" t="s">
        <v>381</v>
      </c>
      <c r="M1968" s="6" t="s">
        <v>332</v>
      </c>
      <c r="N1968" s="6" t="s">
        <v>2970</v>
      </c>
      <c r="O1968" s="6" t="s">
        <v>3042</v>
      </c>
      <c r="P1968" s="11" t="str">
        <f t="shared" si="1959"/>
        <v>qc DW_MART_LOAD Workflow wf_ASR_CAT_ITEM_DAILY</v>
      </c>
      <c r="Q1968" s="12" t="str">
        <f t="shared" si="1960"/>
        <v>echo ;</v>
      </c>
      <c r="R1968" s="13" t="str">
        <f t="shared" si="1961"/>
        <v>./pmrep addtodeploymentgroup -p DG_Static_Shared -n wf_ASR_CAT_ITEM_DAILY -o Workflow -f DW_MART_LOAD -d all ;</v>
      </c>
      <c r="S1968" s="12" t="str">
        <f t="shared" si="1857"/>
        <v>echo ;</v>
      </c>
      <c r="T1968" s="13" t="str">
        <f t="shared" si="1858"/>
        <v>echo ;</v>
      </c>
      <c r="U1968" s="12" t="str">
        <f t="shared" si="1859"/>
        <v>echo;</v>
      </c>
      <c r="V1968" s="13" t="str">
        <f t="shared" si="1860"/>
        <v>echo ;</v>
      </c>
      <c r="W1968" s="14" t="str">
        <f t="shared" si="1962"/>
        <v xml:space="preserve"> echo ; </v>
      </c>
      <c r="X1968" s="13" t="str">
        <f t="shared" si="1963"/>
        <v>ssh -q uhvifoapp03 '/home/infa_adm/scripts/ais.sh DW_MART_LOAD wf_ASR_CAT_ITEM_DAILY Int01_uat'</v>
      </c>
      <c r="Y1968" s="15"/>
      <c r="Z1968" s="60" t="str">
        <f t="shared" si="1964"/>
        <v>./pmrep objectexport -f DW_MART_LOAD -o Workflow -n wf_ASR_CAT_ITEM_DAILY -m -s -b -r -u wf_ASR_CAT_ITEM_DAILY.xml</v>
      </c>
      <c r="AA1968" s="63" t="str">
        <f t="shared" si="1965"/>
        <v>gwd DW_MART_LOAD wf_ASR_CAT_ITEM_DAILY</v>
      </c>
      <c r="AB1968" s="60" t="str">
        <f t="shared" si="1862"/>
        <v xml:space="preserve">showvh DW_MART_LOAD wf_ASR_CAT_ITEM_DAILY ; </v>
      </c>
      <c r="AC1968" s="60" t="str">
        <f t="shared" si="1861"/>
        <v>showrrh DW_MART_LOAD wf_ASR_CAT_ITEM_DAILY</v>
      </c>
    </row>
    <row r="1969" spans="1:29" x14ac:dyDescent="0.25">
      <c r="A1969" s="9">
        <v>43411</v>
      </c>
      <c r="B1969" s="6" t="s">
        <v>3038</v>
      </c>
      <c r="C1969" s="6" t="s">
        <v>1893</v>
      </c>
      <c r="D1969" s="6" t="s">
        <v>1863</v>
      </c>
      <c r="E1969" s="100" t="str">
        <f t="shared" si="1938"/>
        <v>RAC_uat</v>
      </c>
      <c r="F1969" s="115" t="str">
        <f t="shared" si="1939"/>
        <v>BPU</v>
      </c>
      <c r="G1969" s="100" t="str">
        <f t="shared" si="1940"/>
        <v>uhvifoapp03</v>
      </c>
      <c r="H1969" s="115" t="str">
        <f t="shared" si="1941"/>
        <v>Int01_uat</v>
      </c>
      <c r="I1969" s="100" t="str">
        <f t="shared" si="1942"/>
        <v>6005</v>
      </c>
      <c r="J1969" s="115" t="str">
        <f t="shared" si="1943"/>
        <v>Native</v>
      </c>
      <c r="K1969" s="100" t="str">
        <f t="shared" si="1944"/>
        <v>all</v>
      </c>
      <c r="L1969" s="6" t="s">
        <v>320</v>
      </c>
      <c r="M1969" s="6" t="s">
        <v>332</v>
      </c>
      <c r="N1969" s="6" t="s">
        <v>2971</v>
      </c>
      <c r="O1969" s="6" t="s">
        <v>3042</v>
      </c>
      <c r="P1969" s="11" t="str">
        <f t="shared" ref="P1969:P1970" si="1966">CONCATENATE("qc ",L1969," ",M1969," ",N1969)</f>
        <v>qc Enterprise_Extract Workflow wf_SUTH_STORLIST_ON_DEMAND</v>
      </c>
      <c r="Q1969" s="12" t="str">
        <f t="shared" ref="Q1969:Q1970" si="1967">IF(AND(B1969=B1968,F1969=F1968),"echo ;",CONCATENATE("./pmrep cleardeploymentgroup -p ",dgnm," -f ;"))</f>
        <v>echo ;</v>
      </c>
      <c r="R1969" s="13" t="str">
        <f t="shared" ref="R1969:R1970" si="1968">CONCATENATE("./pmrep addtodeploymentgroup -p ",dgnm," -n ",N1969," -o ",M1969, " -f ",L1969," -d ",K1969, " ;")</f>
        <v>./pmrep addtodeploymentgroup -p DG_Static_Shared -n wf_SUTH_STORLIST_ON_DEMAND -o Workflow -f Enterprise_Extract -d all ;</v>
      </c>
      <c r="S1969" s="12" t="str">
        <f t="shared" si="1857"/>
        <v>echo ;</v>
      </c>
      <c r="T1969" s="13" t="str">
        <f t="shared" si="1858"/>
        <v>echo ;</v>
      </c>
      <c r="U1969" s="12" t="str">
        <f t="shared" si="1859"/>
        <v>echo;</v>
      </c>
      <c r="V1969" s="13" t="str">
        <f t="shared" si="1860"/>
        <v>echo ;</v>
      </c>
      <c r="W1969" s="14" t="str">
        <f t="shared" ref="W1969:W1970" si="1969">IF(LEFT(U1969,3)="cat"," pmd ; "," echo ; ")</f>
        <v xml:space="preserve"> echo ; </v>
      </c>
      <c r="X1969" s="13" t="str">
        <f t="shared" ref="X1969:X1970" si="1970">IF(M1969="Workflow",CONCATENATE("ssh -q ",G1969, " '/home/infa_adm/scripts/ais.sh ",L1969," ",N1969," ",H1969,"'")," # n/a")</f>
        <v>ssh -q uhvifoapp03 '/home/infa_adm/scripts/ais.sh Enterprise_Extract wf_SUTH_STORLIST_ON_DEMAND Int01_uat'</v>
      </c>
      <c r="Y1969" s="15"/>
      <c r="Z1969" s="60" t="str">
        <f t="shared" ref="Z1969:Z1970" si="1971">CONCATENATE("./pmrep objectexport -f ",L1969," -o ",M1969," -n ",N1969," -m -s -b -r -u ",N1969,".xml")</f>
        <v>./pmrep objectexport -f Enterprise_Extract -o Workflow -n wf_SUTH_STORLIST_ON_DEMAND -m -s -b -r -u wf_SUTH_STORLIST_ON_DEMAND.xml</v>
      </c>
      <c r="AA1969" s="63" t="str">
        <f t="shared" ref="AA1969:AA1970" si="1972">IF(M1969="Workflow",CONCATENATE("gwd ",L1969," ",N1969)," # n/a")</f>
        <v>gwd Enterprise_Extract wf_SUTH_STORLIST_ON_DEMAND</v>
      </c>
      <c r="AB1969" s="60" t="str">
        <f t="shared" si="1862"/>
        <v xml:space="preserve">showvh Enterprise_Extract wf_SUTH_STORLIST_ON_DEMAND ; </v>
      </c>
      <c r="AC1969" s="60" t="str">
        <f t="shared" si="1861"/>
        <v>showrrh Enterprise_Extract wf_SUTH_STORLIST_ON_DEMAND</v>
      </c>
    </row>
    <row r="1970" spans="1:29" x14ac:dyDescent="0.25">
      <c r="A1970" s="9">
        <v>43411</v>
      </c>
      <c r="B1970" s="6" t="s">
        <v>3038</v>
      </c>
      <c r="C1970" s="6" t="s">
        <v>1893</v>
      </c>
      <c r="D1970" s="6" t="s">
        <v>1863</v>
      </c>
      <c r="E1970" s="100" t="str">
        <f t="shared" si="1938"/>
        <v>RAC_uat</v>
      </c>
      <c r="F1970" s="115" t="str">
        <f t="shared" si="1939"/>
        <v>BPU</v>
      </c>
      <c r="G1970" s="100" t="str">
        <f t="shared" si="1940"/>
        <v>uhvifoapp03</v>
      </c>
      <c r="H1970" s="115" t="str">
        <f t="shared" si="1941"/>
        <v>Int01_uat</v>
      </c>
      <c r="I1970" s="100" t="str">
        <f t="shared" si="1942"/>
        <v>6005</v>
      </c>
      <c r="J1970" s="115" t="str">
        <f t="shared" si="1943"/>
        <v>Native</v>
      </c>
      <c r="K1970" s="100" t="str">
        <f t="shared" si="1944"/>
        <v>all</v>
      </c>
      <c r="L1970" s="6" t="s">
        <v>320</v>
      </c>
      <c r="M1970" s="6" t="s">
        <v>332</v>
      </c>
      <c r="N1970" s="6" t="s">
        <v>959</v>
      </c>
      <c r="O1970" s="6" t="s">
        <v>3042</v>
      </c>
      <c r="P1970" s="11" t="str">
        <f t="shared" si="1966"/>
        <v>qc Enterprise_Extract Workflow wf_Sutherland_PHASE2</v>
      </c>
      <c r="Q1970" s="12" t="str">
        <f t="shared" si="1967"/>
        <v>echo ;</v>
      </c>
      <c r="R1970" s="13" t="str">
        <f t="shared" si="1968"/>
        <v>./pmrep addtodeploymentgroup -p DG_Static_Shared -n wf_Sutherland_PHASE2 -o Workflow -f Enterprise_Extract -d all ;</v>
      </c>
      <c r="S1970" s="12" t="str">
        <f t="shared" si="1857"/>
        <v>echo ;</v>
      </c>
      <c r="T1970" s="13" t="str">
        <f t="shared" si="1858"/>
        <v>echo ;</v>
      </c>
      <c r="U1970" s="12" t="str">
        <f t="shared" si="1859"/>
        <v>echo;</v>
      </c>
      <c r="V1970" s="13" t="str">
        <f t="shared" si="1860"/>
        <v>echo ;</v>
      </c>
      <c r="W1970" s="14" t="str">
        <f t="shared" si="1969"/>
        <v xml:space="preserve"> echo ; </v>
      </c>
      <c r="X1970" s="13" t="str">
        <f t="shared" si="1970"/>
        <v>ssh -q uhvifoapp03 '/home/infa_adm/scripts/ais.sh Enterprise_Extract wf_Sutherland_PHASE2 Int01_uat'</v>
      </c>
      <c r="Y1970" s="15"/>
      <c r="Z1970" s="60" t="str">
        <f t="shared" si="1971"/>
        <v>./pmrep objectexport -f Enterprise_Extract -o Workflow -n wf_Sutherland_PHASE2 -m -s -b -r -u wf_Sutherland_PHASE2.xml</v>
      </c>
      <c r="AA1970" s="63" t="str">
        <f t="shared" si="1972"/>
        <v>gwd Enterprise_Extract wf_Sutherland_PHASE2</v>
      </c>
      <c r="AB1970" s="60" t="str">
        <f t="shared" si="1862"/>
        <v xml:space="preserve">showvh Enterprise_Extract wf_Sutherland_PHASE2 ; </v>
      </c>
      <c r="AC1970" s="60" t="str">
        <f t="shared" si="1861"/>
        <v>showrrh Enterprise_Extract wf_Sutherland_PHASE2</v>
      </c>
    </row>
    <row r="1971" spans="1:29" x14ac:dyDescent="0.25">
      <c r="A1971" s="9">
        <v>43411</v>
      </c>
      <c r="B1971" s="6" t="s">
        <v>3038</v>
      </c>
      <c r="C1971" s="6" t="s">
        <v>1893</v>
      </c>
      <c r="D1971" s="6" t="s">
        <v>1863</v>
      </c>
      <c r="E1971" s="100" t="str">
        <f t="shared" si="1938"/>
        <v>RAC_uat</v>
      </c>
      <c r="F1971" s="115" t="str">
        <f t="shared" si="1939"/>
        <v>BPU</v>
      </c>
      <c r="G1971" s="100" t="str">
        <f t="shared" si="1940"/>
        <v>uhvifoapp03</v>
      </c>
      <c r="H1971" s="115" t="str">
        <f t="shared" si="1941"/>
        <v>Int01_uat</v>
      </c>
      <c r="I1971" s="100" t="str">
        <f t="shared" si="1942"/>
        <v>6005</v>
      </c>
      <c r="J1971" s="115" t="str">
        <f t="shared" si="1943"/>
        <v>Native</v>
      </c>
      <c r="K1971" s="100" t="str">
        <f t="shared" si="1944"/>
        <v>all</v>
      </c>
      <c r="L1971" s="6" t="s">
        <v>320</v>
      </c>
      <c r="M1971" s="6" t="s">
        <v>332</v>
      </c>
      <c r="N1971" s="6" t="s">
        <v>1029</v>
      </c>
      <c r="O1971" s="6" t="s">
        <v>3042</v>
      </c>
      <c r="P1971" s="11" t="str">
        <f t="shared" si="1959"/>
        <v>qc Enterprise_Extract Workflow wf_process_current_queue_eod_good_data</v>
      </c>
      <c r="Q1971" s="12" t="str">
        <f t="shared" si="1960"/>
        <v>echo ;</v>
      </c>
      <c r="R1971" s="13" t="str">
        <f t="shared" si="1961"/>
        <v>./pmrep addtodeploymentgroup -p DG_Static_Shared -n wf_process_current_queue_eod_good_data -o Workflow -f Enterprise_Extract -d all ;</v>
      </c>
      <c r="S1971" s="12" t="str">
        <f t="shared" si="1857"/>
        <v>echo ;</v>
      </c>
      <c r="T1971" s="13" t="str">
        <f t="shared" si="1858"/>
        <v>echo ;</v>
      </c>
      <c r="U1971" s="12" t="str">
        <f t="shared" si="1859"/>
        <v>echo;</v>
      </c>
      <c r="V1971" s="13" t="str">
        <f t="shared" si="1860"/>
        <v>echo ;</v>
      </c>
      <c r="W1971" s="14" t="str">
        <f t="shared" si="1962"/>
        <v xml:space="preserve"> echo ; </v>
      </c>
      <c r="X1971" s="13" t="str">
        <f t="shared" si="1963"/>
        <v>ssh -q uhvifoapp03 '/home/infa_adm/scripts/ais.sh Enterprise_Extract wf_process_current_queue_eod_good_data Int01_uat'</v>
      </c>
      <c r="Y1971" s="15"/>
      <c r="Z1971" s="60" t="str">
        <f t="shared" si="1964"/>
        <v>./pmrep objectexport -f Enterprise_Extract -o Workflow -n wf_process_current_queue_eod_good_data -m -s -b -r -u wf_process_current_queue_eod_good_data.xml</v>
      </c>
      <c r="AA1971" s="63" t="str">
        <f t="shared" si="1965"/>
        <v>gwd Enterprise_Extract wf_process_current_queue_eod_good_data</v>
      </c>
      <c r="AB1971" s="60" t="str">
        <f t="shared" si="1862"/>
        <v xml:space="preserve">showvh Enterprise_Extract wf_process_current_queue_eod_good_data ; </v>
      </c>
      <c r="AC1971" s="60" t="str">
        <f t="shared" si="1861"/>
        <v>showrrh Enterprise_Extract wf_process_current_queue_eod_good_data</v>
      </c>
    </row>
    <row r="1972" spans="1:29" x14ac:dyDescent="0.25">
      <c r="A1972" s="9">
        <v>43411</v>
      </c>
      <c r="B1972" s="6" t="s">
        <v>3038</v>
      </c>
      <c r="C1972" s="6" t="s">
        <v>1893</v>
      </c>
      <c r="D1972" s="6" t="s">
        <v>1863</v>
      </c>
      <c r="E1972" s="100" t="str">
        <f t="shared" si="1938"/>
        <v>RAC_uat</v>
      </c>
      <c r="F1972" s="115" t="str">
        <f t="shared" si="1939"/>
        <v>BPU</v>
      </c>
      <c r="G1972" s="100" t="str">
        <f t="shared" si="1940"/>
        <v>uhvifoapp03</v>
      </c>
      <c r="H1972" s="115" t="str">
        <f t="shared" si="1941"/>
        <v>Int01_uat</v>
      </c>
      <c r="I1972" s="100" t="str">
        <f t="shared" si="1942"/>
        <v>6005</v>
      </c>
      <c r="J1972" s="115" t="str">
        <f t="shared" si="1943"/>
        <v>Native</v>
      </c>
      <c r="K1972" s="100" t="str">
        <f t="shared" si="1944"/>
        <v>all</v>
      </c>
      <c r="L1972" s="6" t="s">
        <v>320</v>
      </c>
      <c r="M1972" s="6" t="s">
        <v>332</v>
      </c>
      <c r="N1972" s="6" t="s">
        <v>1030</v>
      </c>
      <c r="O1972" s="6" t="s">
        <v>3042</v>
      </c>
      <c r="P1972" s="11" t="str">
        <f t="shared" si="1959"/>
        <v>qc Enterprise_Extract Workflow wf_process_current_queue_non_eod_good_data</v>
      </c>
      <c r="Q1972" s="12" t="str">
        <f t="shared" si="1960"/>
        <v>echo ;</v>
      </c>
      <c r="R1972" s="13" t="str">
        <f t="shared" si="1961"/>
        <v>./pmrep addtodeploymentgroup -p DG_Static_Shared -n wf_process_current_queue_non_eod_good_data -o Workflow -f Enterprise_Extract -d all ;</v>
      </c>
      <c r="S1972" s="12" t="str">
        <f t="shared" si="1857"/>
        <v>echo ;</v>
      </c>
      <c r="T1972" s="13" t="str">
        <f t="shared" si="1858"/>
        <v>echo ;</v>
      </c>
      <c r="U1972" s="12" t="str">
        <f t="shared" si="1859"/>
        <v>echo;</v>
      </c>
      <c r="V1972" s="13" t="str">
        <f t="shared" si="1860"/>
        <v>echo ;</v>
      </c>
      <c r="W1972" s="14" t="str">
        <f t="shared" si="1962"/>
        <v xml:space="preserve"> echo ; </v>
      </c>
      <c r="X1972" s="13" t="str">
        <f t="shared" si="1963"/>
        <v>ssh -q uhvifoapp03 '/home/infa_adm/scripts/ais.sh Enterprise_Extract wf_process_current_queue_non_eod_good_data Int01_uat'</v>
      </c>
      <c r="Y1972" s="15"/>
      <c r="Z1972" s="60" t="str">
        <f t="shared" si="1964"/>
        <v>./pmrep objectexport -f Enterprise_Extract -o Workflow -n wf_process_current_queue_non_eod_good_data -m -s -b -r -u wf_process_current_queue_non_eod_good_data.xml</v>
      </c>
      <c r="AA1972" s="63" t="str">
        <f t="shared" si="1965"/>
        <v>gwd Enterprise_Extract wf_process_current_queue_non_eod_good_data</v>
      </c>
      <c r="AB1972" s="60" t="str">
        <f t="shared" si="1862"/>
        <v xml:space="preserve">showvh Enterprise_Extract wf_process_current_queue_non_eod_good_data ; </v>
      </c>
      <c r="AC1972" s="60" t="str">
        <f t="shared" si="1861"/>
        <v>showrrh Enterprise_Extract wf_process_current_queue_non_eod_good_data</v>
      </c>
    </row>
    <row r="1973" spans="1:29" x14ac:dyDescent="0.25">
      <c r="A1973" s="9">
        <v>43411</v>
      </c>
      <c r="B1973" s="6" t="s">
        <v>3038</v>
      </c>
      <c r="C1973" s="6" t="s">
        <v>1893</v>
      </c>
      <c r="D1973" s="6" t="s">
        <v>1863</v>
      </c>
      <c r="E1973" s="100" t="str">
        <f t="shared" si="1938"/>
        <v>RAC_uat</v>
      </c>
      <c r="F1973" s="115" t="str">
        <f t="shared" si="1939"/>
        <v>BPU</v>
      </c>
      <c r="G1973" s="100" t="str">
        <f t="shared" si="1940"/>
        <v>uhvifoapp03</v>
      </c>
      <c r="H1973" s="115" t="str">
        <f t="shared" si="1941"/>
        <v>Int01_uat</v>
      </c>
      <c r="I1973" s="100" t="str">
        <f t="shared" si="1942"/>
        <v>6005</v>
      </c>
      <c r="J1973" s="115" t="str">
        <f t="shared" si="1943"/>
        <v>Native</v>
      </c>
      <c r="K1973" s="100" t="str">
        <f t="shared" si="1944"/>
        <v>all</v>
      </c>
      <c r="L1973" s="6" t="s">
        <v>320</v>
      </c>
      <c r="M1973" s="6" t="s">
        <v>332</v>
      </c>
      <c r="N1973" s="6" t="s">
        <v>1025</v>
      </c>
      <c r="O1973" s="6" t="s">
        <v>3042</v>
      </c>
      <c r="P1973" s="11" t="str">
        <f t="shared" si="1959"/>
        <v>qc Enterprise_Extract Workflow wf_store_hirearchy_good_data</v>
      </c>
      <c r="Q1973" s="12" t="str">
        <f t="shared" si="1960"/>
        <v>echo ;</v>
      </c>
      <c r="R1973" s="13" t="str">
        <f t="shared" si="1961"/>
        <v>./pmrep addtodeploymentgroup -p DG_Static_Shared -n wf_store_hirearchy_good_data -o Workflow -f Enterprise_Extract -d all ;</v>
      </c>
      <c r="S1973" s="12" t="str">
        <f t="shared" si="1857"/>
        <v>echo ;</v>
      </c>
      <c r="T1973" s="13" t="str">
        <f t="shared" si="1858"/>
        <v>echo ;</v>
      </c>
      <c r="U1973" s="12" t="str">
        <f t="shared" si="1859"/>
        <v>echo;</v>
      </c>
      <c r="V1973" s="13" t="str">
        <f t="shared" si="1860"/>
        <v>echo ;</v>
      </c>
      <c r="W1973" s="14" t="str">
        <f t="shared" si="1962"/>
        <v xml:space="preserve"> echo ; </v>
      </c>
      <c r="X1973" s="13" t="str">
        <f t="shared" si="1963"/>
        <v>ssh -q uhvifoapp03 '/home/infa_adm/scripts/ais.sh Enterprise_Extract wf_store_hirearchy_good_data Int01_uat'</v>
      </c>
      <c r="Y1973" s="15"/>
      <c r="Z1973" s="60" t="str">
        <f t="shared" si="1964"/>
        <v>./pmrep objectexport -f Enterprise_Extract -o Workflow -n wf_store_hirearchy_good_data -m -s -b -r -u wf_store_hirearchy_good_data.xml</v>
      </c>
      <c r="AA1973" s="63" t="str">
        <f t="shared" si="1965"/>
        <v>gwd Enterprise_Extract wf_store_hirearchy_good_data</v>
      </c>
      <c r="AB1973" s="60" t="str">
        <f t="shared" si="1862"/>
        <v xml:space="preserve">showvh Enterprise_Extract wf_store_hirearchy_good_data ; </v>
      </c>
      <c r="AC1973" s="60" t="str">
        <f t="shared" si="1861"/>
        <v>showrrh Enterprise_Extract wf_store_hirearchy_good_data</v>
      </c>
    </row>
    <row r="1974" spans="1:29" x14ac:dyDescent="0.25">
      <c r="A1974" s="9">
        <v>43411</v>
      </c>
      <c r="B1974" s="6" t="s">
        <v>3038</v>
      </c>
      <c r="C1974" s="6" t="s">
        <v>1893</v>
      </c>
      <c r="D1974" s="6" t="s">
        <v>1863</v>
      </c>
      <c r="E1974" s="100" t="str">
        <f t="shared" si="1938"/>
        <v>RAC_uat</v>
      </c>
      <c r="F1974" s="115" t="str">
        <f t="shared" si="1939"/>
        <v>BPU</v>
      </c>
      <c r="G1974" s="100" t="str">
        <f t="shared" si="1940"/>
        <v>uhvifoapp03</v>
      </c>
      <c r="H1974" s="115" t="str">
        <f t="shared" si="1941"/>
        <v>Int01_uat</v>
      </c>
      <c r="I1974" s="100" t="str">
        <f t="shared" si="1942"/>
        <v>6005</v>
      </c>
      <c r="J1974" s="115" t="str">
        <f t="shared" si="1943"/>
        <v>Native</v>
      </c>
      <c r="K1974" s="100" t="str">
        <f t="shared" si="1944"/>
        <v>all</v>
      </c>
      <c r="L1974" s="6" t="s">
        <v>320</v>
      </c>
      <c r="M1974" s="6" t="s">
        <v>332</v>
      </c>
      <c r="N1974" s="6" t="s">
        <v>1026</v>
      </c>
      <c r="O1974" s="6" t="s">
        <v>3042</v>
      </c>
      <c r="P1974" s="11" t="str">
        <f t="shared" si="1959"/>
        <v>qc Enterprise_Extract Workflow wf_store_info_good_data</v>
      </c>
      <c r="Q1974" s="12" t="str">
        <f t="shared" si="1960"/>
        <v>echo ;</v>
      </c>
      <c r="R1974" s="13" t="str">
        <f t="shared" si="1961"/>
        <v>./pmrep addtodeploymentgroup -p DG_Static_Shared -n wf_store_info_good_data -o Workflow -f Enterprise_Extract -d all ;</v>
      </c>
      <c r="S1974" s="12" t="str">
        <f t="shared" si="1857"/>
        <v>echo ;</v>
      </c>
      <c r="T1974" s="13" t="str">
        <f t="shared" si="1858"/>
        <v>echo ;</v>
      </c>
      <c r="U1974" s="12" t="str">
        <f t="shared" si="1859"/>
        <v>echo;</v>
      </c>
      <c r="V1974" s="13" t="str">
        <f t="shared" si="1860"/>
        <v>echo ;</v>
      </c>
      <c r="W1974" s="14" t="str">
        <f t="shared" si="1962"/>
        <v xml:space="preserve"> echo ; </v>
      </c>
      <c r="X1974" s="13" t="str">
        <f t="shared" si="1963"/>
        <v>ssh -q uhvifoapp03 '/home/infa_adm/scripts/ais.sh Enterprise_Extract wf_store_info_good_data Int01_uat'</v>
      </c>
      <c r="Y1974" s="15"/>
      <c r="Z1974" s="60" t="str">
        <f t="shared" si="1964"/>
        <v>./pmrep objectexport -f Enterprise_Extract -o Workflow -n wf_store_info_good_data -m -s -b -r -u wf_store_info_good_data.xml</v>
      </c>
      <c r="AA1974" s="63" t="str">
        <f t="shared" si="1965"/>
        <v>gwd Enterprise_Extract wf_store_info_good_data</v>
      </c>
      <c r="AB1974" s="60" t="str">
        <f t="shared" si="1862"/>
        <v xml:space="preserve">showvh Enterprise_Extract wf_store_info_good_data ; </v>
      </c>
      <c r="AC1974" s="60" t="str">
        <f t="shared" si="1861"/>
        <v>showrrh Enterprise_Extract wf_store_info_good_data</v>
      </c>
    </row>
    <row r="1975" spans="1:29" x14ac:dyDescent="0.25">
      <c r="A1975" s="9">
        <v>43411</v>
      </c>
      <c r="B1975" s="6" t="s">
        <v>3038</v>
      </c>
      <c r="C1975" s="6" t="s">
        <v>1893</v>
      </c>
      <c r="D1975" s="6" t="s">
        <v>1863</v>
      </c>
      <c r="E1975" s="100" t="str">
        <f t="shared" si="1938"/>
        <v>RAC_uat</v>
      </c>
      <c r="F1975" s="115" t="str">
        <f t="shared" si="1939"/>
        <v>BPU</v>
      </c>
      <c r="G1975" s="100" t="str">
        <f t="shared" si="1940"/>
        <v>uhvifoapp03</v>
      </c>
      <c r="H1975" s="115" t="str">
        <f t="shared" si="1941"/>
        <v>Int01_uat</v>
      </c>
      <c r="I1975" s="100" t="str">
        <f t="shared" si="1942"/>
        <v>6005</v>
      </c>
      <c r="J1975" s="115" t="str">
        <f t="shared" si="1943"/>
        <v>Native</v>
      </c>
      <c r="K1975" s="100" t="str">
        <f t="shared" si="1944"/>
        <v>all</v>
      </c>
      <c r="L1975" s="6" t="s">
        <v>320</v>
      </c>
      <c r="M1975" s="6" t="s">
        <v>332</v>
      </c>
      <c r="N1975" s="6" t="s">
        <v>2972</v>
      </c>
      <c r="O1975" s="6" t="s">
        <v>3042</v>
      </c>
      <c r="P1975" s="11" t="str">
        <f t="shared" si="1959"/>
        <v xml:space="preserve">qc Enterprise_Extract Workflow wf_store_key_metrics_for_good_data  </v>
      </c>
      <c r="Q1975" s="12" t="str">
        <f t="shared" si="1960"/>
        <v>echo ;</v>
      </c>
      <c r="R1975" s="13" t="str">
        <f t="shared" si="1961"/>
        <v>./pmrep addtodeploymentgroup -p DG_Static_Shared -n wf_store_key_metrics_for_good_data   -o Workflow -f Enterprise_Extract -d all ;</v>
      </c>
      <c r="S1975" s="12" t="str">
        <f t="shared" si="1857"/>
        <v>echo ;</v>
      </c>
      <c r="T1975" s="13" t="str">
        <f t="shared" si="1858"/>
        <v>echo ;</v>
      </c>
      <c r="U1975" s="12" t="str">
        <f t="shared" si="1859"/>
        <v>echo;</v>
      </c>
      <c r="V1975" s="13" t="str">
        <f t="shared" si="1860"/>
        <v>echo ;</v>
      </c>
      <c r="W1975" s="14" t="str">
        <f t="shared" si="1962"/>
        <v xml:space="preserve"> echo ; </v>
      </c>
      <c r="X1975" s="13" t="str">
        <f t="shared" si="1963"/>
        <v>ssh -q uhvifoapp03 '/home/infa_adm/scripts/ais.sh Enterprise_Extract wf_store_key_metrics_for_good_data   Int01_uat'</v>
      </c>
      <c r="Y1975" s="15"/>
      <c r="Z1975" s="60" t="str">
        <f t="shared" si="1964"/>
        <v>./pmrep objectexport -f Enterprise_Extract -o Workflow -n wf_store_key_metrics_for_good_data   -m -s -b -r -u wf_store_key_metrics_for_good_data  .xml</v>
      </c>
      <c r="AA1975" s="63" t="str">
        <f t="shared" si="1965"/>
        <v xml:space="preserve">gwd Enterprise_Extract wf_store_key_metrics_for_good_data  </v>
      </c>
      <c r="AB1975" s="60" t="str">
        <f t="shared" si="1862"/>
        <v xml:space="preserve">showvh Enterprise_Extract wf_store_key_metrics_for_good_data   ; </v>
      </c>
      <c r="AC1975" s="60" t="str">
        <f t="shared" si="1861"/>
        <v xml:space="preserve">showrrh Enterprise_Extract wf_store_key_metrics_for_good_data  </v>
      </c>
    </row>
    <row r="1976" spans="1:29" x14ac:dyDescent="0.25">
      <c r="A1976" s="9">
        <v>43411</v>
      </c>
      <c r="B1976" s="6" t="s">
        <v>3038</v>
      </c>
      <c r="C1976" s="6" t="s">
        <v>1893</v>
      </c>
      <c r="D1976" s="6" t="s">
        <v>1863</v>
      </c>
      <c r="E1976" s="100" t="str">
        <f t="shared" si="1938"/>
        <v>RAC_uat</v>
      </c>
      <c r="F1976" s="115" t="str">
        <f t="shared" si="1939"/>
        <v>BPU</v>
      </c>
      <c r="G1976" s="100" t="str">
        <f t="shared" si="1940"/>
        <v>uhvifoapp03</v>
      </c>
      <c r="H1976" s="115" t="str">
        <f t="shared" si="1941"/>
        <v>Int01_uat</v>
      </c>
      <c r="I1976" s="100" t="str">
        <f t="shared" si="1942"/>
        <v>6005</v>
      </c>
      <c r="J1976" s="115" t="str">
        <f t="shared" si="1943"/>
        <v>Native</v>
      </c>
      <c r="K1976" s="100" t="str">
        <f t="shared" si="1944"/>
        <v>all</v>
      </c>
      <c r="L1976" s="6" t="s">
        <v>320</v>
      </c>
      <c r="M1976" s="6" t="s">
        <v>332</v>
      </c>
      <c r="N1976" s="6" t="s">
        <v>2973</v>
      </c>
      <c r="O1976" s="6" t="s">
        <v>3042</v>
      </c>
      <c r="P1976" s="11" t="str">
        <f t="shared" ref="P1976:P1977" si="1973">CONCATENATE("qc ",L1976," ",M1976," ",N1976)</f>
        <v xml:space="preserve">qc Enterprise_Extract Workflow wf_store_users_good_data  </v>
      </c>
      <c r="Q1976" s="12" t="str">
        <f t="shared" ref="Q1976:Q1977" si="1974">IF(AND(B1976=B1975,F1976=F1975),"echo ;",CONCATENATE("./pmrep cleardeploymentgroup -p ",dgnm," -f ;"))</f>
        <v>echo ;</v>
      </c>
      <c r="R1976" s="13" t="str">
        <f t="shared" ref="R1976:R1977" si="1975">CONCATENATE("./pmrep addtodeploymentgroup -p ",dgnm," -n ",N1976," -o ",M1976, " -f ",L1976," -d ",K1976, " ;")</f>
        <v>./pmrep addtodeploymentgroup -p DG_Static_Shared -n wf_store_users_good_data   -o Workflow -f Enterprise_Extract -d all ;</v>
      </c>
      <c r="S1976" s="12" t="str">
        <f t="shared" si="1857"/>
        <v>echo ;</v>
      </c>
      <c r="T1976" s="13" t="str">
        <f t="shared" si="1858"/>
        <v>echo ;</v>
      </c>
      <c r="U1976" s="12" t="str">
        <f t="shared" si="1859"/>
        <v>echo;</v>
      </c>
      <c r="V1976" s="13" t="str">
        <f t="shared" si="1860"/>
        <v>echo ;</v>
      </c>
      <c r="W1976" s="14" t="str">
        <f t="shared" ref="W1976:W1977" si="1976">IF(LEFT(U1976,3)="cat"," pmd ; "," echo ; ")</f>
        <v xml:space="preserve"> echo ; </v>
      </c>
      <c r="X1976" s="13" t="str">
        <f t="shared" ref="X1976:X1977" si="1977">IF(M1976="Workflow",CONCATENATE("ssh -q ",G1976, " '/home/infa_adm/scripts/ais.sh ",L1976," ",N1976," ",H1976,"'")," # n/a")</f>
        <v>ssh -q uhvifoapp03 '/home/infa_adm/scripts/ais.sh Enterprise_Extract wf_store_users_good_data   Int01_uat'</v>
      </c>
      <c r="Y1976" s="15"/>
      <c r="Z1976" s="60" t="str">
        <f t="shared" ref="Z1976:Z1977" si="1978">CONCATENATE("./pmrep objectexport -f ",L1976," -o ",M1976," -n ",N1976," -m -s -b -r -u ",N1976,".xml")</f>
        <v>./pmrep objectexport -f Enterprise_Extract -o Workflow -n wf_store_users_good_data   -m -s -b -r -u wf_store_users_good_data  .xml</v>
      </c>
      <c r="AA1976" s="63" t="str">
        <f t="shared" ref="AA1976:AA1977" si="1979">IF(M1976="Workflow",CONCATENATE("gwd ",L1976," ",N1976)," # n/a")</f>
        <v xml:space="preserve">gwd Enterprise_Extract wf_store_users_good_data  </v>
      </c>
      <c r="AB1976" s="60" t="str">
        <f t="shared" si="1862"/>
        <v xml:space="preserve">showvh Enterprise_Extract wf_store_users_good_data   ; </v>
      </c>
      <c r="AC1976" s="60" t="str">
        <f t="shared" si="1861"/>
        <v xml:space="preserve">showrrh Enterprise_Extract wf_store_users_good_data  </v>
      </c>
    </row>
    <row r="1977" spans="1:29" x14ac:dyDescent="0.25">
      <c r="A1977" s="9">
        <v>43411</v>
      </c>
      <c r="B1977" s="6" t="s">
        <v>3038</v>
      </c>
      <c r="C1977" s="6" t="s">
        <v>1893</v>
      </c>
      <c r="D1977" s="6" t="s">
        <v>1863</v>
      </c>
      <c r="E1977" s="100" t="str">
        <f t="shared" si="1938"/>
        <v>RAC_uat</v>
      </c>
      <c r="F1977" s="115" t="str">
        <f t="shared" si="1939"/>
        <v>BPU</v>
      </c>
      <c r="G1977" s="100" t="str">
        <f t="shared" si="1940"/>
        <v>uhvifoapp03</v>
      </c>
      <c r="H1977" s="115" t="str">
        <f t="shared" si="1941"/>
        <v>Int01_uat</v>
      </c>
      <c r="I1977" s="100" t="str">
        <f t="shared" si="1942"/>
        <v>6005</v>
      </c>
      <c r="J1977" s="115" t="str">
        <f t="shared" si="1943"/>
        <v>Native</v>
      </c>
      <c r="K1977" s="100" t="str">
        <f t="shared" si="1944"/>
        <v>all</v>
      </c>
      <c r="L1977" s="6" t="s">
        <v>322</v>
      </c>
      <c r="M1977" s="6" t="s">
        <v>332</v>
      </c>
      <c r="N1977" s="6" t="s">
        <v>2974</v>
      </c>
      <c r="O1977" s="6" t="s">
        <v>3042</v>
      </c>
      <c r="P1977" s="11" t="str">
        <f t="shared" si="1973"/>
        <v>qc MDM Workflow wf_m_MDMSTore_To_CRMSLT_Test</v>
      </c>
      <c r="Q1977" s="12" t="str">
        <f t="shared" si="1974"/>
        <v>echo ;</v>
      </c>
      <c r="R1977" s="13" t="str">
        <f t="shared" si="1975"/>
        <v>./pmrep addtodeploymentgroup -p DG_Static_Shared -n wf_m_MDMSTore_To_CRMSLT_Test -o Workflow -f MDM -d all ;</v>
      </c>
      <c r="S1977" s="12" t="str">
        <f t="shared" si="1857"/>
        <v>echo ;</v>
      </c>
      <c r="T1977" s="13" t="str">
        <f t="shared" si="1858"/>
        <v>echo ;</v>
      </c>
      <c r="U1977" s="12" t="str">
        <f t="shared" si="1859"/>
        <v>echo;</v>
      </c>
      <c r="V1977" s="13" t="str">
        <f t="shared" si="1860"/>
        <v>echo ;</v>
      </c>
      <c r="W1977" s="14" t="str">
        <f t="shared" si="1976"/>
        <v xml:space="preserve"> echo ; </v>
      </c>
      <c r="X1977" s="13" t="str">
        <f t="shared" si="1977"/>
        <v>ssh -q uhvifoapp03 '/home/infa_adm/scripts/ais.sh MDM wf_m_MDMSTore_To_CRMSLT_Test Int01_uat'</v>
      </c>
      <c r="Y1977" s="15"/>
      <c r="Z1977" s="60" t="str">
        <f t="shared" si="1978"/>
        <v>./pmrep objectexport -f MDM -o Workflow -n wf_m_MDMSTore_To_CRMSLT_Test -m -s -b -r -u wf_m_MDMSTore_To_CRMSLT_Test.xml</v>
      </c>
      <c r="AA1977" s="63" t="str">
        <f t="shared" si="1979"/>
        <v>gwd MDM wf_m_MDMSTore_To_CRMSLT_Test</v>
      </c>
      <c r="AB1977" s="60" t="str">
        <f t="shared" si="1862"/>
        <v xml:space="preserve">showvh MDM wf_m_MDMSTore_To_CRMSLT_Test ; </v>
      </c>
      <c r="AC1977" s="60" t="str">
        <f t="shared" si="1861"/>
        <v>showrrh MDM wf_m_MDMSTore_To_CRMSLT_Test</v>
      </c>
    </row>
    <row r="1978" spans="1:29" x14ac:dyDescent="0.25">
      <c r="A1978" s="9">
        <v>43411</v>
      </c>
      <c r="B1978" s="6" t="s">
        <v>3038</v>
      </c>
      <c r="C1978" s="6" t="s">
        <v>1893</v>
      </c>
      <c r="D1978" s="6" t="s">
        <v>1863</v>
      </c>
      <c r="E1978" s="100" t="str">
        <f t="shared" si="1938"/>
        <v>RAC_uat</v>
      </c>
      <c r="F1978" s="115" t="str">
        <f t="shared" si="1939"/>
        <v>BPU</v>
      </c>
      <c r="G1978" s="100" t="str">
        <f t="shared" si="1940"/>
        <v>uhvifoapp03</v>
      </c>
      <c r="H1978" s="115" t="str">
        <f t="shared" si="1941"/>
        <v>Int01_uat</v>
      </c>
      <c r="I1978" s="100" t="str">
        <f t="shared" si="1942"/>
        <v>6005</v>
      </c>
      <c r="J1978" s="115" t="str">
        <f t="shared" si="1943"/>
        <v>Native</v>
      </c>
      <c r="K1978" s="100" t="str">
        <f t="shared" si="1944"/>
        <v>all</v>
      </c>
      <c r="L1978" s="6" t="s">
        <v>325</v>
      </c>
      <c r="M1978" s="6" t="s">
        <v>332</v>
      </c>
      <c r="N1978" s="6" t="s">
        <v>2975</v>
      </c>
      <c r="O1978" s="6" t="s">
        <v>3042</v>
      </c>
      <c r="P1978" s="11" t="str">
        <f t="shared" si="1959"/>
        <v>qc Marketing_Conversions Workflow wf_Marketing_Lead_Customer_Match1_Test</v>
      </c>
      <c r="Q1978" s="12" t="str">
        <f t="shared" si="1960"/>
        <v>echo ;</v>
      </c>
      <c r="R1978" s="13" t="str">
        <f t="shared" si="1961"/>
        <v>./pmrep addtodeploymentgroup -p DG_Static_Shared -n wf_Marketing_Lead_Customer_Match1_Test -o Workflow -f Marketing_Conversions -d all ;</v>
      </c>
      <c r="S1978" s="12" t="str">
        <f t="shared" si="1857"/>
        <v>echo ;</v>
      </c>
      <c r="T1978" s="13" t="str">
        <f t="shared" si="1858"/>
        <v>echo ;</v>
      </c>
      <c r="U1978" s="12" t="str">
        <f t="shared" si="1859"/>
        <v>echo;</v>
      </c>
      <c r="V1978" s="13" t="str">
        <f t="shared" si="1860"/>
        <v>echo ;</v>
      </c>
      <c r="W1978" s="14" t="str">
        <f t="shared" si="1962"/>
        <v xml:space="preserve"> echo ; </v>
      </c>
      <c r="X1978" s="13" t="str">
        <f t="shared" si="1963"/>
        <v>ssh -q uhvifoapp03 '/home/infa_adm/scripts/ais.sh Marketing_Conversions wf_Marketing_Lead_Customer_Match1_Test Int01_uat'</v>
      </c>
      <c r="Y1978" s="15"/>
      <c r="Z1978" s="60" t="str">
        <f t="shared" si="1964"/>
        <v>./pmrep objectexport -f Marketing_Conversions -o Workflow -n wf_Marketing_Lead_Customer_Match1_Test -m -s -b -r -u wf_Marketing_Lead_Customer_Match1_Test.xml</v>
      </c>
      <c r="AA1978" s="63" t="str">
        <f t="shared" si="1965"/>
        <v>gwd Marketing_Conversions wf_Marketing_Lead_Customer_Match1_Test</v>
      </c>
      <c r="AB1978" s="60" t="str">
        <f t="shared" si="1862"/>
        <v xml:space="preserve">showvh Marketing_Conversions wf_Marketing_Lead_Customer_Match1_Test ; </v>
      </c>
      <c r="AC1978" s="60" t="str">
        <f t="shared" si="1861"/>
        <v>showrrh Marketing_Conversions wf_Marketing_Lead_Customer_Match1_Test</v>
      </c>
    </row>
    <row r="1979" spans="1:29" x14ac:dyDescent="0.25">
      <c r="A1979" s="9">
        <v>43411</v>
      </c>
      <c r="B1979" s="6" t="s">
        <v>3038</v>
      </c>
      <c r="C1979" s="6" t="s">
        <v>1893</v>
      </c>
      <c r="D1979" s="6" t="s">
        <v>1863</v>
      </c>
      <c r="E1979" s="100" t="str">
        <f t="shared" si="1938"/>
        <v>RAC_uat</v>
      </c>
      <c r="F1979" s="115" t="str">
        <f t="shared" si="1939"/>
        <v>BPU</v>
      </c>
      <c r="G1979" s="100" t="str">
        <f t="shared" si="1940"/>
        <v>uhvifoapp03</v>
      </c>
      <c r="H1979" s="115" t="str">
        <f t="shared" si="1941"/>
        <v>Int01_uat</v>
      </c>
      <c r="I1979" s="100" t="str">
        <f t="shared" si="1942"/>
        <v>6005</v>
      </c>
      <c r="J1979" s="115" t="str">
        <f t="shared" si="1943"/>
        <v>Native</v>
      </c>
      <c r="K1979" s="100" t="str">
        <f t="shared" si="1944"/>
        <v>all</v>
      </c>
      <c r="L1979" s="6" t="s">
        <v>325</v>
      </c>
      <c r="M1979" s="6" t="s">
        <v>332</v>
      </c>
      <c r="N1979" s="6" t="s">
        <v>2976</v>
      </c>
      <c r="O1979" s="6" t="s">
        <v>3042</v>
      </c>
      <c r="P1979" s="11" t="str">
        <f t="shared" si="1959"/>
        <v>qc Marketing_Conversions Workflow wf_Load_Exact_Target</v>
      </c>
      <c r="Q1979" s="12" t="str">
        <f t="shared" si="1960"/>
        <v>echo ;</v>
      </c>
      <c r="R1979" s="13" t="str">
        <f t="shared" si="1961"/>
        <v>./pmrep addtodeploymentgroup -p DG_Static_Shared -n wf_Load_Exact_Target -o Workflow -f Marketing_Conversions -d all ;</v>
      </c>
      <c r="S1979" s="12" t="str">
        <f t="shared" si="1857"/>
        <v>./pmrep deploydeploymentgroup -p DG_Static_Shared -c  ./DG_Static_Shared.xml -r RAC_uat -n ritbil -X BPU -h uhvifoapp03 -o 6005 -s Native -l $HOME/scripts/log/dg_BR_ribil5.log ;</v>
      </c>
      <c r="T1979" s="13" t="str">
        <f t="shared" si="1858"/>
        <v xml:space="preserve">echo '&lt; PRESS ANY KEY TO CONTINUE &gt;'; read c ; </v>
      </c>
      <c r="U1979" s="12" t="str">
        <f t="shared" si="1859"/>
        <v xml:space="preserve">cat $HOME/scripts/log/dg_BR_ribil5.log ; </v>
      </c>
      <c r="V1979" s="13" t="str">
        <f t="shared" si="1860"/>
        <v>echo '&lt; PRESS ANY KEY TO CONTINUE &gt;'; read c ;</v>
      </c>
      <c r="W1979" s="14" t="str">
        <f t="shared" si="1962"/>
        <v xml:space="preserve"> pmd ; </v>
      </c>
      <c r="X1979" s="13" t="str">
        <f t="shared" si="1963"/>
        <v>ssh -q uhvifoapp03 '/home/infa_adm/scripts/ais.sh Marketing_Conversions wf_Load_Exact_Target Int01_uat'</v>
      </c>
      <c r="Y1979" s="15"/>
      <c r="Z1979" s="60" t="str">
        <f t="shared" si="1964"/>
        <v>./pmrep objectexport -f Marketing_Conversions -o Workflow -n wf_Load_Exact_Target -m -s -b -r -u wf_Load_Exact_Target.xml</v>
      </c>
      <c r="AA1979" s="63" t="str">
        <f t="shared" si="1965"/>
        <v>gwd Marketing_Conversions wf_Load_Exact_Target</v>
      </c>
      <c r="AB1979" s="60" t="str">
        <f t="shared" si="1862"/>
        <v xml:space="preserve">showvh Marketing_Conversions wf_Load_Exact_Target ; </v>
      </c>
      <c r="AC1979" s="60" t="str">
        <f t="shared" si="1861"/>
        <v>showrrh Marketing_Conversions wf_Load_Exact_Target</v>
      </c>
    </row>
    <row r="1980" spans="1:29" x14ac:dyDescent="0.25">
      <c r="A1980" s="9">
        <v>43411</v>
      </c>
      <c r="B1980" s="6" t="s">
        <v>3039</v>
      </c>
      <c r="C1980" s="6" t="s">
        <v>1893</v>
      </c>
      <c r="D1980" s="6" t="s">
        <v>1863</v>
      </c>
      <c r="E1980" s="100" t="str">
        <f t="shared" si="1938"/>
        <v>RAC_uat</v>
      </c>
      <c r="F1980" s="115" t="str">
        <f t="shared" si="1939"/>
        <v>BPU</v>
      </c>
      <c r="G1980" s="100" t="str">
        <f t="shared" si="1940"/>
        <v>uhvifoapp03</v>
      </c>
      <c r="H1980" s="115" t="str">
        <f t="shared" si="1941"/>
        <v>Int01_uat</v>
      </c>
      <c r="I1980" s="100" t="str">
        <f t="shared" si="1942"/>
        <v>6005</v>
      </c>
      <c r="J1980" s="115" t="str">
        <f t="shared" si="1943"/>
        <v>Native</v>
      </c>
      <c r="K1980" s="100" t="str">
        <f t="shared" si="1944"/>
        <v>all</v>
      </c>
      <c r="L1980" s="6" t="s">
        <v>326</v>
      </c>
      <c r="M1980" s="6" t="s">
        <v>332</v>
      </c>
      <c r="N1980" s="6" t="s">
        <v>618</v>
      </c>
      <c r="O1980" s="6" t="s">
        <v>3044</v>
      </c>
      <c r="P1980" s="11" t="str">
        <f t="shared" si="1959"/>
        <v>qc Miscellaneous Workflow wf_GEAR_SAPFiHR</v>
      </c>
      <c r="Q1980" s="12" t="str">
        <f t="shared" si="1960"/>
        <v>./pmrep cleardeploymentgroup -p DG_Static_Shared -f ;</v>
      </c>
      <c r="R1980" s="13" t="str">
        <f t="shared" si="1961"/>
        <v>./pmrep addtodeploymentgroup -p DG_Static_Shared -n wf_GEAR_SAPFiHR -o Workflow -f Miscellaneous -d all ;</v>
      </c>
      <c r="S1980" s="12" t="str">
        <f t="shared" si="1857"/>
        <v>echo ;</v>
      </c>
      <c r="T1980" s="13" t="str">
        <f t="shared" si="1858"/>
        <v>echo ;</v>
      </c>
      <c r="U1980" s="12" t="str">
        <f t="shared" si="1859"/>
        <v>echo;</v>
      </c>
      <c r="V1980" s="13" t="str">
        <f t="shared" si="1860"/>
        <v>echo ;</v>
      </c>
      <c r="W1980" s="14" t="str">
        <f t="shared" si="1962"/>
        <v xml:space="preserve"> echo ; </v>
      </c>
      <c r="X1980" s="13" t="str">
        <f t="shared" si="1963"/>
        <v>ssh -q uhvifoapp03 '/home/infa_adm/scripts/ais.sh Miscellaneous wf_GEAR_SAPFiHR Int01_uat'</v>
      </c>
      <c r="Y1980" s="15"/>
      <c r="Z1980" s="60" t="str">
        <f t="shared" si="1964"/>
        <v>./pmrep objectexport -f Miscellaneous -o Workflow -n wf_GEAR_SAPFiHR -m -s -b -r -u wf_GEAR_SAPFiHR.xml</v>
      </c>
      <c r="AA1980" s="63" t="str">
        <f t="shared" si="1965"/>
        <v>gwd Miscellaneous wf_GEAR_SAPFiHR</v>
      </c>
      <c r="AB1980" s="60" t="str">
        <f t="shared" si="1862"/>
        <v xml:space="preserve">showvh Miscellaneous wf_GEAR_SAPFiHR ; </v>
      </c>
      <c r="AC1980" s="60" t="str">
        <f t="shared" si="1861"/>
        <v>showrrh Miscellaneous wf_GEAR_SAPFiHR</v>
      </c>
    </row>
    <row r="1981" spans="1:29" x14ac:dyDescent="0.25">
      <c r="A1981" s="9">
        <v>43411</v>
      </c>
      <c r="B1981" s="6" t="s">
        <v>3039</v>
      </c>
      <c r="C1981" s="6" t="s">
        <v>1893</v>
      </c>
      <c r="D1981" s="6" t="s">
        <v>1863</v>
      </c>
      <c r="E1981" s="100" t="str">
        <f t="shared" si="1938"/>
        <v>RAC_uat</v>
      </c>
      <c r="F1981" s="115" t="str">
        <f t="shared" si="1939"/>
        <v>BPU</v>
      </c>
      <c r="G1981" s="100" t="str">
        <f t="shared" si="1940"/>
        <v>uhvifoapp03</v>
      </c>
      <c r="H1981" s="115" t="str">
        <f t="shared" si="1941"/>
        <v>Int01_uat</v>
      </c>
      <c r="I1981" s="100" t="str">
        <f t="shared" si="1942"/>
        <v>6005</v>
      </c>
      <c r="J1981" s="115" t="str">
        <f t="shared" si="1943"/>
        <v>Native</v>
      </c>
      <c r="K1981" s="100" t="str">
        <f t="shared" si="1944"/>
        <v>all</v>
      </c>
      <c r="L1981" s="6" t="s">
        <v>326</v>
      </c>
      <c r="M1981" s="6" t="s">
        <v>332</v>
      </c>
      <c r="N1981" s="6" t="s">
        <v>2977</v>
      </c>
      <c r="O1981" s="6" t="s">
        <v>3044</v>
      </c>
      <c r="P1981" s="11" t="str">
        <f t="shared" si="1959"/>
        <v xml:space="preserve">qc Miscellaneous Workflow wf_m_InventoryAdj_RMS  </v>
      </c>
      <c r="Q1981" s="12" t="str">
        <f t="shared" si="1960"/>
        <v>echo ;</v>
      </c>
      <c r="R1981" s="13" t="str">
        <f t="shared" si="1961"/>
        <v>./pmrep addtodeploymentgroup -p DG_Static_Shared -n wf_m_InventoryAdj_RMS   -o Workflow -f Miscellaneous -d all ;</v>
      </c>
      <c r="S1981" s="12" t="str">
        <f t="shared" si="1857"/>
        <v>echo ;</v>
      </c>
      <c r="T1981" s="13" t="str">
        <f t="shared" si="1858"/>
        <v>echo ;</v>
      </c>
      <c r="U1981" s="12" t="str">
        <f t="shared" si="1859"/>
        <v>echo;</v>
      </c>
      <c r="V1981" s="13" t="str">
        <f t="shared" si="1860"/>
        <v>echo ;</v>
      </c>
      <c r="W1981" s="14" t="str">
        <f t="shared" si="1962"/>
        <v xml:space="preserve"> echo ; </v>
      </c>
      <c r="X1981" s="13" t="str">
        <f t="shared" si="1963"/>
        <v>ssh -q uhvifoapp03 '/home/infa_adm/scripts/ais.sh Miscellaneous wf_m_InventoryAdj_RMS   Int01_uat'</v>
      </c>
      <c r="Y1981" s="15"/>
      <c r="Z1981" s="60" t="str">
        <f t="shared" si="1964"/>
        <v>./pmrep objectexport -f Miscellaneous -o Workflow -n wf_m_InventoryAdj_RMS   -m -s -b -r -u wf_m_InventoryAdj_RMS  .xml</v>
      </c>
      <c r="AA1981" s="63" t="str">
        <f t="shared" si="1965"/>
        <v xml:space="preserve">gwd Miscellaneous wf_m_InventoryAdj_RMS  </v>
      </c>
      <c r="AB1981" s="60" t="str">
        <f t="shared" si="1862"/>
        <v xml:space="preserve">showvh Miscellaneous wf_m_InventoryAdj_RMS   ; </v>
      </c>
      <c r="AC1981" s="60" t="str">
        <f t="shared" si="1861"/>
        <v xml:space="preserve">showrrh Miscellaneous wf_m_InventoryAdj_RMS  </v>
      </c>
    </row>
    <row r="1982" spans="1:29" x14ac:dyDescent="0.25">
      <c r="A1982" s="9">
        <v>43411</v>
      </c>
      <c r="B1982" s="6" t="s">
        <v>3039</v>
      </c>
      <c r="C1982" s="6" t="s">
        <v>1893</v>
      </c>
      <c r="D1982" s="6" t="s">
        <v>1863</v>
      </c>
      <c r="E1982" s="100" t="str">
        <f t="shared" si="1938"/>
        <v>RAC_uat</v>
      </c>
      <c r="F1982" s="115" t="str">
        <f t="shared" si="1939"/>
        <v>BPU</v>
      </c>
      <c r="G1982" s="100" t="str">
        <f t="shared" si="1940"/>
        <v>uhvifoapp03</v>
      </c>
      <c r="H1982" s="115" t="str">
        <f t="shared" si="1941"/>
        <v>Int01_uat</v>
      </c>
      <c r="I1982" s="100" t="str">
        <f t="shared" si="1942"/>
        <v>6005</v>
      </c>
      <c r="J1982" s="115" t="str">
        <f t="shared" si="1943"/>
        <v>Native</v>
      </c>
      <c r="K1982" s="100" t="str">
        <f t="shared" si="1944"/>
        <v>all</v>
      </c>
      <c r="L1982" s="6" t="s">
        <v>326</v>
      </c>
      <c r="M1982" s="6" t="s">
        <v>332</v>
      </c>
      <c r="N1982" s="6" t="s">
        <v>2978</v>
      </c>
      <c r="O1982" s="6" t="s">
        <v>3044</v>
      </c>
      <c r="P1982" s="11" t="str">
        <f t="shared" si="1959"/>
        <v xml:space="preserve">qc Miscellaneous Workflow wf_m_InventoryStat_RMS  </v>
      </c>
      <c r="Q1982" s="12" t="str">
        <f t="shared" si="1960"/>
        <v>echo ;</v>
      </c>
      <c r="R1982" s="13" t="str">
        <f t="shared" si="1961"/>
        <v>./pmrep addtodeploymentgroup -p DG_Static_Shared -n wf_m_InventoryStat_RMS   -o Workflow -f Miscellaneous -d all ;</v>
      </c>
      <c r="S1982" s="12" t="str">
        <f t="shared" si="1857"/>
        <v>echo ;</v>
      </c>
      <c r="T1982" s="13" t="str">
        <f t="shared" si="1858"/>
        <v>echo ;</v>
      </c>
      <c r="U1982" s="12" t="str">
        <f t="shared" si="1859"/>
        <v>echo;</v>
      </c>
      <c r="V1982" s="13" t="str">
        <f t="shared" si="1860"/>
        <v>echo ;</v>
      </c>
      <c r="W1982" s="14" t="str">
        <f t="shared" si="1962"/>
        <v xml:space="preserve"> echo ; </v>
      </c>
      <c r="X1982" s="13" t="str">
        <f t="shared" si="1963"/>
        <v>ssh -q uhvifoapp03 '/home/infa_adm/scripts/ais.sh Miscellaneous wf_m_InventoryStat_RMS   Int01_uat'</v>
      </c>
      <c r="Y1982" s="15"/>
      <c r="Z1982" s="60" t="str">
        <f t="shared" si="1964"/>
        <v>./pmrep objectexport -f Miscellaneous -o Workflow -n wf_m_InventoryStat_RMS   -m -s -b -r -u wf_m_InventoryStat_RMS  .xml</v>
      </c>
      <c r="AA1982" s="63" t="str">
        <f t="shared" si="1965"/>
        <v xml:space="preserve">gwd Miscellaneous wf_m_InventoryStat_RMS  </v>
      </c>
      <c r="AB1982" s="60" t="str">
        <f t="shared" si="1862"/>
        <v xml:space="preserve">showvh Miscellaneous wf_m_InventoryStat_RMS   ; </v>
      </c>
      <c r="AC1982" s="60" t="str">
        <f t="shared" si="1861"/>
        <v xml:space="preserve">showrrh Miscellaneous wf_m_InventoryStat_RMS  </v>
      </c>
    </row>
    <row r="1983" spans="1:29" x14ac:dyDescent="0.25">
      <c r="A1983" s="9">
        <v>43411</v>
      </c>
      <c r="B1983" s="6" t="s">
        <v>3039</v>
      </c>
      <c r="C1983" s="6" t="s">
        <v>1893</v>
      </c>
      <c r="D1983" s="6" t="s">
        <v>1863</v>
      </c>
      <c r="E1983" s="100" t="str">
        <f t="shared" si="1938"/>
        <v>RAC_uat</v>
      </c>
      <c r="F1983" s="115" t="str">
        <f t="shared" si="1939"/>
        <v>BPU</v>
      </c>
      <c r="G1983" s="100" t="str">
        <f t="shared" si="1940"/>
        <v>uhvifoapp03</v>
      </c>
      <c r="H1983" s="115" t="str">
        <f t="shared" si="1941"/>
        <v>Int01_uat</v>
      </c>
      <c r="I1983" s="100" t="str">
        <f t="shared" si="1942"/>
        <v>6005</v>
      </c>
      <c r="J1983" s="115" t="str">
        <f t="shared" si="1943"/>
        <v>Native</v>
      </c>
      <c r="K1983" s="100" t="str">
        <f t="shared" si="1944"/>
        <v>all</v>
      </c>
      <c r="L1983" s="6" t="s">
        <v>326</v>
      </c>
      <c r="M1983" s="6" t="s">
        <v>332</v>
      </c>
      <c r="N1983" s="6" t="s">
        <v>2979</v>
      </c>
      <c r="O1983" s="6" t="s">
        <v>3044</v>
      </c>
      <c r="P1983" s="11" t="str">
        <f t="shared" si="1959"/>
        <v xml:space="preserve">qc Miscellaneous Workflow wf_skiptrace_onetime_sims_refresh   </v>
      </c>
      <c r="Q1983" s="12" t="str">
        <f t="shared" si="1960"/>
        <v>echo ;</v>
      </c>
      <c r="R1983" s="13" t="str">
        <f t="shared" si="1961"/>
        <v>./pmrep addtodeploymentgroup -p DG_Static_Shared -n wf_skiptrace_onetime_sims_refresh    -o Workflow -f Miscellaneous -d all ;</v>
      </c>
      <c r="S1983" s="12" t="str">
        <f t="shared" si="1857"/>
        <v>echo ;</v>
      </c>
      <c r="T1983" s="13" t="str">
        <f t="shared" si="1858"/>
        <v>echo ;</v>
      </c>
      <c r="U1983" s="12" t="str">
        <f t="shared" si="1859"/>
        <v>echo;</v>
      </c>
      <c r="V1983" s="13" t="str">
        <f t="shared" si="1860"/>
        <v>echo ;</v>
      </c>
      <c r="W1983" s="14" t="str">
        <f t="shared" si="1962"/>
        <v xml:space="preserve"> echo ; </v>
      </c>
      <c r="X1983" s="13" t="str">
        <f>IF(M1983="Workflow",CONCATENATE("ssh -q ",G1983, " '/home/infa_adm/scripts/ais.sh ",L1983," ",N1983," ",H1983,"'")," # n/a")</f>
        <v>ssh -q uhvifoapp03 '/home/infa_adm/scripts/ais.sh Miscellaneous wf_skiptrace_onetime_sims_refresh    Int01_uat'</v>
      </c>
      <c r="Y1983" s="15"/>
      <c r="Z1983" s="60" t="str">
        <f t="shared" si="1964"/>
        <v>./pmrep objectexport -f Miscellaneous -o Workflow -n wf_skiptrace_onetime_sims_refresh    -m -s -b -r -u wf_skiptrace_onetime_sims_refresh   .xml</v>
      </c>
      <c r="AA1983" s="63" t="str">
        <f t="shared" si="1965"/>
        <v xml:space="preserve">gwd Miscellaneous wf_skiptrace_onetime_sims_refresh   </v>
      </c>
      <c r="AB1983" s="60" t="str">
        <f t="shared" si="1862"/>
        <v xml:space="preserve">showvh Miscellaneous wf_skiptrace_onetime_sims_refresh    ; </v>
      </c>
      <c r="AC1983" s="60" t="str">
        <f t="shared" si="1861"/>
        <v xml:space="preserve">showrrh Miscellaneous wf_skiptrace_onetime_sims_refresh   </v>
      </c>
    </row>
    <row r="1984" spans="1:29" x14ac:dyDescent="0.25">
      <c r="A1984" s="9">
        <v>43411</v>
      </c>
      <c r="B1984" s="6" t="s">
        <v>3039</v>
      </c>
      <c r="C1984" s="6" t="s">
        <v>1893</v>
      </c>
      <c r="D1984" s="6" t="s">
        <v>1863</v>
      </c>
      <c r="E1984" s="100" t="str">
        <f t="shared" si="1938"/>
        <v>RAC_uat</v>
      </c>
      <c r="F1984" s="115" t="str">
        <f t="shared" si="1939"/>
        <v>BPU</v>
      </c>
      <c r="G1984" s="100" t="str">
        <f t="shared" si="1940"/>
        <v>uhvifoapp03</v>
      </c>
      <c r="H1984" s="115" t="str">
        <f t="shared" si="1941"/>
        <v>Int01_uat</v>
      </c>
      <c r="I1984" s="100" t="str">
        <f t="shared" si="1942"/>
        <v>6005</v>
      </c>
      <c r="J1984" s="115" t="str">
        <f t="shared" si="1943"/>
        <v>Native</v>
      </c>
      <c r="K1984" s="100" t="str">
        <f t="shared" si="1944"/>
        <v>all</v>
      </c>
      <c r="L1984" s="6" t="s">
        <v>326</v>
      </c>
      <c r="M1984" s="6" t="s">
        <v>332</v>
      </c>
      <c r="N1984" s="6" t="s">
        <v>3005</v>
      </c>
      <c r="O1984" s="6" t="s">
        <v>3044</v>
      </c>
      <c r="P1984" s="11" t="str">
        <f t="shared" si="1959"/>
        <v>qc Miscellaneous Workflow wf_smrtphn_lck_final</v>
      </c>
      <c r="Q1984" s="12" t="str">
        <f t="shared" si="1960"/>
        <v>echo ;</v>
      </c>
      <c r="R1984" s="13" t="str">
        <f t="shared" si="1961"/>
        <v>./pmrep addtodeploymentgroup -p DG_Static_Shared -n wf_smrtphn_lck_final -o Workflow -f Miscellaneous -d all ;</v>
      </c>
      <c r="S1984" s="12" t="str">
        <f t="shared" si="1857"/>
        <v>echo ;</v>
      </c>
      <c r="T1984" s="13" t="str">
        <f t="shared" si="1858"/>
        <v>echo ;</v>
      </c>
      <c r="U1984" s="12" t="str">
        <f t="shared" si="1859"/>
        <v>echo;</v>
      </c>
      <c r="V1984" s="13" t="str">
        <f t="shared" si="1860"/>
        <v>echo ;</v>
      </c>
      <c r="W1984" s="14" t="str">
        <f t="shared" si="1962"/>
        <v xml:space="preserve"> echo ; </v>
      </c>
      <c r="X1984" s="13" t="str">
        <f t="shared" si="1963"/>
        <v>ssh -q uhvifoapp03 '/home/infa_adm/scripts/ais.sh Miscellaneous wf_smrtphn_lck_final Int01_uat'</v>
      </c>
      <c r="Y1984" s="15"/>
      <c r="Z1984" s="60" t="str">
        <f t="shared" si="1964"/>
        <v>./pmrep objectexport -f Miscellaneous -o Workflow -n wf_smrtphn_lck_final -m -s -b -r -u wf_smrtphn_lck_final.xml</v>
      </c>
      <c r="AA1984" s="63" t="str">
        <f t="shared" si="1965"/>
        <v>gwd Miscellaneous wf_smrtphn_lck_final</v>
      </c>
      <c r="AB1984" s="60" t="str">
        <f t="shared" si="1862"/>
        <v xml:space="preserve">showvh Miscellaneous wf_smrtphn_lck_final ; </v>
      </c>
      <c r="AC1984" s="60" t="str">
        <f t="shared" si="1861"/>
        <v>showrrh Miscellaneous wf_smrtphn_lck_final</v>
      </c>
    </row>
    <row r="1985" spans="1:29" x14ac:dyDescent="0.25">
      <c r="A1985" s="9">
        <v>43411</v>
      </c>
      <c r="B1985" s="6" t="s">
        <v>3039</v>
      </c>
      <c r="C1985" s="6" t="s">
        <v>1893</v>
      </c>
      <c r="D1985" s="6" t="s">
        <v>1863</v>
      </c>
      <c r="E1985" s="100" t="str">
        <f t="shared" si="1938"/>
        <v>RAC_uat</v>
      </c>
      <c r="F1985" s="115" t="str">
        <f t="shared" si="1939"/>
        <v>BPU</v>
      </c>
      <c r="G1985" s="100" t="str">
        <f t="shared" si="1940"/>
        <v>uhvifoapp03</v>
      </c>
      <c r="H1985" s="115" t="str">
        <f t="shared" si="1941"/>
        <v>Int01_uat</v>
      </c>
      <c r="I1985" s="100" t="str">
        <f t="shared" si="1942"/>
        <v>6005</v>
      </c>
      <c r="J1985" s="115" t="str">
        <f t="shared" si="1943"/>
        <v>Native</v>
      </c>
      <c r="K1985" s="100" t="str">
        <f t="shared" si="1944"/>
        <v>all</v>
      </c>
      <c r="L1985" s="6" t="s">
        <v>326</v>
      </c>
      <c r="M1985" s="6" t="s">
        <v>332</v>
      </c>
      <c r="N1985" s="6" t="s">
        <v>2980</v>
      </c>
      <c r="O1985" s="6" t="s">
        <v>3044</v>
      </c>
      <c r="P1985" s="11" t="str">
        <f t="shared" ref="P1985:P1986" si="1980">CONCATENATE("qc ",L1985," ",M1985," ",N1985)</f>
        <v xml:space="preserve">qc Miscellaneous Workflow wf_smrtphn_lck_vldn  </v>
      </c>
      <c r="Q1985" s="12" t="str">
        <f t="shared" ref="Q1985:Q1986" si="1981">IF(AND(B1985=B1984,F1985=F1984),"echo ;",CONCATENATE("./pmrep cleardeploymentgroup -p ",dgnm," -f ;"))</f>
        <v>echo ;</v>
      </c>
      <c r="R1985" s="13" t="str">
        <f t="shared" ref="R1985:R1986" si="1982">CONCATENATE("./pmrep addtodeploymentgroup -p ",dgnm," -n ",N1985," -o ",M1985, " -f ",L1985," -d ",K1985, " ;")</f>
        <v>./pmrep addtodeploymentgroup -p DG_Static_Shared -n wf_smrtphn_lck_vldn   -o Workflow -f Miscellaneous -d all ;</v>
      </c>
      <c r="S1985" s="12" t="str">
        <f t="shared" si="1857"/>
        <v>echo ;</v>
      </c>
      <c r="T1985" s="13" t="str">
        <f t="shared" si="1858"/>
        <v>echo ;</v>
      </c>
      <c r="U1985" s="12" t="str">
        <f t="shared" si="1859"/>
        <v>echo;</v>
      </c>
      <c r="V1985" s="13" t="str">
        <f t="shared" si="1860"/>
        <v>echo ;</v>
      </c>
      <c r="W1985" s="14" t="str">
        <f t="shared" ref="W1985:W1986" si="1983">IF(LEFT(U1985,3)="cat"," pmd ; "," echo ; ")</f>
        <v xml:space="preserve"> echo ; </v>
      </c>
      <c r="X1985" s="13" t="str">
        <f t="shared" ref="X1985:X1986" si="1984">IF(M1985="Workflow",CONCATENATE("ssh -q ",G1985, " '/home/infa_adm/scripts/ais.sh ",L1985," ",N1985," ",H1985,"'")," # n/a")</f>
        <v>ssh -q uhvifoapp03 '/home/infa_adm/scripts/ais.sh Miscellaneous wf_smrtphn_lck_vldn   Int01_uat'</v>
      </c>
      <c r="Y1985" s="15"/>
      <c r="Z1985" s="60" t="str">
        <f t="shared" ref="Z1985:Z1986" si="1985">CONCATENATE("./pmrep objectexport -f ",L1985," -o ",M1985," -n ",N1985," -m -s -b -r -u ",N1985,".xml")</f>
        <v>./pmrep objectexport -f Miscellaneous -o Workflow -n wf_smrtphn_lck_vldn   -m -s -b -r -u wf_smrtphn_lck_vldn  .xml</v>
      </c>
      <c r="AA1985" s="63" t="str">
        <f t="shared" ref="AA1985:AA1986" si="1986">IF(M1985="Workflow",CONCATENATE("gwd ",L1985," ",N1985)," # n/a")</f>
        <v xml:space="preserve">gwd Miscellaneous wf_smrtphn_lck_vldn  </v>
      </c>
      <c r="AB1985" s="60" t="str">
        <f t="shared" si="1862"/>
        <v xml:space="preserve">showvh Miscellaneous wf_smrtphn_lck_vldn   ; </v>
      </c>
      <c r="AC1985" s="60" t="str">
        <f t="shared" si="1861"/>
        <v xml:space="preserve">showrrh Miscellaneous wf_smrtphn_lck_vldn  </v>
      </c>
    </row>
    <row r="1986" spans="1:29" x14ac:dyDescent="0.25">
      <c r="A1986" s="9">
        <v>43411</v>
      </c>
      <c r="B1986" s="6" t="s">
        <v>3039</v>
      </c>
      <c r="C1986" s="6" t="s">
        <v>1893</v>
      </c>
      <c r="D1986" s="6" t="s">
        <v>1863</v>
      </c>
      <c r="E1986" s="100" t="str">
        <f t="shared" si="1938"/>
        <v>RAC_uat</v>
      </c>
      <c r="F1986" s="115" t="str">
        <f t="shared" si="1939"/>
        <v>BPU</v>
      </c>
      <c r="G1986" s="100" t="str">
        <f t="shared" si="1940"/>
        <v>uhvifoapp03</v>
      </c>
      <c r="H1986" s="115" t="str">
        <f t="shared" si="1941"/>
        <v>Int01_uat</v>
      </c>
      <c r="I1986" s="100" t="str">
        <f t="shared" si="1942"/>
        <v>6005</v>
      </c>
      <c r="J1986" s="115" t="str">
        <f t="shared" si="1943"/>
        <v>Native</v>
      </c>
      <c r="K1986" s="100" t="str">
        <f t="shared" si="1944"/>
        <v>all</v>
      </c>
      <c r="L1986" s="6" t="s">
        <v>30</v>
      </c>
      <c r="M1986" s="6" t="s">
        <v>332</v>
      </c>
      <c r="N1986" s="6" t="s">
        <v>2981</v>
      </c>
      <c r="O1986" s="6" t="s">
        <v>3044</v>
      </c>
      <c r="P1986" s="11" t="str">
        <f t="shared" si="1980"/>
        <v xml:space="preserve">qc RACFI Workflow wf_P_HT_STORE_Customer_Cynergi_INIT_0724   </v>
      </c>
      <c r="Q1986" s="12" t="str">
        <f t="shared" si="1981"/>
        <v>echo ;</v>
      </c>
      <c r="R1986" s="13" t="str">
        <f t="shared" si="1982"/>
        <v>./pmrep addtodeploymentgroup -p DG_Static_Shared -n wf_P_HT_STORE_Customer_Cynergi_INIT_0724    -o Workflow -f RACFI -d all ;</v>
      </c>
      <c r="S1986" s="12" t="str">
        <f t="shared" ref="S1986:S2049" si="1987">IF(AND(B1986=B1987,F1986=F1987),"echo ;",CONCATENATE("./pmrep deploydeploymentgroup -p ",dgnm, " -c ",dgxml," -r ",E1986," -n ",IF(LEFT(F1986,1)="B","ritbil","jansaj")," -X ",F1986, " -h ",G1986," -o ",I1986, " -s ",J1986, " -l $HOME/scripts/log/dg_",C1986,"_",B1986,".log ;"))</f>
        <v>echo ;</v>
      </c>
      <c r="T1986" s="13" t="str">
        <f t="shared" ref="T1986:T2049" si="1988">IF(AND(B1986=B1987,F1986=F1987), "echo ;","echo '&lt; PRESS ANY KEY TO CONTINUE &gt;'; read c ; ")</f>
        <v>echo ;</v>
      </c>
      <c r="U1986" s="12" t="str">
        <f t="shared" ref="U1986:U2049" si="1989">IF(AND(B1986=B1987,F1986=F1987),"echo;",CONCATENATE("cat $HOME/scripts/log/dg_",C1986,"_",B1986,".log ; "))</f>
        <v>echo;</v>
      </c>
      <c r="V1986" s="13" t="str">
        <f t="shared" ref="V1986:V2049" si="1990">IF(AND(B1986=B1987,F1986=F1987), "echo ;","echo '&lt; PRESS ANY KEY TO CONTINUE &gt;'; read c ;")</f>
        <v>echo ;</v>
      </c>
      <c r="W1986" s="14" t="str">
        <f t="shared" si="1983"/>
        <v xml:space="preserve"> echo ; </v>
      </c>
      <c r="X1986" s="13" t="str">
        <f t="shared" si="1984"/>
        <v>ssh -q uhvifoapp03 '/home/infa_adm/scripts/ais.sh RACFI wf_P_HT_STORE_Customer_Cynergi_INIT_0724    Int01_uat'</v>
      </c>
      <c r="Y1986" s="15"/>
      <c r="Z1986" s="60" t="str">
        <f t="shared" si="1985"/>
        <v>./pmrep objectexport -f RACFI -o Workflow -n wf_P_HT_STORE_Customer_Cynergi_INIT_0724    -m -s -b -r -u wf_P_HT_STORE_Customer_Cynergi_INIT_0724   .xml</v>
      </c>
      <c r="AA1986" s="63" t="str">
        <f t="shared" si="1986"/>
        <v xml:space="preserve">gwd RACFI wf_P_HT_STORE_Customer_Cynergi_INIT_0724   </v>
      </c>
      <c r="AB1986" s="60" t="str">
        <f t="shared" si="1862"/>
        <v xml:space="preserve">showvh RACFI wf_P_HT_STORE_Customer_Cynergi_INIT_0724    ; </v>
      </c>
      <c r="AC1986" s="60" t="str">
        <f t="shared" ref="AC1986:AC2049" si="1991">CONCATENATE("showrrh ",L1986," ",N1986)</f>
        <v xml:space="preserve">showrrh RACFI wf_P_HT_STORE_Customer_Cynergi_INIT_0724   </v>
      </c>
    </row>
    <row r="1987" spans="1:29" x14ac:dyDescent="0.25">
      <c r="A1987" s="9">
        <v>43411</v>
      </c>
      <c r="B1987" s="6" t="s">
        <v>3039</v>
      </c>
      <c r="C1987" s="6" t="s">
        <v>1893</v>
      </c>
      <c r="D1987" s="6" t="s">
        <v>1863</v>
      </c>
      <c r="E1987" s="100" t="str">
        <f t="shared" si="1938"/>
        <v>RAC_uat</v>
      </c>
      <c r="F1987" s="115" t="str">
        <f t="shared" si="1939"/>
        <v>BPU</v>
      </c>
      <c r="G1987" s="100" t="str">
        <f t="shared" si="1940"/>
        <v>uhvifoapp03</v>
      </c>
      <c r="H1987" s="115" t="str">
        <f t="shared" si="1941"/>
        <v>Int01_uat</v>
      </c>
      <c r="I1987" s="100" t="str">
        <f t="shared" si="1942"/>
        <v>6005</v>
      </c>
      <c r="J1987" s="115" t="str">
        <f t="shared" si="1943"/>
        <v>Native</v>
      </c>
      <c r="K1987" s="100" t="str">
        <f t="shared" si="1944"/>
        <v>all</v>
      </c>
      <c r="L1987" s="6" t="s">
        <v>30</v>
      </c>
      <c r="M1987" s="6" t="s">
        <v>332</v>
      </c>
      <c r="N1987" s="6" t="s">
        <v>2982</v>
      </c>
      <c r="O1987" s="6" t="s">
        <v>3044</v>
      </c>
      <c r="P1987" s="11" t="str">
        <f t="shared" si="1959"/>
        <v xml:space="preserve">qc RACFI Workflow wf_racfi_stats_file  </v>
      </c>
      <c r="Q1987" s="12" t="str">
        <f t="shared" si="1960"/>
        <v>echo ;</v>
      </c>
      <c r="R1987" s="13" t="str">
        <f t="shared" si="1961"/>
        <v>./pmrep addtodeploymentgroup -p DG_Static_Shared -n wf_racfi_stats_file   -o Workflow -f RACFI -d all ;</v>
      </c>
      <c r="S1987" s="12" t="str">
        <f t="shared" si="1987"/>
        <v>echo ;</v>
      </c>
      <c r="T1987" s="13" t="str">
        <f t="shared" si="1988"/>
        <v>echo ;</v>
      </c>
      <c r="U1987" s="12" t="str">
        <f t="shared" si="1989"/>
        <v>echo;</v>
      </c>
      <c r="V1987" s="13" t="str">
        <f t="shared" si="1990"/>
        <v>echo ;</v>
      </c>
      <c r="W1987" s="14" t="str">
        <f t="shared" si="1962"/>
        <v xml:space="preserve"> echo ; </v>
      </c>
      <c r="X1987" s="13" t="str">
        <f t="shared" si="1963"/>
        <v>ssh -q uhvifoapp03 '/home/infa_adm/scripts/ais.sh RACFI wf_racfi_stats_file   Int01_uat'</v>
      </c>
      <c r="Y1987" s="15"/>
      <c r="Z1987" s="60" t="str">
        <f t="shared" si="1964"/>
        <v>./pmrep objectexport -f RACFI -o Workflow -n wf_racfi_stats_file   -m -s -b -r -u wf_racfi_stats_file  .xml</v>
      </c>
      <c r="AA1987" s="63" t="str">
        <f t="shared" si="1965"/>
        <v xml:space="preserve">gwd RACFI wf_racfi_stats_file  </v>
      </c>
      <c r="AB1987" s="60" t="str">
        <f t="shared" ref="AB1987:AB2050" si="1992">CONCATENATE("showvh ",L1987," ",N1987," ; ")</f>
        <v xml:space="preserve">showvh RACFI wf_racfi_stats_file   ; </v>
      </c>
      <c r="AC1987" s="60" t="str">
        <f t="shared" si="1991"/>
        <v xml:space="preserve">showrrh RACFI wf_racfi_stats_file  </v>
      </c>
    </row>
    <row r="1988" spans="1:29" x14ac:dyDescent="0.25">
      <c r="A1988" s="9">
        <v>43411</v>
      </c>
      <c r="B1988" s="6" t="s">
        <v>3039</v>
      </c>
      <c r="C1988" s="6" t="s">
        <v>1893</v>
      </c>
      <c r="D1988" s="6" t="s">
        <v>1863</v>
      </c>
      <c r="E1988" s="100" t="str">
        <f t="shared" si="1938"/>
        <v>RAC_uat</v>
      </c>
      <c r="F1988" s="115" t="str">
        <f t="shared" si="1939"/>
        <v>BPU</v>
      </c>
      <c r="G1988" s="100" t="str">
        <f t="shared" si="1940"/>
        <v>uhvifoapp03</v>
      </c>
      <c r="H1988" s="115" t="str">
        <f t="shared" si="1941"/>
        <v>Int01_uat</v>
      </c>
      <c r="I1988" s="100" t="str">
        <f t="shared" si="1942"/>
        <v>6005</v>
      </c>
      <c r="J1988" s="115" t="str">
        <f t="shared" si="1943"/>
        <v>Native</v>
      </c>
      <c r="K1988" s="100" t="str">
        <f t="shared" si="1944"/>
        <v>all</v>
      </c>
      <c r="L1988" s="6" t="s">
        <v>30</v>
      </c>
      <c r="M1988" s="6" t="s">
        <v>332</v>
      </c>
      <c r="N1988" s="6" t="s">
        <v>2983</v>
      </c>
      <c r="O1988" s="6" t="s">
        <v>3044</v>
      </c>
      <c r="P1988" s="11" t="str">
        <f t="shared" si="1959"/>
        <v>qc RACFI Workflow wf_rental_agreement_extract_copy</v>
      </c>
      <c r="Q1988" s="12" t="str">
        <f t="shared" si="1960"/>
        <v>echo ;</v>
      </c>
      <c r="R1988" s="13" t="str">
        <f t="shared" si="1961"/>
        <v>./pmrep addtodeploymentgroup -p DG_Static_Shared -n wf_rental_agreement_extract_copy -o Workflow -f RACFI -d all ;</v>
      </c>
      <c r="S1988" s="12" t="str">
        <f t="shared" si="1987"/>
        <v>echo ;</v>
      </c>
      <c r="T1988" s="13" t="str">
        <f t="shared" si="1988"/>
        <v>echo ;</v>
      </c>
      <c r="U1988" s="12" t="str">
        <f t="shared" si="1989"/>
        <v>echo;</v>
      </c>
      <c r="V1988" s="13" t="str">
        <f t="shared" si="1990"/>
        <v>echo ;</v>
      </c>
      <c r="W1988" s="14" t="str">
        <f t="shared" si="1962"/>
        <v xml:space="preserve"> echo ; </v>
      </c>
      <c r="X1988" s="13" t="str">
        <f t="shared" si="1963"/>
        <v>ssh -q uhvifoapp03 '/home/infa_adm/scripts/ais.sh RACFI wf_rental_agreement_extract_copy Int01_uat'</v>
      </c>
      <c r="Y1988" s="15"/>
      <c r="Z1988" s="60" t="str">
        <f t="shared" si="1964"/>
        <v>./pmrep objectexport -f RACFI -o Workflow -n wf_rental_agreement_extract_copy -m -s -b -r -u wf_rental_agreement_extract_copy.xml</v>
      </c>
      <c r="AA1988" s="63" t="str">
        <f t="shared" si="1965"/>
        <v>gwd RACFI wf_rental_agreement_extract_copy</v>
      </c>
      <c r="AB1988" s="60" t="str">
        <f t="shared" si="1992"/>
        <v xml:space="preserve">showvh RACFI wf_rental_agreement_extract_copy ; </v>
      </c>
      <c r="AC1988" s="60" t="str">
        <f t="shared" si="1991"/>
        <v>showrrh RACFI wf_rental_agreement_extract_copy</v>
      </c>
    </row>
    <row r="1989" spans="1:29" x14ac:dyDescent="0.25">
      <c r="A1989" s="9">
        <v>43411</v>
      </c>
      <c r="B1989" s="6" t="s">
        <v>3039</v>
      </c>
      <c r="C1989" s="6" t="s">
        <v>1893</v>
      </c>
      <c r="D1989" s="6" t="s">
        <v>1863</v>
      </c>
      <c r="E1989" s="100" t="str">
        <f t="shared" si="1938"/>
        <v>RAC_uat</v>
      </c>
      <c r="F1989" s="115" t="str">
        <f t="shared" si="1939"/>
        <v>BPU</v>
      </c>
      <c r="G1989" s="100" t="str">
        <f t="shared" si="1940"/>
        <v>uhvifoapp03</v>
      </c>
      <c r="H1989" s="115" t="str">
        <f t="shared" si="1941"/>
        <v>Int01_uat</v>
      </c>
      <c r="I1989" s="100" t="str">
        <f t="shared" si="1942"/>
        <v>6005</v>
      </c>
      <c r="J1989" s="115" t="str">
        <f t="shared" si="1943"/>
        <v>Native</v>
      </c>
      <c r="K1989" s="100" t="str">
        <f t="shared" si="1944"/>
        <v>all</v>
      </c>
      <c r="L1989" s="6" t="s">
        <v>329</v>
      </c>
      <c r="M1989" s="6" t="s">
        <v>332</v>
      </c>
      <c r="N1989" s="6" t="s">
        <v>2984</v>
      </c>
      <c r="O1989" s="6" t="s">
        <v>3044</v>
      </c>
      <c r="P1989" s="11" t="str">
        <f t="shared" si="1959"/>
        <v xml:space="preserve">qc SIMS_Statistics Workflow wf_U_FCT_STORE_DAILY_REVENUE_SIMS   </v>
      </c>
      <c r="Q1989" s="12" t="str">
        <f t="shared" si="1960"/>
        <v>echo ;</v>
      </c>
      <c r="R1989" s="13" t="str">
        <f t="shared" si="1961"/>
        <v>./pmrep addtodeploymentgroup -p DG_Static_Shared -n wf_U_FCT_STORE_DAILY_REVENUE_SIMS    -o Workflow -f SIMS_Statistics -d all ;</v>
      </c>
      <c r="S1989" s="12" t="str">
        <f t="shared" si="1987"/>
        <v>echo ;</v>
      </c>
      <c r="T1989" s="13" t="str">
        <f t="shared" si="1988"/>
        <v>echo ;</v>
      </c>
      <c r="U1989" s="12" t="str">
        <f t="shared" si="1989"/>
        <v>echo;</v>
      </c>
      <c r="V1989" s="13" t="str">
        <f t="shared" si="1990"/>
        <v>echo ;</v>
      </c>
      <c r="W1989" s="14" t="str">
        <f t="shared" si="1962"/>
        <v xml:space="preserve"> echo ; </v>
      </c>
      <c r="X1989" s="13" t="str">
        <f t="shared" si="1963"/>
        <v>ssh -q uhvifoapp03 '/home/infa_adm/scripts/ais.sh SIMS_Statistics wf_U_FCT_STORE_DAILY_REVENUE_SIMS    Int01_uat'</v>
      </c>
      <c r="Y1989" s="15"/>
      <c r="Z1989" s="60" t="str">
        <f t="shared" si="1964"/>
        <v>./pmrep objectexport -f SIMS_Statistics -o Workflow -n wf_U_FCT_STORE_DAILY_REVENUE_SIMS    -m -s -b -r -u wf_U_FCT_STORE_DAILY_REVENUE_SIMS   .xml</v>
      </c>
      <c r="AA1989" s="63" t="str">
        <f t="shared" si="1965"/>
        <v xml:space="preserve">gwd SIMS_Statistics wf_U_FCT_STORE_DAILY_REVENUE_SIMS   </v>
      </c>
      <c r="AB1989" s="60" t="str">
        <f t="shared" si="1992"/>
        <v xml:space="preserve">showvh SIMS_Statistics wf_U_FCT_STORE_DAILY_REVENUE_SIMS    ; </v>
      </c>
      <c r="AC1989" s="60" t="str">
        <f t="shared" si="1991"/>
        <v xml:space="preserve">showrrh SIMS_Statistics wf_U_FCT_STORE_DAILY_REVENUE_SIMS   </v>
      </c>
    </row>
    <row r="1990" spans="1:29" x14ac:dyDescent="0.25">
      <c r="A1990" s="9">
        <v>43411</v>
      </c>
      <c r="B1990" s="6" t="s">
        <v>3039</v>
      </c>
      <c r="C1990" s="6" t="s">
        <v>1893</v>
      </c>
      <c r="D1990" s="6" t="s">
        <v>1863</v>
      </c>
      <c r="E1990" s="100" t="str">
        <f t="shared" si="1938"/>
        <v>RAC_uat</v>
      </c>
      <c r="F1990" s="115" t="str">
        <f t="shared" si="1939"/>
        <v>BPU</v>
      </c>
      <c r="G1990" s="100" t="str">
        <f t="shared" si="1940"/>
        <v>uhvifoapp03</v>
      </c>
      <c r="H1990" s="115" t="str">
        <f t="shared" si="1941"/>
        <v>Int01_uat</v>
      </c>
      <c r="I1990" s="100" t="str">
        <f t="shared" si="1942"/>
        <v>6005</v>
      </c>
      <c r="J1990" s="115" t="str">
        <f t="shared" si="1943"/>
        <v>Native</v>
      </c>
      <c r="K1990" s="100" t="str">
        <f t="shared" si="1944"/>
        <v>all</v>
      </c>
      <c r="L1990" s="6" t="s">
        <v>329</v>
      </c>
      <c r="M1990" s="6" t="s">
        <v>332</v>
      </c>
      <c r="N1990" s="6" t="s">
        <v>2985</v>
      </c>
      <c r="O1990" s="6" t="s">
        <v>3044</v>
      </c>
      <c r="P1990" s="11" t="str">
        <f t="shared" si="1959"/>
        <v xml:space="preserve">qc SIMS_Statistics Workflow wf_aor_inventory_statistics_old  </v>
      </c>
      <c r="Q1990" s="12" t="str">
        <f t="shared" si="1960"/>
        <v>echo ;</v>
      </c>
      <c r="R1990" s="13" t="str">
        <f t="shared" si="1961"/>
        <v>./pmrep addtodeploymentgroup -p DG_Static_Shared -n wf_aor_inventory_statistics_old   -o Workflow -f SIMS_Statistics -d all ;</v>
      </c>
      <c r="S1990" s="12" t="str">
        <f t="shared" si="1987"/>
        <v>echo ;</v>
      </c>
      <c r="T1990" s="13" t="str">
        <f t="shared" si="1988"/>
        <v>echo ;</v>
      </c>
      <c r="U1990" s="12" t="str">
        <f t="shared" si="1989"/>
        <v>echo;</v>
      </c>
      <c r="V1990" s="13" t="str">
        <f t="shared" si="1990"/>
        <v>echo ;</v>
      </c>
      <c r="W1990" s="14" t="str">
        <f t="shared" si="1962"/>
        <v xml:space="preserve"> echo ; </v>
      </c>
      <c r="X1990" s="13" t="str">
        <f t="shared" si="1963"/>
        <v>ssh -q uhvifoapp03 '/home/infa_adm/scripts/ais.sh SIMS_Statistics wf_aor_inventory_statistics_old   Int01_uat'</v>
      </c>
      <c r="Y1990" s="15"/>
      <c r="Z1990" s="60" t="str">
        <f t="shared" si="1964"/>
        <v>./pmrep objectexport -f SIMS_Statistics -o Workflow -n wf_aor_inventory_statistics_old   -m -s -b -r -u wf_aor_inventory_statistics_old  .xml</v>
      </c>
      <c r="AA1990" s="63" t="str">
        <f t="shared" si="1965"/>
        <v xml:space="preserve">gwd SIMS_Statistics wf_aor_inventory_statistics_old  </v>
      </c>
      <c r="AB1990" s="60" t="str">
        <f t="shared" si="1992"/>
        <v xml:space="preserve">showvh SIMS_Statistics wf_aor_inventory_statistics_old   ; </v>
      </c>
      <c r="AC1990" s="60" t="str">
        <f t="shared" si="1991"/>
        <v xml:space="preserve">showrrh SIMS_Statistics wf_aor_inventory_statistics_old  </v>
      </c>
    </row>
    <row r="1991" spans="1:29" x14ac:dyDescent="0.25">
      <c r="A1991" s="9">
        <v>43411</v>
      </c>
      <c r="B1991" s="6" t="s">
        <v>3039</v>
      </c>
      <c r="C1991" s="6" t="s">
        <v>1893</v>
      </c>
      <c r="D1991" s="6" t="s">
        <v>1863</v>
      </c>
      <c r="E1991" s="100" t="str">
        <f t="shared" si="1938"/>
        <v>RAC_uat</v>
      </c>
      <c r="F1991" s="115" t="str">
        <f t="shared" si="1939"/>
        <v>BPU</v>
      </c>
      <c r="G1991" s="100" t="str">
        <f t="shared" si="1940"/>
        <v>uhvifoapp03</v>
      </c>
      <c r="H1991" s="115" t="str">
        <f t="shared" si="1941"/>
        <v>Int01_uat</v>
      </c>
      <c r="I1991" s="100" t="str">
        <f t="shared" si="1942"/>
        <v>6005</v>
      </c>
      <c r="J1991" s="115" t="str">
        <f t="shared" si="1943"/>
        <v>Native</v>
      </c>
      <c r="K1991" s="100" t="str">
        <f t="shared" si="1944"/>
        <v>all</v>
      </c>
      <c r="L1991" s="6" t="s">
        <v>329</v>
      </c>
      <c r="M1991" s="6" t="s">
        <v>332</v>
      </c>
      <c r="N1991" s="6" t="s">
        <v>2986</v>
      </c>
      <c r="O1991" s="6" t="s">
        <v>3044</v>
      </c>
      <c r="P1991" s="11" t="str">
        <f t="shared" si="1959"/>
        <v xml:space="preserve">qc SIMS_Statistics Workflow wf_SIMS_INCOME_STATS_WRK    </v>
      </c>
      <c r="Q1991" s="12" t="str">
        <f t="shared" si="1960"/>
        <v>echo ;</v>
      </c>
      <c r="R1991" s="13" t="str">
        <f t="shared" si="1961"/>
        <v>./pmrep addtodeploymentgroup -p DG_Static_Shared -n wf_SIMS_INCOME_STATS_WRK     -o Workflow -f SIMS_Statistics -d all ;</v>
      </c>
      <c r="S1991" s="12" t="str">
        <f t="shared" si="1987"/>
        <v>echo ;</v>
      </c>
      <c r="T1991" s="13" t="str">
        <f t="shared" si="1988"/>
        <v>echo ;</v>
      </c>
      <c r="U1991" s="12" t="str">
        <f t="shared" si="1989"/>
        <v>echo;</v>
      </c>
      <c r="V1991" s="13" t="str">
        <f t="shared" si="1990"/>
        <v>echo ;</v>
      </c>
      <c r="W1991" s="14" t="str">
        <f t="shared" si="1962"/>
        <v xml:space="preserve"> echo ; </v>
      </c>
      <c r="X1991" s="13" t="str">
        <f t="shared" si="1963"/>
        <v>ssh -q uhvifoapp03 '/home/infa_adm/scripts/ais.sh SIMS_Statistics wf_SIMS_INCOME_STATS_WRK     Int01_uat'</v>
      </c>
      <c r="Y1991" s="15"/>
      <c r="Z1991" s="60" t="str">
        <f t="shared" si="1964"/>
        <v>./pmrep objectexport -f SIMS_Statistics -o Workflow -n wf_SIMS_INCOME_STATS_WRK     -m -s -b -r -u wf_SIMS_INCOME_STATS_WRK    .xml</v>
      </c>
      <c r="AA1991" s="63" t="str">
        <f t="shared" si="1965"/>
        <v xml:space="preserve">gwd SIMS_Statistics wf_SIMS_INCOME_STATS_WRK    </v>
      </c>
      <c r="AB1991" s="60" t="str">
        <f t="shared" si="1992"/>
        <v xml:space="preserve">showvh SIMS_Statistics wf_SIMS_INCOME_STATS_WRK     ; </v>
      </c>
      <c r="AC1991" s="60" t="str">
        <f t="shared" si="1991"/>
        <v xml:space="preserve">showrrh SIMS_Statistics wf_SIMS_INCOME_STATS_WRK    </v>
      </c>
    </row>
    <row r="1992" spans="1:29" x14ac:dyDescent="0.25">
      <c r="A1992" s="9">
        <v>43411</v>
      </c>
      <c r="B1992" s="6" t="s">
        <v>3039</v>
      </c>
      <c r="C1992" s="6" t="s">
        <v>1893</v>
      </c>
      <c r="D1992" s="6" t="s">
        <v>1863</v>
      </c>
      <c r="E1992" s="100" t="str">
        <f t="shared" si="1938"/>
        <v>RAC_uat</v>
      </c>
      <c r="F1992" s="115" t="str">
        <f t="shared" si="1939"/>
        <v>BPU</v>
      </c>
      <c r="G1992" s="100" t="str">
        <f t="shared" si="1940"/>
        <v>uhvifoapp03</v>
      </c>
      <c r="H1992" s="115" t="str">
        <f t="shared" si="1941"/>
        <v>Int01_uat</v>
      </c>
      <c r="I1992" s="100" t="str">
        <f t="shared" si="1942"/>
        <v>6005</v>
      </c>
      <c r="J1992" s="115" t="str">
        <f t="shared" si="1943"/>
        <v>Native</v>
      </c>
      <c r="K1992" s="100" t="str">
        <f t="shared" si="1944"/>
        <v>all</v>
      </c>
      <c r="L1992" s="6" t="s">
        <v>329</v>
      </c>
      <c r="M1992" s="6" t="s">
        <v>332</v>
      </c>
      <c r="N1992" s="6" t="s">
        <v>2987</v>
      </c>
      <c r="O1992" s="6" t="s">
        <v>3044</v>
      </c>
      <c r="P1992" s="11" t="str">
        <f t="shared" si="1959"/>
        <v xml:space="preserve">qc SIMS_Statistics Workflow wf_store_inventory_statistics_old    </v>
      </c>
      <c r="Q1992" s="12" t="str">
        <f t="shared" si="1960"/>
        <v>echo ;</v>
      </c>
      <c r="R1992" s="13" t="str">
        <f t="shared" si="1961"/>
        <v>./pmrep addtodeploymentgroup -p DG_Static_Shared -n wf_store_inventory_statistics_old     -o Workflow -f SIMS_Statistics -d all ;</v>
      </c>
      <c r="S1992" s="12" t="str">
        <f t="shared" si="1987"/>
        <v>echo ;</v>
      </c>
      <c r="T1992" s="13" t="str">
        <f t="shared" si="1988"/>
        <v>echo ;</v>
      </c>
      <c r="U1992" s="12" t="str">
        <f t="shared" si="1989"/>
        <v>echo;</v>
      </c>
      <c r="V1992" s="13" t="str">
        <f t="shared" si="1990"/>
        <v>echo ;</v>
      </c>
      <c r="W1992" s="14" t="str">
        <f t="shared" si="1962"/>
        <v xml:space="preserve"> echo ; </v>
      </c>
      <c r="X1992" s="13" t="str">
        <f t="shared" si="1963"/>
        <v>ssh -q uhvifoapp03 '/home/infa_adm/scripts/ais.sh SIMS_Statistics wf_store_inventory_statistics_old     Int01_uat'</v>
      </c>
      <c r="Y1992" s="15"/>
      <c r="Z1992" s="60" t="str">
        <f t="shared" si="1964"/>
        <v>./pmrep objectexport -f SIMS_Statistics -o Workflow -n wf_store_inventory_statistics_old     -m -s -b -r -u wf_store_inventory_statistics_old    .xml</v>
      </c>
      <c r="AA1992" s="63" t="str">
        <f t="shared" si="1965"/>
        <v xml:space="preserve">gwd SIMS_Statistics wf_store_inventory_statistics_old    </v>
      </c>
      <c r="AB1992" s="60" t="str">
        <f t="shared" si="1992"/>
        <v xml:space="preserve">showvh SIMS_Statistics wf_store_inventory_statistics_old     ; </v>
      </c>
      <c r="AC1992" s="60" t="str">
        <f t="shared" si="1991"/>
        <v xml:space="preserve">showrrh SIMS_Statistics wf_store_inventory_statistics_old    </v>
      </c>
    </row>
    <row r="1993" spans="1:29" x14ac:dyDescent="0.25">
      <c r="A1993" s="9">
        <v>43411</v>
      </c>
      <c r="B1993" s="6" t="s">
        <v>3039</v>
      </c>
      <c r="C1993" s="6" t="s">
        <v>1893</v>
      </c>
      <c r="D1993" s="6" t="s">
        <v>1866</v>
      </c>
      <c r="E1993" s="100" t="str">
        <f t="shared" si="1938"/>
        <v>RAC_uat</v>
      </c>
      <c r="F1993" s="115" t="str">
        <f t="shared" si="1939"/>
        <v>BPU</v>
      </c>
      <c r="G1993" s="100" t="str">
        <f t="shared" si="1940"/>
        <v>uhvifoapp03</v>
      </c>
      <c r="H1993" s="115" t="str">
        <f t="shared" si="1941"/>
        <v>Int02_uat</v>
      </c>
      <c r="I1993" s="100" t="str">
        <f t="shared" si="1942"/>
        <v>6005</v>
      </c>
      <c r="J1993" s="115" t="str">
        <f t="shared" si="1943"/>
        <v>Native</v>
      </c>
      <c r="K1993" s="100" t="str">
        <f t="shared" si="1944"/>
        <v>all</v>
      </c>
      <c r="L1993" s="6" t="s">
        <v>402</v>
      </c>
      <c r="M1993" s="6" t="s">
        <v>332</v>
      </c>
      <c r="N1993" s="6" t="s">
        <v>2988</v>
      </c>
      <c r="O1993" s="6" t="s">
        <v>3044</v>
      </c>
      <c r="P1993" s="11" t="str">
        <f t="shared" si="1959"/>
        <v xml:space="preserve">qc SupplierEDI Workflow wf_SupplierEDI_RAC_Inbound_810  </v>
      </c>
      <c r="Q1993" s="12" t="str">
        <f t="shared" si="1960"/>
        <v>echo ;</v>
      </c>
      <c r="R1993" s="13" t="str">
        <f t="shared" si="1961"/>
        <v>./pmrep addtodeploymentgroup -p DG_Static_Shared -n wf_SupplierEDI_RAC_Inbound_810   -o Workflow -f SupplierEDI -d all ;</v>
      </c>
      <c r="S1993" s="12" t="str">
        <f t="shared" si="1987"/>
        <v>echo ;</v>
      </c>
      <c r="T1993" s="13" t="str">
        <f t="shared" si="1988"/>
        <v>echo ;</v>
      </c>
      <c r="U1993" s="12" t="str">
        <f t="shared" si="1989"/>
        <v>echo;</v>
      </c>
      <c r="V1993" s="13" t="str">
        <f t="shared" si="1990"/>
        <v>echo ;</v>
      </c>
      <c r="W1993" s="14" t="str">
        <f t="shared" si="1962"/>
        <v xml:space="preserve"> echo ; </v>
      </c>
      <c r="X1993" s="13" t="str">
        <f t="shared" si="1963"/>
        <v>ssh -q uhvifoapp03 '/home/infa_adm/scripts/ais.sh SupplierEDI wf_SupplierEDI_RAC_Inbound_810   Int02_uat'</v>
      </c>
      <c r="Y1993" s="15"/>
      <c r="Z1993" s="60" t="str">
        <f t="shared" si="1964"/>
        <v>./pmrep objectexport -f SupplierEDI -o Workflow -n wf_SupplierEDI_RAC_Inbound_810   -m -s -b -r -u wf_SupplierEDI_RAC_Inbound_810  .xml</v>
      </c>
      <c r="AA1993" s="63" t="str">
        <f t="shared" si="1965"/>
        <v xml:space="preserve">gwd SupplierEDI wf_SupplierEDI_RAC_Inbound_810  </v>
      </c>
      <c r="AB1993" s="60" t="str">
        <f t="shared" si="1992"/>
        <v xml:space="preserve">showvh SupplierEDI wf_SupplierEDI_RAC_Inbound_810   ; </v>
      </c>
      <c r="AC1993" s="60" t="str">
        <f t="shared" si="1991"/>
        <v xml:space="preserve">showrrh SupplierEDI wf_SupplierEDI_RAC_Inbound_810  </v>
      </c>
    </row>
    <row r="1994" spans="1:29" x14ac:dyDescent="0.25">
      <c r="A1994" s="9">
        <v>43411</v>
      </c>
      <c r="B1994" s="6" t="s">
        <v>3039</v>
      </c>
      <c r="C1994" s="6" t="s">
        <v>1893</v>
      </c>
      <c r="D1994" s="6" t="s">
        <v>1866</v>
      </c>
      <c r="E1994" s="100" t="str">
        <f t="shared" si="1938"/>
        <v>RAC_uat</v>
      </c>
      <c r="F1994" s="115" t="str">
        <f t="shared" si="1939"/>
        <v>BPU</v>
      </c>
      <c r="G1994" s="100" t="str">
        <f t="shared" si="1940"/>
        <v>uhvifoapp03</v>
      </c>
      <c r="H1994" s="115" t="str">
        <f t="shared" si="1941"/>
        <v>Int02_uat</v>
      </c>
      <c r="I1994" s="100" t="str">
        <f t="shared" si="1942"/>
        <v>6005</v>
      </c>
      <c r="J1994" s="115" t="str">
        <f t="shared" si="1943"/>
        <v>Native</v>
      </c>
      <c r="K1994" s="100" t="str">
        <f t="shared" si="1944"/>
        <v>all</v>
      </c>
      <c r="L1994" s="6" t="s">
        <v>402</v>
      </c>
      <c r="M1994" s="6" t="s">
        <v>332</v>
      </c>
      <c r="N1994" s="6" t="s">
        <v>2989</v>
      </c>
      <c r="O1994" s="6" t="s">
        <v>3044</v>
      </c>
      <c r="P1994" s="11" t="str">
        <f t="shared" si="1959"/>
        <v xml:space="preserve">qc SupplierEDI Workflow wf_SupplierEDI_RAC_Inbound_855   </v>
      </c>
      <c r="Q1994" s="12" t="str">
        <f t="shared" si="1960"/>
        <v>echo ;</v>
      </c>
      <c r="R1994" s="13" t="str">
        <f t="shared" si="1961"/>
        <v>./pmrep addtodeploymentgroup -p DG_Static_Shared -n wf_SupplierEDI_RAC_Inbound_855    -o Workflow -f SupplierEDI -d all ;</v>
      </c>
      <c r="S1994" s="12" t="str">
        <f t="shared" si="1987"/>
        <v>echo ;</v>
      </c>
      <c r="T1994" s="13" t="str">
        <f t="shared" si="1988"/>
        <v>echo ;</v>
      </c>
      <c r="U1994" s="12" t="str">
        <f t="shared" si="1989"/>
        <v>echo;</v>
      </c>
      <c r="V1994" s="13" t="str">
        <f t="shared" si="1990"/>
        <v>echo ;</v>
      </c>
      <c r="W1994" s="14" t="str">
        <f t="shared" si="1962"/>
        <v xml:space="preserve"> echo ; </v>
      </c>
      <c r="X1994" s="13" t="str">
        <f t="shared" si="1963"/>
        <v>ssh -q uhvifoapp03 '/home/infa_adm/scripts/ais.sh SupplierEDI wf_SupplierEDI_RAC_Inbound_855    Int02_uat'</v>
      </c>
      <c r="Y1994" s="15"/>
      <c r="Z1994" s="60" t="str">
        <f t="shared" si="1964"/>
        <v>./pmrep objectexport -f SupplierEDI -o Workflow -n wf_SupplierEDI_RAC_Inbound_855    -m -s -b -r -u wf_SupplierEDI_RAC_Inbound_855   .xml</v>
      </c>
      <c r="AA1994" s="63" t="str">
        <f t="shared" si="1965"/>
        <v xml:space="preserve">gwd SupplierEDI wf_SupplierEDI_RAC_Inbound_855   </v>
      </c>
      <c r="AB1994" s="60" t="str">
        <f t="shared" si="1992"/>
        <v xml:space="preserve">showvh SupplierEDI wf_SupplierEDI_RAC_Inbound_855    ; </v>
      </c>
      <c r="AC1994" s="60" t="str">
        <f t="shared" si="1991"/>
        <v xml:space="preserve">showrrh SupplierEDI wf_SupplierEDI_RAC_Inbound_855   </v>
      </c>
    </row>
    <row r="1995" spans="1:29" x14ac:dyDescent="0.25">
      <c r="A1995" s="9">
        <v>43411</v>
      </c>
      <c r="B1995" s="6" t="s">
        <v>3039</v>
      </c>
      <c r="C1995" s="6" t="s">
        <v>1893</v>
      </c>
      <c r="D1995" s="6" t="s">
        <v>1866</v>
      </c>
      <c r="E1995" s="100" t="str">
        <f t="shared" si="1938"/>
        <v>RAC_uat</v>
      </c>
      <c r="F1995" s="115" t="str">
        <f t="shared" si="1939"/>
        <v>BPU</v>
      </c>
      <c r="G1995" s="100" t="str">
        <f t="shared" si="1940"/>
        <v>uhvifoapp03</v>
      </c>
      <c r="H1995" s="115" t="str">
        <f t="shared" si="1941"/>
        <v>Int02_uat</v>
      </c>
      <c r="I1995" s="100" t="str">
        <f t="shared" si="1942"/>
        <v>6005</v>
      </c>
      <c r="J1995" s="115" t="str">
        <f t="shared" si="1943"/>
        <v>Native</v>
      </c>
      <c r="K1995" s="100" t="str">
        <f t="shared" si="1944"/>
        <v>all</v>
      </c>
      <c r="L1995" s="6" t="s">
        <v>402</v>
      </c>
      <c r="M1995" s="6" t="s">
        <v>332</v>
      </c>
      <c r="N1995" s="6" t="s">
        <v>2990</v>
      </c>
      <c r="O1995" s="6" t="s">
        <v>3044</v>
      </c>
      <c r="P1995" s="11" t="str">
        <f t="shared" si="1959"/>
        <v xml:space="preserve">qc SupplierEDI Workflow wf_SupplierEDI_RAC_Inbound_856  </v>
      </c>
      <c r="Q1995" s="12" t="str">
        <f t="shared" si="1960"/>
        <v>echo ;</v>
      </c>
      <c r="R1995" s="13" t="str">
        <f t="shared" si="1961"/>
        <v>./pmrep addtodeploymentgroup -p DG_Static_Shared -n wf_SupplierEDI_RAC_Inbound_856   -o Workflow -f SupplierEDI -d all ;</v>
      </c>
      <c r="S1995" s="12" t="str">
        <f t="shared" si="1987"/>
        <v>echo ;</v>
      </c>
      <c r="T1995" s="13" t="str">
        <f t="shared" si="1988"/>
        <v>echo ;</v>
      </c>
      <c r="U1995" s="12" t="str">
        <f t="shared" si="1989"/>
        <v>echo;</v>
      </c>
      <c r="V1995" s="13" t="str">
        <f t="shared" si="1990"/>
        <v>echo ;</v>
      </c>
      <c r="W1995" s="14" t="str">
        <f t="shared" si="1962"/>
        <v xml:space="preserve"> echo ; </v>
      </c>
      <c r="X1995" s="13" t="str">
        <f t="shared" si="1963"/>
        <v>ssh -q uhvifoapp03 '/home/infa_adm/scripts/ais.sh SupplierEDI wf_SupplierEDI_RAC_Inbound_856   Int02_uat'</v>
      </c>
      <c r="Y1995" s="15"/>
      <c r="Z1995" s="60" t="str">
        <f t="shared" si="1964"/>
        <v>./pmrep objectexport -f SupplierEDI -o Workflow -n wf_SupplierEDI_RAC_Inbound_856   -m -s -b -r -u wf_SupplierEDI_RAC_Inbound_856  .xml</v>
      </c>
      <c r="AA1995" s="63" t="str">
        <f t="shared" si="1965"/>
        <v xml:space="preserve">gwd SupplierEDI wf_SupplierEDI_RAC_Inbound_856  </v>
      </c>
      <c r="AB1995" s="60" t="str">
        <f t="shared" si="1992"/>
        <v xml:space="preserve">showvh SupplierEDI wf_SupplierEDI_RAC_Inbound_856   ; </v>
      </c>
      <c r="AC1995" s="60" t="str">
        <f t="shared" si="1991"/>
        <v xml:space="preserve">showrrh SupplierEDI wf_SupplierEDI_RAC_Inbound_856  </v>
      </c>
    </row>
    <row r="1996" spans="1:29" x14ac:dyDescent="0.25">
      <c r="A1996" s="9">
        <v>43411</v>
      </c>
      <c r="B1996" s="6" t="s">
        <v>3039</v>
      </c>
      <c r="C1996" s="6" t="s">
        <v>1893</v>
      </c>
      <c r="D1996" s="6" t="s">
        <v>1866</v>
      </c>
      <c r="E1996" s="100" t="str">
        <f t="shared" si="1938"/>
        <v>RAC_uat</v>
      </c>
      <c r="F1996" s="115" t="str">
        <f t="shared" si="1939"/>
        <v>BPU</v>
      </c>
      <c r="G1996" s="100" t="str">
        <f t="shared" si="1940"/>
        <v>uhvifoapp03</v>
      </c>
      <c r="H1996" s="115" t="str">
        <f t="shared" si="1941"/>
        <v>Int02_uat</v>
      </c>
      <c r="I1996" s="100" t="str">
        <f t="shared" si="1942"/>
        <v>6005</v>
      </c>
      <c r="J1996" s="115" t="str">
        <f t="shared" si="1943"/>
        <v>Native</v>
      </c>
      <c r="K1996" s="100" t="str">
        <f t="shared" si="1944"/>
        <v>all</v>
      </c>
      <c r="L1996" s="6" t="s">
        <v>402</v>
      </c>
      <c r="M1996" s="6" t="s">
        <v>332</v>
      </c>
      <c r="N1996" s="6" t="s">
        <v>2991</v>
      </c>
      <c r="O1996" s="6" t="s">
        <v>3044</v>
      </c>
      <c r="P1996" s="11" t="str">
        <f t="shared" si="1959"/>
        <v>qc SupplierEDI Workflow wf_m_810_Delimeter_to_Fixed_width</v>
      </c>
      <c r="Q1996" s="12" t="str">
        <f t="shared" si="1960"/>
        <v>echo ;</v>
      </c>
      <c r="R1996" s="13" t="str">
        <f t="shared" si="1961"/>
        <v>./pmrep addtodeploymentgroup -p DG_Static_Shared -n wf_m_810_Delimeter_to_Fixed_width -o Workflow -f SupplierEDI -d all ;</v>
      </c>
      <c r="S1996" s="12" t="str">
        <f t="shared" si="1987"/>
        <v>echo ;</v>
      </c>
      <c r="T1996" s="13" t="str">
        <f t="shared" si="1988"/>
        <v>echo ;</v>
      </c>
      <c r="U1996" s="12" t="str">
        <f t="shared" si="1989"/>
        <v>echo;</v>
      </c>
      <c r="V1996" s="13" t="str">
        <f t="shared" si="1990"/>
        <v>echo ;</v>
      </c>
      <c r="W1996" s="14" t="str">
        <f t="shared" si="1962"/>
        <v xml:space="preserve"> echo ; </v>
      </c>
      <c r="X1996" s="13" t="str">
        <f t="shared" si="1963"/>
        <v>ssh -q uhvifoapp03 '/home/infa_adm/scripts/ais.sh SupplierEDI wf_m_810_Delimeter_to_Fixed_width Int02_uat'</v>
      </c>
      <c r="Y1996" s="15"/>
      <c r="Z1996" s="60" t="str">
        <f t="shared" si="1964"/>
        <v>./pmrep objectexport -f SupplierEDI -o Workflow -n wf_m_810_Delimeter_to_Fixed_width -m -s -b -r -u wf_m_810_Delimeter_to_Fixed_width.xml</v>
      </c>
      <c r="AA1996" s="63" t="str">
        <f t="shared" si="1965"/>
        <v>gwd SupplierEDI wf_m_810_Delimeter_to_Fixed_width</v>
      </c>
      <c r="AB1996" s="60" t="str">
        <f t="shared" si="1992"/>
        <v xml:space="preserve">showvh SupplierEDI wf_m_810_Delimeter_to_Fixed_width ; </v>
      </c>
      <c r="AC1996" s="60" t="str">
        <f t="shared" si="1991"/>
        <v>showrrh SupplierEDI wf_m_810_Delimeter_to_Fixed_width</v>
      </c>
    </row>
    <row r="1997" spans="1:29" x14ac:dyDescent="0.25">
      <c r="A1997" s="9">
        <v>43411</v>
      </c>
      <c r="B1997" s="6" t="s">
        <v>3039</v>
      </c>
      <c r="C1997" s="6" t="s">
        <v>1893</v>
      </c>
      <c r="D1997" s="6" t="s">
        <v>1863</v>
      </c>
      <c r="E1997" s="100" t="str">
        <f t="shared" si="1938"/>
        <v>RAC_uat</v>
      </c>
      <c r="F1997" s="115" t="str">
        <f t="shared" si="1939"/>
        <v>BPU</v>
      </c>
      <c r="G1997" s="100" t="str">
        <f t="shared" si="1940"/>
        <v>uhvifoapp03</v>
      </c>
      <c r="H1997" s="115" t="str">
        <f t="shared" si="1941"/>
        <v>Int01_uat</v>
      </c>
      <c r="I1997" s="100" t="str">
        <f t="shared" si="1942"/>
        <v>6005</v>
      </c>
      <c r="J1997" s="115" t="str">
        <f t="shared" si="1943"/>
        <v>Native</v>
      </c>
      <c r="K1997" s="100" t="str">
        <f t="shared" si="1944"/>
        <v>all</v>
      </c>
      <c r="L1997" s="6" t="s">
        <v>321</v>
      </c>
      <c r="M1997" s="6" t="s">
        <v>332</v>
      </c>
      <c r="N1997" s="6" t="s">
        <v>2992</v>
      </c>
      <c r="O1997" s="6" t="s">
        <v>3044</v>
      </c>
      <c r="P1997" s="11" t="str">
        <f t="shared" si="1959"/>
        <v>qc VAN Workflow wf_VAN_CUSTOMER_APPROVAL_AUDIT_OLD</v>
      </c>
      <c r="Q1997" s="12" t="str">
        <f t="shared" si="1960"/>
        <v>echo ;</v>
      </c>
      <c r="R1997" s="13" t="str">
        <f t="shared" si="1961"/>
        <v>./pmrep addtodeploymentgroup -p DG_Static_Shared -n wf_VAN_CUSTOMER_APPROVAL_AUDIT_OLD -o Workflow -f VAN -d all ;</v>
      </c>
      <c r="S1997" s="12" t="str">
        <f t="shared" si="1987"/>
        <v>echo ;</v>
      </c>
      <c r="T1997" s="13" t="str">
        <f t="shared" si="1988"/>
        <v>echo ;</v>
      </c>
      <c r="U1997" s="12" t="str">
        <f t="shared" si="1989"/>
        <v>echo;</v>
      </c>
      <c r="V1997" s="13" t="str">
        <f t="shared" si="1990"/>
        <v>echo ;</v>
      </c>
      <c r="W1997" s="14" t="str">
        <f t="shared" si="1962"/>
        <v xml:space="preserve"> echo ; </v>
      </c>
      <c r="X1997" s="13" t="str">
        <f t="shared" si="1963"/>
        <v>ssh -q uhvifoapp03 '/home/infa_adm/scripts/ais.sh VAN wf_VAN_CUSTOMER_APPROVAL_AUDIT_OLD Int01_uat'</v>
      </c>
      <c r="Y1997" s="15"/>
      <c r="Z1997" s="60" t="str">
        <f t="shared" si="1964"/>
        <v>./pmrep objectexport -f VAN -o Workflow -n wf_VAN_CUSTOMER_APPROVAL_AUDIT_OLD -m -s -b -r -u wf_VAN_CUSTOMER_APPROVAL_AUDIT_OLD.xml</v>
      </c>
      <c r="AA1997" s="63" t="str">
        <f t="shared" si="1965"/>
        <v>gwd VAN wf_VAN_CUSTOMER_APPROVAL_AUDIT_OLD</v>
      </c>
      <c r="AB1997" s="60" t="str">
        <f t="shared" si="1992"/>
        <v xml:space="preserve">showvh VAN wf_VAN_CUSTOMER_APPROVAL_AUDIT_OLD ; </v>
      </c>
      <c r="AC1997" s="60" t="str">
        <f t="shared" si="1991"/>
        <v>showrrh VAN wf_VAN_CUSTOMER_APPROVAL_AUDIT_OLD</v>
      </c>
    </row>
    <row r="1998" spans="1:29" x14ac:dyDescent="0.25">
      <c r="A1998" s="9">
        <v>43411</v>
      </c>
      <c r="B1998" s="6" t="s">
        <v>3039</v>
      </c>
      <c r="C1998" s="6" t="s">
        <v>1893</v>
      </c>
      <c r="D1998" s="6" t="s">
        <v>1863</v>
      </c>
      <c r="E1998" s="100" t="str">
        <f t="shared" si="1938"/>
        <v>RAC_uat</v>
      </c>
      <c r="F1998" s="115" t="str">
        <f t="shared" si="1939"/>
        <v>BPU</v>
      </c>
      <c r="G1998" s="100" t="str">
        <f t="shared" si="1940"/>
        <v>uhvifoapp03</v>
      </c>
      <c r="H1998" s="115" t="str">
        <f t="shared" si="1941"/>
        <v>Int01_uat</v>
      </c>
      <c r="I1998" s="100" t="str">
        <f t="shared" si="1942"/>
        <v>6005</v>
      </c>
      <c r="J1998" s="115" t="str">
        <f t="shared" si="1943"/>
        <v>Native</v>
      </c>
      <c r="K1998" s="100" t="str">
        <f t="shared" si="1944"/>
        <v>all</v>
      </c>
      <c r="L1998" s="6" t="s">
        <v>293</v>
      </c>
      <c r="M1998" s="6" t="s">
        <v>332</v>
      </c>
      <c r="N1998" s="6" t="s">
        <v>2993</v>
      </c>
      <c r="O1998" s="6" t="s">
        <v>3044</v>
      </c>
      <c r="P1998" s="11" t="str">
        <f t="shared" si="1959"/>
        <v xml:space="preserve">qc eCommerce Workflow wf_Call_Hybris_End_Point   </v>
      </c>
      <c r="Q1998" s="12" t="str">
        <f t="shared" si="1960"/>
        <v>echo ;</v>
      </c>
      <c r="R1998" s="13" t="str">
        <f t="shared" si="1961"/>
        <v>./pmrep addtodeploymentgroup -p DG_Static_Shared -n wf_Call_Hybris_End_Point    -o Workflow -f eCommerce -d all ;</v>
      </c>
      <c r="S1998" s="12" t="str">
        <f t="shared" si="1987"/>
        <v>echo ;</v>
      </c>
      <c r="T1998" s="13" t="str">
        <f t="shared" si="1988"/>
        <v>echo ;</v>
      </c>
      <c r="U1998" s="12" t="str">
        <f t="shared" si="1989"/>
        <v>echo;</v>
      </c>
      <c r="V1998" s="13" t="str">
        <f t="shared" si="1990"/>
        <v>echo ;</v>
      </c>
      <c r="W1998" s="14" t="str">
        <f t="shared" si="1962"/>
        <v xml:space="preserve"> echo ; </v>
      </c>
      <c r="X1998" s="13" t="str">
        <f t="shared" si="1963"/>
        <v>ssh -q uhvifoapp03 '/home/infa_adm/scripts/ais.sh eCommerce wf_Call_Hybris_End_Point    Int01_uat'</v>
      </c>
      <c r="Y1998" s="15"/>
      <c r="Z1998" s="60" t="str">
        <f t="shared" si="1964"/>
        <v>./pmrep objectexport -f eCommerce -o Workflow -n wf_Call_Hybris_End_Point    -m -s -b -r -u wf_Call_Hybris_End_Point   .xml</v>
      </c>
      <c r="AA1998" s="63" t="str">
        <f t="shared" si="1965"/>
        <v xml:space="preserve">gwd eCommerce wf_Call_Hybris_End_Point   </v>
      </c>
      <c r="AB1998" s="60" t="str">
        <f t="shared" si="1992"/>
        <v xml:space="preserve">showvh eCommerce wf_Call_Hybris_End_Point    ; </v>
      </c>
      <c r="AC1998" s="60" t="str">
        <f t="shared" si="1991"/>
        <v xml:space="preserve">showrrh eCommerce wf_Call_Hybris_End_Point   </v>
      </c>
    </row>
    <row r="1999" spans="1:29" x14ac:dyDescent="0.25">
      <c r="A1999" s="9">
        <v>43411</v>
      </c>
      <c r="B1999" s="6" t="s">
        <v>3039</v>
      </c>
      <c r="C1999" s="6" t="s">
        <v>1893</v>
      </c>
      <c r="D1999" s="6" t="s">
        <v>1863</v>
      </c>
      <c r="E1999" s="100" t="str">
        <f t="shared" si="1938"/>
        <v>RAC_uat</v>
      </c>
      <c r="F1999" s="115" t="str">
        <f t="shared" si="1939"/>
        <v>BPU</v>
      </c>
      <c r="G1999" s="100" t="str">
        <f t="shared" si="1940"/>
        <v>uhvifoapp03</v>
      </c>
      <c r="H1999" s="115" t="str">
        <f t="shared" si="1941"/>
        <v>Int01_uat</v>
      </c>
      <c r="I1999" s="100" t="str">
        <f t="shared" si="1942"/>
        <v>6005</v>
      </c>
      <c r="J1999" s="115" t="str">
        <f t="shared" si="1943"/>
        <v>Native</v>
      </c>
      <c r="K1999" s="100" t="str">
        <f t="shared" si="1944"/>
        <v>all</v>
      </c>
      <c r="L1999" s="6" t="s">
        <v>293</v>
      </c>
      <c r="M1999" s="6" t="s">
        <v>332</v>
      </c>
      <c r="N1999" s="6" t="s">
        <v>2994</v>
      </c>
      <c r="O1999" s="6" t="s">
        <v>3044</v>
      </c>
      <c r="P1999" s="11" t="str">
        <f t="shared" si="1959"/>
        <v>qc eCommerce Workflow wf_sm_odata_http_test</v>
      </c>
      <c r="Q1999" s="12" t="str">
        <f t="shared" si="1960"/>
        <v>echo ;</v>
      </c>
      <c r="R1999" s="13" t="str">
        <f t="shared" si="1961"/>
        <v>./pmrep addtodeploymentgroup -p DG_Static_Shared -n wf_sm_odata_http_test -o Workflow -f eCommerce -d all ;</v>
      </c>
      <c r="S1999" s="12" t="str">
        <f t="shared" si="1987"/>
        <v>echo ;</v>
      </c>
      <c r="T1999" s="13" t="str">
        <f t="shared" si="1988"/>
        <v>echo ;</v>
      </c>
      <c r="U1999" s="12" t="str">
        <f t="shared" si="1989"/>
        <v>echo;</v>
      </c>
      <c r="V1999" s="13" t="str">
        <f t="shared" si="1990"/>
        <v>echo ;</v>
      </c>
      <c r="W1999" s="14" t="str">
        <f t="shared" si="1962"/>
        <v xml:space="preserve"> echo ; </v>
      </c>
      <c r="X1999" s="13" t="str">
        <f t="shared" si="1963"/>
        <v>ssh -q uhvifoapp03 '/home/infa_adm/scripts/ais.sh eCommerce wf_sm_odata_http_test Int01_uat'</v>
      </c>
      <c r="Y1999" s="15"/>
      <c r="Z1999" s="60" t="str">
        <f t="shared" si="1964"/>
        <v>./pmrep objectexport -f eCommerce -o Workflow -n wf_sm_odata_http_test -m -s -b -r -u wf_sm_odata_http_test.xml</v>
      </c>
      <c r="AA1999" s="63" t="str">
        <f t="shared" si="1965"/>
        <v>gwd eCommerce wf_sm_odata_http_test</v>
      </c>
      <c r="AB1999" s="60" t="str">
        <f t="shared" si="1992"/>
        <v xml:space="preserve">showvh eCommerce wf_sm_odata_http_test ; </v>
      </c>
      <c r="AC1999" s="60" t="str">
        <f t="shared" si="1991"/>
        <v>showrrh eCommerce wf_sm_odata_http_test</v>
      </c>
    </row>
    <row r="2000" spans="1:29" x14ac:dyDescent="0.25">
      <c r="A2000" s="9">
        <v>43411</v>
      </c>
      <c r="B2000" s="6" t="s">
        <v>3039</v>
      </c>
      <c r="C2000" s="6" t="s">
        <v>1893</v>
      </c>
      <c r="D2000" s="6" t="s">
        <v>1863</v>
      </c>
      <c r="E2000" s="100" t="str">
        <f t="shared" si="1938"/>
        <v>RAC_uat</v>
      </c>
      <c r="F2000" s="115" t="str">
        <f t="shared" si="1939"/>
        <v>BPU</v>
      </c>
      <c r="G2000" s="100" t="str">
        <f t="shared" si="1940"/>
        <v>uhvifoapp03</v>
      </c>
      <c r="H2000" s="115" t="str">
        <f t="shared" si="1941"/>
        <v>Int01_uat</v>
      </c>
      <c r="I2000" s="100" t="str">
        <f t="shared" si="1942"/>
        <v>6005</v>
      </c>
      <c r="J2000" s="115" t="str">
        <f t="shared" si="1943"/>
        <v>Native</v>
      </c>
      <c r="K2000" s="100" t="str">
        <f t="shared" si="1944"/>
        <v>all</v>
      </c>
      <c r="L2000" s="6" t="s">
        <v>293</v>
      </c>
      <c r="M2000" s="6" t="s">
        <v>332</v>
      </c>
      <c r="N2000" s="6" t="s">
        <v>2995</v>
      </c>
      <c r="O2000" s="6" t="s">
        <v>3044</v>
      </c>
      <c r="P2000" s="11" t="str">
        <f t="shared" si="1959"/>
        <v xml:space="preserve">qc eCommerce Workflow wf_test_empjob  </v>
      </c>
      <c r="Q2000" s="12" t="str">
        <f t="shared" si="1960"/>
        <v>echo ;</v>
      </c>
      <c r="R2000" s="13" t="str">
        <f t="shared" si="1961"/>
        <v>./pmrep addtodeploymentgroup -p DG_Static_Shared -n wf_test_empjob   -o Workflow -f eCommerce -d all ;</v>
      </c>
      <c r="S2000" s="12" t="str">
        <f t="shared" si="1987"/>
        <v>echo ;</v>
      </c>
      <c r="T2000" s="13" t="str">
        <f t="shared" si="1988"/>
        <v>echo ;</v>
      </c>
      <c r="U2000" s="12" t="str">
        <f t="shared" si="1989"/>
        <v>echo;</v>
      </c>
      <c r="V2000" s="13" t="str">
        <f t="shared" si="1990"/>
        <v>echo ;</v>
      </c>
      <c r="W2000" s="14" t="str">
        <f t="shared" si="1962"/>
        <v xml:space="preserve"> echo ; </v>
      </c>
      <c r="X2000" s="13" t="str">
        <f t="shared" si="1963"/>
        <v>ssh -q uhvifoapp03 '/home/infa_adm/scripts/ais.sh eCommerce wf_test_empjob   Int01_uat'</v>
      </c>
      <c r="Y2000" s="15"/>
      <c r="Z2000" s="60" t="str">
        <f t="shared" si="1964"/>
        <v>./pmrep objectexport -f eCommerce -o Workflow -n wf_test_empjob   -m -s -b -r -u wf_test_empjob  .xml</v>
      </c>
      <c r="AA2000" s="63" t="str">
        <f t="shared" si="1965"/>
        <v xml:space="preserve">gwd eCommerce wf_test_empjob  </v>
      </c>
      <c r="AB2000" s="60" t="str">
        <f t="shared" si="1992"/>
        <v xml:space="preserve">showvh eCommerce wf_test_empjob   ; </v>
      </c>
      <c r="AC2000" s="60" t="str">
        <f t="shared" si="1991"/>
        <v xml:space="preserve">showrrh eCommerce wf_test_empjob  </v>
      </c>
    </row>
    <row r="2001" spans="1:29" x14ac:dyDescent="0.25">
      <c r="A2001" s="9">
        <v>43411</v>
      </c>
      <c r="B2001" s="6" t="s">
        <v>3039</v>
      </c>
      <c r="C2001" s="6" t="s">
        <v>1893</v>
      </c>
      <c r="D2001" s="6" t="s">
        <v>1863</v>
      </c>
      <c r="E2001" s="100" t="str">
        <f t="shared" si="1938"/>
        <v>RAC_uat</v>
      </c>
      <c r="F2001" s="115" t="str">
        <f t="shared" si="1939"/>
        <v>BPU</v>
      </c>
      <c r="G2001" s="100" t="str">
        <f t="shared" si="1940"/>
        <v>uhvifoapp03</v>
      </c>
      <c r="H2001" s="115" t="str">
        <f t="shared" si="1941"/>
        <v>Int01_uat</v>
      </c>
      <c r="I2001" s="100" t="str">
        <f t="shared" si="1942"/>
        <v>6005</v>
      </c>
      <c r="J2001" s="115" t="str">
        <f t="shared" si="1943"/>
        <v>Native</v>
      </c>
      <c r="K2001" s="100" t="str">
        <f t="shared" si="1944"/>
        <v>all</v>
      </c>
      <c r="L2001" s="6" t="s">
        <v>293</v>
      </c>
      <c r="M2001" s="6" t="s">
        <v>332</v>
      </c>
      <c r="N2001" s="6" t="s">
        <v>2996</v>
      </c>
      <c r="O2001" s="6" t="s">
        <v>3044</v>
      </c>
      <c r="P2001" s="11" t="str">
        <f t="shared" si="1959"/>
        <v>qc eCommerce Workflow wf_test_http</v>
      </c>
      <c r="Q2001" s="12" t="str">
        <f t="shared" si="1960"/>
        <v>echo ;</v>
      </c>
      <c r="R2001" s="13" t="str">
        <f t="shared" si="1961"/>
        <v>./pmrep addtodeploymentgroup -p DG_Static_Shared -n wf_test_http -o Workflow -f eCommerce -d all ;</v>
      </c>
      <c r="S2001" s="12" t="str">
        <f t="shared" si="1987"/>
        <v>echo ;</v>
      </c>
      <c r="T2001" s="13" t="str">
        <f t="shared" si="1988"/>
        <v>echo ;</v>
      </c>
      <c r="U2001" s="12" t="str">
        <f t="shared" si="1989"/>
        <v>echo;</v>
      </c>
      <c r="V2001" s="13" t="str">
        <f t="shared" si="1990"/>
        <v>echo ;</v>
      </c>
      <c r="W2001" s="14" t="str">
        <f t="shared" si="1962"/>
        <v xml:space="preserve"> echo ; </v>
      </c>
      <c r="X2001" s="13" t="str">
        <f t="shared" si="1963"/>
        <v>ssh -q uhvifoapp03 '/home/infa_adm/scripts/ais.sh eCommerce wf_test_http Int01_uat'</v>
      </c>
      <c r="Y2001" s="15"/>
      <c r="Z2001" s="60" t="str">
        <f t="shared" si="1964"/>
        <v>./pmrep objectexport -f eCommerce -o Workflow -n wf_test_http -m -s -b -r -u wf_test_http.xml</v>
      </c>
      <c r="AA2001" s="63" t="str">
        <f t="shared" si="1965"/>
        <v>gwd eCommerce wf_test_http</v>
      </c>
      <c r="AB2001" s="60" t="str">
        <f t="shared" si="1992"/>
        <v xml:space="preserve">showvh eCommerce wf_test_http ; </v>
      </c>
      <c r="AC2001" s="60" t="str">
        <f t="shared" si="1991"/>
        <v>showrrh eCommerce wf_test_http</v>
      </c>
    </row>
    <row r="2002" spans="1:29" x14ac:dyDescent="0.25">
      <c r="A2002" s="9">
        <v>43411</v>
      </c>
      <c r="B2002" s="6" t="s">
        <v>3039</v>
      </c>
      <c r="C2002" s="6" t="s">
        <v>1893</v>
      </c>
      <c r="D2002" s="6" t="s">
        <v>1863</v>
      </c>
      <c r="E2002" s="100" t="str">
        <f t="shared" si="1938"/>
        <v>RAC_uat</v>
      </c>
      <c r="F2002" s="115" t="str">
        <f t="shared" si="1939"/>
        <v>BPU</v>
      </c>
      <c r="G2002" s="100" t="str">
        <f t="shared" si="1940"/>
        <v>uhvifoapp03</v>
      </c>
      <c r="H2002" s="115" t="str">
        <f t="shared" si="1941"/>
        <v>Int01_uat</v>
      </c>
      <c r="I2002" s="100" t="str">
        <f t="shared" si="1942"/>
        <v>6005</v>
      </c>
      <c r="J2002" s="115" t="str">
        <f t="shared" si="1943"/>
        <v>Native</v>
      </c>
      <c r="K2002" s="100" t="str">
        <f t="shared" si="1944"/>
        <v>all</v>
      </c>
      <c r="L2002" s="6" t="s">
        <v>293</v>
      </c>
      <c r="M2002" s="6" t="s">
        <v>332</v>
      </c>
      <c r="N2002" s="6" t="s">
        <v>2997</v>
      </c>
      <c r="O2002" s="6" t="s">
        <v>3044</v>
      </c>
      <c r="P2002" s="11" t="str">
        <f t="shared" si="1959"/>
        <v xml:space="preserve">qc eCommerce Workflow wf_test_http_mod   </v>
      </c>
      <c r="Q2002" s="12" t="str">
        <f t="shared" si="1960"/>
        <v>echo ;</v>
      </c>
      <c r="R2002" s="13" t="str">
        <f t="shared" si="1961"/>
        <v>./pmrep addtodeploymentgroup -p DG_Static_Shared -n wf_test_http_mod    -o Workflow -f eCommerce -d all ;</v>
      </c>
      <c r="S2002" s="12" t="str">
        <f t="shared" si="1987"/>
        <v>echo ;</v>
      </c>
      <c r="T2002" s="13" t="str">
        <f t="shared" si="1988"/>
        <v>echo ;</v>
      </c>
      <c r="U2002" s="12" t="str">
        <f t="shared" si="1989"/>
        <v>echo;</v>
      </c>
      <c r="V2002" s="13" t="str">
        <f t="shared" si="1990"/>
        <v>echo ;</v>
      </c>
      <c r="W2002" s="14" t="str">
        <f t="shared" si="1962"/>
        <v xml:space="preserve"> echo ; </v>
      </c>
      <c r="X2002" s="13" t="str">
        <f t="shared" si="1963"/>
        <v>ssh -q uhvifoapp03 '/home/infa_adm/scripts/ais.sh eCommerce wf_test_http_mod    Int01_uat'</v>
      </c>
      <c r="Y2002" s="15"/>
      <c r="Z2002" s="60" t="str">
        <f t="shared" si="1964"/>
        <v>./pmrep objectexport -f eCommerce -o Workflow -n wf_test_http_mod    -m -s -b -r -u wf_test_http_mod   .xml</v>
      </c>
      <c r="AA2002" s="63" t="str">
        <f t="shared" si="1965"/>
        <v xml:space="preserve">gwd eCommerce wf_test_http_mod   </v>
      </c>
      <c r="AB2002" s="60" t="str">
        <f t="shared" si="1992"/>
        <v xml:space="preserve">showvh eCommerce wf_test_http_mod    ; </v>
      </c>
      <c r="AC2002" s="60" t="str">
        <f t="shared" si="1991"/>
        <v xml:space="preserve">showrrh eCommerce wf_test_http_mod   </v>
      </c>
    </row>
    <row r="2003" spans="1:29" x14ac:dyDescent="0.25">
      <c r="A2003" s="9">
        <v>43411</v>
      </c>
      <c r="B2003" s="6" t="s">
        <v>3039</v>
      </c>
      <c r="C2003" s="6" t="s">
        <v>1893</v>
      </c>
      <c r="D2003" s="6" t="s">
        <v>1863</v>
      </c>
      <c r="E2003" s="100" t="str">
        <f t="shared" si="1938"/>
        <v>RAC_uat</v>
      </c>
      <c r="F2003" s="115" t="str">
        <f t="shared" si="1939"/>
        <v>BPU</v>
      </c>
      <c r="G2003" s="100" t="str">
        <f t="shared" si="1940"/>
        <v>uhvifoapp03</v>
      </c>
      <c r="H2003" s="115" t="str">
        <f t="shared" si="1941"/>
        <v>Int01_uat</v>
      </c>
      <c r="I2003" s="100" t="str">
        <f t="shared" si="1942"/>
        <v>6005</v>
      </c>
      <c r="J2003" s="115" t="str">
        <f t="shared" si="1943"/>
        <v>Native</v>
      </c>
      <c r="K2003" s="100" t="str">
        <f t="shared" si="1944"/>
        <v>all</v>
      </c>
      <c r="L2003" s="6" t="s">
        <v>293</v>
      </c>
      <c r="M2003" s="6" t="s">
        <v>332</v>
      </c>
      <c r="N2003" s="6" t="s">
        <v>2998</v>
      </c>
      <c r="O2003" s="6" t="s">
        <v>3044</v>
      </c>
      <c r="P2003" s="11" t="str">
        <f t="shared" si="1959"/>
        <v xml:space="preserve">qc eCommerce Workflow wf_test_httpevent  </v>
      </c>
      <c r="Q2003" s="12" t="str">
        <f t="shared" si="1960"/>
        <v>echo ;</v>
      </c>
      <c r="R2003" s="13" t="str">
        <f t="shared" si="1961"/>
        <v>./pmrep addtodeploymentgroup -p DG_Static_Shared -n wf_test_httpevent   -o Workflow -f eCommerce -d all ;</v>
      </c>
      <c r="S2003" s="12" t="str">
        <f t="shared" si="1987"/>
        <v>./pmrep deploydeploymentgroup -p DG_Static_Shared -c  ./DG_Static_Shared.xml -r RAC_uat -n ritbil -X BPU -h uhvifoapp03 -o 6005 -s Native -l $HOME/scripts/log/dg_BR_ritbil6.log ;</v>
      </c>
      <c r="T2003" s="13" t="str">
        <f t="shared" si="1988"/>
        <v xml:space="preserve">echo '&lt; PRESS ANY KEY TO CONTINUE &gt;'; read c ; </v>
      </c>
      <c r="U2003" s="12" t="str">
        <f t="shared" si="1989"/>
        <v xml:space="preserve">cat $HOME/scripts/log/dg_BR_ritbil6.log ; </v>
      </c>
      <c r="V2003" s="13" t="str">
        <f t="shared" si="1990"/>
        <v>echo '&lt; PRESS ANY KEY TO CONTINUE &gt;'; read c ;</v>
      </c>
      <c r="W2003" s="14" t="str">
        <f t="shared" si="1962"/>
        <v xml:space="preserve"> pmd ; </v>
      </c>
      <c r="X2003" s="13" t="str">
        <f t="shared" si="1963"/>
        <v>ssh -q uhvifoapp03 '/home/infa_adm/scripts/ais.sh eCommerce wf_test_httpevent   Int01_uat'</v>
      </c>
      <c r="Y2003" s="15"/>
      <c r="Z2003" s="60" t="str">
        <f t="shared" si="1964"/>
        <v>./pmrep objectexport -f eCommerce -o Workflow -n wf_test_httpevent   -m -s -b -r -u wf_test_httpevent  .xml</v>
      </c>
      <c r="AA2003" s="63" t="str">
        <f t="shared" si="1965"/>
        <v xml:space="preserve">gwd eCommerce wf_test_httpevent  </v>
      </c>
      <c r="AB2003" s="60" t="str">
        <f t="shared" si="1992"/>
        <v xml:space="preserve">showvh eCommerce wf_test_httpevent   ; </v>
      </c>
      <c r="AC2003" s="60" t="str">
        <f t="shared" si="1991"/>
        <v xml:space="preserve">showrrh eCommerce wf_test_httpevent  </v>
      </c>
    </row>
    <row r="2004" spans="1:29" x14ac:dyDescent="0.25">
      <c r="A2004" s="9">
        <v>43411</v>
      </c>
      <c r="B2004" s="6" t="s">
        <v>3040</v>
      </c>
      <c r="C2004" s="6" t="s">
        <v>1893</v>
      </c>
      <c r="D2004" s="6" t="s">
        <v>1863</v>
      </c>
      <c r="E2004" s="100" t="str">
        <f t="shared" ref="E2004:E2006" si="1993">IF(D2004="q1",rep_q,IF(OR(D2004="u1",D2004="u2"),rep_u,IF(OR(D2004="p1",D2004="p2"),rep_p," ** ERROR **")))</f>
        <v>RAC_uat</v>
      </c>
      <c r="F2004" s="115" t="str">
        <f t="shared" ref="F2004:F2006" si="1994">IF(C2004="SJ",IF(D2004="q1",pswd_sj_q,IF(OR(D2004="u1",D2004="u2"),pswd_sj_u,IF(OR(D2004="p1",D2004="p2"),pswd_sj_p," ** ERROR **"))),
IF(C2004="BR",IF(D2004="q1",pswd_br_q,IF(OR(D2004="u1",D2004="u2"),pswd_br_u,IF(OR(D2004="p1",D2004="p2"),pswd_br_p," ** ERROR **")))," ** ERROR **"))</f>
        <v>BPU</v>
      </c>
      <c r="G2004" s="100" t="str">
        <f t="shared" ref="G2004:G2006" si="1995">IF(D2004="q1",host_q,IF(OR(D2004="u1",D2004="u2"),host_u,IF(OR(D2004="p1",D2004="p2"),host_p," ** ERROR **")))</f>
        <v>uhvifoapp03</v>
      </c>
      <c r="H2004" s="115" t="str">
        <f t="shared" ref="H2004:H2006" si="1996">IF(D2004="q1",int_q1,IF(D2004="u1",int_u1,IF(D2004="u2",int_u2,IF(D2004="p1",int_p1,IF(D2004="p2",int_p2," ** ERROR **")))))</f>
        <v>Int01_uat</v>
      </c>
      <c r="I2004" s="100" t="str">
        <f t="shared" ref="I2004:I2006" si="1997">IF(D2004="","n/a","6005")</f>
        <v>6005</v>
      </c>
      <c r="J2004" s="115" t="str">
        <f t="shared" ref="J2004:J2006" si="1998">IF(D2004="","n/a","Native")</f>
        <v>Native</v>
      </c>
      <c r="K2004" s="100" t="str">
        <f t="shared" ref="K2004:K2006" si="1999">IF(D2004="","n/a","all")</f>
        <v>all</v>
      </c>
      <c r="L2004" s="6" t="s">
        <v>320</v>
      </c>
      <c r="M2004" s="6" t="s">
        <v>332</v>
      </c>
      <c r="N2004" s="6" t="s">
        <v>551</v>
      </c>
      <c r="O2004" s="7" t="s">
        <v>3073</v>
      </c>
      <c r="P2004" s="11" t="str">
        <f t="shared" ref="P2004:P2005" si="2000">CONCATENATE("qc ",L2004," ",M2004," ",N2004)</f>
        <v>qc Enterprise_Extract Workflow wf_Sutherland</v>
      </c>
      <c r="Q2004" s="12" t="str">
        <f t="shared" ref="Q2004:Q2005" si="2001">IF(AND(B2004=B2003,F2004=F2003),"echo ;",CONCATENATE("./pmrep cleardeploymentgroup -p ",dgnm," -f ;"))</f>
        <v>./pmrep cleardeploymentgroup -p DG_Static_Shared -f ;</v>
      </c>
      <c r="R2004" s="13" t="str">
        <f t="shared" ref="R2004:R2005" si="2002">CONCATENATE("./pmrep addtodeploymentgroup -p ",dgnm," -n ",N2004," -o ",M2004, " -f ",L2004," -d ",K2004, " ;")</f>
        <v>./pmrep addtodeploymentgroup -p DG_Static_Shared -n wf_Sutherland -o Workflow -f Enterprise_Extract -d all ;</v>
      </c>
      <c r="S2004" s="12" t="str">
        <f t="shared" si="1987"/>
        <v>./pmrep deploydeploymentgroup -p DG_Static_Shared -c  ./DG_Static_Shared.xml -r RAC_uat -n ritbil -X BPU -h uhvifoapp03 -o 6005 -s Native -l $HOME/scripts/log/dg_BR_ribil7.log ;</v>
      </c>
      <c r="T2004" s="13" t="str">
        <f t="shared" si="1988"/>
        <v xml:space="preserve">echo '&lt; PRESS ANY KEY TO CONTINUE &gt;'; read c ; </v>
      </c>
      <c r="U2004" s="12" t="str">
        <f t="shared" si="1989"/>
        <v xml:space="preserve">cat $HOME/scripts/log/dg_BR_ribil7.log ; </v>
      </c>
      <c r="V2004" s="13" t="str">
        <f t="shared" si="1990"/>
        <v>echo '&lt; PRESS ANY KEY TO CONTINUE &gt;'; read c ;</v>
      </c>
      <c r="W2004" s="14" t="str">
        <f t="shared" ref="W2004:W2005" si="2003">IF(LEFT(U2004,3)="cat"," pmd ; "," echo ; ")</f>
        <v xml:space="preserve"> pmd ; </v>
      </c>
      <c r="X2004" s="13" t="str">
        <f t="shared" ref="X2004:X2005" si="2004">IF(M2004="Workflow",CONCATENATE("ssh -q ",G2004, " '/home/infa_adm/scripts/ais.sh ",L2004," ",N2004," ",H2004,"'")," # n/a")</f>
        <v>ssh -q uhvifoapp03 '/home/infa_adm/scripts/ais.sh Enterprise_Extract wf_Sutherland Int01_uat'</v>
      </c>
      <c r="Y2004" s="15"/>
      <c r="Z2004" s="60" t="str">
        <f t="shared" ref="Z2004:Z2005" si="2005">CONCATENATE("./pmrep objectexport -f ",L2004," -o ",M2004," -n ",N2004," -m -s -b -r -u ",N2004,".xml")</f>
        <v>./pmrep objectexport -f Enterprise_Extract -o Workflow -n wf_Sutherland -m -s -b -r -u wf_Sutherland.xml</v>
      </c>
      <c r="AA2004" s="63" t="str">
        <f t="shared" ref="AA2004:AA2005" si="2006">IF(M2004="Workflow",CONCATENATE("gwd ",L2004," ",N2004)," # n/a")</f>
        <v>gwd Enterprise_Extract wf_Sutherland</v>
      </c>
      <c r="AB2004" s="60" t="str">
        <f t="shared" si="1992"/>
        <v xml:space="preserve">showvh Enterprise_Extract wf_Sutherland ; </v>
      </c>
      <c r="AC2004" s="60" t="str">
        <f t="shared" si="1991"/>
        <v>showrrh Enterprise_Extract wf_Sutherland</v>
      </c>
    </row>
    <row r="2005" spans="1:29" x14ac:dyDescent="0.25">
      <c r="A2005" s="9">
        <v>43411</v>
      </c>
      <c r="B2005" s="6" t="s">
        <v>3041</v>
      </c>
      <c r="C2005" s="6" t="s">
        <v>1893</v>
      </c>
      <c r="D2005" s="6" t="s">
        <v>1863</v>
      </c>
      <c r="E2005" s="100" t="str">
        <f t="shared" si="1993"/>
        <v>RAC_uat</v>
      </c>
      <c r="F2005" s="115" t="str">
        <f t="shared" si="1994"/>
        <v>BPU</v>
      </c>
      <c r="G2005" s="100" t="str">
        <f t="shared" si="1995"/>
        <v>uhvifoapp03</v>
      </c>
      <c r="H2005" s="115" t="str">
        <f t="shared" si="1996"/>
        <v>Int01_uat</v>
      </c>
      <c r="I2005" s="100" t="str">
        <f t="shared" si="1997"/>
        <v>6005</v>
      </c>
      <c r="J2005" s="115" t="str">
        <f t="shared" si="1998"/>
        <v>Native</v>
      </c>
      <c r="K2005" s="100" t="str">
        <f t="shared" si="1999"/>
        <v>all</v>
      </c>
      <c r="L2005" s="6" t="s">
        <v>320</v>
      </c>
      <c r="M2005" s="6" t="s">
        <v>332</v>
      </c>
      <c r="N2005" s="6" t="s">
        <v>1137</v>
      </c>
      <c r="O2005" s="6" t="s">
        <v>3074</v>
      </c>
      <c r="P2005" s="11" t="str">
        <f t="shared" si="2000"/>
        <v>qc Enterprise_Extract Workflow wf_SGS_ANALYTICS</v>
      </c>
      <c r="Q2005" s="12" t="str">
        <f t="shared" si="2001"/>
        <v>./pmrep cleardeploymentgroup -p DG_Static_Shared -f ;</v>
      </c>
      <c r="R2005" s="13" t="str">
        <f t="shared" si="2002"/>
        <v>./pmrep addtodeploymentgroup -p DG_Static_Shared -n wf_SGS_ANALYTICS -o Workflow -f Enterprise_Extract -d all ;</v>
      </c>
      <c r="S2005" s="12" t="str">
        <f t="shared" si="1987"/>
        <v>./pmrep deploydeploymentgroup -p DG_Static_Shared -c  ./DG_Static_Shared.xml -r RAC_uat -n ritbil -X BPU -h uhvifoapp03 -o 6005 -s Native -l $HOME/scripts/log/dg_BR_ribil8.log ;</v>
      </c>
      <c r="T2005" s="13" t="str">
        <f t="shared" si="1988"/>
        <v xml:space="preserve">echo '&lt; PRESS ANY KEY TO CONTINUE &gt;'; read c ; </v>
      </c>
      <c r="U2005" s="12" t="str">
        <f t="shared" si="1989"/>
        <v xml:space="preserve">cat $HOME/scripts/log/dg_BR_ribil8.log ; </v>
      </c>
      <c r="V2005" s="13" t="str">
        <f t="shared" si="1990"/>
        <v>echo '&lt; PRESS ANY KEY TO CONTINUE &gt;'; read c ;</v>
      </c>
      <c r="W2005" s="14" t="str">
        <f t="shared" si="2003"/>
        <v xml:space="preserve"> pmd ; </v>
      </c>
      <c r="X2005" s="13" t="str">
        <f t="shared" si="2004"/>
        <v>ssh -q uhvifoapp03 '/home/infa_adm/scripts/ais.sh Enterprise_Extract wf_SGS_ANALYTICS Int01_uat'</v>
      </c>
      <c r="Y2005" s="15"/>
      <c r="Z2005" s="60" t="str">
        <f t="shared" si="2005"/>
        <v>./pmrep objectexport -f Enterprise_Extract -o Workflow -n wf_SGS_ANALYTICS -m -s -b -r -u wf_SGS_ANALYTICS.xml</v>
      </c>
      <c r="AA2005" s="63" t="str">
        <f t="shared" si="2006"/>
        <v>gwd Enterprise_Extract wf_SGS_ANALYTICS</v>
      </c>
      <c r="AB2005" s="60" t="str">
        <f t="shared" si="1992"/>
        <v xml:space="preserve">showvh Enterprise_Extract wf_SGS_ANALYTICS ; </v>
      </c>
      <c r="AC2005" s="60" t="str">
        <f t="shared" si="1991"/>
        <v>showrrh Enterprise_Extract wf_SGS_ANALYTICS</v>
      </c>
    </row>
    <row r="2006" spans="1:29" x14ac:dyDescent="0.25">
      <c r="A2006" s="9">
        <v>43411</v>
      </c>
      <c r="B2006" s="6" t="s">
        <v>3043</v>
      </c>
      <c r="C2006" s="6" t="s">
        <v>1893</v>
      </c>
      <c r="D2006" s="6" t="s">
        <v>1863</v>
      </c>
      <c r="E2006" s="100" t="str">
        <f t="shared" si="1993"/>
        <v>RAC_uat</v>
      </c>
      <c r="F2006" s="115" t="str">
        <f t="shared" si="1994"/>
        <v>BPU</v>
      </c>
      <c r="G2006" s="100" t="str">
        <f t="shared" si="1995"/>
        <v>uhvifoapp03</v>
      </c>
      <c r="H2006" s="115" t="str">
        <f t="shared" si="1996"/>
        <v>Int01_uat</v>
      </c>
      <c r="I2006" s="100" t="str">
        <f t="shared" si="1997"/>
        <v>6005</v>
      </c>
      <c r="J2006" s="115" t="str">
        <f t="shared" si="1998"/>
        <v>Native</v>
      </c>
      <c r="K2006" s="100" t="str">
        <f t="shared" si="1999"/>
        <v>all</v>
      </c>
      <c r="L2006" s="6" t="s">
        <v>326</v>
      </c>
      <c r="M2006" s="6" t="s">
        <v>332</v>
      </c>
      <c r="N2006" s="6" t="s">
        <v>1122</v>
      </c>
      <c r="O2006" s="7" t="s">
        <v>3075</v>
      </c>
      <c r="P2006" s="11" t="str">
        <f t="shared" ref="P2006" si="2007">CONCATENATE("qc ",L2006," ",M2006," ",N2006)</f>
        <v>qc Miscellaneous Workflow wf_Aceroute_past_due_ADHOC</v>
      </c>
      <c r="Q2006" s="12" t="str">
        <f t="shared" ref="Q2006" si="2008">IF(AND(B2006=B2005,F2006=F2005),"echo ;",CONCATENATE("./pmrep cleardeploymentgroup -p ",dgnm," -f ;"))</f>
        <v>./pmrep cleardeploymentgroup -p DG_Static_Shared -f ;</v>
      </c>
      <c r="R2006" s="13" t="str">
        <f t="shared" ref="R2006" si="2009">CONCATENATE("./pmrep addtodeploymentgroup -p ",dgnm," -n ",N2006," -o ",M2006, " -f ",L2006," -d ",K2006, " ;")</f>
        <v>./pmrep addtodeploymentgroup -p DG_Static_Shared -n wf_Aceroute_past_due_ADHOC -o Workflow -f Miscellaneous -d all ;</v>
      </c>
      <c r="S2006" s="12" t="str">
        <f t="shared" si="1987"/>
        <v>./pmrep deploydeploymentgroup -p DG_Static_Shared -c  ./DG_Static_Shared.xml -r RAC_uat -n ritbil -X BPU -h uhvifoapp03 -o 6005 -s Native -l $HOME/scripts/log/dg_BR_ritbil9.log ;</v>
      </c>
      <c r="T2006" s="13" t="str">
        <f t="shared" si="1988"/>
        <v xml:space="preserve">echo '&lt; PRESS ANY KEY TO CONTINUE &gt;'; read c ; </v>
      </c>
      <c r="U2006" s="12" t="str">
        <f t="shared" si="1989"/>
        <v xml:space="preserve">cat $HOME/scripts/log/dg_BR_ritbil9.log ; </v>
      </c>
      <c r="V2006" s="13" t="str">
        <f t="shared" si="1990"/>
        <v>echo '&lt; PRESS ANY KEY TO CONTINUE &gt;'; read c ;</v>
      </c>
      <c r="W2006" s="14" t="str">
        <f t="shared" ref="W2006" si="2010">IF(LEFT(U2006,3)="cat"," pmd ; "," echo ; ")</f>
        <v xml:space="preserve"> pmd ; </v>
      </c>
      <c r="X2006" s="13" t="str">
        <f t="shared" ref="X2006" si="2011">IF(M2006="Workflow",CONCATENATE("ssh -q ",G2006, " '/home/infa_adm/scripts/ais.sh ",L2006," ",N2006," ",H2006,"'")," # n/a")</f>
        <v>ssh -q uhvifoapp03 '/home/infa_adm/scripts/ais.sh Miscellaneous wf_Aceroute_past_due_ADHOC Int01_uat'</v>
      </c>
      <c r="Y2006" s="15"/>
      <c r="Z2006" s="60" t="str">
        <f t="shared" ref="Z2006" si="2012">CONCATENATE("./pmrep objectexport -f ",L2006," -o ",M2006," -n ",N2006," -m -s -b -r -u ",N2006,".xml")</f>
        <v>./pmrep objectexport -f Miscellaneous -o Workflow -n wf_Aceroute_past_due_ADHOC -m -s -b -r -u wf_Aceroute_past_due_ADHOC.xml</v>
      </c>
      <c r="AA2006" s="63" t="str">
        <f t="shared" ref="AA2006" si="2013">IF(M2006="Workflow",CONCATENATE("gwd ",L2006," ",N2006)," # n/a")</f>
        <v>gwd Miscellaneous wf_Aceroute_past_due_ADHOC</v>
      </c>
      <c r="AB2006" s="60" t="str">
        <f t="shared" si="1992"/>
        <v xml:space="preserve">showvh Miscellaneous wf_Aceroute_past_due_ADHOC ; </v>
      </c>
      <c r="AC2006" s="60" t="str">
        <f t="shared" si="1991"/>
        <v>showrrh Miscellaneous wf_Aceroute_past_due_ADHOC</v>
      </c>
    </row>
    <row r="2007" spans="1:29" x14ac:dyDescent="0.25">
      <c r="A2007" s="9">
        <v>43416</v>
      </c>
      <c r="B2007" s="6" t="s">
        <v>6</v>
      </c>
      <c r="C2007" s="6" t="s">
        <v>1893</v>
      </c>
      <c r="D2007" s="6" t="s">
        <v>1862</v>
      </c>
      <c r="E2007" s="100" t="str">
        <f t="shared" ref="E2007" si="2014">IF(D2007="q1",rep_q,IF(OR(D2007="u1",D2007="u2"),rep_u,IF(OR(D2007="p1",D2007="p2"),rep_p," ** ERROR **")))</f>
        <v>RAC_qa</v>
      </c>
      <c r="F2007" s="115" t="str">
        <f t="shared" ref="F2007" si="2015">IF(C2007="SJ",IF(D2007="q1",pswd_sj_q,IF(OR(D2007="u1",D2007="u2"),pswd_sj_u,IF(OR(D2007="p1",D2007="p2"),pswd_sj_p," ** ERROR **"))),
IF(C2007="BR",IF(D2007="q1",pswd_br_q,IF(OR(D2007="u1",D2007="u2"),pswd_br_u,IF(OR(D2007="p1",D2007="p2"),pswd_br_p," ** ERROR **")))," ** ERROR **"))</f>
        <v>BPQ</v>
      </c>
      <c r="G2007" s="100" t="str">
        <f t="shared" ref="G2007" si="2016">IF(D2007="q1",host_q,IF(OR(D2007="u1",D2007="u2"),host_u,IF(OR(D2007="p1",D2007="p2"),host_p," ** ERROR **")))</f>
        <v>qhvifoapp05</v>
      </c>
      <c r="H2007" s="115" t="str">
        <f t="shared" ref="H2007" si="2017">IF(D2007="q1",int_q1,IF(D2007="u1",int_u1,IF(D2007="u2",int_u2,IF(D2007="p1",int_p1,IF(D2007="p2",int_p2," ** ERROR **")))))</f>
        <v>Int01_qa</v>
      </c>
      <c r="I2007" s="100" t="str">
        <f t="shared" ref="I2007" si="2018">IF(D2007="","n/a","6005")</f>
        <v>6005</v>
      </c>
      <c r="J2007" s="115" t="str">
        <f t="shared" ref="J2007" si="2019">IF(D2007="","n/a","Native")</f>
        <v>Native</v>
      </c>
      <c r="K2007" s="100" t="str">
        <f t="shared" ref="K2007" si="2020">IF(D2007="","n/a","all")</f>
        <v>all</v>
      </c>
      <c r="L2007" s="6" t="s">
        <v>30</v>
      </c>
      <c r="M2007" s="6" t="s">
        <v>332</v>
      </c>
      <c r="N2007" s="6" t="s">
        <v>1759</v>
      </c>
      <c r="O2007" s="47" t="s">
        <v>3049</v>
      </c>
      <c r="P2007" s="11" t="str">
        <f t="shared" ref="P2007:P2008" si="2021">CONCATENATE("qc ",L2007," ",M2007," ",N2007)</f>
        <v>qc RACFI Workflow wf_P_HT_STORE_CUSTOMER</v>
      </c>
      <c r="Q2007" s="12" t="str">
        <f>IF(AND(B2007=B2006,F2007=F2006),"echo ;",CONCATENATE("./pmrep cleardeploymentgroup -p ",dgnm," -f ;"))</f>
        <v>./pmrep cleardeploymentgroup -p DG_Static_Shared -f ;</v>
      </c>
      <c r="R2007" s="13" t="str">
        <f t="shared" ref="R2007:R2008" si="2022">CONCATENATE("./pmrep addtodeploymentgroup -p ",dgnm," -n ",N2007," -o ",M2007, " -f ",L2007," -d ",K2007, " ;")</f>
        <v>./pmrep addtodeploymentgroup -p DG_Static_Shared -n wf_P_HT_STORE_CUSTOMER -o Workflow -f RACFI -d all ;</v>
      </c>
      <c r="S2007" s="12" t="str">
        <f t="shared" si="1987"/>
        <v>./pmrep deploydeploymentgroup -p DG_Static_Shared -c  ./DG_Static_Shared.xml -r RAC_qa -n ritbil -X BPQ -h qhvifoapp05 -o 6005 -s Native -l $HOME/scripts/log/dg_BR_lakram.log ;</v>
      </c>
      <c r="T2007" s="13" t="str">
        <f t="shared" si="1988"/>
        <v xml:space="preserve">echo '&lt; PRESS ANY KEY TO CONTINUE &gt;'; read c ; </v>
      </c>
      <c r="U2007" s="12" t="str">
        <f t="shared" si="1989"/>
        <v xml:space="preserve">cat $HOME/scripts/log/dg_BR_lakram.log ; </v>
      </c>
      <c r="V2007" s="13" t="str">
        <f t="shared" si="1990"/>
        <v>echo '&lt; PRESS ANY KEY TO CONTINUE &gt;'; read c ;</v>
      </c>
      <c r="W2007" s="14" t="str">
        <f>IF(LEFT(U2007,3)="cat"," pmd ; "," echo ; ")</f>
        <v xml:space="preserve"> pmd ; </v>
      </c>
      <c r="X2007" s="13" t="str">
        <f t="shared" ref="X2007:X2008" si="2023">IF(M2007="Workflow",CONCATENATE("ssh -q ",G2007, " '/home/infa_adm/scripts/ais.sh ",L2007," ",N2007," ",H2007,"'")," # n/a")</f>
        <v>ssh -q qhvifoapp05 '/home/infa_adm/scripts/ais.sh RACFI wf_P_HT_STORE_CUSTOMER Int01_qa'</v>
      </c>
      <c r="Y2007" s="15"/>
      <c r="Z2007" s="60" t="str">
        <f t="shared" ref="Z2007:Z2008" si="2024">CONCATENATE("./pmrep objectexport -f ",L2007," -o ",M2007," -n ",N2007," -m -s -b -r -u ",N2007,".xml")</f>
        <v>./pmrep objectexport -f RACFI -o Workflow -n wf_P_HT_STORE_CUSTOMER -m -s -b -r -u wf_P_HT_STORE_CUSTOMER.xml</v>
      </c>
      <c r="AA2007" s="63" t="str">
        <f t="shared" ref="AA2007:AA2008" si="2025">IF(M2007="Workflow",CONCATENATE("gwd ",L2007," ",N2007)," # n/a")</f>
        <v>gwd RACFI wf_P_HT_STORE_CUSTOMER</v>
      </c>
      <c r="AB2007" s="60" t="str">
        <f t="shared" si="1992"/>
        <v xml:space="preserve">showvh RACFI wf_P_HT_STORE_CUSTOMER ; </v>
      </c>
      <c r="AC2007" s="60" t="str">
        <f t="shared" si="1991"/>
        <v>showrrh RACFI wf_P_HT_STORE_CUSTOMER</v>
      </c>
    </row>
    <row r="2008" spans="1:29" x14ac:dyDescent="0.25">
      <c r="A2008" s="9">
        <v>43416</v>
      </c>
      <c r="B2008" s="6" t="s">
        <v>6</v>
      </c>
      <c r="C2008" s="6" t="s">
        <v>1893</v>
      </c>
      <c r="D2008" s="6" t="s">
        <v>1863</v>
      </c>
      <c r="E2008" s="100" t="str">
        <f t="shared" ref="E2008" si="2026">IF(D2008="q1",rep_q,IF(OR(D2008="u1",D2008="u2"),rep_u,IF(OR(D2008="p1",D2008="p2"),rep_p," ** ERROR **")))</f>
        <v>RAC_uat</v>
      </c>
      <c r="F2008" s="115" t="str">
        <f t="shared" ref="F2008" si="2027">IF(C2008="SJ",IF(D2008="q1",pswd_sj_q,IF(OR(D2008="u1",D2008="u2"),pswd_sj_u,IF(OR(D2008="p1",D2008="p2"),pswd_sj_p," ** ERROR **"))),
IF(C2008="BR",IF(D2008="q1",pswd_br_q,IF(OR(D2008="u1",D2008="u2"),pswd_br_u,IF(OR(D2008="p1",D2008="p2"),pswd_br_p," ** ERROR **")))," ** ERROR **"))</f>
        <v>BPU</v>
      </c>
      <c r="G2008" s="100" t="str">
        <f t="shared" ref="G2008" si="2028">IF(D2008="q1",host_q,IF(OR(D2008="u1",D2008="u2"),host_u,IF(OR(D2008="p1",D2008="p2"),host_p," ** ERROR **")))</f>
        <v>uhvifoapp03</v>
      </c>
      <c r="H2008" s="115" t="str">
        <f t="shared" ref="H2008" si="2029">IF(D2008="q1",int_q1,IF(D2008="u1",int_u1,IF(D2008="u2",int_u2,IF(D2008="p1",int_p1,IF(D2008="p2",int_p2," ** ERROR **")))))</f>
        <v>Int01_uat</v>
      </c>
      <c r="I2008" s="100" t="str">
        <f t="shared" ref="I2008" si="2030">IF(D2008="","n/a","6005")</f>
        <v>6005</v>
      </c>
      <c r="J2008" s="115" t="str">
        <f t="shared" ref="J2008" si="2031">IF(D2008="","n/a","Native")</f>
        <v>Native</v>
      </c>
      <c r="K2008" s="100" t="str">
        <f t="shared" ref="K2008" si="2032">IF(D2008="","n/a","all")</f>
        <v>all</v>
      </c>
      <c r="L2008" s="6" t="s">
        <v>30</v>
      </c>
      <c r="M2008" s="6" t="s">
        <v>332</v>
      </c>
      <c r="N2008" s="6" t="s">
        <v>1759</v>
      </c>
      <c r="O2008" s="47" t="s">
        <v>3050</v>
      </c>
      <c r="P2008" s="11" t="str">
        <f t="shared" si="2021"/>
        <v>qc RACFI Workflow wf_P_HT_STORE_CUSTOMER</v>
      </c>
      <c r="Q2008" s="12" t="str">
        <f t="shared" ref="Q2008" si="2033">IF(AND(B2008=B2007,F2008=F2007),"echo ;",CONCATENATE("./pmrep cleardeploymentgroup -p ",dgnm," -f ;"))</f>
        <v>./pmrep cleardeploymentgroup -p DG_Static_Shared -f ;</v>
      </c>
      <c r="R2008" s="13" t="str">
        <f t="shared" si="2022"/>
        <v>./pmrep addtodeploymentgroup -p DG_Static_Shared -n wf_P_HT_STORE_CUSTOMER -o Workflow -f RACFI -d all ;</v>
      </c>
      <c r="S2008" s="12" t="str">
        <f t="shared" si="1987"/>
        <v>./pmrep deploydeploymentgroup -p DG_Static_Shared -c  ./DG_Static_Shared.xml -r RAC_uat -n ritbil -X BPU -h uhvifoapp03 -o 6005 -s Native -l $HOME/scripts/log/dg_BR_lakram.log ;</v>
      </c>
      <c r="T2008" s="13" t="str">
        <f t="shared" si="1988"/>
        <v xml:space="preserve">echo '&lt; PRESS ANY KEY TO CONTINUE &gt;'; read c ; </v>
      </c>
      <c r="U2008" s="12" t="str">
        <f t="shared" si="1989"/>
        <v xml:space="preserve">cat $HOME/scripts/log/dg_BR_lakram.log ; </v>
      </c>
      <c r="V2008" s="13" t="str">
        <f t="shared" si="1990"/>
        <v>echo '&lt; PRESS ANY KEY TO CONTINUE &gt;'; read c ;</v>
      </c>
      <c r="W2008" s="14" t="str">
        <f t="shared" ref="W2008" si="2034">IF(LEFT(U2008,3)="cat"," pmd ; "," echo ; ")</f>
        <v xml:space="preserve"> pmd ; </v>
      </c>
      <c r="X2008" s="13" t="str">
        <f t="shared" si="2023"/>
        <v>ssh -q uhvifoapp03 '/home/infa_adm/scripts/ais.sh RACFI wf_P_HT_STORE_CUSTOMER Int01_uat'</v>
      </c>
      <c r="Y2008" s="15"/>
      <c r="Z2008" s="60" t="str">
        <f t="shared" si="2024"/>
        <v>./pmrep objectexport -f RACFI -o Workflow -n wf_P_HT_STORE_CUSTOMER -m -s -b -r -u wf_P_HT_STORE_CUSTOMER.xml</v>
      </c>
      <c r="AA2008" s="63" t="str">
        <f t="shared" si="2025"/>
        <v>gwd RACFI wf_P_HT_STORE_CUSTOMER</v>
      </c>
      <c r="AB2008" s="60" t="str">
        <f t="shared" si="1992"/>
        <v xml:space="preserve">showvh RACFI wf_P_HT_STORE_CUSTOMER ; </v>
      </c>
      <c r="AC2008" s="60" t="str">
        <f t="shared" si="1991"/>
        <v>showrrh RACFI wf_P_HT_STORE_CUSTOMER</v>
      </c>
    </row>
    <row r="2009" spans="1:29" x14ac:dyDescent="0.25">
      <c r="A2009" s="9">
        <v>43416</v>
      </c>
      <c r="B2009" s="6" t="s">
        <v>3047</v>
      </c>
      <c r="C2009" s="6" t="s">
        <v>1893</v>
      </c>
      <c r="D2009" s="6" t="s">
        <v>1864</v>
      </c>
      <c r="E2009" s="100" t="str">
        <f t="shared" ref="E2009:E2010" si="2035">IF(D2009="q1",rep_q,IF(OR(D2009="u1",D2009="u2"),rep_u,IF(OR(D2009="p1",D2009="p2"),rep_p," ** ERROR **")))</f>
        <v>RAC_prod</v>
      </c>
      <c r="F2009" s="115" t="str">
        <f t="shared" ref="F2009:F2010" si="2036">IF(C2009="SJ",IF(D2009="q1",pswd_sj_q,IF(OR(D2009="u1",D2009="u2"),pswd_sj_u,IF(OR(D2009="p1",D2009="p2"),pswd_sj_p," ** ERROR **"))),
IF(C2009="BR",IF(D2009="q1",pswd_br_q,IF(OR(D2009="u1",D2009="u2"),pswd_br_u,IF(OR(D2009="p1",D2009="p2"),pswd_br_p," ** ERROR **")))," ** ERROR **"))</f>
        <v>BPP</v>
      </c>
      <c r="G2009" s="100" t="str">
        <f t="shared" ref="G2009:G2010" si="2037">IF(D2009="q1",host_q,IF(OR(D2009="u1",D2009="u2"),host_u,IF(OR(D2009="p1",D2009="p2"),host_p," ** ERROR **")))</f>
        <v>phvifoapp04</v>
      </c>
      <c r="H2009" s="115" t="str">
        <f t="shared" ref="H2009:H2010" si="2038">IF(D2009="q1",int_q1,IF(D2009="u1",int_u1,IF(D2009="u2",int_u2,IF(D2009="p1",int_p1,IF(D2009="p2",int_p2," ** ERROR **")))))</f>
        <v>Int01_prod</v>
      </c>
      <c r="I2009" s="100" t="str">
        <f t="shared" ref="I2009:I2010" si="2039">IF(D2009="","n/a","6005")</f>
        <v>6005</v>
      </c>
      <c r="J2009" s="115" t="str">
        <f t="shared" ref="J2009:J2010" si="2040">IF(D2009="","n/a","Native")</f>
        <v>Native</v>
      </c>
      <c r="K2009" s="100" t="str">
        <f t="shared" ref="K2009:K2010" si="2041">IF(D2009="","n/a","all")</f>
        <v>all</v>
      </c>
      <c r="L2009" s="6" t="s">
        <v>30</v>
      </c>
      <c r="M2009" s="6" t="s">
        <v>332</v>
      </c>
      <c r="N2009" s="6" t="s">
        <v>1759</v>
      </c>
      <c r="O2009" s="6" t="s">
        <v>3048</v>
      </c>
      <c r="P2009" s="11" t="str">
        <f>CONCATENATE("qc ",L2009," ",M2009," ",N2009)</f>
        <v>qc RACFI Workflow wf_P_HT_STORE_CUSTOMER</v>
      </c>
      <c r="Q2009" s="12" t="str">
        <f t="shared" ref="Q2009" si="2042">IF(AND(B2009=B2008,F2009=F2008),"echo ;",CONCATENATE("./pmrep cleardeploymentgroup -p ",dgnm," -f ;"))</f>
        <v>./pmrep cleardeploymentgroup -p DG_Static_Shared -f ;</v>
      </c>
      <c r="R2009" s="13" t="str">
        <f t="shared" ref="R2009" si="2043">CONCATENATE("./pmrep addtodeploymentgroup -p ",dgnm," -n ",N2009," -o ",M2009, " -f ",L2009," -d ",K2009, " ;")</f>
        <v>./pmrep addtodeploymentgroup -p DG_Static_Shared -n wf_P_HT_STORE_CUSTOMER -o Workflow -f RACFI -d all ;</v>
      </c>
      <c r="S2009" s="12" t="str">
        <f t="shared" si="1987"/>
        <v>./pmrep deploydeploymentgroup -p DG_Static_Shared -c  ./DG_Static_Shared.xml -r RAC_prod -n ritbil -X BPP -h phvifoapp04 -o 6005 -s Native -l $HOME/scripts/log/dg_BR_CHG0015248.log ;</v>
      </c>
      <c r="T2009" s="13" t="str">
        <f t="shared" si="1988"/>
        <v xml:space="preserve">echo '&lt; PRESS ANY KEY TO CONTINUE &gt;'; read c ; </v>
      </c>
      <c r="U2009" s="12" t="str">
        <f t="shared" si="1989"/>
        <v xml:space="preserve">cat $HOME/scripts/log/dg_BR_CHG0015248.log ; </v>
      </c>
      <c r="V2009" s="13" t="str">
        <f t="shared" si="1990"/>
        <v>echo '&lt; PRESS ANY KEY TO CONTINUE &gt;'; read c ;</v>
      </c>
      <c r="W2009" s="14" t="str">
        <f t="shared" ref="W2009" si="2044">IF(LEFT(U2009,3)="cat"," pmd ; "," echo ; ")</f>
        <v xml:space="preserve"> pmd ; </v>
      </c>
      <c r="X2009" s="13" t="str">
        <f t="shared" ref="X2009" si="2045">IF(M2009="Workflow",CONCATENATE("ssh -q ",G2009, " '/home/infa_adm/scripts/ais.sh ",L2009," ",N2009," ",H2009,"'")," # n/a")</f>
        <v>ssh -q phvifoapp04 '/home/infa_adm/scripts/ais.sh RACFI wf_P_HT_STORE_CUSTOMER Int01_prod'</v>
      </c>
      <c r="Y2009" s="15"/>
      <c r="Z2009" s="60" t="str">
        <f t="shared" ref="Z2009" si="2046">CONCATENATE("./pmrep objectexport -f ",L2009," -o ",M2009," -n ",N2009," -m -s -b -r -u ",N2009,".xml")</f>
        <v>./pmrep objectexport -f RACFI -o Workflow -n wf_P_HT_STORE_CUSTOMER -m -s -b -r -u wf_P_HT_STORE_CUSTOMER.xml</v>
      </c>
      <c r="AA2009" s="63" t="str">
        <f t="shared" ref="AA2009" si="2047">IF(M2009="Workflow",CONCATENATE("gwd ",L2009," ",N2009)," # n/a")</f>
        <v>gwd RACFI wf_P_HT_STORE_CUSTOMER</v>
      </c>
      <c r="AB2009" s="60" t="str">
        <f t="shared" si="1992"/>
        <v xml:space="preserve">showvh RACFI wf_P_HT_STORE_CUSTOMER ; </v>
      </c>
      <c r="AC2009" s="60" t="str">
        <f t="shared" si="1991"/>
        <v>showrrh RACFI wf_P_HT_STORE_CUSTOMER</v>
      </c>
    </row>
    <row r="2010" spans="1:29" x14ac:dyDescent="0.25">
      <c r="A2010" s="9">
        <v>43417</v>
      </c>
      <c r="B2010" s="6" t="s">
        <v>27</v>
      </c>
      <c r="C2010" s="6" t="s">
        <v>1893</v>
      </c>
      <c r="D2010" s="6" t="s">
        <v>1862</v>
      </c>
      <c r="E2010" s="100" t="str">
        <f t="shared" si="2035"/>
        <v>RAC_qa</v>
      </c>
      <c r="F2010" s="115" t="str">
        <f t="shared" si="2036"/>
        <v>BPQ</v>
      </c>
      <c r="G2010" s="100" t="str">
        <f t="shared" si="2037"/>
        <v>qhvifoapp05</v>
      </c>
      <c r="H2010" s="115" t="str">
        <f t="shared" si="2038"/>
        <v>Int01_qa</v>
      </c>
      <c r="I2010" s="100" t="str">
        <f t="shared" si="2039"/>
        <v>6005</v>
      </c>
      <c r="J2010" s="115" t="str">
        <f t="shared" si="2040"/>
        <v>Native</v>
      </c>
      <c r="K2010" s="100" t="str">
        <f t="shared" si="2041"/>
        <v>all</v>
      </c>
      <c r="L2010" s="6" t="s">
        <v>1543</v>
      </c>
      <c r="M2010" s="6" t="s">
        <v>332</v>
      </c>
      <c r="N2010" s="6" t="s">
        <v>3055</v>
      </c>
      <c r="O2010" s="6" t="s">
        <v>3057</v>
      </c>
      <c r="P2010" s="11" t="str">
        <f>CONCATENATE("qc ",L2010," ",M2010," ",N2010)</f>
        <v>qc RMS_WMS Workflow wf_RMS_WMS_InventoryAdjustment</v>
      </c>
      <c r="Q2010" s="12" t="str">
        <f t="shared" ref="Q2010:Q2011" si="2048">IF(AND(B2010=B2009,F2010=F2009),"echo ;",CONCATENATE("./pmrep cleardeploymentgroup -p ",dgnm," -f ;"))</f>
        <v>./pmrep cleardeploymentgroup -p DG_Static_Shared -f ;</v>
      </c>
      <c r="R2010" s="13" t="str">
        <f t="shared" ref="R2010:R2011" si="2049">CONCATENATE("./pmrep addtodeploymentgroup -p ",dgnm," -n ",N2010," -o ",M2010, " -f ",L2010," -d ",K2010, " ;")</f>
        <v>./pmrep addtodeploymentgroup -p DG_Static_Shared -n wf_RMS_WMS_InventoryAdjustment -o Workflow -f RMS_WMS -d all ;</v>
      </c>
      <c r="S2010" s="12" t="str">
        <f t="shared" si="1987"/>
        <v>echo ;</v>
      </c>
      <c r="T2010" s="13" t="str">
        <f t="shared" si="1988"/>
        <v>echo ;</v>
      </c>
      <c r="U2010" s="12" t="str">
        <f t="shared" si="1989"/>
        <v>echo;</v>
      </c>
      <c r="V2010" s="13" t="str">
        <f t="shared" si="1990"/>
        <v>echo ;</v>
      </c>
      <c r="W2010" s="14" t="str">
        <f t="shared" ref="W2010:W2011" si="2050">IF(LEFT(U2010,3)="cat"," pmd ; "," echo ; ")</f>
        <v xml:space="preserve"> echo ; </v>
      </c>
      <c r="X2010" s="13" t="str">
        <f>IF(M2010="Workflow",CONCATENATE("ssh -q ",G2010, " '/home/infa_adm/scripts/ais.sh ",L2010," ",N2010," ",H2010,"'")," # n/a")</f>
        <v>ssh -q qhvifoapp05 '/home/infa_adm/scripts/ais.sh RMS_WMS wf_RMS_WMS_InventoryAdjustment Int01_qa'</v>
      </c>
      <c r="Y2010" s="15"/>
      <c r="Z2010" s="60" t="str">
        <f t="shared" ref="Z2010:Z2011" si="2051">CONCATENATE("./pmrep objectexport -f ",L2010," -o ",M2010," -n ",N2010," -m -s -b -r -u ",N2010,".xml")</f>
        <v>./pmrep objectexport -f RMS_WMS -o Workflow -n wf_RMS_WMS_InventoryAdjustment -m -s -b -r -u wf_RMS_WMS_InventoryAdjustment.xml</v>
      </c>
      <c r="AA2010" s="63" t="str">
        <f t="shared" ref="AA2010:AA2011" si="2052">IF(M2010="Workflow",CONCATENATE("gwd ",L2010," ",N2010)," # n/a")</f>
        <v>gwd RMS_WMS wf_RMS_WMS_InventoryAdjustment</v>
      </c>
      <c r="AB2010" s="60" t="str">
        <f t="shared" si="1992"/>
        <v xml:space="preserve">showvh RMS_WMS wf_RMS_WMS_InventoryAdjustment ; </v>
      </c>
      <c r="AC2010" s="60" t="str">
        <f t="shared" si="1991"/>
        <v>showrrh RMS_WMS wf_RMS_WMS_InventoryAdjustment</v>
      </c>
    </row>
    <row r="2011" spans="1:29" x14ac:dyDescent="0.25">
      <c r="A2011" s="9">
        <v>43417</v>
      </c>
      <c r="B2011" s="6" t="s">
        <v>27</v>
      </c>
      <c r="C2011" s="6" t="s">
        <v>1893</v>
      </c>
      <c r="D2011" s="6" t="s">
        <v>1862</v>
      </c>
      <c r="E2011" s="100" t="str">
        <f t="shared" ref="E2011:E2012" si="2053">IF(D2011="q1",rep_q,IF(OR(D2011="u1",D2011="u2"),rep_u,IF(OR(D2011="p1",D2011="p2"),rep_p," ** ERROR **")))</f>
        <v>RAC_qa</v>
      </c>
      <c r="F2011" s="115" t="str">
        <f t="shared" ref="F2011:F2012" si="2054">IF(C2011="SJ",IF(D2011="q1",pswd_sj_q,IF(OR(D2011="u1",D2011="u2"),pswd_sj_u,IF(OR(D2011="p1",D2011="p2"),pswd_sj_p," ** ERROR **"))),
IF(C2011="BR",IF(D2011="q1",pswd_br_q,IF(OR(D2011="u1",D2011="u2"),pswd_br_u,IF(OR(D2011="p1",D2011="p2"),pswd_br_p," ** ERROR **")))," ** ERROR **"))</f>
        <v>BPQ</v>
      </c>
      <c r="G2011" s="100" t="str">
        <f t="shared" ref="G2011:G2012" si="2055">IF(D2011="q1",host_q,IF(OR(D2011="u1",D2011="u2"),host_u,IF(OR(D2011="p1",D2011="p2"),host_p," ** ERROR **")))</f>
        <v>qhvifoapp05</v>
      </c>
      <c r="H2011" s="115" t="str">
        <f t="shared" ref="H2011:H2012" si="2056">IF(D2011="q1",int_q1,IF(D2011="u1",int_u1,IF(D2011="u2",int_u2,IF(D2011="p1",int_p1,IF(D2011="p2",int_p2," ** ERROR **")))))</f>
        <v>Int01_qa</v>
      </c>
      <c r="I2011" s="100" t="str">
        <f t="shared" ref="I2011:I2012" si="2057">IF(D2011="","n/a","6005")</f>
        <v>6005</v>
      </c>
      <c r="J2011" s="115" t="str">
        <f t="shared" ref="J2011:J2012" si="2058">IF(D2011="","n/a","Native")</f>
        <v>Native</v>
      </c>
      <c r="K2011" s="100" t="str">
        <f t="shared" ref="K2011:K2012" si="2059">IF(D2011="","n/a","all")</f>
        <v>all</v>
      </c>
      <c r="L2011" s="6" t="s">
        <v>1543</v>
      </c>
      <c r="M2011" s="6" t="s">
        <v>332</v>
      </c>
      <c r="N2011" s="6" t="s">
        <v>3056</v>
      </c>
      <c r="O2011" s="6" t="s">
        <v>3057</v>
      </c>
      <c r="P2011" s="11" t="str">
        <f>CONCATENATE("qc ",L2011," ",M2011," ",N2011)</f>
        <v>qc RMS_WMS Workflow wf_RMS_WMS_InventoryStatusChange</v>
      </c>
      <c r="Q2011" s="12" t="str">
        <f t="shared" si="2048"/>
        <v>echo ;</v>
      </c>
      <c r="R2011" s="13" t="str">
        <f t="shared" si="2049"/>
        <v>./pmrep addtodeploymentgroup -p DG_Static_Shared -n wf_RMS_WMS_InventoryStatusChange -o Workflow -f RMS_WMS -d all ;</v>
      </c>
      <c r="S2011" s="12" t="str">
        <f t="shared" si="1987"/>
        <v>./pmrep deploydeploymentgroup -p DG_Static_Shared -c  ./DG_Static_Shared.xml -r RAC_qa -n ritbil -X BPQ -h qhvifoapp05 -o 6005 -s Native -l $HOME/scripts/log/dg_BR_kaoter.log ;</v>
      </c>
      <c r="T2011" s="13" t="str">
        <f t="shared" si="1988"/>
        <v xml:space="preserve">echo '&lt; PRESS ANY KEY TO CONTINUE &gt;'; read c ; </v>
      </c>
      <c r="U2011" s="12" t="str">
        <f t="shared" si="1989"/>
        <v xml:space="preserve">cat $HOME/scripts/log/dg_BR_kaoter.log ; </v>
      </c>
      <c r="V2011" s="13" t="str">
        <f t="shared" si="1990"/>
        <v>echo '&lt; PRESS ANY KEY TO CONTINUE &gt;'; read c ;</v>
      </c>
      <c r="W2011" s="14" t="str">
        <f t="shared" si="2050"/>
        <v xml:space="preserve"> pmd ; </v>
      </c>
      <c r="X2011" s="13" t="str">
        <f t="shared" ref="X2011" si="2060">IF(M2011="Workflow",CONCATENATE("ssh -q ",G2011, " '/home/infa_adm/scripts/ais.sh ",L2011," ",N2011," ",H2011,"'")," # n/a")</f>
        <v>ssh -q qhvifoapp05 '/home/infa_adm/scripts/ais.sh RMS_WMS wf_RMS_WMS_InventoryStatusChange Int01_qa'</v>
      </c>
      <c r="Y2011" s="15"/>
      <c r="Z2011" s="60" t="str">
        <f t="shared" si="2051"/>
        <v>./pmrep objectexport -f RMS_WMS -o Workflow -n wf_RMS_WMS_InventoryStatusChange -m -s -b -r -u wf_RMS_WMS_InventoryStatusChange.xml</v>
      </c>
      <c r="AA2011" s="63" t="str">
        <f t="shared" si="2052"/>
        <v>gwd RMS_WMS wf_RMS_WMS_InventoryStatusChange</v>
      </c>
      <c r="AB2011" s="60" t="str">
        <f t="shared" si="1992"/>
        <v xml:space="preserve">showvh RMS_WMS wf_RMS_WMS_InventoryStatusChange ; </v>
      </c>
      <c r="AC2011" s="60" t="str">
        <f t="shared" si="1991"/>
        <v>showrrh RMS_WMS wf_RMS_WMS_InventoryStatusChange</v>
      </c>
    </row>
    <row r="2012" spans="1:29" x14ac:dyDescent="0.25">
      <c r="A2012" s="9">
        <v>43417</v>
      </c>
      <c r="B2012" s="6" t="s">
        <v>27</v>
      </c>
      <c r="C2012" s="6" t="s">
        <v>1893</v>
      </c>
      <c r="D2012" s="6" t="s">
        <v>1863</v>
      </c>
      <c r="E2012" s="100" t="str">
        <f t="shared" si="2053"/>
        <v>RAC_uat</v>
      </c>
      <c r="F2012" s="115" t="str">
        <f t="shared" si="2054"/>
        <v>BPU</v>
      </c>
      <c r="G2012" s="100" t="str">
        <f t="shared" si="2055"/>
        <v>uhvifoapp03</v>
      </c>
      <c r="H2012" s="115" t="str">
        <f t="shared" si="2056"/>
        <v>Int01_uat</v>
      </c>
      <c r="I2012" s="100" t="str">
        <f t="shared" si="2057"/>
        <v>6005</v>
      </c>
      <c r="J2012" s="115" t="str">
        <f t="shared" si="2058"/>
        <v>Native</v>
      </c>
      <c r="K2012" s="100" t="str">
        <f t="shared" si="2059"/>
        <v>all</v>
      </c>
      <c r="L2012" s="6" t="s">
        <v>1543</v>
      </c>
      <c r="M2012" s="6" t="s">
        <v>332</v>
      </c>
      <c r="N2012" s="6" t="s">
        <v>3055</v>
      </c>
      <c r="O2012" s="6" t="s">
        <v>3058</v>
      </c>
      <c r="P2012" s="11" t="str">
        <f t="shared" ref="P2012:P2013" si="2061">CONCATENATE("qc ",L2012," ",M2012," ",N2012)</f>
        <v>qc RMS_WMS Workflow wf_RMS_WMS_InventoryAdjustment</v>
      </c>
      <c r="Q2012" s="12" t="str">
        <f t="shared" ref="Q2012:Q2013" si="2062">IF(AND(B2012=B2011,F2012=F2011),"echo ;",CONCATENATE("./pmrep cleardeploymentgroup -p ",dgnm," -f ;"))</f>
        <v>./pmrep cleardeploymentgroup -p DG_Static_Shared -f ;</v>
      </c>
      <c r="R2012" s="13" t="str">
        <f t="shared" ref="R2012:R2013" si="2063">CONCATENATE("./pmrep addtodeploymentgroup -p ",dgnm," -n ",N2012," -o ",M2012, " -f ",L2012," -d ",K2012, " ;")</f>
        <v>./pmrep addtodeploymentgroup -p DG_Static_Shared -n wf_RMS_WMS_InventoryAdjustment -o Workflow -f RMS_WMS -d all ;</v>
      </c>
      <c r="S2012" s="12" t="str">
        <f t="shared" si="1987"/>
        <v>echo ;</v>
      </c>
      <c r="T2012" s="13" t="str">
        <f t="shared" si="1988"/>
        <v>echo ;</v>
      </c>
      <c r="U2012" s="12" t="str">
        <f t="shared" si="1989"/>
        <v>echo;</v>
      </c>
      <c r="V2012" s="13" t="str">
        <f t="shared" si="1990"/>
        <v>echo ;</v>
      </c>
      <c r="W2012" s="14" t="str">
        <f t="shared" ref="W2012:W2013" si="2064">IF(LEFT(U2012,3)="cat"," pmd ; "," echo ; ")</f>
        <v xml:space="preserve"> echo ; </v>
      </c>
      <c r="X2012" s="13" t="str">
        <f t="shared" ref="X2012:X2013" si="2065">IF(M2012="Workflow",CONCATENATE("ssh -q ",G2012, " '/home/infa_adm/scripts/ais.sh ",L2012," ",N2012," ",H2012,"'")," # n/a")</f>
        <v>ssh -q uhvifoapp03 '/home/infa_adm/scripts/ais.sh RMS_WMS wf_RMS_WMS_InventoryAdjustment Int01_uat'</v>
      </c>
      <c r="Y2012" s="15"/>
      <c r="Z2012" s="60" t="str">
        <f t="shared" ref="Z2012:Z2013" si="2066">CONCATENATE("./pmrep objectexport -f ",L2012," -o ",M2012," -n ",N2012," -m -s -b -r -u ",N2012,".xml")</f>
        <v>./pmrep objectexport -f RMS_WMS -o Workflow -n wf_RMS_WMS_InventoryAdjustment -m -s -b -r -u wf_RMS_WMS_InventoryAdjustment.xml</v>
      </c>
      <c r="AA2012" s="63" t="str">
        <f t="shared" ref="AA2012:AA2013" si="2067">IF(M2012="Workflow",CONCATENATE("gwd ",L2012," ",N2012)," # n/a")</f>
        <v>gwd RMS_WMS wf_RMS_WMS_InventoryAdjustment</v>
      </c>
      <c r="AB2012" s="60" t="str">
        <f t="shared" si="1992"/>
        <v xml:space="preserve">showvh RMS_WMS wf_RMS_WMS_InventoryAdjustment ; </v>
      </c>
      <c r="AC2012" s="60" t="str">
        <f t="shared" si="1991"/>
        <v>showrrh RMS_WMS wf_RMS_WMS_InventoryAdjustment</v>
      </c>
    </row>
    <row r="2013" spans="1:29" x14ac:dyDescent="0.25">
      <c r="A2013" s="9">
        <v>43417</v>
      </c>
      <c r="B2013" s="6" t="s">
        <v>27</v>
      </c>
      <c r="C2013" s="6" t="s">
        <v>1893</v>
      </c>
      <c r="D2013" s="6" t="s">
        <v>1863</v>
      </c>
      <c r="E2013" s="100" t="str">
        <f t="shared" ref="E2013:E2014" si="2068">IF(D2013="q1",rep_q,IF(OR(D2013="u1",D2013="u2"),rep_u,IF(OR(D2013="p1",D2013="p2"),rep_p," ** ERROR **")))</f>
        <v>RAC_uat</v>
      </c>
      <c r="F2013" s="115" t="str">
        <f t="shared" ref="F2013:F2014" si="2069">IF(C2013="SJ",IF(D2013="q1",pswd_sj_q,IF(OR(D2013="u1",D2013="u2"),pswd_sj_u,IF(OR(D2013="p1",D2013="p2"),pswd_sj_p," ** ERROR **"))),
IF(C2013="BR",IF(D2013="q1",pswd_br_q,IF(OR(D2013="u1",D2013="u2"),pswd_br_u,IF(OR(D2013="p1",D2013="p2"),pswd_br_p," ** ERROR **")))," ** ERROR **"))</f>
        <v>BPU</v>
      </c>
      <c r="G2013" s="100" t="str">
        <f t="shared" ref="G2013:G2014" si="2070">IF(D2013="q1",host_q,IF(OR(D2013="u1",D2013="u2"),host_u,IF(OR(D2013="p1",D2013="p2"),host_p," ** ERROR **")))</f>
        <v>uhvifoapp03</v>
      </c>
      <c r="H2013" s="115" t="str">
        <f t="shared" ref="H2013:H2014" si="2071">IF(D2013="q1",int_q1,IF(D2013="u1",int_u1,IF(D2013="u2",int_u2,IF(D2013="p1",int_p1,IF(D2013="p2",int_p2," ** ERROR **")))))</f>
        <v>Int01_uat</v>
      </c>
      <c r="I2013" s="100" t="str">
        <f t="shared" ref="I2013:I2014" si="2072">IF(D2013="","n/a","6005")</f>
        <v>6005</v>
      </c>
      <c r="J2013" s="115" t="str">
        <f t="shared" ref="J2013:J2014" si="2073">IF(D2013="","n/a","Native")</f>
        <v>Native</v>
      </c>
      <c r="K2013" s="100" t="str">
        <f t="shared" ref="K2013:K2014" si="2074">IF(D2013="","n/a","all")</f>
        <v>all</v>
      </c>
      <c r="L2013" s="6" t="s">
        <v>1543</v>
      </c>
      <c r="M2013" s="6" t="s">
        <v>332</v>
      </c>
      <c r="N2013" s="6" t="s">
        <v>3056</v>
      </c>
      <c r="O2013" s="6" t="s">
        <v>3058</v>
      </c>
      <c r="P2013" s="11" t="str">
        <f t="shared" si="2061"/>
        <v>qc RMS_WMS Workflow wf_RMS_WMS_InventoryStatusChange</v>
      </c>
      <c r="Q2013" s="12" t="str">
        <f t="shared" si="2062"/>
        <v>echo ;</v>
      </c>
      <c r="R2013" s="13" t="str">
        <f t="shared" si="2063"/>
        <v>./pmrep addtodeploymentgroup -p DG_Static_Shared -n wf_RMS_WMS_InventoryStatusChange -o Workflow -f RMS_WMS -d all ;</v>
      </c>
      <c r="S2013" s="12" t="str">
        <f t="shared" si="1987"/>
        <v>./pmrep deploydeploymentgroup -p DG_Static_Shared -c  ./DG_Static_Shared.xml -r RAC_uat -n ritbil -X BPU -h uhvifoapp03 -o 6005 -s Native -l $HOME/scripts/log/dg_BR_kaoter.log ;</v>
      </c>
      <c r="T2013" s="13" t="str">
        <f t="shared" si="1988"/>
        <v xml:space="preserve">echo '&lt; PRESS ANY KEY TO CONTINUE &gt;'; read c ; </v>
      </c>
      <c r="U2013" s="12" t="str">
        <f t="shared" si="1989"/>
        <v xml:space="preserve">cat $HOME/scripts/log/dg_BR_kaoter.log ; </v>
      </c>
      <c r="V2013" s="13" t="str">
        <f t="shared" si="1990"/>
        <v>echo '&lt; PRESS ANY KEY TO CONTINUE &gt;'; read c ;</v>
      </c>
      <c r="W2013" s="14" t="str">
        <f t="shared" si="2064"/>
        <v xml:space="preserve"> pmd ; </v>
      </c>
      <c r="X2013" s="13" t="str">
        <f t="shared" si="2065"/>
        <v>ssh -q uhvifoapp03 '/home/infa_adm/scripts/ais.sh RMS_WMS wf_RMS_WMS_InventoryStatusChange Int01_uat'</v>
      </c>
      <c r="Y2013" s="15"/>
      <c r="Z2013" s="60" t="str">
        <f t="shared" si="2066"/>
        <v>./pmrep objectexport -f RMS_WMS -o Workflow -n wf_RMS_WMS_InventoryStatusChange -m -s -b -r -u wf_RMS_WMS_InventoryStatusChange.xml</v>
      </c>
      <c r="AA2013" s="63" t="str">
        <f t="shared" si="2067"/>
        <v>gwd RMS_WMS wf_RMS_WMS_InventoryStatusChange</v>
      </c>
      <c r="AB2013" s="60" t="str">
        <f t="shared" si="1992"/>
        <v xml:space="preserve">showvh RMS_WMS wf_RMS_WMS_InventoryStatusChange ; </v>
      </c>
      <c r="AC2013" s="60" t="str">
        <f t="shared" si="1991"/>
        <v>showrrh RMS_WMS wf_RMS_WMS_InventoryStatusChange</v>
      </c>
    </row>
    <row r="2014" spans="1:29" x14ac:dyDescent="0.25">
      <c r="A2014" s="9">
        <v>43418</v>
      </c>
      <c r="B2014" s="6" t="s">
        <v>9</v>
      </c>
      <c r="C2014" s="6" t="s">
        <v>1893</v>
      </c>
      <c r="D2014" s="6" t="s">
        <v>1862</v>
      </c>
      <c r="E2014" s="100" t="str">
        <f t="shared" si="2068"/>
        <v>RAC_qa</v>
      </c>
      <c r="F2014" s="115" t="str">
        <f t="shared" si="2069"/>
        <v>BPQ</v>
      </c>
      <c r="G2014" s="100" t="str">
        <f t="shared" si="2070"/>
        <v>qhvifoapp05</v>
      </c>
      <c r="H2014" s="115" t="str">
        <f t="shared" si="2071"/>
        <v>Int01_qa</v>
      </c>
      <c r="I2014" s="100" t="str">
        <f t="shared" si="2072"/>
        <v>6005</v>
      </c>
      <c r="J2014" s="115" t="str">
        <f t="shared" si="2073"/>
        <v>Native</v>
      </c>
      <c r="K2014" s="100" t="str">
        <f t="shared" si="2074"/>
        <v>all</v>
      </c>
      <c r="L2014" s="6" t="s">
        <v>1409</v>
      </c>
      <c r="M2014" s="6" t="s">
        <v>332</v>
      </c>
      <c r="N2014" s="6" t="s">
        <v>3059</v>
      </c>
      <c r="O2014" s="6" t="s">
        <v>3061</v>
      </c>
      <c r="P2014" s="11" t="str">
        <f t="shared" ref="P2014:P2020" si="2075">CONCATENATE("qc ",L2014," ",M2014," ",N2014)</f>
        <v>qc supply_chain Workflow wf_DTS_Pre_GEAR_stage_table_PlanetCellular</v>
      </c>
      <c r="Q2014" s="12" t="str">
        <f t="shared" ref="Q2014:Q2018" si="2076">IF(AND(B2014=B2013,F2014=F2013),"echo ;",CONCATENATE("./pmrep cleardeploymentgroup -p ",dgnm," -f ;"))</f>
        <v>./pmrep cleardeploymentgroup -p DG_Static_Shared -f ;</v>
      </c>
      <c r="R2014" s="13" t="str">
        <f t="shared" ref="R2014:R2018" si="2077">CONCATENATE("./pmrep addtodeploymentgroup -p ",dgnm," -n ",N2014," -o ",M2014, " -f ",L2014," -d ",K2014, " ;")</f>
        <v>./pmrep addtodeploymentgroup -p DG_Static_Shared -n wf_DTS_Pre_GEAR_stage_table_PlanetCellular -o Workflow -f supply_chain -d all ;</v>
      </c>
      <c r="S2014" s="12" t="str">
        <f t="shared" si="1987"/>
        <v>echo ;</v>
      </c>
      <c r="T2014" s="13" t="str">
        <f t="shared" si="1988"/>
        <v>echo ;</v>
      </c>
      <c r="U2014" s="12" t="str">
        <f t="shared" si="1989"/>
        <v>echo;</v>
      </c>
      <c r="V2014" s="13" t="str">
        <f t="shared" si="1990"/>
        <v>echo ;</v>
      </c>
      <c r="W2014" s="14" t="str">
        <f t="shared" ref="W2014:W2018" si="2078">IF(LEFT(U2014,3)="cat"," pmd ; "," echo ; ")</f>
        <v xml:space="preserve"> echo ; </v>
      </c>
      <c r="X2014" s="13" t="str">
        <f t="shared" ref="X2014:X2018" si="2079">IF(M2014="Workflow",CONCATENATE("ssh -q ",G2014, " '/home/infa_adm/scripts/ais.sh ",L2014," ",N2014," ",H2014,"'")," # n/a")</f>
        <v>ssh -q qhvifoapp05 '/home/infa_adm/scripts/ais.sh supply_chain wf_DTS_Pre_GEAR_stage_table_PlanetCellular Int01_qa'</v>
      </c>
      <c r="Y2014" s="15"/>
      <c r="Z2014" s="60" t="str">
        <f t="shared" ref="Z2014:Z2018" si="2080">CONCATENATE("./pmrep objectexport -f ",L2014," -o ",M2014," -n ",N2014," -m -s -b -r -u ",N2014,".xml")</f>
        <v>./pmrep objectexport -f supply_chain -o Workflow -n wf_DTS_Pre_GEAR_stage_table_PlanetCellular -m -s -b -r -u wf_DTS_Pre_GEAR_stage_table_PlanetCellular.xml</v>
      </c>
      <c r="AA2014" s="63" t="str">
        <f t="shared" ref="AA2014:AA2018" si="2081">IF(M2014="Workflow",CONCATENATE("gwd ",L2014," ",N2014)," # n/a")</f>
        <v>gwd supply_chain wf_DTS_Pre_GEAR_stage_table_PlanetCellular</v>
      </c>
      <c r="AB2014" s="60" t="str">
        <f t="shared" si="1992"/>
        <v xml:space="preserve">showvh supply_chain wf_DTS_Pre_GEAR_stage_table_PlanetCellular ; </v>
      </c>
      <c r="AC2014" s="60" t="str">
        <f t="shared" si="1991"/>
        <v>showrrh supply_chain wf_DTS_Pre_GEAR_stage_table_PlanetCellular</v>
      </c>
    </row>
    <row r="2015" spans="1:29" x14ac:dyDescent="0.25">
      <c r="A2015" s="9">
        <v>43418</v>
      </c>
      <c r="B2015" s="6" t="s">
        <v>9</v>
      </c>
      <c r="C2015" s="6" t="s">
        <v>1893</v>
      </c>
      <c r="D2015" s="6" t="s">
        <v>1862</v>
      </c>
      <c r="E2015" s="100" t="str">
        <f t="shared" ref="E2015:E2018" si="2082">IF(D2015="q1",rep_q,IF(OR(D2015="u1",D2015="u2"),rep_u,IF(OR(D2015="p1",D2015="p2"),rep_p," ** ERROR **")))</f>
        <v>RAC_qa</v>
      </c>
      <c r="F2015" s="115" t="str">
        <f t="shared" ref="F2015:F2018" si="2083">IF(C2015="SJ",IF(D2015="q1",pswd_sj_q,IF(OR(D2015="u1",D2015="u2"),pswd_sj_u,IF(OR(D2015="p1",D2015="p2"),pswd_sj_p," ** ERROR **"))),
IF(C2015="BR",IF(D2015="q1",pswd_br_q,IF(OR(D2015="u1",D2015="u2"),pswd_br_u,IF(OR(D2015="p1",D2015="p2"),pswd_br_p," ** ERROR **")))," ** ERROR **"))</f>
        <v>BPQ</v>
      </c>
      <c r="G2015" s="100" t="str">
        <f t="shared" ref="G2015:G2018" si="2084">IF(D2015="q1",host_q,IF(OR(D2015="u1",D2015="u2"),host_u,IF(OR(D2015="p1",D2015="p2"),host_p," ** ERROR **")))</f>
        <v>qhvifoapp05</v>
      </c>
      <c r="H2015" s="115" t="str">
        <f t="shared" ref="H2015:H2018" si="2085">IF(D2015="q1",int_q1,IF(D2015="u1",int_u1,IF(D2015="u2",int_u2,IF(D2015="p1",int_p1,IF(D2015="p2",int_p2," ** ERROR **")))))</f>
        <v>Int01_qa</v>
      </c>
      <c r="I2015" s="100" t="str">
        <f t="shared" ref="I2015:I2018" si="2086">IF(D2015="","n/a","6005")</f>
        <v>6005</v>
      </c>
      <c r="J2015" s="115" t="str">
        <f t="shared" ref="J2015:J2018" si="2087">IF(D2015="","n/a","Native")</f>
        <v>Native</v>
      </c>
      <c r="K2015" s="100" t="str">
        <f t="shared" ref="K2015:K2018" si="2088">IF(D2015="","n/a","all")</f>
        <v>all</v>
      </c>
      <c r="L2015" s="6" t="s">
        <v>1409</v>
      </c>
      <c r="M2015" s="6" t="s">
        <v>332</v>
      </c>
      <c r="N2015" s="6" t="s">
        <v>3060</v>
      </c>
      <c r="O2015" s="6" t="s">
        <v>3061</v>
      </c>
      <c r="P2015" s="11" t="str">
        <f t="shared" si="2075"/>
        <v>qc supply_chain Workflow wf_DTS_Load_GEAR_Table_PlanetCellular</v>
      </c>
      <c r="Q2015" s="12" t="str">
        <f t="shared" si="2076"/>
        <v>echo ;</v>
      </c>
      <c r="R2015" s="13" t="str">
        <f t="shared" si="2077"/>
        <v>./pmrep addtodeploymentgroup -p DG_Static_Shared -n wf_DTS_Load_GEAR_Table_PlanetCellular -o Workflow -f supply_chain -d all ;</v>
      </c>
      <c r="S2015" s="12" t="str">
        <f t="shared" si="1987"/>
        <v>echo ;</v>
      </c>
      <c r="T2015" s="13" t="str">
        <f t="shared" si="1988"/>
        <v>echo ;</v>
      </c>
      <c r="U2015" s="12" t="str">
        <f t="shared" si="1989"/>
        <v>echo;</v>
      </c>
      <c r="V2015" s="13" t="str">
        <f t="shared" si="1990"/>
        <v>echo ;</v>
      </c>
      <c r="W2015" s="14" t="str">
        <f t="shared" si="2078"/>
        <v xml:space="preserve"> echo ; </v>
      </c>
      <c r="X2015" s="13" t="str">
        <f t="shared" si="2079"/>
        <v>ssh -q qhvifoapp05 '/home/infa_adm/scripts/ais.sh supply_chain wf_DTS_Load_GEAR_Table_PlanetCellular Int01_qa'</v>
      </c>
      <c r="Y2015" s="15"/>
      <c r="Z2015" s="60" t="str">
        <f t="shared" si="2080"/>
        <v>./pmrep objectexport -f supply_chain -o Workflow -n wf_DTS_Load_GEAR_Table_PlanetCellular -m -s -b -r -u wf_DTS_Load_GEAR_Table_PlanetCellular.xml</v>
      </c>
      <c r="AA2015" s="63" t="str">
        <f t="shared" si="2081"/>
        <v>gwd supply_chain wf_DTS_Load_GEAR_Table_PlanetCellular</v>
      </c>
      <c r="AB2015" s="60" t="str">
        <f t="shared" si="1992"/>
        <v xml:space="preserve">showvh supply_chain wf_DTS_Load_GEAR_Table_PlanetCellular ; </v>
      </c>
      <c r="AC2015" s="60" t="str">
        <f t="shared" si="1991"/>
        <v>showrrh supply_chain wf_DTS_Load_GEAR_Table_PlanetCellular</v>
      </c>
    </row>
    <row r="2016" spans="1:29" x14ac:dyDescent="0.25">
      <c r="A2016" s="9">
        <v>43418</v>
      </c>
      <c r="B2016" s="6" t="s">
        <v>9</v>
      </c>
      <c r="C2016" s="6" t="s">
        <v>1893</v>
      </c>
      <c r="D2016" s="6" t="s">
        <v>1862</v>
      </c>
      <c r="E2016" s="100" t="str">
        <f t="shared" si="2082"/>
        <v>RAC_qa</v>
      </c>
      <c r="F2016" s="115" t="str">
        <f t="shared" si="2083"/>
        <v>BPQ</v>
      </c>
      <c r="G2016" s="100" t="str">
        <f t="shared" si="2084"/>
        <v>qhvifoapp05</v>
      </c>
      <c r="H2016" s="115" t="str">
        <f t="shared" si="2085"/>
        <v>Int01_qa</v>
      </c>
      <c r="I2016" s="100" t="str">
        <f t="shared" si="2086"/>
        <v>6005</v>
      </c>
      <c r="J2016" s="115" t="str">
        <f t="shared" si="2087"/>
        <v>Native</v>
      </c>
      <c r="K2016" s="100" t="str">
        <f t="shared" si="2088"/>
        <v>all</v>
      </c>
      <c r="L2016" s="6" t="s">
        <v>1409</v>
      </c>
      <c r="M2016" s="6" t="s">
        <v>332</v>
      </c>
      <c r="N2016" s="6" t="s">
        <v>2934</v>
      </c>
      <c r="O2016" s="6" t="s">
        <v>3061</v>
      </c>
      <c r="P2016" s="11" t="str">
        <f t="shared" si="2075"/>
        <v>qc supply_chain Workflow wf_DTS_Pre_GEAR_stage_table_DnH</v>
      </c>
      <c r="Q2016" s="12" t="str">
        <f t="shared" si="2076"/>
        <v>echo ;</v>
      </c>
      <c r="R2016" s="13" t="str">
        <f t="shared" si="2077"/>
        <v>./pmrep addtodeploymentgroup -p DG_Static_Shared -n wf_DTS_Pre_GEAR_stage_table_DnH -o Workflow -f supply_chain -d all ;</v>
      </c>
      <c r="S2016" s="12" t="str">
        <f t="shared" si="1987"/>
        <v>echo ;</v>
      </c>
      <c r="T2016" s="13" t="str">
        <f t="shared" si="1988"/>
        <v>echo ;</v>
      </c>
      <c r="U2016" s="12" t="str">
        <f t="shared" si="1989"/>
        <v>echo;</v>
      </c>
      <c r="V2016" s="13" t="str">
        <f t="shared" si="1990"/>
        <v>echo ;</v>
      </c>
      <c r="W2016" s="14" t="str">
        <f t="shared" si="2078"/>
        <v xml:space="preserve"> echo ; </v>
      </c>
      <c r="X2016" s="13" t="str">
        <f t="shared" si="2079"/>
        <v>ssh -q qhvifoapp05 '/home/infa_adm/scripts/ais.sh supply_chain wf_DTS_Pre_GEAR_stage_table_DnH Int01_qa'</v>
      </c>
      <c r="Y2016" s="15"/>
      <c r="Z2016" s="60" t="str">
        <f t="shared" si="2080"/>
        <v>./pmrep objectexport -f supply_chain -o Workflow -n wf_DTS_Pre_GEAR_stage_table_DnH -m -s -b -r -u wf_DTS_Pre_GEAR_stage_table_DnH.xml</v>
      </c>
      <c r="AA2016" s="63" t="str">
        <f t="shared" si="2081"/>
        <v>gwd supply_chain wf_DTS_Pre_GEAR_stage_table_DnH</v>
      </c>
      <c r="AB2016" s="60" t="str">
        <f t="shared" si="1992"/>
        <v xml:space="preserve">showvh supply_chain wf_DTS_Pre_GEAR_stage_table_DnH ; </v>
      </c>
      <c r="AC2016" s="60" t="str">
        <f t="shared" si="1991"/>
        <v>showrrh supply_chain wf_DTS_Pre_GEAR_stage_table_DnH</v>
      </c>
    </row>
    <row r="2017" spans="1:29" x14ac:dyDescent="0.25">
      <c r="A2017" s="9">
        <v>43418</v>
      </c>
      <c r="B2017" s="6" t="s">
        <v>9</v>
      </c>
      <c r="C2017" s="6" t="s">
        <v>1893</v>
      </c>
      <c r="D2017" s="6" t="s">
        <v>1862</v>
      </c>
      <c r="E2017" s="100" t="str">
        <f t="shared" si="2082"/>
        <v>RAC_qa</v>
      </c>
      <c r="F2017" s="115" t="str">
        <f t="shared" si="2083"/>
        <v>BPQ</v>
      </c>
      <c r="G2017" s="100" t="str">
        <f t="shared" si="2084"/>
        <v>qhvifoapp05</v>
      </c>
      <c r="H2017" s="115" t="str">
        <f t="shared" si="2085"/>
        <v>Int01_qa</v>
      </c>
      <c r="I2017" s="100" t="str">
        <f t="shared" si="2086"/>
        <v>6005</v>
      </c>
      <c r="J2017" s="115" t="str">
        <f t="shared" si="2087"/>
        <v>Native</v>
      </c>
      <c r="K2017" s="100" t="str">
        <f t="shared" si="2088"/>
        <v>all</v>
      </c>
      <c r="L2017" s="6" t="s">
        <v>1409</v>
      </c>
      <c r="M2017" s="6" t="s">
        <v>332</v>
      </c>
      <c r="N2017" s="6" t="s">
        <v>2935</v>
      </c>
      <c r="O2017" s="6" t="s">
        <v>3061</v>
      </c>
      <c r="P2017" s="11" t="str">
        <f t="shared" si="2075"/>
        <v>qc supply_chain Workflow wf_DTS_Load_GEAR_Table_DnH</v>
      </c>
      <c r="Q2017" s="12" t="str">
        <f t="shared" si="2076"/>
        <v>echo ;</v>
      </c>
      <c r="R2017" s="13" t="str">
        <f t="shared" si="2077"/>
        <v>./pmrep addtodeploymentgroup -p DG_Static_Shared -n wf_DTS_Load_GEAR_Table_DnH -o Workflow -f supply_chain -d all ;</v>
      </c>
      <c r="S2017" s="12" t="str">
        <f t="shared" si="1987"/>
        <v>./pmrep deploydeploymentgroup -p DG_Static_Shared -c  ./DG_Static_Shared.xml -r RAC_qa -n ritbil -X BPQ -h qhvifoapp05 -o 6005 -s Native -l $HOME/scripts/log/dg_BR_yatpra.log ;</v>
      </c>
      <c r="T2017" s="13" t="str">
        <f t="shared" si="1988"/>
        <v xml:space="preserve">echo '&lt; PRESS ANY KEY TO CONTINUE &gt;'; read c ; </v>
      </c>
      <c r="U2017" s="12" t="str">
        <f t="shared" si="1989"/>
        <v xml:space="preserve">cat $HOME/scripts/log/dg_BR_yatpra.log ; </v>
      </c>
      <c r="V2017" s="13" t="str">
        <f t="shared" si="1990"/>
        <v>echo '&lt; PRESS ANY KEY TO CONTINUE &gt;'; read c ;</v>
      </c>
      <c r="W2017" s="14" t="str">
        <f t="shared" si="2078"/>
        <v xml:space="preserve"> pmd ; </v>
      </c>
      <c r="X2017" s="13" t="str">
        <f t="shared" si="2079"/>
        <v>ssh -q qhvifoapp05 '/home/infa_adm/scripts/ais.sh supply_chain wf_DTS_Load_GEAR_Table_DnH Int01_qa'</v>
      </c>
      <c r="Y2017" s="15"/>
      <c r="Z2017" s="60" t="str">
        <f t="shared" si="2080"/>
        <v>./pmrep objectexport -f supply_chain -o Workflow -n wf_DTS_Load_GEAR_Table_DnH -m -s -b -r -u wf_DTS_Load_GEAR_Table_DnH.xml</v>
      </c>
      <c r="AA2017" s="63" t="str">
        <f t="shared" si="2081"/>
        <v>gwd supply_chain wf_DTS_Load_GEAR_Table_DnH</v>
      </c>
      <c r="AB2017" s="60" t="str">
        <f t="shared" si="1992"/>
        <v xml:space="preserve">showvh supply_chain wf_DTS_Load_GEAR_Table_DnH ; </v>
      </c>
      <c r="AC2017" s="60" t="str">
        <f t="shared" si="1991"/>
        <v>showrrh supply_chain wf_DTS_Load_GEAR_Table_DnH</v>
      </c>
    </row>
    <row r="2018" spans="1:29" x14ac:dyDescent="0.25">
      <c r="A2018" s="9">
        <v>43418</v>
      </c>
      <c r="B2018" s="6" t="s">
        <v>9</v>
      </c>
      <c r="C2018" s="6" t="s">
        <v>1893</v>
      </c>
      <c r="D2018" s="6" t="s">
        <v>1863</v>
      </c>
      <c r="E2018" s="100" t="str">
        <f t="shared" si="2082"/>
        <v>RAC_uat</v>
      </c>
      <c r="F2018" s="115" t="str">
        <f t="shared" si="2083"/>
        <v>BPU</v>
      </c>
      <c r="G2018" s="100" t="str">
        <f t="shared" si="2084"/>
        <v>uhvifoapp03</v>
      </c>
      <c r="H2018" s="115" t="str">
        <f t="shared" si="2085"/>
        <v>Int01_uat</v>
      </c>
      <c r="I2018" s="100" t="str">
        <f t="shared" si="2086"/>
        <v>6005</v>
      </c>
      <c r="J2018" s="115" t="str">
        <f t="shared" si="2087"/>
        <v>Native</v>
      </c>
      <c r="K2018" s="100" t="str">
        <f t="shared" si="2088"/>
        <v>all</v>
      </c>
      <c r="L2018" s="6" t="s">
        <v>1409</v>
      </c>
      <c r="M2018" s="6" t="s">
        <v>332</v>
      </c>
      <c r="N2018" s="6" t="s">
        <v>3059</v>
      </c>
      <c r="O2018" s="6" t="s">
        <v>3062</v>
      </c>
      <c r="P2018" s="11" t="str">
        <f t="shared" si="2075"/>
        <v>qc supply_chain Workflow wf_DTS_Pre_GEAR_stage_table_PlanetCellular</v>
      </c>
      <c r="Q2018" s="12" t="str">
        <f t="shared" si="2076"/>
        <v>./pmrep cleardeploymentgroup -p DG_Static_Shared -f ;</v>
      </c>
      <c r="R2018" s="13" t="str">
        <f t="shared" si="2077"/>
        <v>./pmrep addtodeploymentgroup -p DG_Static_Shared -n wf_DTS_Pre_GEAR_stage_table_PlanetCellular -o Workflow -f supply_chain -d all ;</v>
      </c>
      <c r="S2018" s="12" t="str">
        <f t="shared" si="1987"/>
        <v>echo ;</v>
      </c>
      <c r="T2018" s="13" t="str">
        <f t="shared" si="1988"/>
        <v>echo ;</v>
      </c>
      <c r="U2018" s="12" t="str">
        <f t="shared" si="1989"/>
        <v>echo;</v>
      </c>
      <c r="V2018" s="13" t="str">
        <f t="shared" si="1990"/>
        <v>echo ;</v>
      </c>
      <c r="W2018" s="14" t="str">
        <f t="shared" si="2078"/>
        <v xml:space="preserve"> echo ; </v>
      </c>
      <c r="X2018" s="13" t="str">
        <f t="shared" si="2079"/>
        <v>ssh -q uhvifoapp03 '/home/infa_adm/scripts/ais.sh supply_chain wf_DTS_Pre_GEAR_stage_table_PlanetCellular Int01_uat'</v>
      </c>
      <c r="Y2018" s="15"/>
      <c r="Z2018" s="60" t="str">
        <f t="shared" si="2080"/>
        <v>./pmrep objectexport -f supply_chain -o Workflow -n wf_DTS_Pre_GEAR_stage_table_PlanetCellular -m -s -b -r -u wf_DTS_Pre_GEAR_stage_table_PlanetCellular.xml</v>
      </c>
      <c r="AA2018" s="63" t="str">
        <f t="shared" si="2081"/>
        <v>gwd supply_chain wf_DTS_Pre_GEAR_stage_table_PlanetCellular</v>
      </c>
      <c r="AB2018" s="60" t="str">
        <f t="shared" si="1992"/>
        <v xml:space="preserve">showvh supply_chain wf_DTS_Pre_GEAR_stage_table_PlanetCellular ; </v>
      </c>
      <c r="AC2018" s="60" t="str">
        <f t="shared" si="1991"/>
        <v>showrrh supply_chain wf_DTS_Pre_GEAR_stage_table_PlanetCellular</v>
      </c>
    </row>
    <row r="2019" spans="1:29" x14ac:dyDescent="0.25">
      <c r="A2019" s="9">
        <v>43418</v>
      </c>
      <c r="B2019" s="6" t="s">
        <v>9</v>
      </c>
      <c r="C2019" s="6" t="s">
        <v>1893</v>
      </c>
      <c r="D2019" s="6" t="s">
        <v>1863</v>
      </c>
      <c r="E2019" s="100" t="str">
        <f t="shared" ref="E2019:E2021" si="2089">IF(D2019="q1",rep_q,IF(OR(D2019="u1",D2019="u2"),rep_u,IF(OR(D2019="p1",D2019="p2"),rep_p," ** ERROR **")))</f>
        <v>RAC_uat</v>
      </c>
      <c r="F2019" s="115" t="str">
        <f t="shared" ref="F2019:F2021" si="2090">IF(C2019="SJ",IF(D2019="q1",pswd_sj_q,IF(OR(D2019="u1",D2019="u2"),pswd_sj_u,IF(OR(D2019="p1",D2019="p2"),pswd_sj_p," ** ERROR **"))),
IF(C2019="BR",IF(D2019="q1",pswd_br_q,IF(OR(D2019="u1",D2019="u2"),pswd_br_u,IF(OR(D2019="p1",D2019="p2"),pswd_br_p," ** ERROR **")))," ** ERROR **"))</f>
        <v>BPU</v>
      </c>
      <c r="G2019" s="100" t="str">
        <f t="shared" ref="G2019:G2021" si="2091">IF(D2019="q1",host_q,IF(OR(D2019="u1",D2019="u2"),host_u,IF(OR(D2019="p1",D2019="p2"),host_p," ** ERROR **")))</f>
        <v>uhvifoapp03</v>
      </c>
      <c r="H2019" s="115" t="str">
        <f t="shared" ref="H2019:H2021" si="2092">IF(D2019="q1",int_q1,IF(D2019="u1",int_u1,IF(D2019="u2",int_u2,IF(D2019="p1",int_p1,IF(D2019="p2",int_p2," ** ERROR **")))))</f>
        <v>Int01_uat</v>
      </c>
      <c r="I2019" s="100" t="str">
        <f t="shared" ref="I2019:I2021" si="2093">IF(D2019="","n/a","6005")</f>
        <v>6005</v>
      </c>
      <c r="J2019" s="115" t="str">
        <f t="shared" ref="J2019:J2021" si="2094">IF(D2019="","n/a","Native")</f>
        <v>Native</v>
      </c>
      <c r="K2019" s="100" t="str">
        <f t="shared" ref="K2019:K2021" si="2095">IF(D2019="","n/a","all")</f>
        <v>all</v>
      </c>
      <c r="L2019" s="6" t="s">
        <v>1409</v>
      </c>
      <c r="M2019" s="6" t="s">
        <v>332</v>
      </c>
      <c r="N2019" s="6" t="s">
        <v>3060</v>
      </c>
      <c r="O2019" s="6" t="s">
        <v>3062</v>
      </c>
      <c r="P2019" s="11" t="str">
        <f t="shared" si="2075"/>
        <v>qc supply_chain Workflow wf_DTS_Load_GEAR_Table_PlanetCellular</v>
      </c>
      <c r="Q2019" s="12" t="str">
        <f t="shared" ref="Q2019:Q2053" si="2096">IF(AND(B2019=B2018,F2019=F2018),"echo ;",CONCATENATE("./pmrep cleardeploymentgroup -p ",dgnm," -f ;"))</f>
        <v>echo ;</v>
      </c>
      <c r="R2019" s="13" t="str">
        <f t="shared" ref="R2019:R2053" si="2097">CONCATENATE("./pmrep addtodeploymentgroup -p ",dgnm," -n ",N2019," -o ",M2019, " -f ",L2019," -d ",K2019, " ;")</f>
        <v>./pmrep addtodeploymentgroup -p DG_Static_Shared -n wf_DTS_Load_GEAR_Table_PlanetCellular -o Workflow -f supply_chain -d all ;</v>
      </c>
      <c r="S2019" s="12" t="str">
        <f t="shared" si="1987"/>
        <v>echo ;</v>
      </c>
      <c r="T2019" s="13" t="str">
        <f t="shared" si="1988"/>
        <v>echo ;</v>
      </c>
      <c r="U2019" s="12" t="str">
        <f t="shared" si="1989"/>
        <v>echo;</v>
      </c>
      <c r="V2019" s="13" t="str">
        <f t="shared" si="1990"/>
        <v>echo ;</v>
      </c>
      <c r="W2019" s="14" t="str">
        <f t="shared" ref="W2019:W2053" si="2098">IF(LEFT(U2019,3)="cat"," pmd ; "," echo ; ")</f>
        <v xml:space="preserve"> echo ; </v>
      </c>
      <c r="X2019" s="13" t="str">
        <f t="shared" ref="X2019:X2053" si="2099">IF(M2019="Workflow",CONCATENATE("ssh -q ",G2019, " '/home/infa_adm/scripts/ais.sh ",L2019," ",N2019," ",H2019,"'")," # n/a")</f>
        <v>ssh -q uhvifoapp03 '/home/infa_adm/scripts/ais.sh supply_chain wf_DTS_Load_GEAR_Table_PlanetCellular Int01_uat'</v>
      </c>
      <c r="Y2019" s="15"/>
      <c r="Z2019" s="60" t="str">
        <f t="shared" ref="Z2019:Z2053" si="2100">CONCATENATE("./pmrep objectexport -f ",L2019," -o ",M2019," -n ",N2019," -m -s -b -r -u ",N2019,".xml")</f>
        <v>./pmrep objectexport -f supply_chain -o Workflow -n wf_DTS_Load_GEAR_Table_PlanetCellular -m -s -b -r -u wf_DTS_Load_GEAR_Table_PlanetCellular.xml</v>
      </c>
      <c r="AA2019" s="63" t="str">
        <f t="shared" ref="AA2019:AA2053" si="2101">IF(M2019="Workflow",CONCATENATE("gwd ",L2019," ",N2019)," # n/a")</f>
        <v>gwd supply_chain wf_DTS_Load_GEAR_Table_PlanetCellular</v>
      </c>
      <c r="AB2019" s="60" t="str">
        <f t="shared" si="1992"/>
        <v xml:space="preserve">showvh supply_chain wf_DTS_Load_GEAR_Table_PlanetCellular ; </v>
      </c>
      <c r="AC2019" s="60" t="str">
        <f t="shared" si="1991"/>
        <v>showrrh supply_chain wf_DTS_Load_GEAR_Table_PlanetCellular</v>
      </c>
    </row>
    <row r="2020" spans="1:29" x14ac:dyDescent="0.25">
      <c r="A2020" s="9">
        <v>43418</v>
      </c>
      <c r="B2020" s="6" t="s">
        <v>9</v>
      </c>
      <c r="C2020" s="6" t="s">
        <v>1893</v>
      </c>
      <c r="D2020" s="6" t="s">
        <v>1863</v>
      </c>
      <c r="E2020" s="100" t="str">
        <f t="shared" si="2089"/>
        <v>RAC_uat</v>
      </c>
      <c r="F2020" s="115" t="str">
        <f t="shared" si="2090"/>
        <v>BPU</v>
      </c>
      <c r="G2020" s="100" t="str">
        <f t="shared" si="2091"/>
        <v>uhvifoapp03</v>
      </c>
      <c r="H2020" s="115" t="str">
        <f t="shared" si="2092"/>
        <v>Int01_uat</v>
      </c>
      <c r="I2020" s="100" t="str">
        <f t="shared" si="2093"/>
        <v>6005</v>
      </c>
      <c r="J2020" s="115" t="str">
        <f t="shared" si="2094"/>
        <v>Native</v>
      </c>
      <c r="K2020" s="100" t="str">
        <f t="shared" si="2095"/>
        <v>all</v>
      </c>
      <c r="L2020" s="6" t="s">
        <v>1409</v>
      </c>
      <c r="M2020" s="6" t="s">
        <v>332</v>
      </c>
      <c r="N2020" s="6" t="s">
        <v>2934</v>
      </c>
      <c r="O2020" s="6" t="s">
        <v>3062</v>
      </c>
      <c r="P2020" s="11" t="str">
        <f t="shared" si="2075"/>
        <v>qc supply_chain Workflow wf_DTS_Pre_GEAR_stage_table_DnH</v>
      </c>
      <c r="Q2020" s="12" t="str">
        <f t="shared" si="2096"/>
        <v>echo ;</v>
      </c>
      <c r="R2020" s="13" t="str">
        <f t="shared" si="2097"/>
        <v>./pmrep addtodeploymentgroup -p DG_Static_Shared -n wf_DTS_Pre_GEAR_stage_table_DnH -o Workflow -f supply_chain -d all ;</v>
      </c>
      <c r="S2020" s="12" t="str">
        <f t="shared" si="1987"/>
        <v>echo ;</v>
      </c>
      <c r="T2020" s="13" t="str">
        <f t="shared" si="1988"/>
        <v>echo ;</v>
      </c>
      <c r="U2020" s="12" t="str">
        <f t="shared" si="1989"/>
        <v>echo;</v>
      </c>
      <c r="V2020" s="13" t="str">
        <f t="shared" si="1990"/>
        <v>echo ;</v>
      </c>
      <c r="W2020" s="14" t="str">
        <f t="shared" si="2098"/>
        <v xml:space="preserve"> echo ; </v>
      </c>
      <c r="X2020" s="13" t="str">
        <f t="shared" si="2099"/>
        <v>ssh -q uhvifoapp03 '/home/infa_adm/scripts/ais.sh supply_chain wf_DTS_Pre_GEAR_stage_table_DnH Int01_uat'</v>
      </c>
      <c r="Y2020" s="15"/>
      <c r="Z2020" s="60" t="str">
        <f t="shared" si="2100"/>
        <v>./pmrep objectexport -f supply_chain -o Workflow -n wf_DTS_Pre_GEAR_stage_table_DnH -m -s -b -r -u wf_DTS_Pre_GEAR_stage_table_DnH.xml</v>
      </c>
      <c r="AA2020" s="63" t="str">
        <f t="shared" si="2101"/>
        <v>gwd supply_chain wf_DTS_Pre_GEAR_stage_table_DnH</v>
      </c>
      <c r="AB2020" s="60" t="str">
        <f t="shared" si="1992"/>
        <v xml:space="preserve">showvh supply_chain wf_DTS_Pre_GEAR_stage_table_DnH ; </v>
      </c>
      <c r="AC2020" s="60" t="str">
        <f t="shared" si="1991"/>
        <v>showrrh supply_chain wf_DTS_Pre_GEAR_stage_table_DnH</v>
      </c>
    </row>
    <row r="2021" spans="1:29" x14ac:dyDescent="0.25">
      <c r="A2021" s="9">
        <v>43418</v>
      </c>
      <c r="B2021" s="6" t="s">
        <v>9</v>
      </c>
      <c r="C2021" s="6" t="s">
        <v>1893</v>
      </c>
      <c r="D2021" s="6" t="s">
        <v>1863</v>
      </c>
      <c r="E2021" s="100" t="str">
        <f t="shared" si="2089"/>
        <v>RAC_uat</v>
      </c>
      <c r="F2021" s="115" t="str">
        <f t="shared" si="2090"/>
        <v>BPU</v>
      </c>
      <c r="G2021" s="100" t="str">
        <f t="shared" si="2091"/>
        <v>uhvifoapp03</v>
      </c>
      <c r="H2021" s="115" t="str">
        <f t="shared" si="2092"/>
        <v>Int01_uat</v>
      </c>
      <c r="I2021" s="100" t="str">
        <f t="shared" si="2093"/>
        <v>6005</v>
      </c>
      <c r="J2021" s="115" t="str">
        <f t="shared" si="2094"/>
        <v>Native</v>
      </c>
      <c r="K2021" s="100" t="str">
        <f t="shared" si="2095"/>
        <v>all</v>
      </c>
      <c r="L2021" s="6" t="s">
        <v>1409</v>
      </c>
      <c r="M2021" s="6" t="s">
        <v>332</v>
      </c>
      <c r="N2021" s="6" t="s">
        <v>2935</v>
      </c>
      <c r="O2021" s="6" t="s">
        <v>3062</v>
      </c>
      <c r="P2021" s="11" t="str">
        <f t="shared" ref="P2021" si="2102">CONCATENATE("qc ",L2021," ",M2021," ",N2021)</f>
        <v>qc supply_chain Workflow wf_DTS_Load_GEAR_Table_DnH</v>
      </c>
      <c r="Q2021" s="12" t="str">
        <f t="shared" si="2096"/>
        <v>echo ;</v>
      </c>
      <c r="R2021" s="13" t="str">
        <f t="shared" si="2097"/>
        <v>./pmrep addtodeploymentgroup -p DG_Static_Shared -n wf_DTS_Load_GEAR_Table_DnH -o Workflow -f supply_chain -d all ;</v>
      </c>
      <c r="S2021" s="12" t="str">
        <f t="shared" si="1987"/>
        <v>./pmrep deploydeploymentgroup -p DG_Static_Shared -c  ./DG_Static_Shared.xml -r RAC_uat -n ritbil -X BPU -h uhvifoapp03 -o 6005 -s Native -l $HOME/scripts/log/dg_BR_yatpra.log ;</v>
      </c>
      <c r="T2021" s="13" t="str">
        <f t="shared" si="1988"/>
        <v xml:space="preserve">echo '&lt; PRESS ANY KEY TO CONTINUE &gt;'; read c ; </v>
      </c>
      <c r="U2021" s="12" t="str">
        <f t="shared" si="1989"/>
        <v xml:space="preserve">cat $HOME/scripts/log/dg_BR_yatpra.log ; </v>
      </c>
      <c r="V2021" s="13" t="str">
        <f t="shared" si="1990"/>
        <v>echo '&lt; PRESS ANY KEY TO CONTINUE &gt;'; read c ;</v>
      </c>
      <c r="W2021" s="14" t="str">
        <f t="shared" si="2098"/>
        <v xml:space="preserve"> pmd ; </v>
      </c>
      <c r="X2021" s="13" t="str">
        <f t="shared" si="2099"/>
        <v>ssh -q uhvifoapp03 '/home/infa_adm/scripts/ais.sh supply_chain wf_DTS_Load_GEAR_Table_DnH Int01_uat'</v>
      </c>
      <c r="Y2021" s="15"/>
      <c r="Z2021" s="60" t="str">
        <f t="shared" si="2100"/>
        <v>./pmrep objectexport -f supply_chain -o Workflow -n wf_DTS_Load_GEAR_Table_DnH -m -s -b -r -u wf_DTS_Load_GEAR_Table_DnH.xml</v>
      </c>
      <c r="AA2021" s="63" t="str">
        <f t="shared" si="2101"/>
        <v>gwd supply_chain wf_DTS_Load_GEAR_Table_DnH</v>
      </c>
      <c r="AB2021" s="60" t="str">
        <f t="shared" si="1992"/>
        <v xml:space="preserve">showvh supply_chain wf_DTS_Load_GEAR_Table_DnH ; </v>
      </c>
      <c r="AC2021" s="60" t="str">
        <f t="shared" si="1991"/>
        <v>showrrh supply_chain wf_DTS_Load_GEAR_Table_DnH</v>
      </c>
    </row>
    <row r="2022" spans="1:29" x14ac:dyDescent="0.25">
      <c r="A2022" s="9">
        <v>43418</v>
      </c>
      <c r="B2022" s="6" t="s">
        <v>6</v>
      </c>
      <c r="C2022" s="6" t="s">
        <v>1893</v>
      </c>
      <c r="D2022" s="6" t="s">
        <v>1862</v>
      </c>
      <c r="E2022" s="100" t="str">
        <f t="shared" ref="E2022:E2023" si="2103">IF(D2022="q1",rep_q,IF(OR(D2022="u1",D2022="u2"),rep_u,IF(OR(D2022="p1",D2022="p2"),rep_p," ** ERROR **")))</f>
        <v>RAC_qa</v>
      </c>
      <c r="F2022" s="115" t="str">
        <f t="shared" ref="F2022:F2023" si="2104">IF(C2022="SJ",IF(D2022="q1",pswd_sj_q,IF(OR(D2022="u1",D2022="u2"),pswd_sj_u,IF(OR(D2022="p1",D2022="p2"),pswd_sj_p," ** ERROR **"))),
IF(C2022="BR",IF(D2022="q1",pswd_br_q,IF(OR(D2022="u1",D2022="u2"),pswd_br_u,IF(OR(D2022="p1",D2022="p2"),pswd_br_p," ** ERROR **")))," ** ERROR **"))</f>
        <v>BPQ</v>
      </c>
      <c r="G2022" s="100" t="str">
        <f t="shared" ref="G2022:G2023" si="2105">IF(D2022="q1",host_q,IF(OR(D2022="u1",D2022="u2"),host_u,IF(OR(D2022="p1",D2022="p2"),host_p," ** ERROR **")))</f>
        <v>qhvifoapp05</v>
      </c>
      <c r="H2022" s="115" t="str">
        <f t="shared" ref="H2022:H2023" si="2106">IF(D2022="q1",int_q1,IF(D2022="u1",int_u1,IF(D2022="u2",int_u2,IF(D2022="p1",int_p1,IF(D2022="p2",int_p2," ** ERROR **")))))</f>
        <v>Int01_qa</v>
      </c>
      <c r="I2022" s="100" t="str">
        <f t="shared" ref="I2022:I2023" si="2107">IF(D2022="","n/a","6005")</f>
        <v>6005</v>
      </c>
      <c r="J2022" s="115" t="str">
        <f t="shared" ref="J2022:J2023" si="2108">IF(D2022="","n/a","Native")</f>
        <v>Native</v>
      </c>
      <c r="K2022" s="100" t="str">
        <f t="shared" ref="K2022:K2023" si="2109">IF(D2022="","n/a","all")</f>
        <v>all</v>
      </c>
      <c r="L2022" s="47" t="s">
        <v>30</v>
      </c>
      <c r="M2022" s="47" t="s">
        <v>332</v>
      </c>
      <c r="N2022" s="47" t="s">
        <v>1187</v>
      </c>
      <c r="O2022" s="6" t="s">
        <v>3063</v>
      </c>
      <c r="P2022" s="11" t="str">
        <f t="shared" ref="P2022" si="2110">CONCATENATE("qc ",L2022," ",M2022," ",N2022)</f>
        <v>qc RACFI Workflow wf_Extract_Customer_Daily</v>
      </c>
      <c r="Q2022" s="12" t="str">
        <f t="shared" si="2096"/>
        <v>./pmrep cleardeploymentgroup -p DG_Static_Shared -f ;</v>
      </c>
      <c r="R2022" s="13" t="str">
        <f t="shared" si="2097"/>
        <v>./pmrep addtodeploymentgroup -p DG_Static_Shared -n wf_Extract_Customer_Daily -o Workflow -f RACFI -d all ;</v>
      </c>
      <c r="S2022" s="12" t="str">
        <f t="shared" si="1987"/>
        <v>./pmrep deploydeploymentgroup -p DG_Static_Shared -c  ./DG_Static_Shared.xml -r RAC_qa -n ritbil -X BPQ -h qhvifoapp05 -o 6005 -s Native -l $HOME/scripts/log/dg_BR_lakram.log ;</v>
      </c>
      <c r="T2022" s="13" t="str">
        <f t="shared" si="1988"/>
        <v xml:space="preserve">echo '&lt; PRESS ANY KEY TO CONTINUE &gt;'; read c ; </v>
      </c>
      <c r="U2022" s="12" t="str">
        <f t="shared" si="1989"/>
        <v xml:space="preserve">cat $HOME/scripts/log/dg_BR_lakram.log ; </v>
      </c>
      <c r="V2022" s="13" t="str">
        <f t="shared" si="1990"/>
        <v>echo '&lt; PRESS ANY KEY TO CONTINUE &gt;'; read c ;</v>
      </c>
      <c r="W2022" s="14" t="str">
        <f t="shared" si="2098"/>
        <v xml:space="preserve"> pmd ; </v>
      </c>
      <c r="X2022" s="13" t="str">
        <f t="shared" si="2099"/>
        <v>ssh -q qhvifoapp05 '/home/infa_adm/scripts/ais.sh RACFI wf_Extract_Customer_Daily Int01_qa'</v>
      </c>
      <c r="Y2022" s="15"/>
      <c r="Z2022" s="60" t="str">
        <f t="shared" si="2100"/>
        <v>./pmrep objectexport -f RACFI -o Workflow -n wf_Extract_Customer_Daily -m -s -b -r -u wf_Extract_Customer_Daily.xml</v>
      </c>
      <c r="AA2022" s="63" t="str">
        <f t="shared" si="2101"/>
        <v>gwd RACFI wf_Extract_Customer_Daily</v>
      </c>
      <c r="AB2022" s="60" t="str">
        <f t="shared" si="1992"/>
        <v xml:space="preserve">showvh RACFI wf_Extract_Customer_Daily ; </v>
      </c>
      <c r="AC2022" s="60" t="str">
        <f t="shared" si="1991"/>
        <v>showrrh RACFI wf_Extract_Customer_Daily</v>
      </c>
    </row>
    <row r="2023" spans="1:29" x14ac:dyDescent="0.25">
      <c r="A2023" s="9">
        <v>43418</v>
      </c>
      <c r="B2023" s="6" t="s">
        <v>6</v>
      </c>
      <c r="C2023" s="6" t="s">
        <v>1893</v>
      </c>
      <c r="D2023" s="6" t="s">
        <v>1863</v>
      </c>
      <c r="E2023" s="100" t="str">
        <f t="shared" si="2103"/>
        <v>RAC_uat</v>
      </c>
      <c r="F2023" s="115" t="str">
        <f t="shared" si="2104"/>
        <v>BPU</v>
      </c>
      <c r="G2023" s="100" t="str">
        <f t="shared" si="2105"/>
        <v>uhvifoapp03</v>
      </c>
      <c r="H2023" s="115" t="str">
        <f t="shared" si="2106"/>
        <v>Int01_uat</v>
      </c>
      <c r="I2023" s="100" t="str">
        <f t="shared" si="2107"/>
        <v>6005</v>
      </c>
      <c r="J2023" s="115" t="str">
        <f t="shared" si="2108"/>
        <v>Native</v>
      </c>
      <c r="K2023" s="100" t="str">
        <f t="shared" si="2109"/>
        <v>all</v>
      </c>
      <c r="L2023" s="47" t="s">
        <v>30</v>
      </c>
      <c r="M2023" s="47" t="s">
        <v>332</v>
      </c>
      <c r="N2023" s="47" t="s">
        <v>1187</v>
      </c>
      <c r="O2023" s="6" t="s">
        <v>3064</v>
      </c>
      <c r="P2023" s="11" t="str">
        <f t="shared" ref="P2023" si="2111">CONCATENATE("qc ",L2023," ",M2023," ",N2023)</f>
        <v>qc RACFI Workflow wf_Extract_Customer_Daily</v>
      </c>
      <c r="Q2023" s="12" t="str">
        <f t="shared" si="2096"/>
        <v>./pmrep cleardeploymentgroup -p DG_Static_Shared -f ;</v>
      </c>
      <c r="R2023" s="13" t="str">
        <f t="shared" si="2097"/>
        <v>./pmrep addtodeploymentgroup -p DG_Static_Shared -n wf_Extract_Customer_Daily -o Workflow -f RACFI -d all ;</v>
      </c>
      <c r="S2023" s="12" t="str">
        <f t="shared" si="1987"/>
        <v>./pmrep deploydeploymentgroup -p DG_Static_Shared -c  ./DG_Static_Shared.xml -r RAC_uat -n ritbil -X BPU -h uhvifoapp03 -o 6005 -s Native -l $HOME/scripts/log/dg_BR_lakram.log ;</v>
      </c>
      <c r="T2023" s="13" t="str">
        <f t="shared" si="1988"/>
        <v xml:space="preserve">echo '&lt; PRESS ANY KEY TO CONTINUE &gt;'; read c ; </v>
      </c>
      <c r="U2023" s="12" t="str">
        <f t="shared" si="1989"/>
        <v xml:space="preserve">cat $HOME/scripts/log/dg_BR_lakram.log ; </v>
      </c>
      <c r="V2023" s="13" t="str">
        <f t="shared" si="1990"/>
        <v>echo '&lt; PRESS ANY KEY TO CONTINUE &gt;'; read c ;</v>
      </c>
      <c r="W2023" s="14" t="str">
        <f t="shared" si="2098"/>
        <v xml:space="preserve"> pmd ; </v>
      </c>
      <c r="X2023" s="13" t="str">
        <f t="shared" si="2099"/>
        <v>ssh -q uhvifoapp03 '/home/infa_adm/scripts/ais.sh RACFI wf_Extract_Customer_Daily Int01_uat'</v>
      </c>
      <c r="Y2023" s="15"/>
      <c r="Z2023" s="60" t="str">
        <f t="shared" si="2100"/>
        <v>./pmrep objectexport -f RACFI -o Workflow -n wf_Extract_Customer_Daily -m -s -b -r -u wf_Extract_Customer_Daily.xml</v>
      </c>
      <c r="AA2023" s="63" t="str">
        <f t="shared" si="2101"/>
        <v>gwd RACFI wf_Extract_Customer_Daily</v>
      </c>
      <c r="AB2023" s="60" t="str">
        <f t="shared" si="1992"/>
        <v xml:space="preserve">showvh RACFI wf_Extract_Customer_Daily ; </v>
      </c>
      <c r="AC2023" s="60" t="str">
        <f t="shared" si="1991"/>
        <v>showrrh RACFI wf_Extract_Customer_Daily</v>
      </c>
    </row>
    <row r="2024" spans="1:29" x14ac:dyDescent="0.25">
      <c r="A2024" s="9">
        <v>43418</v>
      </c>
      <c r="B2024" s="6" t="s">
        <v>3065</v>
      </c>
      <c r="C2024" s="6" t="s">
        <v>1893</v>
      </c>
      <c r="D2024" s="6" t="s">
        <v>1864</v>
      </c>
      <c r="E2024" s="100" t="str">
        <f t="shared" ref="E2024" si="2112">IF(D2024="q1",rep_q,IF(OR(D2024="u1",D2024="u2"),rep_u,IF(OR(D2024="p1",D2024="p2"),rep_p," ** ERROR **")))</f>
        <v>RAC_prod</v>
      </c>
      <c r="F2024" s="115" t="str">
        <f t="shared" ref="F2024" si="2113">IF(C2024="SJ",IF(D2024="q1",pswd_sj_q,IF(OR(D2024="u1",D2024="u2"),pswd_sj_u,IF(OR(D2024="p1",D2024="p2"),pswd_sj_p," ** ERROR **"))),
IF(C2024="BR",IF(D2024="q1",pswd_br_q,IF(OR(D2024="u1",D2024="u2"),pswd_br_u,IF(OR(D2024="p1",D2024="p2"),pswd_br_p," ** ERROR **")))," ** ERROR **"))</f>
        <v>BPP</v>
      </c>
      <c r="G2024" s="100" t="str">
        <f t="shared" ref="G2024" si="2114">IF(D2024="q1",host_q,IF(OR(D2024="u1",D2024="u2"),host_u,IF(OR(D2024="p1",D2024="p2"),host_p," ** ERROR **")))</f>
        <v>phvifoapp04</v>
      </c>
      <c r="H2024" s="115" t="str">
        <f t="shared" ref="H2024" si="2115">IF(D2024="q1",int_q1,IF(D2024="u1",int_u1,IF(D2024="u2",int_u2,IF(D2024="p1",int_p1,IF(D2024="p2",int_p2," ** ERROR **")))))</f>
        <v>Int01_prod</v>
      </c>
      <c r="I2024" s="100" t="str">
        <f t="shared" ref="I2024" si="2116">IF(D2024="","n/a","6005")</f>
        <v>6005</v>
      </c>
      <c r="J2024" s="115" t="str">
        <f t="shared" ref="J2024" si="2117">IF(D2024="","n/a","Native")</f>
        <v>Native</v>
      </c>
      <c r="K2024" s="100" t="str">
        <f t="shared" ref="K2024" si="2118">IF(D2024="","n/a","all")</f>
        <v>all</v>
      </c>
      <c r="L2024" s="47" t="s">
        <v>30</v>
      </c>
      <c r="M2024" s="47" t="s">
        <v>332</v>
      </c>
      <c r="N2024" s="47" t="s">
        <v>1187</v>
      </c>
      <c r="O2024" s="6" t="s">
        <v>3066</v>
      </c>
      <c r="P2024" s="11" t="str">
        <f t="shared" ref="P2024" si="2119">CONCATENATE("qc ",L2024," ",M2024," ",N2024)</f>
        <v>qc RACFI Workflow wf_Extract_Customer_Daily</v>
      </c>
      <c r="Q2024" s="12" t="str">
        <f t="shared" si="2096"/>
        <v>./pmrep cleardeploymentgroup -p DG_Static_Shared -f ;</v>
      </c>
      <c r="R2024" s="13" t="str">
        <f t="shared" si="2097"/>
        <v>./pmrep addtodeploymentgroup -p DG_Static_Shared -n wf_Extract_Customer_Daily -o Workflow -f RACFI -d all ;</v>
      </c>
      <c r="S2024" s="12" t="str">
        <f t="shared" si="1987"/>
        <v>./pmrep deploydeploymentgroup -p DG_Static_Shared -c  ./DG_Static_Shared.xml -r RAC_prod -n ritbil -X BPP -h phvifoapp04 -o 6005 -s Native -l $HOME/scripts/log/dg_BR_CHG0015267.log ;</v>
      </c>
      <c r="T2024" s="13" t="str">
        <f t="shared" si="1988"/>
        <v xml:space="preserve">echo '&lt; PRESS ANY KEY TO CONTINUE &gt;'; read c ; </v>
      </c>
      <c r="U2024" s="12" t="str">
        <f t="shared" si="1989"/>
        <v xml:space="preserve">cat $HOME/scripts/log/dg_BR_CHG0015267.log ; </v>
      </c>
      <c r="V2024" s="13" t="str">
        <f t="shared" si="1990"/>
        <v>echo '&lt; PRESS ANY KEY TO CONTINUE &gt;'; read c ;</v>
      </c>
      <c r="W2024" s="14" t="str">
        <f t="shared" si="2098"/>
        <v xml:space="preserve"> pmd ; </v>
      </c>
      <c r="X2024" s="13" t="str">
        <f t="shared" si="2099"/>
        <v>ssh -q phvifoapp04 '/home/infa_adm/scripts/ais.sh RACFI wf_Extract_Customer_Daily Int01_prod'</v>
      </c>
      <c r="Y2024" s="15"/>
      <c r="Z2024" s="60" t="str">
        <f t="shared" si="2100"/>
        <v>./pmrep objectexport -f RACFI -o Workflow -n wf_Extract_Customer_Daily -m -s -b -r -u wf_Extract_Customer_Daily.xml</v>
      </c>
      <c r="AA2024" s="63" t="str">
        <f t="shared" si="2101"/>
        <v>gwd RACFI wf_Extract_Customer_Daily</v>
      </c>
      <c r="AB2024" s="60" t="str">
        <f t="shared" si="1992"/>
        <v xml:space="preserve">showvh RACFI wf_Extract_Customer_Daily ; </v>
      </c>
      <c r="AC2024" s="60" t="str">
        <f t="shared" si="1991"/>
        <v>showrrh RACFI wf_Extract_Customer_Daily</v>
      </c>
    </row>
    <row r="2025" spans="1:29" x14ac:dyDescent="0.25">
      <c r="A2025" s="9">
        <v>43419</v>
      </c>
      <c r="B2025" s="6" t="s">
        <v>3067</v>
      </c>
      <c r="C2025" s="6" t="s">
        <v>1893</v>
      </c>
      <c r="D2025" s="6" t="s">
        <v>1864</v>
      </c>
      <c r="E2025" s="100" t="str">
        <f t="shared" ref="E2025:E2031" si="2120">IF(D2025="q1",rep_q,IF(OR(D2025="u1",D2025="u2"),rep_u,IF(OR(D2025="p1",D2025="p2"),rep_p," ** ERROR **")))</f>
        <v>RAC_prod</v>
      </c>
      <c r="F2025" s="115" t="str">
        <f t="shared" ref="F2025:F2031" si="2121">IF(C2025="SJ",IF(D2025="q1",pswd_sj_q,IF(OR(D2025="u1",D2025="u2"),pswd_sj_u,IF(OR(D2025="p1",D2025="p2"),pswd_sj_p," ** ERROR **"))),
IF(C2025="BR",IF(D2025="q1",pswd_br_q,IF(OR(D2025="u1",D2025="u2"),pswd_br_u,IF(OR(D2025="p1",D2025="p2"),pswd_br_p," ** ERROR **")))," ** ERROR **"))</f>
        <v>BPP</v>
      </c>
      <c r="G2025" s="100" t="str">
        <f t="shared" ref="G2025:G2031" si="2122">IF(D2025="q1",host_q,IF(OR(D2025="u1",D2025="u2"),host_u,IF(OR(D2025="p1",D2025="p2"),host_p," ** ERROR **")))</f>
        <v>phvifoapp04</v>
      </c>
      <c r="H2025" s="115" t="str">
        <f t="shared" ref="H2025:H2031" si="2123">IF(D2025="q1",int_q1,IF(D2025="u1",int_u1,IF(D2025="u2",int_u2,IF(D2025="p1",int_p1,IF(D2025="p2",int_p2," ** ERROR **")))))</f>
        <v>Int01_prod</v>
      </c>
      <c r="I2025" s="100" t="str">
        <f t="shared" ref="I2025:I2031" si="2124">IF(D2025="","n/a","6005")</f>
        <v>6005</v>
      </c>
      <c r="J2025" s="115" t="str">
        <f t="shared" ref="J2025:J2031" si="2125">IF(D2025="","n/a","Native")</f>
        <v>Native</v>
      </c>
      <c r="K2025" s="100" t="str">
        <f t="shared" ref="K2025:K2031" si="2126">IF(D2025="","n/a","all")</f>
        <v>all</v>
      </c>
      <c r="L2025" s="6" t="s">
        <v>1409</v>
      </c>
      <c r="M2025" s="6" t="s">
        <v>332</v>
      </c>
      <c r="N2025" s="6" t="s">
        <v>3059</v>
      </c>
      <c r="O2025" s="6" t="s">
        <v>3068</v>
      </c>
      <c r="P2025" s="11" t="str">
        <f t="shared" ref="P2025:P2028" si="2127">CONCATENATE("qc ",L2025," ",M2025," ",N2025)</f>
        <v>qc supply_chain Workflow wf_DTS_Pre_GEAR_stage_table_PlanetCellular</v>
      </c>
      <c r="Q2025" s="12" t="str">
        <f t="shared" si="2096"/>
        <v>./pmrep cleardeploymentgroup -p DG_Static_Shared -f ;</v>
      </c>
      <c r="R2025" s="13" t="str">
        <f t="shared" si="2097"/>
        <v>./pmrep addtodeploymentgroup -p DG_Static_Shared -n wf_DTS_Pre_GEAR_stage_table_PlanetCellular -o Workflow -f supply_chain -d all ;</v>
      </c>
      <c r="S2025" s="12" t="str">
        <f t="shared" si="1987"/>
        <v>echo ;</v>
      </c>
      <c r="T2025" s="13" t="str">
        <f t="shared" si="1988"/>
        <v>echo ;</v>
      </c>
      <c r="U2025" s="12" t="str">
        <f t="shared" si="1989"/>
        <v>echo;</v>
      </c>
      <c r="V2025" s="13" t="str">
        <f t="shared" si="1990"/>
        <v>echo ;</v>
      </c>
      <c r="W2025" s="14" t="str">
        <f t="shared" si="2098"/>
        <v xml:space="preserve"> echo ; </v>
      </c>
      <c r="X2025" s="13" t="str">
        <f t="shared" si="2099"/>
        <v>ssh -q phvifoapp04 '/home/infa_adm/scripts/ais.sh supply_chain wf_DTS_Pre_GEAR_stage_table_PlanetCellular Int01_prod'</v>
      </c>
      <c r="Y2025" s="15"/>
      <c r="Z2025" s="60" t="str">
        <f t="shared" si="2100"/>
        <v>./pmrep objectexport -f supply_chain -o Workflow -n wf_DTS_Pre_GEAR_stage_table_PlanetCellular -m -s -b -r -u wf_DTS_Pre_GEAR_stage_table_PlanetCellular.xml</v>
      </c>
      <c r="AA2025" s="63" t="str">
        <f t="shared" si="2101"/>
        <v>gwd supply_chain wf_DTS_Pre_GEAR_stage_table_PlanetCellular</v>
      </c>
      <c r="AB2025" s="60" t="str">
        <f t="shared" si="1992"/>
        <v xml:space="preserve">showvh supply_chain wf_DTS_Pre_GEAR_stage_table_PlanetCellular ; </v>
      </c>
      <c r="AC2025" s="60" t="str">
        <f t="shared" si="1991"/>
        <v>showrrh supply_chain wf_DTS_Pre_GEAR_stage_table_PlanetCellular</v>
      </c>
    </row>
    <row r="2026" spans="1:29" x14ac:dyDescent="0.25">
      <c r="A2026" s="9">
        <v>43419</v>
      </c>
      <c r="B2026" s="6" t="s">
        <v>3067</v>
      </c>
      <c r="C2026" s="6" t="s">
        <v>1893</v>
      </c>
      <c r="D2026" s="6" t="s">
        <v>1864</v>
      </c>
      <c r="E2026" s="100" t="str">
        <f t="shared" si="2120"/>
        <v>RAC_prod</v>
      </c>
      <c r="F2026" s="115" t="str">
        <f t="shared" si="2121"/>
        <v>BPP</v>
      </c>
      <c r="G2026" s="100" t="str">
        <f t="shared" si="2122"/>
        <v>phvifoapp04</v>
      </c>
      <c r="H2026" s="115" t="str">
        <f t="shared" si="2123"/>
        <v>Int01_prod</v>
      </c>
      <c r="I2026" s="100" t="str">
        <f t="shared" si="2124"/>
        <v>6005</v>
      </c>
      <c r="J2026" s="115" t="str">
        <f t="shared" si="2125"/>
        <v>Native</v>
      </c>
      <c r="K2026" s="100" t="str">
        <f t="shared" si="2126"/>
        <v>all</v>
      </c>
      <c r="L2026" s="6" t="s">
        <v>1409</v>
      </c>
      <c r="M2026" s="6" t="s">
        <v>332</v>
      </c>
      <c r="N2026" s="6" t="s">
        <v>3060</v>
      </c>
      <c r="O2026" s="6" t="s">
        <v>3068</v>
      </c>
      <c r="P2026" s="11" t="str">
        <f t="shared" si="2127"/>
        <v>qc supply_chain Workflow wf_DTS_Load_GEAR_Table_PlanetCellular</v>
      </c>
      <c r="Q2026" s="12" t="str">
        <f t="shared" si="2096"/>
        <v>echo ;</v>
      </c>
      <c r="R2026" s="13" t="str">
        <f t="shared" si="2097"/>
        <v>./pmrep addtodeploymentgroup -p DG_Static_Shared -n wf_DTS_Load_GEAR_Table_PlanetCellular -o Workflow -f supply_chain -d all ;</v>
      </c>
      <c r="S2026" s="12" t="str">
        <f t="shared" si="1987"/>
        <v>echo ;</v>
      </c>
      <c r="T2026" s="13" t="str">
        <f t="shared" si="1988"/>
        <v>echo ;</v>
      </c>
      <c r="U2026" s="12" t="str">
        <f t="shared" si="1989"/>
        <v>echo;</v>
      </c>
      <c r="V2026" s="13" t="str">
        <f t="shared" si="1990"/>
        <v>echo ;</v>
      </c>
      <c r="W2026" s="14" t="str">
        <f t="shared" si="2098"/>
        <v xml:space="preserve"> echo ; </v>
      </c>
      <c r="X2026" s="13" t="str">
        <f t="shared" si="2099"/>
        <v>ssh -q phvifoapp04 '/home/infa_adm/scripts/ais.sh supply_chain wf_DTS_Load_GEAR_Table_PlanetCellular Int01_prod'</v>
      </c>
      <c r="Y2026" s="15"/>
      <c r="Z2026" s="60" t="str">
        <f t="shared" si="2100"/>
        <v>./pmrep objectexport -f supply_chain -o Workflow -n wf_DTS_Load_GEAR_Table_PlanetCellular -m -s -b -r -u wf_DTS_Load_GEAR_Table_PlanetCellular.xml</v>
      </c>
      <c r="AA2026" s="63" t="str">
        <f t="shared" si="2101"/>
        <v>gwd supply_chain wf_DTS_Load_GEAR_Table_PlanetCellular</v>
      </c>
      <c r="AB2026" s="60" t="str">
        <f t="shared" si="1992"/>
        <v xml:space="preserve">showvh supply_chain wf_DTS_Load_GEAR_Table_PlanetCellular ; </v>
      </c>
      <c r="AC2026" s="60" t="str">
        <f t="shared" si="1991"/>
        <v>showrrh supply_chain wf_DTS_Load_GEAR_Table_PlanetCellular</v>
      </c>
    </row>
    <row r="2027" spans="1:29" x14ac:dyDescent="0.25">
      <c r="A2027" s="9">
        <v>43419</v>
      </c>
      <c r="B2027" s="6" t="s">
        <v>3067</v>
      </c>
      <c r="C2027" s="6" t="s">
        <v>1893</v>
      </c>
      <c r="D2027" s="6" t="s">
        <v>1864</v>
      </c>
      <c r="E2027" s="100" t="str">
        <f t="shared" si="2120"/>
        <v>RAC_prod</v>
      </c>
      <c r="F2027" s="115" t="str">
        <f t="shared" si="2121"/>
        <v>BPP</v>
      </c>
      <c r="G2027" s="100" t="str">
        <f t="shared" si="2122"/>
        <v>phvifoapp04</v>
      </c>
      <c r="H2027" s="115" t="str">
        <f t="shared" si="2123"/>
        <v>Int01_prod</v>
      </c>
      <c r="I2027" s="100" t="str">
        <f t="shared" si="2124"/>
        <v>6005</v>
      </c>
      <c r="J2027" s="115" t="str">
        <f t="shared" si="2125"/>
        <v>Native</v>
      </c>
      <c r="K2027" s="100" t="str">
        <f t="shared" si="2126"/>
        <v>all</v>
      </c>
      <c r="L2027" s="6" t="s">
        <v>1409</v>
      </c>
      <c r="M2027" s="6" t="s">
        <v>332</v>
      </c>
      <c r="N2027" s="6" t="s">
        <v>2934</v>
      </c>
      <c r="O2027" s="6" t="s">
        <v>3068</v>
      </c>
      <c r="P2027" s="11" t="str">
        <f t="shared" si="2127"/>
        <v>qc supply_chain Workflow wf_DTS_Pre_GEAR_stage_table_DnH</v>
      </c>
      <c r="Q2027" s="12" t="str">
        <f t="shared" si="2096"/>
        <v>echo ;</v>
      </c>
      <c r="R2027" s="13" t="str">
        <f t="shared" si="2097"/>
        <v>./pmrep addtodeploymentgroup -p DG_Static_Shared -n wf_DTS_Pre_GEAR_stage_table_DnH -o Workflow -f supply_chain -d all ;</v>
      </c>
      <c r="S2027" s="12" t="str">
        <f t="shared" si="1987"/>
        <v>echo ;</v>
      </c>
      <c r="T2027" s="13" t="str">
        <f t="shared" si="1988"/>
        <v>echo ;</v>
      </c>
      <c r="U2027" s="12" t="str">
        <f t="shared" si="1989"/>
        <v>echo;</v>
      </c>
      <c r="V2027" s="13" t="str">
        <f t="shared" si="1990"/>
        <v>echo ;</v>
      </c>
      <c r="W2027" s="14" t="str">
        <f t="shared" si="2098"/>
        <v xml:space="preserve"> echo ; </v>
      </c>
      <c r="X2027" s="13" t="str">
        <f t="shared" si="2099"/>
        <v>ssh -q phvifoapp04 '/home/infa_adm/scripts/ais.sh supply_chain wf_DTS_Pre_GEAR_stage_table_DnH Int01_prod'</v>
      </c>
      <c r="Y2027" s="15"/>
      <c r="Z2027" s="60" t="str">
        <f t="shared" si="2100"/>
        <v>./pmrep objectexport -f supply_chain -o Workflow -n wf_DTS_Pre_GEAR_stage_table_DnH -m -s -b -r -u wf_DTS_Pre_GEAR_stage_table_DnH.xml</v>
      </c>
      <c r="AA2027" s="63" t="str">
        <f t="shared" si="2101"/>
        <v>gwd supply_chain wf_DTS_Pre_GEAR_stage_table_DnH</v>
      </c>
      <c r="AB2027" s="60" t="str">
        <f t="shared" si="1992"/>
        <v xml:space="preserve">showvh supply_chain wf_DTS_Pre_GEAR_stage_table_DnH ; </v>
      </c>
      <c r="AC2027" s="60" t="str">
        <f t="shared" si="1991"/>
        <v>showrrh supply_chain wf_DTS_Pre_GEAR_stage_table_DnH</v>
      </c>
    </row>
    <row r="2028" spans="1:29" x14ac:dyDescent="0.25">
      <c r="A2028" s="9">
        <v>43419</v>
      </c>
      <c r="B2028" s="6" t="s">
        <v>3067</v>
      </c>
      <c r="C2028" s="6" t="s">
        <v>1893</v>
      </c>
      <c r="D2028" s="6" t="s">
        <v>1864</v>
      </c>
      <c r="E2028" s="100" t="str">
        <f t="shared" si="2120"/>
        <v>RAC_prod</v>
      </c>
      <c r="F2028" s="115" t="str">
        <f t="shared" si="2121"/>
        <v>BPP</v>
      </c>
      <c r="G2028" s="100" t="str">
        <f t="shared" si="2122"/>
        <v>phvifoapp04</v>
      </c>
      <c r="H2028" s="115" t="str">
        <f t="shared" si="2123"/>
        <v>Int01_prod</v>
      </c>
      <c r="I2028" s="100" t="str">
        <f t="shared" si="2124"/>
        <v>6005</v>
      </c>
      <c r="J2028" s="115" t="str">
        <f t="shared" si="2125"/>
        <v>Native</v>
      </c>
      <c r="K2028" s="100" t="str">
        <f t="shared" si="2126"/>
        <v>all</v>
      </c>
      <c r="L2028" s="6" t="s">
        <v>1409</v>
      </c>
      <c r="M2028" s="6" t="s">
        <v>332</v>
      </c>
      <c r="N2028" s="6" t="s">
        <v>2935</v>
      </c>
      <c r="O2028" s="6" t="s">
        <v>3068</v>
      </c>
      <c r="P2028" s="11" t="str">
        <f t="shared" si="2127"/>
        <v>qc supply_chain Workflow wf_DTS_Load_GEAR_Table_DnH</v>
      </c>
      <c r="Q2028" s="12" t="str">
        <f t="shared" si="2096"/>
        <v>echo ;</v>
      </c>
      <c r="R2028" s="13" t="str">
        <f t="shared" si="2097"/>
        <v>./pmrep addtodeploymentgroup -p DG_Static_Shared -n wf_DTS_Load_GEAR_Table_DnH -o Workflow -f supply_chain -d all ;</v>
      </c>
      <c r="S2028" s="12" t="str">
        <f t="shared" si="1987"/>
        <v>./pmrep deploydeploymentgroup -p DG_Static_Shared -c  ./DG_Static_Shared.xml -r RAC_prod -n ritbil -X BPP -h phvifoapp04 -o 6005 -s Native -l $HOME/scripts/log/dg_BR_CHG0015281.log ;</v>
      </c>
      <c r="T2028" s="13" t="str">
        <f t="shared" si="1988"/>
        <v xml:space="preserve">echo '&lt; PRESS ANY KEY TO CONTINUE &gt;'; read c ; </v>
      </c>
      <c r="U2028" s="12" t="str">
        <f t="shared" si="1989"/>
        <v xml:space="preserve">cat $HOME/scripts/log/dg_BR_CHG0015281.log ; </v>
      </c>
      <c r="V2028" s="13" t="str">
        <f t="shared" si="1990"/>
        <v>echo '&lt; PRESS ANY KEY TO CONTINUE &gt;'; read c ;</v>
      </c>
      <c r="W2028" s="14" t="str">
        <f t="shared" si="2098"/>
        <v xml:space="preserve"> pmd ; </v>
      </c>
      <c r="X2028" s="13" t="str">
        <f t="shared" si="2099"/>
        <v>ssh -q phvifoapp04 '/home/infa_adm/scripts/ais.sh supply_chain wf_DTS_Load_GEAR_Table_DnH Int01_prod'</v>
      </c>
      <c r="Y2028" s="15"/>
      <c r="Z2028" s="60" t="str">
        <f t="shared" si="2100"/>
        <v>./pmrep objectexport -f supply_chain -o Workflow -n wf_DTS_Load_GEAR_Table_DnH -m -s -b -r -u wf_DTS_Load_GEAR_Table_DnH.xml</v>
      </c>
      <c r="AA2028" s="63" t="str">
        <f t="shared" si="2101"/>
        <v>gwd supply_chain wf_DTS_Load_GEAR_Table_DnH</v>
      </c>
      <c r="AB2028" s="60" t="str">
        <f t="shared" si="1992"/>
        <v xml:space="preserve">showvh supply_chain wf_DTS_Load_GEAR_Table_DnH ; </v>
      </c>
      <c r="AC2028" s="60" t="str">
        <f t="shared" si="1991"/>
        <v>showrrh supply_chain wf_DTS_Load_GEAR_Table_DnH</v>
      </c>
    </row>
    <row r="2029" spans="1:29" x14ac:dyDescent="0.25">
      <c r="A2029" s="9">
        <v>43423</v>
      </c>
      <c r="B2029" s="6" t="s">
        <v>285</v>
      </c>
      <c r="C2029" s="6" t="s">
        <v>1893</v>
      </c>
      <c r="D2029" s="6" t="s">
        <v>1862</v>
      </c>
      <c r="E2029" s="100" t="str">
        <f t="shared" si="2120"/>
        <v>RAC_qa</v>
      </c>
      <c r="F2029" s="115" t="str">
        <f t="shared" si="2121"/>
        <v>BPQ</v>
      </c>
      <c r="G2029" s="100" t="str">
        <f t="shared" si="2122"/>
        <v>qhvifoapp05</v>
      </c>
      <c r="H2029" s="115" t="str">
        <f t="shared" si="2123"/>
        <v>Int01_qa</v>
      </c>
      <c r="I2029" s="100" t="str">
        <f t="shared" si="2124"/>
        <v>6005</v>
      </c>
      <c r="J2029" s="115" t="str">
        <f t="shared" si="2125"/>
        <v>Native</v>
      </c>
      <c r="K2029" s="100" t="str">
        <f t="shared" si="2126"/>
        <v>all</v>
      </c>
      <c r="L2029" s="6" t="s">
        <v>322</v>
      </c>
      <c r="M2029" s="6" t="s">
        <v>332</v>
      </c>
      <c r="N2029" s="47" t="s">
        <v>2714</v>
      </c>
      <c r="O2029" s="6" t="s">
        <v>3069</v>
      </c>
      <c r="P2029" s="11" t="str">
        <f t="shared" ref="P2029:P2031" si="2128">CONCATENATE("qc ",L2029," ",M2029," ",N2029)</f>
        <v>qc MDM Workflow wf_MDM2Enterprise_Location_Interfaces</v>
      </c>
      <c r="Q2029" s="12" t="str">
        <f t="shared" si="2096"/>
        <v>./pmrep cleardeploymentgroup -p DG_Static_Shared -f ;</v>
      </c>
      <c r="R2029" s="13" t="str">
        <f t="shared" si="2097"/>
        <v>./pmrep addtodeploymentgroup -p DG_Static_Shared -n wf_MDM2Enterprise_Location_Interfaces -o Workflow -f MDM -d all ;</v>
      </c>
      <c r="S2029" s="12" t="str">
        <f t="shared" si="1987"/>
        <v>echo ;</v>
      </c>
      <c r="T2029" s="13" t="str">
        <f t="shared" si="1988"/>
        <v>echo ;</v>
      </c>
      <c r="U2029" s="12" t="str">
        <f t="shared" si="1989"/>
        <v>echo;</v>
      </c>
      <c r="V2029" s="13" t="str">
        <f t="shared" si="1990"/>
        <v>echo ;</v>
      </c>
      <c r="W2029" s="14" t="str">
        <f t="shared" si="2098"/>
        <v xml:space="preserve"> echo ; </v>
      </c>
      <c r="X2029" s="13" t="str">
        <f t="shared" si="2099"/>
        <v>ssh -q qhvifoapp05 '/home/infa_adm/scripts/ais.sh MDM wf_MDM2Enterprise_Location_Interfaces Int01_qa'</v>
      </c>
      <c r="Y2029" s="15"/>
      <c r="Z2029" s="60" t="str">
        <f t="shared" si="2100"/>
        <v>./pmrep objectexport -f MDM -o Workflow -n wf_MDM2Enterprise_Location_Interfaces -m -s -b -r -u wf_MDM2Enterprise_Location_Interfaces.xml</v>
      </c>
      <c r="AA2029" s="63" t="str">
        <f t="shared" si="2101"/>
        <v>gwd MDM wf_MDM2Enterprise_Location_Interfaces</v>
      </c>
      <c r="AB2029" s="60" t="str">
        <f t="shared" si="1992"/>
        <v xml:space="preserve">showvh MDM wf_MDM2Enterprise_Location_Interfaces ; </v>
      </c>
      <c r="AC2029" s="60" t="str">
        <f t="shared" si="1991"/>
        <v>showrrh MDM wf_MDM2Enterprise_Location_Interfaces</v>
      </c>
    </row>
    <row r="2030" spans="1:29" ht="25.5" x14ac:dyDescent="0.25">
      <c r="A2030" s="9">
        <v>43423</v>
      </c>
      <c r="B2030" s="6" t="s">
        <v>285</v>
      </c>
      <c r="C2030" s="6" t="s">
        <v>1893</v>
      </c>
      <c r="D2030" s="6" t="s">
        <v>1862</v>
      </c>
      <c r="E2030" s="100" t="str">
        <f t="shared" si="2120"/>
        <v>RAC_qa</v>
      </c>
      <c r="F2030" s="115" t="str">
        <f t="shared" si="2121"/>
        <v>BPQ</v>
      </c>
      <c r="G2030" s="100" t="str">
        <f t="shared" si="2122"/>
        <v>qhvifoapp05</v>
      </c>
      <c r="H2030" s="115" t="str">
        <f t="shared" si="2123"/>
        <v>Int01_qa</v>
      </c>
      <c r="I2030" s="100" t="str">
        <f t="shared" si="2124"/>
        <v>6005</v>
      </c>
      <c r="J2030" s="115" t="str">
        <f t="shared" si="2125"/>
        <v>Native</v>
      </c>
      <c r="K2030" s="100" t="str">
        <f t="shared" si="2126"/>
        <v>all</v>
      </c>
      <c r="L2030" s="6" t="s">
        <v>322</v>
      </c>
      <c r="M2030" s="6" t="s">
        <v>332</v>
      </c>
      <c r="N2030" s="47" t="s">
        <v>2847</v>
      </c>
      <c r="O2030" s="7" t="s">
        <v>3071</v>
      </c>
      <c r="P2030" s="11" t="str">
        <f t="shared" si="2128"/>
        <v>qc MDM Workflow wf_MDM2Enterprise_Product_Interfaces</v>
      </c>
      <c r="Q2030" s="12" t="str">
        <f t="shared" si="2096"/>
        <v>echo ;</v>
      </c>
      <c r="R2030" s="13" t="str">
        <f t="shared" si="2097"/>
        <v>./pmrep addtodeploymentgroup -p DG_Static_Shared -n wf_MDM2Enterprise_Product_Interfaces -o Workflow -f MDM -d all ;</v>
      </c>
      <c r="S2030" s="12" t="str">
        <f t="shared" si="1987"/>
        <v>./pmrep deploydeploymentgroup -p DG_Static_Shared -c  ./DG_Static_Shared.xml -r RAC_qa -n ritbil -X BPQ -h qhvifoapp05 -o 6005 -s Native -l $HOME/scripts/log/dg_BR_matvis.log ;</v>
      </c>
      <c r="T2030" s="13" t="str">
        <f t="shared" si="1988"/>
        <v xml:space="preserve">echo '&lt; PRESS ANY KEY TO CONTINUE &gt;'; read c ; </v>
      </c>
      <c r="U2030" s="12" t="str">
        <f t="shared" si="1989"/>
        <v xml:space="preserve">cat $HOME/scripts/log/dg_BR_matvis.log ; </v>
      </c>
      <c r="V2030" s="13" t="str">
        <f t="shared" si="1990"/>
        <v>echo '&lt; PRESS ANY KEY TO CONTINUE &gt;'; read c ;</v>
      </c>
      <c r="W2030" s="14" t="str">
        <f t="shared" si="2098"/>
        <v xml:space="preserve"> pmd ; </v>
      </c>
      <c r="X2030" s="13" t="str">
        <f t="shared" si="2099"/>
        <v>ssh -q qhvifoapp05 '/home/infa_adm/scripts/ais.sh MDM wf_MDM2Enterprise_Product_Interfaces Int01_qa'</v>
      </c>
      <c r="Y2030" s="15"/>
      <c r="Z2030" s="60" t="str">
        <f t="shared" si="2100"/>
        <v>./pmrep objectexport -f MDM -o Workflow -n wf_MDM2Enterprise_Product_Interfaces -m -s -b -r -u wf_MDM2Enterprise_Product_Interfaces.xml</v>
      </c>
      <c r="AA2030" s="63" t="str">
        <f t="shared" si="2101"/>
        <v>gwd MDM wf_MDM2Enterprise_Product_Interfaces</v>
      </c>
      <c r="AB2030" s="60" t="str">
        <f t="shared" si="1992"/>
        <v xml:space="preserve">showvh MDM wf_MDM2Enterprise_Product_Interfaces ; </v>
      </c>
      <c r="AC2030" s="60" t="str">
        <f t="shared" si="1991"/>
        <v>showrrh MDM wf_MDM2Enterprise_Product_Interfaces</v>
      </c>
    </row>
    <row r="2031" spans="1:29" x14ac:dyDescent="0.25">
      <c r="A2031" s="9">
        <v>43423</v>
      </c>
      <c r="B2031" s="6" t="s">
        <v>285</v>
      </c>
      <c r="C2031" s="6" t="s">
        <v>1893</v>
      </c>
      <c r="D2031" s="6" t="s">
        <v>1863</v>
      </c>
      <c r="E2031" s="100" t="str">
        <f t="shared" si="2120"/>
        <v>RAC_uat</v>
      </c>
      <c r="F2031" s="115" t="str">
        <f t="shared" si="2121"/>
        <v>BPU</v>
      </c>
      <c r="G2031" s="100" t="str">
        <f t="shared" si="2122"/>
        <v>uhvifoapp03</v>
      </c>
      <c r="H2031" s="115" t="str">
        <f t="shared" si="2123"/>
        <v>Int01_uat</v>
      </c>
      <c r="I2031" s="100" t="str">
        <f t="shared" si="2124"/>
        <v>6005</v>
      </c>
      <c r="J2031" s="115" t="str">
        <f t="shared" si="2125"/>
        <v>Native</v>
      </c>
      <c r="K2031" s="100" t="str">
        <f t="shared" si="2126"/>
        <v>all</v>
      </c>
      <c r="L2031" s="6" t="s">
        <v>322</v>
      </c>
      <c r="M2031" s="6" t="s">
        <v>332</v>
      </c>
      <c r="N2031" s="47" t="s">
        <v>2714</v>
      </c>
      <c r="O2031" s="6" t="s">
        <v>3070</v>
      </c>
      <c r="P2031" s="11" t="str">
        <f t="shared" si="2128"/>
        <v>qc MDM Workflow wf_MDM2Enterprise_Location_Interfaces</v>
      </c>
      <c r="Q2031" s="12" t="str">
        <f t="shared" si="2096"/>
        <v>./pmrep cleardeploymentgroup -p DG_Static_Shared -f ;</v>
      </c>
      <c r="R2031" s="13" t="str">
        <f t="shared" si="2097"/>
        <v>./pmrep addtodeploymentgroup -p DG_Static_Shared -n wf_MDM2Enterprise_Location_Interfaces -o Workflow -f MDM -d all ;</v>
      </c>
      <c r="S2031" s="12" t="str">
        <f t="shared" si="1987"/>
        <v>echo ;</v>
      </c>
      <c r="T2031" s="13" t="str">
        <f t="shared" si="1988"/>
        <v>echo ;</v>
      </c>
      <c r="U2031" s="12" t="str">
        <f t="shared" si="1989"/>
        <v>echo;</v>
      </c>
      <c r="V2031" s="13" t="str">
        <f t="shared" si="1990"/>
        <v>echo ;</v>
      </c>
      <c r="W2031" s="14" t="str">
        <f t="shared" si="2098"/>
        <v xml:space="preserve"> echo ; </v>
      </c>
      <c r="X2031" s="13" t="str">
        <f t="shared" si="2099"/>
        <v>ssh -q uhvifoapp03 '/home/infa_adm/scripts/ais.sh MDM wf_MDM2Enterprise_Location_Interfaces Int01_uat'</v>
      </c>
      <c r="Y2031" s="15"/>
      <c r="Z2031" s="60" t="str">
        <f t="shared" si="2100"/>
        <v>./pmrep objectexport -f MDM -o Workflow -n wf_MDM2Enterprise_Location_Interfaces -m -s -b -r -u wf_MDM2Enterprise_Location_Interfaces.xml</v>
      </c>
      <c r="AA2031" s="63" t="str">
        <f t="shared" si="2101"/>
        <v>gwd MDM wf_MDM2Enterprise_Location_Interfaces</v>
      </c>
      <c r="AB2031" s="60" t="str">
        <f t="shared" si="1992"/>
        <v xml:space="preserve">showvh MDM wf_MDM2Enterprise_Location_Interfaces ; </v>
      </c>
      <c r="AC2031" s="60" t="str">
        <f t="shared" si="1991"/>
        <v>showrrh MDM wf_MDM2Enterprise_Location_Interfaces</v>
      </c>
    </row>
    <row r="2032" spans="1:29" ht="25.5" x14ac:dyDescent="0.25">
      <c r="A2032" s="9">
        <v>43423</v>
      </c>
      <c r="B2032" s="6" t="s">
        <v>285</v>
      </c>
      <c r="C2032" s="6" t="s">
        <v>1893</v>
      </c>
      <c r="D2032" s="6" t="s">
        <v>1863</v>
      </c>
      <c r="E2032" s="100" t="str">
        <f t="shared" ref="E2032:E2033" si="2129">IF(D2032="q1",rep_q,IF(OR(D2032="u1",D2032="u2"),rep_u,IF(OR(D2032="p1",D2032="p2"),rep_p," ** ERROR **")))</f>
        <v>RAC_uat</v>
      </c>
      <c r="F2032" s="115" t="str">
        <f t="shared" ref="F2032:F2033" si="2130">IF(C2032="SJ",IF(D2032="q1",pswd_sj_q,IF(OR(D2032="u1",D2032="u2"),pswd_sj_u,IF(OR(D2032="p1",D2032="p2"),pswd_sj_p," ** ERROR **"))),
IF(C2032="BR",IF(D2032="q1",pswd_br_q,IF(OR(D2032="u1",D2032="u2"),pswd_br_u,IF(OR(D2032="p1",D2032="p2"),pswd_br_p," ** ERROR **")))," ** ERROR **"))</f>
        <v>BPU</v>
      </c>
      <c r="G2032" s="100" t="str">
        <f t="shared" ref="G2032:G2033" si="2131">IF(D2032="q1",host_q,IF(OR(D2032="u1",D2032="u2"),host_u,IF(OR(D2032="p1",D2032="p2"),host_p," ** ERROR **")))</f>
        <v>uhvifoapp03</v>
      </c>
      <c r="H2032" s="115" t="str">
        <f t="shared" ref="H2032:H2033" si="2132">IF(D2032="q1",int_q1,IF(D2032="u1",int_u1,IF(D2032="u2",int_u2,IF(D2032="p1",int_p1,IF(D2032="p2",int_p2," ** ERROR **")))))</f>
        <v>Int01_uat</v>
      </c>
      <c r="I2032" s="100" t="str">
        <f t="shared" ref="I2032:I2033" si="2133">IF(D2032="","n/a","6005")</f>
        <v>6005</v>
      </c>
      <c r="J2032" s="115" t="str">
        <f t="shared" ref="J2032:J2033" si="2134">IF(D2032="","n/a","Native")</f>
        <v>Native</v>
      </c>
      <c r="K2032" s="100" t="str">
        <f t="shared" ref="K2032:K2033" si="2135">IF(D2032="","n/a","all")</f>
        <v>all</v>
      </c>
      <c r="L2032" s="6" t="s">
        <v>322</v>
      </c>
      <c r="M2032" s="6" t="s">
        <v>332</v>
      </c>
      <c r="N2032" s="47" t="s">
        <v>2847</v>
      </c>
      <c r="O2032" s="7" t="s">
        <v>3072</v>
      </c>
      <c r="P2032" s="11" t="str">
        <f t="shared" ref="P2032:P2033" si="2136">CONCATENATE("qc ",L2032," ",M2032," ",N2032)</f>
        <v>qc MDM Workflow wf_MDM2Enterprise_Product_Interfaces</v>
      </c>
      <c r="Q2032" s="12" t="str">
        <f t="shared" si="2096"/>
        <v>echo ;</v>
      </c>
      <c r="R2032" s="13" t="str">
        <f t="shared" si="2097"/>
        <v>./pmrep addtodeploymentgroup -p DG_Static_Shared -n wf_MDM2Enterprise_Product_Interfaces -o Workflow -f MDM -d all ;</v>
      </c>
      <c r="S2032" s="12" t="str">
        <f t="shared" si="1987"/>
        <v>./pmrep deploydeploymentgroup -p DG_Static_Shared -c  ./DG_Static_Shared.xml -r RAC_uat -n ritbil -X BPU -h uhvifoapp03 -o 6005 -s Native -l $HOME/scripts/log/dg_BR_matvis.log ;</v>
      </c>
      <c r="T2032" s="13" t="str">
        <f t="shared" si="1988"/>
        <v xml:space="preserve">echo '&lt; PRESS ANY KEY TO CONTINUE &gt;'; read c ; </v>
      </c>
      <c r="U2032" s="12" t="str">
        <f t="shared" si="1989"/>
        <v xml:space="preserve">cat $HOME/scripts/log/dg_BR_matvis.log ; </v>
      </c>
      <c r="V2032" s="13" t="str">
        <f t="shared" si="1990"/>
        <v>echo '&lt; PRESS ANY KEY TO CONTINUE &gt;'; read c ;</v>
      </c>
      <c r="W2032" s="14" t="str">
        <f t="shared" si="2098"/>
        <v xml:space="preserve"> pmd ; </v>
      </c>
      <c r="X2032" s="13" t="str">
        <f t="shared" si="2099"/>
        <v>ssh -q uhvifoapp03 '/home/infa_adm/scripts/ais.sh MDM wf_MDM2Enterprise_Product_Interfaces Int01_uat'</v>
      </c>
      <c r="Y2032" s="15"/>
      <c r="Z2032" s="60" t="str">
        <f t="shared" si="2100"/>
        <v>./pmrep objectexport -f MDM -o Workflow -n wf_MDM2Enterprise_Product_Interfaces -m -s -b -r -u wf_MDM2Enterprise_Product_Interfaces.xml</v>
      </c>
      <c r="AA2032" s="63" t="str">
        <f t="shared" si="2101"/>
        <v>gwd MDM wf_MDM2Enterprise_Product_Interfaces</v>
      </c>
      <c r="AB2032" s="60" t="str">
        <f t="shared" si="1992"/>
        <v xml:space="preserve">showvh MDM wf_MDM2Enterprise_Product_Interfaces ; </v>
      </c>
      <c r="AC2032" s="60" t="str">
        <f t="shared" si="1991"/>
        <v>showrrh MDM wf_MDM2Enterprise_Product_Interfaces</v>
      </c>
    </row>
    <row r="2033" spans="1:29" x14ac:dyDescent="0.25">
      <c r="A2033" s="9">
        <v>43427</v>
      </c>
      <c r="B2033" s="6" t="s">
        <v>1665</v>
      </c>
      <c r="C2033" s="6" t="s">
        <v>1892</v>
      </c>
      <c r="D2033" s="6" t="s">
        <v>1862</v>
      </c>
      <c r="E2033" s="100" t="str">
        <f t="shared" si="2129"/>
        <v>RAC_qa</v>
      </c>
      <c r="F2033" s="115" t="str">
        <f t="shared" si="2130"/>
        <v>QP</v>
      </c>
      <c r="G2033" s="100" t="str">
        <f t="shared" si="2131"/>
        <v>qhvifoapp05</v>
      </c>
      <c r="H2033" s="115" t="str">
        <f t="shared" si="2132"/>
        <v>Int01_qa</v>
      </c>
      <c r="I2033" s="100" t="str">
        <f t="shared" si="2133"/>
        <v>6005</v>
      </c>
      <c r="J2033" s="115" t="str">
        <f t="shared" si="2134"/>
        <v>Native</v>
      </c>
      <c r="K2033" s="100" t="str">
        <f t="shared" si="2135"/>
        <v>all</v>
      </c>
      <c r="L2033" s="6" t="s">
        <v>1491</v>
      </c>
      <c r="M2033" s="6" t="s">
        <v>332</v>
      </c>
      <c r="N2033" s="6" t="s">
        <v>3076</v>
      </c>
      <c r="O2033" s="6" t="s">
        <v>3081</v>
      </c>
      <c r="P2033" s="11" t="str">
        <f t="shared" si="2136"/>
        <v>qc connectors Workflow wf_ENT_LAWSON_GL_CashReceipts_SIMS</v>
      </c>
      <c r="Q2033" s="12" t="str">
        <f t="shared" si="2096"/>
        <v>./pmrep cleardeploymentgroup -p DG_Static_Shared -f ;</v>
      </c>
      <c r="R2033" s="13" t="str">
        <f t="shared" si="2097"/>
        <v>./pmrep addtodeploymentgroup -p DG_Static_Shared -n wf_ENT_LAWSON_GL_CashReceipts_SIMS -o Workflow -f connectors -d all ;</v>
      </c>
      <c r="S2033" s="12" t="str">
        <f t="shared" si="1987"/>
        <v>./pmrep deploydeploymentgroup -p DG_Static_Shared -c  ./DG_Static_Shared.xml -r RAC_qa -n jansaj -X QP -h qhvifoapp05 -o 6005 -s Native -l $HOME/scripts/log/dg_SJ_altrad.log ;</v>
      </c>
      <c r="T2033" s="13" t="str">
        <f t="shared" si="1988"/>
        <v xml:space="preserve">echo '&lt; PRESS ANY KEY TO CONTINUE &gt;'; read c ; </v>
      </c>
      <c r="U2033" s="12" t="str">
        <f t="shared" si="1989"/>
        <v xml:space="preserve">cat $HOME/scripts/log/dg_SJ_altrad.log ; </v>
      </c>
      <c r="V2033" s="13" t="str">
        <f t="shared" si="1990"/>
        <v>echo '&lt; PRESS ANY KEY TO CONTINUE &gt;'; read c ;</v>
      </c>
      <c r="W2033" s="14" t="str">
        <f t="shared" si="2098"/>
        <v xml:space="preserve"> pmd ; </v>
      </c>
      <c r="X2033" s="13" t="str">
        <f t="shared" si="2099"/>
        <v>ssh -q qhvifoapp05 '/home/infa_adm/scripts/ais.sh connectors wf_ENT_LAWSON_GL_CashReceipts_SIMS Int01_qa'</v>
      </c>
      <c r="Y2033" s="15"/>
      <c r="Z2033" s="60" t="str">
        <f t="shared" si="2100"/>
        <v>./pmrep objectexport -f connectors -o Workflow -n wf_ENT_LAWSON_GL_CashReceipts_SIMS -m -s -b -r -u wf_ENT_LAWSON_GL_CashReceipts_SIMS.xml</v>
      </c>
      <c r="AA2033" s="63" t="str">
        <f t="shared" si="2101"/>
        <v>gwd connectors wf_ENT_LAWSON_GL_CashReceipts_SIMS</v>
      </c>
      <c r="AB2033" s="60" t="str">
        <f t="shared" si="1992"/>
        <v xml:space="preserve">showvh connectors wf_ENT_LAWSON_GL_CashReceipts_SIMS ; </v>
      </c>
      <c r="AC2033" s="60" t="str">
        <f t="shared" si="1991"/>
        <v>showrrh connectors wf_ENT_LAWSON_GL_CashReceipts_SIMS</v>
      </c>
    </row>
    <row r="2034" spans="1:29" x14ac:dyDescent="0.25">
      <c r="A2034" s="9">
        <v>43427</v>
      </c>
      <c r="B2034" s="6" t="s">
        <v>1665</v>
      </c>
      <c r="C2034" s="6" t="s">
        <v>1892</v>
      </c>
      <c r="D2034" s="6" t="s">
        <v>1863</v>
      </c>
      <c r="E2034" s="100" t="str">
        <f t="shared" ref="E2034:E2035" si="2137">IF(D2034="q1",rep_q,IF(OR(D2034="u1",D2034="u2"),rep_u,IF(OR(D2034="p1",D2034="p2"),rep_p," ** ERROR **")))</f>
        <v>RAC_uat</v>
      </c>
      <c r="F2034" s="115" t="str">
        <f t="shared" ref="F2034:F2035" si="2138">IF(C2034="SJ",IF(D2034="q1",pswd_sj_q,IF(OR(D2034="u1",D2034="u2"),pswd_sj_u,IF(OR(D2034="p1",D2034="p2"),pswd_sj_p," ** ERROR **"))),
IF(C2034="BR",IF(D2034="q1",pswd_br_q,IF(OR(D2034="u1",D2034="u2"),pswd_br_u,IF(OR(D2034="p1",D2034="p2"),pswd_br_p," ** ERROR **")))," ** ERROR **"))</f>
        <v>UP</v>
      </c>
      <c r="G2034" s="100" t="str">
        <f t="shared" ref="G2034:G2035" si="2139">IF(D2034="q1",host_q,IF(OR(D2034="u1",D2034="u2"),host_u,IF(OR(D2034="p1",D2034="p2"),host_p," ** ERROR **")))</f>
        <v>uhvifoapp03</v>
      </c>
      <c r="H2034" s="115" t="str">
        <f t="shared" ref="H2034:H2035" si="2140">IF(D2034="q1",int_q1,IF(D2034="u1",int_u1,IF(D2034="u2",int_u2,IF(D2034="p1",int_p1,IF(D2034="p2",int_p2," ** ERROR **")))))</f>
        <v>Int01_uat</v>
      </c>
      <c r="I2034" s="100" t="str">
        <f t="shared" ref="I2034:I2035" si="2141">IF(D2034="","n/a","6005")</f>
        <v>6005</v>
      </c>
      <c r="J2034" s="115" t="str">
        <f t="shared" ref="J2034:J2035" si="2142">IF(D2034="","n/a","Native")</f>
        <v>Native</v>
      </c>
      <c r="K2034" s="100" t="str">
        <f t="shared" ref="K2034:K2035" si="2143">IF(D2034="","n/a","all")</f>
        <v>all</v>
      </c>
      <c r="L2034" s="6" t="s">
        <v>1491</v>
      </c>
      <c r="M2034" s="6" t="s">
        <v>332</v>
      </c>
      <c r="N2034" s="6" t="s">
        <v>3076</v>
      </c>
      <c r="O2034" s="6" t="s">
        <v>3082</v>
      </c>
      <c r="P2034" s="11" t="str">
        <f t="shared" ref="P2034:P2035" si="2144">CONCATENATE("qc ",L2034," ",M2034," ",N2034)</f>
        <v>qc connectors Workflow wf_ENT_LAWSON_GL_CashReceipts_SIMS</v>
      </c>
      <c r="Q2034" s="12" t="str">
        <f t="shared" si="2096"/>
        <v>./pmrep cleardeploymentgroup -p DG_Static_Shared -f ;</v>
      </c>
      <c r="R2034" s="13" t="str">
        <f t="shared" si="2097"/>
        <v>./pmrep addtodeploymentgroup -p DG_Static_Shared -n wf_ENT_LAWSON_GL_CashReceipts_SIMS -o Workflow -f connectors -d all ;</v>
      </c>
      <c r="S2034" s="12" t="str">
        <f t="shared" si="1987"/>
        <v>./pmrep deploydeploymentgroup -p DG_Static_Shared -c  ./DG_Static_Shared.xml -r RAC_uat -n jansaj -X UP -h uhvifoapp03 -o 6005 -s Native -l $HOME/scripts/log/dg_SJ_altrad.log ;</v>
      </c>
      <c r="T2034" s="13" t="str">
        <f t="shared" si="1988"/>
        <v xml:space="preserve">echo '&lt; PRESS ANY KEY TO CONTINUE &gt;'; read c ; </v>
      </c>
      <c r="U2034" s="12" t="str">
        <f t="shared" si="1989"/>
        <v xml:space="preserve">cat $HOME/scripts/log/dg_SJ_altrad.log ; </v>
      </c>
      <c r="V2034" s="13" t="str">
        <f t="shared" si="1990"/>
        <v>echo '&lt; PRESS ANY KEY TO CONTINUE &gt;'; read c ;</v>
      </c>
      <c r="W2034" s="14" t="str">
        <f t="shared" si="2098"/>
        <v xml:space="preserve"> pmd ; </v>
      </c>
      <c r="X2034" s="13" t="str">
        <f t="shared" si="2099"/>
        <v>ssh -q uhvifoapp03 '/home/infa_adm/scripts/ais.sh connectors wf_ENT_LAWSON_GL_CashReceipts_SIMS Int01_uat'</v>
      </c>
      <c r="Y2034" s="15"/>
      <c r="Z2034" s="60" t="str">
        <f t="shared" si="2100"/>
        <v>./pmrep objectexport -f connectors -o Workflow -n wf_ENT_LAWSON_GL_CashReceipts_SIMS -m -s -b -r -u wf_ENT_LAWSON_GL_CashReceipts_SIMS.xml</v>
      </c>
      <c r="AA2034" s="63" t="str">
        <f t="shared" si="2101"/>
        <v>gwd connectors wf_ENT_LAWSON_GL_CashReceipts_SIMS</v>
      </c>
      <c r="AB2034" s="60" t="str">
        <f t="shared" si="1992"/>
        <v xml:space="preserve">showvh connectors wf_ENT_LAWSON_GL_CashReceipts_SIMS ; </v>
      </c>
      <c r="AC2034" s="60" t="str">
        <f t="shared" si="1991"/>
        <v>showrrh connectors wf_ENT_LAWSON_GL_CashReceipts_SIMS</v>
      </c>
    </row>
    <row r="2035" spans="1:29" x14ac:dyDescent="0.25">
      <c r="A2035" s="9">
        <v>43430</v>
      </c>
      <c r="B2035" s="6" t="s">
        <v>2760</v>
      </c>
      <c r="C2035" s="6" t="s">
        <v>1893</v>
      </c>
      <c r="D2035" s="6" t="s">
        <v>1862</v>
      </c>
      <c r="E2035" s="100" t="str">
        <f t="shared" si="2137"/>
        <v>RAC_qa</v>
      </c>
      <c r="F2035" s="115" t="str">
        <f t="shared" si="2138"/>
        <v>BPQ</v>
      </c>
      <c r="G2035" s="100" t="str">
        <f t="shared" si="2139"/>
        <v>qhvifoapp05</v>
      </c>
      <c r="H2035" s="115" t="str">
        <f t="shared" si="2140"/>
        <v>Int01_qa</v>
      </c>
      <c r="I2035" s="100" t="str">
        <f t="shared" si="2141"/>
        <v>6005</v>
      </c>
      <c r="J2035" s="115" t="str">
        <f t="shared" si="2142"/>
        <v>Native</v>
      </c>
      <c r="K2035" s="100" t="str">
        <f t="shared" si="2143"/>
        <v>all</v>
      </c>
      <c r="L2035" s="6" t="s">
        <v>322</v>
      </c>
      <c r="M2035" s="6" t="s">
        <v>332</v>
      </c>
      <c r="N2035" s="6" t="s">
        <v>2870</v>
      </c>
      <c r="O2035" s="6" t="s">
        <v>3077</v>
      </c>
      <c r="P2035" s="11" t="str">
        <f t="shared" si="2144"/>
        <v>qc MDM Workflow wf_m_HT_RSSS_Report</v>
      </c>
      <c r="Q2035" s="12" t="str">
        <f t="shared" si="2096"/>
        <v>./pmrep cleardeploymentgroup -p DG_Static_Shared -f ;</v>
      </c>
      <c r="R2035" s="13" t="str">
        <f t="shared" si="2097"/>
        <v>./pmrep addtodeploymentgroup -p DG_Static_Shared -n wf_m_HT_RSSS_Report -o Workflow -f MDM -d all ;</v>
      </c>
      <c r="S2035" s="12" t="str">
        <f t="shared" si="1987"/>
        <v>echo ;</v>
      </c>
      <c r="T2035" s="13" t="str">
        <f t="shared" si="1988"/>
        <v>echo ;</v>
      </c>
      <c r="U2035" s="12" t="str">
        <f t="shared" si="1989"/>
        <v>echo;</v>
      </c>
      <c r="V2035" s="13" t="str">
        <f t="shared" si="1990"/>
        <v>echo ;</v>
      </c>
      <c r="W2035" s="14" t="str">
        <f t="shared" si="2098"/>
        <v xml:space="preserve"> echo ; </v>
      </c>
      <c r="X2035" s="13" t="str">
        <f t="shared" si="2099"/>
        <v>ssh -q qhvifoapp05 '/home/infa_adm/scripts/ais.sh MDM wf_m_HT_RSSS_Report Int01_qa'</v>
      </c>
      <c r="Y2035" s="15"/>
      <c r="Z2035" s="60" t="str">
        <f t="shared" si="2100"/>
        <v>./pmrep objectexport -f MDM -o Workflow -n wf_m_HT_RSSS_Report -m -s -b -r -u wf_m_HT_RSSS_Report.xml</v>
      </c>
      <c r="AA2035" s="63" t="str">
        <f t="shared" si="2101"/>
        <v>gwd MDM wf_m_HT_RSSS_Report</v>
      </c>
      <c r="AB2035" s="60" t="str">
        <f t="shared" si="1992"/>
        <v xml:space="preserve">showvh MDM wf_m_HT_RSSS_Report ; </v>
      </c>
      <c r="AC2035" s="60" t="str">
        <f t="shared" si="1991"/>
        <v>showrrh MDM wf_m_HT_RSSS_Report</v>
      </c>
    </row>
    <row r="2036" spans="1:29" x14ac:dyDescent="0.25">
      <c r="A2036" s="9">
        <v>43430</v>
      </c>
      <c r="B2036" s="6" t="s">
        <v>2760</v>
      </c>
      <c r="C2036" s="6" t="s">
        <v>1893</v>
      </c>
      <c r="D2036" s="6" t="s">
        <v>1862</v>
      </c>
      <c r="E2036" s="100" t="str">
        <f t="shared" ref="E2036:E2037" si="2145">IF(D2036="q1",rep_q,IF(OR(D2036="u1",D2036="u2"),rep_u,IF(OR(D2036="p1",D2036="p2"),rep_p," ** ERROR **")))</f>
        <v>RAC_qa</v>
      </c>
      <c r="F2036" s="115" t="str">
        <f t="shared" ref="F2036:F2037" si="2146">IF(C2036="SJ",IF(D2036="q1",pswd_sj_q,IF(OR(D2036="u1",D2036="u2"),pswd_sj_u,IF(OR(D2036="p1",D2036="p2"),pswd_sj_p," ** ERROR **"))),
IF(C2036="BR",IF(D2036="q1",pswd_br_q,IF(OR(D2036="u1",D2036="u2"),pswd_br_u,IF(OR(D2036="p1",D2036="p2"),pswd_br_p," ** ERROR **")))," ** ERROR **"))</f>
        <v>BPQ</v>
      </c>
      <c r="G2036" s="100" t="str">
        <f t="shared" ref="G2036:G2037" si="2147">IF(D2036="q1",host_q,IF(OR(D2036="u1",D2036="u2"),host_u,IF(OR(D2036="p1",D2036="p2"),host_p," ** ERROR **")))</f>
        <v>qhvifoapp05</v>
      </c>
      <c r="H2036" s="115" t="str">
        <f t="shared" ref="H2036:H2037" si="2148">IF(D2036="q1",int_q1,IF(D2036="u1",int_u1,IF(D2036="u2",int_u2,IF(D2036="p1",int_p1,IF(D2036="p2",int_p2," ** ERROR **")))))</f>
        <v>Int01_qa</v>
      </c>
      <c r="I2036" s="100" t="str">
        <f t="shared" ref="I2036:I2037" si="2149">IF(D2036="","n/a","6005")</f>
        <v>6005</v>
      </c>
      <c r="J2036" s="115" t="str">
        <f t="shared" ref="J2036:J2037" si="2150">IF(D2036="","n/a","Native")</f>
        <v>Native</v>
      </c>
      <c r="K2036" s="100" t="str">
        <f t="shared" ref="K2036:K2037" si="2151">IF(D2036="","n/a","all")</f>
        <v>all</v>
      </c>
      <c r="L2036" s="6" t="s">
        <v>322</v>
      </c>
      <c r="M2036" s="6" t="s">
        <v>332</v>
      </c>
      <c r="N2036" s="6" t="s">
        <v>2871</v>
      </c>
      <c r="O2036" s="6" t="s">
        <v>3077</v>
      </c>
      <c r="P2036" s="11" t="str">
        <f t="shared" ref="P2036" si="2152">CONCATENATE("qc ",L2036," ",M2036," ",N2036)</f>
        <v>qc MDM Workflow wf_m_MDM_PIM_Emails_ParamFile</v>
      </c>
      <c r="Q2036" s="12" t="str">
        <f t="shared" si="2096"/>
        <v>echo ;</v>
      </c>
      <c r="R2036" s="13" t="str">
        <f t="shared" si="2097"/>
        <v>./pmrep addtodeploymentgroup -p DG_Static_Shared -n wf_m_MDM_PIM_Emails_ParamFile -o Workflow -f MDM -d all ;</v>
      </c>
      <c r="S2036" s="12" t="str">
        <f t="shared" si="1987"/>
        <v>./pmrep deploydeploymentgroup -p DG_Static_Shared -c  ./DG_Static_Shared.xml -r RAC_qa -n ritbil -X BPQ -h qhvifoapp05 -o 6005 -s Native -l $HOME/scripts/log/dg_BR_vannee.log ;</v>
      </c>
      <c r="T2036" s="13" t="str">
        <f t="shared" si="1988"/>
        <v xml:space="preserve">echo '&lt; PRESS ANY KEY TO CONTINUE &gt;'; read c ; </v>
      </c>
      <c r="U2036" s="12" t="str">
        <f t="shared" si="1989"/>
        <v xml:space="preserve">cat $HOME/scripts/log/dg_BR_vannee.log ; </v>
      </c>
      <c r="V2036" s="13" t="str">
        <f t="shared" si="1990"/>
        <v>echo '&lt; PRESS ANY KEY TO CONTINUE &gt;'; read c ;</v>
      </c>
      <c r="W2036" s="14" t="str">
        <f t="shared" si="2098"/>
        <v xml:space="preserve"> pmd ; </v>
      </c>
      <c r="X2036" s="13" t="str">
        <f t="shared" si="2099"/>
        <v>ssh -q qhvifoapp05 '/home/infa_adm/scripts/ais.sh MDM wf_m_MDM_PIM_Emails_ParamFile Int01_qa'</v>
      </c>
      <c r="Y2036" s="15"/>
      <c r="Z2036" s="60" t="str">
        <f t="shared" si="2100"/>
        <v>./pmrep objectexport -f MDM -o Workflow -n wf_m_MDM_PIM_Emails_ParamFile -m -s -b -r -u wf_m_MDM_PIM_Emails_ParamFile.xml</v>
      </c>
      <c r="AA2036" s="63" t="str">
        <f t="shared" si="2101"/>
        <v>gwd MDM wf_m_MDM_PIM_Emails_ParamFile</v>
      </c>
      <c r="AB2036" s="60" t="str">
        <f t="shared" si="1992"/>
        <v xml:space="preserve">showvh MDM wf_m_MDM_PIM_Emails_ParamFile ; </v>
      </c>
      <c r="AC2036" s="60" t="str">
        <f t="shared" si="1991"/>
        <v>showrrh MDM wf_m_MDM_PIM_Emails_ParamFile</v>
      </c>
    </row>
    <row r="2037" spans="1:29" x14ac:dyDescent="0.25">
      <c r="A2037" s="9">
        <v>43430</v>
      </c>
      <c r="B2037" s="6" t="s">
        <v>2760</v>
      </c>
      <c r="C2037" s="6" t="s">
        <v>1893</v>
      </c>
      <c r="D2037" s="6" t="s">
        <v>1863</v>
      </c>
      <c r="E2037" s="100" t="str">
        <f t="shared" si="2145"/>
        <v>RAC_uat</v>
      </c>
      <c r="F2037" s="115" t="str">
        <f t="shared" si="2146"/>
        <v>BPU</v>
      </c>
      <c r="G2037" s="100" t="str">
        <f t="shared" si="2147"/>
        <v>uhvifoapp03</v>
      </c>
      <c r="H2037" s="115" t="str">
        <f t="shared" si="2148"/>
        <v>Int01_uat</v>
      </c>
      <c r="I2037" s="100" t="str">
        <f t="shared" si="2149"/>
        <v>6005</v>
      </c>
      <c r="J2037" s="115" t="str">
        <f t="shared" si="2150"/>
        <v>Native</v>
      </c>
      <c r="K2037" s="100" t="str">
        <f t="shared" si="2151"/>
        <v>all</v>
      </c>
      <c r="L2037" s="6" t="s">
        <v>322</v>
      </c>
      <c r="M2037" s="6" t="s">
        <v>332</v>
      </c>
      <c r="N2037" s="6" t="s">
        <v>2870</v>
      </c>
      <c r="O2037" s="6" t="s">
        <v>3078</v>
      </c>
      <c r="P2037" s="11" t="str">
        <f t="shared" ref="P2037:P2038" si="2153">CONCATENATE("qc ",L2037," ",M2037," ",N2037)</f>
        <v>qc MDM Workflow wf_m_HT_RSSS_Report</v>
      </c>
      <c r="Q2037" s="12" t="str">
        <f t="shared" si="2096"/>
        <v>./pmrep cleardeploymentgroup -p DG_Static_Shared -f ;</v>
      </c>
      <c r="R2037" s="13" t="str">
        <f t="shared" si="2097"/>
        <v>./pmrep addtodeploymentgroup -p DG_Static_Shared -n wf_m_HT_RSSS_Report -o Workflow -f MDM -d all ;</v>
      </c>
      <c r="S2037" s="12" t="str">
        <f t="shared" si="1987"/>
        <v>echo ;</v>
      </c>
      <c r="T2037" s="13" t="str">
        <f t="shared" si="1988"/>
        <v>echo ;</v>
      </c>
      <c r="U2037" s="12" t="str">
        <f t="shared" si="1989"/>
        <v>echo;</v>
      </c>
      <c r="V2037" s="13" t="str">
        <f t="shared" si="1990"/>
        <v>echo ;</v>
      </c>
      <c r="W2037" s="14" t="str">
        <f t="shared" si="2098"/>
        <v xml:space="preserve"> echo ; </v>
      </c>
      <c r="X2037" s="13" t="str">
        <f t="shared" si="2099"/>
        <v>ssh -q uhvifoapp03 '/home/infa_adm/scripts/ais.sh MDM wf_m_HT_RSSS_Report Int01_uat'</v>
      </c>
      <c r="Y2037" s="15"/>
      <c r="Z2037" s="60" t="str">
        <f t="shared" si="2100"/>
        <v>./pmrep objectexport -f MDM -o Workflow -n wf_m_HT_RSSS_Report -m -s -b -r -u wf_m_HT_RSSS_Report.xml</v>
      </c>
      <c r="AA2037" s="63" t="str">
        <f t="shared" si="2101"/>
        <v>gwd MDM wf_m_HT_RSSS_Report</v>
      </c>
      <c r="AB2037" s="60" t="str">
        <f t="shared" si="1992"/>
        <v xml:space="preserve">showvh MDM wf_m_HT_RSSS_Report ; </v>
      </c>
      <c r="AC2037" s="60" t="str">
        <f t="shared" si="1991"/>
        <v>showrrh MDM wf_m_HT_RSSS_Report</v>
      </c>
    </row>
    <row r="2038" spans="1:29" x14ac:dyDescent="0.25">
      <c r="A2038" s="9">
        <v>43430</v>
      </c>
      <c r="B2038" s="6" t="s">
        <v>2760</v>
      </c>
      <c r="C2038" s="6" t="s">
        <v>1893</v>
      </c>
      <c r="D2038" s="6" t="s">
        <v>1863</v>
      </c>
      <c r="E2038" s="100" t="str">
        <f t="shared" ref="E2038:E2042" si="2154">IF(D2038="q1",rep_q,IF(OR(D2038="u1",D2038="u2"),rep_u,IF(OR(D2038="p1",D2038="p2"),rep_p," ** ERROR **")))</f>
        <v>RAC_uat</v>
      </c>
      <c r="F2038" s="115" t="str">
        <f t="shared" ref="F2038:F2042" si="2155">IF(C2038="SJ",IF(D2038="q1",pswd_sj_q,IF(OR(D2038="u1",D2038="u2"),pswd_sj_u,IF(OR(D2038="p1",D2038="p2"),pswd_sj_p," ** ERROR **"))),
IF(C2038="BR",IF(D2038="q1",pswd_br_q,IF(OR(D2038="u1",D2038="u2"),pswd_br_u,IF(OR(D2038="p1",D2038="p2"),pswd_br_p," ** ERROR **")))," ** ERROR **"))</f>
        <v>BPU</v>
      </c>
      <c r="G2038" s="100" t="str">
        <f t="shared" ref="G2038:G2042" si="2156">IF(D2038="q1",host_q,IF(OR(D2038="u1",D2038="u2"),host_u,IF(OR(D2038="p1",D2038="p2"),host_p," ** ERROR **")))</f>
        <v>uhvifoapp03</v>
      </c>
      <c r="H2038" s="115" t="str">
        <f t="shared" ref="H2038:H2042" si="2157">IF(D2038="q1",int_q1,IF(D2038="u1",int_u1,IF(D2038="u2",int_u2,IF(D2038="p1",int_p1,IF(D2038="p2",int_p2," ** ERROR **")))))</f>
        <v>Int01_uat</v>
      </c>
      <c r="I2038" s="100" t="str">
        <f t="shared" ref="I2038:I2042" si="2158">IF(D2038="","n/a","6005")</f>
        <v>6005</v>
      </c>
      <c r="J2038" s="115" t="str">
        <f t="shared" ref="J2038:J2042" si="2159">IF(D2038="","n/a","Native")</f>
        <v>Native</v>
      </c>
      <c r="K2038" s="100" t="str">
        <f t="shared" ref="K2038:K2042" si="2160">IF(D2038="","n/a","all")</f>
        <v>all</v>
      </c>
      <c r="L2038" s="6" t="s">
        <v>322</v>
      </c>
      <c r="M2038" s="6" t="s">
        <v>332</v>
      </c>
      <c r="N2038" s="6" t="s">
        <v>2871</v>
      </c>
      <c r="O2038" s="6" t="s">
        <v>3078</v>
      </c>
      <c r="P2038" s="11" t="str">
        <f t="shared" si="2153"/>
        <v>qc MDM Workflow wf_m_MDM_PIM_Emails_ParamFile</v>
      </c>
      <c r="Q2038" s="12" t="str">
        <f t="shared" si="2096"/>
        <v>echo ;</v>
      </c>
      <c r="R2038" s="13" t="str">
        <f t="shared" si="2097"/>
        <v>./pmrep addtodeploymentgroup -p DG_Static_Shared -n wf_m_MDM_PIM_Emails_ParamFile -o Workflow -f MDM -d all ;</v>
      </c>
      <c r="S2038" s="12" t="str">
        <f t="shared" si="1987"/>
        <v>./pmrep deploydeploymentgroup -p DG_Static_Shared -c  ./DG_Static_Shared.xml -r RAC_uat -n ritbil -X BPU -h uhvifoapp03 -o 6005 -s Native -l $HOME/scripts/log/dg_BR_vannee.log ;</v>
      </c>
      <c r="T2038" s="13" t="str">
        <f t="shared" si="1988"/>
        <v xml:space="preserve">echo '&lt; PRESS ANY KEY TO CONTINUE &gt;'; read c ; </v>
      </c>
      <c r="U2038" s="12" t="str">
        <f t="shared" si="1989"/>
        <v xml:space="preserve">cat $HOME/scripts/log/dg_BR_vannee.log ; </v>
      </c>
      <c r="V2038" s="13" t="str">
        <f t="shared" si="1990"/>
        <v>echo '&lt; PRESS ANY KEY TO CONTINUE &gt;'; read c ;</v>
      </c>
      <c r="W2038" s="14" t="str">
        <f t="shared" si="2098"/>
        <v xml:space="preserve"> pmd ; </v>
      </c>
      <c r="X2038" s="13" t="str">
        <f t="shared" si="2099"/>
        <v>ssh -q uhvifoapp03 '/home/infa_adm/scripts/ais.sh MDM wf_m_MDM_PIM_Emails_ParamFile Int01_uat'</v>
      </c>
      <c r="Y2038" s="15"/>
      <c r="Z2038" s="60" t="str">
        <f t="shared" si="2100"/>
        <v>./pmrep objectexport -f MDM -o Workflow -n wf_m_MDM_PIM_Emails_ParamFile -m -s -b -r -u wf_m_MDM_PIM_Emails_ParamFile.xml</v>
      </c>
      <c r="AA2038" s="63" t="str">
        <f t="shared" si="2101"/>
        <v>gwd MDM wf_m_MDM_PIM_Emails_ParamFile</v>
      </c>
      <c r="AB2038" s="60" t="str">
        <f t="shared" si="1992"/>
        <v xml:space="preserve">showvh MDM wf_m_MDM_PIM_Emails_ParamFile ; </v>
      </c>
      <c r="AC2038" s="60" t="str">
        <f t="shared" si="1991"/>
        <v>showrrh MDM wf_m_MDM_PIM_Emails_ParamFile</v>
      </c>
    </row>
    <row r="2039" spans="1:29" x14ac:dyDescent="0.25">
      <c r="A2039" s="9">
        <v>43431</v>
      </c>
      <c r="B2039" s="6" t="s">
        <v>9</v>
      </c>
      <c r="C2039" s="6" t="s">
        <v>1893</v>
      </c>
      <c r="D2039" s="6" t="s">
        <v>1862</v>
      </c>
      <c r="E2039" s="100" t="str">
        <f t="shared" si="2154"/>
        <v>RAC_qa</v>
      </c>
      <c r="F2039" s="115" t="str">
        <f t="shared" si="2155"/>
        <v>BPQ</v>
      </c>
      <c r="G2039" s="100" t="str">
        <f t="shared" si="2156"/>
        <v>qhvifoapp05</v>
      </c>
      <c r="H2039" s="115" t="str">
        <f t="shared" si="2157"/>
        <v>Int01_qa</v>
      </c>
      <c r="I2039" s="100" t="str">
        <f t="shared" si="2158"/>
        <v>6005</v>
      </c>
      <c r="J2039" s="115" t="str">
        <f t="shared" si="2159"/>
        <v>Native</v>
      </c>
      <c r="K2039" s="100" t="str">
        <f t="shared" si="2160"/>
        <v>all</v>
      </c>
      <c r="L2039" s="6" t="s">
        <v>1409</v>
      </c>
      <c r="M2039" s="6" t="s">
        <v>332</v>
      </c>
      <c r="N2039" s="6" t="s">
        <v>3013</v>
      </c>
      <c r="O2039" s="6" t="s">
        <v>3079</v>
      </c>
      <c r="P2039" s="11" t="str">
        <f t="shared" ref="P2039:P2042" si="2161">CONCATENATE("qc ",L2039," ",M2039," ",N2039)</f>
        <v>qc supply_chain Workflow wf_DTS_Get_RMS_Item_Orourke</v>
      </c>
      <c r="Q2039" s="12" t="str">
        <f t="shared" si="2096"/>
        <v>./pmrep cleardeploymentgroup -p DG_Static_Shared -f ;</v>
      </c>
      <c r="R2039" s="13" t="str">
        <f t="shared" si="2097"/>
        <v>./pmrep addtodeploymentgroup -p DG_Static_Shared -n wf_DTS_Get_RMS_Item_Orourke -o Workflow -f supply_chain -d all ;</v>
      </c>
      <c r="S2039" s="12" t="str">
        <f t="shared" si="1987"/>
        <v>echo ;</v>
      </c>
      <c r="T2039" s="13" t="str">
        <f t="shared" si="1988"/>
        <v>echo ;</v>
      </c>
      <c r="U2039" s="12" t="str">
        <f t="shared" si="1989"/>
        <v>echo;</v>
      </c>
      <c r="V2039" s="13" t="str">
        <f t="shared" si="1990"/>
        <v>echo ;</v>
      </c>
      <c r="W2039" s="14" t="str">
        <f t="shared" si="2098"/>
        <v xml:space="preserve"> echo ; </v>
      </c>
      <c r="X2039" s="13" t="str">
        <f t="shared" si="2099"/>
        <v>ssh -q qhvifoapp05 '/home/infa_adm/scripts/ais.sh supply_chain wf_DTS_Get_RMS_Item_Orourke Int01_qa'</v>
      </c>
      <c r="Y2039" s="15"/>
      <c r="Z2039" s="60" t="str">
        <f t="shared" si="2100"/>
        <v>./pmrep objectexport -f supply_chain -o Workflow -n wf_DTS_Get_RMS_Item_Orourke -m -s -b -r -u wf_DTS_Get_RMS_Item_Orourke.xml</v>
      </c>
      <c r="AA2039" s="63" t="str">
        <f t="shared" si="2101"/>
        <v>gwd supply_chain wf_DTS_Get_RMS_Item_Orourke</v>
      </c>
      <c r="AB2039" s="60" t="str">
        <f t="shared" si="1992"/>
        <v xml:space="preserve">showvh supply_chain wf_DTS_Get_RMS_Item_Orourke ; </v>
      </c>
      <c r="AC2039" s="60" t="str">
        <f t="shared" si="1991"/>
        <v>showrrh supply_chain wf_DTS_Get_RMS_Item_Orourke</v>
      </c>
    </row>
    <row r="2040" spans="1:29" x14ac:dyDescent="0.25">
      <c r="A2040" s="9">
        <v>43431</v>
      </c>
      <c r="B2040" s="6" t="s">
        <v>9</v>
      </c>
      <c r="C2040" s="6" t="s">
        <v>1893</v>
      </c>
      <c r="D2040" s="6" t="s">
        <v>1862</v>
      </c>
      <c r="E2040" s="100" t="str">
        <f t="shared" si="2154"/>
        <v>RAC_qa</v>
      </c>
      <c r="F2040" s="115" t="str">
        <f t="shared" si="2155"/>
        <v>BPQ</v>
      </c>
      <c r="G2040" s="100" t="str">
        <f t="shared" si="2156"/>
        <v>qhvifoapp05</v>
      </c>
      <c r="H2040" s="115" t="str">
        <f t="shared" si="2157"/>
        <v>Int01_qa</v>
      </c>
      <c r="I2040" s="100" t="str">
        <f t="shared" si="2158"/>
        <v>6005</v>
      </c>
      <c r="J2040" s="115" t="str">
        <f t="shared" si="2159"/>
        <v>Native</v>
      </c>
      <c r="K2040" s="100" t="str">
        <f t="shared" si="2160"/>
        <v>all</v>
      </c>
      <c r="L2040" s="6" t="s">
        <v>1409</v>
      </c>
      <c r="M2040" s="6" t="s">
        <v>332</v>
      </c>
      <c r="N2040" s="6" t="s">
        <v>2913</v>
      </c>
      <c r="O2040" s="6" t="s">
        <v>3079</v>
      </c>
      <c r="P2040" s="11" t="str">
        <f t="shared" si="2161"/>
        <v>qc supply_chain Workflow wf_DTS_Generate_Json_Request_Orourke</v>
      </c>
      <c r="Q2040" s="12" t="str">
        <f t="shared" si="2096"/>
        <v>echo ;</v>
      </c>
      <c r="R2040" s="13" t="str">
        <f t="shared" si="2097"/>
        <v>./pmrep addtodeploymentgroup -p DG_Static_Shared -n wf_DTS_Generate_Json_Request_Orourke -o Workflow -f supply_chain -d all ;</v>
      </c>
      <c r="S2040" s="12" t="str">
        <f t="shared" si="1987"/>
        <v>echo ;</v>
      </c>
      <c r="T2040" s="13" t="str">
        <f t="shared" si="1988"/>
        <v>echo ;</v>
      </c>
      <c r="U2040" s="12" t="str">
        <f t="shared" si="1989"/>
        <v>echo;</v>
      </c>
      <c r="V2040" s="13" t="str">
        <f t="shared" si="1990"/>
        <v>echo ;</v>
      </c>
      <c r="W2040" s="14" t="str">
        <f t="shared" si="2098"/>
        <v xml:space="preserve"> echo ; </v>
      </c>
      <c r="X2040" s="13" t="str">
        <f t="shared" si="2099"/>
        <v>ssh -q qhvifoapp05 '/home/infa_adm/scripts/ais.sh supply_chain wf_DTS_Generate_Json_Request_Orourke Int01_qa'</v>
      </c>
      <c r="Y2040" s="15"/>
      <c r="Z2040" s="60" t="str">
        <f t="shared" si="2100"/>
        <v>./pmrep objectexport -f supply_chain -o Workflow -n wf_DTS_Generate_Json_Request_Orourke -m -s -b -r -u wf_DTS_Generate_Json_Request_Orourke.xml</v>
      </c>
      <c r="AA2040" s="63" t="str">
        <f t="shared" si="2101"/>
        <v>gwd supply_chain wf_DTS_Generate_Json_Request_Orourke</v>
      </c>
      <c r="AB2040" s="60" t="str">
        <f t="shared" si="1992"/>
        <v xml:space="preserve">showvh supply_chain wf_DTS_Generate_Json_Request_Orourke ; </v>
      </c>
      <c r="AC2040" s="60" t="str">
        <f t="shared" si="1991"/>
        <v>showrrh supply_chain wf_DTS_Generate_Json_Request_Orourke</v>
      </c>
    </row>
    <row r="2041" spans="1:29" x14ac:dyDescent="0.25">
      <c r="A2041" s="9">
        <v>43431</v>
      </c>
      <c r="B2041" s="6" t="s">
        <v>9</v>
      </c>
      <c r="C2041" s="6" t="s">
        <v>1893</v>
      </c>
      <c r="D2041" s="6" t="s">
        <v>1862</v>
      </c>
      <c r="E2041" s="100" t="str">
        <f t="shared" si="2154"/>
        <v>RAC_qa</v>
      </c>
      <c r="F2041" s="115" t="str">
        <f t="shared" si="2155"/>
        <v>BPQ</v>
      </c>
      <c r="G2041" s="100" t="str">
        <f t="shared" si="2156"/>
        <v>qhvifoapp05</v>
      </c>
      <c r="H2041" s="115" t="str">
        <f t="shared" si="2157"/>
        <v>Int01_qa</v>
      </c>
      <c r="I2041" s="100" t="str">
        <f t="shared" si="2158"/>
        <v>6005</v>
      </c>
      <c r="J2041" s="115" t="str">
        <f t="shared" si="2159"/>
        <v>Native</v>
      </c>
      <c r="K2041" s="100" t="str">
        <f t="shared" si="2160"/>
        <v>all</v>
      </c>
      <c r="L2041" s="6" t="s">
        <v>1409</v>
      </c>
      <c r="M2041" s="6" t="s">
        <v>332</v>
      </c>
      <c r="N2041" s="6" t="s">
        <v>2912</v>
      </c>
      <c r="O2041" s="6" t="s">
        <v>3079</v>
      </c>
      <c r="P2041" s="11" t="str">
        <f t="shared" si="2161"/>
        <v>qc supply_chain Workflow wf_DTS_Load_Pre_GEAR_stage_Orourke</v>
      </c>
      <c r="Q2041" s="12" t="str">
        <f t="shared" si="2096"/>
        <v>echo ;</v>
      </c>
      <c r="R2041" s="13" t="str">
        <f t="shared" si="2097"/>
        <v>./pmrep addtodeploymentgroup -p DG_Static_Shared -n wf_DTS_Load_Pre_GEAR_stage_Orourke -o Workflow -f supply_chain -d all ;</v>
      </c>
      <c r="S2041" s="12" t="str">
        <f t="shared" si="1987"/>
        <v>echo ;</v>
      </c>
      <c r="T2041" s="13" t="str">
        <f t="shared" si="1988"/>
        <v>echo ;</v>
      </c>
      <c r="U2041" s="12" t="str">
        <f t="shared" si="1989"/>
        <v>echo;</v>
      </c>
      <c r="V2041" s="13" t="str">
        <f t="shared" si="1990"/>
        <v>echo ;</v>
      </c>
      <c r="W2041" s="14" t="str">
        <f t="shared" si="2098"/>
        <v xml:space="preserve"> echo ; </v>
      </c>
      <c r="X2041" s="13" t="str">
        <f t="shared" si="2099"/>
        <v>ssh -q qhvifoapp05 '/home/infa_adm/scripts/ais.sh supply_chain wf_DTS_Load_Pre_GEAR_stage_Orourke Int01_qa'</v>
      </c>
      <c r="Y2041" s="15"/>
      <c r="Z2041" s="60" t="str">
        <f t="shared" si="2100"/>
        <v>./pmrep objectexport -f supply_chain -o Workflow -n wf_DTS_Load_Pre_GEAR_stage_Orourke -m -s -b -r -u wf_DTS_Load_Pre_GEAR_stage_Orourke.xml</v>
      </c>
      <c r="AA2041" s="63" t="str">
        <f t="shared" si="2101"/>
        <v>gwd supply_chain wf_DTS_Load_Pre_GEAR_stage_Orourke</v>
      </c>
      <c r="AB2041" s="60" t="str">
        <f t="shared" si="1992"/>
        <v xml:space="preserve">showvh supply_chain wf_DTS_Load_Pre_GEAR_stage_Orourke ; </v>
      </c>
      <c r="AC2041" s="60" t="str">
        <f t="shared" si="1991"/>
        <v>showrrh supply_chain wf_DTS_Load_Pre_GEAR_stage_Orourke</v>
      </c>
    </row>
    <row r="2042" spans="1:29" x14ac:dyDescent="0.25">
      <c r="A2042" s="9">
        <v>43431</v>
      </c>
      <c r="B2042" s="6" t="s">
        <v>9</v>
      </c>
      <c r="C2042" s="6" t="s">
        <v>1893</v>
      </c>
      <c r="D2042" s="6" t="s">
        <v>1862</v>
      </c>
      <c r="E2042" s="100" t="str">
        <f t="shared" si="2154"/>
        <v>RAC_qa</v>
      </c>
      <c r="F2042" s="115" t="str">
        <f t="shared" si="2155"/>
        <v>BPQ</v>
      </c>
      <c r="G2042" s="100" t="str">
        <f t="shared" si="2156"/>
        <v>qhvifoapp05</v>
      </c>
      <c r="H2042" s="115" t="str">
        <f t="shared" si="2157"/>
        <v>Int01_qa</v>
      </c>
      <c r="I2042" s="100" t="str">
        <f t="shared" si="2158"/>
        <v>6005</v>
      </c>
      <c r="J2042" s="115" t="str">
        <f t="shared" si="2159"/>
        <v>Native</v>
      </c>
      <c r="K2042" s="100" t="str">
        <f t="shared" si="2160"/>
        <v>all</v>
      </c>
      <c r="L2042" s="6" t="s">
        <v>1409</v>
      </c>
      <c r="M2042" s="6" t="s">
        <v>332</v>
      </c>
      <c r="N2042" s="6" t="s">
        <v>3014</v>
      </c>
      <c r="O2042" s="6" t="s">
        <v>3079</v>
      </c>
      <c r="P2042" s="11" t="str">
        <f t="shared" si="2161"/>
        <v>qc supply_chain Workflow wf_DTS_Load_GEAR_Table_Orourke</v>
      </c>
      <c r="Q2042" s="12" t="str">
        <f t="shared" si="2096"/>
        <v>echo ;</v>
      </c>
      <c r="R2042" s="13" t="str">
        <f t="shared" si="2097"/>
        <v>./pmrep addtodeploymentgroup -p DG_Static_Shared -n wf_DTS_Load_GEAR_Table_Orourke -o Workflow -f supply_chain -d all ;</v>
      </c>
      <c r="S2042" s="12" t="str">
        <f t="shared" si="1987"/>
        <v>./pmrep deploydeploymentgroup -p DG_Static_Shared -c  ./DG_Static_Shared.xml -r RAC_qa -n ritbil -X BPQ -h qhvifoapp05 -o 6005 -s Native -l $HOME/scripts/log/dg_BR_yatpra.log ;</v>
      </c>
      <c r="T2042" s="13" t="str">
        <f t="shared" si="1988"/>
        <v xml:space="preserve">echo '&lt; PRESS ANY KEY TO CONTINUE &gt;'; read c ; </v>
      </c>
      <c r="U2042" s="12" t="str">
        <f t="shared" si="1989"/>
        <v xml:space="preserve">cat $HOME/scripts/log/dg_BR_yatpra.log ; </v>
      </c>
      <c r="V2042" s="13" t="str">
        <f t="shared" si="1990"/>
        <v>echo '&lt; PRESS ANY KEY TO CONTINUE &gt;'; read c ;</v>
      </c>
      <c r="W2042" s="14" t="str">
        <f t="shared" si="2098"/>
        <v xml:space="preserve"> pmd ; </v>
      </c>
      <c r="X2042" s="13" t="str">
        <f t="shared" si="2099"/>
        <v>ssh -q qhvifoapp05 '/home/infa_adm/scripts/ais.sh supply_chain wf_DTS_Load_GEAR_Table_Orourke Int01_qa'</v>
      </c>
      <c r="Y2042" s="15"/>
      <c r="Z2042" s="60" t="str">
        <f t="shared" si="2100"/>
        <v>./pmrep objectexport -f supply_chain -o Workflow -n wf_DTS_Load_GEAR_Table_Orourke -m -s -b -r -u wf_DTS_Load_GEAR_Table_Orourke.xml</v>
      </c>
      <c r="AA2042" s="63" t="str">
        <f t="shared" si="2101"/>
        <v>gwd supply_chain wf_DTS_Load_GEAR_Table_Orourke</v>
      </c>
      <c r="AB2042" s="60" t="str">
        <f t="shared" si="1992"/>
        <v xml:space="preserve">showvh supply_chain wf_DTS_Load_GEAR_Table_Orourke ; </v>
      </c>
      <c r="AC2042" s="60" t="str">
        <f t="shared" si="1991"/>
        <v>showrrh supply_chain wf_DTS_Load_GEAR_Table_Orourke</v>
      </c>
    </row>
    <row r="2043" spans="1:29" x14ac:dyDescent="0.25">
      <c r="A2043" s="9">
        <v>43431</v>
      </c>
      <c r="B2043" s="6" t="s">
        <v>9</v>
      </c>
      <c r="C2043" s="6" t="s">
        <v>1893</v>
      </c>
      <c r="D2043" s="6" t="s">
        <v>1863</v>
      </c>
      <c r="E2043" s="100" t="str">
        <f t="shared" ref="E2043:E2046" si="2162">IF(D2043="q1",rep_q,IF(OR(D2043="u1",D2043="u2"),rep_u,IF(OR(D2043="p1",D2043="p2"),rep_p," ** ERROR **")))</f>
        <v>RAC_uat</v>
      </c>
      <c r="F2043" s="115" t="str">
        <f t="shared" ref="F2043:F2046" si="2163">IF(C2043="SJ",IF(D2043="q1",pswd_sj_q,IF(OR(D2043="u1",D2043="u2"),pswd_sj_u,IF(OR(D2043="p1",D2043="p2"),pswd_sj_p," ** ERROR **"))),
IF(C2043="BR",IF(D2043="q1",pswd_br_q,IF(OR(D2043="u1",D2043="u2"),pswd_br_u,IF(OR(D2043="p1",D2043="p2"),pswd_br_p," ** ERROR **")))," ** ERROR **"))</f>
        <v>BPU</v>
      </c>
      <c r="G2043" s="100" t="str">
        <f t="shared" ref="G2043:G2046" si="2164">IF(D2043="q1",host_q,IF(OR(D2043="u1",D2043="u2"),host_u,IF(OR(D2043="p1",D2043="p2"),host_p," ** ERROR **")))</f>
        <v>uhvifoapp03</v>
      </c>
      <c r="H2043" s="115" t="str">
        <f t="shared" ref="H2043:H2046" si="2165">IF(D2043="q1",int_q1,IF(D2043="u1",int_u1,IF(D2043="u2",int_u2,IF(D2043="p1",int_p1,IF(D2043="p2",int_p2," ** ERROR **")))))</f>
        <v>Int01_uat</v>
      </c>
      <c r="I2043" s="100" t="str">
        <f t="shared" ref="I2043:I2046" si="2166">IF(D2043="","n/a","6005")</f>
        <v>6005</v>
      </c>
      <c r="J2043" s="115" t="str">
        <f t="shared" ref="J2043:J2046" si="2167">IF(D2043="","n/a","Native")</f>
        <v>Native</v>
      </c>
      <c r="K2043" s="100" t="str">
        <f t="shared" ref="K2043:K2046" si="2168">IF(D2043="","n/a","all")</f>
        <v>all</v>
      </c>
      <c r="L2043" s="6" t="s">
        <v>1409</v>
      </c>
      <c r="M2043" s="6" t="s">
        <v>332</v>
      </c>
      <c r="N2043" s="6" t="s">
        <v>3013</v>
      </c>
      <c r="O2043" s="6" t="s">
        <v>3080</v>
      </c>
      <c r="P2043" s="11" t="str">
        <f t="shared" ref="P2043:P2046" si="2169">CONCATENATE("qc ",L2043," ",M2043," ",N2043)</f>
        <v>qc supply_chain Workflow wf_DTS_Get_RMS_Item_Orourke</v>
      </c>
      <c r="Q2043" s="12" t="str">
        <f t="shared" si="2096"/>
        <v>./pmrep cleardeploymentgroup -p DG_Static_Shared -f ;</v>
      </c>
      <c r="R2043" s="13" t="str">
        <f t="shared" si="2097"/>
        <v>./pmrep addtodeploymentgroup -p DG_Static_Shared -n wf_DTS_Get_RMS_Item_Orourke -o Workflow -f supply_chain -d all ;</v>
      </c>
      <c r="S2043" s="12" t="str">
        <f t="shared" si="1987"/>
        <v>echo ;</v>
      </c>
      <c r="T2043" s="13" t="str">
        <f t="shared" si="1988"/>
        <v>echo ;</v>
      </c>
      <c r="U2043" s="12" t="str">
        <f t="shared" si="1989"/>
        <v>echo;</v>
      </c>
      <c r="V2043" s="13" t="str">
        <f t="shared" si="1990"/>
        <v>echo ;</v>
      </c>
      <c r="W2043" s="14" t="str">
        <f t="shared" si="2098"/>
        <v xml:space="preserve"> echo ; </v>
      </c>
      <c r="X2043" s="13" t="str">
        <f t="shared" si="2099"/>
        <v>ssh -q uhvifoapp03 '/home/infa_adm/scripts/ais.sh supply_chain wf_DTS_Get_RMS_Item_Orourke Int01_uat'</v>
      </c>
      <c r="Y2043" s="15"/>
      <c r="Z2043" s="60" t="str">
        <f t="shared" si="2100"/>
        <v>./pmrep objectexport -f supply_chain -o Workflow -n wf_DTS_Get_RMS_Item_Orourke -m -s -b -r -u wf_DTS_Get_RMS_Item_Orourke.xml</v>
      </c>
      <c r="AA2043" s="63" t="str">
        <f t="shared" si="2101"/>
        <v>gwd supply_chain wf_DTS_Get_RMS_Item_Orourke</v>
      </c>
      <c r="AB2043" s="60" t="str">
        <f t="shared" si="1992"/>
        <v xml:space="preserve">showvh supply_chain wf_DTS_Get_RMS_Item_Orourke ; </v>
      </c>
      <c r="AC2043" s="60" t="str">
        <f t="shared" si="1991"/>
        <v>showrrh supply_chain wf_DTS_Get_RMS_Item_Orourke</v>
      </c>
    </row>
    <row r="2044" spans="1:29" x14ac:dyDescent="0.25">
      <c r="A2044" s="9">
        <v>43431</v>
      </c>
      <c r="B2044" s="6" t="s">
        <v>9</v>
      </c>
      <c r="C2044" s="6" t="s">
        <v>1893</v>
      </c>
      <c r="D2044" s="6" t="s">
        <v>1863</v>
      </c>
      <c r="E2044" s="100" t="str">
        <f t="shared" si="2162"/>
        <v>RAC_uat</v>
      </c>
      <c r="F2044" s="115" t="str">
        <f t="shared" si="2163"/>
        <v>BPU</v>
      </c>
      <c r="G2044" s="100" t="str">
        <f t="shared" si="2164"/>
        <v>uhvifoapp03</v>
      </c>
      <c r="H2044" s="115" t="str">
        <f t="shared" si="2165"/>
        <v>Int01_uat</v>
      </c>
      <c r="I2044" s="100" t="str">
        <f t="shared" si="2166"/>
        <v>6005</v>
      </c>
      <c r="J2044" s="115" t="str">
        <f t="shared" si="2167"/>
        <v>Native</v>
      </c>
      <c r="K2044" s="100" t="str">
        <f t="shared" si="2168"/>
        <v>all</v>
      </c>
      <c r="L2044" s="6" t="s">
        <v>1409</v>
      </c>
      <c r="M2044" s="6" t="s">
        <v>332</v>
      </c>
      <c r="N2044" s="6" t="s">
        <v>2913</v>
      </c>
      <c r="O2044" s="6" t="s">
        <v>3080</v>
      </c>
      <c r="P2044" s="11" t="str">
        <f t="shared" si="2169"/>
        <v>qc supply_chain Workflow wf_DTS_Generate_Json_Request_Orourke</v>
      </c>
      <c r="Q2044" s="12" t="str">
        <f t="shared" si="2096"/>
        <v>echo ;</v>
      </c>
      <c r="R2044" s="13" t="str">
        <f t="shared" si="2097"/>
        <v>./pmrep addtodeploymentgroup -p DG_Static_Shared -n wf_DTS_Generate_Json_Request_Orourke -o Workflow -f supply_chain -d all ;</v>
      </c>
      <c r="S2044" s="12" t="str">
        <f t="shared" si="1987"/>
        <v>echo ;</v>
      </c>
      <c r="T2044" s="13" t="str">
        <f t="shared" si="1988"/>
        <v>echo ;</v>
      </c>
      <c r="U2044" s="12" t="str">
        <f t="shared" si="1989"/>
        <v>echo;</v>
      </c>
      <c r="V2044" s="13" t="str">
        <f t="shared" si="1990"/>
        <v>echo ;</v>
      </c>
      <c r="W2044" s="14" t="str">
        <f t="shared" si="2098"/>
        <v xml:space="preserve"> echo ; </v>
      </c>
      <c r="X2044" s="13" t="str">
        <f t="shared" si="2099"/>
        <v>ssh -q uhvifoapp03 '/home/infa_adm/scripts/ais.sh supply_chain wf_DTS_Generate_Json_Request_Orourke Int01_uat'</v>
      </c>
      <c r="Y2044" s="15"/>
      <c r="Z2044" s="60" t="str">
        <f t="shared" si="2100"/>
        <v>./pmrep objectexport -f supply_chain -o Workflow -n wf_DTS_Generate_Json_Request_Orourke -m -s -b -r -u wf_DTS_Generate_Json_Request_Orourke.xml</v>
      </c>
      <c r="AA2044" s="63" t="str">
        <f t="shared" si="2101"/>
        <v>gwd supply_chain wf_DTS_Generate_Json_Request_Orourke</v>
      </c>
      <c r="AB2044" s="60" t="str">
        <f t="shared" si="1992"/>
        <v xml:space="preserve">showvh supply_chain wf_DTS_Generate_Json_Request_Orourke ; </v>
      </c>
      <c r="AC2044" s="60" t="str">
        <f t="shared" si="1991"/>
        <v>showrrh supply_chain wf_DTS_Generate_Json_Request_Orourke</v>
      </c>
    </row>
    <row r="2045" spans="1:29" x14ac:dyDescent="0.25">
      <c r="A2045" s="9">
        <v>43431</v>
      </c>
      <c r="B2045" s="6" t="s">
        <v>9</v>
      </c>
      <c r="C2045" s="6" t="s">
        <v>1893</v>
      </c>
      <c r="D2045" s="6" t="s">
        <v>1863</v>
      </c>
      <c r="E2045" s="100" t="str">
        <f t="shared" si="2162"/>
        <v>RAC_uat</v>
      </c>
      <c r="F2045" s="115" t="str">
        <f t="shared" si="2163"/>
        <v>BPU</v>
      </c>
      <c r="G2045" s="100" t="str">
        <f t="shared" si="2164"/>
        <v>uhvifoapp03</v>
      </c>
      <c r="H2045" s="115" t="str">
        <f t="shared" si="2165"/>
        <v>Int01_uat</v>
      </c>
      <c r="I2045" s="100" t="str">
        <f t="shared" si="2166"/>
        <v>6005</v>
      </c>
      <c r="J2045" s="115" t="str">
        <f t="shared" si="2167"/>
        <v>Native</v>
      </c>
      <c r="K2045" s="100" t="str">
        <f t="shared" si="2168"/>
        <v>all</v>
      </c>
      <c r="L2045" s="6" t="s">
        <v>1409</v>
      </c>
      <c r="M2045" s="6" t="s">
        <v>332</v>
      </c>
      <c r="N2045" s="6" t="s">
        <v>2912</v>
      </c>
      <c r="O2045" s="6" t="s">
        <v>3080</v>
      </c>
      <c r="P2045" s="11" t="str">
        <f t="shared" si="2169"/>
        <v>qc supply_chain Workflow wf_DTS_Load_Pre_GEAR_stage_Orourke</v>
      </c>
      <c r="Q2045" s="12" t="str">
        <f t="shared" si="2096"/>
        <v>echo ;</v>
      </c>
      <c r="R2045" s="13" t="str">
        <f t="shared" si="2097"/>
        <v>./pmrep addtodeploymentgroup -p DG_Static_Shared -n wf_DTS_Load_Pre_GEAR_stage_Orourke -o Workflow -f supply_chain -d all ;</v>
      </c>
      <c r="S2045" s="12" t="str">
        <f t="shared" si="1987"/>
        <v>echo ;</v>
      </c>
      <c r="T2045" s="13" t="str">
        <f t="shared" si="1988"/>
        <v>echo ;</v>
      </c>
      <c r="U2045" s="12" t="str">
        <f t="shared" si="1989"/>
        <v>echo;</v>
      </c>
      <c r="V2045" s="13" t="str">
        <f t="shared" si="1990"/>
        <v>echo ;</v>
      </c>
      <c r="W2045" s="14" t="str">
        <f t="shared" si="2098"/>
        <v xml:space="preserve"> echo ; </v>
      </c>
      <c r="X2045" s="13" t="str">
        <f t="shared" si="2099"/>
        <v>ssh -q uhvifoapp03 '/home/infa_adm/scripts/ais.sh supply_chain wf_DTS_Load_Pre_GEAR_stage_Orourke Int01_uat'</v>
      </c>
      <c r="Y2045" s="15"/>
      <c r="Z2045" s="60" t="str">
        <f t="shared" si="2100"/>
        <v>./pmrep objectexport -f supply_chain -o Workflow -n wf_DTS_Load_Pre_GEAR_stage_Orourke -m -s -b -r -u wf_DTS_Load_Pre_GEAR_stage_Orourke.xml</v>
      </c>
      <c r="AA2045" s="63" t="str">
        <f t="shared" si="2101"/>
        <v>gwd supply_chain wf_DTS_Load_Pre_GEAR_stage_Orourke</v>
      </c>
      <c r="AB2045" s="60" t="str">
        <f t="shared" si="1992"/>
        <v xml:space="preserve">showvh supply_chain wf_DTS_Load_Pre_GEAR_stage_Orourke ; </v>
      </c>
      <c r="AC2045" s="60" t="str">
        <f t="shared" si="1991"/>
        <v>showrrh supply_chain wf_DTS_Load_Pre_GEAR_stage_Orourke</v>
      </c>
    </row>
    <row r="2046" spans="1:29" x14ac:dyDescent="0.25">
      <c r="A2046" s="9">
        <v>43431</v>
      </c>
      <c r="B2046" s="6" t="s">
        <v>9</v>
      </c>
      <c r="C2046" s="6" t="s">
        <v>1893</v>
      </c>
      <c r="D2046" s="6" t="s">
        <v>1863</v>
      </c>
      <c r="E2046" s="100" t="str">
        <f t="shared" si="2162"/>
        <v>RAC_uat</v>
      </c>
      <c r="F2046" s="115" t="str">
        <f t="shared" si="2163"/>
        <v>BPU</v>
      </c>
      <c r="G2046" s="100" t="str">
        <f t="shared" si="2164"/>
        <v>uhvifoapp03</v>
      </c>
      <c r="H2046" s="115" t="str">
        <f t="shared" si="2165"/>
        <v>Int01_uat</v>
      </c>
      <c r="I2046" s="100" t="str">
        <f t="shared" si="2166"/>
        <v>6005</v>
      </c>
      <c r="J2046" s="115" t="str">
        <f t="shared" si="2167"/>
        <v>Native</v>
      </c>
      <c r="K2046" s="100" t="str">
        <f t="shared" si="2168"/>
        <v>all</v>
      </c>
      <c r="L2046" s="6" t="s">
        <v>1409</v>
      </c>
      <c r="M2046" s="6" t="s">
        <v>332</v>
      </c>
      <c r="N2046" s="6" t="s">
        <v>3014</v>
      </c>
      <c r="O2046" s="6" t="s">
        <v>3080</v>
      </c>
      <c r="P2046" s="11" t="str">
        <f t="shared" si="2169"/>
        <v>qc supply_chain Workflow wf_DTS_Load_GEAR_Table_Orourke</v>
      </c>
      <c r="Q2046" s="12" t="str">
        <f t="shared" si="2096"/>
        <v>echo ;</v>
      </c>
      <c r="R2046" s="13" t="str">
        <f t="shared" si="2097"/>
        <v>./pmrep addtodeploymentgroup -p DG_Static_Shared -n wf_DTS_Load_GEAR_Table_Orourke -o Workflow -f supply_chain -d all ;</v>
      </c>
      <c r="S2046" s="12" t="str">
        <f t="shared" si="1987"/>
        <v>./pmrep deploydeploymentgroup -p DG_Static_Shared -c  ./DG_Static_Shared.xml -r RAC_uat -n ritbil -X BPU -h uhvifoapp03 -o 6005 -s Native -l $HOME/scripts/log/dg_BR_yatpra.log ;</v>
      </c>
      <c r="T2046" s="13" t="str">
        <f t="shared" si="1988"/>
        <v xml:space="preserve">echo '&lt; PRESS ANY KEY TO CONTINUE &gt;'; read c ; </v>
      </c>
      <c r="U2046" s="12" t="str">
        <f t="shared" si="1989"/>
        <v xml:space="preserve">cat $HOME/scripts/log/dg_BR_yatpra.log ; </v>
      </c>
      <c r="V2046" s="13" t="str">
        <f t="shared" si="1990"/>
        <v>echo '&lt; PRESS ANY KEY TO CONTINUE &gt;'; read c ;</v>
      </c>
      <c r="W2046" s="14" t="str">
        <f t="shared" si="2098"/>
        <v xml:space="preserve"> pmd ; </v>
      </c>
      <c r="X2046" s="13" t="str">
        <f t="shared" si="2099"/>
        <v>ssh -q uhvifoapp03 '/home/infa_adm/scripts/ais.sh supply_chain wf_DTS_Load_GEAR_Table_Orourke Int01_uat'</v>
      </c>
      <c r="Y2046" s="15"/>
      <c r="Z2046" s="60" t="str">
        <f t="shared" si="2100"/>
        <v>./pmrep objectexport -f supply_chain -o Workflow -n wf_DTS_Load_GEAR_Table_Orourke -m -s -b -r -u wf_DTS_Load_GEAR_Table_Orourke.xml</v>
      </c>
      <c r="AA2046" s="63" t="str">
        <f t="shared" si="2101"/>
        <v>gwd supply_chain wf_DTS_Load_GEAR_Table_Orourke</v>
      </c>
      <c r="AB2046" s="60" t="str">
        <f t="shared" si="1992"/>
        <v xml:space="preserve">showvh supply_chain wf_DTS_Load_GEAR_Table_Orourke ; </v>
      </c>
      <c r="AC2046" s="60" t="str">
        <f t="shared" si="1991"/>
        <v>showrrh supply_chain wf_DTS_Load_GEAR_Table_Orourke</v>
      </c>
    </row>
    <row r="2047" spans="1:29" x14ac:dyDescent="0.25">
      <c r="A2047" s="9">
        <v>43432</v>
      </c>
      <c r="B2047" s="6" t="s">
        <v>285</v>
      </c>
      <c r="C2047" s="6" t="s">
        <v>1892</v>
      </c>
      <c r="D2047" s="6" t="s">
        <v>1862</v>
      </c>
      <c r="E2047" s="100" t="str">
        <f t="shared" ref="E2047:E2048" si="2170">IF(D2047="q1",rep_q,IF(OR(D2047="u1",D2047="u2"),rep_u,IF(OR(D2047="p1",D2047="p2"),rep_p," ** ERROR **")))</f>
        <v>RAC_qa</v>
      </c>
      <c r="F2047" s="115" t="str">
        <f t="shared" ref="F2047:F2048" si="2171">IF(C2047="SJ",IF(D2047="q1",pswd_sj_q,IF(OR(D2047="u1",D2047="u2"),pswd_sj_u,IF(OR(D2047="p1",D2047="p2"),pswd_sj_p," ** ERROR **"))),
IF(C2047="BR",IF(D2047="q1",pswd_br_q,IF(OR(D2047="u1",D2047="u2"),pswd_br_u,IF(OR(D2047="p1",D2047="p2"),pswd_br_p," ** ERROR **")))," ** ERROR **"))</f>
        <v>QP</v>
      </c>
      <c r="G2047" s="100" t="str">
        <f t="shared" ref="G2047:G2048" si="2172">IF(D2047="q1",host_q,IF(OR(D2047="u1",D2047="u2"),host_u,IF(OR(D2047="p1",D2047="p2"),host_p," ** ERROR **")))</f>
        <v>qhvifoapp05</v>
      </c>
      <c r="H2047" s="115" t="str">
        <f t="shared" ref="H2047:H2048" si="2173">IF(D2047="q1",int_q1,IF(D2047="u1",int_u1,IF(D2047="u2",int_u2,IF(D2047="p1",int_p1,IF(D2047="p2",int_p2," ** ERROR **")))))</f>
        <v>Int01_qa</v>
      </c>
      <c r="I2047" s="100" t="str">
        <f t="shared" ref="I2047:I2048" si="2174">IF(D2047="","n/a","6005")</f>
        <v>6005</v>
      </c>
      <c r="J2047" s="115" t="str">
        <f t="shared" ref="J2047:J2048" si="2175">IF(D2047="","n/a","Native")</f>
        <v>Native</v>
      </c>
      <c r="K2047" s="100" t="str">
        <f t="shared" ref="K2047:K2048" si="2176">IF(D2047="","n/a","all")</f>
        <v>all</v>
      </c>
      <c r="L2047" s="6" t="s">
        <v>322</v>
      </c>
      <c r="M2047" s="6" t="s">
        <v>332</v>
      </c>
      <c r="N2047" s="6" t="s">
        <v>2714</v>
      </c>
      <c r="O2047" s="6" t="s">
        <v>3083</v>
      </c>
      <c r="P2047" s="11" t="str">
        <f t="shared" ref="P2047:P2048" si="2177">CONCATENATE("qc ",L2047," ",M2047," ",N2047)</f>
        <v>qc MDM Workflow wf_MDM2Enterprise_Location_Interfaces</v>
      </c>
      <c r="Q2047" s="12" t="str">
        <f t="shared" si="2096"/>
        <v>./pmrep cleardeploymentgroup -p DG_Static_Shared -f ;</v>
      </c>
      <c r="R2047" s="13" t="str">
        <f t="shared" si="2097"/>
        <v>./pmrep addtodeploymentgroup -p DG_Static_Shared -n wf_MDM2Enterprise_Location_Interfaces -o Workflow -f MDM -d all ;</v>
      </c>
      <c r="S2047" s="12" t="str">
        <f t="shared" si="1987"/>
        <v>./pmrep deploydeploymentgroup -p DG_Static_Shared -c  ./DG_Static_Shared.xml -r RAC_qa -n jansaj -X QP -h qhvifoapp05 -o 6005 -s Native -l $HOME/scripts/log/dg_SJ_matvis.log ;</v>
      </c>
      <c r="T2047" s="13" t="str">
        <f t="shared" si="1988"/>
        <v xml:space="preserve">echo '&lt; PRESS ANY KEY TO CONTINUE &gt;'; read c ; </v>
      </c>
      <c r="U2047" s="12" t="str">
        <f t="shared" si="1989"/>
        <v xml:space="preserve">cat $HOME/scripts/log/dg_SJ_matvis.log ; </v>
      </c>
      <c r="V2047" s="13" t="str">
        <f t="shared" si="1990"/>
        <v>echo '&lt; PRESS ANY KEY TO CONTINUE &gt;'; read c ;</v>
      </c>
      <c r="W2047" s="14" t="str">
        <f t="shared" si="2098"/>
        <v xml:space="preserve"> pmd ; </v>
      </c>
      <c r="X2047" s="13" t="str">
        <f t="shared" si="2099"/>
        <v>ssh -q qhvifoapp05 '/home/infa_adm/scripts/ais.sh MDM wf_MDM2Enterprise_Location_Interfaces Int01_qa'</v>
      </c>
      <c r="Y2047" s="15"/>
      <c r="Z2047" s="60" t="str">
        <f t="shared" si="2100"/>
        <v>./pmrep objectexport -f MDM -o Workflow -n wf_MDM2Enterprise_Location_Interfaces -m -s -b -r -u wf_MDM2Enterprise_Location_Interfaces.xml</v>
      </c>
      <c r="AA2047" s="63" t="str">
        <f t="shared" si="2101"/>
        <v>gwd MDM wf_MDM2Enterprise_Location_Interfaces</v>
      </c>
      <c r="AB2047" s="60" t="str">
        <f t="shared" si="1992"/>
        <v xml:space="preserve">showvh MDM wf_MDM2Enterprise_Location_Interfaces ; </v>
      </c>
      <c r="AC2047" s="60" t="str">
        <f t="shared" si="1991"/>
        <v>showrrh MDM wf_MDM2Enterprise_Location_Interfaces</v>
      </c>
    </row>
    <row r="2048" spans="1:29" x14ac:dyDescent="0.25">
      <c r="A2048" s="9">
        <v>43432</v>
      </c>
      <c r="B2048" s="6" t="s">
        <v>285</v>
      </c>
      <c r="C2048" s="6" t="s">
        <v>1892</v>
      </c>
      <c r="D2048" s="6" t="s">
        <v>1863</v>
      </c>
      <c r="E2048" s="100" t="str">
        <f t="shared" si="2170"/>
        <v>RAC_uat</v>
      </c>
      <c r="F2048" s="115" t="str">
        <f t="shared" si="2171"/>
        <v>UP</v>
      </c>
      <c r="G2048" s="100" t="str">
        <f t="shared" si="2172"/>
        <v>uhvifoapp03</v>
      </c>
      <c r="H2048" s="115" t="str">
        <f t="shared" si="2173"/>
        <v>Int01_uat</v>
      </c>
      <c r="I2048" s="100" t="str">
        <f t="shared" si="2174"/>
        <v>6005</v>
      </c>
      <c r="J2048" s="115" t="str">
        <f t="shared" si="2175"/>
        <v>Native</v>
      </c>
      <c r="K2048" s="100" t="str">
        <f t="shared" si="2176"/>
        <v>all</v>
      </c>
      <c r="L2048" s="6" t="s">
        <v>322</v>
      </c>
      <c r="M2048" s="6" t="s">
        <v>332</v>
      </c>
      <c r="N2048" s="6" t="s">
        <v>2714</v>
      </c>
      <c r="O2048" s="6" t="s">
        <v>3084</v>
      </c>
      <c r="P2048" s="11" t="str">
        <f t="shared" si="2177"/>
        <v>qc MDM Workflow wf_MDM2Enterprise_Location_Interfaces</v>
      </c>
      <c r="Q2048" s="12" t="str">
        <f t="shared" si="2096"/>
        <v>./pmrep cleardeploymentgroup -p DG_Static_Shared -f ;</v>
      </c>
      <c r="R2048" s="13" t="str">
        <f t="shared" si="2097"/>
        <v>./pmrep addtodeploymentgroup -p DG_Static_Shared -n wf_MDM2Enterprise_Location_Interfaces -o Workflow -f MDM -d all ;</v>
      </c>
      <c r="S2048" s="12" t="str">
        <f t="shared" si="1987"/>
        <v>./pmrep deploydeploymentgroup -p DG_Static_Shared -c  ./DG_Static_Shared.xml -r RAC_uat -n jansaj -X UP -h uhvifoapp03 -o 6005 -s Native -l $HOME/scripts/log/dg_SJ_matvis.log ;</v>
      </c>
      <c r="T2048" s="13" t="str">
        <f t="shared" si="1988"/>
        <v xml:space="preserve">echo '&lt; PRESS ANY KEY TO CONTINUE &gt;'; read c ; </v>
      </c>
      <c r="U2048" s="12" t="str">
        <f t="shared" si="1989"/>
        <v xml:space="preserve">cat $HOME/scripts/log/dg_SJ_matvis.log ; </v>
      </c>
      <c r="V2048" s="13" t="str">
        <f t="shared" si="1990"/>
        <v>echo '&lt; PRESS ANY KEY TO CONTINUE &gt;'; read c ;</v>
      </c>
      <c r="W2048" s="14" t="str">
        <f t="shared" si="2098"/>
        <v xml:space="preserve"> pmd ; </v>
      </c>
      <c r="X2048" s="13" t="str">
        <f t="shared" si="2099"/>
        <v>ssh -q uhvifoapp03 '/home/infa_adm/scripts/ais.sh MDM wf_MDM2Enterprise_Location_Interfaces Int01_uat'</v>
      </c>
      <c r="Y2048" s="15"/>
      <c r="Z2048" s="60" t="str">
        <f t="shared" si="2100"/>
        <v>./pmrep objectexport -f MDM -o Workflow -n wf_MDM2Enterprise_Location_Interfaces -m -s -b -r -u wf_MDM2Enterprise_Location_Interfaces.xml</v>
      </c>
      <c r="AA2048" s="63" t="str">
        <f t="shared" si="2101"/>
        <v>gwd MDM wf_MDM2Enterprise_Location_Interfaces</v>
      </c>
      <c r="AB2048" s="60" t="str">
        <f t="shared" si="1992"/>
        <v xml:space="preserve">showvh MDM wf_MDM2Enterprise_Location_Interfaces ; </v>
      </c>
      <c r="AC2048" s="60" t="str">
        <f t="shared" si="1991"/>
        <v>showrrh MDM wf_MDM2Enterprise_Location_Interfaces</v>
      </c>
    </row>
    <row r="2049" spans="1:29" x14ac:dyDescent="0.25">
      <c r="A2049" s="9">
        <v>43432</v>
      </c>
      <c r="B2049" s="6" t="s">
        <v>6</v>
      </c>
      <c r="C2049" s="6" t="s">
        <v>1892</v>
      </c>
      <c r="D2049" s="6" t="s">
        <v>1862</v>
      </c>
      <c r="E2049" s="100" t="str">
        <f t="shared" ref="E2049:E2050" si="2178">IF(D2049="q1",rep_q,IF(OR(D2049="u1",D2049="u2"),rep_u,IF(OR(D2049="p1",D2049="p2"),rep_p," ** ERROR **")))</f>
        <v>RAC_qa</v>
      </c>
      <c r="F2049" s="115" t="str">
        <f t="shared" ref="F2049:F2050" si="2179">IF(C2049="SJ",IF(D2049="q1",pswd_sj_q,IF(OR(D2049="u1",D2049="u2"),pswd_sj_u,IF(OR(D2049="p1",D2049="p2"),pswd_sj_p," ** ERROR **"))),
IF(C2049="BR",IF(D2049="q1",pswd_br_q,IF(OR(D2049="u1",D2049="u2"),pswd_br_u,IF(OR(D2049="p1",D2049="p2"),pswd_br_p," ** ERROR **")))," ** ERROR **"))</f>
        <v>QP</v>
      </c>
      <c r="G2049" s="100" t="str">
        <f t="shared" ref="G2049:G2050" si="2180">IF(D2049="q1",host_q,IF(OR(D2049="u1",D2049="u2"),host_u,IF(OR(D2049="p1",D2049="p2"),host_p," ** ERROR **")))</f>
        <v>qhvifoapp05</v>
      </c>
      <c r="H2049" s="115" t="str">
        <f t="shared" ref="H2049:H2050" si="2181">IF(D2049="q1",int_q1,IF(D2049="u1",int_u1,IF(D2049="u2",int_u2,IF(D2049="p1",int_p1,IF(D2049="p2",int_p2," ** ERROR **")))))</f>
        <v>Int01_qa</v>
      </c>
      <c r="I2049" s="100" t="str">
        <f t="shared" ref="I2049:I2050" si="2182">IF(D2049="","n/a","6005")</f>
        <v>6005</v>
      </c>
      <c r="J2049" s="115" t="str">
        <f t="shared" ref="J2049:J2050" si="2183">IF(D2049="","n/a","Native")</f>
        <v>Native</v>
      </c>
      <c r="K2049" s="100" t="str">
        <f t="shared" ref="K2049:K2050" si="2184">IF(D2049="","n/a","all")</f>
        <v>all</v>
      </c>
      <c r="L2049" s="6" t="s">
        <v>326</v>
      </c>
      <c r="M2049" s="6" t="s">
        <v>332</v>
      </c>
      <c r="N2049" s="6" t="s">
        <v>3085</v>
      </c>
      <c r="O2049" s="6" t="s">
        <v>3086</v>
      </c>
      <c r="P2049" s="11" t="str">
        <f t="shared" ref="P2049:P2050" si="2185">CONCATENATE("qc ",L2049," ",M2049," ",N2049)</f>
        <v>qc Miscellaneous Workflow wf_load_dim_customer_full_refresh</v>
      </c>
      <c r="Q2049" s="12" t="str">
        <f t="shared" si="2096"/>
        <v>./pmrep cleardeploymentgroup -p DG_Static_Shared -f ;</v>
      </c>
      <c r="R2049" s="13" t="str">
        <f t="shared" si="2097"/>
        <v>./pmrep addtodeploymentgroup -p DG_Static_Shared -n wf_load_dim_customer_full_refresh -o Workflow -f Miscellaneous -d all ;</v>
      </c>
      <c r="S2049" s="12" t="str">
        <f t="shared" si="1987"/>
        <v>./pmrep deploydeploymentgroup -p DG_Static_Shared -c  ./DG_Static_Shared.xml -r RAC_qa -n jansaj -X QP -h qhvifoapp05 -o 6005 -s Native -l $HOME/scripts/log/dg_SJ_lakram.log ;</v>
      </c>
      <c r="T2049" s="13" t="str">
        <f t="shared" si="1988"/>
        <v xml:space="preserve">echo '&lt; PRESS ANY KEY TO CONTINUE &gt;'; read c ; </v>
      </c>
      <c r="U2049" s="12" t="str">
        <f t="shared" si="1989"/>
        <v xml:space="preserve">cat $HOME/scripts/log/dg_SJ_lakram.log ; </v>
      </c>
      <c r="V2049" s="13" t="str">
        <f t="shared" si="1990"/>
        <v>echo '&lt; PRESS ANY KEY TO CONTINUE &gt;'; read c ;</v>
      </c>
      <c r="W2049" s="14" t="str">
        <f t="shared" si="2098"/>
        <v xml:space="preserve"> pmd ; </v>
      </c>
      <c r="X2049" s="13" t="str">
        <f t="shared" si="2099"/>
        <v>ssh -q qhvifoapp05 '/home/infa_adm/scripts/ais.sh Miscellaneous wf_load_dim_customer_full_refresh Int01_qa'</v>
      </c>
      <c r="Y2049" s="15"/>
      <c r="Z2049" s="60" t="str">
        <f t="shared" si="2100"/>
        <v>./pmrep objectexport -f Miscellaneous -o Workflow -n wf_load_dim_customer_full_refresh -m -s -b -r -u wf_load_dim_customer_full_refresh.xml</v>
      </c>
      <c r="AA2049" s="63" t="str">
        <f t="shared" si="2101"/>
        <v>gwd Miscellaneous wf_load_dim_customer_full_refresh</v>
      </c>
      <c r="AB2049" s="60" t="str">
        <f t="shared" si="1992"/>
        <v xml:space="preserve">showvh Miscellaneous wf_load_dim_customer_full_refresh ; </v>
      </c>
      <c r="AC2049" s="60" t="str">
        <f t="shared" si="1991"/>
        <v>showrrh Miscellaneous wf_load_dim_customer_full_refresh</v>
      </c>
    </row>
    <row r="2050" spans="1:29" x14ac:dyDescent="0.25">
      <c r="A2050" s="9">
        <v>43432</v>
      </c>
      <c r="B2050" s="6" t="s">
        <v>6</v>
      </c>
      <c r="C2050" s="6" t="s">
        <v>1892</v>
      </c>
      <c r="D2050" s="6" t="s">
        <v>1863</v>
      </c>
      <c r="E2050" s="100" t="str">
        <f t="shared" si="2178"/>
        <v>RAC_uat</v>
      </c>
      <c r="F2050" s="115" t="str">
        <f t="shared" si="2179"/>
        <v>UP</v>
      </c>
      <c r="G2050" s="100" t="str">
        <f t="shared" si="2180"/>
        <v>uhvifoapp03</v>
      </c>
      <c r="H2050" s="115" t="str">
        <f t="shared" si="2181"/>
        <v>Int01_uat</v>
      </c>
      <c r="I2050" s="100" t="str">
        <f t="shared" si="2182"/>
        <v>6005</v>
      </c>
      <c r="J2050" s="115" t="str">
        <f t="shared" si="2183"/>
        <v>Native</v>
      </c>
      <c r="K2050" s="100" t="str">
        <f t="shared" si="2184"/>
        <v>all</v>
      </c>
      <c r="L2050" s="6" t="s">
        <v>326</v>
      </c>
      <c r="M2050" s="6" t="s">
        <v>332</v>
      </c>
      <c r="N2050" s="6" t="s">
        <v>3085</v>
      </c>
      <c r="O2050" s="6" t="s">
        <v>3087</v>
      </c>
      <c r="P2050" s="11" t="str">
        <f t="shared" si="2185"/>
        <v>qc Miscellaneous Workflow wf_load_dim_customer_full_refresh</v>
      </c>
      <c r="Q2050" s="12" t="str">
        <f t="shared" si="2096"/>
        <v>./pmrep cleardeploymentgroup -p DG_Static_Shared -f ;</v>
      </c>
      <c r="R2050" s="13" t="str">
        <f t="shared" si="2097"/>
        <v>./pmrep addtodeploymentgroup -p DG_Static_Shared -n wf_load_dim_customer_full_refresh -o Workflow -f Miscellaneous -d all ;</v>
      </c>
      <c r="S2050" s="12" t="str">
        <f t="shared" ref="S2050:S2113" si="2186">IF(AND(B2050=B2051,F2050=F2051),"echo ;",CONCATENATE("./pmrep deploydeploymentgroup -p ",dgnm, " -c ",dgxml," -r ",E2050," -n ",IF(LEFT(F2050,1)="B","ritbil","jansaj")," -X ",F2050, " -h ",G2050," -o ",I2050, " -s ",J2050, " -l $HOME/scripts/log/dg_",C2050,"_",B2050,".log ;"))</f>
        <v>./pmrep deploydeploymentgroup -p DG_Static_Shared -c  ./DG_Static_Shared.xml -r RAC_uat -n jansaj -X UP -h uhvifoapp03 -o 6005 -s Native -l $HOME/scripts/log/dg_SJ_lakram.log ;</v>
      </c>
      <c r="T2050" s="13" t="str">
        <f t="shared" ref="T2050:T2113" si="2187">IF(AND(B2050=B2051,F2050=F2051), "echo ;","echo '&lt; PRESS ANY KEY TO CONTINUE &gt;'; read c ; ")</f>
        <v xml:space="preserve">echo '&lt; PRESS ANY KEY TO CONTINUE &gt;'; read c ; </v>
      </c>
      <c r="U2050" s="12" t="str">
        <f t="shared" ref="U2050:U2113" si="2188">IF(AND(B2050=B2051,F2050=F2051),"echo;",CONCATENATE("cat $HOME/scripts/log/dg_",C2050,"_",B2050,".log ; "))</f>
        <v xml:space="preserve">cat $HOME/scripts/log/dg_SJ_lakram.log ; </v>
      </c>
      <c r="V2050" s="13" t="str">
        <f t="shared" ref="V2050:V2113" si="2189">IF(AND(B2050=B2051,F2050=F2051), "echo ;","echo '&lt; PRESS ANY KEY TO CONTINUE &gt;'; read c ;")</f>
        <v>echo '&lt; PRESS ANY KEY TO CONTINUE &gt;'; read c ;</v>
      </c>
      <c r="W2050" s="14" t="str">
        <f t="shared" si="2098"/>
        <v xml:space="preserve"> pmd ; </v>
      </c>
      <c r="X2050" s="13" t="str">
        <f t="shared" si="2099"/>
        <v>ssh -q uhvifoapp03 '/home/infa_adm/scripts/ais.sh Miscellaneous wf_load_dim_customer_full_refresh Int01_uat'</v>
      </c>
      <c r="Y2050" s="15"/>
      <c r="Z2050" s="60" t="str">
        <f t="shared" si="2100"/>
        <v>./pmrep objectexport -f Miscellaneous -o Workflow -n wf_load_dim_customer_full_refresh -m -s -b -r -u wf_load_dim_customer_full_refresh.xml</v>
      </c>
      <c r="AA2050" s="63" t="str">
        <f t="shared" si="2101"/>
        <v>gwd Miscellaneous wf_load_dim_customer_full_refresh</v>
      </c>
      <c r="AB2050" s="60" t="str">
        <f t="shared" si="1992"/>
        <v xml:space="preserve">showvh Miscellaneous wf_load_dim_customer_full_refresh ; </v>
      </c>
      <c r="AC2050" s="60" t="str">
        <f t="shared" ref="AC2050:AC2113" si="2190">CONCATENATE("showrrh ",L2050," ",N2050)</f>
        <v>showrrh Miscellaneous wf_load_dim_customer_full_refresh</v>
      </c>
    </row>
    <row r="2051" spans="1:29" x14ac:dyDescent="0.25">
      <c r="A2051" s="9">
        <v>43433</v>
      </c>
      <c r="B2051" s="6" t="s">
        <v>3088</v>
      </c>
      <c r="C2051" s="6" t="s">
        <v>1892</v>
      </c>
      <c r="D2051" s="6" t="s">
        <v>1864</v>
      </c>
      <c r="E2051" s="100" t="str">
        <f t="shared" ref="E2051" si="2191">IF(D2051="q1",rep_q,IF(OR(D2051="u1",D2051="u2"),rep_u,IF(OR(D2051="p1",D2051="p2"),rep_p," ** ERROR **")))</f>
        <v>RAC_prod</v>
      </c>
      <c r="F2051" s="115" t="str">
        <f t="shared" ref="F2051" si="2192">IF(C2051="SJ",IF(D2051="q1",pswd_sj_q,IF(OR(D2051="u1",D2051="u2"),pswd_sj_u,IF(OR(D2051="p1",D2051="p2"),pswd_sj_p," ** ERROR **"))),
IF(C2051="BR",IF(D2051="q1",pswd_br_q,IF(OR(D2051="u1",D2051="u2"),pswd_br_u,IF(OR(D2051="p1",D2051="p2"),pswd_br_p," ** ERROR **")))," ** ERROR **"))</f>
        <v>PP</v>
      </c>
      <c r="G2051" s="100" t="str">
        <f t="shared" ref="G2051" si="2193">IF(D2051="q1",host_q,IF(OR(D2051="u1",D2051="u2"),host_u,IF(OR(D2051="p1",D2051="p2"),host_p," ** ERROR **")))</f>
        <v>phvifoapp04</v>
      </c>
      <c r="H2051" s="115" t="str">
        <f t="shared" ref="H2051" si="2194">IF(D2051="q1",int_q1,IF(D2051="u1",int_u1,IF(D2051="u2",int_u2,IF(D2051="p1",int_p1,IF(D2051="p2",int_p2," ** ERROR **")))))</f>
        <v>Int01_prod</v>
      </c>
      <c r="I2051" s="100" t="str">
        <f t="shared" ref="I2051" si="2195">IF(D2051="","n/a","6005")</f>
        <v>6005</v>
      </c>
      <c r="J2051" s="115" t="str">
        <f t="shared" ref="J2051" si="2196">IF(D2051="","n/a","Native")</f>
        <v>Native</v>
      </c>
      <c r="K2051" s="100" t="str">
        <f t="shared" ref="K2051" si="2197">IF(D2051="","n/a","all")</f>
        <v>all</v>
      </c>
      <c r="L2051" s="6" t="s">
        <v>326</v>
      </c>
      <c r="M2051" s="6" t="s">
        <v>332</v>
      </c>
      <c r="N2051" s="6" t="s">
        <v>3085</v>
      </c>
      <c r="O2051" s="6" t="s">
        <v>3089</v>
      </c>
      <c r="P2051" s="11" t="str">
        <f t="shared" ref="P2051" si="2198">CONCATENATE("qc ",L2051," ",M2051," ",N2051)</f>
        <v>qc Miscellaneous Workflow wf_load_dim_customer_full_refresh</v>
      </c>
      <c r="Q2051" s="12" t="str">
        <f t="shared" si="2096"/>
        <v>./pmrep cleardeploymentgroup -p DG_Static_Shared -f ;</v>
      </c>
      <c r="R2051" s="13" t="str">
        <f t="shared" si="2097"/>
        <v>./pmrep addtodeploymentgroup -p DG_Static_Shared -n wf_load_dim_customer_full_refresh -o Workflow -f Miscellaneous -d all ;</v>
      </c>
      <c r="S2051" s="12" t="str">
        <f t="shared" si="2186"/>
        <v>./pmrep deploydeploymentgroup -p DG_Static_Shared -c  ./DG_Static_Shared.xml -r RAC_prod -n jansaj -X PP -h phvifoapp04 -o 6005 -s Native -l $HOME/scripts/log/dg_SJ_CHG0015449.log ;</v>
      </c>
      <c r="T2051" s="13" t="str">
        <f t="shared" si="2187"/>
        <v xml:space="preserve">echo '&lt; PRESS ANY KEY TO CONTINUE &gt;'; read c ; </v>
      </c>
      <c r="U2051" s="12" t="str">
        <f t="shared" si="2188"/>
        <v xml:space="preserve">cat $HOME/scripts/log/dg_SJ_CHG0015449.log ; </v>
      </c>
      <c r="V2051" s="13" t="str">
        <f t="shared" si="2189"/>
        <v>echo '&lt; PRESS ANY KEY TO CONTINUE &gt;'; read c ;</v>
      </c>
      <c r="W2051" s="14" t="str">
        <f t="shared" si="2098"/>
        <v xml:space="preserve"> pmd ; </v>
      </c>
      <c r="X2051" s="13" t="str">
        <f t="shared" si="2099"/>
        <v>ssh -q phvifoapp04 '/home/infa_adm/scripts/ais.sh Miscellaneous wf_load_dim_customer_full_refresh Int01_prod'</v>
      </c>
      <c r="Y2051" s="15"/>
      <c r="Z2051" s="60" t="str">
        <f t="shared" si="2100"/>
        <v>./pmrep objectexport -f Miscellaneous -o Workflow -n wf_load_dim_customer_full_refresh -m -s -b -r -u wf_load_dim_customer_full_refresh.xml</v>
      </c>
      <c r="AA2051" s="63" t="str">
        <f t="shared" si="2101"/>
        <v>gwd Miscellaneous wf_load_dim_customer_full_refresh</v>
      </c>
      <c r="AB2051" s="60" t="str">
        <f t="shared" ref="AB2051:AB2114" si="2199">CONCATENATE("showvh ",L2051," ",N2051," ; ")</f>
        <v xml:space="preserve">showvh Miscellaneous wf_load_dim_customer_full_refresh ; </v>
      </c>
      <c r="AC2051" s="60" t="str">
        <f t="shared" si="2190"/>
        <v>showrrh Miscellaneous wf_load_dim_customer_full_refresh</v>
      </c>
    </row>
    <row r="2052" spans="1:29" x14ac:dyDescent="0.25">
      <c r="A2052" s="9">
        <v>43434</v>
      </c>
      <c r="B2052" s="6" t="s">
        <v>27</v>
      </c>
      <c r="C2052" s="6" t="s">
        <v>1892</v>
      </c>
      <c r="D2052" s="6" t="s">
        <v>1862</v>
      </c>
      <c r="E2052" s="100" t="str">
        <f t="shared" ref="E2052" si="2200">IF(D2052="q1",rep_q,IF(OR(D2052="u1",D2052="u2"),rep_u,IF(OR(D2052="p1",D2052="p2"),rep_p," ** ERROR **")))</f>
        <v>RAC_qa</v>
      </c>
      <c r="F2052" s="115" t="str">
        <f t="shared" ref="F2052" si="2201">IF(C2052="SJ",IF(D2052="q1",pswd_sj_q,IF(OR(D2052="u1",D2052="u2"),pswd_sj_u,IF(OR(D2052="p1",D2052="p2"),pswd_sj_p," ** ERROR **"))),
IF(C2052="BR",IF(D2052="q1",pswd_br_q,IF(OR(D2052="u1",D2052="u2"),pswd_br_u,IF(OR(D2052="p1",D2052="p2"),pswd_br_p," ** ERROR **")))," ** ERROR **"))</f>
        <v>QP</v>
      </c>
      <c r="G2052" s="100" t="str">
        <f t="shared" ref="G2052" si="2202">IF(D2052="q1",host_q,IF(OR(D2052="u1",D2052="u2"),host_u,IF(OR(D2052="p1",D2052="p2"),host_p," ** ERROR **")))</f>
        <v>qhvifoapp05</v>
      </c>
      <c r="H2052" s="115" t="str">
        <f t="shared" ref="H2052" si="2203">IF(D2052="q1",int_q1,IF(D2052="u1",int_u1,IF(D2052="u2",int_u2,IF(D2052="p1",int_p1,IF(D2052="p2",int_p2," ** ERROR **")))))</f>
        <v>Int01_qa</v>
      </c>
      <c r="I2052" s="100" t="str">
        <f t="shared" ref="I2052" si="2204">IF(D2052="","n/a","6005")</f>
        <v>6005</v>
      </c>
      <c r="J2052" s="115" t="str">
        <f t="shared" ref="J2052" si="2205">IF(D2052="","n/a","Native")</f>
        <v>Native</v>
      </c>
      <c r="K2052" s="100" t="str">
        <f t="shared" ref="K2052" si="2206">IF(D2052="","n/a","all")</f>
        <v>all</v>
      </c>
      <c r="L2052" s="6" t="s">
        <v>326</v>
      </c>
      <c r="M2052" s="6" t="s">
        <v>332</v>
      </c>
      <c r="N2052" s="6" t="s">
        <v>1165</v>
      </c>
      <c r="O2052" s="6" t="s">
        <v>3090</v>
      </c>
      <c r="P2052" s="11" t="str">
        <f t="shared" ref="P2052:P2053" si="2207">CONCATENATE("qc ",L2052," ",M2052," ",N2052)</f>
        <v>qc Miscellaneous Workflow wf_ENT_MDM_Customer</v>
      </c>
      <c r="Q2052" s="12" t="str">
        <f t="shared" si="2096"/>
        <v>./pmrep cleardeploymentgroup -p DG_Static_Shared -f ;</v>
      </c>
      <c r="R2052" s="13" t="str">
        <f t="shared" si="2097"/>
        <v>./pmrep addtodeploymentgroup -p DG_Static_Shared -n wf_ENT_MDM_Customer -o Workflow -f Miscellaneous -d all ;</v>
      </c>
      <c r="S2052" s="12" t="str">
        <f t="shared" si="2186"/>
        <v>./pmrep deploydeploymentgroup -p DG_Static_Shared -c  ./DG_Static_Shared.xml -r RAC_qa -n jansaj -X QP -h qhvifoapp05 -o 6005 -s Native -l $HOME/scripts/log/dg_SJ_kaoter.log ;</v>
      </c>
      <c r="T2052" s="13" t="str">
        <f t="shared" si="2187"/>
        <v xml:space="preserve">echo '&lt; PRESS ANY KEY TO CONTINUE &gt;'; read c ; </v>
      </c>
      <c r="U2052" s="12" t="str">
        <f t="shared" si="2188"/>
        <v xml:space="preserve">cat $HOME/scripts/log/dg_SJ_kaoter.log ; </v>
      </c>
      <c r="V2052" s="13" t="str">
        <f t="shared" si="2189"/>
        <v>echo '&lt; PRESS ANY KEY TO CONTINUE &gt;'; read c ;</v>
      </c>
      <c r="W2052" s="14" t="str">
        <f t="shared" si="2098"/>
        <v xml:space="preserve"> pmd ; </v>
      </c>
      <c r="X2052" s="13" t="str">
        <f t="shared" si="2099"/>
        <v>ssh -q qhvifoapp05 '/home/infa_adm/scripts/ais.sh Miscellaneous wf_ENT_MDM_Customer Int01_qa'</v>
      </c>
      <c r="Y2052" s="15"/>
      <c r="Z2052" s="60" t="str">
        <f t="shared" si="2100"/>
        <v>./pmrep objectexport -f Miscellaneous -o Workflow -n wf_ENT_MDM_Customer -m -s -b -r -u wf_ENT_MDM_Customer.xml</v>
      </c>
      <c r="AA2052" s="63" t="str">
        <f t="shared" si="2101"/>
        <v>gwd Miscellaneous wf_ENT_MDM_Customer</v>
      </c>
      <c r="AB2052" s="60" t="str">
        <f t="shared" si="2199"/>
        <v xml:space="preserve">showvh Miscellaneous wf_ENT_MDM_Customer ; </v>
      </c>
      <c r="AC2052" s="60" t="str">
        <f t="shared" si="2190"/>
        <v>showrrh Miscellaneous wf_ENT_MDM_Customer</v>
      </c>
    </row>
    <row r="2053" spans="1:29" x14ac:dyDescent="0.25">
      <c r="A2053" s="9">
        <v>43434</v>
      </c>
      <c r="B2053" s="6" t="s">
        <v>27</v>
      </c>
      <c r="C2053" s="6" t="s">
        <v>1892</v>
      </c>
      <c r="D2053" s="6" t="s">
        <v>1863</v>
      </c>
      <c r="E2053" s="100" t="str">
        <f t="shared" ref="E2053" si="2208">IF(D2053="q1",rep_q,IF(OR(D2053="u1",D2053="u2"),rep_u,IF(OR(D2053="p1",D2053="p2"),rep_p," ** ERROR **")))</f>
        <v>RAC_uat</v>
      </c>
      <c r="F2053" s="115" t="str">
        <f t="shared" ref="F2053" si="2209">IF(C2053="SJ",IF(D2053="q1",pswd_sj_q,IF(OR(D2053="u1",D2053="u2"),pswd_sj_u,IF(OR(D2053="p1",D2053="p2"),pswd_sj_p," ** ERROR **"))),
IF(C2053="BR",IF(D2053="q1",pswd_br_q,IF(OR(D2053="u1",D2053="u2"),pswd_br_u,IF(OR(D2053="p1",D2053="p2"),pswd_br_p," ** ERROR **")))," ** ERROR **"))</f>
        <v>UP</v>
      </c>
      <c r="G2053" s="100" t="str">
        <f t="shared" ref="G2053" si="2210">IF(D2053="q1",host_q,IF(OR(D2053="u1",D2053="u2"),host_u,IF(OR(D2053="p1",D2053="p2"),host_p," ** ERROR **")))</f>
        <v>uhvifoapp03</v>
      </c>
      <c r="H2053" s="115" t="str">
        <f t="shared" ref="H2053" si="2211">IF(D2053="q1",int_q1,IF(D2053="u1",int_u1,IF(D2053="u2",int_u2,IF(D2053="p1",int_p1,IF(D2053="p2",int_p2," ** ERROR **")))))</f>
        <v>Int01_uat</v>
      </c>
      <c r="I2053" s="100" t="str">
        <f t="shared" ref="I2053" si="2212">IF(D2053="","n/a","6005")</f>
        <v>6005</v>
      </c>
      <c r="J2053" s="115" t="str">
        <f t="shared" ref="J2053" si="2213">IF(D2053="","n/a","Native")</f>
        <v>Native</v>
      </c>
      <c r="K2053" s="100" t="str">
        <f t="shared" ref="K2053" si="2214">IF(D2053="","n/a","all")</f>
        <v>all</v>
      </c>
      <c r="L2053" s="6" t="s">
        <v>326</v>
      </c>
      <c r="M2053" s="6" t="s">
        <v>332</v>
      </c>
      <c r="N2053" s="6" t="s">
        <v>1165</v>
      </c>
      <c r="O2053" s="6" t="s">
        <v>3091</v>
      </c>
      <c r="P2053" s="11" t="str">
        <f t="shared" si="2207"/>
        <v>qc Miscellaneous Workflow wf_ENT_MDM_Customer</v>
      </c>
      <c r="Q2053" s="12" t="str">
        <f t="shared" si="2096"/>
        <v>./pmrep cleardeploymentgroup -p DG_Static_Shared -f ;</v>
      </c>
      <c r="R2053" s="13" t="str">
        <f t="shared" si="2097"/>
        <v>./pmrep addtodeploymentgroup -p DG_Static_Shared -n wf_ENT_MDM_Customer -o Workflow -f Miscellaneous -d all ;</v>
      </c>
      <c r="S2053" s="12" t="str">
        <f t="shared" si="2186"/>
        <v>./pmrep deploydeploymentgroup -p DG_Static_Shared -c  ./DG_Static_Shared.xml -r RAC_uat -n jansaj -X UP -h uhvifoapp03 -o 6005 -s Native -l $HOME/scripts/log/dg_SJ_kaoter.log ;</v>
      </c>
      <c r="T2053" s="13" t="str">
        <f t="shared" si="2187"/>
        <v xml:space="preserve">echo '&lt; PRESS ANY KEY TO CONTINUE &gt;'; read c ; </v>
      </c>
      <c r="U2053" s="12" t="str">
        <f t="shared" si="2188"/>
        <v xml:space="preserve">cat $HOME/scripts/log/dg_SJ_kaoter.log ; </v>
      </c>
      <c r="V2053" s="13" t="str">
        <f t="shared" si="2189"/>
        <v>echo '&lt; PRESS ANY KEY TO CONTINUE &gt;'; read c ;</v>
      </c>
      <c r="W2053" s="14" t="str">
        <f t="shared" si="2098"/>
        <v xml:space="preserve"> pmd ; </v>
      </c>
      <c r="X2053" s="13" t="str">
        <f t="shared" si="2099"/>
        <v>ssh -q uhvifoapp03 '/home/infa_adm/scripts/ais.sh Miscellaneous wf_ENT_MDM_Customer Int01_uat'</v>
      </c>
      <c r="Y2053" s="15"/>
      <c r="Z2053" s="60" t="str">
        <f t="shared" si="2100"/>
        <v>./pmrep objectexport -f Miscellaneous -o Workflow -n wf_ENT_MDM_Customer -m -s -b -r -u wf_ENT_MDM_Customer.xml</v>
      </c>
      <c r="AA2053" s="63" t="str">
        <f t="shared" si="2101"/>
        <v>gwd Miscellaneous wf_ENT_MDM_Customer</v>
      </c>
      <c r="AB2053" s="60" t="str">
        <f t="shared" si="2199"/>
        <v xml:space="preserve">showvh Miscellaneous wf_ENT_MDM_Customer ; </v>
      </c>
      <c r="AC2053" s="60" t="str">
        <f t="shared" si="2190"/>
        <v>showrrh Miscellaneous wf_ENT_MDM_Customer</v>
      </c>
    </row>
    <row r="2054" spans="1:29" x14ac:dyDescent="0.25">
      <c r="A2054" s="9">
        <v>43434</v>
      </c>
      <c r="B2054" s="6" t="s">
        <v>9</v>
      </c>
      <c r="C2054" s="6" t="s">
        <v>1892</v>
      </c>
      <c r="D2054" s="6" t="s">
        <v>1862</v>
      </c>
      <c r="E2054" s="100" t="str">
        <f t="shared" ref="E2054" si="2215">IF(D2054="q1",rep_q,IF(OR(D2054="u1",D2054="u2"),rep_u,IF(OR(D2054="p1",D2054="p2"),rep_p," ** ERROR **")))</f>
        <v>RAC_qa</v>
      </c>
      <c r="F2054" s="115" t="str">
        <f t="shared" ref="F2054" si="2216">IF(C2054="SJ",IF(D2054="q1",pswd_sj_q,IF(OR(D2054="u1",D2054="u2"),pswd_sj_u,IF(OR(D2054="p1",D2054="p2"),pswd_sj_p," ** ERROR **"))),
IF(C2054="BR",IF(D2054="q1",pswd_br_q,IF(OR(D2054="u1",D2054="u2"),pswd_br_u,IF(OR(D2054="p1",D2054="p2"),pswd_br_p," ** ERROR **")))," ** ERROR **"))</f>
        <v>QP</v>
      </c>
      <c r="G2054" s="100" t="str">
        <f t="shared" ref="G2054" si="2217">IF(D2054="q1",host_q,IF(OR(D2054="u1",D2054="u2"),host_u,IF(OR(D2054="p1",D2054="p2"),host_p," ** ERROR **")))</f>
        <v>qhvifoapp05</v>
      </c>
      <c r="H2054" s="115" t="str">
        <f t="shared" ref="H2054" si="2218">IF(D2054="q1",int_q1,IF(D2054="u1",int_u1,IF(D2054="u2",int_u2,IF(D2054="p1",int_p1,IF(D2054="p2",int_p2," ** ERROR **")))))</f>
        <v>Int01_qa</v>
      </c>
      <c r="I2054" s="100" t="str">
        <f t="shared" ref="I2054" si="2219">IF(D2054="","n/a","6005")</f>
        <v>6005</v>
      </c>
      <c r="J2054" s="115" t="str">
        <f t="shared" ref="J2054" si="2220">IF(D2054="","n/a","Native")</f>
        <v>Native</v>
      </c>
      <c r="K2054" s="100" t="str">
        <f t="shared" ref="K2054" si="2221">IF(D2054="","n/a","all")</f>
        <v>all</v>
      </c>
      <c r="L2054" s="6" t="s">
        <v>293</v>
      </c>
      <c r="M2054" s="6" t="s">
        <v>332</v>
      </c>
      <c r="N2054" s="6" t="s">
        <v>3092</v>
      </c>
      <c r="O2054" s="6" t="s">
        <v>3093</v>
      </c>
      <c r="P2054" s="11" t="str">
        <f t="shared" ref="P2054:P2055" si="2222">CONCATENATE("qc ",L2054," ",M2054," ",N2054)</f>
        <v>qc eCommerce Workflow wf_PRE_SQL_Update_Str_Deltas</v>
      </c>
      <c r="Q2054" s="12" t="str">
        <f t="shared" ref="Q2054:Q2055" si="2223">IF(AND(B2054=B2053,F2054=F2053),"echo ;",CONCATENATE("./pmrep cleardeploymentgroup -p ",dgnm," -f ;"))</f>
        <v>./pmrep cleardeploymentgroup -p DG_Static_Shared -f ;</v>
      </c>
      <c r="R2054" s="13" t="str">
        <f t="shared" ref="R2054:R2055" si="2224">CONCATENATE("./pmrep addtodeploymentgroup -p ",dgnm," -n ",N2054," -o ",M2054, " -f ",L2054," -d ",K2054, " ;")</f>
        <v>./pmrep addtodeploymentgroup -p DG_Static_Shared -n wf_PRE_SQL_Update_Str_Deltas -o Workflow -f eCommerce -d all ;</v>
      </c>
      <c r="S2054" s="12" t="str">
        <f t="shared" si="2186"/>
        <v>./pmrep deploydeploymentgroup -p DG_Static_Shared -c  ./DG_Static_Shared.xml -r RAC_qa -n jansaj -X QP -h qhvifoapp05 -o 6005 -s Native -l $HOME/scripts/log/dg_SJ_yatpra.log ;</v>
      </c>
      <c r="T2054" s="13" t="str">
        <f t="shared" si="2187"/>
        <v xml:space="preserve">echo '&lt; PRESS ANY KEY TO CONTINUE &gt;'; read c ; </v>
      </c>
      <c r="U2054" s="12" t="str">
        <f t="shared" si="2188"/>
        <v xml:space="preserve">cat $HOME/scripts/log/dg_SJ_yatpra.log ; </v>
      </c>
      <c r="V2054" s="13" t="str">
        <f t="shared" si="2189"/>
        <v>echo '&lt; PRESS ANY KEY TO CONTINUE &gt;'; read c ;</v>
      </c>
      <c r="W2054" s="14" t="str">
        <f t="shared" ref="W2054:W2055" si="2225">IF(LEFT(U2054,3)="cat"," pmd ; "," echo ; ")</f>
        <v xml:space="preserve"> pmd ; </v>
      </c>
      <c r="X2054" s="13" t="str">
        <f t="shared" ref="X2054:X2055" si="2226">IF(M2054="Workflow",CONCATENATE("ssh -q ",G2054, " '/home/infa_adm/scripts/ais.sh ",L2054," ",N2054," ",H2054,"'")," # n/a")</f>
        <v>ssh -q qhvifoapp05 '/home/infa_adm/scripts/ais.sh eCommerce wf_PRE_SQL_Update_Str_Deltas Int01_qa'</v>
      </c>
      <c r="Y2054" s="15"/>
      <c r="Z2054" s="60" t="str">
        <f t="shared" ref="Z2054:Z2055" si="2227">CONCATENATE("./pmrep objectexport -f ",L2054," -o ",M2054," -n ",N2054," -m -s -b -r -u ",N2054,".xml")</f>
        <v>./pmrep objectexport -f eCommerce -o Workflow -n wf_PRE_SQL_Update_Str_Deltas -m -s -b -r -u wf_PRE_SQL_Update_Str_Deltas.xml</v>
      </c>
      <c r="AA2054" s="63" t="str">
        <f t="shared" ref="AA2054:AA2055" si="2228">IF(M2054="Workflow",CONCATENATE("gwd ",L2054," ",N2054)," # n/a")</f>
        <v>gwd eCommerce wf_PRE_SQL_Update_Str_Deltas</v>
      </c>
      <c r="AB2054" s="60" t="str">
        <f t="shared" si="2199"/>
        <v xml:space="preserve">showvh eCommerce wf_PRE_SQL_Update_Str_Deltas ; </v>
      </c>
      <c r="AC2054" s="60" t="str">
        <f t="shared" si="2190"/>
        <v>showrrh eCommerce wf_PRE_SQL_Update_Str_Deltas</v>
      </c>
    </row>
    <row r="2055" spans="1:29" x14ac:dyDescent="0.25">
      <c r="A2055" s="9">
        <v>43434</v>
      </c>
      <c r="B2055" s="6" t="s">
        <v>9</v>
      </c>
      <c r="C2055" s="6" t="s">
        <v>1892</v>
      </c>
      <c r="D2055" s="6" t="s">
        <v>1863</v>
      </c>
      <c r="E2055" s="100" t="str">
        <f t="shared" ref="E2055" si="2229">IF(D2055="q1",rep_q,IF(OR(D2055="u1",D2055="u2"),rep_u,IF(OR(D2055="p1",D2055="p2"),rep_p," ** ERROR **")))</f>
        <v>RAC_uat</v>
      </c>
      <c r="F2055" s="115" t="str">
        <f t="shared" ref="F2055" si="2230">IF(C2055="SJ",IF(D2055="q1",pswd_sj_q,IF(OR(D2055="u1",D2055="u2"),pswd_sj_u,IF(OR(D2055="p1",D2055="p2"),pswd_sj_p," ** ERROR **"))),
IF(C2055="BR",IF(D2055="q1",pswd_br_q,IF(OR(D2055="u1",D2055="u2"),pswd_br_u,IF(OR(D2055="p1",D2055="p2"),pswd_br_p," ** ERROR **")))," ** ERROR **"))</f>
        <v>UP</v>
      </c>
      <c r="G2055" s="100" t="str">
        <f t="shared" ref="G2055" si="2231">IF(D2055="q1",host_q,IF(OR(D2055="u1",D2055="u2"),host_u,IF(OR(D2055="p1",D2055="p2"),host_p," ** ERROR **")))</f>
        <v>uhvifoapp03</v>
      </c>
      <c r="H2055" s="115" t="str">
        <f t="shared" ref="H2055" si="2232">IF(D2055="q1",int_q1,IF(D2055="u1",int_u1,IF(D2055="u2",int_u2,IF(D2055="p1",int_p1,IF(D2055="p2",int_p2," ** ERROR **")))))</f>
        <v>Int01_uat</v>
      </c>
      <c r="I2055" s="100" t="str">
        <f t="shared" ref="I2055" si="2233">IF(D2055="","n/a","6005")</f>
        <v>6005</v>
      </c>
      <c r="J2055" s="115" t="str">
        <f t="shared" ref="J2055" si="2234">IF(D2055="","n/a","Native")</f>
        <v>Native</v>
      </c>
      <c r="K2055" s="100" t="str">
        <f t="shared" ref="K2055" si="2235">IF(D2055="","n/a","all")</f>
        <v>all</v>
      </c>
      <c r="L2055" s="6" t="s">
        <v>293</v>
      </c>
      <c r="M2055" s="6" t="s">
        <v>332</v>
      </c>
      <c r="N2055" s="6" t="s">
        <v>3092</v>
      </c>
      <c r="O2055" s="6" t="s">
        <v>3094</v>
      </c>
      <c r="P2055" s="11" t="str">
        <f t="shared" si="2222"/>
        <v>qc eCommerce Workflow wf_PRE_SQL_Update_Str_Deltas</v>
      </c>
      <c r="Q2055" s="12" t="str">
        <f t="shared" si="2223"/>
        <v>./pmrep cleardeploymentgroup -p DG_Static_Shared -f ;</v>
      </c>
      <c r="R2055" s="13" t="str">
        <f t="shared" si="2224"/>
        <v>./pmrep addtodeploymentgroup -p DG_Static_Shared -n wf_PRE_SQL_Update_Str_Deltas -o Workflow -f eCommerce -d all ;</v>
      </c>
      <c r="S2055" s="12" t="str">
        <f t="shared" si="2186"/>
        <v>./pmrep deploydeploymentgroup -p DG_Static_Shared -c  ./DG_Static_Shared.xml -r RAC_uat -n jansaj -X UP -h uhvifoapp03 -o 6005 -s Native -l $HOME/scripts/log/dg_SJ_yatpra.log ;</v>
      </c>
      <c r="T2055" s="13" t="str">
        <f t="shared" si="2187"/>
        <v xml:space="preserve">echo '&lt; PRESS ANY KEY TO CONTINUE &gt;'; read c ; </v>
      </c>
      <c r="U2055" s="12" t="str">
        <f t="shared" si="2188"/>
        <v xml:space="preserve">cat $HOME/scripts/log/dg_SJ_yatpra.log ; </v>
      </c>
      <c r="V2055" s="13" t="str">
        <f t="shared" si="2189"/>
        <v>echo '&lt; PRESS ANY KEY TO CONTINUE &gt;'; read c ;</v>
      </c>
      <c r="W2055" s="14" t="str">
        <f t="shared" si="2225"/>
        <v xml:space="preserve"> pmd ; </v>
      </c>
      <c r="X2055" s="13" t="str">
        <f t="shared" si="2226"/>
        <v>ssh -q uhvifoapp03 '/home/infa_adm/scripts/ais.sh eCommerce wf_PRE_SQL_Update_Str_Deltas Int01_uat'</v>
      </c>
      <c r="Y2055" s="15"/>
      <c r="Z2055" s="60" t="str">
        <f t="shared" si="2227"/>
        <v>./pmrep objectexport -f eCommerce -o Workflow -n wf_PRE_SQL_Update_Str_Deltas -m -s -b -r -u wf_PRE_SQL_Update_Str_Deltas.xml</v>
      </c>
      <c r="AA2055" s="63" t="str">
        <f t="shared" si="2228"/>
        <v>gwd eCommerce wf_PRE_SQL_Update_Str_Deltas</v>
      </c>
      <c r="AB2055" s="60" t="str">
        <f t="shared" si="2199"/>
        <v xml:space="preserve">showvh eCommerce wf_PRE_SQL_Update_Str_Deltas ; </v>
      </c>
      <c r="AC2055" s="60" t="str">
        <f t="shared" si="2190"/>
        <v>showrrh eCommerce wf_PRE_SQL_Update_Str_Deltas</v>
      </c>
    </row>
    <row r="2056" spans="1:29" x14ac:dyDescent="0.25">
      <c r="A2056" s="9">
        <v>43434</v>
      </c>
      <c r="B2056" s="6" t="s">
        <v>3095</v>
      </c>
      <c r="C2056" s="6" t="s">
        <v>1892</v>
      </c>
      <c r="D2056" s="6" t="s">
        <v>1864</v>
      </c>
      <c r="E2056" s="100" t="str">
        <f t="shared" ref="E2056" si="2236">IF(D2056="q1",rep_q,IF(OR(D2056="u1",D2056="u2"),rep_u,IF(OR(D2056="p1",D2056="p2"),rep_p," ** ERROR **")))</f>
        <v>RAC_prod</v>
      </c>
      <c r="F2056" s="115" t="str">
        <f t="shared" ref="F2056" si="2237">IF(C2056="SJ",IF(D2056="q1",pswd_sj_q,IF(OR(D2056="u1",D2056="u2"),pswd_sj_u,IF(OR(D2056="p1",D2056="p2"),pswd_sj_p," ** ERROR **"))),
IF(C2056="BR",IF(D2056="q1",pswd_br_q,IF(OR(D2056="u1",D2056="u2"),pswd_br_u,IF(OR(D2056="p1",D2056="p2"),pswd_br_p," ** ERROR **")))," ** ERROR **"))</f>
        <v>PP</v>
      </c>
      <c r="G2056" s="100" t="str">
        <f t="shared" ref="G2056" si="2238">IF(D2056="q1",host_q,IF(OR(D2056="u1",D2056="u2"),host_u,IF(OR(D2056="p1",D2056="p2"),host_p," ** ERROR **")))</f>
        <v>phvifoapp04</v>
      </c>
      <c r="H2056" s="115" t="str">
        <f t="shared" ref="H2056" si="2239">IF(D2056="q1",int_q1,IF(D2056="u1",int_u1,IF(D2056="u2",int_u2,IF(D2056="p1",int_p1,IF(D2056="p2",int_p2," ** ERROR **")))))</f>
        <v>Int01_prod</v>
      </c>
      <c r="I2056" s="100" t="str">
        <f t="shared" ref="I2056" si="2240">IF(D2056="","n/a","6005")</f>
        <v>6005</v>
      </c>
      <c r="J2056" s="115" t="str">
        <f t="shared" ref="J2056" si="2241">IF(D2056="","n/a","Native")</f>
        <v>Native</v>
      </c>
      <c r="K2056" s="100" t="str">
        <f t="shared" ref="K2056" si="2242">IF(D2056="","n/a","all")</f>
        <v>all</v>
      </c>
      <c r="L2056" s="6" t="s">
        <v>293</v>
      </c>
      <c r="M2056" s="6" t="s">
        <v>332</v>
      </c>
      <c r="N2056" s="6" t="s">
        <v>3092</v>
      </c>
      <c r="O2056" s="6" t="s">
        <v>3096</v>
      </c>
      <c r="P2056" s="11" t="str">
        <f t="shared" ref="P2056" si="2243">CONCATENATE("qc ",L2056," ",M2056," ",N2056)</f>
        <v>qc eCommerce Workflow wf_PRE_SQL_Update_Str_Deltas</v>
      </c>
      <c r="Q2056" s="12" t="str">
        <f t="shared" ref="Q2056" si="2244">IF(AND(B2056=B2055,F2056=F2055),"echo ;",CONCATENATE("./pmrep cleardeploymentgroup -p ",dgnm," -f ;"))</f>
        <v>./pmrep cleardeploymentgroup -p DG_Static_Shared -f ;</v>
      </c>
      <c r="R2056" s="13" t="str">
        <f t="shared" ref="R2056" si="2245">CONCATENATE("./pmrep addtodeploymentgroup -p ",dgnm," -n ",N2056," -o ",M2056, " -f ",L2056," -d ",K2056, " ;")</f>
        <v>./pmrep addtodeploymentgroup -p DG_Static_Shared -n wf_PRE_SQL_Update_Str_Deltas -o Workflow -f eCommerce -d all ;</v>
      </c>
      <c r="S2056" s="12" t="str">
        <f t="shared" si="2186"/>
        <v>./pmrep deploydeploymentgroup -p DG_Static_Shared -c  ./DG_Static_Shared.xml -r RAC_prod -n jansaj -X PP -h phvifoapp04 -o 6005 -s Native -l $HOME/scripts/log/dg_SJ_CHG0015464.log ;</v>
      </c>
      <c r="T2056" s="13" t="str">
        <f t="shared" si="2187"/>
        <v xml:space="preserve">echo '&lt; PRESS ANY KEY TO CONTINUE &gt;'; read c ; </v>
      </c>
      <c r="U2056" s="12" t="str">
        <f t="shared" si="2188"/>
        <v xml:space="preserve">cat $HOME/scripts/log/dg_SJ_CHG0015464.log ; </v>
      </c>
      <c r="V2056" s="13" t="str">
        <f t="shared" si="2189"/>
        <v>echo '&lt; PRESS ANY KEY TO CONTINUE &gt;'; read c ;</v>
      </c>
      <c r="W2056" s="14" t="str">
        <f t="shared" ref="W2056" si="2246">IF(LEFT(U2056,3)="cat"," pmd ; "," echo ; ")</f>
        <v xml:space="preserve"> pmd ; </v>
      </c>
      <c r="X2056" s="13" t="str">
        <f t="shared" ref="X2056" si="2247">IF(M2056="Workflow",CONCATENATE("ssh -q ",G2056, " '/home/infa_adm/scripts/ais.sh ",L2056," ",N2056," ",H2056,"'")," # n/a")</f>
        <v>ssh -q phvifoapp04 '/home/infa_adm/scripts/ais.sh eCommerce wf_PRE_SQL_Update_Str_Deltas Int01_prod'</v>
      </c>
      <c r="Y2056" s="15"/>
      <c r="Z2056" s="60" t="str">
        <f t="shared" ref="Z2056" si="2248">CONCATENATE("./pmrep objectexport -f ",L2056," -o ",M2056," -n ",N2056," -m -s -b -r -u ",N2056,".xml")</f>
        <v>./pmrep objectexport -f eCommerce -o Workflow -n wf_PRE_SQL_Update_Str_Deltas -m -s -b -r -u wf_PRE_SQL_Update_Str_Deltas.xml</v>
      </c>
      <c r="AA2056" s="63" t="str">
        <f t="shared" ref="AA2056" si="2249">IF(M2056="Workflow",CONCATENATE("gwd ",L2056," ",N2056)," # n/a")</f>
        <v>gwd eCommerce wf_PRE_SQL_Update_Str_Deltas</v>
      </c>
      <c r="AB2056" s="60" t="str">
        <f t="shared" si="2199"/>
        <v xml:space="preserve">showvh eCommerce wf_PRE_SQL_Update_Str_Deltas ; </v>
      </c>
      <c r="AC2056" s="60" t="str">
        <f t="shared" si="2190"/>
        <v>showrrh eCommerce wf_PRE_SQL_Update_Str_Deltas</v>
      </c>
    </row>
    <row r="2057" spans="1:29" x14ac:dyDescent="0.25">
      <c r="A2057" s="9">
        <v>43434</v>
      </c>
      <c r="C2057" s="6" t="s">
        <v>1892</v>
      </c>
      <c r="D2057" s="6" t="s">
        <v>1862</v>
      </c>
      <c r="E2057" s="100" t="str">
        <f t="shared" ref="E2057" si="2250">IF(D2057="q1",rep_q,IF(OR(D2057="u1",D2057="u2"),rep_u,IF(OR(D2057="p1",D2057="p2"),rep_p," ** ERROR **")))</f>
        <v>RAC_qa</v>
      </c>
      <c r="F2057" s="115" t="str">
        <f t="shared" ref="F2057" si="2251">IF(C2057="SJ",IF(D2057="q1",pswd_sj_q,IF(OR(D2057="u1",D2057="u2"),pswd_sj_u,IF(OR(D2057="p1",D2057="p2"),pswd_sj_p," ** ERROR **"))),
IF(C2057="BR",IF(D2057="q1",pswd_br_q,IF(OR(D2057="u1",D2057="u2"),pswd_br_u,IF(OR(D2057="p1",D2057="p2"),pswd_br_p," ** ERROR **")))," ** ERROR **"))</f>
        <v>QP</v>
      </c>
      <c r="G2057" s="100" t="str">
        <f t="shared" ref="G2057" si="2252">IF(D2057="q1",host_q,IF(OR(D2057="u1",D2057="u2"),host_u,IF(OR(D2057="p1",D2057="p2"),host_p," ** ERROR **")))</f>
        <v>qhvifoapp05</v>
      </c>
      <c r="H2057" s="115" t="str">
        <f t="shared" ref="H2057" si="2253">IF(D2057="q1",int_q1,IF(D2057="u1",int_u1,IF(D2057="u2",int_u2,IF(D2057="p1",int_p1,IF(D2057="p2",int_p2," ** ERROR **")))))</f>
        <v>Int01_qa</v>
      </c>
      <c r="I2057" s="100" t="str">
        <f t="shared" ref="I2057" si="2254">IF(D2057="","n/a","6005")</f>
        <v>6005</v>
      </c>
      <c r="J2057" s="115" t="str">
        <f t="shared" ref="J2057" si="2255">IF(D2057="","n/a","Native")</f>
        <v>Native</v>
      </c>
      <c r="K2057" s="100" t="str">
        <f t="shared" ref="K2057" si="2256">IF(D2057="","n/a","all")</f>
        <v>all</v>
      </c>
      <c r="L2057" s="6" t="s">
        <v>1491</v>
      </c>
      <c r="M2057" s="6" t="s">
        <v>332</v>
      </c>
      <c r="N2057" s="6" t="s">
        <v>2823</v>
      </c>
      <c r="O2057" s="6" t="s">
        <v>3097</v>
      </c>
      <c r="P2057" s="11" t="str">
        <f t="shared" ref="P2057:P2058" si="2257">CONCATENATE("qc ",L2057," ",M2057," ",N2057)</f>
        <v>qc connectors Workflow wf_ENT_LAWSON_GL_LA_PROCESS</v>
      </c>
      <c r="Q2057" s="12" t="str">
        <f t="shared" ref="Q2057:Q2058" si="2258">IF(AND(B2057=B2056,F2057=F2056),"echo ;",CONCATENATE("./pmrep cleardeploymentgroup -p ",dgnm," -f ;"))</f>
        <v>./pmrep cleardeploymentgroup -p DG_Static_Shared -f ;</v>
      </c>
      <c r="R2057" s="13" t="str">
        <f t="shared" ref="R2057:R2058" si="2259">CONCATENATE("./pmrep addtodeploymentgroup -p ",dgnm," -n ",N2057," -o ",M2057, " -f ",L2057," -d ",K2057, " ;")</f>
        <v>./pmrep addtodeploymentgroup -p DG_Static_Shared -n wf_ENT_LAWSON_GL_LA_PROCESS -o Workflow -f connectors -d all ;</v>
      </c>
      <c r="S2057" s="12" t="str">
        <f t="shared" si="2186"/>
        <v>./pmrep deploydeploymentgroup -p DG_Static_Shared -c  ./DG_Static_Shared.xml -r RAC_qa -n jansaj -X QP -h qhvifoapp05 -o 6005 -s Native -l $HOME/scripts/log/dg_SJ_.log ;</v>
      </c>
      <c r="T2057" s="13" t="str">
        <f t="shared" si="2187"/>
        <v xml:space="preserve">echo '&lt; PRESS ANY KEY TO CONTINUE &gt;'; read c ; </v>
      </c>
      <c r="U2057" s="12" t="str">
        <f t="shared" si="2188"/>
        <v xml:space="preserve">cat $HOME/scripts/log/dg_SJ_.log ; </v>
      </c>
      <c r="V2057" s="13" t="str">
        <f t="shared" si="2189"/>
        <v>echo '&lt; PRESS ANY KEY TO CONTINUE &gt;'; read c ;</v>
      </c>
      <c r="W2057" s="14" t="str">
        <f t="shared" ref="W2057:W2058" si="2260">IF(LEFT(U2057,3)="cat"," pmd ; "," echo ; ")</f>
        <v xml:space="preserve"> pmd ; </v>
      </c>
      <c r="X2057" s="13" t="str">
        <f t="shared" ref="X2057:X2058" si="2261">IF(M2057="Workflow",CONCATENATE("ssh -q ",G2057, " '/home/infa_adm/scripts/ais.sh ",L2057," ",N2057," ",H2057,"'")," # n/a")</f>
        <v>ssh -q qhvifoapp05 '/home/infa_adm/scripts/ais.sh connectors wf_ENT_LAWSON_GL_LA_PROCESS Int01_qa'</v>
      </c>
      <c r="Y2057" s="15"/>
      <c r="Z2057" s="60" t="str">
        <f t="shared" ref="Z2057:Z2058" si="2262">CONCATENATE("./pmrep objectexport -f ",L2057," -o ",M2057," -n ",N2057," -m -s -b -r -u ",N2057,".xml")</f>
        <v>./pmrep objectexport -f connectors -o Workflow -n wf_ENT_LAWSON_GL_LA_PROCESS -m -s -b -r -u wf_ENT_LAWSON_GL_LA_PROCESS.xml</v>
      </c>
      <c r="AA2057" s="63" t="str">
        <f t="shared" ref="AA2057:AA2058" si="2263">IF(M2057="Workflow",CONCATENATE("gwd ",L2057," ",N2057)," # n/a")</f>
        <v>gwd connectors wf_ENT_LAWSON_GL_LA_PROCESS</v>
      </c>
      <c r="AB2057" s="60" t="str">
        <f t="shared" si="2199"/>
        <v xml:space="preserve">showvh connectors wf_ENT_LAWSON_GL_LA_PROCESS ; </v>
      </c>
      <c r="AC2057" s="60" t="str">
        <f t="shared" si="2190"/>
        <v>showrrh connectors wf_ENT_LAWSON_GL_LA_PROCESS</v>
      </c>
    </row>
    <row r="2058" spans="1:29" x14ac:dyDescent="0.25">
      <c r="A2058" s="9">
        <v>43434</v>
      </c>
      <c r="C2058" s="6" t="s">
        <v>1892</v>
      </c>
      <c r="D2058" s="6" t="s">
        <v>1863</v>
      </c>
      <c r="E2058" s="100" t="str">
        <f t="shared" ref="E2058:E2059" si="2264">IF(D2058="q1",rep_q,IF(OR(D2058="u1",D2058="u2"),rep_u,IF(OR(D2058="p1",D2058="p2"),rep_p," ** ERROR **")))</f>
        <v>RAC_uat</v>
      </c>
      <c r="F2058" s="115" t="str">
        <f t="shared" ref="F2058" si="2265">IF(C2058="SJ",IF(D2058="q1",pswd_sj_q,IF(OR(D2058="u1",D2058="u2"),pswd_sj_u,IF(OR(D2058="p1",D2058="p2"),pswd_sj_p," ** ERROR **"))),
IF(C2058="BR",IF(D2058="q1",pswd_br_q,IF(OR(D2058="u1",D2058="u2"),pswd_br_u,IF(OR(D2058="p1",D2058="p2"),pswd_br_p," ** ERROR **")))," ** ERROR **"))</f>
        <v>UP</v>
      </c>
      <c r="G2058" s="100" t="str">
        <f t="shared" ref="G2058" si="2266">IF(D2058="q1",host_q,IF(OR(D2058="u1",D2058="u2"),host_u,IF(OR(D2058="p1",D2058="p2"),host_p," ** ERROR **")))</f>
        <v>uhvifoapp03</v>
      </c>
      <c r="H2058" s="115" t="str">
        <f t="shared" ref="H2058" si="2267">IF(D2058="q1",int_q1,IF(D2058="u1",int_u1,IF(D2058="u2",int_u2,IF(D2058="p1",int_p1,IF(D2058="p2",int_p2," ** ERROR **")))))</f>
        <v>Int01_uat</v>
      </c>
      <c r="I2058" s="100" t="str">
        <f t="shared" ref="I2058" si="2268">IF(D2058="","n/a","6005")</f>
        <v>6005</v>
      </c>
      <c r="J2058" s="115" t="str">
        <f t="shared" ref="J2058" si="2269">IF(D2058="","n/a","Native")</f>
        <v>Native</v>
      </c>
      <c r="K2058" s="100" t="str">
        <f t="shared" ref="K2058" si="2270">IF(D2058="","n/a","all")</f>
        <v>all</v>
      </c>
      <c r="L2058" s="6" t="s">
        <v>1491</v>
      </c>
      <c r="M2058" s="6" t="s">
        <v>332</v>
      </c>
      <c r="N2058" s="6" t="s">
        <v>2823</v>
      </c>
      <c r="O2058" s="6" t="s">
        <v>3098</v>
      </c>
      <c r="P2058" s="11" t="str">
        <f t="shared" si="2257"/>
        <v>qc connectors Workflow wf_ENT_LAWSON_GL_LA_PROCESS</v>
      </c>
      <c r="Q2058" s="12" t="str">
        <f t="shared" si="2258"/>
        <v>./pmrep cleardeploymentgroup -p DG_Static_Shared -f ;</v>
      </c>
      <c r="R2058" s="13" t="str">
        <f t="shared" si="2259"/>
        <v>./pmrep addtodeploymentgroup -p DG_Static_Shared -n wf_ENT_LAWSON_GL_LA_PROCESS -o Workflow -f connectors -d all ;</v>
      </c>
      <c r="S2058" s="12" t="str">
        <f t="shared" si="2186"/>
        <v>./pmrep deploydeploymentgroup -p DG_Static_Shared -c  ./DG_Static_Shared.xml -r RAC_uat -n jansaj -X UP -h uhvifoapp03 -o 6005 -s Native -l $HOME/scripts/log/dg_SJ_.log ;</v>
      </c>
      <c r="T2058" s="13" t="str">
        <f t="shared" si="2187"/>
        <v xml:space="preserve">echo '&lt; PRESS ANY KEY TO CONTINUE &gt;'; read c ; </v>
      </c>
      <c r="U2058" s="12" t="str">
        <f t="shared" si="2188"/>
        <v xml:space="preserve">cat $HOME/scripts/log/dg_SJ_.log ; </v>
      </c>
      <c r="V2058" s="13" t="str">
        <f t="shared" si="2189"/>
        <v>echo '&lt; PRESS ANY KEY TO CONTINUE &gt;'; read c ;</v>
      </c>
      <c r="W2058" s="14" t="str">
        <f t="shared" si="2260"/>
        <v xml:space="preserve"> pmd ; </v>
      </c>
      <c r="X2058" s="13" t="str">
        <f t="shared" si="2261"/>
        <v>ssh -q uhvifoapp03 '/home/infa_adm/scripts/ais.sh connectors wf_ENT_LAWSON_GL_LA_PROCESS Int01_uat'</v>
      </c>
      <c r="Y2058" s="15"/>
      <c r="Z2058" s="60" t="str">
        <f t="shared" si="2262"/>
        <v>./pmrep objectexport -f connectors -o Workflow -n wf_ENT_LAWSON_GL_LA_PROCESS -m -s -b -r -u wf_ENT_LAWSON_GL_LA_PROCESS.xml</v>
      </c>
      <c r="AA2058" s="63" t="str">
        <f t="shared" si="2263"/>
        <v>gwd connectors wf_ENT_LAWSON_GL_LA_PROCESS</v>
      </c>
      <c r="AB2058" s="60" t="str">
        <f t="shared" si="2199"/>
        <v xml:space="preserve">showvh connectors wf_ENT_LAWSON_GL_LA_PROCESS ; </v>
      </c>
      <c r="AC2058" s="60" t="str">
        <f t="shared" si="2190"/>
        <v>showrrh connectors wf_ENT_LAWSON_GL_LA_PROCESS</v>
      </c>
    </row>
    <row r="2059" spans="1:29" x14ac:dyDescent="0.25">
      <c r="A2059" s="9">
        <v>43437</v>
      </c>
      <c r="B2059" s="6" t="s">
        <v>3099</v>
      </c>
      <c r="C2059" s="6" t="s">
        <v>1892</v>
      </c>
      <c r="D2059" s="6" t="s">
        <v>1864</v>
      </c>
      <c r="E2059" s="100" t="str">
        <f t="shared" si="2264"/>
        <v>RAC_prod</v>
      </c>
      <c r="F2059" s="115" t="str">
        <f t="shared" ref="F2059:F2063" si="2271">IF(C2059="SJ",IF(D2059="q1",pswd_sj_q,IF(OR(D2059="u1",D2059="u2"),pswd_sj_u,IF(OR(D2059="p1",D2059="p2"),pswd_sj_p," ** ERROR **"))),
IF(C2059="BR",IF(D2059="q1",pswd_br_q,IF(OR(D2059="u1",D2059="u2"),pswd_br_u,IF(OR(D2059="p1",D2059="p2"),pswd_br_p," ** ERROR **")))," ** ERROR **"))</f>
        <v>PP</v>
      </c>
      <c r="G2059" s="100" t="str">
        <f t="shared" ref="G2059:G2063" si="2272">IF(D2059="q1",host_q,IF(OR(D2059="u1",D2059="u2"),host_u,IF(OR(D2059="p1",D2059="p2"),host_p," ** ERROR **")))</f>
        <v>phvifoapp04</v>
      </c>
      <c r="H2059" s="115" t="str">
        <f t="shared" ref="H2059:H2063" si="2273">IF(D2059="q1",int_q1,IF(D2059="u1",int_u1,IF(D2059="u2",int_u2,IF(D2059="p1",int_p1,IF(D2059="p2",int_p2," ** ERROR **")))))</f>
        <v>Int01_prod</v>
      </c>
      <c r="I2059" s="100" t="str">
        <f t="shared" ref="I2059:I2063" si="2274">IF(D2059="","n/a","6005")</f>
        <v>6005</v>
      </c>
      <c r="J2059" s="115" t="str">
        <f t="shared" ref="J2059:J2063" si="2275">IF(D2059="","n/a","Native")</f>
        <v>Native</v>
      </c>
      <c r="K2059" s="100" t="str">
        <f t="shared" ref="K2059:K2063" si="2276">IF(D2059="","n/a","all")</f>
        <v>all</v>
      </c>
      <c r="L2059" s="6" t="s">
        <v>1543</v>
      </c>
      <c r="M2059" s="6" t="s">
        <v>332</v>
      </c>
      <c r="N2059" s="6" t="s">
        <v>2872</v>
      </c>
      <c r="O2059" s="6" t="s">
        <v>3100</v>
      </c>
      <c r="P2059" s="11" t="str">
        <f t="shared" ref="P2059:P2063" si="2277">CONCATENATE("qc ",L2059," ",M2059," ",N2059)</f>
        <v>qc RMS_WMS Workflow wf_RMS_WMS_ItemMaster</v>
      </c>
      <c r="Q2059" s="12" t="str">
        <f t="shared" ref="Q2059:Q2063" si="2278">IF(AND(B2059=B2058,F2059=F2058),"echo ;",CONCATENATE("./pmrep cleardeploymentgroup -p ",dgnm," -f ;"))</f>
        <v>./pmrep cleardeploymentgroup -p DG_Static_Shared -f ;</v>
      </c>
      <c r="R2059" s="13" t="str">
        <f t="shared" ref="R2059:R2063" si="2279">CONCATENATE("./pmrep addtodeploymentgroup -p ",dgnm," -n ",N2059," -o ",M2059, " -f ",L2059," -d ",K2059, " ;")</f>
        <v>./pmrep addtodeploymentgroup -p DG_Static_Shared -n wf_RMS_WMS_ItemMaster -o Workflow -f RMS_WMS -d all ;</v>
      </c>
      <c r="S2059" s="12" t="str">
        <f t="shared" si="2186"/>
        <v>echo ;</v>
      </c>
      <c r="T2059" s="13" t="str">
        <f t="shared" si="2187"/>
        <v>echo ;</v>
      </c>
      <c r="U2059" s="12" t="str">
        <f t="shared" si="2188"/>
        <v>echo;</v>
      </c>
      <c r="V2059" s="13" t="str">
        <f t="shared" si="2189"/>
        <v>echo ;</v>
      </c>
      <c r="W2059" s="14" t="str">
        <f t="shared" ref="W2059:W2063" si="2280">IF(LEFT(U2059,3)="cat"," pmd ; "," echo ; ")</f>
        <v xml:space="preserve"> echo ; </v>
      </c>
      <c r="X2059" s="13" t="str">
        <f t="shared" ref="X2059:X2063" si="2281">IF(M2059="Workflow",CONCATENATE("ssh -q ",G2059, " '/home/infa_adm/scripts/ais.sh ",L2059," ",N2059," ",H2059,"'")," # n/a")</f>
        <v>ssh -q phvifoapp04 '/home/infa_adm/scripts/ais.sh RMS_WMS wf_RMS_WMS_ItemMaster Int01_prod'</v>
      </c>
      <c r="Y2059" s="15"/>
      <c r="Z2059" s="60" t="str">
        <f t="shared" ref="Z2059:Z2063" si="2282">CONCATENATE("./pmrep objectexport -f ",L2059," -o ",M2059," -n ",N2059," -m -s -b -r -u ",N2059,".xml")</f>
        <v>./pmrep objectexport -f RMS_WMS -o Workflow -n wf_RMS_WMS_ItemMaster -m -s -b -r -u wf_RMS_WMS_ItemMaster.xml</v>
      </c>
      <c r="AA2059" s="63" t="str">
        <f t="shared" ref="AA2059:AA2063" si="2283">IF(M2059="Workflow",CONCATENATE("gwd ",L2059," ",N2059)," # n/a")</f>
        <v>gwd RMS_WMS wf_RMS_WMS_ItemMaster</v>
      </c>
      <c r="AB2059" s="60" t="str">
        <f t="shared" si="2199"/>
        <v xml:space="preserve">showvh RMS_WMS wf_RMS_WMS_ItemMaster ; </v>
      </c>
      <c r="AC2059" s="60" t="str">
        <f t="shared" si="2190"/>
        <v>showrrh RMS_WMS wf_RMS_WMS_ItemMaster</v>
      </c>
    </row>
    <row r="2060" spans="1:29" x14ac:dyDescent="0.25">
      <c r="A2060" s="9">
        <v>43437</v>
      </c>
      <c r="B2060" s="6" t="s">
        <v>3099</v>
      </c>
      <c r="C2060" s="6" t="s">
        <v>1892</v>
      </c>
      <c r="D2060" s="6" t="s">
        <v>1864</v>
      </c>
      <c r="E2060" s="100" t="str">
        <f t="shared" ref="E2060:E2063" si="2284">IF(D2060="q1",rep_q,IF(OR(D2060="u1",D2060="u2"),rep_u,IF(OR(D2060="p1",D2060="p2"),rep_p," ** ERROR **")))</f>
        <v>RAC_prod</v>
      </c>
      <c r="F2060" s="115" t="str">
        <f t="shared" si="2271"/>
        <v>PP</v>
      </c>
      <c r="G2060" s="100" t="str">
        <f t="shared" si="2272"/>
        <v>phvifoapp04</v>
      </c>
      <c r="H2060" s="115" t="str">
        <f t="shared" si="2273"/>
        <v>Int01_prod</v>
      </c>
      <c r="I2060" s="100" t="str">
        <f t="shared" si="2274"/>
        <v>6005</v>
      </c>
      <c r="J2060" s="115" t="str">
        <f t="shared" si="2275"/>
        <v>Native</v>
      </c>
      <c r="K2060" s="100" t="str">
        <f t="shared" si="2276"/>
        <v>all</v>
      </c>
      <c r="L2060" s="6" t="s">
        <v>1543</v>
      </c>
      <c r="M2060" s="6" t="s">
        <v>332</v>
      </c>
      <c r="N2060" s="6" t="s">
        <v>2873</v>
      </c>
      <c r="O2060" s="6" t="s">
        <v>3100</v>
      </c>
      <c r="P2060" s="11" t="str">
        <f t="shared" si="2277"/>
        <v>qc RMS_WMS Workflow wf_RMS_WMS_StoreMaster</v>
      </c>
      <c r="Q2060" s="12" t="str">
        <f t="shared" si="2278"/>
        <v>echo ;</v>
      </c>
      <c r="R2060" s="13" t="str">
        <f t="shared" si="2279"/>
        <v>./pmrep addtodeploymentgroup -p DG_Static_Shared -n wf_RMS_WMS_StoreMaster -o Workflow -f RMS_WMS -d all ;</v>
      </c>
      <c r="S2060" s="12" t="str">
        <f t="shared" si="2186"/>
        <v>echo ;</v>
      </c>
      <c r="T2060" s="13" t="str">
        <f t="shared" si="2187"/>
        <v>echo ;</v>
      </c>
      <c r="U2060" s="12" t="str">
        <f t="shared" si="2188"/>
        <v>echo;</v>
      </c>
      <c r="V2060" s="13" t="str">
        <f t="shared" si="2189"/>
        <v>echo ;</v>
      </c>
      <c r="W2060" s="14" t="str">
        <f t="shared" si="2280"/>
        <v xml:space="preserve"> echo ; </v>
      </c>
      <c r="X2060" s="13" t="str">
        <f t="shared" si="2281"/>
        <v>ssh -q phvifoapp04 '/home/infa_adm/scripts/ais.sh RMS_WMS wf_RMS_WMS_StoreMaster Int01_prod'</v>
      </c>
      <c r="Y2060" s="15"/>
      <c r="Z2060" s="60" t="str">
        <f t="shared" si="2282"/>
        <v>./pmrep objectexport -f RMS_WMS -o Workflow -n wf_RMS_WMS_StoreMaster -m -s -b -r -u wf_RMS_WMS_StoreMaster.xml</v>
      </c>
      <c r="AA2060" s="63" t="str">
        <f t="shared" si="2283"/>
        <v>gwd RMS_WMS wf_RMS_WMS_StoreMaster</v>
      </c>
      <c r="AB2060" s="60" t="str">
        <f t="shared" si="2199"/>
        <v xml:space="preserve">showvh RMS_WMS wf_RMS_WMS_StoreMaster ; </v>
      </c>
      <c r="AC2060" s="60" t="str">
        <f t="shared" si="2190"/>
        <v>showrrh RMS_WMS wf_RMS_WMS_StoreMaster</v>
      </c>
    </row>
    <row r="2061" spans="1:29" x14ac:dyDescent="0.25">
      <c r="A2061" s="9">
        <v>43437</v>
      </c>
      <c r="B2061" s="6" t="s">
        <v>3099</v>
      </c>
      <c r="C2061" s="6" t="s">
        <v>1892</v>
      </c>
      <c r="D2061" s="6" t="s">
        <v>1864</v>
      </c>
      <c r="E2061" s="100" t="str">
        <f t="shared" si="2284"/>
        <v>RAC_prod</v>
      </c>
      <c r="F2061" s="115" t="str">
        <f t="shared" si="2271"/>
        <v>PP</v>
      </c>
      <c r="G2061" s="100" t="str">
        <f t="shared" si="2272"/>
        <v>phvifoapp04</v>
      </c>
      <c r="H2061" s="115" t="str">
        <f t="shared" si="2273"/>
        <v>Int01_prod</v>
      </c>
      <c r="I2061" s="100" t="str">
        <f t="shared" si="2274"/>
        <v>6005</v>
      </c>
      <c r="J2061" s="115" t="str">
        <f t="shared" si="2275"/>
        <v>Native</v>
      </c>
      <c r="K2061" s="100" t="str">
        <f t="shared" si="2276"/>
        <v>all</v>
      </c>
      <c r="L2061" s="6" t="s">
        <v>1543</v>
      </c>
      <c r="M2061" s="6" t="s">
        <v>332</v>
      </c>
      <c r="N2061" s="6" t="s">
        <v>2874</v>
      </c>
      <c r="O2061" s="6" t="s">
        <v>3100</v>
      </c>
      <c r="P2061" s="11" t="str">
        <f t="shared" si="2277"/>
        <v>qc RMS_WMS Workflow wf_RMS_WMS_SupplierMaster</v>
      </c>
      <c r="Q2061" s="12" t="str">
        <f t="shared" si="2278"/>
        <v>echo ;</v>
      </c>
      <c r="R2061" s="13" t="str">
        <f t="shared" si="2279"/>
        <v>./pmrep addtodeploymentgroup -p DG_Static_Shared -n wf_RMS_WMS_SupplierMaster -o Workflow -f RMS_WMS -d all ;</v>
      </c>
      <c r="S2061" s="12" t="str">
        <f t="shared" si="2186"/>
        <v>echo ;</v>
      </c>
      <c r="T2061" s="13" t="str">
        <f t="shared" si="2187"/>
        <v>echo ;</v>
      </c>
      <c r="U2061" s="12" t="str">
        <f t="shared" si="2188"/>
        <v>echo;</v>
      </c>
      <c r="V2061" s="13" t="str">
        <f t="shared" si="2189"/>
        <v>echo ;</v>
      </c>
      <c r="W2061" s="14" t="str">
        <f t="shared" si="2280"/>
        <v xml:space="preserve"> echo ; </v>
      </c>
      <c r="X2061" s="13" t="str">
        <f t="shared" si="2281"/>
        <v>ssh -q phvifoapp04 '/home/infa_adm/scripts/ais.sh RMS_WMS wf_RMS_WMS_SupplierMaster Int01_prod'</v>
      </c>
      <c r="Y2061" s="15"/>
      <c r="Z2061" s="60" t="str">
        <f t="shared" si="2282"/>
        <v>./pmrep objectexport -f RMS_WMS -o Workflow -n wf_RMS_WMS_SupplierMaster -m -s -b -r -u wf_RMS_WMS_SupplierMaster.xml</v>
      </c>
      <c r="AA2061" s="63" t="str">
        <f t="shared" si="2283"/>
        <v>gwd RMS_WMS wf_RMS_WMS_SupplierMaster</v>
      </c>
      <c r="AB2061" s="60" t="str">
        <f t="shared" si="2199"/>
        <v xml:space="preserve">showvh RMS_WMS wf_RMS_WMS_SupplierMaster ; </v>
      </c>
      <c r="AC2061" s="60" t="str">
        <f t="shared" si="2190"/>
        <v>showrrh RMS_WMS wf_RMS_WMS_SupplierMaster</v>
      </c>
    </row>
    <row r="2062" spans="1:29" x14ac:dyDescent="0.25">
      <c r="A2062" s="9">
        <v>43437</v>
      </c>
      <c r="B2062" s="6" t="s">
        <v>3099</v>
      </c>
      <c r="C2062" s="6" t="s">
        <v>1892</v>
      </c>
      <c r="D2062" s="6" t="s">
        <v>1864</v>
      </c>
      <c r="E2062" s="100" t="str">
        <f t="shared" si="2284"/>
        <v>RAC_prod</v>
      </c>
      <c r="F2062" s="115" t="str">
        <f t="shared" si="2271"/>
        <v>PP</v>
      </c>
      <c r="G2062" s="100" t="str">
        <f t="shared" si="2272"/>
        <v>phvifoapp04</v>
      </c>
      <c r="H2062" s="115" t="str">
        <f t="shared" si="2273"/>
        <v>Int01_prod</v>
      </c>
      <c r="I2062" s="100" t="str">
        <f t="shared" si="2274"/>
        <v>6005</v>
      </c>
      <c r="J2062" s="115" t="str">
        <f t="shared" si="2275"/>
        <v>Native</v>
      </c>
      <c r="K2062" s="100" t="str">
        <f t="shared" si="2276"/>
        <v>all</v>
      </c>
      <c r="L2062" s="6" t="s">
        <v>1543</v>
      </c>
      <c r="M2062" s="6" t="s">
        <v>332</v>
      </c>
      <c r="N2062" s="6" t="s">
        <v>2875</v>
      </c>
      <c r="O2062" s="6" t="s">
        <v>3100</v>
      </c>
      <c r="P2062" s="11" t="str">
        <f t="shared" si="2277"/>
        <v>qc RMS_WMS Workflow wf_RMS_WMS_WarehouseMaster</v>
      </c>
      <c r="Q2062" s="12" t="str">
        <f t="shared" si="2278"/>
        <v>echo ;</v>
      </c>
      <c r="R2062" s="13" t="str">
        <f t="shared" si="2279"/>
        <v>./pmrep addtodeploymentgroup -p DG_Static_Shared -n wf_RMS_WMS_WarehouseMaster -o Workflow -f RMS_WMS -d all ;</v>
      </c>
      <c r="S2062" s="12" t="str">
        <f t="shared" si="2186"/>
        <v>echo ;</v>
      </c>
      <c r="T2062" s="13" t="str">
        <f t="shared" si="2187"/>
        <v>echo ;</v>
      </c>
      <c r="U2062" s="12" t="str">
        <f t="shared" si="2188"/>
        <v>echo;</v>
      </c>
      <c r="V2062" s="13" t="str">
        <f t="shared" si="2189"/>
        <v>echo ;</v>
      </c>
      <c r="W2062" s="14" t="str">
        <f t="shared" si="2280"/>
        <v xml:space="preserve"> echo ; </v>
      </c>
      <c r="X2062" s="13" t="str">
        <f t="shared" si="2281"/>
        <v>ssh -q phvifoapp04 '/home/infa_adm/scripts/ais.sh RMS_WMS wf_RMS_WMS_WarehouseMaster Int01_prod'</v>
      </c>
      <c r="Y2062" s="15"/>
      <c r="Z2062" s="60" t="str">
        <f t="shared" si="2282"/>
        <v>./pmrep objectexport -f RMS_WMS -o Workflow -n wf_RMS_WMS_WarehouseMaster -m -s -b -r -u wf_RMS_WMS_WarehouseMaster.xml</v>
      </c>
      <c r="AA2062" s="63" t="str">
        <f t="shared" si="2283"/>
        <v>gwd RMS_WMS wf_RMS_WMS_WarehouseMaster</v>
      </c>
      <c r="AB2062" s="60" t="str">
        <f t="shared" si="2199"/>
        <v xml:space="preserve">showvh RMS_WMS wf_RMS_WMS_WarehouseMaster ; </v>
      </c>
      <c r="AC2062" s="60" t="str">
        <f t="shared" si="2190"/>
        <v>showrrh RMS_WMS wf_RMS_WMS_WarehouseMaster</v>
      </c>
    </row>
    <row r="2063" spans="1:29" x14ac:dyDescent="0.25">
      <c r="A2063" s="9">
        <v>43437</v>
      </c>
      <c r="B2063" s="6" t="s">
        <v>3099</v>
      </c>
      <c r="C2063" s="6" t="s">
        <v>1892</v>
      </c>
      <c r="D2063" s="6" t="s">
        <v>1864</v>
      </c>
      <c r="E2063" s="100" t="str">
        <f t="shared" si="2284"/>
        <v>RAC_prod</v>
      </c>
      <c r="F2063" s="115" t="str">
        <f t="shared" si="2271"/>
        <v>PP</v>
      </c>
      <c r="G2063" s="100" t="str">
        <f t="shared" si="2272"/>
        <v>phvifoapp04</v>
      </c>
      <c r="H2063" s="115" t="str">
        <f t="shared" si="2273"/>
        <v>Int01_prod</v>
      </c>
      <c r="I2063" s="100" t="str">
        <f t="shared" si="2274"/>
        <v>6005</v>
      </c>
      <c r="J2063" s="115" t="str">
        <f t="shared" si="2275"/>
        <v>Native</v>
      </c>
      <c r="K2063" s="100" t="str">
        <f t="shared" si="2276"/>
        <v>all</v>
      </c>
      <c r="L2063" s="6" t="s">
        <v>1543</v>
      </c>
      <c r="M2063" s="6" t="s">
        <v>332</v>
      </c>
      <c r="N2063" s="6" t="s">
        <v>2929</v>
      </c>
      <c r="O2063" s="6" t="s">
        <v>3100</v>
      </c>
      <c r="P2063" s="11" t="str">
        <f t="shared" si="2277"/>
        <v>qc RMS_WMS Workflow wf_RMS_WMS_TransferOrder</v>
      </c>
      <c r="Q2063" s="12" t="str">
        <f t="shared" si="2278"/>
        <v>echo ;</v>
      </c>
      <c r="R2063" s="13" t="str">
        <f t="shared" si="2279"/>
        <v>./pmrep addtodeploymentgroup -p DG_Static_Shared -n wf_RMS_WMS_TransferOrder -o Workflow -f RMS_WMS -d all ;</v>
      </c>
      <c r="S2063" s="12" t="str">
        <f t="shared" si="2186"/>
        <v>./pmrep deploydeploymentgroup -p DG_Static_Shared -c  ./DG_Static_Shared.xml -r RAC_prod -n jansaj -X PP -h phvifoapp04 -o 6005 -s Native -l $HOME/scripts/log/dg_SJ_CHG0015391.log ;</v>
      </c>
      <c r="T2063" s="13" t="str">
        <f t="shared" si="2187"/>
        <v xml:space="preserve">echo '&lt; PRESS ANY KEY TO CONTINUE &gt;'; read c ; </v>
      </c>
      <c r="U2063" s="12" t="str">
        <f t="shared" si="2188"/>
        <v xml:space="preserve">cat $HOME/scripts/log/dg_SJ_CHG0015391.log ; </v>
      </c>
      <c r="V2063" s="13" t="str">
        <f t="shared" si="2189"/>
        <v>echo '&lt; PRESS ANY KEY TO CONTINUE &gt;'; read c ;</v>
      </c>
      <c r="W2063" s="14" t="str">
        <f t="shared" si="2280"/>
        <v xml:space="preserve"> pmd ; </v>
      </c>
      <c r="X2063" s="13" t="str">
        <f t="shared" si="2281"/>
        <v>ssh -q phvifoapp04 '/home/infa_adm/scripts/ais.sh RMS_WMS wf_RMS_WMS_TransferOrder Int01_prod'</v>
      </c>
      <c r="Y2063" s="15"/>
      <c r="Z2063" s="60" t="str">
        <f t="shared" si="2282"/>
        <v>./pmrep objectexport -f RMS_WMS -o Workflow -n wf_RMS_WMS_TransferOrder -m -s -b -r -u wf_RMS_WMS_TransferOrder.xml</v>
      </c>
      <c r="AA2063" s="63" t="str">
        <f t="shared" si="2283"/>
        <v>gwd RMS_WMS wf_RMS_WMS_TransferOrder</v>
      </c>
      <c r="AB2063" s="60" t="str">
        <f t="shared" si="2199"/>
        <v xml:space="preserve">showvh RMS_WMS wf_RMS_WMS_TransferOrder ; </v>
      </c>
      <c r="AC2063" s="60" t="str">
        <f t="shared" si="2190"/>
        <v>showrrh RMS_WMS wf_RMS_WMS_TransferOrder</v>
      </c>
    </row>
    <row r="2064" spans="1:29" x14ac:dyDescent="0.25">
      <c r="A2064" s="9">
        <v>43438</v>
      </c>
      <c r="C2064" s="6" t="s">
        <v>1892</v>
      </c>
      <c r="D2064" s="6" t="s">
        <v>1864</v>
      </c>
      <c r="E2064" s="100" t="str">
        <f t="shared" ref="E2064:E2067" si="2285">IF(D2064="q1",rep_q,IF(OR(D2064="u1",D2064="u2"),rep_u,IF(OR(D2064="p1",D2064="p2"),rep_p," ** ERROR **")))</f>
        <v>RAC_prod</v>
      </c>
      <c r="F2064" s="115" t="str">
        <f t="shared" ref="F2064:F2067" si="2286">IF(C2064="SJ",IF(D2064="q1",pswd_sj_q,IF(OR(D2064="u1",D2064="u2"),pswd_sj_u,IF(OR(D2064="p1",D2064="p2"),pswd_sj_p," ** ERROR **"))),
IF(C2064="BR",IF(D2064="q1",pswd_br_q,IF(OR(D2064="u1",D2064="u2"),pswd_br_u,IF(OR(D2064="p1",D2064="p2"),pswd_br_p," ** ERROR **")))," ** ERROR **"))</f>
        <v>PP</v>
      </c>
      <c r="G2064" s="100" t="str">
        <f t="shared" ref="G2064:G2067" si="2287">IF(D2064="q1",host_q,IF(OR(D2064="u1",D2064="u2"),host_u,IF(OR(D2064="p1",D2064="p2"),host_p," ** ERROR **")))</f>
        <v>phvifoapp04</v>
      </c>
      <c r="H2064" s="115" t="str">
        <f t="shared" ref="H2064:H2067" si="2288">IF(D2064="q1",int_q1,IF(D2064="u1",int_u1,IF(D2064="u2",int_u2,IF(D2064="p1",int_p1,IF(D2064="p2",int_p2," ** ERROR **")))))</f>
        <v>Int01_prod</v>
      </c>
      <c r="I2064" s="100" t="str">
        <f t="shared" ref="I2064:I2067" si="2289">IF(D2064="","n/a","6005")</f>
        <v>6005</v>
      </c>
      <c r="J2064" s="115" t="str">
        <f t="shared" ref="J2064:J2067" si="2290">IF(D2064="","n/a","Native")</f>
        <v>Native</v>
      </c>
      <c r="K2064" s="100" t="str">
        <f t="shared" ref="K2064:K2067" si="2291">IF(D2064="","n/a","all")</f>
        <v>all</v>
      </c>
      <c r="L2064" s="6" t="s">
        <v>1491</v>
      </c>
      <c r="M2064" s="6" t="s">
        <v>332</v>
      </c>
      <c r="N2064" s="6" t="s">
        <v>2660</v>
      </c>
      <c r="O2064" s="6" t="s">
        <v>3101</v>
      </c>
      <c r="P2064" s="11" t="str">
        <f t="shared" ref="P2064:P2066" si="2292">CONCATENATE("qc ",L2064," ",M2064," ",N2064)</f>
        <v>qc connectors Workflow wf_ENT_LAWSON_GL_RF_PROCESS</v>
      </c>
      <c r="Q2064" s="12" t="str">
        <f t="shared" ref="Q2064:Q2066" si="2293">IF(AND(B2064=B2063,F2064=F2063),"echo ;",CONCATENATE("./pmrep cleardeploymentgroup -p ",dgnm," -f ;"))</f>
        <v>./pmrep cleardeploymentgroup -p DG_Static_Shared -f ;</v>
      </c>
      <c r="R2064" s="13" t="str">
        <f t="shared" ref="R2064:R2066" si="2294">CONCATENATE("./pmrep addtodeploymentgroup -p ",dgnm," -n ",N2064," -o ",M2064, " -f ",L2064," -d ",K2064, " ;")</f>
        <v>./pmrep addtodeploymentgroup -p DG_Static_Shared -n wf_ENT_LAWSON_GL_RF_PROCESS -o Workflow -f connectors -d all ;</v>
      </c>
      <c r="S2064" s="12" t="str">
        <f t="shared" si="2186"/>
        <v>echo ;</v>
      </c>
      <c r="T2064" s="13" t="str">
        <f t="shared" si="2187"/>
        <v>echo ;</v>
      </c>
      <c r="U2064" s="12" t="str">
        <f t="shared" si="2188"/>
        <v>echo;</v>
      </c>
      <c r="V2064" s="13" t="str">
        <f t="shared" si="2189"/>
        <v>echo ;</v>
      </c>
      <c r="W2064" s="14" t="str">
        <f t="shared" ref="W2064:W2066" si="2295">IF(LEFT(U2064,3)="cat"," pmd ; "," echo ; ")</f>
        <v xml:space="preserve"> echo ; </v>
      </c>
      <c r="X2064" s="13" t="str">
        <f t="shared" ref="X2064:X2066" si="2296">IF(M2064="Workflow",CONCATENATE("ssh -q ",G2064, " '/home/infa_adm/scripts/ais.sh ",L2064," ",N2064," ",H2064,"'")," # n/a")</f>
        <v>ssh -q phvifoapp04 '/home/infa_adm/scripts/ais.sh connectors wf_ENT_LAWSON_GL_RF_PROCESS Int01_prod'</v>
      </c>
      <c r="Y2064" s="15"/>
      <c r="Z2064" s="60" t="str">
        <f t="shared" ref="Z2064:Z2066" si="2297">CONCATENATE("./pmrep objectexport -f ",L2064," -o ",M2064," -n ",N2064," -m -s -b -r -u ",N2064,".xml")</f>
        <v>./pmrep objectexport -f connectors -o Workflow -n wf_ENT_LAWSON_GL_RF_PROCESS -m -s -b -r -u wf_ENT_LAWSON_GL_RF_PROCESS.xml</v>
      </c>
      <c r="AA2064" s="63" t="str">
        <f t="shared" ref="AA2064:AA2066" si="2298">IF(M2064="Workflow",CONCATENATE("gwd ",L2064," ",N2064)," # n/a")</f>
        <v>gwd connectors wf_ENT_LAWSON_GL_RF_PROCESS</v>
      </c>
      <c r="AB2064" s="60" t="str">
        <f t="shared" si="2199"/>
        <v xml:space="preserve">showvh connectors wf_ENT_LAWSON_GL_RF_PROCESS ; </v>
      </c>
      <c r="AC2064" s="60" t="str">
        <f t="shared" si="2190"/>
        <v>showrrh connectors wf_ENT_LAWSON_GL_RF_PROCESS</v>
      </c>
    </row>
    <row r="2065" spans="1:29" x14ac:dyDescent="0.25">
      <c r="A2065" s="9">
        <v>43438</v>
      </c>
      <c r="C2065" s="6" t="s">
        <v>1892</v>
      </c>
      <c r="D2065" s="6" t="s">
        <v>1864</v>
      </c>
      <c r="E2065" s="100" t="str">
        <f t="shared" si="2285"/>
        <v>RAC_prod</v>
      </c>
      <c r="F2065" s="115" t="str">
        <f t="shared" si="2286"/>
        <v>PP</v>
      </c>
      <c r="G2065" s="100" t="str">
        <f t="shared" si="2287"/>
        <v>phvifoapp04</v>
      </c>
      <c r="H2065" s="115" t="str">
        <f t="shared" si="2288"/>
        <v>Int01_prod</v>
      </c>
      <c r="I2065" s="100" t="str">
        <f t="shared" si="2289"/>
        <v>6005</v>
      </c>
      <c r="J2065" s="115" t="str">
        <f t="shared" si="2290"/>
        <v>Native</v>
      </c>
      <c r="K2065" s="100" t="str">
        <f t="shared" si="2291"/>
        <v>all</v>
      </c>
      <c r="L2065" s="6" t="s">
        <v>1491</v>
      </c>
      <c r="M2065" s="6" t="s">
        <v>332</v>
      </c>
      <c r="N2065" s="6" t="s">
        <v>3018</v>
      </c>
      <c r="O2065" s="6" t="s">
        <v>3101</v>
      </c>
      <c r="P2065" s="11" t="str">
        <f t="shared" si="2292"/>
        <v>qc connectors Workflow wf_ENT_LAWSON_GL_AN_PROCESS</v>
      </c>
      <c r="Q2065" s="12" t="str">
        <f t="shared" si="2293"/>
        <v>echo ;</v>
      </c>
      <c r="R2065" s="13" t="str">
        <f t="shared" si="2294"/>
        <v>./pmrep addtodeploymentgroup -p DG_Static_Shared -n wf_ENT_LAWSON_GL_AN_PROCESS -o Workflow -f connectors -d all ;</v>
      </c>
      <c r="S2065" s="12" t="str">
        <f t="shared" si="2186"/>
        <v>echo ;</v>
      </c>
      <c r="T2065" s="13" t="str">
        <f t="shared" si="2187"/>
        <v>echo ;</v>
      </c>
      <c r="U2065" s="12" t="str">
        <f t="shared" si="2188"/>
        <v>echo;</v>
      </c>
      <c r="V2065" s="13" t="str">
        <f t="shared" si="2189"/>
        <v>echo ;</v>
      </c>
      <c r="W2065" s="14" t="str">
        <f t="shared" si="2295"/>
        <v xml:space="preserve"> echo ; </v>
      </c>
      <c r="X2065" s="13" t="str">
        <f t="shared" si="2296"/>
        <v>ssh -q phvifoapp04 '/home/infa_adm/scripts/ais.sh connectors wf_ENT_LAWSON_GL_AN_PROCESS Int01_prod'</v>
      </c>
      <c r="Y2065" s="15"/>
      <c r="Z2065" s="60" t="str">
        <f t="shared" si="2297"/>
        <v>./pmrep objectexport -f connectors -o Workflow -n wf_ENT_LAWSON_GL_AN_PROCESS -m -s -b -r -u wf_ENT_LAWSON_GL_AN_PROCESS.xml</v>
      </c>
      <c r="AA2065" s="63" t="str">
        <f t="shared" si="2298"/>
        <v>gwd connectors wf_ENT_LAWSON_GL_AN_PROCESS</v>
      </c>
      <c r="AB2065" s="60" t="str">
        <f t="shared" si="2199"/>
        <v xml:space="preserve">showvh connectors wf_ENT_LAWSON_GL_AN_PROCESS ; </v>
      </c>
      <c r="AC2065" s="60" t="str">
        <f t="shared" si="2190"/>
        <v>showrrh connectors wf_ENT_LAWSON_GL_AN_PROCESS</v>
      </c>
    </row>
    <row r="2066" spans="1:29" x14ac:dyDescent="0.25">
      <c r="A2066" s="9">
        <v>43438</v>
      </c>
      <c r="C2066" s="6" t="s">
        <v>1892</v>
      </c>
      <c r="D2066" s="6" t="s">
        <v>1864</v>
      </c>
      <c r="E2066" s="100" t="str">
        <f t="shared" si="2285"/>
        <v>RAC_prod</v>
      </c>
      <c r="F2066" s="115" t="str">
        <f t="shared" si="2286"/>
        <v>PP</v>
      </c>
      <c r="G2066" s="100" t="str">
        <f t="shared" si="2287"/>
        <v>phvifoapp04</v>
      </c>
      <c r="H2066" s="115" t="str">
        <f t="shared" si="2288"/>
        <v>Int01_prod</v>
      </c>
      <c r="I2066" s="100" t="str">
        <f t="shared" si="2289"/>
        <v>6005</v>
      </c>
      <c r="J2066" s="115" t="str">
        <f t="shared" si="2290"/>
        <v>Native</v>
      </c>
      <c r="K2066" s="100" t="str">
        <f t="shared" si="2291"/>
        <v>all</v>
      </c>
      <c r="L2066" s="6" t="s">
        <v>1491</v>
      </c>
      <c r="M2066" s="6" t="s">
        <v>332</v>
      </c>
      <c r="N2066" s="6" t="s">
        <v>2823</v>
      </c>
      <c r="O2066" s="6" t="s">
        <v>3101</v>
      </c>
      <c r="P2066" s="11" t="str">
        <f t="shared" si="2292"/>
        <v>qc connectors Workflow wf_ENT_LAWSON_GL_LA_PROCESS</v>
      </c>
      <c r="Q2066" s="12" t="str">
        <f t="shared" si="2293"/>
        <v>echo ;</v>
      </c>
      <c r="R2066" s="13" t="str">
        <f t="shared" si="2294"/>
        <v>./pmrep addtodeploymentgroup -p DG_Static_Shared -n wf_ENT_LAWSON_GL_LA_PROCESS -o Workflow -f connectors -d all ;</v>
      </c>
      <c r="S2066" s="12" t="str">
        <f t="shared" si="2186"/>
        <v>./pmrep deploydeploymentgroup -p DG_Static_Shared -c  ./DG_Static_Shared.xml -r RAC_prod -n jansaj -X PP -h phvifoapp04 -o 6005 -s Native -l $HOME/scripts/log/dg_SJ_.log ;</v>
      </c>
      <c r="T2066" s="13" t="str">
        <f t="shared" si="2187"/>
        <v xml:space="preserve">echo '&lt; PRESS ANY KEY TO CONTINUE &gt;'; read c ; </v>
      </c>
      <c r="U2066" s="12" t="str">
        <f t="shared" si="2188"/>
        <v xml:space="preserve">cat $HOME/scripts/log/dg_SJ_.log ; </v>
      </c>
      <c r="V2066" s="13" t="str">
        <f t="shared" si="2189"/>
        <v>echo '&lt; PRESS ANY KEY TO CONTINUE &gt;'; read c ;</v>
      </c>
      <c r="W2066" s="14" t="str">
        <f t="shared" si="2295"/>
        <v xml:space="preserve"> pmd ; </v>
      </c>
      <c r="X2066" s="13" t="str">
        <f t="shared" si="2296"/>
        <v>ssh -q phvifoapp04 '/home/infa_adm/scripts/ais.sh connectors wf_ENT_LAWSON_GL_LA_PROCESS Int01_prod'</v>
      </c>
      <c r="Y2066" s="15"/>
      <c r="Z2066" s="60" t="str">
        <f t="shared" si="2297"/>
        <v>./pmrep objectexport -f connectors -o Workflow -n wf_ENT_LAWSON_GL_LA_PROCESS -m -s -b -r -u wf_ENT_LAWSON_GL_LA_PROCESS.xml</v>
      </c>
      <c r="AA2066" s="63" t="str">
        <f t="shared" si="2298"/>
        <v>gwd connectors wf_ENT_LAWSON_GL_LA_PROCESS</v>
      </c>
      <c r="AB2066" s="60" t="str">
        <f t="shared" si="2199"/>
        <v xml:space="preserve">showvh connectors wf_ENT_LAWSON_GL_LA_PROCESS ; </v>
      </c>
      <c r="AC2066" s="60" t="str">
        <f t="shared" si="2190"/>
        <v>showrrh connectors wf_ENT_LAWSON_GL_LA_PROCESS</v>
      </c>
    </row>
    <row r="2067" spans="1:29" x14ac:dyDescent="0.25">
      <c r="A2067" s="9">
        <v>43439</v>
      </c>
      <c r="B2067" s="6" t="s">
        <v>285</v>
      </c>
      <c r="C2067" s="6" t="s">
        <v>1893</v>
      </c>
      <c r="D2067" s="6" t="s">
        <v>1862</v>
      </c>
      <c r="E2067" s="100" t="str">
        <f t="shared" si="2285"/>
        <v>RAC_qa</v>
      </c>
      <c r="F2067" s="115" t="str">
        <f t="shared" si="2286"/>
        <v>BPQ</v>
      </c>
      <c r="G2067" s="100" t="str">
        <f t="shared" si="2287"/>
        <v>qhvifoapp05</v>
      </c>
      <c r="H2067" s="115" t="str">
        <f t="shared" si="2288"/>
        <v>Int01_qa</v>
      </c>
      <c r="I2067" s="100" t="str">
        <f t="shared" si="2289"/>
        <v>6005</v>
      </c>
      <c r="J2067" s="115" t="str">
        <f t="shared" si="2290"/>
        <v>Native</v>
      </c>
      <c r="K2067" s="100" t="str">
        <f t="shared" si="2291"/>
        <v>all</v>
      </c>
      <c r="L2067" s="6" t="s">
        <v>322</v>
      </c>
      <c r="M2067" s="6" t="s">
        <v>332</v>
      </c>
      <c r="N2067" s="47" t="s">
        <v>2714</v>
      </c>
      <c r="O2067" s="6" t="s">
        <v>3102</v>
      </c>
      <c r="P2067" s="11" t="str">
        <f>CONCATENATE("qc ",L2067," ",M2067," ",N2067)</f>
        <v>qc MDM Workflow wf_MDM2Enterprise_Location_Interfaces</v>
      </c>
      <c r="Q2067" s="12" t="str">
        <f t="shared" ref="Q2067:Q2068" si="2299">IF(AND(B2067=B2066,F2067=F2066),"echo ;",CONCATENATE("./pmrep cleardeploymentgroup -p ",dgnm," -f ;"))</f>
        <v>./pmrep cleardeploymentgroup -p DG_Static_Shared -f ;</v>
      </c>
      <c r="R2067" s="13" t="str">
        <f t="shared" ref="R2067:R2068" si="2300">CONCATENATE("./pmrep addtodeploymentgroup -p ",dgnm," -n ",N2067," -o ",M2067, " -f ",L2067," -d ",K2067, " ;")</f>
        <v>./pmrep addtodeploymentgroup -p DG_Static_Shared -n wf_MDM2Enterprise_Location_Interfaces -o Workflow -f MDM -d all ;</v>
      </c>
      <c r="S2067" s="12" t="str">
        <f t="shared" si="2186"/>
        <v>./pmrep deploydeploymentgroup -p DG_Static_Shared -c  ./DG_Static_Shared.xml -r RAC_qa -n ritbil -X BPQ -h qhvifoapp05 -o 6005 -s Native -l $HOME/scripts/log/dg_BR_matvis.log ;</v>
      </c>
      <c r="T2067" s="13" t="str">
        <f t="shared" si="2187"/>
        <v xml:space="preserve">echo '&lt; PRESS ANY KEY TO CONTINUE &gt;'; read c ; </v>
      </c>
      <c r="U2067" s="12" t="str">
        <f t="shared" si="2188"/>
        <v xml:space="preserve">cat $HOME/scripts/log/dg_BR_matvis.log ; </v>
      </c>
      <c r="V2067" s="13" t="str">
        <f t="shared" si="2189"/>
        <v>echo '&lt; PRESS ANY KEY TO CONTINUE &gt;'; read c ;</v>
      </c>
      <c r="W2067" s="14" t="str">
        <f t="shared" ref="W2067:W2068" si="2301">IF(LEFT(U2067,3)="cat"," pmd ; "," echo ; ")</f>
        <v xml:space="preserve"> pmd ; </v>
      </c>
      <c r="X2067" s="13" t="str">
        <f t="shared" ref="X2067:X2068" si="2302">IF(M2067="Workflow",CONCATENATE("ssh -q ",G2067, " '/home/infa_adm/scripts/ais.sh ",L2067," ",N2067," ",H2067,"'")," # n/a")</f>
        <v>ssh -q qhvifoapp05 '/home/infa_adm/scripts/ais.sh MDM wf_MDM2Enterprise_Location_Interfaces Int01_qa'</v>
      </c>
      <c r="Y2067" s="15"/>
      <c r="Z2067" s="60" t="str">
        <f t="shared" ref="Z2067:Z2068" si="2303">CONCATENATE("./pmrep objectexport -f ",L2067," -o ",M2067," -n ",N2067," -m -s -b -r -u ",N2067,".xml")</f>
        <v>./pmrep objectexport -f MDM -o Workflow -n wf_MDM2Enterprise_Location_Interfaces -m -s -b -r -u wf_MDM2Enterprise_Location_Interfaces.xml</v>
      </c>
      <c r="AA2067" s="63" t="str">
        <f t="shared" ref="AA2067:AA2068" si="2304">IF(M2067="Workflow",CONCATENATE("gwd ",L2067," ",N2067)," # n/a")</f>
        <v>gwd MDM wf_MDM2Enterprise_Location_Interfaces</v>
      </c>
      <c r="AB2067" s="60" t="str">
        <f t="shared" si="2199"/>
        <v xml:space="preserve">showvh MDM wf_MDM2Enterprise_Location_Interfaces ; </v>
      </c>
      <c r="AC2067" s="60" t="str">
        <f t="shared" si="2190"/>
        <v>showrrh MDM wf_MDM2Enterprise_Location_Interfaces</v>
      </c>
    </row>
    <row r="2068" spans="1:29" x14ac:dyDescent="0.25">
      <c r="A2068" s="9">
        <v>43439</v>
      </c>
      <c r="B2068" s="6" t="s">
        <v>285</v>
      </c>
      <c r="C2068" s="6" t="s">
        <v>1893</v>
      </c>
      <c r="D2068" s="6" t="s">
        <v>1863</v>
      </c>
      <c r="E2068" s="100" t="str">
        <f t="shared" ref="E2068:E2069" si="2305">IF(D2068="q1",rep_q,IF(OR(D2068="u1",D2068="u2"),rep_u,IF(OR(D2068="p1",D2068="p2"),rep_p," ** ERROR **")))</f>
        <v>RAC_uat</v>
      </c>
      <c r="F2068" s="115" t="str">
        <f t="shared" ref="F2068:F2069" si="2306">IF(C2068="SJ",IF(D2068="q1",pswd_sj_q,IF(OR(D2068="u1",D2068="u2"),pswd_sj_u,IF(OR(D2068="p1",D2068="p2"),pswd_sj_p," ** ERROR **"))),
IF(C2068="BR",IF(D2068="q1",pswd_br_q,IF(OR(D2068="u1",D2068="u2"),pswd_br_u,IF(OR(D2068="p1",D2068="p2"),pswd_br_p," ** ERROR **")))," ** ERROR **"))</f>
        <v>BPU</v>
      </c>
      <c r="G2068" s="100" t="str">
        <f t="shared" ref="G2068:G2069" si="2307">IF(D2068="q1",host_q,IF(OR(D2068="u1",D2068="u2"),host_u,IF(OR(D2068="p1",D2068="p2"),host_p," ** ERROR **")))</f>
        <v>uhvifoapp03</v>
      </c>
      <c r="H2068" s="115" t="str">
        <f t="shared" ref="H2068:H2069" si="2308">IF(D2068="q1",int_q1,IF(D2068="u1",int_u1,IF(D2068="u2",int_u2,IF(D2068="p1",int_p1,IF(D2068="p2",int_p2," ** ERROR **")))))</f>
        <v>Int01_uat</v>
      </c>
      <c r="I2068" s="100" t="str">
        <f t="shared" ref="I2068:I2069" si="2309">IF(D2068="","n/a","6005")</f>
        <v>6005</v>
      </c>
      <c r="J2068" s="115" t="str">
        <f t="shared" ref="J2068:J2069" si="2310">IF(D2068="","n/a","Native")</f>
        <v>Native</v>
      </c>
      <c r="K2068" s="100" t="str">
        <f t="shared" ref="K2068:K2069" si="2311">IF(D2068="","n/a","all")</f>
        <v>all</v>
      </c>
      <c r="L2068" s="6" t="s">
        <v>322</v>
      </c>
      <c r="M2068" s="6" t="s">
        <v>332</v>
      </c>
      <c r="N2068" s="47" t="s">
        <v>2714</v>
      </c>
      <c r="O2068" s="6" t="s">
        <v>3103</v>
      </c>
      <c r="P2068" s="11" t="str">
        <f t="shared" ref="P2068" si="2312">CONCATENATE("qc ",L2068," ",M2068," ",N2068)</f>
        <v>qc MDM Workflow wf_MDM2Enterprise_Location_Interfaces</v>
      </c>
      <c r="Q2068" s="12" t="str">
        <f t="shared" si="2299"/>
        <v>./pmrep cleardeploymentgroup -p DG_Static_Shared -f ;</v>
      </c>
      <c r="R2068" s="13" t="str">
        <f t="shared" si="2300"/>
        <v>./pmrep addtodeploymentgroup -p DG_Static_Shared -n wf_MDM2Enterprise_Location_Interfaces -o Workflow -f MDM -d all ;</v>
      </c>
      <c r="S2068" s="12" t="str">
        <f t="shared" si="2186"/>
        <v>./pmrep deploydeploymentgroup -p DG_Static_Shared -c  ./DG_Static_Shared.xml -r RAC_uat -n ritbil -X BPU -h uhvifoapp03 -o 6005 -s Native -l $HOME/scripts/log/dg_BR_matvis.log ;</v>
      </c>
      <c r="T2068" s="13" t="str">
        <f t="shared" si="2187"/>
        <v xml:space="preserve">echo '&lt; PRESS ANY KEY TO CONTINUE &gt;'; read c ; </v>
      </c>
      <c r="U2068" s="12" t="str">
        <f t="shared" si="2188"/>
        <v xml:space="preserve">cat $HOME/scripts/log/dg_BR_matvis.log ; </v>
      </c>
      <c r="V2068" s="13" t="str">
        <f t="shared" si="2189"/>
        <v>echo '&lt; PRESS ANY KEY TO CONTINUE &gt;'; read c ;</v>
      </c>
      <c r="W2068" s="14" t="str">
        <f t="shared" si="2301"/>
        <v xml:space="preserve"> pmd ; </v>
      </c>
      <c r="X2068" s="13" t="str">
        <f t="shared" si="2302"/>
        <v>ssh -q uhvifoapp03 '/home/infa_adm/scripts/ais.sh MDM wf_MDM2Enterprise_Location_Interfaces Int01_uat'</v>
      </c>
      <c r="Y2068" s="15"/>
      <c r="Z2068" s="60" t="str">
        <f t="shared" si="2303"/>
        <v>./pmrep objectexport -f MDM -o Workflow -n wf_MDM2Enterprise_Location_Interfaces -m -s -b -r -u wf_MDM2Enterprise_Location_Interfaces.xml</v>
      </c>
      <c r="AA2068" s="63" t="str">
        <f t="shared" si="2304"/>
        <v>gwd MDM wf_MDM2Enterprise_Location_Interfaces</v>
      </c>
      <c r="AB2068" s="60" t="str">
        <f t="shared" si="2199"/>
        <v xml:space="preserve">showvh MDM wf_MDM2Enterprise_Location_Interfaces ; </v>
      </c>
      <c r="AC2068" s="60" t="str">
        <f t="shared" si="2190"/>
        <v>showrrh MDM wf_MDM2Enterprise_Location_Interfaces</v>
      </c>
    </row>
    <row r="2069" spans="1:29" x14ac:dyDescent="0.25">
      <c r="A2069" s="9">
        <v>43439</v>
      </c>
      <c r="B2069" s="6" t="s">
        <v>27</v>
      </c>
      <c r="C2069" s="6" t="s">
        <v>1893</v>
      </c>
      <c r="D2069" s="6" t="s">
        <v>1862</v>
      </c>
      <c r="E2069" s="100" t="str">
        <f t="shared" si="2305"/>
        <v>RAC_qa</v>
      </c>
      <c r="F2069" s="115" t="str">
        <f t="shared" si="2306"/>
        <v>BPQ</v>
      </c>
      <c r="G2069" s="100" t="str">
        <f t="shared" si="2307"/>
        <v>qhvifoapp05</v>
      </c>
      <c r="H2069" s="115" t="str">
        <f t="shared" si="2308"/>
        <v>Int01_qa</v>
      </c>
      <c r="I2069" s="100" t="str">
        <f t="shared" si="2309"/>
        <v>6005</v>
      </c>
      <c r="J2069" s="115" t="str">
        <f t="shared" si="2310"/>
        <v>Native</v>
      </c>
      <c r="K2069" s="100" t="str">
        <f t="shared" si="2311"/>
        <v>all</v>
      </c>
      <c r="L2069" s="6" t="s">
        <v>326</v>
      </c>
      <c r="M2069" s="6" t="s">
        <v>332</v>
      </c>
      <c r="N2069" s="6" t="s">
        <v>1165</v>
      </c>
      <c r="O2069" s="6" t="s">
        <v>3108</v>
      </c>
      <c r="P2069" s="11" t="str">
        <f t="shared" ref="P2069:P2071" si="2313">CONCATENATE("qc ",L2069," ",M2069," ",N2069)</f>
        <v>qc Miscellaneous Workflow wf_ENT_MDM_Customer</v>
      </c>
      <c r="Q2069" s="12" t="str">
        <f t="shared" ref="Q2069:Q2071" si="2314">IF(AND(B2069=B2068,F2069=F2068),"echo ;",CONCATENATE("./pmrep cleardeploymentgroup -p ",dgnm," -f ;"))</f>
        <v>./pmrep cleardeploymentgroup -p DG_Static_Shared -f ;</v>
      </c>
      <c r="R2069" s="13" t="str">
        <f t="shared" ref="R2069:R2071" si="2315">CONCATENATE("./pmrep addtodeploymentgroup -p ",dgnm," -n ",N2069," -o ",M2069, " -f ",L2069," -d ",K2069, " ;")</f>
        <v>./pmrep addtodeploymentgroup -p DG_Static_Shared -n wf_ENT_MDM_Customer -o Workflow -f Miscellaneous -d all ;</v>
      </c>
      <c r="S2069" s="12" t="str">
        <f t="shared" si="2186"/>
        <v>./pmrep deploydeploymentgroup -p DG_Static_Shared -c  ./DG_Static_Shared.xml -r RAC_qa -n ritbil -X BPQ -h qhvifoapp05 -o 6005 -s Native -l $HOME/scripts/log/dg_BR_kaoter.log ;</v>
      </c>
      <c r="T2069" s="13" t="str">
        <f t="shared" si="2187"/>
        <v xml:space="preserve">echo '&lt; PRESS ANY KEY TO CONTINUE &gt;'; read c ; </v>
      </c>
      <c r="U2069" s="12" t="str">
        <f t="shared" si="2188"/>
        <v xml:space="preserve">cat $HOME/scripts/log/dg_BR_kaoter.log ; </v>
      </c>
      <c r="V2069" s="13" t="str">
        <f t="shared" si="2189"/>
        <v>echo '&lt; PRESS ANY KEY TO CONTINUE &gt;'; read c ;</v>
      </c>
      <c r="W2069" s="14" t="str">
        <f t="shared" ref="W2069:W2071" si="2316">IF(LEFT(U2069,3)="cat"," pmd ; "," echo ; ")</f>
        <v xml:space="preserve"> pmd ; </v>
      </c>
      <c r="X2069" s="13" t="str">
        <f t="shared" ref="X2069:X2071" si="2317">IF(M2069="Workflow",CONCATENATE("ssh -q ",G2069, " '/home/infa_adm/scripts/ais.sh ",L2069," ",N2069," ",H2069,"'")," # n/a")</f>
        <v>ssh -q qhvifoapp05 '/home/infa_adm/scripts/ais.sh Miscellaneous wf_ENT_MDM_Customer Int01_qa'</v>
      </c>
      <c r="Y2069" s="15"/>
      <c r="Z2069" s="60" t="str">
        <f t="shared" ref="Z2069:Z2071" si="2318">CONCATENATE("./pmrep objectexport -f ",L2069," -o ",M2069," -n ",N2069," -m -s -b -r -u ",N2069,".xml")</f>
        <v>./pmrep objectexport -f Miscellaneous -o Workflow -n wf_ENT_MDM_Customer -m -s -b -r -u wf_ENT_MDM_Customer.xml</v>
      </c>
      <c r="AA2069" s="63" t="str">
        <f t="shared" ref="AA2069:AA2071" si="2319">IF(M2069="Workflow",CONCATENATE("gwd ",L2069," ",N2069)," # n/a")</f>
        <v>gwd Miscellaneous wf_ENT_MDM_Customer</v>
      </c>
      <c r="AB2069" s="60" t="str">
        <f t="shared" si="2199"/>
        <v xml:space="preserve">showvh Miscellaneous wf_ENT_MDM_Customer ; </v>
      </c>
      <c r="AC2069" s="60" t="str">
        <f t="shared" si="2190"/>
        <v>showrrh Miscellaneous wf_ENT_MDM_Customer</v>
      </c>
    </row>
    <row r="2070" spans="1:29" x14ac:dyDescent="0.25">
      <c r="A2070" s="9">
        <v>43439</v>
      </c>
      <c r="B2070" s="6" t="s">
        <v>27</v>
      </c>
      <c r="C2070" s="6" t="s">
        <v>1893</v>
      </c>
      <c r="D2070" s="6" t="s">
        <v>1863</v>
      </c>
      <c r="E2070" s="100" t="str">
        <f t="shared" ref="E2070:E2074" si="2320">IF(D2070="q1",rep_q,IF(OR(D2070="u1",D2070="u2"),rep_u,IF(OR(D2070="p1",D2070="p2"),rep_p," ** ERROR **")))</f>
        <v>RAC_uat</v>
      </c>
      <c r="F2070" s="115" t="str">
        <f t="shared" ref="F2070:F2074" si="2321">IF(C2070="SJ",IF(D2070="q1",pswd_sj_q,IF(OR(D2070="u1",D2070="u2"),pswd_sj_u,IF(OR(D2070="p1",D2070="p2"),pswd_sj_p," ** ERROR **"))),
IF(C2070="BR",IF(D2070="q1",pswd_br_q,IF(OR(D2070="u1",D2070="u2"),pswd_br_u,IF(OR(D2070="p1",D2070="p2"),pswd_br_p," ** ERROR **")))," ** ERROR **"))</f>
        <v>BPU</v>
      </c>
      <c r="G2070" s="100" t="str">
        <f t="shared" ref="G2070:G2074" si="2322">IF(D2070="q1",host_q,IF(OR(D2070="u1",D2070="u2"),host_u,IF(OR(D2070="p1",D2070="p2"),host_p," ** ERROR **")))</f>
        <v>uhvifoapp03</v>
      </c>
      <c r="H2070" s="115" t="str">
        <f t="shared" ref="H2070:H2074" si="2323">IF(D2070="q1",int_q1,IF(D2070="u1",int_u1,IF(D2070="u2",int_u2,IF(D2070="p1",int_p1,IF(D2070="p2",int_p2," ** ERROR **")))))</f>
        <v>Int01_uat</v>
      </c>
      <c r="I2070" s="100" t="str">
        <f t="shared" ref="I2070:I2074" si="2324">IF(D2070="","n/a","6005")</f>
        <v>6005</v>
      </c>
      <c r="J2070" s="115" t="str">
        <f t="shared" ref="J2070:J2074" si="2325">IF(D2070="","n/a","Native")</f>
        <v>Native</v>
      </c>
      <c r="K2070" s="100" t="str">
        <f t="shared" ref="K2070:K2074" si="2326">IF(D2070="","n/a","all")</f>
        <v>all</v>
      </c>
      <c r="L2070" s="6" t="s">
        <v>326</v>
      </c>
      <c r="M2070" s="6" t="s">
        <v>332</v>
      </c>
      <c r="N2070" s="6" t="s">
        <v>1165</v>
      </c>
      <c r="O2070" s="6" t="s">
        <v>3109</v>
      </c>
      <c r="P2070" s="11" t="str">
        <f t="shared" si="2313"/>
        <v>qc Miscellaneous Workflow wf_ENT_MDM_Customer</v>
      </c>
      <c r="Q2070" s="12" t="str">
        <f t="shared" si="2314"/>
        <v>./pmrep cleardeploymentgroup -p DG_Static_Shared -f ;</v>
      </c>
      <c r="R2070" s="13" t="str">
        <f t="shared" si="2315"/>
        <v>./pmrep addtodeploymentgroup -p DG_Static_Shared -n wf_ENT_MDM_Customer -o Workflow -f Miscellaneous -d all ;</v>
      </c>
      <c r="S2070" s="12" t="str">
        <f t="shared" si="2186"/>
        <v>./pmrep deploydeploymentgroup -p DG_Static_Shared -c  ./DG_Static_Shared.xml -r RAC_uat -n ritbil -X BPU -h uhvifoapp03 -o 6005 -s Native -l $HOME/scripts/log/dg_BR_kaoter.log ;</v>
      </c>
      <c r="T2070" s="13" t="str">
        <f t="shared" si="2187"/>
        <v xml:space="preserve">echo '&lt; PRESS ANY KEY TO CONTINUE &gt;'; read c ; </v>
      </c>
      <c r="U2070" s="12" t="str">
        <f t="shared" si="2188"/>
        <v xml:space="preserve">cat $HOME/scripts/log/dg_BR_kaoter.log ; </v>
      </c>
      <c r="V2070" s="13" t="str">
        <f t="shared" si="2189"/>
        <v>echo '&lt; PRESS ANY KEY TO CONTINUE &gt;'; read c ;</v>
      </c>
      <c r="W2070" s="14" t="str">
        <f t="shared" si="2316"/>
        <v xml:space="preserve"> pmd ; </v>
      </c>
      <c r="X2070" s="13" t="str">
        <f t="shared" si="2317"/>
        <v>ssh -q uhvifoapp03 '/home/infa_adm/scripts/ais.sh Miscellaneous wf_ENT_MDM_Customer Int01_uat'</v>
      </c>
      <c r="Y2070" s="15"/>
      <c r="Z2070" s="60" t="str">
        <f t="shared" si="2318"/>
        <v>./pmrep objectexport -f Miscellaneous -o Workflow -n wf_ENT_MDM_Customer -m -s -b -r -u wf_ENT_MDM_Customer.xml</v>
      </c>
      <c r="AA2070" s="63" t="str">
        <f t="shared" si="2319"/>
        <v>gwd Miscellaneous wf_ENT_MDM_Customer</v>
      </c>
      <c r="AB2070" s="60" t="str">
        <f t="shared" si="2199"/>
        <v xml:space="preserve">showvh Miscellaneous wf_ENT_MDM_Customer ; </v>
      </c>
      <c r="AC2070" s="60" t="str">
        <f t="shared" si="2190"/>
        <v>showrrh Miscellaneous wf_ENT_MDM_Customer</v>
      </c>
    </row>
    <row r="2071" spans="1:29" x14ac:dyDescent="0.25">
      <c r="A2071" s="9">
        <v>43440</v>
      </c>
      <c r="B2071" s="6" t="s">
        <v>9</v>
      </c>
      <c r="C2071" s="6" t="s">
        <v>1893</v>
      </c>
      <c r="D2071" s="6" t="s">
        <v>1862</v>
      </c>
      <c r="E2071" s="100" t="str">
        <f t="shared" si="2320"/>
        <v>RAC_qa</v>
      </c>
      <c r="F2071" s="115" t="str">
        <f t="shared" si="2321"/>
        <v>BPQ</v>
      </c>
      <c r="G2071" s="100" t="str">
        <f t="shared" si="2322"/>
        <v>qhvifoapp05</v>
      </c>
      <c r="H2071" s="115" t="str">
        <f t="shared" si="2323"/>
        <v>Int01_qa</v>
      </c>
      <c r="I2071" s="100" t="str">
        <f t="shared" si="2324"/>
        <v>6005</v>
      </c>
      <c r="J2071" s="115" t="str">
        <f t="shared" si="2325"/>
        <v>Native</v>
      </c>
      <c r="K2071" s="100" t="str">
        <f t="shared" si="2326"/>
        <v>all</v>
      </c>
      <c r="L2071" s="6" t="s">
        <v>293</v>
      </c>
      <c r="M2071" s="6" t="s">
        <v>332</v>
      </c>
      <c r="N2071" s="6" t="s">
        <v>406</v>
      </c>
      <c r="O2071" s="6" t="s">
        <v>3111</v>
      </c>
      <c r="P2071" s="11" t="str">
        <f t="shared" si="2313"/>
        <v>qc eCommerce Workflow wf_Franchise_Store_XRef_Load</v>
      </c>
      <c r="Q2071" s="12" t="str">
        <f t="shared" si="2314"/>
        <v>./pmrep cleardeploymentgroup -p DG_Static_Shared -f ;</v>
      </c>
      <c r="R2071" s="13" t="str">
        <f t="shared" si="2315"/>
        <v>./pmrep addtodeploymentgroup -p DG_Static_Shared -n wf_Franchise_Store_XRef_Load -o Workflow -f eCommerce -d all ;</v>
      </c>
      <c r="S2071" s="12" t="str">
        <f t="shared" si="2186"/>
        <v>./pmrep deploydeploymentgroup -p DG_Static_Shared -c  ./DG_Static_Shared.xml -r RAC_qa -n ritbil -X BPQ -h qhvifoapp05 -o 6005 -s Native -l $HOME/scripts/log/dg_BR_yatpra.log ;</v>
      </c>
      <c r="T2071" s="13" t="str">
        <f t="shared" si="2187"/>
        <v xml:space="preserve">echo '&lt; PRESS ANY KEY TO CONTINUE &gt;'; read c ; </v>
      </c>
      <c r="U2071" s="12" t="str">
        <f t="shared" si="2188"/>
        <v xml:space="preserve">cat $HOME/scripts/log/dg_BR_yatpra.log ; </v>
      </c>
      <c r="V2071" s="13" t="str">
        <f t="shared" si="2189"/>
        <v>echo '&lt; PRESS ANY KEY TO CONTINUE &gt;'; read c ;</v>
      </c>
      <c r="W2071" s="14" t="str">
        <f t="shared" si="2316"/>
        <v xml:space="preserve"> pmd ; </v>
      </c>
      <c r="X2071" s="13" t="str">
        <f t="shared" si="2317"/>
        <v>ssh -q qhvifoapp05 '/home/infa_adm/scripts/ais.sh eCommerce wf_Franchise_Store_XRef_Load Int01_qa'</v>
      </c>
      <c r="Y2071" s="15"/>
      <c r="Z2071" s="60" t="str">
        <f t="shared" si="2318"/>
        <v>./pmrep objectexport -f eCommerce -o Workflow -n wf_Franchise_Store_XRef_Load -m -s -b -r -u wf_Franchise_Store_XRef_Load.xml</v>
      </c>
      <c r="AA2071" s="63" t="str">
        <f t="shared" si="2319"/>
        <v>gwd eCommerce wf_Franchise_Store_XRef_Load</v>
      </c>
      <c r="AB2071" s="60" t="str">
        <f t="shared" si="2199"/>
        <v xml:space="preserve">showvh eCommerce wf_Franchise_Store_XRef_Load ; </v>
      </c>
      <c r="AC2071" s="60" t="str">
        <f t="shared" si="2190"/>
        <v>showrrh eCommerce wf_Franchise_Store_XRef_Load</v>
      </c>
    </row>
    <row r="2072" spans="1:29" x14ac:dyDescent="0.25">
      <c r="A2072" s="9">
        <v>43440</v>
      </c>
      <c r="B2072" s="6" t="s">
        <v>9</v>
      </c>
      <c r="C2072" s="6" t="s">
        <v>1893</v>
      </c>
      <c r="D2072" s="6" t="s">
        <v>1863</v>
      </c>
      <c r="E2072" s="100" t="str">
        <f t="shared" si="2320"/>
        <v>RAC_uat</v>
      </c>
      <c r="F2072" s="115" t="str">
        <f t="shared" si="2321"/>
        <v>BPU</v>
      </c>
      <c r="G2072" s="100" t="str">
        <f t="shared" si="2322"/>
        <v>uhvifoapp03</v>
      </c>
      <c r="H2072" s="115" t="str">
        <f t="shared" si="2323"/>
        <v>Int01_uat</v>
      </c>
      <c r="I2072" s="100" t="str">
        <f t="shared" si="2324"/>
        <v>6005</v>
      </c>
      <c r="J2072" s="115" t="str">
        <f t="shared" si="2325"/>
        <v>Native</v>
      </c>
      <c r="K2072" s="100" t="str">
        <f t="shared" si="2326"/>
        <v>all</v>
      </c>
      <c r="L2072" s="6" t="s">
        <v>293</v>
      </c>
      <c r="M2072" s="6" t="s">
        <v>332</v>
      </c>
      <c r="N2072" s="6" t="s">
        <v>406</v>
      </c>
      <c r="O2072" s="6" t="s">
        <v>3112</v>
      </c>
      <c r="P2072" s="11" t="str">
        <f t="shared" ref="P2072" si="2327">CONCATENATE("qc ",L2072," ",M2072," ",N2072)</f>
        <v>qc eCommerce Workflow wf_Franchise_Store_XRef_Load</v>
      </c>
      <c r="Q2072" s="12" t="str">
        <f t="shared" ref="Q2072" si="2328">IF(AND(B2072=B2071,F2072=F2071),"echo ;",CONCATENATE("./pmrep cleardeploymentgroup -p ",dgnm," -f ;"))</f>
        <v>./pmrep cleardeploymentgroup -p DG_Static_Shared -f ;</v>
      </c>
      <c r="R2072" s="13" t="str">
        <f t="shared" ref="R2072" si="2329">CONCATENATE("./pmrep addtodeploymentgroup -p ",dgnm," -n ",N2072," -o ",M2072, " -f ",L2072," -d ",K2072, " ;")</f>
        <v>./pmrep addtodeploymentgroup -p DG_Static_Shared -n wf_Franchise_Store_XRef_Load -o Workflow -f eCommerce -d all ;</v>
      </c>
      <c r="S2072" s="12" t="str">
        <f t="shared" si="2186"/>
        <v>./pmrep deploydeploymentgroup -p DG_Static_Shared -c  ./DG_Static_Shared.xml -r RAC_uat -n ritbil -X BPU -h uhvifoapp03 -o 6005 -s Native -l $HOME/scripts/log/dg_BR_yatpra.log ;</v>
      </c>
      <c r="T2072" s="13" t="str">
        <f t="shared" si="2187"/>
        <v xml:space="preserve">echo '&lt; PRESS ANY KEY TO CONTINUE &gt;'; read c ; </v>
      </c>
      <c r="U2072" s="12" t="str">
        <f t="shared" si="2188"/>
        <v xml:space="preserve">cat $HOME/scripts/log/dg_BR_yatpra.log ; </v>
      </c>
      <c r="V2072" s="13" t="str">
        <f t="shared" si="2189"/>
        <v>echo '&lt; PRESS ANY KEY TO CONTINUE &gt;'; read c ;</v>
      </c>
      <c r="W2072" s="14" t="str">
        <f t="shared" ref="W2072" si="2330">IF(LEFT(U2072,3)="cat"," pmd ; "," echo ; ")</f>
        <v xml:space="preserve"> pmd ; </v>
      </c>
      <c r="X2072" s="13" t="str">
        <f t="shared" ref="X2072" si="2331">IF(M2072="Workflow",CONCATENATE("ssh -q ",G2072, " '/home/infa_adm/scripts/ais.sh ",L2072," ",N2072," ",H2072,"'")," # n/a")</f>
        <v>ssh -q uhvifoapp03 '/home/infa_adm/scripts/ais.sh eCommerce wf_Franchise_Store_XRef_Load Int01_uat'</v>
      </c>
      <c r="Y2072" s="15"/>
      <c r="Z2072" s="60" t="str">
        <f t="shared" ref="Z2072" si="2332">CONCATENATE("./pmrep objectexport -f ",L2072," -o ",M2072," -n ",N2072," -m -s -b -r -u ",N2072,".xml")</f>
        <v>./pmrep objectexport -f eCommerce -o Workflow -n wf_Franchise_Store_XRef_Load -m -s -b -r -u wf_Franchise_Store_XRef_Load.xml</v>
      </c>
      <c r="AA2072" s="63" t="str">
        <f t="shared" ref="AA2072" si="2333">IF(M2072="Workflow",CONCATENATE("gwd ",L2072," ",N2072)," # n/a")</f>
        <v>gwd eCommerce wf_Franchise_Store_XRef_Load</v>
      </c>
      <c r="AB2072" s="60" t="str">
        <f t="shared" si="2199"/>
        <v xml:space="preserve">showvh eCommerce wf_Franchise_Store_XRef_Load ; </v>
      </c>
      <c r="AC2072" s="60" t="str">
        <f t="shared" si="2190"/>
        <v>showrrh eCommerce wf_Franchise_Store_XRef_Load</v>
      </c>
    </row>
    <row r="2073" spans="1:29" x14ac:dyDescent="0.25">
      <c r="A2073" s="9">
        <v>43440</v>
      </c>
      <c r="B2073" s="6" t="s">
        <v>3113</v>
      </c>
      <c r="C2073" s="6" t="s">
        <v>1893</v>
      </c>
      <c r="D2073" s="6" t="s">
        <v>1864</v>
      </c>
      <c r="E2073" s="100" t="str">
        <f t="shared" si="2320"/>
        <v>RAC_prod</v>
      </c>
      <c r="F2073" s="115" t="str">
        <f t="shared" si="2321"/>
        <v>BPP</v>
      </c>
      <c r="G2073" s="100" t="str">
        <f t="shared" si="2322"/>
        <v>phvifoapp04</v>
      </c>
      <c r="H2073" s="115" t="str">
        <f t="shared" si="2323"/>
        <v>Int01_prod</v>
      </c>
      <c r="I2073" s="100" t="str">
        <f t="shared" si="2324"/>
        <v>6005</v>
      </c>
      <c r="J2073" s="115" t="str">
        <f t="shared" si="2325"/>
        <v>Native</v>
      </c>
      <c r="K2073" s="100" t="str">
        <f t="shared" si="2326"/>
        <v>all</v>
      </c>
      <c r="L2073" s="6" t="s">
        <v>322</v>
      </c>
      <c r="M2073" s="6" t="s">
        <v>332</v>
      </c>
      <c r="N2073" s="47" t="s">
        <v>2714</v>
      </c>
      <c r="O2073" s="6" t="s">
        <v>3114</v>
      </c>
      <c r="P2073" s="11" t="str">
        <f t="shared" ref="P2073:P2074" si="2334">CONCATENATE("qc ",L2073," ",M2073," ",N2073)</f>
        <v>qc MDM Workflow wf_MDM2Enterprise_Location_Interfaces</v>
      </c>
      <c r="Q2073" s="12" t="str">
        <f t="shared" ref="Q2073:Q2074" si="2335">IF(AND(B2073=B2072,F2073=F2072),"echo ;",CONCATENATE("./pmrep cleardeploymentgroup -p ",dgnm," -f ;"))</f>
        <v>./pmrep cleardeploymentgroup -p DG_Static_Shared -f ;</v>
      </c>
      <c r="R2073" s="13" t="str">
        <f t="shared" ref="R2073:R2074" si="2336">CONCATENATE("./pmrep addtodeploymentgroup -p ",dgnm," -n ",N2073," -o ",M2073, " -f ",L2073," -d ",K2073, " ;")</f>
        <v>./pmrep addtodeploymentgroup -p DG_Static_Shared -n wf_MDM2Enterprise_Location_Interfaces -o Workflow -f MDM -d all ;</v>
      </c>
      <c r="S2073" s="12" t="str">
        <f t="shared" si="2186"/>
        <v>echo ;</v>
      </c>
      <c r="T2073" s="13" t="str">
        <f t="shared" si="2187"/>
        <v>echo ;</v>
      </c>
      <c r="U2073" s="12" t="str">
        <f t="shared" si="2188"/>
        <v>echo;</v>
      </c>
      <c r="V2073" s="13" t="str">
        <f t="shared" si="2189"/>
        <v>echo ;</v>
      </c>
      <c r="W2073" s="14" t="str">
        <f t="shared" ref="W2073:W2074" si="2337">IF(LEFT(U2073,3)="cat"," pmd ; "," echo ; ")</f>
        <v xml:space="preserve"> echo ; </v>
      </c>
      <c r="X2073" s="13" t="str">
        <f t="shared" ref="X2073:X2074" si="2338">IF(M2073="Workflow",CONCATENATE("ssh -q ",G2073, " '/home/infa_adm/scripts/ais.sh ",L2073," ",N2073," ",H2073,"'")," # n/a")</f>
        <v>ssh -q phvifoapp04 '/home/infa_adm/scripts/ais.sh MDM wf_MDM2Enterprise_Location_Interfaces Int01_prod'</v>
      </c>
      <c r="Y2073" s="15"/>
      <c r="Z2073" s="60" t="str">
        <f t="shared" ref="Z2073:Z2074" si="2339">CONCATENATE("./pmrep objectexport -f ",L2073," -o ",M2073," -n ",N2073," -m -s -b -r -u ",N2073,".xml")</f>
        <v>./pmrep objectexport -f MDM -o Workflow -n wf_MDM2Enterprise_Location_Interfaces -m -s -b -r -u wf_MDM2Enterprise_Location_Interfaces.xml</v>
      </c>
      <c r="AA2073" s="63" t="str">
        <f t="shared" ref="AA2073:AA2074" si="2340">IF(M2073="Workflow",CONCATENATE("gwd ",L2073," ",N2073)," # n/a")</f>
        <v>gwd MDM wf_MDM2Enterprise_Location_Interfaces</v>
      </c>
      <c r="AB2073" s="60" t="str">
        <f t="shared" si="2199"/>
        <v xml:space="preserve">showvh MDM wf_MDM2Enterprise_Location_Interfaces ; </v>
      </c>
      <c r="AC2073" s="60" t="str">
        <f t="shared" si="2190"/>
        <v>showrrh MDM wf_MDM2Enterprise_Location_Interfaces</v>
      </c>
    </row>
    <row r="2074" spans="1:29" x14ac:dyDescent="0.25">
      <c r="A2074" s="9">
        <v>43440</v>
      </c>
      <c r="B2074" s="6" t="s">
        <v>3113</v>
      </c>
      <c r="C2074" s="6" t="s">
        <v>1893</v>
      </c>
      <c r="D2074" s="6" t="s">
        <v>1864</v>
      </c>
      <c r="E2074" s="100" t="str">
        <f t="shared" si="2320"/>
        <v>RAC_prod</v>
      </c>
      <c r="F2074" s="115" t="str">
        <f t="shared" si="2321"/>
        <v>BPP</v>
      </c>
      <c r="G2074" s="100" t="str">
        <f t="shared" si="2322"/>
        <v>phvifoapp04</v>
      </c>
      <c r="H2074" s="115" t="str">
        <f t="shared" si="2323"/>
        <v>Int01_prod</v>
      </c>
      <c r="I2074" s="100" t="str">
        <f t="shared" si="2324"/>
        <v>6005</v>
      </c>
      <c r="J2074" s="115" t="str">
        <f t="shared" si="2325"/>
        <v>Native</v>
      </c>
      <c r="K2074" s="100" t="str">
        <f t="shared" si="2326"/>
        <v>all</v>
      </c>
      <c r="L2074" s="6" t="s">
        <v>322</v>
      </c>
      <c r="M2074" s="6" t="s">
        <v>332</v>
      </c>
      <c r="N2074" s="47" t="s">
        <v>2847</v>
      </c>
      <c r="O2074" s="6" t="s">
        <v>3114</v>
      </c>
      <c r="P2074" s="11" t="str">
        <f t="shared" si="2334"/>
        <v>qc MDM Workflow wf_MDM2Enterprise_Product_Interfaces</v>
      </c>
      <c r="Q2074" s="12" t="str">
        <f t="shared" si="2335"/>
        <v>echo ;</v>
      </c>
      <c r="R2074" s="13" t="str">
        <f t="shared" si="2336"/>
        <v>./pmrep addtodeploymentgroup -p DG_Static_Shared -n wf_MDM2Enterprise_Product_Interfaces -o Workflow -f MDM -d all ;</v>
      </c>
      <c r="S2074" s="12" t="str">
        <f t="shared" si="2186"/>
        <v>./pmrep deploydeploymentgroup -p DG_Static_Shared -c  ./DG_Static_Shared.xml -r RAC_prod -n ritbil -X BPP -h phvifoapp04 -o 6005 -s Native -l $HOME/scripts/log/dg_BR_CHG0015567.log ;</v>
      </c>
      <c r="T2074" s="13" t="str">
        <f t="shared" si="2187"/>
        <v xml:space="preserve">echo '&lt; PRESS ANY KEY TO CONTINUE &gt;'; read c ; </v>
      </c>
      <c r="U2074" s="12" t="str">
        <f t="shared" si="2188"/>
        <v xml:space="preserve">cat $HOME/scripts/log/dg_BR_CHG0015567.log ; </v>
      </c>
      <c r="V2074" s="13" t="str">
        <f t="shared" si="2189"/>
        <v>echo '&lt; PRESS ANY KEY TO CONTINUE &gt;'; read c ;</v>
      </c>
      <c r="W2074" s="14" t="str">
        <f t="shared" si="2337"/>
        <v xml:space="preserve"> pmd ; </v>
      </c>
      <c r="X2074" s="13" t="str">
        <f t="shared" si="2338"/>
        <v>ssh -q phvifoapp04 '/home/infa_adm/scripts/ais.sh MDM wf_MDM2Enterprise_Product_Interfaces Int01_prod'</v>
      </c>
      <c r="Y2074" s="15"/>
      <c r="Z2074" s="60" t="str">
        <f t="shared" si="2339"/>
        <v>./pmrep objectexport -f MDM -o Workflow -n wf_MDM2Enterprise_Product_Interfaces -m -s -b -r -u wf_MDM2Enterprise_Product_Interfaces.xml</v>
      </c>
      <c r="AA2074" s="63" t="str">
        <f t="shared" si="2340"/>
        <v>gwd MDM wf_MDM2Enterprise_Product_Interfaces</v>
      </c>
      <c r="AB2074" s="60" t="str">
        <f t="shared" si="2199"/>
        <v xml:space="preserve">showvh MDM wf_MDM2Enterprise_Product_Interfaces ; </v>
      </c>
      <c r="AC2074" s="60" t="str">
        <f t="shared" si="2190"/>
        <v>showrrh MDM wf_MDM2Enterprise_Product_Interfaces</v>
      </c>
    </row>
    <row r="2075" spans="1:29" x14ac:dyDescent="0.25">
      <c r="A2075" s="9">
        <v>43441</v>
      </c>
      <c r="B2075" s="6" t="s">
        <v>3115</v>
      </c>
      <c r="C2075" s="6" t="s">
        <v>1892</v>
      </c>
      <c r="D2075" s="6" t="s">
        <v>1864</v>
      </c>
      <c r="E2075" s="100" t="str">
        <f t="shared" ref="E2075" si="2341">IF(D2075="q1",rep_q,IF(OR(D2075="u1",D2075="u2"),rep_u,IF(OR(D2075="p1",D2075="p2"),rep_p," ** ERROR **")))</f>
        <v>RAC_prod</v>
      </c>
      <c r="F2075" s="115" t="str">
        <f t="shared" ref="F2075" si="2342">IF(C2075="SJ",IF(D2075="q1",pswd_sj_q,IF(OR(D2075="u1",D2075="u2"),pswd_sj_u,IF(OR(D2075="p1",D2075="p2"),pswd_sj_p," ** ERROR **"))),
IF(C2075="BR",IF(D2075="q1",pswd_br_q,IF(OR(D2075="u1",D2075="u2"),pswd_br_u,IF(OR(D2075="p1",D2075="p2"),pswd_br_p," ** ERROR **")))," ** ERROR **"))</f>
        <v>PP</v>
      </c>
      <c r="G2075" s="100" t="str">
        <f t="shared" ref="G2075" si="2343">IF(D2075="q1",host_q,IF(OR(D2075="u1",D2075="u2"),host_u,IF(OR(D2075="p1",D2075="p2"),host_p," ** ERROR **")))</f>
        <v>phvifoapp04</v>
      </c>
      <c r="H2075" s="115" t="str">
        <f t="shared" ref="H2075" si="2344">IF(D2075="q1",int_q1,IF(D2075="u1",int_u1,IF(D2075="u2",int_u2,IF(D2075="p1",int_p1,IF(D2075="p2",int_p2," ** ERROR **")))))</f>
        <v>Int01_prod</v>
      </c>
      <c r="I2075" s="100" t="str">
        <f t="shared" ref="I2075" si="2345">IF(D2075="","n/a","6005")</f>
        <v>6005</v>
      </c>
      <c r="J2075" s="115" t="str">
        <f t="shared" ref="J2075" si="2346">IF(D2075="","n/a","Native")</f>
        <v>Native</v>
      </c>
      <c r="K2075" s="100" t="str">
        <f t="shared" ref="K2075" si="2347">IF(D2075="","n/a","all")</f>
        <v>all</v>
      </c>
      <c r="L2075" s="6" t="s">
        <v>293</v>
      </c>
      <c r="M2075" s="6" t="s">
        <v>332</v>
      </c>
      <c r="N2075" s="6" t="s">
        <v>406</v>
      </c>
      <c r="O2075" s="6" t="s">
        <v>3116</v>
      </c>
      <c r="P2075" s="11" t="str">
        <f t="shared" ref="P2075" si="2348">CONCATENATE("qc ",L2075," ",M2075," ",N2075)</f>
        <v>qc eCommerce Workflow wf_Franchise_Store_XRef_Load</v>
      </c>
      <c r="Q2075" s="12" t="str">
        <f t="shared" ref="Q2075" si="2349">IF(AND(B2075=B2074,F2075=F2074),"echo ;",CONCATENATE("./pmrep cleardeploymentgroup -p ",dgnm," -f ;"))</f>
        <v>./pmrep cleardeploymentgroup -p DG_Static_Shared -f ;</v>
      </c>
      <c r="R2075" s="13" t="str">
        <f t="shared" ref="R2075" si="2350">CONCATENATE("./pmrep addtodeploymentgroup -p ",dgnm," -n ",N2075," -o ",M2075, " -f ",L2075," -d ",K2075, " ;")</f>
        <v>./pmrep addtodeploymentgroup -p DG_Static_Shared -n wf_Franchise_Store_XRef_Load -o Workflow -f eCommerce -d all ;</v>
      </c>
      <c r="S2075" s="12" t="str">
        <f t="shared" si="2186"/>
        <v>./pmrep deploydeploymentgroup -p DG_Static_Shared -c  ./DG_Static_Shared.xml -r RAC_prod -n jansaj -X PP -h phvifoapp04 -o 6005 -s Native -l $HOME/scripts/log/dg_SJ_CHG0015610.log ;</v>
      </c>
      <c r="T2075" s="13" t="str">
        <f t="shared" si="2187"/>
        <v xml:space="preserve">echo '&lt; PRESS ANY KEY TO CONTINUE &gt;'; read c ; </v>
      </c>
      <c r="U2075" s="12" t="str">
        <f t="shared" si="2188"/>
        <v xml:space="preserve">cat $HOME/scripts/log/dg_SJ_CHG0015610.log ; </v>
      </c>
      <c r="V2075" s="13" t="str">
        <f t="shared" si="2189"/>
        <v>echo '&lt; PRESS ANY KEY TO CONTINUE &gt;'; read c ;</v>
      </c>
      <c r="W2075" s="14" t="str">
        <f t="shared" ref="W2075" si="2351">IF(LEFT(U2075,3)="cat"," pmd ; "," echo ; ")</f>
        <v xml:space="preserve"> pmd ; </v>
      </c>
      <c r="X2075" s="13" t="str">
        <f t="shared" ref="X2075" si="2352">IF(M2075="Workflow",CONCATENATE("ssh -q ",G2075, " '/home/infa_adm/scripts/ais.sh ",L2075," ",N2075," ",H2075,"'")," # n/a")</f>
        <v>ssh -q phvifoapp04 '/home/infa_adm/scripts/ais.sh eCommerce wf_Franchise_Store_XRef_Load Int01_prod'</v>
      </c>
      <c r="Y2075" s="15"/>
      <c r="Z2075" s="60" t="str">
        <f t="shared" ref="Z2075" si="2353">CONCATENATE("./pmrep objectexport -f ",L2075," -o ",M2075," -n ",N2075," -m -s -b -r -u ",N2075,".xml")</f>
        <v>./pmrep objectexport -f eCommerce -o Workflow -n wf_Franchise_Store_XRef_Load -m -s -b -r -u wf_Franchise_Store_XRef_Load.xml</v>
      </c>
      <c r="AA2075" s="63" t="str">
        <f t="shared" ref="AA2075" si="2354">IF(M2075="Workflow",CONCATENATE("gwd ",L2075," ",N2075)," # n/a")</f>
        <v>gwd eCommerce wf_Franchise_Store_XRef_Load</v>
      </c>
      <c r="AB2075" s="60" t="str">
        <f t="shared" si="2199"/>
        <v xml:space="preserve">showvh eCommerce wf_Franchise_Store_XRef_Load ; </v>
      </c>
      <c r="AC2075" s="60" t="str">
        <f t="shared" si="2190"/>
        <v>showrrh eCommerce wf_Franchise_Store_XRef_Load</v>
      </c>
    </row>
    <row r="2076" spans="1:29" x14ac:dyDescent="0.25">
      <c r="A2076" s="9">
        <v>43441</v>
      </c>
      <c r="B2076" s="6" t="s">
        <v>3117</v>
      </c>
      <c r="C2076" s="6" t="s">
        <v>1892</v>
      </c>
      <c r="D2076" s="6" t="s">
        <v>1864</v>
      </c>
      <c r="E2076" s="100" t="str">
        <f t="shared" ref="E2076" si="2355">IF(D2076="q1",rep_q,IF(OR(D2076="u1",D2076="u2"),rep_u,IF(OR(D2076="p1",D2076="p2"),rep_p," ** ERROR **")))</f>
        <v>RAC_prod</v>
      </c>
      <c r="F2076" s="115" t="str">
        <f t="shared" ref="F2076" si="2356">IF(C2076="SJ",IF(D2076="q1",pswd_sj_q,IF(OR(D2076="u1",D2076="u2"),pswd_sj_u,IF(OR(D2076="p1",D2076="p2"),pswd_sj_p," ** ERROR **"))),
IF(C2076="BR",IF(D2076="q1",pswd_br_q,IF(OR(D2076="u1",D2076="u2"),pswd_br_u,IF(OR(D2076="p1",D2076="p2"),pswd_br_p," ** ERROR **")))," ** ERROR **"))</f>
        <v>PP</v>
      </c>
      <c r="G2076" s="100" t="str">
        <f t="shared" ref="G2076" si="2357">IF(D2076="q1",host_q,IF(OR(D2076="u1",D2076="u2"),host_u,IF(OR(D2076="p1",D2076="p2"),host_p," ** ERROR **")))</f>
        <v>phvifoapp04</v>
      </c>
      <c r="H2076" s="115" t="str">
        <f t="shared" ref="H2076" si="2358">IF(D2076="q1",int_q1,IF(D2076="u1",int_u1,IF(D2076="u2",int_u2,IF(D2076="p1",int_p1,IF(D2076="p2",int_p2," ** ERROR **")))))</f>
        <v>Int01_prod</v>
      </c>
      <c r="I2076" s="100" t="str">
        <f t="shared" ref="I2076" si="2359">IF(D2076="","n/a","6005")</f>
        <v>6005</v>
      </c>
      <c r="J2076" s="115" t="str">
        <f t="shared" ref="J2076" si="2360">IF(D2076="","n/a","Native")</f>
        <v>Native</v>
      </c>
      <c r="K2076" s="100" t="str">
        <f t="shared" ref="K2076" si="2361">IF(D2076="","n/a","all")</f>
        <v>all</v>
      </c>
      <c r="L2076" s="6" t="s">
        <v>326</v>
      </c>
      <c r="M2076" s="6" t="s">
        <v>332</v>
      </c>
      <c r="N2076" s="6" t="s">
        <v>1165</v>
      </c>
      <c r="O2076" s="6" t="s">
        <v>3118</v>
      </c>
      <c r="P2076" s="11" t="str">
        <f t="shared" ref="P2076" si="2362">CONCATENATE("qc ",L2076," ",M2076," ",N2076)</f>
        <v>qc Miscellaneous Workflow wf_ENT_MDM_Customer</v>
      </c>
      <c r="Q2076" s="12" t="str">
        <f t="shared" ref="Q2076" si="2363">IF(AND(B2076=B2075,F2076=F2075),"echo ;",CONCATENATE("./pmrep cleardeploymentgroup -p ",dgnm," -f ;"))</f>
        <v>./pmrep cleardeploymentgroup -p DG_Static_Shared -f ;</v>
      </c>
      <c r="R2076" s="13" t="str">
        <f t="shared" ref="R2076" si="2364">CONCATENATE("./pmrep addtodeploymentgroup -p ",dgnm," -n ",N2076," -o ",M2076, " -f ",L2076," -d ",K2076, " ;")</f>
        <v>./pmrep addtodeploymentgroup -p DG_Static_Shared -n wf_ENT_MDM_Customer -o Workflow -f Miscellaneous -d all ;</v>
      </c>
      <c r="S2076" s="12" t="str">
        <f t="shared" si="2186"/>
        <v>./pmrep deploydeploymentgroup -p DG_Static_Shared -c  ./DG_Static_Shared.xml -r RAC_prod -n jansaj -X PP -h phvifoapp04 -o 6005 -s Native -l $HOME/scripts/log/dg_SJ_CHG0015608.log ;</v>
      </c>
      <c r="T2076" s="13" t="str">
        <f t="shared" si="2187"/>
        <v xml:space="preserve">echo '&lt; PRESS ANY KEY TO CONTINUE &gt;'; read c ; </v>
      </c>
      <c r="U2076" s="12" t="str">
        <f t="shared" si="2188"/>
        <v xml:space="preserve">cat $HOME/scripts/log/dg_SJ_CHG0015608.log ; </v>
      </c>
      <c r="V2076" s="13" t="str">
        <f t="shared" si="2189"/>
        <v>echo '&lt; PRESS ANY KEY TO CONTINUE &gt;'; read c ;</v>
      </c>
      <c r="W2076" s="14" t="str">
        <f t="shared" ref="W2076" si="2365">IF(LEFT(U2076,3)="cat"," pmd ; "," echo ; ")</f>
        <v xml:space="preserve"> pmd ; </v>
      </c>
      <c r="X2076" s="13" t="str">
        <f t="shared" ref="X2076" si="2366">IF(M2076="Workflow",CONCATENATE("ssh -q ",G2076, " '/home/infa_adm/scripts/ais.sh ",L2076," ",N2076," ",H2076,"'")," # n/a")</f>
        <v>ssh -q phvifoapp04 '/home/infa_adm/scripts/ais.sh Miscellaneous wf_ENT_MDM_Customer Int01_prod'</v>
      </c>
      <c r="Y2076" s="15"/>
      <c r="Z2076" s="60" t="str">
        <f t="shared" ref="Z2076" si="2367">CONCATENATE("./pmrep objectexport -f ",L2076," -o ",M2076," -n ",N2076," -m -s -b -r -u ",N2076,".xml")</f>
        <v>./pmrep objectexport -f Miscellaneous -o Workflow -n wf_ENT_MDM_Customer -m -s -b -r -u wf_ENT_MDM_Customer.xml</v>
      </c>
      <c r="AA2076" s="63" t="str">
        <f t="shared" ref="AA2076" si="2368">IF(M2076="Workflow",CONCATENATE("gwd ",L2076," ",N2076)," # n/a")</f>
        <v>gwd Miscellaneous wf_ENT_MDM_Customer</v>
      </c>
      <c r="AB2076" s="60" t="str">
        <f t="shared" si="2199"/>
        <v xml:space="preserve">showvh Miscellaneous wf_ENT_MDM_Customer ; </v>
      </c>
      <c r="AC2076" s="60" t="str">
        <f t="shared" si="2190"/>
        <v>showrrh Miscellaneous wf_ENT_MDM_Customer</v>
      </c>
    </row>
    <row r="2077" spans="1:29" x14ac:dyDescent="0.25">
      <c r="A2077" s="9">
        <v>43441</v>
      </c>
      <c r="B2077" s="6" t="s">
        <v>317</v>
      </c>
      <c r="C2077" s="6" t="s">
        <v>1892</v>
      </c>
      <c r="D2077" s="6" t="s">
        <v>1862</v>
      </c>
      <c r="E2077" s="100" t="str">
        <f t="shared" ref="E2077" si="2369">IF(D2077="q1",rep_q,IF(OR(D2077="u1",D2077="u2"),rep_u,IF(OR(D2077="p1",D2077="p2"),rep_p," ** ERROR **")))</f>
        <v>RAC_qa</v>
      </c>
      <c r="F2077" s="115" t="str">
        <f t="shared" ref="F2077" si="2370">IF(C2077="SJ",IF(D2077="q1",pswd_sj_q,IF(OR(D2077="u1",D2077="u2"),pswd_sj_u,IF(OR(D2077="p1",D2077="p2"),pswd_sj_p," ** ERROR **"))),
IF(C2077="BR",IF(D2077="q1",pswd_br_q,IF(OR(D2077="u1",D2077="u2"),pswd_br_u,IF(OR(D2077="p1",D2077="p2"),pswd_br_p," ** ERROR **")))," ** ERROR **"))</f>
        <v>QP</v>
      </c>
      <c r="G2077" s="100" t="str">
        <f t="shared" ref="G2077" si="2371">IF(D2077="q1",host_q,IF(OR(D2077="u1",D2077="u2"),host_u,IF(OR(D2077="p1",D2077="p2"),host_p," ** ERROR **")))</f>
        <v>qhvifoapp05</v>
      </c>
      <c r="H2077" s="115" t="str">
        <f t="shared" ref="H2077" si="2372">IF(D2077="q1",int_q1,IF(D2077="u1",int_u1,IF(D2077="u2",int_u2,IF(D2077="p1",int_p1,IF(D2077="p2",int_p2," ** ERROR **")))))</f>
        <v>Int01_qa</v>
      </c>
      <c r="I2077" s="100" t="str">
        <f t="shared" ref="I2077" si="2373">IF(D2077="","n/a","6005")</f>
        <v>6005</v>
      </c>
      <c r="J2077" s="115" t="str">
        <f t="shared" ref="J2077" si="2374">IF(D2077="","n/a","Native")</f>
        <v>Native</v>
      </c>
      <c r="K2077" s="100" t="str">
        <f t="shared" ref="K2077" si="2375">IF(D2077="","n/a","all")</f>
        <v>all</v>
      </c>
      <c r="L2077" s="6" t="s">
        <v>1491</v>
      </c>
      <c r="M2077" s="6" t="s">
        <v>332</v>
      </c>
      <c r="N2077" s="6" t="s">
        <v>2944</v>
      </c>
      <c r="O2077" s="6" t="s">
        <v>3119</v>
      </c>
      <c r="P2077" s="11" t="str">
        <f t="shared" ref="P2077:P2078" si="2376">CONCATENATE("qc ",L2077," ",M2077," ",N2077)</f>
        <v>qc connectors Workflow wf_ENT_LAWSON_GL_RC_PROCESS</v>
      </c>
      <c r="Q2077" s="12" t="str">
        <f t="shared" ref="Q2077:Q2078" si="2377">IF(AND(B2077=B2076,F2077=F2076),"echo ;",CONCATENATE("./pmrep cleardeploymentgroup -p ",dgnm," -f ;"))</f>
        <v>./pmrep cleardeploymentgroup -p DG_Static_Shared -f ;</v>
      </c>
      <c r="R2077" s="13" t="str">
        <f t="shared" ref="R2077:R2078" si="2378">CONCATENATE("./pmrep addtodeploymentgroup -p ",dgnm," -n ",N2077," -o ",M2077, " -f ",L2077," -d ",K2077, " ;")</f>
        <v>./pmrep addtodeploymentgroup -p DG_Static_Shared -n wf_ENT_LAWSON_GL_RC_PROCESS -o Workflow -f connectors -d all ;</v>
      </c>
      <c r="S2077" s="12" t="str">
        <f t="shared" si="2186"/>
        <v>./pmrep deploydeploymentgroup -p DG_Static_Shared -c  ./DG_Static_Shared.xml -r RAC_qa -n jansaj -X QP -h qhvifoapp05 -o 6005 -s Native -l $HOME/scripts/log/dg_SJ_kalabd.log ;</v>
      </c>
      <c r="T2077" s="13" t="str">
        <f t="shared" si="2187"/>
        <v xml:space="preserve">echo '&lt; PRESS ANY KEY TO CONTINUE &gt;'; read c ; </v>
      </c>
      <c r="U2077" s="12" t="str">
        <f t="shared" si="2188"/>
        <v xml:space="preserve">cat $HOME/scripts/log/dg_SJ_kalabd.log ; </v>
      </c>
      <c r="V2077" s="13" t="str">
        <f t="shared" si="2189"/>
        <v>echo '&lt; PRESS ANY KEY TO CONTINUE &gt;'; read c ;</v>
      </c>
      <c r="W2077" s="14" t="str">
        <f t="shared" ref="W2077:W2078" si="2379">IF(LEFT(U2077,3)="cat"," pmd ; "," echo ; ")</f>
        <v xml:space="preserve"> pmd ; </v>
      </c>
      <c r="X2077" s="13" t="str">
        <f t="shared" ref="X2077:X2078" si="2380">IF(M2077="Workflow",CONCATENATE("ssh -q ",G2077, " '/home/infa_adm/scripts/ais.sh ",L2077," ",N2077," ",H2077,"'")," # n/a")</f>
        <v>ssh -q qhvifoapp05 '/home/infa_adm/scripts/ais.sh connectors wf_ENT_LAWSON_GL_RC_PROCESS Int01_qa'</v>
      </c>
      <c r="Y2077" s="15"/>
      <c r="Z2077" s="60" t="str">
        <f t="shared" ref="Z2077:Z2078" si="2381">CONCATENATE("./pmrep objectexport -f ",L2077," -o ",M2077," -n ",N2077," -m -s -b -r -u ",N2077,".xml")</f>
        <v>./pmrep objectexport -f connectors -o Workflow -n wf_ENT_LAWSON_GL_RC_PROCESS -m -s -b -r -u wf_ENT_LAWSON_GL_RC_PROCESS.xml</v>
      </c>
      <c r="AA2077" s="63" t="str">
        <f t="shared" ref="AA2077:AA2078" si="2382">IF(M2077="Workflow",CONCATENATE("gwd ",L2077," ",N2077)," # n/a")</f>
        <v>gwd connectors wf_ENT_LAWSON_GL_RC_PROCESS</v>
      </c>
      <c r="AB2077" s="60" t="str">
        <f t="shared" si="2199"/>
        <v xml:space="preserve">showvh connectors wf_ENT_LAWSON_GL_RC_PROCESS ; </v>
      </c>
      <c r="AC2077" s="60" t="str">
        <f t="shared" si="2190"/>
        <v>showrrh connectors wf_ENT_LAWSON_GL_RC_PROCESS</v>
      </c>
    </row>
    <row r="2078" spans="1:29" x14ac:dyDescent="0.25">
      <c r="A2078" s="9">
        <v>43441</v>
      </c>
      <c r="B2078" s="6" t="s">
        <v>317</v>
      </c>
      <c r="C2078" s="6" t="s">
        <v>1892</v>
      </c>
      <c r="D2078" s="6" t="s">
        <v>1863</v>
      </c>
      <c r="E2078" s="100" t="str">
        <f t="shared" ref="E2078:E2082" si="2383">IF(D2078="q1",rep_q,IF(OR(D2078="u1",D2078="u2"),rep_u,IF(OR(D2078="p1",D2078="p2"),rep_p," ** ERROR **")))</f>
        <v>RAC_uat</v>
      </c>
      <c r="F2078" s="115" t="str">
        <f t="shared" ref="F2078:F2082" si="2384">IF(C2078="SJ",IF(D2078="q1",pswd_sj_q,IF(OR(D2078="u1",D2078="u2"),pswd_sj_u,IF(OR(D2078="p1",D2078="p2"),pswd_sj_p," ** ERROR **"))),
IF(C2078="BR",IF(D2078="q1",pswd_br_q,IF(OR(D2078="u1",D2078="u2"),pswd_br_u,IF(OR(D2078="p1",D2078="p2"),pswd_br_p," ** ERROR **")))," ** ERROR **"))</f>
        <v>UP</v>
      </c>
      <c r="G2078" s="100" t="str">
        <f t="shared" ref="G2078:G2082" si="2385">IF(D2078="q1",host_q,IF(OR(D2078="u1",D2078="u2"),host_u,IF(OR(D2078="p1",D2078="p2"),host_p," ** ERROR **")))</f>
        <v>uhvifoapp03</v>
      </c>
      <c r="H2078" s="115" t="str">
        <f t="shared" ref="H2078:H2082" si="2386">IF(D2078="q1",int_q1,IF(D2078="u1",int_u1,IF(D2078="u2",int_u2,IF(D2078="p1",int_p1,IF(D2078="p2",int_p2," ** ERROR **")))))</f>
        <v>Int01_uat</v>
      </c>
      <c r="I2078" s="100" t="str">
        <f t="shared" ref="I2078:I2082" si="2387">IF(D2078="","n/a","6005")</f>
        <v>6005</v>
      </c>
      <c r="J2078" s="115" t="str">
        <f t="shared" ref="J2078:J2082" si="2388">IF(D2078="","n/a","Native")</f>
        <v>Native</v>
      </c>
      <c r="K2078" s="100" t="str">
        <f t="shared" ref="K2078:K2082" si="2389">IF(D2078="","n/a","all")</f>
        <v>all</v>
      </c>
      <c r="L2078" s="6" t="s">
        <v>1491</v>
      </c>
      <c r="M2078" s="6" t="s">
        <v>332</v>
      </c>
      <c r="N2078" s="6" t="s">
        <v>2944</v>
      </c>
      <c r="O2078" s="6" t="s">
        <v>3120</v>
      </c>
      <c r="P2078" s="11" t="str">
        <f t="shared" si="2376"/>
        <v>qc connectors Workflow wf_ENT_LAWSON_GL_RC_PROCESS</v>
      </c>
      <c r="Q2078" s="12" t="str">
        <f t="shared" si="2377"/>
        <v>./pmrep cleardeploymentgroup -p DG_Static_Shared -f ;</v>
      </c>
      <c r="R2078" s="13" t="str">
        <f t="shared" si="2378"/>
        <v>./pmrep addtodeploymentgroup -p DG_Static_Shared -n wf_ENT_LAWSON_GL_RC_PROCESS -o Workflow -f connectors -d all ;</v>
      </c>
      <c r="S2078" s="12" t="str">
        <f t="shared" si="2186"/>
        <v>./pmrep deploydeploymentgroup -p DG_Static_Shared -c  ./DG_Static_Shared.xml -r RAC_uat -n jansaj -X UP -h uhvifoapp03 -o 6005 -s Native -l $HOME/scripts/log/dg_SJ_kalabd.log ;</v>
      </c>
      <c r="T2078" s="13" t="str">
        <f t="shared" si="2187"/>
        <v xml:space="preserve">echo '&lt; PRESS ANY KEY TO CONTINUE &gt;'; read c ; </v>
      </c>
      <c r="U2078" s="12" t="str">
        <f t="shared" si="2188"/>
        <v xml:space="preserve">cat $HOME/scripts/log/dg_SJ_kalabd.log ; </v>
      </c>
      <c r="V2078" s="13" t="str">
        <f t="shared" si="2189"/>
        <v>echo '&lt; PRESS ANY KEY TO CONTINUE &gt;'; read c ;</v>
      </c>
      <c r="W2078" s="14" t="str">
        <f t="shared" si="2379"/>
        <v xml:space="preserve"> pmd ; </v>
      </c>
      <c r="X2078" s="13" t="str">
        <f t="shared" si="2380"/>
        <v>ssh -q uhvifoapp03 '/home/infa_adm/scripts/ais.sh connectors wf_ENT_LAWSON_GL_RC_PROCESS Int01_uat'</v>
      </c>
      <c r="Y2078" s="15"/>
      <c r="Z2078" s="60" t="str">
        <f t="shared" si="2381"/>
        <v>./pmrep objectexport -f connectors -o Workflow -n wf_ENT_LAWSON_GL_RC_PROCESS -m -s -b -r -u wf_ENT_LAWSON_GL_RC_PROCESS.xml</v>
      </c>
      <c r="AA2078" s="63" t="str">
        <f t="shared" si="2382"/>
        <v>gwd connectors wf_ENT_LAWSON_GL_RC_PROCESS</v>
      </c>
      <c r="AB2078" s="60" t="str">
        <f t="shared" si="2199"/>
        <v xml:space="preserve">showvh connectors wf_ENT_LAWSON_GL_RC_PROCESS ; </v>
      </c>
      <c r="AC2078" s="60" t="str">
        <f t="shared" si="2190"/>
        <v>showrrh connectors wf_ENT_LAWSON_GL_RC_PROCESS</v>
      </c>
    </row>
    <row r="2079" spans="1:29" x14ac:dyDescent="0.25">
      <c r="A2079" s="9">
        <v>43444</v>
      </c>
      <c r="B2079" s="6" t="s">
        <v>3122</v>
      </c>
      <c r="C2079" s="6" t="s">
        <v>1893</v>
      </c>
      <c r="D2079" s="6" t="s">
        <v>1864</v>
      </c>
      <c r="E2079" s="100" t="str">
        <f t="shared" si="2383"/>
        <v>RAC_prod</v>
      </c>
      <c r="F2079" s="115" t="str">
        <f t="shared" si="2384"/>
        <v>BPP</v>
      </c>
      <c r="G2079" s="100" t="str">
        <f t="shared" si="2385"/>
        <v>phvifoapp04</v>
      </c>
      <c r="H2079" s="115" t="str">
        <f t="shared" si="2386"/>
        <v>Int01_prod</v>
      </c>
      <c r="I2079" s="100" t="str">
        <f t="shared" si="2387"/>
        <v>6005</v>
      </c>
      <c r="J2079" s="115" t="str">
        <f t="shared" si="2388"/>
        <v>Native</v>
      </c>
      <c r="K2079" s="100" t="str">
        <f t="shared" si="2389"/>
        <v>all</v>
      </c>
      <c r="L2079" s="6" t="s">
        <v>1409</v>
      </c>
      <c r="M2079" s="6" t="s">
        <v>332</v>
      </c>
      <c r="N2079" s="6" t="s">
        <v>3013</v>
      </c>
      <c r="O2079" s="6" t="s">
        <v>3123</v>
      </c>
      <c r="P2079" s="11" t="str">
        <f t="shared" ref="P2079:P2082" si="2390">CONCATENATE("qc ",L2079," ",M2079," ",N2079)</f>
        <v>qc supply_chain Workflow wf_DTS_Get_RMS_Item_Orourke</v>
      </c>
      <c r="Q2079" s="12" t="str">
        <f t="shared" ref="Q2079:Q2082" si="2391">IF(AND(B2079=B2078,F2079=F2078),"echo ;",CONCATENATE("./pmrep cleardeploymentgroup -p ",dgnm," -f ;"))</f>
        <v>./pmrep cleardeploymentgroup -p DG_Static_Shared -f ;</v>
      </c>
      <c r="R2079" s="13" t="str">
        <f t="shared" ref="R2079:R2082" si="2392">CONCATENATE("./pmrep addtodeploymentgroup -p ",dgnm," -n ",N2079," -o ",M2079, " -f ",L2079," -d ",K2079, " ;")</f>
        <v>./pmrep addtodeploymentgroup -p DG_Static_Shared -n wf_DTS_Get_RMS_Item_Orourke -o Workflow -f supply_chain -d all ;</v>
      </c>
      <c r="S2079" s="12" t="str">
        <f t="shared" si="2186"/>
        <v>echo ;</v>
      </c>
      <c r="T2079" s="13" t="str">
        <f t="shared" si="2187"/>
        <v>echo ;</v>
      </c>
      <c r="U2079" s="12" t="str">
        <f t="shared" si="2188"/>
        <v>echo;</v>
      </c>
      <c r="V2079" s="13" t="str">
        <f t="shared" si="2189"/>
        <v>echo ;</v>
      </c>
      <c r="W2079" s="14" t="str">
        <f t="shared" ref="W2079:W2082" si="2393">IF(LEFT(U2079,3)="cat"," pmd ; "," echo ; ")</f>
        <v xml:space="preserve"> echo ; </v>
      </c>
      <c r="X2079" s="13" t="str">
        <f t="shared" ref="X2079:X2082" si="2394">IF(M2079="Workflow",CONCATENATE("ssh -q ",G2079, " '/home/infa_adm/scripts/ais.sh ",L2079," ",N2079," ",H2079,"'")," # n/a")</f>
        <v>ssh -q phvifoapp04 '/home/infa_adm/scripts/ais.sh supply_chain wf_DTS_Get_RMS_Item_Orourke Int01_prod'</v>
      </c>
      <c r="Y2079" s="15"/>
      <c r="Z2079" s="60" t="str">
        <f t="shared" ref="Z2079:Z2082" si="2395">CONCATENATE("./pmrep objectexport -f ",L2079," -o ",M2079," -n ",N2079," -m -s -b -r -u ",N2079,".xml")</f>
        <v>./pmrep objectexport -f supply_chain -o Workflow -n wf_DTS_Get_RMS_Item_Orourke -m -s -b -r -u wf_DTS_Get_RMS_Item_Orourke.xml</v>
      </c>
      <c r="AA2079" s="63" t="str">
        <f t="shared" ref="AA2079:AA2082" si="2396">IF(M2079="Workflow",CONCATENATE("gwd ",L2079," ",N2079)," # n/a")</f>
        <v>gwd supply_chain wf_DTS_Get_RMS_Item_Orourke</v>
      </c>
      <c r="AB2079" s="60" t="str">
        <f t="shared" si="2199"/>
        <v xml:space="preserve">showvh supply_chain wf_DTS_Get_RMS_Item_Orourke ; </v>
      </c>
      <c r="AC2079" s="60" t="str">
        <f t="shared" si="2190"/>
        <v>showrrh supply_chain wf_DTS_Get_RMS_Item_Orourke</v>
      </c>
    </row>
    <row r="2080" spans="1:29" x14ac:dyDescent="0.25">
      <c r="A2080" s="9">
        <v>43444</v>
      </c>
      <c r="B2080" s="6" t="s">
        <v>3122</v>
      </c>
      <c r="C2080" s="6" t="s">
        <v>1893</v>
      </c>
      <c r="D2080" s="6" t="s">
        <v>1864</v>
      </c>
      <c r="E2080" s="100" t="str">
        <f t="shared" si="2383"/>
        <v>RAC_prod</v>
      </c>
      <c r="F2080" s="115" t="str">
        <f t="shared" si="2384"/>
        <v>BPP</v>
      </c>
      <c r="G2080" s="100" t="str">
        <f t="shared" si="2385"/>
        <v>phvifoapp04</v>
      </c>
      <c r="H2080" s="115" t="str">
        <f t="shared" si="2386"/>
        <v>Int01_prod</v>
      </c>
      <c r="I2080" s="100" t="str">
        <f t="shared" si="2387"/>
        <v>6005</v>
      </c>
      <c r="J2080" s="115" t="str">
        <f t="shared" si="2388"/>
        <v>Native</v>
      </c>
      <c r="K2080" s="100" t="str">
        <f t="shared" si="2389"/>
        <v>all</v>
      </c>
      <c r="L2080" s="6" t="s">
        <v>1409</v>
      </c>
      <c r="M2080" s="6" t="s">
        <v>332</v>
      </c>
      <c r="N2080" s="6" t="s">
        <v>2913</v>
      </c>
      <c r="O2080" s="6" t="s">
        <v>3123</v>
      </c>
      <c r="P2080" s="11" t="str">
        <f t="shared" si="2390"/>
        <v>qc supply_chain Workflow wf_DTS_Generate_Json_Request_Orourke</v>
      </c>
      <c r="Q2080" s="12" t="str">
        <f t="shared" si="2391"/>
        <v>echo ;</v>
      </c>
      <c r="R2080" s="13" t="str">
        <f t="shared" si="2392"/>
        <v>./pmrep addtodeploymentgroup -p DG_Static_Shared -n wf_DTS_Generate_Json_Request_Orourke -o Workflow -f supply_chain -d all ;</v>
      </c>
      <c r="S2080" s="12" t="str">
        <f t="shared" si="2186"/>
        <v>echo ;</v>
      </c>
      <c r="T2080" s="13" t="str">
        <f t="shared" si="2187"/>
        <v>echo ;</v>
      </c>
      <c r="U2080" s="12" t="str">
        <f t="shared" si="2188"/>
        <v>echo;</v>
      </c>
      <c r="V2080" s="13" t="str">
        <f t="shared" si="2189"/>
        <v>echo ;</v>
      </c>
      <c r="W2080" s="14" t="str">
        <f t="shared" si="2393"/>
        <v xml:space="preserve"> echo ; </v>
      </c>
      <c r="X2080" s="13" t="str">
        <f t="shared" si="2394"/>
        <v>ssh -q phvifoapp04 '/home/infa_adm/scripts/ais.sh supply_chain wf_DTS_Generate_Json_Request_Orourke Int01_prod'</v>
      </c>
      <c r="Y2080" s="15"/>
      <c r="Z2080" s="60" t="str">
        <f t="shared" si="2395"/>
        <v>./pmrep objectexport -f supply_chain -o Workflow -n wf_DTS_Generate_Json_Request_Orourke -m -s -b -r -u wf_DTS_Generate_Json_Request_Orourke.xml</v>
      </c>
      <c r="AA2080" s="63" t="str">
        <f t="shared" si="2396"/>
        <v>gwd supply_chain wf_DTS_Generate_Json_Request_Orourke</v>
      </c>
      <c r="AB2080" s="60" t="str">
        <f t="shared" si="2199"/>
        <v xml:space="preserve">showvh supply_chain wf_DTS_Generate_Json_Request_Orourke ; </v>
      </c>
      <c r="AC2080" s="60" t="str">
        <f t="shared" si="2190"/>
        <v>showrrh supply_chain wf_DTS_Generate_Json_Request_Orourke</v>
      </c>
    </row>
    <row r="2081" spans="1:29" x14ac:dyDescent="0.25">
      <c r="A2081" s="9">
        <v>43444</v>
      </c>
      <c r="B2081" s="6" t="s">
        <v>3122</v>
      </c>
      <c r="C2081" s="6" t="s">
        <v>1893</v>
      </c>
      <c r="D2081" s="6" t="s">
        <v>1864</v>
      </c>
      <c r="E2081" s="100" t="str">
        <f t="shared" si="2383"/>
        <v>RAC_prod</v>
      </c>
      <c r="F2081" s="115" t="str">
        <f t="shared" si="2384"/>
        <v>BPP</v>
      </c>
      <c r="G2081" s="100" t="str">
        <f t="shared" si="2385"/>
        <v>phvifoapp04</v>
      </c>
      <c r="H2081" s="115" t="str">
        <f t="shared" si="2386"/>
        <v>Int01_prod</v>
      </c>
      <c r="I2081" s="100" t="str">
        <f t="shared" si="2387"/>
        <v>6005</v>
      </c>
      <c r="J2081" s="115" t="str">
        <f t="shared" si="2388"/>
        <v>Native</v>
      </c>
      <c r="K2081" s="100" t="str">
        <f t="shared" si="2389"/>
        <v>all</v>
      </c>
      <c r="L2081" s="6" t="s">
        <v>1409</v>
      </c>
      <c r="M2081" s="6" t="s">
        <v>332</v>
      </c>
      <c r="N2081" s="6" t="s">
        <v>2912</v>
      </c>
      <c r="O2081" s="6" t="s">
        <v>3123</v>
      </c>
      <c r="P2081" s="11" t="str">
        <f t="shared" si="2390"/>
        <v>qc supply_chain Workflow wf_DTS_Load_Pre_GEAR_stage_Orourke</v>
      </c>
      <c r="Q2081" s="12" t="str">
        <f t="shared" si="2391"/>
        <v>echo ;</v>
      </c>
      <c r="R2081" s="13" t="str">
        <f t="shared" si="2392"/>
        <v>./pmrep addtodeploymentgroup -p DG_Static_Shared -n wf_DTS_Load_Pre_GEAR_stage_Orourke -o Workflow -f supply_chain -d all ;</v>
      </c>
      <c r="S2081" s="12" t="str">
        <f t="shared" si="2186"/>
        <v>echo ;</v>
      </c>
      <c r="T2081" s="13" t="str">
        <f t="shared" si="2187"/>
        <v>echo ;</v>
      </c>
      <c r="U2081" s="12" t="str">
        <f t="shared" si="2188"/>
        <v>echo;</v>
      </c>
      <c r="V2081" s="13" t="str">
        <f t="shared" si="2189"/>
        <v>echo ;</v>
      </c>
      <c r="W2081" s="14" t="str">
        <f t="shared" si="2393"/>
        <v xml:space="preserve"> echo ; </v>
      </c>
      <c r="X2081" s="13" t="str">
        <f t="shared" si="2394"/>
        <v>ssh -q phvifoapp04 '/home/infa_adm/scripts/ais.sh supply_chain wf_DTS_Load_Pre_GEAR_stage_Orourke Int01_prod'</v>
      </c>
      <c r="Y2081" s="15"/>
      <c r="Z2081" s="60" t="str">
        <f t="shared" si="2395"/>
        <v>./pmrep objectexport -f supply_chain -o Workflow -n wf_DTS_Load_Pre_GEAR_stage_Orourke -m -s -b -r -u wf_DTS_Load_Pre_GEAR_stage_Orourke.xml</v>
      </c>
      <c r="AA2081" s="63" t="str">
        <f t="shared" si="2396"/>
        <v>gwd supply_chain wf_DTS_Load_Pre_GEAR_stage_Orourke</v>
      </c>
      <c r="AB2081" s="60" t="str">
        <f t="shared" si="2199"/>
        <v xml:space="preserve">showvh supply_chain wf_DTS_Load_Pre_GEAR_stage_Orourke ; </v>
      </c>
      <c r="AC2081" s="60" t="str">
        <f t="shared" si="2190"/>
        <v>showrrh supply_chain wf_DTS_Load_Pre_GEAR_stage_Orourke</v>
      </c>
    </row>
    <row r="2082" spans="1:29" x14ac:dyDescent="0.25">
      <c r="A2082" s="9">
        <v>43444</v>
      </c>
      <c r="B2082" s="6" t="s">
        <v>3122</v>
      </c>
      <c r="C2082" s="6" t="s">
        <v>1893</v>
      </c>
      <c r="D2082" s="6" t="s">
        <v>1864</v>
      </c>
      <c r="E2082" s="100" t="str">
        <f t="shared" si="2383"/>
        <v>RAC_prod</v>
      </c>
      <c r="F2082" s="115" t="str">
        <f t="shared" si="2384"/>
        <v>BPP</v>
      </c>
      <c r="G2082" s="100" t="str">
        <f t="shared" si="2385"/>
        <v>phvifoapp04</v>
      </c>
      <c r="H2082" s="115" t="str">
        <f t="shared" si="2386"/>
        <v>Int01_prod</v>
      </c>
      <c r="I2082" s="100" t="str">
        <f t="shared" si="2387"/>
        <v>6005</v>
      </c>
      <c r="J2082" s="115" t="str">
        <f t="shared" si="2388"/>
        <v>Native</v>
      </c>
      <c r="K2082" s="100" t="str">
        <f t="shared" si="2389"/>
        <v>all</v>
      </c>
      <c r="L2082" s="6" t="s">
        <v>1409</v>
      </c>
      <c r="M2082" s="6" t="s">
        <v>332</v>
      </c>
      <c r="N2082" s="6" t="s">
        <v>3014</v>
      </c>
      <c r="O2082" s="6" t="s">
        <v>3123</v>
      </c>
      <c r="P2082" s="11" t="str">
        <f t="shared" si="2390"/>
        <v>qc supply_chain Workflow wf_DTS_Load_GEAR_Table_Orourke</v>
      </c>
      <c r="Q2082" s="12" t="str">
        <f t="shared" si="2391"/>
        <v>echo ;</v>
      </c>
      <c r="R2082" s="13" t="str">
        <f t="shared" si="2392"/>
        <v>./pmrep addtodeploymentgroup -p DG_Static_Shared -n wf_DTS_Load_GEAR_Table_Orourke -o Workflow -f supply_chain -d all ;</v>
      </c>
      <c r="S2082" s="12" t="str">
        <f t="shared" si="2186"/>
        <v>./pmrep deploydeploymentgroup -p DG_Static_Shared -c  ./DG_Static_Shared.xml -r RAC_prod -n ritbil -X BPP -h phvifoapp04 -o 6005 -s Native -l $HOME/scripts/log/dg_BR_CHG0015591.log ;</v>
      </c>
      <c r="T2082" s="13" t="str">
        <f t="shared" si="2187"/>
        <v xml:space="preserve">echo '&lt; PRESS ANY KEY TO CONTINUE &gt;'; read c ; </v>
      </c>
      <c r="U2082" s="12" t="str">
        <f t="shared" si="2188"/>
        <v xml:space="preserve">cat $HOME/scripts/log/dg_BR_CHG0015591.log ; </v>
      </c>
      <c r="V2082" s="13" t="str">
        <f t="shared" si="2189"/>
        <v>echo '&lt; PRESS ANY KEY TO CONTINUE &gt;'; read c ;</v>
      </c>
      <c r="W2082" s="14" t="str">
        <f t="shared" si="2393"/>
        <v xml:space="preserve"> pmd ; </v>
      </c>
      <c r="X2082" s="13" t="str">
        <f t="shared" si="2394"/>
        <v>ssh -q phvifoapp04 '/home/infa_adm/scripts/ais.sh supply_chain wf_DTS_Load_GEAR_Table_Orourke Int01_prod'</v>
      </c>
      <c r="Y2082" s="15"/>
      <c r="Z2082" s="60" t="str">
        <f t="shared" si="2395"/>
        <v>./pmrep objectexport -f supply_chain -o Workflow -n wf_DTS_Load_GEAR_Table_Orourke -m -s -b -r -u wf_DTS_Load_GEAR_Table_Orourke.xml</v>
      </c>
      <c r="AA2082" s="63" t="str">
        <f t="shared" si="2396"/>
        <v>gwd supply_chain wf_DTS_Load_GEAR_Table_Orourke</v>
      </c>
      <c r="AB2082" s="60" t="str">
        <f t="shared" si="2199"/>
        <v xml:space="preserve">showvh supply_chain wf_DTS_Load_GEAR_Table_Orourke ; </v>
      </c>
      <c r="AC2082" s="60" t="str">
        <f t="shared" si="2190"/>
        <v>showrrh supply_chain wf_DTS_Load_GEAR_Table_Orourke</v>
      </c>
    </row>
    <row r="2083" spans="1:29" x14ac:dyDescent="0.25">
      <c r="A2083" s="9">
        <v>43444</v>
      </c>
      <c r="B2083" s="6" t="s">
        <v>3124</v>
      </c>
      <c r="C2083" s="6" t="s">
        <v>1893</v>
      </c>
      <c r="D2083" s="6" t="s">
        <v>1864</v>
      </c>
      <c r="E2083" s="100" t="str">
        <f t="shared" ref="E2083" si="2397">IF(D2083="q1",rep_q,IF(OR(D2083="u1",D2083="u2"),rep_u,IF(OR(D2083="p1",D2083="p2"),rep_p," ** ERROR **")))</f>
        <v>RAC_prod</v>
      </c>
      <c r="F2083" s="115" t="str">
        <f t="shared" ref="F2083" si="2398">IF(C2083="SJ",IF(D2083="q1",pswd_sj_q,IF(OR(D2083="u1",D2083="u2"),pswd_sj_u,IF(OR(D2083="p1",D2083="p2"),pswd_sj_p," ** ERROR **"))),
IF(C2083="BR",IF(D2083="q1",pswd_br_q,IF(OR(D2083="u1",D2083="u2"),pswd_br_u,IF(OR(D2083="p1",D2083="p2"),pswd_br_p," ** ERROR **")))," ** ERROR **"))</f>
        <v>BPP</v>
      </c>
      <c r="G2083" s="100" t="str">
        <f t="shared" ref="G2083" si="2399">IF(D2083="q1",host_q,IF(OR(D2083="u1",D2083="u2"),host_u,IF(OR(D2083="p1",D2083="p2"),host_p," ** ERROR **")))</f>
        <v>phvifoapp04</v>
      </c>
      <c r="H2083" s="115" t="str">
        <f t="shared" ref="H2083" si="2400">IF(D2083="q1",int_q1,IF(D2083="u1",int_u1,IF(D2083="u2",int_u2,IF(D2083="p1",int_p1,IF(D2083="p2",int_p2," ** ERROR **")))))</f>
        <v>Int01_prod</v>
      </c>
      <c r="I2083" s="100" t="str">
        <f t="shared" ref="I2083" si="2401">IF(D2083="","n/a","6005")</f>
        <v>6005</v>
      </c>
      <c r="J2083" s="115" t="str">
        <f t="shared" ref="J2083" si="2402">IF(D2083="","n/a","Native")</f>
        <v>Native</v>
      </c>
      <c r="K2083" s="100" t="str">
        <f t="shared" ref="K2083" si="2403">IF(D2083="","n/a","all")</f>
        <v>all</v>
      </c>
      <c r="L2083" s="6" t="s">
        <v>322</v>
      </c>
      <c r="M2083" s="6" t="s">
        <v>332</v>
      </c>
      <c r="N2083" s="6" t="s">
        <v>2870</v>
      </c>
      <c r="O2083" s="6" t="s">
        <v>3125</v>
      </c>
      <c r="P2083" s="11" t="str">
        <f t="shared" ref="P2083" si="2404">CONCATENATE("qc ",L2083," ",M2083," ",N2083)</f>
        <v>qc MDM Workflow wf_m_HT_RSSS_Report</v>
      </c>
      <c r="Q2083" s="12" t="str">
        <f t="shared" ref="Q2083" si="2405">IF(AND(B2083=B2082,F2083=F2082),"echo ;",CONCATENATE("./pmrep cleardeploymentgroup -p ",dgnm," -f ;"))</f>
        <v>./pmrep cleardeploymentgroup -p DG_Static_Shared -f ;</v>
      </c>
      <c r="R2083" s="13" t="str">
        <f t="shared" ref="R2083" si="2406">CONCATENATE("./pmrep addtodeploymentgroup -p ",dgnm," -n ",N2083," -o ",M2083, " -f ",L2083," -d ",K2083, " ;")</f>
        <v>./pmrep addtodeploymentgroup -p DG_Static_Shared -n wf_m_HT_RSSS_Report -o Workflow -f MDM -d all ;</v>
      </c>
      <c r="S2083" s="12" t="str">
        <f t="shared" si="2186"/>
        <v>./pmrep deploydeploymentgroup -p DG_Static_Shared -c  ./DG_Static_Shared.xml -r RAC_prod -n ritbil -X BPP -h phvifoapp04 -o 6005 -s Native -l $HOME/scripts/log/dg_BR_CHG0015586.log ;</v>
      </c>
      <c r="T2083" s="13" t="str">
        <f t="shared" si="2187"/>
        <v xml:space="preserve">echo '&lt; PRESS ANY KEY TO CONTINUE &gt;'; read c ; </v>
      </c>
      <c r="U2083" s="12" t="str">
        <f t="shared" si="2188"/>
        <v xml:space="preserve">cat $HOME/scripts/log/dg_BR_CHG0015586.log ; </v>
      </c>
      <c r="V2083" s="13" t="str">
        <f t="shared" si="2189"/>
        <v>echo '&lt; PRESS ANY KEY TO CONTINUE &gt;'; read c ;</v>
      </c>
      <c r="W2083" s="14" t="str">
        <f t="shared" ref="W2083" si="2407">IF(LEFT(U2083,3)="cat"," pmd ; "," echo ; ")</f>
        <v xml:space="preserve"> pmd ; </v>
      </c>
      <c r="X2083" s="13" t="str">
        <f t="shared" ref="X2083" si="2408">IF(M2083="Workflow",CONCATENATE("ssh -q ",G2083, " '/home/infa_adm/scripts/ais.sh ",L2083," ",N2083," ",H2083,"'")," # n/a")</f>
        <v>ssh -q phvifoapp04 '/home/infa_adm/scripts/ais.sh MDM wf_m_HT_RSSS_Report Int01_prod'</v>
      </c>
      <c r="Y2083" s="15"/>
      <c r="Z2083" s="60" t="str">
        <f t="shared" ref="Z2083" si="2409">CONCATENATE("./pmrep objectexport -f ",L2083," -o ",M2083," -n ",N2083," -m -s -b -r -u ",N2083,".xml")</f>
        <v>./pmrep objectexport -f MDM -o Workflow -n wf_m_HT_RSSS_Report -m -s -b -r -u wf_m_HT_RSSS_Report.xml</v>
      </c>
      <c r="AA2083" s="63" t="str">
        <f t="shared" ref="AA2083" si="2410">IF(M2083="Workflow",CONCATENATE("gwd ",L2083," ",N2083)," # n/a")</f>
        <v>gwd MDM wf_m_HT_RSSS_Report</v>
      </c>
      <c r="AB2083" s="60" t="str">
        <f t="shared" si="2199"/>
        <v xml:space="preserve">showvh MDM wf_m_HT_RSSS_Report ; </v>
      </c>
      <c r="AC2083" s="60" t="str">
        <f t="shared" si="2190"/>
        <v>showrrh MDM wf_m_HT_RSSS_Report</v>
      </c>
    </row>
    <row r="2084" spans="1:29" x14ac:dyDescent="0.25">
      <c r="A2084" s="9">
        <v>43446</v>
      </c>
      <c r="B2084" s="6" t="s">
        <v>285</v>
      </c>
      <c r="C2084" s="6" t="s">
        <v>1892</v>
      </c>
      <c r="D2084" s="6" t="s">
        <v>1862</v>
      </c>
      <c r="E2084" s="100" t="str">
        <f t="shared" ref="E2084:E2085" si="2411">IF(D2084="q1",rep_q,IF(OR(D2084="u1",D2084="u2"),rep_u,IF(OR(D2084="p1",D2084="p2"),rep_p," ** ERROR **")))</f>
        <v>RAC_qa</v>
      </c>
      <c r="F2084" s="115" t="str">
        <f t="shared" ref="F2084:F2085" si="2412">IF(C2084="SJ",IF(D2084="q1",pswd_sj_q,IF(OR(D2084="u1",D2084="u2"),pswd_sj_u,IF(OR(D2084="p1",D2084="p2"),pswd_sj_p," ** ERROR **"))),
IF(C2084="BR",IF(D2084="q1",pswd_br_q,IF(OR(D2084="u1",D2084="u2"),pswd_br_u,IF(OR(D2084="p1",D2084="p2"),pswd_br_p," ** ERROR **")))," ** ERROR **"))</f>
        <v>QP</v>
      </c>
      <c r="G2084" s="100" t="str">
        <f t="shared" ref="G2084:G2085" si="2413">IF(D2084="q1",host_q,IF(OR(D2084="u1",D2084="u2"),host_u,IF(OR(D2084="p1",D2084="p2"),host_p," ** ERROR **")))</f>
        <v>qhvifoapp05</v>
      </c>
      <c r="H2084" s="115" t="str">
        <f t="shared" ref="H2084:H2085" si="2414">IF(D2084="q1",int_q1,IF(D2084="u1",int_u1,IF(D2084="u2",int_u2,IF(D2084="p1",int_p1,IF(D2084="p2",int_p2," ** ERROR **")))))</f>
        <v>Int01_qa</v>
      </c>
      <c r="I2084" s="100" t="str">
        <f t="shared" ref="I2084:I2085" si="2415">IF(D2084="","n/a","6005")</f>
        <v>6005</v>
      </c>
      <c r="J2084" s="115" t="str">
        <f t="shared" ref="J2084:J2085" si="2416">IF(D2084="","n/a","Native")</f>
        <v>Native</v>
      </c>
      <c r="K2084" s="100" t="str">
        <f t="shared" ref="K2084:K2085" si="2417">IF(D2084="","n/a","all")</f>
        <v>all</v>
      </c>
      <c r="L2084" s="6" t="s">
        <v>322</v>
      </c>
      <c r="M2084" s="6" t="s">
        <v>332</v>
      </c>
      <c r="N2084" s="6" t="s">
        <v>2648</v>
      </c>
      <c r="O2084" s="6" t="s">
        <v>3127</v>
      </c>
      <c r="P2084" s="11" t="str">
        <f t="shared" ref="P2084:P2085" si="2418">CONCATENATE("qc ",L2084," ",M2084," ",N2084)</f>
        <v>qc MDM Workflow wf_StoreEmails</v>
      </c>
      <c r="Q2084" s="12" t="str">
        <f t="shared" ref="Q2084:Q2085" si="2419">IF(AND(B2084=B2083,F2084=F2083),"echo ;",CONCATENATE("./pmrep cleardeploymentgroup -p ",dgnm," -f ;"))</f>
        <v>./pmrep cleardeploymentgroup -p DG_Static_Shared -f ;</v>
      </c>
      <c r="R2084" s="13" t="str">
        <f t="shared" ref="R2084:R2085" si="2420">CONCATENATE("./pmrep addtodeploymentgroup -p ",dgnm," -n ",N2084," -o ",M2084, " -f ",L2084," -d ",K2084, " ;")</f>
        <v>./pmrep addtodeploymentgroup -p DG_Static_Shared -n wf_StoreEmails -o Workflow -f MDM -d all ;</v>
      </c>
      <c r="S2084" s="12" t="str">
        <f t="shared" si="2186"/>
        <v>./pmrep deploydeploymentgroup -p DG_Static_Shared -c  ./DG_Static_Shared.xml -r RAC_qa -n jansaj -X QP -h qhvifoapp05 -o 6005 -s Native -l $HOME/scripts/log/dg_SJ_matvis.log ;</v>
      </c>
      <c r="T2084" s="13" t="str">
        <f t="shared" si="2187"/>
        <v xml:space="preserve">echo '&lt; PRESS ANY KEY TO CONTINUE &gt;'; read c ; </v>
      </c>
      <c r="U2084" s="12" t="str">
        <f t="shared" si="2188"/>
        <v xml:space="preserve">cat $HOME/scripts/log/dg_SJ_matvis.log ; </v>
      </c>
      <c r="V2084" s="13" t="str">
        <f t="shared" si="2189"/>
        <v>echo '&lt; PRESS ANY KEY TO CONTINUE &gt;'; read c ;</v>
      </c>
      <c r="W2084" s="14" t="str">
        <f t="shared" ref="W2084:W2085" si="2421">IF(LEFT(U2084,3)="cat"," pmd ; "," echo ; ")</f>
        <v xml:space="preserve"> pmd ; </v>
      </c>
      <c r="X2084" s="13" t="str">
        <f t="shared" ref="X2084:X2085" si="2422">IF(M2084="Workflow",CONCATENATE("ssh -q ",G2084, " '/home/infa_adm/scripts/ais.sh ",L2084," ",N2084," ",H2084,"'")," # n/a")</f>
        <v>ssh -q qhvifoapp05 '/home/infa_adm/scripts/ais.sh MDM wf_StoreEmails Int01_qa'</v>
      </c>
      <c r="Y2084" s="15"/>
      <c r="Z2084" s="60" t="str">
        <f t="shared" ref="Z2084:Z2085" si="2423">CONCATENATE("./pmrep objectexport -f ",L2084," -o ",M2084," -n ",N2084," -m -s -b -r -u ",N2084,".xml")</f>
        <v>./pmrep objectexport -f MDM -o Workflow -n wf_StoreEmails -m -s -b -r -u wf_StoreEmails.xml</v>
      </c>
      <c r="AA2084" s="63" t="str">
        <f t="shared" ref="AA2084:AA2085" si="2424">IF(M2084="Workflow",CONCATENATE("gwd ",L2084," ",N2084)," # n/a")</f>
        <v>gwd MDM wf_StoreEmails</v>
      </c>
      <c r="AB2084" s="60" t="str">
        <f t="shared" si="2199"/>
        <v xml:space="preserve">showvh MDM wf_StoreEmails ; </v>
      </c>
      <c r="AC2084" s="60" t="str">
        <f t="shared" si="2190"/>
        <v>showrrh MDM wf_StoreEmails</v>
      </c>
    </row>
    <row r="2085" spans="1:29" x14ac:dyDescent="0.25">
      <c r="A2085" s="9">
        <v>43446</v>
      </c>
      <c r="B2085" s="6" t="s">
        <v>285</v>
      </c>
      <c r="C2085" s="6" t="s">
        <v>1892</v>
      </c>
      <c r="D2085" s="6" t="s">
        <v>1863</v>
      </c>
      <c r="E2085" s="100" t="str">
        <f t="shared" si="2411"/>
        <v>RAC_uat</v>
      </c>
      <c r="F2085" s="115" t="str">
        <f t="shared" si="2412"/>
        <v>UP</v>
      </c>
      <c r="G2085" s="100" t="str">
        <f t="shared" si="2413"/>
        <v>uhvifoapp03</v>
      </c>
      <c r="H2085" s="115" t="str">
        <f t="shared" si="2414"/>
        <v>Int01_uat</v>
      </c>
      <c r="I2085" s="100" t="str">
        <f t="shared" si="2415"/>
        <v>6005</v>
      </c>
      <c r="J2085" s="115" t="str">
        <f t="shared" si="2416"/>
        <v>Native</v>
      </c>
      <c r="K2085" s="100" t="str">
        <f t="shared" si="2417"/>
        <v>all</v>
      </c>
      <c r="L2085" s="6" t="s">
        <v>322</v>
      </c>
      <c r="M2085" s="6" t="s">
        <v>332</v>
      </c>
      <c r="N2085" s="6" t="s">
        <v>2648</v>
      </c>
      <c r="O2085" s="6" t="s">
        <v>3128</v>
      </c>
      <c r="P2085" s="11" t="str">
        <f t="shared" si="2418"/>
        <v>qc MDM Workflow wf_StoreEmails</v>
      </c>
      <c r="Q2085" s="12" t="str">
        <f t="shared" si="2419"/>
        <v>./pmrep cleardeploymentgroup -p DG_Static_Shared -f ;</v>
      </c>
      <c r="R2085" s="13" t="str">
        <f t="shared" si="2420"/>
        <v>./pmrep addtodeploymentgroup -p DG_Static_Shared -n wf_StoreEmails -o Workflow -f MDM -d all ;</v>
      </c>
      <c r="S2085" s="12" t="str">
        <f t="shared" si="2186"/>
        <v>./pmrep deploydeploymentgroup -p DG_Static_Shared -c  ./DG_Static_Shared.xml -r RAC_uat -n jansaj -X UP -h uhvifoapp03 -o 6005 -s Native -l $HOME/scripts/log/dg_SJ_matvis.log ;</v>
      </c>
      <c r="T2085" s="13" t="str">
        <f t="shared" si="2187"/>
        <v xml:space="preserve">echo '&lt; PRESS ANY KEY TO CONTINUE &gt;'; read c ; </v>
      </c>
      <c r="U2085" s="12" t="str">
        <f t="shared" si="2188"/>
        <v xml:space="preserve">cat $HOME/scripts/log/dg_SJ_matvis.log ; </v>
      </c>
      <c r="V2085" s="13" t="str">
        <f t="shared" si="2189"/>
        <v>echo '&lt; PRESS ANY KEY TO CONTINUE &gt;'; read c ;</v>
      </c>
      <c r="W2085" s="14" t="str">
        <f t="shared" si="2421"/>
        <v xml:space="preserve"> pmd ; </v>
      </c>
      <c r="X2085" s="13" t="str">
        <f t="shared" si="2422"/>
        <v>ssh -q uhvifoapp03 '/home/infa_adm/scripts/ais.sh MDM wf_StoreEmails Int01_uat'</v>
      </c>
      <c r="Y2085" s="15"/>
      <c r="Z2085" s="60" t="str">
        <f t="shared" si="2423"/>
        <v>./pmrep objectexport -f MDM -o Workflow -n wf_StoreEmails -m -s -b -r -u wf_StoreEmails.xml</v>
      </c>
      <c r="AA2085" s="63" t="str">
        <f t="shared" si="2424"/>
        <v>gwd MDM wf_StoreEmails</v>
      </c>
      <c r="AB2085" s="60" t="str">
        <f t="shared" si="2199"/>
        <v xml:space="preserve">showvh MDM wf_StoreEmails ; </v>
      </c>
      <c r="AC2085" s="60" t="str">
        <f t="shared" si="2190"/>
        <v>showrrh MDM wf_StoreEmails</v>
      </c>
    </row>
    <row r="2086" spans="1:29" x14ac:dyDescent="0.25">
      <c r="A2086" s="9">
        <v>43446</v>
      </c>
      <c r="B2086" s="6" t="s">
        <v>3129</v>
      </c>
      <c r="C2086" s="6" t="s">
        <v>1892</v>
      </c>
      <c r="D2086" s="6" t="s">
        <v>1864</v>
      </c>
      <c r="E2086" s="100" t="str">
        <f t="shared" ref="E2086" si="2425">IF(D2086="q1",rep_q,IF(OR(D2086="u1",D2086="u2"),rep_u,IF(OR(D2086="p1",D2086="p2"),rep_p," ** ERROR **")))</f>
        <v>RAC_prod</v>
      </c>
      <c r="F2086" s="115" t="str">
        <f t="shared" ref="F2086" si="2426">IF(C2086="SJ",IF(D2086="q1",pswd_sj_q,IF(OR(D2086="u1",D2086="u2"),pswd_sj_u,IF(OR(D2086="p1",D2086="p2"),pswd_sj_p," ** ERROR **"))),
IF(C2086="BR",IF(D2086="q1",pswd_br_q,IF(OR(D2086="u1",D2086="u2"),pswd_br_u,IF(OR(D2086="p1",D2086="p2"),pswd_br_p," ** ERROR **")))," ** ERROR **"))</f>
        <v>PP</v>
      </c>
      <c r="G2086" s="100" t="str">
        <f t="shared" ref="G2086" si="2427">IF(D2086="q1",host_q,IF(OR(D2086="u1",D2086="u2"),host_u,IF(OR(D2086="p1",D2086="p2"),host_p," ** ERROR **")))</f>
        <v>phvifoapp04</v>
      </c>
      <c r="H2086" s="115" t="str">
        <f t="shared" ref="H2086" si="2428">IF(D2086="q1",int_q1,IF(D2086="u1",int_u1,IF(D2086="u2",int_u2,IF(D2086="p1",int_p1,IF(D2086="p2",int_p2," ** ERROR **")))))</f>
        <v>Int01_prod</v>
      </c>
      <c r="I2086" s="100" t="str">
        <f t="shared" ref="I2086" si="2429">IF(D2086="","n/a","6005")</f>
        <v>6005</v>
      </c>
      <c r="J2086" s="115" t="str">
        <f t="shared" ref="J2086" si="2430">IF(D2086="","n/a","Native")</f>
        <v>Native</v>
      </c>
      <c r="K2086" s="100" t="str">
        <f t="shared" ref="K2086" si="2431">IF(D2086="","n/a","all")</f>
        <v>all</v>
      </c>
      <c r="L2086" s="6" t="s">
        <v>322</v>
      </c>
      <c r="M2086" s="6" t="s">
        <v>332</v>
      </c>
      <c r="N2086" s="6" t="s">
        <v>2648</v>
      </c>
      <c r="O2086" s="6" t="s">
        <v>3130</v>
      </c>
      <c r="P2086" s="11" t="str">
        <f t="shared" ref="P2086" si="2432">CONCATENATE("qc ",L2086," ",M2086," ",N2086)</f>
        <v>qc MDM Workflow wf_StoreEmails</v>
      </c>
      <c r="Q2086" s="12" t="str">
        <f t="shared" ref="Q2086" si="2433">IF(AND(B2086=B2085,F2086=F2085),"echo ;",CONCATENATE("./pmrep cleardeploymentgroup -p ",dgnm," -f ;"))</f>
        <v>./pmrep cleardeploymentgroup -p DG_Static_Shared -f ;</v>
      </c>
      <c r="R2086" s="13" t="str">
        <f t="shared" ref="R2086" si="2434">CONCATENATE("./pmrep addtodeploymentgroup -p ",dgnm," -n ",N2086," -o ",M2086, " -f ",L2086," -d ",K2086, " ;")</f>
        <v>./pmrep addtodeploymentgroup -p DG_Static_Shared -n wf_StoreEmails -o Workflow -f MDM -d all ;</v>
      </c>
      <c r="S2086" s="12" t="str">
        <f t="shared" si="2186"/>
        <v>./pmrep deploydeploymentgroup -p DG_Static_Shared -c  ./DG_Static_Shared.xml -r RAC_prod -n jansaj -X PP -h phvifoapp04 -o 6005 -s Native -l $HOME/scripts/log/dg_SJ_CHG0015671.log ;</v>
      </c>
      <c r="T2086" s="13" t="str">
        <f t="shared" si="2187"/>
        <v xml:space="preserve">echo '&lt; PRESS ANY KEY TO CONTINUE &gt;'; read c ; </v>
      </c>
      <c r="U2086" s="12" t="str">
        <f t="shared" si="2188"/>
        <v xml:space="preserve">cat $HOME/scripts/log/dg_SJ_CHG0015671.log ; </v>
      </c>
      <c r="V2086" s="13" t="str">
        <f t="shared" si="2189"/>
        <v>echo '&lt; PRESS ANY KEY TO CONTINUE &gt;'; read c ;</v>
      </c>
      <c r="W2086" s="14" t="str">
        <f t="shared" ref="W2086" si="2435">IF(LEFT(U2086,3)="cat"," pmd ; "," echo ; ")</f>
        <v xml:space="preserve"> pmd ; </v>
      </c>
      <c r="X2086" s="13" t="str">
        <f t="shared" ref="X2086" si="2436">IF(M2086="Workflow",CONCATENATE("ssh -q ",G2086, " '/home/infa_adm/scripts/ais.sh ",L2086," ",N2086," ",H2086,"'")," # n/a")</f>
        <v>ssh -q phvifoapp04 '/home/infa_adm/scripts/ais.sh MDM wf_StoreEmails Int01_prod'</v>
      </c>
      <c r="Y2086" s="15"/>
      <c r="Z2086" s="60" t="str">
        <f t="shared" ref="Z2086" si="2437">CONCATENATE("./pmrep objectexport -f ",L2086," -o ",M2086," -n ",N2086," -m -s -b -r -u ",N2086,".xml")</f>
        <v>./pmrep objectexport -f MDM -o Workflow -n wf_StoreEmails -m -s -b -r -u wf_StoreEmails.xml</v>
      </c>
      <c r="AA2086" s="63" t="str">
        <f t="shared" ref="AA2086" si="2438">IF(M2086="Workflow",CONCATENATE("gwd ",L2086," ",N2086)," # n/a")</f>
        <v>gwd MDM wf_StoreEmails</v>
      </c>
      <c r="AB2086" s="60" t="str">
        <f t="shared" si="2199"/>
        <v xml:space="preserve">showvh MDM wf_StoreEmails ; </v>
      </c>
      <c r="AC2086" s="60" t="str">
        <f t="shared" si="2190"/>
        <v>showrrh MDM wf_StoreEmails</v>
      </c>
    </row>
    <row r="2087" spans="1:29" x14ac:dyDescent="0.25">
      <c r="A2087" s="9">
        <v>43446</v>
      </c>
      <c r="B2087" s="6" t="s">
        <v>1127</v>
      </c>
      <c r="C2087" s="6" t="s">
        <v>1892</v>
      </c>
      <c r="D2087" s="6" t="s">
        <v>1862</v>
      </c>
      <c r="E2087" s="100" t="str">
        <f t="shared" ref="E2087:E2088" si="2439">IF(D2087="q1",rep_q,IF(OR(D2087="u1",D2087="u2"),rep_u,IF(OR(D2087="p1",D2087="p2"),rep_p," ** ERROR **")))</f>
        <v>RAC_qa</v>
      </c>
      <c r="F2087" s="115" t="str">
        <f t="shared" ref="F2087:F2088" si="2440">IF(C2087="SJ",IF(D2087="q1",pswd_sj_q,IF(OR(D2087="u1",D2087="u2"),pswd_sj_u,IF(OR(D2087="p1",D2087="p2"),pswd_sj_p," ** ERROR **"))),
IF(C2087="BR",IF(D2087="q1",pswd_br_q,IF(OR(D2087="u1",D2087="u2"),pswd_br_u,IF(OR(D2087="p1",D2087="p2"),pswd_br_p," ** ERROR **")))," ** ERROR **"))</f>
        <v>QP</v>
      </c>
      <c r="G2087" s="100" t="str">
        <f t="shared" ref="G2087:G2088" si="2441">IF(D2087="q1",host_q,IF(OR(D2087="u1",D2087="u2"),host_u,IF(OR(D2087="p1",D2087="p2"),host_p," ** ERROR **")))</f>
        <v>qhvifoapp05</v>
      </c>
      <c r="H2087" s="115" t="str">
        <f t="shared" ref="H2087:H2088" si="2442">IF(D2087="q1",int_q1,IF(D2087="u1",int_u1,IF(D2087="u2",int_u2,IF(D2087="p1",int_p1,IF(D2087="p2",int_p2," ** ERROR **")))))</f>
        <v>Int01_qa</v>
      </c>
      <c r="I2087" s="100" t="str">
        <f t="shared" ref="I2087:I2088" si="2443">IF(D2087="","n/a","6005")</f>
        <v>6005</v>
      </c>
      <c r="J2087" s="115" t="str">
        <f t="shared" ref="J2087:J2088" si="2444">IF(D2087="","n/a","Native")</f>
        <v>Native</v>
      </c>
      <c r="K2087" s="100" t="str">
        <f t="shared" ref="K2087:K2088" si="2445">IF(D2087="","n/a","all")</f>
        <v>all</v>
      </c>
      <c r="L2087" s="6" t="s">
        <v>325</v>
      </c>
      <c r="M2087" s="6" t="s">
        <v>332</v>
      </c>
      <c r="N2087" s="6" t="s">
        <v>709</v>
      </c>
      <c r="O2087" s="6" t="s">
        <v>3134</v>
      </c>
      <c r="P2087" s="11" t="str">
        <f t="shared" ref="P2087:P2088" si="2446">CONCATENATE("qc ",L2087," ",M2087," ",N2087)</f>
        <v>qc Marketing_Conversions Workflow wf_Siebel_Lead_Conversion_ParameterFile</v>
      </c>
      <c r="Q2087" s="12" t="str">
        <f t="shared" ref="Q2087:Q2088" si="2447">IF(AND(B2087=B2086,F2087=F2086),"echo ;",CONCATENATE("./pmrep cleardeploymentgroup -p ",dgnm," -f ;"))</f>
        <v>./pmrep cleardeploymentgroup -p DG_Static_Shared -f ;</v>
      </c>
      <c r="R2087" s="13" t="str">
        <f t="shared" ref="R2087:R2088" si="2448">CONCATENATE("./pmrep addtodeploymentgroup -p ",dgnm," -n ",N2087," -o ",M2087, " -f ",L2087," -d ",K2087, " ;")</f>
        <v>./pmrep addtodeploymentgroup -p DG_Static_Shared -n wf_Siebel_Lead_Conversion_ParameterFile -o Workflow -f Marketing_Conversions -d all ;</v>
      </c>
      <c r="S2087" s="12" t="str">
        <f t="shared" si="2186"/>
        <v>echo ;</v>
      </c>
      <c r="T2087" s="13" t="str">
        <f t="shared" si="2187"/>
        <v>echo ;</v>
      </c>
      <c r="U2087" s="12" t="str">
        <f t="shared" si="2188"/>
        <v>echo;</v>
      </c>
      <c r="V2087" s="13" t="str">
        <f t="shared" si="2189"/>
        <v>echo ;</v>
      </c>
      <c r="W2087" s="14" t="str">
        <f t="shared" ref="W2087:W2088" si="2449">IF(LEFT(U2087,3)="cat"," pmd ; "," echo ; ")</f>
        <v xml:space="preserve"> echo ; </v>
      </c>
      <c r="X2087" s="13" t="str">
        <f t="shared" ref="X2087:X2088" si="2450">IF(M2087="Workflow",CONCATENATE("ssh -q ",G2087, " '/home/infa_adm/scripts/ais.sh ",L2087," ",N2087," ",H2087,"'")," # n/a")</f>
        <v>ssh -q qhvifoapp05 '/home/infa_adm/scripts/ais.sh Marketing_Conversions wf_Siebel_Lead_Conversion_ParameterFile Int01_qa'</v>
      </c>
      <c r="Y2087" s="15"/>
      <c r="Z2087" s="60" t="str">
        <f t="shared" ref="Z2087:Z2088" si="2451">CONCATENATE("./pmrep objectexport -f ",L2087," -o ",M2087," -n ",N2087," -m -s -b -r -u ",N2087,".xml")</f>
        <v>./pmrep objectexport -f Marketing_Conversions -o Workflow -n wf_Siebel_Lead_Conversion_ParameterFile -m -s -b -r -u wf_Siebel_Lead_Conversion_ParameterFile.xml</v>
      </c>
      <c r="AA2087" s="63" t="str">
        <f t="shared" ref="AA2087:AA2088" si="2452">IF(M2087="Workflow",CONCATENATE("gwd ",L2087," ",N2087)," # n/a")</f>
        <v>gwd Marketing_Conversions wf_Siebel_Lead_Conversion_ParameterFile</v>
      </c>
      <c r="AB2087" s="60" t="str">
        <f t="shared" si="2199"/>
        <v xml:space="preserve">showvh Marketing_Conversions wf_Siebel_Lead_Conversion_ParameterFile ; </v>
      </c>
      <c r="AC2087" s="60" t="str">
        <f t="shared" si="2190"/>
        <v>showrrh Marketing_Conversions wf_Siebel_Lead_Conversion_ParameterFile</v>
      </c>
    </row>
    <row r="2088" spans="1:29" x14ac:dyDescent="0.25">
      <c r="A2088" s="9">
        <v>43446</v>
      </c>
      <c r="B2088" s="6" t="s">
        <v>1127</v>
      </c>
      <c r="C2088" s="6" t="s">
        <v>1892</v>
      </c>
      <c r="D2088" s="6" t="s">
        <v>1862</v>
      </c>
      <c r="E2088" s="100" t="str">
        <f t="shared" si="2439"/>
        <v>RAC_qa</v>
      </c>
      <c r="F2088" s="115" t="str">
        <f t="shared" si="2440"/>
        <v>QP</v>
      </c>
      <c r="G2088" s="100" t="str">
        <f t="shared" si="2441"/>
        <v>qhvifoapp05</v>
      </c>
      <c r="H2088" s="115" t="str">
        <f t="shared" si="2442"/>
        <v>Int01_qa</v>
      </c>
      <c r="I2088" s="100" t="str">
        <f t="shared" si="2443"/>
        <v>6005</v>
      </c>
      <c r="J2088" s="115" t="str">
        <f t="shared" si="2444"/>
        <v>Native</v>
      </c>
      <c r="K2088" s="100" t="str">
        <f t="shared" si="2445"/>
        <v>all</v>
      </c>
      <c r="L2088" s="6" t="s">
        <v>325</v>
      </c>
      <c r="M2088" s="6" t="s">
        <v>354</v>
      </c>
      <c r="N2088" s="6" t="s">
        <v>1677</v>
      </c>
      <c r="O2088" s="6" t="s">
        <v>3134</v>
      </c>
      <c r="P2088" s="11" t="str">
        <f t="shared" si="2446"/>
        <v>qc Marketing_Conversions Session s_m_Ht_Cust_Cleanse_Std</v>
      </c>
      <c r="Q2088" s="12" t="str">
        <f t="shared" si="2447"/>
        <v>echo ;</v>
      </c>
      <c r="R2088" s="13" t="str">
        <f t="shared" si="2448"/>
        <v>./pmrep addtodeploymentgroup -p DG_Static_Shared -n s_m_Ht_Cust_Cleanse_Std -o Session -f Marketing_Conversions -d all ;</v>
      </c>
      <c r="S2088" s="12" t="str">
        <f t="shared" si="2186"/>
        <v>./pmrep deploydeploymentgroup -p DG_Static_Shared -c  ./DG_Static_Shared.xml -r RAC_qa -n jansaj -X QP -h qhvifoapp05 -o 6005 -s Native -l $HOME/scripts/log/dg_SJ_iqbmai.log ;</v>
      </c>
      <c r="T2088" s="13" t="str">
        <f t="shared" si="2187"/>
        <v xml:space="preserve">echo '&lt; PRESS ANY KEY TO CONTINUE &gt;'; read c ; </v>
      </c>
      <c r="U2088" s="12" t="str">
        <f t="shared" si="2188"/>
        <v xml:space="preserve">cat $HOME/scripts/log/dg_SJ_iqbmai.log ; </v>
      </c>
      <c r="V2088" s="13" t="str">
        <f t="shared" si="2189"/>
        <v>echo '&lt; PRESS ANY KEY TO CONTINUE &gt;'; read c ;</v>
      </c>
      <c r="W2088" s="14" t="str">
        <f t="shared" si="2449"/>
        <v xml:space="preserve"> pmd ; </v>
      </c>
      <c r="X2088" s="13" t="str">
        <f t="shared" si="2450"/>
        <v xml:space="preserve"> # n/a</v>
      </c>
      <c r="Y2088" s="15"/>
      <c r="Z2088" s="60" t="str">
        <f t="shared" si="2451"/>
        <v>./pmrep objectexport -f Marketing_Conversions -o Session -n s_m_Ht_Cust_Cleanse_Std -m -s -b -r -u s_m_Ht_Cust_Cleanse_Std.xml</v>
      </c>
      <c r="AA2088" s="63" t="str">
        <f t="shared" si="2452"/>
        <v xml:space="preserve"> # n/a</v>
      </c>
      <c r="AB2088" s="60" t="str">
        <f t="shared" si="2199"/>
        <v xml:space="preserve">showvh Marketing_Conversions s_m_Ht_Cust_Cleanse_Std ; </v>
      </c>
      <c r="AC2088" s="60" t="str">
        <f t="shared" si="2190"/>
        <v>showrrh Marketing_Conversions s_m_Ht_Cust_Cleanse_Std</v>
      </c>
    </row>
    <row r="2089" spans="1:29" x14ac:dyDescent="0.25">
      <c r="A2089" s="9">
        <v>43446</v>
      </c>
      <c r="B2089" s="6" t="s">
        <v>3124</v>
      </c>
      <c r="C2089" s="6" t="s">
        <v>1892</v>
      </c>
      <c r="D2089" s="6" t="s">
        <v>1864</v>
      </c>
      <c r="E2089" s="100" t="str">
        <f t="shared" ref="E2089:E2091" si="2453">IF(D2089="q1",rep_q,IF(OR(D2089="u1",D2089="u2"),rep_u,IF(OR(D2089="p1",D2089="p2"),rep_p," ** ERROR **")))</f>
        <v>RAC_prod</v>
      </c>
      <c r="F2089" s="115" t="str">
        <f t="shared" ref="F2089:F2091" si="2454">IF(C2089="SJ",IF(D2089="q1",pswd_sj_q,IF(OR(D2089="u1",D2089="u2"),pswd_sj_u,IF(OR(D2089="p1",D2089="p2"),pswd_sj_p," ** ERROR **"))),
IF(C2089="BR",IF(D2089="q1",pswd_br_q,IF(OR(D2089="u1",D2089="u2"),pswd_br_u,IF(OR(D2089="p1",D2089="p2"),pswd_br_p," ** ERROR **")))," ** ERROR **"))</f>
        <v>PP</v>
      </c>
      <c r="G2089" s="100" t="str">
        <f t="shared" ref="G2089:G2091" si="2455">IF(D2089="q1",host_q,IF(OR(D2089="u1",D2089="u2"),host_u,IF(OR(D2089="p1",D2089="p2"),host_p," ** ERROR **")))</f>
        <v>phvifoapp04</v>
      </c>
      <c r="H2089" s="115" t="str">
        <f t="shared" ref="H2089:H2091" si="2456">IF(D2089="q1",int_q1,IF(D2089="u1",int_u1,IF(D2089="u2",int_u2,IF(D2089="p1",int_p1,IF(D2089="p2",int_p2," ** ERROR **")))))</f>
        <v>Int01_prod</v>
      </c>
      <c r="I2089" s="100" t="str">
        <f t="shared" ref="I2089:I2091" si="2457">IF(D2089="","n/a","6005")</f>
        <v>6005</v>
      </c>
      <c r="J2089" s="115" t="str">
        <f t="shared" ref="J2089:J2091" si="2458">IF(D2089="","n/a","Native")</f>
        <v>Native</v>
      </c>
      <c r="K2089" s="100" t="str">
        <f t="shared" ref="K2089:K2091" si="2459">IF(D2089="","n/a","all")</f>
        <v>all</v>
      </c>
      <c r="L2089" s="6" t="s">
        <v>322</v>
      </c>
      <c r="M2089" s="6" t="s">
        <v>332</v>
      </c>
      <c r="N2089" s="6" t="s">
        <v>2871</v>
      </c>
      <c r="O2089" s="6" t="s">
        <v>3131</v>
      </c>
      <c r="P2089" s="11" t="str">
        <f t="shared" ref="P2089:P2091" si="2460">CONCATENATE("qc ",L2089," ",M2089," ",N2089)</f>
        <v>qc MDM Workflow wf_m_MDM_PIM_Emails_ParamFile</v>
      </c>
      <c r="Q2089" s="12" t="str">
        <f t="shared" ref="Q2089:Q2091" si="2461">IF(AND(B2089=B2088,F2089=F2088),"echo ;",CONCATENATE("./pmrep cleardeploymentgroup -p ",dgnm," -f ;"))</f>
        <v>./pmrep cleardeploymentgroup -p DG_Static_Shared -f ;</v>
      </c>
      <c r="R2089" s="13" t="str">
        <f t="shared" ref="R2089:R2091" si="2462">CONCATENATE("./pmrep addtodeploymentgroup -p ",dgnm," -n ",N2089," -o ",M2089, " -f ",L2089," -d ",K2089, " ;")</f>
        <v>./pmrep addtodeploymentgroup -p DG_Static_Shared -n wf_m_MDM_PIM_Emails_ParamFile -o Workflow -f MDM -d all ;</v>
      </c>
      <c r="S2089" s="12" t="str">
        <f t="shared" si="2186"/>
        <v>./pmrep deploydeploymentgroup -p DG_Static_Shared -c  ./DG_Static_Shared.xml -r RAC_prod -n jansaj -X PP -h phvifoapp04 -o 6005 -s Native -l $HOME/scripts/log/dg_SJ_CHG0015586.log ;</v>
      </c>
      <c r="T2089" s="13" t="str">
        <f t="shared" si="2187"/>
        <v xml:space="preserve">echo '&lt; PRESS ANY KEY TO CONTINUE &gt;'; read c ; </v>
      </c>
      <c r="U2089" s="12" t="str">
        <f t="shared" si="2188"/>
        <v xml:space="preserve">cat $HOME/scripts/log/dg_SJ_CHG0015586.log ; </v>
      </c>
      <c r="V2089" s="13" t="str">
        <f t="shared" si="2189"/>
        <v>echo '&lt; PRESS ANY KEY TO CONTINUE &gt;'; read c ;</v>
      </c>
      <c r="W2089" s="14" t="str">
        <f t="shared" ref="W2089:W2091" si="2463">IF(LEFT(U2089,3)="cat"," pmd ; "," echo ; ")</f>
        <v xml:space="preserve"> pmd ; </v>
      </c>
      <c r="X2089" s="13" t="str">
        <f t="shared" ref="X2089:X2091" si="2464">IF(M2089="Workflow",CONCATENATE("ssh -q ",G2089, " '/home/infa_adm/scripts/ais.sh ",L2089," ",N2089," ",H2089,"'")," # n/a")</f>
        <v>ssh -q phvifoapp04 '/home/infa_adm/scripts/ais.sh MDM wf_m_MDM_PIM_Emails_ParamFile Int01_prod'</v>
      </c>
      <c r="Y2089" s="15"/>
      <c r="Z2089" s="60" t="str">
        <f t="shared" ref="Z2089:Z2091" si="2465">CONCATENATE("./pmrep objectexport -f ",L2089," -o ",M2089," -n ",N2089," -m -s -b -r -u ",N2089,".xml")</f>
        <v>./pmrep objectexport -f MDM -o Workflow -n wf_m_MDM_PIM_Emails_ParamFile -m -s -b -r -u wf_m_MDM_PIM_Emails_ParamFile.xml</v>
      </c>
      <c r="AA2089" s="63" t="str">
        <f t="shared" ref="AA2089:AA2091" si="2466">IF(M2089="Workflow",CONCATENATE("gwd ",L2089," ",N2089)," # n/a")</f>
        <v>gwd MDM wf_m_MDM_PIM_Emails_ParamFile</v>
      </c>
      <c r="AB2089" s="60" t="str">
        <f t="shared" si="2199"/>
        <v xml:space="preserve">showvh MDM wf_m_MDM_PIM_Emails_ParamFile ; </v>
      </c>
      <c r="AC2089" s="60" t="str">
        <f t="shared" si="2190"/>
        <v>showrrh MDM wf_m_MDM_PIM_Emails_ParamFile</v>
      </c>
    </row>
    <row r="2090" spans="1:29" x14ac:dyDescent="0.25">
      <c r="A2090" s="9">
        <v>43446</v>
      </c>
      <c r="B2090" s="6" t="s">
        <v>1127</v>
      </c>
      <c r="C2090" s="6" t="s">
        <v>1892</v>
      </c>
      <c r="D2090" s="6" t="s">
        <v>1863</v>
      </c>
      <c r="E2090" s="100" t="str">
        <f t="shared" si="2453"/>
        <v>RAC_uat</v>
      </c>
      <c r="F2090" s="115" t="str">
        <f t="shared" si="2454"/>
        <v>UP</v>
      </c>
      <c r="G2090" s="100" t="str">
        <f t="shared" si="2455"/>
        <v>uhvifoapp03</v>
      </c>
      <c r="H2090" s="115" t="str">
        <f t="shared" si="2456"/>
        <v>Int01_uat</v>
      </c>
      <c r="I2090" s="100" t="str">
        <f t="shared" si="2457"/>
        <v>6005</v>
      </c>
      <c r="J2090" s="115" t="str">
        <f t="shared" si="2458"/>
        <v>Native</v>
      </c>
      <c r="K2090" s="100" t="str">
        <f t="shared" si="2459"/>
        <v>all</v>
      </c>
      <c r="L2090" s="6" t="s">
        <v>325</v>
      </c>
      <c r="M2090" s="6" t="s">
        <v>332</v>
      </c>
      <c r="N2090" s="6" t="s">
        <v>709</v>
      </c>
      <c r="O2090" s="6" t="s">
        <v>3135</v>
      </c>
      <c r="P2090" s="11" t="str">
        <f t="shared" si="2460"/>
        <v>qc Marketing_Conversions Workflow wf_Siebel_Lead_Conversion_ParameterFile</v>
      </c>
      <c r="Q2090" s="12" t="str">
        <f t="shared" si="2461"/>
        <v>./pmrep cleardeploymentgroup -p DG_Static_Shared -f ;</v>
      </c>
      <c r="R2090" s="13" t="str">
        <f t="shared" si="2462"/>
        <v>./pmrep addtodeploymentgroup -p DG_Static_Shared -n wf_Siebel_Lead_Conversion_ParameterFile -o Workflow -f Marketing_Conversions -d all ;</v>
      </c>
      <c r="S2090" s="12" t="str">
        <f t="shared" si="2186"/>
        <v>echo ;</v>
      </c>
      <c r="T2090" s="13" t="str">
        <f t="shared" si="2187"/>
        <v>echo ;</v>
      </c>
      <c r="U2090" s="12" t="str">
        <f t="shared" si="2188"/>
        <v>echo;</v>
      </c>
      <c r="V2090" s="13" t="str">
        <f t="shared" si="2189"/>
        <v>echo ;</v>
      </c>
      <c r="W2090" s="14" t="str">
        <f t="shared" si="2463"/>
        <v xml:space="preserve"> echo ; </v>
      </c>
      <c r="X2090" s="13" t="str">
        <f t="shared" si="2464"/>
        <v>ssh -q uhvifoapp03 '/home/infa_adm/scripts/ais.sh Marketing_Conversions wf_Siebel_Lead_Conversion_ParameterFile Int01_uat'</v>
      </c>
      <c r="Y2090" s="15"/>
      <c r="Z2090" s="60" t="str">
        <f t="shared" si="2465"/>
        <v>./pmrep objectexport -f Marketing_Conversions -o Workflow -n wf_Siebel_Lead_Conversion_ParameterFile -m -s -b -r -u wf_Siebel_Lead_Conversion_ParameterFile.xml</v>
      </c>
      <c r="AA2090" s="63" t="str">
        <f t="shared" si="2466"/>
        <v>gwd Marketing_Conversions wf_Siebel_Lead_Conversion_ParameterFile</v>
      </c>
      <c r="AB2090" s="60" t="str">
        <f t="shared" si="2199"/>
        <v xml:space="preserve">showvh Marketing_Conversions wf_Siebel_Lead_Conversion_ParameterFile ; </v>
      </c>
      <c r="AC2090" s="60" t="str">
        <f t="shared" si="2190"/>
        <v>showrrh Marketing_Conversions wf_Siebel_Lead_Conversion_ParameterFile</v>
      </c>
    </row>
    <row r="2091" spans="1:29" x14ac:dyDescent="0.25">
      <c r="A2091" s="9">
        <v>43446</v>
      </c>
      <c r="B2091" s="6" t="s">
        <v>1127</v>
      </c>
      <c r="C2091" s="6" t="s">
        <v>1892</v>
      </c>
      <c r="D2091" s="6" t="s">
        <v>1863</v>
      </c>
      <c r="E2091" s="100" t="str">
        <f t="shared" si="2453"/>
        <v>RAC_uat</v>
      </c>
      <c r="F2091" s="115" t="str">
        <f t="shared" si="2454"/>
        <v>UP</v>
      </c>
      <c r="G2091" s="100" t="str">
        <f t="shared" si="2455"/>
        <v>uhvifoapp03</v>
      </c>
      <c r="H2091" s="115" t="str">
        <f t="shared" si="2456"/>
        <v>Int01_uat</v>
      </c>
      <c r="I2091" s="100" t="str">
        <f t="shared" si="2457"/>
        <v>6005</v>
      </c>
      <c r="J2091" s="115" t="str">
        <f t="shared" si="2458"/>
        <v>Native</v>
      </c>
      <c r="K2091" s="100" t="str">
        <f t="shared" si="2459"/>
        <v>all</v>
      </c>
      <c r="L2091" s="6" t="s">
        <v>325</v>
      </c>
      <c r="M2091" s="6" t="s">
        <v>354</v>
      </c>
      <c r="N2091" s="6" t="s">
        <v>1677</v>
      </c>
      <c r="O2091" s="6" t="s">
        <v>3135</v>
      </c>
      <c r="P2091" s="11" t="str">
        <f t="shared" si="2460"/>
        <v>qc Marketing_Conversions Session s_m_Ht_Cust_Cleanse_Std</v>
      </c>
      <c r="Q2091" s="12" t="str">
        <f t="shared" si="2461"/>
        <v>echo ;</v>
      </c>
      <c r="R2091" s="13" t="str">
        <f t="shared" si="2462"/>
        <v>./pmrep addtodeploymentgroup -p DG_Static_Shared -n s_m_Ht_Cust_Cleanse_Std -o Session -f Marketing_Conversions -d all ;</v>
      </c>
      <c r="S2091" s="12" t="str">
        <f t="shared" si="2186"/>
        <v>./pmrep deploydeploymentgroup -p DG_Static_Shared -c  ./DG_Static_Shared.xml -r RAC_uat -n jansaj -X UP -h uhvifoapp03 -o 6005 -s Native -l $HOME/scripts/log/dg_SJ_iqbmai.log ;</v>
      </c>
      <c r="T2091" s="13" t="str">
        <f t="shared" si="2187"/>
        <v xml:space="preserve">echo '&lt; PRESS ANY KEY TO CONTINUE &gt;'; read c ; </v>
      </c>
      <c r="U2091" s="12" t="str">
        <f t="shared" si="2188"/>
        <v xml:space="preserve">cat $HOME/scripts/log/dg_SJ_iqbmai.log ; </v>
      </c>
      <c r="V2091" s="13" t="str">
        <f t="shared" si="2189"/>
        <v>echo '&lt; PRESS ANY KEY TO CONTINUE &gt;'; read c ;</v>
      </c>
      <c r="W2091" s="14" t="str">
        <f t="shared" si="2463"/>
        <v xml:space="preserve"> pmd ; </v>
      </c>
      <c r="X2091" s="13" t="str">
        <f t="shared" si="2464"/>
        <v xml:space="preserve"> # n/a</v>
      </c>
      <c r="Y2091" s="15"/>
      <c r="Z2091" s="60" t="str">
        <f t="shared" si="2465"/>
        <v>./pmrep objectexport -f Marketing_Conversions -o Session -n s_m_Ht_Cust_Cleanse_Std -m -s -b -r -u s_m_Ht_Cust_Cleanse_Std.xml</v>
      </c>
      <c r="AA2091" s="63" t="str">
        <f t="shared" si="2466"/>
        <v xml:space="preserve"> # n/a</v>
      </c>
      <c r="AB2091" s="60" t="str">
        <f t="shared" si="2199"/>
        <v xml:space="preserve">showvh Marketing_Conversions s_m_Ht_Cust_Cleanse_Std ; </v>
      </c>
      <c r="AC2091" s="60" t="str">
        <f t="shared" si="2190"/>
        <v>showrrh Marketing_Conversions s_m_Ht_Cust_Cleanse_Std</v>
      </c>
    </row>
    <row r="2092" spans="1:29" x14ac:dyDescent="0.25">
      <c r="A2092" s="9">
        <v>43448</v>
      </c>
      <c r="B2092" s="6" t="s">
        <v>3136</v>
      </c>
      <c r="C2092" s="6" t="s">
        <v>1892</v>
      </c>
      <c r="D2092" s="6" t="s">
        <v>1864</v>
      </c>
      <c r="E2092" s="100" t="str">
        <f t="shared" ref="E2092:E2093" si="2467">IF(D2092="q1",rep_q,IF(OR(D2092="u1",D2092="u2"),rep_u,IF(OR(D2092="p1",D2092="p2"),rep_p," ** ERROR **")))</f>
        <v>RAC_prod</v>
      </c>
      <c r="F2092" s="115" t="str">
        <f t="shared" ref="F2092:F2093" si="2468">IF(C2092="SJ",IF(D2092="q1",pswd_sj_q,IF(OR(D2092="u1",D2092="u2"),pswd_sj_u,IF(OR(D2092="p1",D2092="p2"),pswd_sj_p," ** ERROR **"))),
IF(C2092="BR",IF(D2092="q1",pswd_br_q,IF(OR(D2092="u1",D2092="u2"),pswd_br_u,IF(OR(D2092="p1",D2092="p2"),pswd_br_p," ** ERROR **")))," ** ERROR **"))</f>
        <v>PP</v>
      </c>
      <c r="G2092" s="100" t="str">
        <f t="shared" ref="G2092:G2093" si="2469">IF(D2092="q1",host_q,IF(OR(D2092="u1",D2092="u2"),host_u,IF(OR(D2092="p1",D2092="p2"),host_p," ** ERROR **")))</f>
        <v>phvifoapp04</v>
      </c>
      <c r="H2092" s="115" t="str">
        <f t="shared" ref="H2092:H2093" si="2470">IF(D2092="q1",int_q1,IF(D2092="u1",int_u1,IF(D2092="u2",int_u2,IF(D2092="p1",int_p1,IF(D2092="p2",int_p2," ** ERROR **")))))</f>
        <v>Int01_prod</v>
      </c>
      <c r="I2092" s="100" t="str">
        <f t="shared" ref="I2092:I2093" si="2471">IF(D2092="","n/a","6005")</f>
        <v>6005</v>
      </c>
      <c r="J2092" s="115" t="str">
        <f t="shared" ref="J2092:J2093" si="2472">IF(D2092="","n/a","Native")</f>
        <v>Native</v>
      </c>
      <c r="K2092" s="100" t="str">
        <f t="shared" ref="K2092:K2093" si="2473">IF(D2092="","n/a","all")</f>
        <v>all</v>
      </c>
      <c r="L2092" s="6" t="s">
        <v>325</v>
      </c>
      <c r="M2092" s="6" t="s">
        <v>332</v>
      </c>
      <c r="N2092" s="6" t="s">
        <v>709</v>
      </c>
      <c r="O2092" s="6" t="s">
        <v>3137</v>
      </c>
      <c r="P2092" s="11" t="str">
        <f t="shared" ref="P2092:P2093" si="2474">CONCATENATE("qc ",L2092," ",M2092," ",N2092)</f>
        <v>qc Marketing_Conversions Workflow wf_Siebel_Lead_Conversion_ParameterFile</v>
      </c>
      <c r="Q2092" s="12" t="str">
        <f t="shared" ref="Q2092:Q2093" si="2475">IF(AND(B2092=B2091,F2092=F2091),"echo ;",CONCATENATE("./pmrep cleardeploymentgroup -p ",dgnm," -f ;"))</f>
        <v>./pmrep cleardeploymentgroup -p DG_Static_Shared -f ;</v>
      </c>
      <c r="R2092" s="13" t="str">
        <f t="shared" ref="R2092:R2093" si="2476">CONCATENATE("./pmrep addtodeploymentgroup -p ",dgnm," -n ",N2092," -o ",M2092, " -f ",L2092," -d ",K2092, " ;")</f>
        <v>./pmrep addtodeploymentgroup -p DG_Static_Shared -n wf_Siebel_Lead_Conversion_ParameterFile -o Workflow -f Marketing_Conversions -d all ;</v>
      </c>
      <c r="S2092" s="12" t="str">
        <f t="shared" si="2186"/>
        <v>echo ;</v>
      </c>
      <c r="T2092" s="13" t="str">
        <f t="shared" si="2187"/>
        <v>echo ;</v>
      </c>
      <c r="U2092" s="12" t="str">
        <f t="shared" si="2188"/>
        <v>echo;</v>
      </c>
      <c r="V2092" s="13" t="str">
        <f t="shared" si="2189"/>
        <v>echo ;</v>
      </c>
      <c r="W2092" s="14" t="str">
        <f t="shared" ref="W2092:W2093" si="2477">IF(LEFT(U2092,3)="cat"," pmd ; "," echo ; ")</f>
        <v xml:space="preserve"> echo ; </v>
      </c>
      <c r="X2092" s="13" t="str">
        <f t="shared" ref="X2092:X2093" si="2478">IF(M2092="Workflow",CONCATENATE("ssh -q ",G2092, " '/home/infa_adm/scripts/ais.sh ",L2092," ",N2092," ",H2092,"'")," # n/a")</f>
        <v>ssh -q phvifoapp04 '/home/infa_adm/scripts/ais.sh Marketing_Conversions wf_Siebel_Lead_Conversion_ParameterFile Int01_prod'</v>
      </c>
      <c r="Y2092" s="15"/>
      <c r="Z2092" s="60" t="str">
        <f t="shared" ref="Z2092:Z2093" si="2479">CONCATENATE("./pmrep objectexport -f ",L2092," -o ",M2092," -n ",N2092," -m -s -b -r -u ",N2092,".xml")</f>
        <v>./pmrep objectexport -f Marketing_Conversions -o Workflow -n wf_Siebel_Lead_Conversion_ParameterFile -m -s -b -r -u wf_Siebel_Lead_Conversion_ParameterFile.xml</v>
      </c>
      <c r="AA2092" s="63" t="str">
        <f t="shared" ref="AA2092:AA2093" si="2480">IF(M2092="Workflow",CONCATENATE("gwd ",L2092," ",N2092)," # n/a")</f>
        <v>gwd Marketing_Conversions wf_Siebel_Lead_Conversion_ParameterFile</v>
      </c>
      <c r="AB2092" s="60" t="str">
        <f t="shared" si="2199"/>
        <v xml:space="preserve">showvh Marketing_Conversions wf_Siebel_Lead_Conversion_ParameterFile ; </v>
      </c>
      <c r="AC2092" s="60" t="str">
        <f t="shared" si="2190"/>
        <v>showrrh Marketing_Conversions wf_Siebel_Lead_Conversion_ParameterFile</v>
      </c>
    </row>
    <row r="2093" spans="1:29" x14ac:dyDescent="0.25">
      <c r="A2093" s="9">
        <v>43448</v>
      </c>
      <c r="B2093" s="6" t="s">
        <v>3136</v>
      </c>
      <c r="C2093" s="6" t="s">
        <v>1892</v>
      </c>
      <c r="D2093" s="6" t="s">
        <v>1864</v>
      </c>
      <c r="E2093" s="100" t="str">
        <f t="shared" si="2467"/>
        <v>RAC_prod</v>
      </c>
      <c r="F2093" s="115" t="str">
        <f t="shared" si="2468"/>
        <v>PP</v>
      </c>
      <c r="G2093" s="100" t="str">
        <f t="shared" si="2469"/>
        <v>phvifoapp04</v>
      </c>
      <c r="H2093" s="115" t="str">
        <f t="shared" si="2470"/>
        <v>Int01_prod</v>
      </c>
      <c r="I2093" s="100" t="str">
        <f t="shared" si="2471"/>
        <v>6005</v>
      </c>
      <c r="J2093" s="115" t="str">
        <f t="shared" si="2472"/>
        <v>Native</v>
      </c>
      <c r="K2093" s="100" t="str">
        <f t="shared" si="2473"/>
        <v>all</v>
      </c>
      <c r="L2093" s="6" t="s">
        <v>325</v>
      </c>
      <c r="M2093" s="6" t="s">
        <v>354</v>
      </c>
      <c r="N2093" s="6" t="s">
        <v>1677</v>
      </c>
      <c r="O2093" s="6" t="s">
        <v>3137</v>
      </c>
      <c r="P2093" s="11" t="str">
        <f t="shared" si="2474"/>
        <v>qc Marketing_Conversions Session s_m_Ht_Cust_Cleanse_Std</v>
      </c>
      <c r="Q2093" s="12" t="str">
        <f t="shared" si="2475"/>
        <v>echo ;</v>
      </c>
      <c r="R2093" s="13" t="str">
        <f t="shared" si="2476"/>
        <v>./pmrep addtodeploymentgroup -p DG_Static_Shared -n s_m_Ht_Cust_Cleanse_Std -o Session -f Marketing_Conversions -d all ;</v>
      </c>
      <c r="S2093" s="12" t="str">
        <f t="shared" si="2186"/>
        <v>./pmrep deploydeploymentgroup -p DG_Static_Shared -c  ./DG_Static_Shared.xml -r RAC_prod -n jansaj -X PP -h phvifoapp04 -o 6005 -s Native -l $HOME/scripts/log/dg_SJ_CTASK0010693.log ;</v>
      </c>
      <c r="T2093" s="13" t="str">
        <f t="shared" si="2187"/>
        <v xml:space="preserve">echo '&lt; PRESS ANY KEY TO CONTINUE &gt;'; read c ; </v>
      </c>
      <c r="U2093" s="12" t="str">
        <f t="shared" si="2188"/>
        <v xml:space="preserve">cat $HOME/scripts/log/dg_SJ_CTASK0010693.log ; </v>
      </c>
      <c r="V2093" s="13" t="str">
        <f t="shared" si="2189"/>
        <v>echo '&lt; PRESS ANY KEY TO CONTINUE &gt;'; read c ;</v>
      </c>
      <c r="W2093" s="14" t="str">
        <f t="shared" si="2477"/>
        <v xml:space="preserve"> pmd ; </v>
      </c>
      <c r="X2093" s="13" t="str">
        <f t="shared" si="2478"/>
        <v xml:space="preserve"> # n/a</v>
      </c>
      <c r="Y2093" s="15"/>
      <c r="Z2093" s="60" t="str">
        <f t="shared" si="2479"/>
        <v>./pmrep objectexport -f Marketing_Conversions -o Session -n s_m_Ht_Cust_Cleanse_Std -m -s -b -r -u s_m_Ht_Cust_Cleanse_Std.xml</v>
      </c>
      <c r="AA2093" s="63" t="str">
        <f t="shared" si="2480"/>
        <v xml:space="preserve"> # n/a</v>
      </c>
      <c r="AB2093" s="60" t="str">
        <f t="shared" si="2199"/>
        <v xml:space="preserve">showvh Marketing_Conversions s_m_Ht_Cust_Cleanse_Std ; </v>
      </c>
      <c r="AC2093" s="60" t="str">
        <f t="shared" si="2190"/>
        <v>showrrh Marketing_Conversions s_m_Ht_Cust_Cleanse_Std</v>
      </c>
    </row>
    <row r="2094" spans="1:29" x14ac:dyDescent="0.25">
      <c r="A2094" s="9">
        <v>43448</v>
      </c>
      <c r="B2094" s="6" t="s">
        <v>283</v>
      </c>
      <c r="C2094" s="6" t="s">
        <v>1892</v>
      </c>
      <c r="D2094" s="6" t="s">
        <v>1862</v>
      </c>
      <c r="E2094" s="100" t="str">
        <f t="shared" ref="E2094:E2095" si="2481">IF(D2094="q1",rep_q,IF(OR(D2094="u1",D2094="u2"),rep_u,IF(OR(D2094="p1",D2094="p2"),rep_p," ** ERROR **")))</f>
        <v>RAC_qa</v>
      </c>
      <c r="F2094" s="115" t="str">
        <f t="shared" ref="F2094:F2095" si="2482">IF(C2094="SJ",IF(D2094="q1",pswd_sj_q,IF(OR(D2094="u1",D2094="u2"),pswd_sj_u,IF(OR(D2094="p1",D2094="p2"),pswd_sj_p," ** ERROR **"))),
IF(C2094="BR",IF(D2094="q1",pswd_br_q,IF(OR(D2094="u1",D2094="u2"),pswd_br_u,IF(OR(D2094="p1",D2094="p2"),pswd_br_p," ** ERROR **")))," ** ERROR **"))</f>
        <v>QP</v>
      </c>
      <c r="G2094" s="100" t="str">
        <f t="shared" ref="G2094:G2095" si="2483">IF(D2094="q1",host_q,IF(OR(D2094="u1",D2094="u2"),host_u,IF(OR(D2094="p1",D2094="p2"),host_p," ** ERROR **")))</f>
        <v>qhvifoapp05</v>
      </c>
      <c r="H2094" s="115" t="str">
        <f t="shared" ref="H2094:H2095" si="2484">IF(D2094="q1",int_q1,IF(D2094="u1",int_u1,IF(D2094="u2",int_u2,IF(D2094="p1",int_p1,IF(D2094="p2",int_p2," ** ERROR **")))))</f>
        <v>Int01_qa</v>
      </c>
      <c r="I2094" s="100" t="str">
        <f t="shared" ref="I2094:I2095" si="2485">IF(D2094="","n/a","6005")</f>
        <v>6005</v>
      </c>
      <c r="J2094" s="115" t="str">
        <f t="shared" ref="J2094:J2095" si="2486">IF(D2094="","n/a","Native")</f>
        <v>Native</v>
      </c>
      <c r="K2094" s="100" t="str">
        <f t="shared" ref="K2094:K2095" si="2487">IF(D2094="","n/a","all")</f>
        <v>all</v>
      </c>
      <c r="L2094" s="6" t="s">
        <v>289</v>
      </c>
      <c r="M2094" s="6" t="s">
        <v>332</v>
      </c>
      <c r="N2094" s="6" t="s">
        <v>909</v>
      </c>
      <c r="O2094" s="6" t="s">
        <v>3138</v>
      </c>
      <c r="P2094" s="11" t="str">
        <f t="shared" ref="P2094:P2095" si="2488">CONCATENATE("qc ",L2094," ",M2094," ",N2094)</f>
        <v>qc MONTHLY_RECONCILIATION Workflow wf_Monthly_Unattached_Unbilled</v>
      </c>
      <c r="Q2094" s="12" t="str">
        <f t="shared" ref="Q2094:Q2095" si="2489">IF(AND(B2094=B2093,F2094=F2093),"echo ;",CONCATENATE("./pmrep cleardeploymentgroup -p ",dgnm," -f ;"))</f>
        <v>./pmrep cleardeploymentgroup -p DG_Static_Shared -f ;</v>
      </c>
      <c r="R2094" s="13" t="str">
        <f t="shared" ref="R2094:R2095" si="2490">CONCATENATE("./pmrep addtodeploymentgroup -p ",dgnm," -n ",N2094," -o ",M2094, " -f ",L2094," -d ",K2094, " ;")</f>
        <v>./pmrep addtodeploymentgroup -p DG_Static_Shared -n wf_Monthly_Unattached_Unbilled -o Workflow -f MONTHLY_RECONCILIATION -d all ;</v>
      </c>
      <c r="S2094" s="12" t="str">
        <f t="shared" si="2186"/>
        <v>echo ;</v>
      </c>
      <c r="T2094" s="13" t="str">
        <f t="shared" si="2187"/>
        <v>echo ;</v>
      </c>
      <c r="U2094" s="12" t="str">
        <f t="shared" si="2188"/>
        <v>echo;</v>
      </c>
      <c r="V2094" s="13" t="str">
        <f t="shared" si="2189"/>
        <v>echo ;</v>
      </c>
      <c r="W2094" s="14" t="str">
        <f t="shared" ref="W2094:W2095" si="2491">IF(LEFT(U2094,3)="cat"," pmd ; "," echo ; ")</f>
        <v xml:space="preserve"> echo ; </v>
      </c>
      <c r="X2094" s="13" t="str">
        <f t="shared" ref="X2094:X2095" si="2492">IF(M2094="Workflow",CONCATENATE("ssh -q ",G2094, " '/home/infa_adm/scripts/ais.sh ",L2094," ",N2094," ",H2094,"'")," # n/a")</f>
        <v>ssh -q qhvifoapp05 '/home/infa_adm/scripts/ais.sh MONTHLY_RECONCILIATION wf_Monthly_Unattached_Unbilled Int01_qa'</v>
      </c>
      <c r="Y2094" s="15"/>
      <c r="Z2094" s="60" t="str">
        <f t="shared" ref="Z2094:Z2095" si="2493">CONCATENATE("./pmrep objectexport -f ",L2094," -o ",M2094," -n ",N2094," -m -s -b -r -u ",N2094,".xml")</f>
        <v>./pmrep objectexport -f MONTHLY_RECONCILIATION -o Workflow -n wf_Monthly_Unattached_Unbilled -m -s -b -r -u wf_Monthly_Unattached_Unbilled.xml</v>
      </c>
      <c r="AA2094" s="63" t="str">
        <f t="shared" ref="AA2094:AA2095" si="2494">IF(M2094="Workflow",CONCATENATE("gwd ",L2094," ",N2094)," # n/a")</f>
        <v>gwd MONTHLY_RECONCILIATION wf_Monthly_Unattached_Unbilled</v>
      </c>
      <c r="AB2094" s="60" t="str">
        <f t="shared" si="2199"/>
        <v xml:space="preserve">showvh MONTHLY_RECONCILIATION wf_Monthly_Unattached_Unbilled ; </v>
      </c>
      <c r="AC2094" s="60" t="str">
        <f t="shared" si="2190"/>
        <v>showrrh MONTHLY_RECONCILIATION wf_Monthly_Unattached_Unbilled</v>
      </c>
    </row>
    <row r="2095" spans="1:29" x14ac:dyDescent="0.25">
      <c r="A2095" s="9">
        <v>43448</v>
      </c>
      <c r="B2095" s="6" t="s">
        <v>283</v>
      </c>
      <c r="C2095" s="6" t="s">
        <v>1892</v>
      </c>
      <c r="D2095" s="6" t="s">
        <v>1862</v>
      </c>
      <c r="E2095" s="100" t="str">
        <f t="shared" si="2481"/>
        <v>RAC_qa</v>
      </c>
      <c r="F2095" s="115" t="str">
        <f t="shared" si="2482"/>
        <v>QP</v>
      </c>
      <c r="G2095" s="100" t="str">
        <f t="shared" si="2483"/>
        <v>qhvifoapp05</v>
      </c>
      <c r="H2095" s="115" t="str">
        <f t="shared" si="2484"/>
        <v>Int01_qa</v>
      </c>
      <c r="I2095" s="100" t="str">
        <f t="shared" si="2485"/>
        <v>6005</v>
      </c>
      <c r="J2095" s="115" t="str">
        <f t="shared" si="2486"/>
        <v>Native</v>
      </c>
      <c r="K2095" s="100" t="str">
        <f t="shared" si="2487"/>
        <v>all</v>
      </c>
      <c r="L2095" s="6" t="s">
        <v>289</v>
      </c>
      <c r="M2095" s="6" t="s">
        <v>332</v>
      </c>
      <c r="N2095" s="6" t="s">
        <v>906</v>
      </c>
      <c r="O2095" s="6" t="s">
        <v>3138</v>
      </c>
      <c r="P2095" s="11" t="str">
        <f t="shared" si="2488"/>
        <v>qc MONTHLY_RECONCILIATION Workflow wf_Monthly_Audit</v>
      </c>
      <c r="Q2095" s="12" t="str">
        <f t="shared" si="2489"/>
        <v>echo ;</v>
      </c>
      <c r="R2095" s="13" t="str">
        <f t="shared" si="2490"/>
        <v>./pmrep addtodeploymentgroup -p DG_Static_Shared -n wf_Monthly_Audit -o Workflow -f MONTHLY_RECONCILIATION -d all ;</v>
      </c>
      <c r="S2095" s="12" t="str">
        <f t="shared" si="2186"/>
        <v>./pmrep deploydeploymentgroup -p DG_Static_Shared -c  ./DG_Static_Shared.xml -r RAC_qa -n jansaj -X QP -h qhvifoapp05 -o 6005 -s Native -l $HOME/scripts/log/dg_SJ_atlrad.log ;</v>
      </c>
      <c r="T2095" s="13" t="str">
        <f t="shared" si="2187"/>
        <v xml:space="preserve">echo '&lt; PRESS ANY KEY TO CONTINUE &gt;'; read c ; </v>
      </c>
      <c r="U2095" s="12" t="str">
        <f t="shared" si="2188"/>
        <v xml:space="preserve">cat $HOME/scripts/log/dg_SJ_atlrad.log ; </v>
      </c>
      <c r="V2095" s="13" t="str">
        <f t="shared" si="2189"/>
        <v>echo '&lt; PRESS ANY KEY TO CONTINUE &gt;'; read c ;</v>
      </c>
      <c r="W2095" s="14" t="str">
        <f t="shared" si="2491"/>
        <v xml:space="preserve"> pmd ; </v>
      </c>
      <c r="X2095" s="13" t="str">
        <f t="shared" si="2492"/>
        <v>ssh -q qhvifoapp05 '/home/infa_adm/scripts/ais.sh MONTHLY_RECONCILIATION wf_Monthly_Audit Int01_qa'</v>
      </c>
      <c r="Y2095" s="15"/>
      <c r="Z2095" s="60" t="str">
        <f t="shared" si="2493"/>
        <v>./pmrep objectexport -f MONTHLY_RECONCILIATION -o Workflow -n wf_Monthly_Audit -m -s -b -r -u wf_Monthly_Audit.xml</v>
      </c>
      <c r="AA2095" s="63" t="str">
        <f t="shared" si="2494"/>
        <v>gwd MONTHLY_RECONCILIATION wf_Monthly_Audit</v>
      </c>
      <c r="AB2095" s="60" t="str">
        <f t="shared" si="2199"/>
        <v xml:space="preserve">showvh MONTHLY_RECONCILIATION wf_Monthly_Audit ; </v>
      </c>
      <c r="AC2095" s="60" t="str">
        <f t="shared" si="2190"/>
        <v>showrrh MONTHLY_RECONCILIATION wf_Monthly_Audit</v>
      </c>
    </row>
    <row r="2096" spans="1:29" x14ac:dyDescent="0.25">
      <c r="A2096" s="9">
        <v>43451</v>
      </c>
      <c r="B2096" s="6" t="s">
        <v>33</v>
      </c>
      <c r="C2096" s="6" t="s">
        <v>1892</v>
      </c>
      <c r="D2096" s="6" t="s">
        <v>1862</v>
      </c>
      <c r="E2096" s="100" t="str">
        <f t="shared" ref="E2096:E2097" si="2495">IF(D2096="q1",rep_q,IF(OR(D2096="u1",D2096="u2"),rep_u,IF(OR(D2096="p1",D2096="p2"),rep_p," ** ERROR **")))</f>
        <v>RAC_qa</v>
      </c>
      <c r="F2096" s="115" t="str">
        <f t="shared" ref="F2096:F2097" si="2496">IF(C2096="SJ",IF(D2096="q1",pswd_sj_q,IF(OR(D2096="u1",D2096="u2"),pswd_sj_u,IF(OR(D2096="p1",D2096="p2"),pswd_sj_p," ** ERROR **"))),
IF(C2096="BR",IF(D2096="q1",pswd_br_q,IF(OR(D2096="u1",D2096="u2"),pswd_br_u,IF(OR(D2096="p1",D2096="p2"),pswd_br_p," ** ERROR **")))," ** ERROR **"))</f>
        <v>QP</v>
      </c>
      <c r="G2096" s="100" t="str">
        <f t="shared" ref="G2096:G2097" si="2497">IF(D2096="q1",host_q,IF(OR(D2096="u1",D2096="u2"),host_u,IF(OR(D2096="p1",D2096="p2"),host_p," ** ERROR **")))</f>
        <v>qhvifoapp05</v>
      </c>
      <c r="H2096" s="115" t="str">
        <f t="shared" ref="H2096:H2097" si="2498">IF(D2096="q1",int_q1,IF(D2096="u1",int_u1,IF(D2096="u2",int_u2,IF(D2096="p1",int_p1,IF(D2096="p2",int_p2," ** ERROR **")))))</f>
        <v>Int01_qa</v>
      </c>
      <c r="I2096" s="100" t="str">
        <f t="shared" ref="I2096:I2097" si="2499">IF(D2096="","n/a","6005")</f>
        <v>6005</v>
      </c>
      <c r="J2096" s="115" t="str">
        <f t="shared" ref="J2096:J2097" si="2500">IF(D2096="","n/a","Native")</f>
        <v>Native</v>
      </c>
      <c r="K2096" s="100" t="str">
        <f t="shared" ref="K2096:K2097" si="2501">IF(D2096="","n/a","all")</f>
        <v>all</v>
      </c>
      <c r="L2096" s="6" t="s">
        <v>2673</v>
      </c>
      <c r="M2096" s="6" t="s">
        <v>1100</v>
      </c>
      <c r="N2096" s="6" t="s">
        <v>3139</v>
      </c>
      <c r="O2096" s="6" t="s">
        <v>3141</v>
      </c>
      <c r="P2096" s="11" t="str">
        <f t="shared" ref="P2096:P2097" si="2502">CONCATENATE("qc ",L2096," ",M2096," ",N2096)</f>
        <v>qc ENTERPRISE_DB Target INFA_MONTHLY_AUDIT_FRANCHISE</v>
      </c>
      <c r="Q2096" s="12" t="str">
        <f t="shared" ref="Q2096:Q2097" si="2503">IF(AND(B2096=B2095,F2096=F2095),"echo ;",CONCATENATE("./pmrep cleardeploymentgroup -p ",dgnm," -f ;"))</f>
        <v>./pmrep cleardeploymentgroup -p DG_Static_Shared -f ;</v>
      </c>
      <c r="R2096" s="13" t="str">
        <f t="shared" ref="R2096:R2097" si="2504">CONCATENATE("./pmrep addtodeploymentgroup -p ",dgnm," -n ",N2096," -o ",M2096, " -f ",L2096," -d ",K2096, " ;")</f>
        <v>./pmrep addtodeploymentgroup -p DG_Static_Shared -n INFA_MONTHLY_AUDIT_FRANCHISE -o Target -f ENTERPRISE_DB -d all ;</v>
      </c>
      <c r="S2096" s="12" t="str">
        <f t="shared" si="2186"/>
        <v>echo ;</v>
      </c>
      <c r="T2096" s="13" t="str">
        <f t="shared" si="2187"/>
        <v>echo ;</v>
      </c>
      <c r="U2096" s="12" t="str">
        <f t="shared" si="2188"/>
        <v>echo;</v>
      </c>
      <c r="V2096" s="13" t="str">
        <f t="shared" si="2189"/>
        <v>echo ;</v>
      </c>
      <c r="W2096" s="14" t="str">
        <f t="shared" ref="W2096:W2097" si="2505">IF(LEFT(U2096,3)="cat"," pmd ; "," echo ; ")</f>
        <v xml:space="preserve"> echo ; </v>
      </c>
      <c r="X2096" s="13" t="str">
        <f t="shared" ref="X2096:X2097" si="2506">IF(M2096="Workflow",CONCATENATE("ssh -q ",G2096, " '/home/infa_adm/scripts/ais.sh ",L2096," ",N2096," ",H2096,"'")," # n/a")</f>
        <v xml:space="preserve"> # n/a</v>
      </c>
      <c r="Y2096" s="15"/>
      <c r="Z2096" s="60" t="str">
        <f t="shared" ref="Z2096:Z2097" si="2507">CONCATENATE("./pmrep objectexport -f ",L2096," -o ",M2096," -n ",N2096," -m -s -b -r -u ",N2096,".xml")</f>
        <v>./pmrep objectexport -f ENTERPRISE_DB -o Target -n INFA_MONTHLY_AUDIT_FRANCHISE -m -s -b -r -u INFA_MONTHLY_AUDIT_FRANCHISE.xml</v>
      </c>
      <c r="AA2096" s="63" t="str">
        <f t="shared" ref="AA2096:AA2097" si="2508">IF(M2096="Workflow",CONCATENATE("gwd ",L2096," ",N2096)," # n/a")</f>
        <v xml:space="preserve"> # n/a</v>
      </c>
      <c r="AB2096" s="60" t="str">
        <f t="shared" si="2199"/>
        <v xml:space="preserve">showvh ENTERPRISE_DB INFA_MONTHLY_AUDIT_FRANCHISE ; </v>
      </c>
      <c r="AC2096" s="60" t="str">
        <f t="shared" si="2190"/>
        <v>showrrh ENTERPRISE_DB INFA_MONTHLY_AUDIT_FRANCHISE</v>
      </c>
    </row>
    <row r="2097" spans="1:29" x14ac:dyDescent="0.25">
      <c r="A2097" s="9">
        <v>43451</v>
      </c>
      <c r="B2097" s="6" t="s">
        <v>33</v>
      </c>
      <c r="C2097" s="6" t="s">
        <v>1892</v>
      </c>
      <c r="D2097" s="6" t="s">
        <v>1862</v>
      </c>
      <c r="E2097" s="100" t="str">
        <f t="shared" si="2495"/>
        <v>RAC_qa</v>
      </c>
      <c r="F2097" s="115" t="str">
        <f t="shared" si="2496"/>
        <v>QP</v>
      </c>
      <c r="G2097" s="100" t="str">
        <f t="shared" si="2497"/>
        <v>qhvifoapp05</v>
      </c>
      <c r="H2097" s="115" t="str">
        <f t="shared" si="2498"/>
        <v>Int01_qa</v>
      </c>
      <c r="I2097" s="100" t="str">
        <f t="shared" si="2499"/>
        <v>6005</v>
      </c>
      <c r="J2097" s="115" t="str">
        <f t="shared" si="2500"/>
        <v>Native</v>
      </c>
      <c r="K2097" s="100" t="str">
        <f t="shared" si="2501"/>
        <v>all</v>
      </c>
      <c r="L2097" s="6" t="s">
        <v>2673</v>
      </c>
      <c r="M2097" s="6" t="s">
        <v>1100</v>
      </c>
      <c r="N2097" s="6" t="s">
        <v>3140</v>
      </c>
      <c r="O2097" s="6" t="s">
        <v>3141</v>
      </c>
      <c r="P2097" s="11" t="str">
        <f t="shared" si="2502"/>
        <v>qc ENTERPRISE_DB Target INFA_MONTHLY_AUDIT_ARCH_FRANCH</v>
      </c>
      <c r="Q2097" s="12" t="str">
        <f t="shared" si="2503"/>
        <v>echo ;</v>
      </c>
      <c r="R2097" s="13" t="str">
        <f t="shared" si="2504"/>
        <v>./pmrep addtodeploymentgroup -p DG_Static_Shared -n INFA_MONTHLY_AUDIT_ARCH_FRANCH -o Target -f ENTERPRISE_DB -d all ;</v>
      </c>
      <c r="S2097" s="12" t="str">
        <f t="shared" si="2186"/>
        <v>./pmrep deploydeploymentgroup -p DG_Static_Shared -c  ./DG_Static_Shared.xml -r RAC_qa -n jansaj -X QP -h qhvifoapp05 -o 6005 -s Native -l $HOME/scripts/log/dg_SJ_jansaj.log ;</v>
      </c>
      <c r="T2097" s="13" t="str">
        <f t="shared" si="2187"/>
        <v xml:space="preserve">echo '&lt; PRESS ANY KEY TO CONTINUE &gt;'; read c ; </v>
      </c>
      <c r="U2097" s="12" t="str">
        <f t="shared" si="2188"/>
        <v xml:space="preserve">cat $HOME/scripts/log/dg_SJ_jansaj.log ; </v>
      </c>
      <c r="V2097" s="13" t="str">
        <f t="shared" si="2189"/>
        <v>echo '&lt; PRESS ANY KEY TO CONTINUE &gt;'; read c ;</v>
      </c>
      <c r="W2097" s="14" t="str">
        <f t="shared" si="2505"/>
        <v xml:space="preserve"> pmd ; </v>
      </c>
      <c r="X2097" s="13" t="str">
        <f t="shared" si="2506"/>
        <v xml:space="preserve"> # n/a</v>
      </c>
      <c r="Y2097" s="15"/>
      <c r="Z2097" s="60" t="str">
        <f t="shared" si="2507"/>
        <v>./pmrep objectexport -f ENTERPRISE_DB -o Target -n INFA_MONTHLY_AUDIT_ARCH_FRANCH -m -s -b -r -u INFA_MONTHLY_AUDIT_ARCH_FRANCH.xml</v>
      </c>
      <c r="AA2097" s="63" t="str">
        <f t="shared" si="2508"/>
        <v xml:space="preserve"> # n/a</v>
      </c>
      <c r="AB2097" s="60" t="str">
        <f t="shared" si="2199"/>
        <v xml:space="preserve">showvh ENTERPRISE_DB INFA_MONTHLY_AUDIT_ARCH_FRANCH ; </v>
      </c>
      <c r="AC2097" s="60" t="str">
        <f t="shared" si="2190"/>
        <v>showrrh ENTERPRISE_DB INFA_MONTHLY_AUDIT_ARCH_FRANCH</v>
      </c>
    </row>
    <row r="2098" spans="1:29" x14ac:dyDescent="0.25">
      <c r="A2098" s="9">
        <v>43451</v>
      </c>
      <c r="B2098" s="6" t="s">
        <v>283</v>
      </c>
      <c r="C2098" s="6" t="s">
        <v>1892</v>
      </c>
      <c r="D2098" s="6" t="s">
        <v>1862</v>
      </c>
      <c r="E2098" s="100" t="str">
        <f t="shared" ref="E2098" si="2509">IF(D2098="q1",rep_q,IF(OR(D2098="u1",D2098="u2"),rep_u,IF(OR(D2098="p1",D2098="p2"),rep_p," ** ERROR **")))</f>
        <v>RAC_qa</v>
      </c>
      <c r="F2098" s="115" t="str">
        <f t="shared" ref="F2098" si="2510">IF(C2098="SJ",IF(D2098="q1",pswd_sj_q,IF(OR(D2098="u1",D2098="u2"),pswd_sj_u,IF(OR(D2098="p1",D2098="p2"),pswd_sj_p," ** ERROR **"))),
IF(C2098="BR",IF(D2098="q1",pswd_br_q,IF(OR(D2098="u1",D2098="u2"),pswd_br_u,IF(OR(D2098="p1",D2098="p2"),pswd_br_p," ** ERROR **")))," ** ERROR **"))</f>
        <v>QP</v>
      </c>
      <c r="G2098" s="100" t="str">
        <f t="shared" ref="G2098" si="2511">IF(D2098="q1",host_q,IF(OR(D2098="u1",D2098="u2"),host_u,IF(OR(D2098="p1",D2098="p2"),host_p," ** ERROR **")))</f>
        <v>qhvifoapp05</v>
      </c>
      <c r="H2098" s="115" t="str">
        <f t="shared" ref="H2098" si="2512">IF(D2098="q1",int_q1,IF(D2098="u1",int_u1,IF(D2098="u2",int_u2,IF(D2098="p1",int_p1,IF(D2098="p2",int_p2," ** ERROR **")))))</f>
        <v>Int01_qa</v>
      </c>
      <c r="I2098" s="100" t="str">
        <f t="shared" ref="I2098" si="2513">IF(D2098="","n/a","6005")</f>
        <v>6005</v>
      </c>
      <c r="J2098" s="115" t="str">
        <f t="shared" ref="J2098" si="2514">IF(D2098="","n/a","Native")</f>
        <v>Native</v>
      </c>
      <c r="K2098" s="100" t="str">
        <f t="shared" ref="K2098" si="2515">IF(D2098="","n/a","all")</f>
        <v>all</v>
      </c>
      <c r="L2098" s="6" t="s">
        <v>2673</v>
      </c>
      <c r="M2098" s="6" t="s">
        <v>3142</v>
      </c>
      <c r="N2098" s="6" t="s">
        <v>3143</v>
      </c>
      <c r="O2098" s="6" t="s">
        <v>3144</v>
      </c>
      <c r="P2098" s="11" t="str">
        <f t="shared" ref="P2098" si="2516">CONCATENATE("qc ",L2098," ",M2098," ",N2098)</f>
        <v>qc ENTERPRISE_DB Source ENTERPRISE_DB.INFA_MONTHLY_AUDIT_FRANCHISE</v>
      </c>
      <c r="Q2098" s="12" t="str">
        <f t="shared" ref="Q2098" si="2517">IF(AND(B2098=B2097,F2098=F2097),"echo ;",CONCATENATE("./pmrep cleardeploymentgroup -p ",dgnm," -f ;"))</f>
        <v>./pmrep cleardeploymentgroup -p DG_Static_Shared -f ;</v>
      </c>
      <c r="R2098" s="13" t="str">
        <f t="shared" ref="R2098" si="2518">CONCATENATE("./pmrep addtodeploymentgroup -p ",dgnm," -n ",N2098," -o ",M2098, " -f ",L2098," -d ",K2098, " ;")</f>
        <v>./pmrep addtodeploymentgroup -p DG_Static_Shared -n ENTERPRISE_DB.INFA_MONTHLY_AUDIT_FRANCHISE -o Source -f ENTERPRISE_DB -d all ;</v>
      </c>
      <c r="S2098" s="12" t="str">
        <f t="shared" si="2186"/>
        <v>./pmrep deploydeploymentgroup -p DG_Static_Shared -c  ./DG_Static_Shared.xml -r RAC_qa -n jansaj -X QP -h qhvifoapp05 -o 6005 -s Native -l $HOME/scripts/log/dg_SJ_atlrad.log ;</v>
      </c>
      <c r="T2098" s="13" t="str">
        <f t="shared" si="2187"/>
        <v xml:space="preserve">echo '&lt; PRESS ANY KEY TO CONTINUE &gt;'; read c ; </v>
      </c>
      <c r="U2098" s="12" t="str">
        <f t="shared" si="2188"/>
        <v xml:space="preserve">cat $HOME/scripts/log/dg_SJ_atlrad.log ; </v>
      </c>
      <c r="V2098" s="13" t="str">
        <f t="shared" si="2189"/>
        <v>echo '&lt; PRESS ANY KEY TO CONTINUE &gt;'; read c ;</v>
      </c>
      <c r="W2098" s="14" t="str">
        <f t="shared" ref="W2098" si="2519">IF(LEFT(U2098,3)="cat"," pmd ; "," echo ; ")</f>
        <v xml:space="preserve"> pmd ; </v>
      </c>
      <c r="X2098" s="13" t="str">
        <f t="shared" ref="X2098" si="2520">IF(M2098="Workflow",CONCATENATE("ssh -q ",G2098, " '/home/infa_adm/scripts/ais.sh ",L2098," ",N2098," ",H2098,"'")," # n/a")</f>
        <v xml:space="preserve"> # n/a</v>
      </c>
      <c r="Y2098" s="15"/>
      <c r="Z2098" s="60" t="str">
        <f t="shared" ref="Z2098" si="2521">CONCATENATE("./pmrep objectexport -f ",L2098," -o ",M2098," -n ",N2098," -m -s -b -r -u ",N2098,".xml")</f>
        <v>./pmrep objectexport -f ENTERPRISE_DB -o Source -n ENTERPRISE_DB.INFA_MONTHLY_AUDIT_FRANCHISE -m -s -b -r -u ENTERPRISE_DB.INFA_MONTHLY_AUDIT_FRANCHISE.xml</v>
      </c>
      <c r="AA2098" s="63" t="str">
        <f t="shared" ref="AA2098" si="2522">IF(M2098="Workflow",CONCATENATE("gwd ",L2098," ",N2098)," # n/a")</f>
        <v xml:space="preserve"> # n/a</v>
      </c>
      <c r="AB2098" s="60" t="str">
        <f t="shared" si="2199"/>
        <v xml:space="preserve">showvh ENTERPRISE_DB ENTERPRISE_DB.INFA_MONTHLY_AUDIT_FRANCHISE ; </v>
      </c>
      <c r="AC2098" s="60" t="str">
        <f t="shared" si="2190"/>
        <v>showrrh ENTERPRISE_DB ENTERPRISE_DB.INFA_MONTHLY_AUDIT_FRANCHISE</v>
      </c>
    </row>
    <row r="2099" spans="1:29" x14ac:dyDescent="0.25">
      <c r="A2099" s="9">
        <v>43452</v>
      </c>
      <c r="B2099" s="6" t="s">
        <v>1127</v>
      </c>
      <c r="C2099" s="6" t="s">
        <v>1892</v>
      </c>
      <c r="D2099" s="6" t="s">
        <v>1862</v>
      </c>
      <c r="E2099" s="100" t="str">
        <f t="shared" ref="E2099:E2100" si="2523">IF(D2099="q1",rep_q,IF(OR(D2099="u1",D2099="u2"),rep_u,IF(OR(D2099="p1",D2099="p2"),rep_p," ** ERROR **")))</f>
        <v>RAC_qa</v>
      </c>
      <c r="F2099" s="115" t="str">
        <f t="shared" ref="F2099:F2100" si="2524">IF(C2099="SJ",IF(D2099="q1",pswd_sj_q,IF(OR(D2099="u1",D2099="u2"),pswd_sj_u,IF(OR(D2099="p1",D2099="p2"),pswd_sj_p," ** ERROR **"))),
IF(C2099="BR",IF(D2099="q1",pswd_br_q,IF(OR(D2099="u1",D2099="u2"),pswd_br_u,IF(OR(D2099="p1",D2099="p2"),pswd_br_p," ** ERROR **")))," ** ERROR **"))</f>
        <v>QP</v>
      </c>
      <c r="G2099" s="100" t="str">
        <f t="shared" ref="G2099:G2100" si="2525">IF(D2099="q1",host_q,IF(OR(D2099="u1",D2099="u2"),host_u,IF(OR(D2099="p1",D2099="p2"),host_p," ** ERROR **")))</f>
        <v>qhvifoapp05</v>
      </c>
      <c r="H2099" s="115" t="str">
        <f t="shared" ref="H2099:H2100" si="2526">IF(D2099="q1",int_q1,IF(D2099="u1",int_u1,IF(D2099="u2",int_u2,IF(D2099="p1",int_p1,IF(D2099="p2",int_p2," ** ERROR **")))))</f>
        <v>Int01_qa</v>
      </c>
      <c r="I2099" s="100" t="str">
        <f t="shared" ref="I2099:I2100" si="2527">IF(D2099="","n/a","6005")</f>
        <v>6005</v>
      </c>
      <c r="J2099" s="115" t="str">
        <f t="shared" ref="J2099:J2100" si="2528">IF(D2099="","n/a","Native")</f>
        <v>Native</v>
      </c>
      <c r="K2099" s="100" t="str">
        <f t="shared" ref="K2099:K2100" si="2529">IF(D2099="","n/a","all")</f>
        <v>all</v>
      </c>
      <c r="L2099" s="6" t="s">
        <v>325</v>
      </c>
      <c r="M2099" s="6" t="s">
        <v>354</v>
      </c>
      <c r="N2099" s="6" t="s">
        <v>1677</v>
      </c>
      <c r="O2099" s="6" t="s">
        <v>3145</v>
      </c>
      <c r="P2099" s="11" t="str">
        <f t="shared" ref="P2099:P2100" si="2530">CONCATENATE("qc ",L2099," ",M2099," ",N2099)</f>
        <v>qc Marketing_Conversions Session s_m_Ht_Cust_Cleanse_Std</v>
      </c>
      <c r="Q2099" s="12" t="str">
        <f t="shared" ref="Q2099:Q2100" si="2531">IF(AND(B2099=B2098,F2099=F2098),"echo ;",CONCATENATE("./pmrep cleardeploymentgroup -p ",dgnm," -f ;"))</f>
        <v>./pmrep cleardeploymentgroup -p DG_Static_Shared -f ;</v>
      </c>
      <c r="R2099" s="13" t="str">
        <f t="shared" ref="R2099:R2100" si="2532">CONCATENATE("./pmrep addtodeploymentgroup -p ",dgnm," -n ",N2099," -o ",M2099, " -f ",L2099," -d ",K2099, " ;")</f>
        <v>./pmrep addtodeploymentgroup -p DG_Static_Shared -n s_m_Ht_Cust_Cleanse_Std -o Session -f Marketing_Conversions -d all ;</v>
      </c>
      <c r="S2099" s="12" t="str">
        <f t="shared" si="2186"/>
        <v>./pmrep deploydeploymentgroup -p DG_Static_Shared -c  ./DG_Static_Shared.xml -r RAC_qa -n jansaj -X QP -h qhvifoapp05 -o 6005 -s Native -l $HOME/scripts/log/dg_SJ_iqbmai.log ;</v>
      </c>
      <c r="T2099" s="13" t="str">
        <f t="shared" si="2187"/>
        <v xml:space="preserve">echo '&lt; PRESS ANY KEY TO CONTINUE &gt;'; read c ; </v>
      </c>
      <c r="U2099" s="12" t="str">
        <f t="shared" si="2188"/>
        <v xml:space="preserve">cat $HOME/scripts/log/dg_SJ_iqbmai.log ; </v>
      </c>
      <c r="V2099" s="13" t="str">
        <f t="shared" si="2189"/>
        <v>echo '&lt; PRESS ANY KEY TO CONTINUE &gt;'; read c ;</v>
      </c>
      <c r="W2099" s="14" t="str">
        <f t="shared" ref="W2099:W2100" si="2533">IF(LEFT(U2099,3)="cat"," pmd ; "," echo ; ")</f>
        <v xml:space="preserve"> pmd ; </v>
      </c>
      <c r="X2099" s="13" t="str">
        <f t="shared" ref="X2099:X2100" si="2534">IF(M2099="Workflow",CONCATENATE("ssh -q ",G2099, " '/home/infa_adm/scripts/ais.sh ",L2099," ",N2099," ",H2099,"'")," # n/a")</f>
        <v xml:space="preserve"> # n/a</v>
      </c>
      <c r="Y2099" s="15"/>
      <c r="Z2099" s="60" t="str">
        <f t="shared" ref="Z2099:Z2100" si="2535">CONCATENATE("./pmrep objectexport -f ",L2099," -o ",M2099," -n ",N2099," -m -s -b -r -u ",N2099,".xml")</f>
        <v>./pmrep objectexport -f Marketing_Conversions -o Session -n s_m_Ht_Cust_Cleanse_Std -m -s -b -r -u s_m_Ht_Cust_Cleanse_Std.xml</v>
      </c>
      <c r="AA2099" s="63" t="str">
        <f t="shared" ref="AA2099:AA2100" si="2536">IF(M2099="Workflow",CONCATENATE("gwd ",L2099," ",N2099)," # n/a")</f>
        <v xml:space="preserve"> # n/a</v>
      </c>
      <c r="AB2099" s="60" t="str">
        <f t="shared" si="2199"/>
        <v xml:space="preserve">showvh Marketing_Conversions s_m_Ht_Cust_Cleanse_Std ; </v>
      </c>
      <c r="AC2099" s="60" t="str">
        <f t="shared" si="2190"/>
        <v>showrrh Marketing_Conversions s_m_Ht_Cust_Cleanse_Std</v>
      </c>
    </row>
    <row r="2100" spans="1:29" x14ac:dyDescent="0.25">
      <c r="A2100" s="9">
        <v>43452</v>
      </c>
      <c r="B2100" s="6" t="s">
        <v>1127</v>
      </c>
      <c r="C2100" s="6" t="s">
        <v>1892</v>
      </c>
      <c r="D2100" s="6" t="s">
        <v>1863</v>
      </c>
      <c r="E2100" s="100" t="str">
        <f t="shared" si="2523"/>
        <v>RAC_uat</v>
      </c>
      <c r="F2100" s="115" t="str">
        <f t="shared" si="2524"/>
        <v>UP</v>
      </c>
      <c r="G2100" s="100" t="str">
        <f t="shared" si="2525"/>
        <v>uhvifoapp03</v>
      </c>
      <c r="H2100" s="115" t="str">
        <f t="shared" si="2526"/>
        <v>Int01_uat</v>
      </c>
      <c r="I2100" s="100" t="str">
        <f t="shared" si="2527"/>
        <v>6005</v>
      </c>
      <c r="J2100" s="115" t="str">
        <f t="shared" si="2528"/>
        <v>Native</v>
      </c>
      <c r="K2100" s="100" t="str">
        <f t="shared" si="2529"/>
        <v>all</v>
      </c>
      <c r="L2100" s="6" t="s">
        <v>325</v>
      </c>
      <c r="M2100" s="6" t="s">
        <v>354</v>
      </c>
      <c r="N2100" s="6" t="s">
        <v>1677</v>
      </c>
      <c r="O2100" s="6" t="s">
        <v>3146</v>
      </c>
      <c r="P2100" s="11" t="str">
        <f t="shared" si="2530"/>
        <v>qc Marketing_Conversions Session s_m_Ht_Cust_Cleanse_Std</v>
      </c>
      <c r="Q2100" s="12" t="str">
        <f t="shared" si="2531"/>
        <v>./pmrep cleardeploymentgroup -p DG_Static_Shared -f ;</v>
      </c>
      <c r="R2100" s="13" t="str">
        <f t="shared" si="2532"/>
        <v>./pmrep addtodeploymentgroup -p DG_Static_Shared -n s_m_Ht_Cust_Cleanse_Std -o Session -f Marketing_Conversions -d all ;</v>
      </c>
      <c r="S2100" s="12" t="str">
        <f t="shared" si="2186"/>
        <v>./pmrep deploydeploymentgroup -p DG_Static_Shared -c  ./DG_Static_Shared.xml -r RAC_uat -n jansaj -X UP -h uhvifoapp03 -o 6005 -s Native -l $HOME/scripts/log/dg_SJ_iqbmai.log ;</v>
      </c>
      <c r="T2100" s="13" t="str">
        <f t="shared" si="2187"/>
        <v xml:space="preserve">echo '&lt; PRESS ANY KEY TO CONTINUE &gt;'; read c ; </v>
      </c>
      <c r="U2100" s="12" t="str">
        <f t="shared" si="2188"/>
        <v xml:space="preserve">cat $HOME/scripts/log/dg_SJ_iqbmai.log ; </v>
      </c>
      <c r="V2100" s="13" t="str">
        <f t="shared" si="2189"/>
        <v>echo '&lt; PRESS ANY KEY TO CONTINUE &gt;'; read c ;</v>
      </c>
      <c r="W2100" s="14" t="str">
        <f t="shared" si="2533"/>
        <v xml:space="preserve"> pmd ; </v>
      </c>
      <c r="X2100" s="13" t="str">
        <f t="shared" si="2534"/>
        <v xml:space="preserve"> # n/a</v>
      </c>
      <c r="Y2100" s="15"/>
      <c r="Z2100" s="60" t="str">
        <f t="shared" si="2535"/>
        <v>./pmrep objectexport -f Marketing_Conversions -o Session -n s_m_Ht_Cust_Cleanse_Std -m -s -b -r -u s_m_Ht_Cust_Cleanse_Std.xml</v>
      </c>
      <c r="AA2100" s="63" t="str">
        <f t="shared" si="2536"/>
        <v xml:space="preserve"> # n/a</v>
      </c>
      <c r="AB2100" s="60" t="str">
        <f t="shared" si="2199"/>
        <v xml:space="preserve">showvh Marketing_Conversions s_m_Ht_Cust_Cleanse_Std ; </v>
      </c>
      <c r="AC2100" s="60" t="str">
        <f t="shared" si="2190"/>
        <v>showrrh Marketing_Conversions s_m_Ht_Cust_Cleanse_Std</v>
      </c>
    </row>
    <row r="2101" spans="1:29" x14ac:dyDescent="0.25">
      <c r="A2101" s="9">
        <v>43452</v>
      </c>
      <c r="B2101" s="6" t="s">
        <v>283</v>
      </c>
      <c r="C2101" s="6" t="s">
        <v>1892</v>
      </c>
      <c r="D2101" s="6" t="s">
        <v>1863</v>
      </c>
      <c r="E2101" s="100" t="str">
        <f t="shared" ref="E2101" si="2537">IF(D2101="q1",rep_q,IF(OR(D2101="u1",D2101="u2"),rep_u,IF(OR(D2101="p1",D2101="p2"),rep_p," ** ERROR **")))</f>
        <v>RAC_uat</v>
      </c>
      <c r="F2101" s="115" t="str">
        <f t="shared" ref="F2101" si="2538">IF(C2101="SJ",IF(D2101="q1",pswd_sj_q,IF(OR(D2101="u1",D2101="u2"),pswd_sj_u,IF(OR(D2101="p1",D2101="p2"),pswd_sj_p," ** ERROR **"))),
IF(C2101="BR",IF(D2101="q1",pswd_br_q,IF(OR(D2101="u1",D2101="u2"),pswd_br_u,IF(OR(D2101="p1",D2101="p2"),pswd_br_p," ** ERROR **")))," ** ERROR **"))</f>
        <v>UP</v>
      </c>
      <c r="G2101" s="100" t="str">
        <f t="shared" ref="G2101" si="2539">IF(D2101="q1",host_q,IF(OR(D2101="u1",D2101="u2"),host_u,IF(OR(D2101="p1",D2101="p2"),host_p," ** ERROR **")))</f>
        <v>uhvifoapp03</v>
      </c>
      <c r="H2101" s="115" t="str">
        <f t="shared" ref="H2101" si="2540">IF(D2101="q1",int_q1,IF(D2101="u1",int_u1,IF(D2101="u2",int_u2,IF(D2101="p1",int_p1,IF(D2101="p2",int_p2," ** ERROR **")))))</f>
        <v>Int01_uat</v>
      </c>
      <c r="I2101" s="100" t="str">
        <f t="shared" ref="I2101" si="2541">IF(D2101="","n/a","6005")</f>
        <v>6005</v>
      </c>
      <c r="J2101" s="115" t="str">
        <f t="shared" ref="J2101" si="2542">IF(D2101="","n/a","Native")</f>
        <v>Native</v>
      </c>
      <c r="K2101" s="100" t="str">
        <f t="shared" ref="K2101" si="2543">IF(D2101="","n/a","all")</f>
        <v>all</v>
      </c>
      <c r="L2101" s="6" t="s">
        <v>289</v>
      </c>
      <c r="M2101" s="6" t="s">
        <v>332</v>
      </c>
      <c r="N2101" s="6" t="s">
        <v>908</v>
      </c>
      <c r="O2101" s="6" t="s">
        <v>3147</v>
      </c>
      <c r="P2101" s="11" t="str">
        <f t="shared" ref="P2101:P2103" si="2544">CONCATENATE("qc ",L2101," ",M2101," ",N2101)</f>
        <v>qc MONTHLY_RECONCILIATION Workflow wf_Monthly_ArchivalProcess</v>
      </c>
      <c r="Q2101" s="12" t="str">
        <f t="shared" ref="Q2101:Q2103" si="2545">IF(AND(B2101=B2100,F2101=F2100),"echo ;",CONCATENATE("./pmrep cleardeploymentgroup -p ",dgnm," -f ;"))</f>
        <v>./pmrep cleardeploymentgroup -p DG_Static_Shared -f ;</v>
      </c>
      <c r="R2101" s="13" t="str">
        <f t="shared" ref="R2101:R2103" si="2546">CONCATENATE("./pmrep addtodeploymentgroup -p ",dgnm," -n ",N2101," -o ",M2101, " -f ",L2101," -d ",K2101, " ;")</f>
        <v>./pmrep addtodeploymentgroup -p DG_Static_Shared -n wf_Monthly_ArchivalProcess -o Workflow -f MONTHLY_RECONCILIATION -d all ;</v>
      </c>
      <c r="S2101" s="12" t="str">
        <f t="shared" si="2186"/>
        <v>echo ;</v>
      </c>
      <c r="T2101" s="13" t="str">
        <f t="shared" si="2187"/>
        <v>echo ;</v>
      </c>
      <c r="U2101" s="12" t="str">
        <f t="shared" si="2188"/>
        <v>echo;</v>
      </c>
      <c r="V2101" s="13" t="str">
        <f t="shared" si="2189"/>
        <v>echo ;</v>
      </c>
      <c r="W2101" s="14" t="str">
        <f t="shared" ref="W2101:W2103" si="2547">IF(LEFT(U2101,3)="cat"," pmd ; "," echo ; ")</f>
        <v xml:space="preserve"> echo ; </v>
      </c>
      <c r="X2101" s="13" t="str">
        <f t="shared" ref="X2101:X2103" si="2548">IF(M2101="Workflow",CONCATENATE("ssh -q ",G2101, " '/home/infa_adm/scripts/ais.sh ",L2101," ",N2101," ",H2101,"'")," # n/a")</f>
        <v>ssh -q uhvifoapp03 '/home/infa_adm/scripts/ais.sh MONTHLY_RECONCILIATION wf_Monthly_ArchivalProcess Int01_uat'</v>
      </c>
      <c r="Y2101" s="15"/>
      <c r="Z2101" s="60" t="str">
        <f t="shared" ref="Z2101:Z2103" si="2549">CONCATENATE("./pmrep objectexport -f ",L2101," -o ",M2101," -n ",N2101," -m -s -b -r -u ",N2101,".xml")</f>
        <v>./pmrep objectexport -f MONTHLY_RECONCILIATION -o Workflow -n wf_Monthly_ArchivalProcess -m -s -b -r -u wf_Monthly_ArchivalProcess.xml</v>
      </c>
      <c r="AA2101" s="63" t="str">
        <f t="shared" ref="AA2101:AA2103" si="2550">IF(M2101="Workflow",CONCATENATE("gwd ",L2101," ",N2101)," # n/a")</f>
        <v>gwd MONTHLY_RECONCILIATION wf_Monthly_ArchivalProcess</v>
      </c>
      <c r="AB2101" s="60" t="str">
        <f t="shared" si="2199"/>
        <v xml:space="preserve">showvh MONTHLY_RECONCILIATION wf_Monthly_ArchivalProcess ; </v>
      </c>
      <c r="AC2101" s="60" t="str">
        <f t="shared" si="2190"/>
        <v>showrrh MONTHLY_RECONCILIATION wf_Monthly_ArchivalProcess</v>
      </c>
    </row>
    <row r="2102" spans="1:29" x14ac:dyDescent="0.25">
      <c r="A2102" s="9">
        <v>43452</v>
      </c>
      <c r="B2102" s="6" t="s">
        <v>283</v>
      </c>
      <c r="C2102" s="6" t="s">
        <v>1892</v>
      </c>
      <c r="D2102" s="6" t="s">
        <v>1863</v>
      </c>
      <c r="E2102" s="100" t="str">
        <f t="shared" ref="E2102:E2103" si="2551">IF(D2102="q1",rep_q,IF(OR(D2102="u1",D2102="u2"),rep_u,IF(OR(D2102="p1",D2102="p2"),rep_p," ** ERROR **")))</f>
        <v>RAC_uat</v>
      </c>
      <c r="F2102" s="115" t="str">
        <f t="shared" ref="F2102:F2103" si="2552">IF(C2102="SJ",IF(D2102="q1",pswd_sj_q,IF(OR(D2102="u1",D2102="u2"),pswd_sj_u,IF(OR(D2102="p1",D2102="p2"),pswd_sj_p," ** ERROR **"))),
IF(C2102="BR",IF(D2102="q1",pswd_br_q,IF(OR(D2102="u1",D2102="u2"),pswd_br_u,IF(OR(D2102="p1",D2102="p2"),pswd_br_p," ** ERROR **")))," ** ERROR **"))</f>
        <v>UP</v>
      </c>
      <c r="G2102" s="100" t="str">
        <f t="shared" ref="G2102:G2103" si="2553">IF(D2102="q1",host_q,IF(OR(D2102="u1",D2102="u2"),host_u,IF(OR(D2102="p1",D2102="p2"),host_p," ** ERROR **")))</f>
        <v>uhvifoapp03</v>
      </c>
      <c r="H2102" s="115" t="str">
        <f t="shared" ref="H2102:H2103" si="2554">IF(D2102="q1",int_q1,IF(D2102="u1",int_u1,IF(D2102="u2",int_u2,IF(D2102="p1",int_p1,IF(D2102="p2",int_p2," ** ERROR **")))))</f>
        <v>Int01_uat</v>
      </c>
      <c r="I2102" s="100" t="str">
        <f t="shared" ref="I2102:I2103" si="2555">IF(D2102="","n/a","6005")</f>
        <v>6005</v>
      </c>
      <c r="J2102" s="115" t="str">
        <f t="shared" ref="J2102:J2103" si="2556">IF(D2102="","n/a","Native")</f>
        <v>Native</v>
      </c>
      <c r="K2102" s="100" t="str">
        <f t="shared" ref="K2102:K2103" si="2557">IF(D2102="","n/a","all")</f>
        <v>all</v>
      </c>
      <c r="L2102" s="6" t="s">
        <v>289</v>
      </c>
      <c r="M2102" s="6" t="s">
        <v>332</v>
      </c>
      <c r="N2102" s="6" t="s">
        <v>906</v>
      </c>
      <c r="O2102" s="6" t="s">
        <v>3147</v>
      </c>
      <c r="P2102" s="11" t="str">
        <f t="shared" si="2544"/>
        <v>qc MONTHLY_RECONCILIATION Workflow wf_Monthly_Audit</v>
      </c>
      <c r="Q2102" s="12" t="str">
        <f t="shared" si="2545"/>
        <v>echo ;</v>
      </c>
      <c r="R2102" s="13" t="str">
        <f t="shared" si="2546"/>
        <v>./pmrep addtodeploymentgroup -p DG_Static_Shared -n wf_Monthly_Audit -o Workflow -f MONTHLY_RECONCILIATION -d all ;</v>
      </c>
      <c r="S2102" s="12" t="str">
        <f t="shared" si="2186"/>
        <v>echo ;</v>
      </c>
      <c r="T2102" s="13" t="str">
        <f t="shared" si="2187"/>
        <v>echo ;</v>
      </c>
      <c r="U2102" s="12" t="str">
        <f t="shared" si="2188"/>
        <v>echo;</v>
      </c>
      <c r="V2102" s="13" t="str">
        <f t="shared" si="2189"/>
        <v>echo ;</v>
      </c>
      <c r="W2102" s="14" t="str">
        <f t="shared" si="2547"/>
        <v xml:space="preserve"> echo ; </v>
      </c>
      <c r="X2102" s="13" t="str">
        <f t="shared" si="2548"/>
        <v>ssh -q uhvifoapp03 '/home/infa_adm/scripts/ais.sh MONTHLY_RECONCILIATION wf_Monthly_Audit Int01_uat'</v>
      </c>
      <c r="Y2102" s="15"/>
      <c r="Z2102" s="60" t="str">
        <f t="shared" si="2549"/>
        <v>./pmrep objectexport -f MONTHLY_RECONCILIATION -o Workflow -n wf_Monthly_Audit -m -s -b -r -u wf_Monthly_Audit.xml</v>
      </c>
      <c r="AA2102" s="63" t="str">
        <f t="shared" si="2550"/>
        <v>gwd MONTHLY_RECONCILIATION wf_Monthly_Audit</v>
      </c>
      <c r="AB2102" s="60" t="str">
        <f t="shared" si="2199"/>
        <v xml:space="preserve">showvh MONTHLY_RECONCILIATION wf_Monthly_Audit ; </v>
      </c>
      <c r="AC2102" s="60" t="str">
        <f t="shared" si="2190"/>
        <v>showrrh MONTHLY_RECONCILIATION wf_Monthly_Audit</v>
      </c>
    </row>
    <row r="2103" spans="1:29" x14ac:dyDescent="0.25">
      <c r="A2103" s="9">
        <v>43452</v>
      </c>
      <c r="B2103" s="6" t="s">
        <v>283</v>
      </c>
      <c r="C2103" s="6" t="s">
        <v>1892</v>
      </c>
      <c r="D2103" s="6" t="s">
        <v>1863</v>
      </c>
      <c r="E2103" s="100" t="str">
        <f t="shared" si="2551"/>
        <v>RAC_uat</v>
      </c>
      <c r="F2103" s="115" t="str">
        <f t="shared" si="2552"/>
        <v>UP</v>
      </c>
      <c r="G2103" s="100" t="str">
        <f t="shared" si="2553"/>
        <v>uhvifoapp03</v>
      </c>
      <c r="H2103" s="115" t="str">
        <f t="shared" si="2554"/>
        <v>Int01_uat</v>
      </c>
      <c r="I2103" s="100" t="str">
        <f t="shared" si="2555"/>
        <v>6005</v>
      </c>
      <c r="J2103" s="115" t="str">
        <f t="shared" si="2556"/>
        <v>Native</v>
      </c>
      <c r="K2103" s="100" t="str">
        <f t="shared" si="2557"/>
        <v>all</v>
      </c>
      <c r="L2103" s="6" t="s">
        <v>289</v>
      </c>
      <c r="M2103" s="6" t="s">
        <v>332</v>
      </c>
      <c r="N2103" s="6" t="s">
        <v>909</v>
      </c>
      <c r="O2103" s="6" t="s">
        <v>3147</v>
      </c>
      <c r="P2103" s="11" t="str">
        <f t="shared" si="2544"/>
        <v>qc MONTHLY_RECONCILIATION Workflow wf_Monthly_Unattached_Unbilled</v>
      </c>
      <c r="Q2103" s="12" t="str">
        <f t="shared" si="2545"/>
        <v>echo ;</v>
      </c>
      <c r="R2103" s="13" t="str">
        <f t="shared" si="2546"/>
        <v>./pmrep addtodeploymentgroup -p DG_Static_Shared -n wf_Monthly_Unattached_Unbilled -o Workflow -f MONTHLY_RECONCILIATION -d all ;</v>
      </c>
      <c r="S2103" s="12" t="str">
        <f t="shared" si="2186"/>
        <v>./pmrep deploydeploymentgroup -p DG_Static_Shared -c  ./DG_Static_Shared.xml -r RAC_uat -n jansaj -X UP -h uhvifoapp03 -o 6005 -s Native -l $HOME/scripts/log/dg_SJ_atlrad.log ;</v>
      </c>
      <c r="T2103" s="13" t="str">
        <f t="shared" si="2187"/>
        <v xml:space="preserve">echo '&lt; PRESS ANY KEY TO CONTINUE &gt;'; read c ; </v>
      </c>
      <c r="U2103" s="12" t="str">
        <f t="shared" si="2188"/>
        <v xml:space="preserve">cat $HOME/scripts/log/dg_SJ_atlrad.log ; </v>
      </c>
      <c r="V2103" s="13" t="str">
        <f t="shared" si="2189"/>
        <v>echo '&lt; PRESS ANY KEY TO CONTINUE &gt;'; read c ;</v>
      </c>
      <c r="W2103" s="14" t="str">
        <f t="shared" si="2547"/>
        <v xml:space="preserve"> pmd ; </v>
      </c>
      <c r="X2103" s="13" t="str">
        <f t="shared" si="2548"/>
        <v>ssh -q uhvifoapp03 '/home/infa_adm/scripts/ais.sh MONTHLY_RECONCILIATION wf_Monthly_Unattached_Unbilled Int01_uat'</v>
      </c>
      <c r="Y2103" s="15"/>
      <c r="Z2103" s="60" t="str">
        <f t="shared" si="2549"/>
        <v>./pmrep objectexport -f MONTHLY_RECONCILIATION -o Workflow -n wf_Monthly_Unattached_Unbilled -m -s -b -r -u wf_Monthly_Unattached_Unbilled.xml</v>
      </c>
      <c r="AA2103" s="63" t="str">
        <f t="shared" si="2550"/>
        <v>gwd MONTHLY_RECONCILIATION wf_Monthly_Unattached_Unbilled</v>
      </c>
      <c r="AB2103" s="60" t="str">
        <f t="shared" si="2199"/>
        <v xml:space="preserve">showvh MONTHLY_RECONCILIATION wf_Monthly_Unattached_Unbilled ; </v>
      </c>
      <c r="AC2103" s="60" t="str">
        <f t="shared" si="2190"/>
        <v>showrrh MONTHLY_RECONCILIATION wf_Monthly_Unattached_Unbilled</v>
      </c>
    </row>
    <row r="2104" spans="1:29" x14ac:dyDescent="0.25">
      <c r="A2104" s="9">
        <v>43452</v>
      </c>
      <c r="B2104" s="6" t="s">
        <v>1592</v>
      </c>
      <c r="C2104" s="6" t="s">
        <v>1892</v>
      </c>
      <c r="D2104" s="6" t="s">
        <v>1862</v>
      </c>
      <c r="E2104" s="100" t="str">
        <f t="shared" ref="E2104:E2105" si="2558">IF(D2104="q1",rep_q,IF(OR(D2104="u1",D2104="u2"),rep_u,IF(OR(D2104="p1",D2104="p2"),rep_p," ** ERROR **")))</f>
        <v>RAC_qa</v>
      </c>
      <c r="F2104" s="115" t="str">
        <f t="shared" ref="F2104:F2105" si="2559">IF(C2104="SJ",IF(D2104="q1",pswd_sj_q,IF(OR(D2104="u1",D2104="u2"),pswd_sj_u,IF(OR(D2104="p1",D2104="p2"),pswd_sj_p," ** ERROR **"))),
IF(C2104="BR",IF(D2104="q1",pswd_br_q,IF(OR(D2104="u1",D2104="u2"),pswd_br_u,IF(OR(D2104="p1",D2104="p2"),pswd_br_p," ** ERROR **")))," ** ERROR **"))</f>
        <v>QP</v>
      </c>
      <c r="G2104" s="100" t="str">
        <f t="shared" ref="G2104:G2105" si="2560">IF(D2104="q1",host_q,IF(OR(D2104="u1",D2104="u2"),host_u,IF(OR(D2104="p1",D2104="p2"),host_p," ** ERROR **")))</f>
        <v>qhvifoapp05</v>
      </c>
      <c r="H2104" s="115" t="str">
        <f t="shared" ref="H2104:H2105" si="2561">IF(D2104="q1",int_q1,IF(D2104="u1",int_u1,IF(D2104="u2",int_u2,IF(D2104="p1",int_p1,IF(D2104="p2",int_p2," ** ERROR **")))))</f>
        <v>Int01_qa</v>
      </c>
      <c r="I2104" s="100" t="str">
        <f t="shared" ref="I2104:I2105" si="2562">IF(D2104="","n/a","6005")</f>
        <v>6005</v>
      </c>
      <c r="J2104" s="115" t="str">
        <f t="shared" ref="J2104:J2105" si="2563">IF(D2104="","n/a","Native")</f>
        <v>Native</v>
      </c>
      <c r="K2104" s="100" t="str">
        <f t="shared" ref="K2104:K2105" si="2564">IF(D2104="","n/a","all")</f>
        <v>all</v>
      </c>
      <c r="L2104" s="6" t="s">
        <v>1491</v>
      </c>
      <c r="M2104" s="6" t="s">
        <v>332</v>
      </c>
      <c r="N2104" s="6" t="s">
        <v>1883</v>
      </c>
      <c r="O2104" s="6" t="s">
        <v>3148</v>
      </c>
      <c r="P2104" s="11" t="str">
        <f t="shared" ref="P2104:P2105" si="2565">CONCATENATE("qc ",L2104," ",M2104," ",N2104)</f>
        <v>qc connectors Workflow wf_ENT_LAWSON_GL_IC_PROCESS</v>
      </c>
      <c r="Q2104" s="12" t="str">
        <f t="shared" ref="Q2104:Q2105" si="2566">IF(AND(B2104=B2103,F2104=F2103),"echo ;",CONCATENATE("./pmrep cleardeploymentgroup -p ",dgnm," -f ;"))</f>
        <v>./pmrep cleardeploymentgroup -p DG_Static_Shared -f ;</v>
      </c>
      <c r="R2104" s="13" t="str">
        <f t="shared" ref="R2104:R2105" si="2567">CONCATENATE("./pmrep addtodeploymentgroup -p ",dgnm," -n ",N2104," -o ",M2104, " -f ",L2104," -d ",K2104, " ;")</f>
        <v>./pmrep addtodeploymentgroup -p DG_Static_Shared -n wf_ENT_LAWSON_GL_IC_PROCESS -o Workflow -f connectors -d all ;</v>
      </c>
      <c r="S2104" s="12" t="str">
        <f t="shared" si="2186"/>
        <v>./pmrep deploydeploymentgroup -p DG_Static_Shared -c  ./DG_Static_Shared.xml -r RAC_qa -n jansaj -X QP -h qhvifoapp05 -o 6005 -s Native -l $HOME/scripts/log/dg_SJ_saksub.log ;</v>
      </c>
      <c r="T2104" s="13" t="str">
        <f t="shared" si="2187"/>
        <v xml:space="preserve">echo '&lt; PRESS ANY KEY TO CONTINUE &gt;'; read c ; </v>
      </c>
      <c r="U2104" s="12" t="str">
        <f t="shared" si="2188"/>
        <v xml:space="preserve">cat $HOME/scripts/log/dg_SJ_saksub.log ; </v>
      </c>
      <c r="V2104" s="13" t="str">
        <f t="shared" si="2189"/>
        <v>echo '&lt; PRESS ANY KEY TO CONTINUE &gt;'; read c ;</v>
      </c>
      <c r="W2104" s="14" t="str">
        <f t="shared" ref="W2104:W2105" si="2568">IF(LEFT(U2104,3)="cat"," pmd ; "," echo ; ")</f>
        <v xml:space="preserve"> pmd ; </v>
      </c>
      <c r="X2104" s="13" t="str">
        <f t="shared" ref="X2104:X2105" si="2569">IF(M2104="Workflow",CONCATENATE("ssh -q ",G2104, " '/home/infa_adm/scripts/ais.sh ",L2104," ",N2104," ",H2104,"'")," # n/a")</f>
        <v>ssh -q qhvifoapp05 '/home/infa_adm/scripts/ais.sh connectors wf_ENT_LAWSON_GL_IC_PROCESS Int01_qa'</v>
      </c>
      <c r="Y2104" s="15"/>
      <c r="Z2104" s="60" t="str">
        <f t="shared" ref="Z2104:Z2105" si="2570">CONCATENATE("./pmrep objectexport -f ",L2104," -o ",M2104," -n ",N2104," -m -s -b -r -u ",N2104,".xml")</f>
        <v>./pmrep objectexport -f connectors -o Workflow -n wf_ENT_LAWSON_GL_IC_PROCESS -m -s -b -r -u wf_ENT_LAWSON_GL_IC_PROCESS.xml</v>
      </c>
      <c r="AA2104" s="63" t="str">
        <f t="shared" ref="AA2104:AA2105" si="2571">IF(M2104="Workflow",CONCATENATE("gwd ",L2104," ",N2104)," # n/a")</f>
        <v>gwd connectors wf_ENT_LAWSON_GL_IC_PROCESS</v>
      </c>
      <c r="AB2104" s="60" t="str">
        <f t="shared" si="2199"/>
        <v xml:space="preserve">showvh connectors wf_ENT_LAWSON_GL_IC_PROCESS ; </v>
      </c>
      <c r="AC2104" s="60" t="str">
        <f t="shared" si="2190"/>
        <v>showrrh connectors wf_ENT_LAWSON_GL_IC_PROCESS</v>
      </c>
    </row>
    <row r="2105" spans="1:29" x14ac:dyDescent="0.25">
      <c r="A2105" s="9">
        <v>43452</v>
      </c>
      <c r="B2105" s="6" t="s">
        <v>1592</v>
      </c>
      <c r="C2105" s="6" t="s">
        <v>1892</v>
      </c>
      <c r="D2105" s="6" t="s">
        <v>1863</v>
      </c>
      <c r="E2105" s="100" t="str">
        <f t="shared" si="2558"/>
        <v>RAC_uat</v>
      </c>
      <c r="F2105" s="115" t="str">
        <f t="shared" si="2559"/>
        <v>UP</v>
      </c>
      <c r="G2105" s="100" t="str">
        <f t="shared" si="2560"/>
        <v>uhvifoapp03</v>
      </c>
      <c r="H2105" s="115" t="str">
        <f t="shared" si="2561"/>
        <v>Int01_uat</v>
      </c>
      <c r="I2105" s="100" t="str">
        <f t="shared" si="2562"/>
        <v>6005</v>
      </c>
      <c r="J2105" s="115" t="str">
        <f t="shared" si="2563"/>
        <v>Native</v>
      </c>
      <c r="K2105" s="100" t="str">
        <f t="shared" si="2564"/>
        <v>all</v>
      </c>
      <c r="L2105" s="6" t="s">
        <v>1491</v>
      </c>
      <c r="M2105" s="6" t="s">
        <v>332</v>
      </c>
      <c r="N2105" s="6" t="s">
        <v>1883</v>
      </c>
      <c r="O2105" s="6" t="s">
        <v>3149</v>
      </c>
      <c r="P2105" s="11" t="str">
        <f t="shared" si="2565"/>
        <v>qc connectors Workflow wf_ENT_LAWSON_GL_IC_PROCESS</v>
      </c>
      <c r="Q2105" s="12" t="str">
        <f t="shared" si="2566"/>
        <v>./pmrep cleardeploymentgroup -p DG_Static_Shared -f ;</v>
      </c>
      <c r="R2105" s="13" t="str">
        <f t="shared" si="2567"/>
        <v>./pmrep addtodeploymentgroup -p DG_Static_Shared -n wf_ENT_LAWSON_GL_IC_PROCESS -o Workflow -f connectors -d all ;</v>
      </c>
      <c r="S2105" s="12" t="str">
        <f t="shared" si="2186"/>
        <v>./pmrep deploydeploymentgroup -p DG_Static_Shared -c  ./DG_Static_Shared.xml -r RAC_uat -n jansaj -X UP -h uhvifoapp03 -o 6005 -s Native -l $HOME/scripts/log/dg_SJ_saksub.log ;</v>
      </c>
      <c r="T2105" s="13" t="str">
        <f t="shared" si="2187"/>
        <v xml:space="preserve">echo '&lt; PRESS ANY KEY TO CONTINUE &gt;'; read c ; </v>
      </c>
      <c r="U2105" s="12" t="str">
        <f t="shared" si="2188"/>
        <v xml:space="preserve">cat $HOME/scripts/log/dg_SJ_saksub.log ; </v>
      </c>
      <c r="V2105" s="13" t="str">
        <f t="shared" si="2189"/>
        <v>echo '&lt; PRESS ANY KEY TO CONTINUE &gt;'; read c ;</v>
      </c>
      <c r="W2105" s="14" t="str">
        <f t="shared" si="2568"/>
        <v xml:space="preserve"> pmd ; </v>
      </c>
      <c r="X2105" s="13" t="str">
        <f t="shared" si="2569"/>
        <v>ssh -q uhvifoapp03 '/home/infa_adm/scripts/ais.sh connectors wf_ENT_LAWSON_GL_IC_PROCESS Int01_uat'</v>
      </c>
      <c r="Y2105" s="15"/>
      <c r="Z2105" s="60" t="str">
        <f t="shared" si="2570"/>
        <v>./pmrep objectexport -f connectors -o Workflow -n wf_ENT_LAWSON_GL_IC_PROCESS -m -s -b -r -u wf_ENT_LAWSON_GL_IC_PROCESS.xml</v>
      </c>
      <c r="AA2105" s="63" t="str">
        <f t="shared" si="2571"/>
        <v>gwd connectors wf_ENT_LAWSON_GL_IC_PROCESS</v>
      </c>
      <c r="AB2105" s="60" t="str">
        <f t="shared" si="2199"/>
        <v xml:space="preserve">showvh connectors wf_ENT_LAWSON_GL_IC_PROCESS ; </v>
      </c>
      <c r="AC2105" s="60" t="str">
        <f t="shared" si="2190"/>
        <v>showrrh connectors wf_ENT_LAWSON_GL_IC_PROCESS</v>
      </c>
    </row>
    <row r="2106" spans="1:29" x14ac:dyDescent="0.25">
      <c r="A2106" s="9">
        <v>43452</v>
      </c>
      <c r="B2106" s="6" t="s">
        <v>3150</v>
      </c>
      <c r="C2106" s="6" t="s">
        <v>1892</v>
      </c>
      <c r="D2106" s="6" t="s">
        <v>1864</v>
      </c>
      <c r="E2106" s="100" t="str">
        <f t="shared" ref="E2106" si="2572">IF(D2106="q1",rep_q,IF(OR(D2106="u1",D2106="u2"),rep_u,IF(OR(D2106="p1",D2106="p2"),rep_p," ** ERROR **")))</f>
        <v>RAC_prod</v>
      </c>
      <c r="F2106" s="115" t="str">
        <f t="shared" ref="F2106" si="2573">IF(C2106="SJ",IF(D2106="q1",pswd_sj_q,IF(OR(D2106="u1",D2106="u2"),pswd_sj_u,IF(OR(D2106="p1",D2106="p2"),pswd_sj_p," ** ERROR **"))),
IF(C2106="BR",IF(D2106="q1",pswd_br_q,IF(OR(D2106="u1",D2106="u2"),pswd_br_u,IF(OR(D2106="p1",D2106="p2"),pswd_br_p," ** ERROR **")))," ** ERROR **"))</f>
        <v>PP</v>
      </c>
      <c r="G2106" s="100" t="str">
        <f t="shared" ref="G2106" si="2574">IF(D2106="q1",host_q,IF(OR(D2106="u1",D2106="u2"),host_u,IF(OR(D2106="p1",D2106="p2"),host_p," ** ERROR **")))</f>
        <v>phvifoapp04</v>
      </c>
      <c r="H2106" s="115" t="str">
        <f t="shared" ref="H2106" si="2575">IF(D2106="q1",int_q1,IF(D2106="u1",int_u1,IF(D2106="u2",int_u2,IF(D2106="p1",int_p1,IF(D2106="p2",int_p2," ** ERROR **")))))</f>
        <v>Int01_prod</v>
      </c>
      <c r="I2106" s="100" t="str">
        <f t="shared" ref="I2106" si="2576">IF(D2106="","n/a","6005")</f>
        <v>6005</v>
      </c>
      <c r="J2106" s="115" t="str">
        <f t="shared" ref="J2106" si="2577">IF(D2106="","n/a","Native")</f>
        <v>Native</v>
      </c>
      <c r="K2106" s="100" t="str">
        <f t="shared" ref="K2106" si="2578">IF(D2106="","n/a","all")</f>
        <v>all</v>
      </c>
      <c r="L2106" s="6" t="s">
        <v>325</v>
      </c>
      <c r="M2106" s="6" t="s">
        <v>354</v>
      </c>
      <c r="N2106" s="6" t="s">
        <v>1677</v>
      </c>
      <c r="O2106" s="6" t="s">
        <v>3151</v>
      </c>
      <c r="P2106" s="11" t="str">
        <f t="shared" ref="P2106" si="2579">CONCATENATE("qc ",L2106," ",M2106," ",N2106)</f>
        <v>qc Marketing_Conversions Session s_m_Ht_Cust_Cleanse_Std</v>
      </c>
      <c r="Q2106" s="12" t="str">
        <f t="shared" ref="Q2106" si="2580">IF(AND(B2106=B2105,F2106=F2105),"echo ;",CONCATENATE("./pmrep cleardeploymentgroup -p ",dgnm," -f ;"))</f>
        <v>./pmrep cleardeploymentgroup -p DG_Static_Shared -f ;</v>
      </c>
      <c r="R2106" s="13" t="str">
        <f t="shared" ref="R2106" si="2581">CONCATENATE("./pmrep addtodeploymentgroup -p ",dgnm," -n ",N2106," -o ",M2106, " -f ",L2106," -d ",K2106, " ;")</f>
        <v>./pmrep addtodeploymentgroup -p DG_Static_Shared -n s_m_Ht_Cust_Cleanse_Std -o Session -f Marketing_Conversions -d all ;</v>
      </c>
      <c r="S2106" s="12" t="str">
        <f t="shared" si="2186"/>
        <v>./pmrep deploydeploymentgroup -p DG_Static_Shared -c  ./DG_Static_Shared.xml -r RAC_prod -n jansaj -X PP -h phvifoapp04 -o 6005 -s Native -l $HOME/scripts/log/dg_SJ_CHG0015750.log ;</v>
      </c>
      <c r="T2106" s="13" t="str">
        <f t="shared" si="2187"/>
        <v xml:space="preserve">echo '&lt; PRESS ANY KEY TO CONTINUE &gt;'; read c ; </v>
      </c>
      <c r="U2106" s="12" t="str">
        <f t="shared" si="2188"/>
        <v xml:space="preserve">cat $HOME/scripts/log/dg_SJ_CHG0015750.log ; </v>
      </c>
      <c r="V2106" s="13" t="str">
        <f t="shared" si="2189"/>
        <v>echo '&lt; PRESS ANY KEY TO CONTINUE &gt;'; read c ;</v>
      </c>
      <c r="W2106" s="14" t="str">
        <f t="shared" ref="W2106" si="2582">IF(LEFT(U2106,3)="cat"," pmd ; "," echo ; ")</f>
        <v xml:space="preserve"> pmd ; </v>
      </c>
      <c r="X2106" s="13" t="str">
        <f t="shared" ref="X2106" si="2583">IF(M2106="Workflow",CONCATENATE("ssh -q ",G2106, " '/home/infa_adm/scripts/ais.sh ",L2106," ",N2106," ",H2106,"'")," # n/a")</f>
        <v xml:space="preserve"> # n/a</v>
      </c>
      <c r="Y2106" s="15"/>
      <c r="Z2106" s="60" t="str">
        <f t="shared" ref="Z2106" si="2584">CONCATENATE("./pmrep objectexport -f ",L2106," -o ",M2106," -n ",N2106," -m -s -b -r -u ",N2106,".xml")</f>
        <v>./pmrep objectexport -f Marketing_Conversions -o Session -n s_m_Ht_Cust_Cleanse_Std -m -s -b -r -u s_m_Ht_Cust_Cleanse_Std.xml</v>
      </c>
      <c r="AA2106" s="63" t="str">
        <f t="shared" ref="AA2106" si="2585">IF(M2106="Workflow",CONCATENATE("gwd ",L2106," ",N2106)," # n/a")</f>
        <v xml:space="preserve"> # n/a</v>
      </c>
      <c r="AB2106" s="60" t="str">
        <f t="shared" si="2199"/>
        <v xml:space="preserve">showvh Marketing_Conversions s_m_Ht_Cust_Cleanse_Std ; </v>
      </c>
      <c r="AC2106" s="60" t="str">
        <f t="shared" si="2190"/>
        <v>showrrh Marketing_Conversions s_m_Ht_Cust_Cleanse_Std</v>
      </c>
    </row>
    <row r="2107" spans="1:29" x14ac:dyDescent="0.25">
      <c r="A2107" s="9">
        <v>43454</v>
      </c>
      <c r="B2107" s="6" t="s">
        <v>283</v>
      </c>
      <c r="C2107" s="6" t="s">
        <v>1893</v>
      </c>
      <c r="D2107" s="6" t="s">
        <v>1862</v>
      </c>
      <c r="E2107" s="100" t="str">
        <f t="shared" ref="E2107:E2111" si="2586">IF(D2107="q1",rep_q,IF(OR(D2107="u1",D2107="u2"),rep_u,IF(OR(D2107="p1",D2107="p2"),rep_p," ** ERROR **")))</f>
        <v>RAC_qa</v>
      </c>
      <c r="F2107" s="115" t="str">
        <f t="shared" ref="F2107:F2111" si="2587">IF(C2107="SJ",IF(D2107="q1",pswd_sj_q,IF(OR(D2107="u1",D2107="u2"),pswd_sj_u,IF(OR(D2107="p1",D2107="p2"),pswd_sj_p," ** ERROR **"))),
IF(C2107="BR",IF(D2107="q1",pswd_br_q,IF(OR(D2107="u1",D2107="u2"),pswd_br_u,IF(OR(D2107="p1",D2107="p2"),pswd_br_p," ** ERROR **")))," ** ERROR **"))</f>
        <v>BPQ</v>
      </c>
      <c r="G2107" s="100" t="str">
        <f t="shared" ref="G2107:G2111" si="2588">IF(D2107="q1",host_q,IF(OR(D2107="u1",D2107="u2"),host_u,IF(OR(D2107="p1",D2107="p2"),host_p," ** ERROR **")))</f>
        <v>qhvifoapp05</v>
      </c>
      <c r="H2107" s="115" t="str">
        <f t="shared" ref="H2107:H2111" si="2589">IF(D2107="q1",int_q1,IF(D2107="u1",int_u1,IF(D2107="u2",int_u2,IF(D2107="p1",int_p1,IF(D2107="p2",int_p2," ** ERROR **")))))</f>
        <v>Int01_qa</v>
      </c>
      <c r="I2107" s="100" t="str">
        <f t="shared" ref="I2107:I2111" si="2590">IF(D2107="","n/a","6005")</f>
        <v>6005</v>
      </c>
      <c r="J2107" s="115" t="str">
        <f t="shared" ref="J2107:J2111" si="2591">IF(D2107="","n/a","Native")</f>
        <v>Native</v>
      </c>
      <c r="K2107" s="100" t="str">
        <f t="shared" ref="K2107:K2111" si="2592">IF(D2107="","n/a","all")</f>
        <v>all</v>
      </c>
      <c r="L2107" s="6" t="s">
        <v>1491</v>
      </c>
      <c r="M2107" s="6" t="s">
        <v>332</v>
      </c>
      <c r="N2107" s="6" t="s">
        <v>1628</v>
      </c>
      <c r="O2107" s="6" t="s">
        <v>3161</v>
      </c>
      <c r="P2107" s="11" t="str">
        <f t="shared" ref="P2107:P2109" si="2593">CONCATENATE("qc ",L2107," ",M2107," ",N2107)</f>
        <v>qc connectors Workflow wf_ENT_LAWSON_GL_CashReceipts_HT</v>
      </c>
      <c r="Q2107" s="12" t="str">
        <f t="shared" ref="Q2107:Q2109" si="2594">IF(AND(B2107=B2106,F2107=F2106),"echo ;",CONCATENATE("./pmrep cleardeploymentgroup -p ",dgnm," -f ;"))</f>
        <v>./pmrep cleardeploymentgroup -p DG_Static_Shared -f ;</v>
      </c>
      <c r="R2107" s="13" t="str">
        <f t="shared" ref="R2107:R2109" si="2595">CONCATENATE("./pmrep addtodeploymentgroup -p ",dgnm," -n ",N2107," -o ",M2107, " -f ",L2107," -d ",K2107, " ;")</f>
        <v>./pmrep addtodeploymentgroup -p DG_Static_Shared -n wf_ENT_LAWSON_GL_CashReceipts_HT -o Workflow -f connectors -d all ;</v>
      </c>
      <c r="S2107" s="12" t="str">
        <f t="shared" si="2186"/>
        <v>echo ;</v>
      </c>
      <c r="T2107" s="13" t="str">
        <f t="shared" si="2187"/>
        <v>echo ;</v>
      </c>
      <c r="U2107" s="12" t="str">
        <f t="shared" si="2188"/>
        <v>echo;</v>
      </c>
      <c r="V2107" s="13" t="str">
        <f t="shared" si="2189"/>
        <v>echo ;</v>
      </c>
      <c r="W2107" s="14" t="str">
        <f t="shared" ref="W2107:W2109" si="2596">IF(LEFT(U2107,3)="cat"," pmd ; "," echo ; ")</f>
        <v xml:space="preserve"> echo ; </v>
      </c>
      <c r="X2107" s="13" t="str">
        <f t="shared" ref="X2107:X2109" si="2597">IF(M2107="Workflow",CONCATENATE("ssh -q ",G2107, " '/home/infa_adm/scripts/ais.sh ",L2107," ",N2107," ",H2107,"'")," # n/a")</f>
        <v>ssh -q qhvifoapp05 '/home/infa_adm/scripts/ais.sh connectors wf_ENT_LAWSON_GL_CashReceipts_HT Int01_qa'</v>
      </c>
      <c r="Y2107" s="15"/>
      <c r="Z2107" s="60" t="str">
        <f t="shared" ref="Z2107:Z2109" si="2598">CONCATENATE("./pmrep objectexport -f ",L2107," -o ",M2107," -n ",N2107," -m -s -b -r -u ",N2107,".xml")</f>
        <v>./pmrep objectexport -f connectors -o Workflow -n wf_ENT_LAWSON_GL_CashReceipts_HT -m -s -b -r -u wf_ENT_LAWSON_GL_CashReceipts_HT.xml</v>
      </c>
      <c r="AA2107" s="63" t="str">
        <f t="shared" ref="AA2107:AA2109" si="2599">IF(M2107="Workflow",CONCATENATE("gwd ",L2107," ",N2107)," # n/a")</f>
        <v>gwd connectors wf_ENT_LAWSON_GL_CashReceipts_HT</v>
      </c>
      <c r="AB2107" s="60" t="str">
        <f t="shared" si="2199"/>
        <v xml:space="preserve">showvh connectors wf_ENT_LAWSON_GL_CashReceipts_HT ; </v>
      </c>
      <c r="AC2107" s="60" t="str">
        <f t="shared" si="2190"/>
        <v>showrrh connectors wf_ENT_LAWSON_GL_CashReceipts_HT</v>
      </c>
    </row>
    <row r="2108" spans="1:29" x14ac:dyDescent="0.25">
      <c r="A2108" s="9">
        <v>43454</v>
      </c>
      <c r="B2108" s="6" t="s">
        <v>283</v>
      </c>
      <c r="C2108" s="6" t="s">
        <v>1893</v>
      </c>
      <c r="D2108" s="6" t="s">
        <v>1862</v>
      </c>
      <c r="E2108" s="100" t="str">
        <f t="shared" si="2586"/>
        <v>RAC_qa</v>
      </c>
      <c r="F2108" s="115" t="str">
        <f t="shared" si="2587"/>
        <v>BPQ</v>
      </c>
      <c r="G2108" s="100" t="str">
        <f t="shared" si="2588"/>
        <v>qhvifoapp05</v>
      </c>
      <c r="H2108" s="115" t="str">
        <f t="shared" si="2589"/>
        <v>Int01_qa</v>
      </c>
      <c r="I2108" s="100" t="str">
        <f t="shared" si="2590"/>
        <v>6005</v>
      </c>
      <c r="J2108" s="115" t="str">
        <f t="shared" si="2591"/>
        <v>Native</v>
      </c>
      <c r="K2108" s="100" t="str">
        <f t="shared" si="2592"/>
        <v>all</v>
      </c>
      <c r="L2108" s="6" t="s">
        <v>1491</v>
      </c>
      <c r="M2108" s="6" t="s">
        <v>332</v>
      </c>
      <c r="N2108" s="6" t="s">
        <v>3076</v>
      </c>
      <c r="O2108" s="6" t="s">
        <v>3159</v>
      </c>
      <c r="P2108" s="11" t="str">
        <f t="shared" si="2593"/>
        <v>qc connectors Workflow wf_ENT_LAWSON_GL_CashReceipts_SIMS</v>
      </c>
      <c r="Q2108" s="12" t="str">
        <f t="shared" si="2594"/>
        <v>echo ;</v>
      </c>
      <c r="R2108" s="13" t="str">
        <f t="shared" si="2595"/>
        <v>./pmrep addtodeploymentgroup -p DG_Static_Shared -n wf_ENT_LAWSON_GL_CashReceipts_SIMS -o Workflow -f connectors -d all ;</v>
      </c>
      <c r="S2108" s="12" t="str">
        <f t="shared" si="2186"/>
        <v>./pmrep deploydeploymentgroup -p DG_Static_Shared -c  ./DG_Static_Shared.xml -r RAC_qa -n ritbil -X BPQ -h qhvifoapp05 -o 6005 -s Native -l $HOME/scripts/log/dg_BR_atlrad.log ;</v>
      </c>
      <c r="T2108" s="13" t="str">
        <f t="shared" si="2187"/>
        <v xml:space="preserve">echo '&lt; PRESS ANY KEY TO CONTINUE &gt;'; read c ; </v>
      </c>
      <c r="U2108" s="12" t="str">
        <f t="shared" si="2188"/>
        <v xml:space="preserve">cat $HOME/scripts/log/dg_BR_atlrad.log ; </v>
      </c>
      <c r="V2108" s="13" t="str">
        <f t="shared" si="2189"/>
        <v>echo '&lt; PRESS ANY KEY TO CONTINUE &gt;'; read c ;</v>
      </c>
      <c r="W2108" s="14" t="str">
        <f t="shared" si="2596"/>
        <v xml:space="preserve"> pmd ; </v>
      </c>
      <c r="X2108" s="13" t="str">
        <f t="shared" si="2597"/>
        <v>ssh -q qhvifoapp05 '/home/infa_adm/scripts/ais.sh connectors wf_ENT_LAWSON_GL_CashReceipts_SIMS Int01_qa'</v>
      </c>
      <c r="Y2108" s="15"/>
      <c r="Z2108" s="60" t="str">
        <f t="shared" si="2598"/>
        <v>./pmrep objectexport -f connectors -o Workflow -n wf_ENT_LAWSON_GL_CashReceipts_SIMS -m -s -b -r -u wf_ENT_LAWSON_GL_CashReceipts_SIMS.xml</v>
      </c>
      <c r="AA2108" s="63" t="str">
        <f t="shared" si="2599"/>
        <v>gwd connectors wf_ENT_LAWSON_GL_CashReceipts_SIMS</v>
      </c>
      <c r="AB2108" s="60" t="str">
        <f t="shared" si="2199"/>
        <v xml:space="preserve">showvh connectors wf_ENT_LAWSON_GL_CashReceipts_SIMS ; </v>
      </c>
      <c r="AC2108" s="60" t="str">
        <f t="shared" si="2190"/>
        <v>showrrh connectors wf_ENT_LAWSON_GL_CashReceipts_SIMS</v>
      </c>
    </row>
    <row r="2109" spans="1:29" x14ac:dyDescent="0.25">
      <c r="A2109" s="9">
        <v>43454</v>
      </c>
      <c r="B2109" s="6" t="s">
        <v>283</v>
      </c>
      <c r="C2109" s="6" t="s">
        <v>1893</v>
      </c>
      <c r="D2109" s="6" t="s">
        <v>1863</v>
      </c>
      <c r="E2109" s="100" t="str">
        <f t="shared" si="2586"/>
        <v>RAC_uat</v>
      </c>
      <c r="F2109" s="115" t="str">
        <f t="shared" si="2587"/>
        <v>BPU</v>
      </c>
      <c r="G2109" s="100" t="str">
        <f t="shared" si="2588"/>
        <v>uhvifoapp03</v>
      </c>
      <c r="H2109" s="115" t="str">
        <f t="shared" si="2589"/>
        <v>Int01_uat</v>
      </c>
      <c r="I2109" s="100" t="str">
        <f t="shared" si="2590"/>
        <v>6005</v>
      </c>
      <c r="J2109" s="115" t="str">
        <f t="shared" si="2591"/>
        <v>Native</v>
      </c>
      <c r="K2109" s="100" t="str">
        <f t="shared" si="2592"/>
        <v>all</v>
      </c>
      <c r="L2109" s="6" t="s">
        <v>1491</v>
      </c>
      <c r="M2109" s="6" t="s">
        <v>332</v>
      </c>
      <c r="N2109" s="6" t="s">
        <v>1628</v>
      </c>
      <c r="O2109" s="6" t="s">
        <v>3162</v>
      </c>
      <c r="P2109" s="11" t="str">
        <f t="shared" si="2593"/>
        <v>qc connectors Workflow wf_ENT_LAWSON_GL_CashReceipts_HT</v>
      </c>
      <c r="Q2109" s="12" t="str">
        <f t="shared" si="2594"/>
        <v>./pmrep cleardeploymentgroup -p DG_Static_Shared -f ;</v>
      </c>
      <c r="R2109" s="13" t="str">
        <f t="shared" si="2595"/>
        <v>./pmrep addtodeploymentgroup -p DG_Static_Shared -n wf_ENT_LAWSON_GL_CashReceipts_HT -o Workflow -f connectors -d all ;</v>
      </c>
      <c r="S2109" s="12" t="str">
        <f t="shared" si="2186"/>
        <v>echo ;</v>
      </c>
      <c r="T2109" s="13" t="str">
        <f t="shared" si="2187"/>
        <v>echo ;</v>
      </c>
      <c r="U2109" s="12" t="str">
        <f t="shared" si="2188"/>
        <v>echo;</v>
      </c>
      <c r="V2109" s="13" t="str">
        <f t="shared" si="2189"/>
        <v>echo ;</v>
      </c>
      <c r="W2109" s="14" t="str">
        <f t="shared" si="2596"/>
        <v xml:space="preserve"> echo ; </v>
      </c>
      <c r="X2109" s="13" t="str">
        <f t="shared" si="2597"/>
        <v>ssh -q uhvifoapp03 '/home/infa_adm/scripts/ais.sh connectors wf_ENT_LAWSON_GL_CashReceipts_HT Int01_uat'</v>
      </c>
      <c r="Y2109" s="15"/>
      <c r="Z2109" s="60" t="str">
        <f t="shared" si="2598"/>
        <v>./pmrep objectexport -f connectors -o Workflow -n wf_ENT_LAWSON_GL_CashReceipts_HT -m -s -b -r -u wf_ENT_LAWSON_GL_CashReceipts_HT.xml</v>
      </c>
      <c r="AA2109" s="63" t="str">
        <f t="shared" si="2599"/>
        <v>gwd connectors wf_ENT_LAWSON_GL_CashReceipts_HT</v>
      </c>
      <c r="AB2109" s="60" t="str">
        <f t="shared" si="2199"/>
        <v xml:space="preserve">showvh connectors wf_ENT_LAWSON_GL_CashReceipts_HT ; </v>
      </c>
      <c r="AC2109" s="60" t="str">
        <f t="shared" si="2190"/>
        <v>showrrh connectors wf_ENT_LAWSON_GL_CashReceipts_HT</v>
      </c>
    </row>
    <row r="2110" spans="1:29" x14ac:dyDescent="0.25">
      <c r="A2110" s="9">
        <v>43454</v>
      </c>
      <c r="B2110" s="6" t="s">
        <v>283</v>
      </c>
      <c r="C2110" s="6" t="s">
        <v>1893</v>
      </c>
      <c r="D2110" s="6" t="s">
        <v>1863</v>
      </c>
      <c r="E2110" s="100" t="str">
        <f t="shared" si="2586"/>
        <v>RAC_uat</v>
      </c>
      <c r="F2110" s="115" t="str">
        <f t="shared" si="2587"/>
        <v>BPU</v>
      </c>
      <c r="G2110" s="100" t="str">
        <f t="shared" si="2588"/>
        <v>uhvifoapp03</v>
      </c>
      <c r="H2110" s="115" t="str">
        <f t="shared" si="2589"/>
        <v>Int01_uat</v>
      </c>
      <c r="I2110" s="100" t="str">
        <f t="shared" si="2590"/>
        <v>6005</v>
      </c>
      <c r="J2110" s="115" t="str">
        <f t="shared" si="2591"/>
        <v>Native</v>
      </c>
      <c r="K2110" s="100" t="str">
        <f t="shared" si="2592"/>
        <v>all</v>
      </c>
      <c r="L2110" s="6" t="s">
        <v>1491</v>
      </c>
      <c r="M2110" s="6" t="s">
        <v>332</v>
      </c>
      <c r="N2110" s="6" t="s">
        <v>3076</v>
      </c>
      <c r="O2110" s="6" t="s">
        <v>3160</v>
      </c>
      <c r="P2110" s="11" t="str">
        <f t="shared" ref="P2110:P2112" si="2600">CONCATENATE("qc ",L2110," ",M2110," ",N2110)</f>
        <v>qc connectors Workflow wf_ENT_LAWSON_GL_CashReceipts_SIMS</v>
      </c>
      <c r="Q2110" s="12" t="str">
        <f t="shared" ref="Q2110:Q2112" si="2601">IF(AND(B2110=B2109,F2110=F2109),"echo ;",CONCATENATE("./pmrep cleardeploymentgroup -p ",dgnm," -f ;"))</f>
        <v>echo ;</v>
      </c>
      <c r="R2110" s="13" t="str">
        <f t="shared" ref="R2110:R2112" si="2602">CONCATENATE("./pmrep addtodeploymentgroup -p ",dgnm," -n ",N2110," -o ",M2110, " -f ",L2110," -d ",K2110, " ;")</f>
        <v>./pmrep addtodeploymentgroup -p DG_Static_Shared -n wf_ENT_LAWSON_GL_CashReceipts_SIMS -o Workflow -f connectors -d all ;</v>
      </c>
      <c r="S2110" s="12" t="str">
        <f t="shared" si="2186"/>
        <v>./pmrep deploydeploymentgroup -p DG_Static_Shared -c  ./DG_Static_Shared.xml -r RAC_uat -n ritbil -X BPU -h uhvifoapp03 -o 6005 -s Native -l $HOME/scripts/log/dg_BR_atlrad.log ;</v>
      </c>
      <c r="T2110" s="13" t="str">
        <f t="shared" si="2187"/>
        <v xml:space="preserve">echo '&lt; PRESS ANY KEY TO CONTINUE &gt;'; read c ; </v>
      </c>
      <c r="U2110" s="12" t="str">
        <f t="shared" si="2188"/>
        <v xml:space="preserve">cat $HOME/scripts/log/dg_BR_atlrad.log ; </v>
      </c>
      <c r="V2110" s="13" t="str">
        <f t="shared" si="2189"/>
        <v>echo '&lt; PRESS ANY KEY TO CONTINUE &gt;'; read c ;</v>
      </c>
      <c r="W2110" s="14" t="str">
        <f t="shared" ref="W2110:W2112" si="2603">IF(LEFT(U2110,3)="cat"," pmd ; "," echo ; ")</f>
        <v xml:space="preserve"> pmd ; </v>
      </c>
      <c r="X2110" s="13" t="str">
        <f t="shared" ref="X2110:X2112" si="2604">IF(M2110="Workflow",CONCATENATE("ssh -q ",G2110, " '/home/infa_adm/scripts/ais.sh ",L2110," ",N2110," ",H2110,"'")," # n/a")</f>
        <v>ssh -q uhvifoapp03 '/home/infa_adm/scripts/ais.sh connectors wf_ENT_LAWSON_GL_CashReceipts_SIMS Int01_uat'</v>
      </c>
      <c r="Y2110" s="15"/>
      <c r="Z2110" s="60" t="str">
        <f t="shared" ref="Z2110:Z2112" si="2605">CONCATENATE("./pmrep objectexport -f ",L2110," -o ",M2110," -n ",N2110," -m -s -b -r -u ",N2110,".xml")</f>
        <v>./pmrep objectexport -f connectors -o Workflow -n wf_ENT_LAWSON_GL_CashReceipts_SIMS -m -s -b -r -u wf_ENT_LAWSON_GL_CashReceipts_SIMS.xml</v>
      </c>
      <c r="AA2110" s="63" t="str">
        <f t="shared" ref="AA2110:AA2112" si="2606">IF(M2110="Workflow",CONCATENATE("gwd ",L2110," ",N2110)," # n/a")</f>
        <v>gwd connectors wf_ENT_LAWSON_GL_CashReceipts_SIMS</v>
      </c>
      <c r="AB2110" s="60" t="str">
        <f t="shared" si="2199"/>
        <v xml:space="preserve">showvh connectors wf_ENT_LAWSON_GL_CashReceipts_SIMS ; </v>
      </c>
      <c r="AC2110" s="60" t="str">
        <f t="shared" si="2190"/>
        <v>showrrh connectors wf_ENT_LAWSON_GL_CashReceipts_SIMS</v>
      </c>
    </row>
    <row r="2111" spans="1:29" x14ac:dyDescent="0.25">
      <c r="A2111" s="9">
        <v>43455</v>
      </c>
      <c r="B2111" s="6" t="s">
        <v>3163</v>
      </c>
      <c r="C2111" s="6" t="s">
        <v>1893</v>
      </c>
      <c r="D2111" s="6" t="s">
        <v>1864</v>
      </c>
      <c r="E2111" s="100" t="str">
        <f t="shared" si="2586"/>
        <v>RAC_prod</v>
      </c>
      <c r="F2111" s="115" t="str">
        <f t="shared" si="2587"/>
        <v>BPP</v>
      </c>
      <c r="G2111" s="100" t="str">
        <f t="shared" si="2588"/>
        <v>phvifoapp04</v>
      </c>
      <c r="H2111" s="115" t="str">
        <f t="shared" si="2589"/>
        <v>Int01_prod</v>
      </c>
      <c r="I2111" s="100" t="str">
        <f t="shared" si="2590"/>
        <v>6005</v>
      </c>
      <c r="J2111" s="115" t="str">
        <f t="shared" si="2591"/>
        <v>Native</v>
      </c>
      <c r="K2111" s="100" t="str">
        <f t="shared" si="2592"/>
        <v>all</v>
      </c>
      <c r="L2111" s="6" t="s">
        <v>1491</v>
      </c>
      <c r="M2111" s="6" t="s">
        <v>332</v>
      </c>
      <c r="N2111" s="6" t="s">
        <v>1883</v>
      </c>
      <c r="O2111" s="6" t="s">
        <v>3165</v>
      </c>
      <c r="P2111" s="11" t="str">
        <f t="shared" si="2600"/>
        <v>qc connectors Workflow wf_ENT_LAWSON_GL_IC_PROCESS</v>
      </c>
      <c r="Q2111" s="12" t="str">
        <f t="shared" si="2601"/>
        <v>./pmrep cleardeploymentgroup -p DG_Static_Shared -f ;</v>
      </c>
      <c r="R2111" s="13" t="str">
        <f t="shared" si="2602"/>
        <v>./pmrep addtodeploymentgroup -p DG_Static_Shared -n wf_ENT_LAWSON_GL_IC_PROCESS -o Workflow -f connectors -d all ;</v>
      </c>
      <c r="S2111" s="12" t="str">
        <f t="shared" si="2186"/>
        <v>./pmrep deploydeploymentgroup -p DG_Static_Shared -c  ./DG_Static_Shared.xml -r RAC_prod -n ritbil -X BPP -h phvifoapp04 -o 6005 -s Native -l $HOME/scripts/log/dg_BR_CHG0015778.log ;</v>
      </c>
      <c r="T2111" s="13" t="str">
        <f t="shared" si="2187"/>
        <v xml:space="preserve">echo '&lt; PRESS ANY KEY TO CONTINUE &gt;'; read c ; </v>
      </c>
      <c r="U2111" s="12" t="str">
        <f t="shared" si="2188"/>
        <v xml:space="preserve">cat $HOME/scripts/log/dg_BR_CHG0015778.log ; </v>
      </c>
      <c r="V2111" s="13" t="str">
        <f t="shared" si="2189"/>
        <v>echo '&lt; PRESS ANY KEY TO CONTINUE &gt;'; read c ;</v>
      </c>
      <c r="W2111" s="14" t="str">
        <f t="shared" si="2603"/>
        <v xml:space="preserve"> pmd ; </v>
      </c>
      <c r="X2111" s="13" t="str">
        <f t="shared" si="2604"/>
        <v>ssh -q phvifoapp04 '/home/infa_adm/scripts/ais.sh connectors wf_ENT_LAWSON_GL_IC_PROCESS Int01_prod'</v>
      </c>
      <c r="Y2111" s="15"/>
      <c r="Z2111" s="60" t="str">
        <f t="shared" si="2605"/>
        <v>./pmrep objectexport -f connectors -o Workflow -n wf_ENT_LAWSON_GL_IC_PROCESS -m -s -b -r -u wf_ENT_LAWSON_GL_IC_PROCESS.xml</v>
      </c>
      <c r="AA2111" s="63" t="str">
        <f t="shared" si="2606"/>
        <v>gwd connectors wf_ENT_LAWSON_GL_IC_PROCESS</v>
      </c>
      <c r="AB2111" s="60" t="str">
        <f t="shared" si="2199"/>
        <v xml:space="preserve">showvh connectors wf_ENT_LAWSON_GL_IC_PROCESS ; </v>
      </c>
      <c r="AC2111" s="60" t="str">
        <f t="shared" si="2190"/>
        <v>showrrh connectors wf_ENT_LAWSON_GL_IC_PROCESS</v>
      </c>
    </row>
    <row r="2112" spans="1:29" x14ac:dyDescent="0.25">
      <c r="A2112" s="9">
        <v>43455</v>
      </c>
      <c r="B2112" s="6" t="s">
        <v>3164</v>
      </c>
      <c r="C2112" s="6" t="s">
        <v>1893</v>
      </c>
      <c r="D2112" s="6" t="s">
        <v>1864</v>
      </c>
      <c r="E2112" s="100" t="str">
        <f t="shared" ref="E2112:E2113" si="2607">IF(D2112="q1",rep_q,IF(OR(D2112="u1",D2112="u2"),rep_u,IF(OR(D2112="p1",D2112="p2"),rep_p," ** ERROR **")))</f>
        <v>RAC_prod</v>
      </c>
      <c r="F2112" s="115" t="str">
        <f t="shared" ref="F2112:F2113" si="2608">IF(C2112="SJ",IF(D2112="q1",pswd_sj_q,IF(OR(D2112="u1",D2112="u2"),pswd_sj_u,IF(OR(D2112="p1",D2112="p2"),pswd_sj_p," ** ERROR **"))),
IF(C2112="BR",IF(D2112="q1",pswd_br_q,IF(OR(D2112="u1",D2112="u2"),pswd_br_u,IF(OR(D2112="p1",D2112="p2"),pswd_br_p," ** ERROR **")))," ** ERROR **"))</f>
        <v>BPP</v>
      </c>
      <c r="G2112" s="100" t="str">
        <f t="shared" ref="G2112:G2113" si="2609">IF(D2112="q1",host_q,IF(OR(D2112="u1",D2112="u2"),host_u,IF(OR(D2112="p1",D2112="p2"),host_p," ** ERROR **")))</f>
        <v>phvifoapp04</v>
      </c>
      <c r="H2112" s="115" t="str">
        <f t="shared" ref="H2112:H2113" si="2610">IF(D2112="q1",int_q1,IF(D2112="u1",int_u1,IF(D2112="u2",int_u2,IF(D2112="p1",int_p1,IF(D2112="p2",int_p2," ** ERROR **")))))</f>
        <v>Int01_prod</v>
      </c>
      <c r="I2112" s="100" t="str">
        <f t="shared" ref="I2112:I2113" si="2611">IF(D2112="","n/a","6005")</f>
        <v>6005</v>
      </c>
      <c r="J2112" s="115" t="str">
        <f t="shared" ref="J2112:J2113" si="2612">IF(D2112="","n/a","Native")</f>
        <v>Native</v>
      </c>
      <c r="K2112" s="100" t="str">
        <f t="shared" ref="K2112:K2113" si="2613">IF(D2112="","n/a","all")</f>
        <v>all</v>
      </c>
      <c r="L2112" s="6" t="s">
        <v>1491</v>
      </c>
      <c r="M2112" s="6" t="s">
        <v>332</v>
      </c>
      <c r="N2112" s="6" t="s">
        <v>2944</v>
      </c>
      <c r="O2112" s="6" t="s">
        <v>3166</v>
      </c>
      <c r="P2112" s="11" t="str">
        <f t="shared" si="2600"/>
        <v>qc connectors Workflow wf_ENT_LAWSON_GL_RC_PROCESS</v>
      </c>
      <c r="Q2112" s="12" t="str">
        <f t="shared" si="2601"/>
        <v>./pmrep cleardeploymentgroup -p DG_Static_Shared -f ;</v>
      </c>
      <c r="R2112" s="13" t="str">
        <f t="shared" si="2602"/>
        <v>./pmrep addtodeploymentgroup -p DG_Static_Shared -n wf_ENT_LAWSON_GL_RC_PROCESS -o Workflow -f connectors -d all ;</v>
      </c>
      <c r="S2112" s="12" t="str">
        <f t="shared" si="2186"/>
        <v>./pmrep deploydeploymentgroup -p DG_Static_Shared -c  ./DG_Static_Shared.xml -r RAC_prod -n ritbil -X BPP -h phvifoapp04 -o 6005 -s Native -l $HOME/scripts/log/dg_BR_CHG0015779.log ;</v>
      </c>
      <c r="T2112" s="13" t="str">
        <f t="shared" si="2187"/>
        <v xml:space="preserve">echo '&lt; PRESS ANY KEY TO CONTINUE &gt;'; read c ; </v>
      </c>
      <c r="U2112" s="12" t="str">
        <f t="shared" si="2188"/>
        <v xml:space="preserve">cat $HOME/scripts/log/dg_BR_CHG0015779.log ; </v>
      </c>
      <c r="V2112" s="13" t="str">
        <f t="shared" si="2189"/>
        <v>echo '&lt; PRESS ANY KEY TO CONTINUE &gt;'; read c ;</v>
      </c>
      <c r="W2112" s="14" t="str">
        <f t="shared" si="2603"/>
        <v xml:space="preserve"> pmd ; </v>
      </c>
      <c r="X2112" s="13" t="str">
        <f t="shared" si="2604"/>
        <v>ssh -q phvifoapp04 '/home/infa_adm/scripts/ais.sh connectors wf_ENT_LAWSON_GL_RC_PROCESS Int01_prod'</v>
      </c>
      <c r="Y2112" s="15"/>
      <c r="Z2112" s="60" t="str">
        <f t="shared" si="2605"/>
        <v>./pmrep objectexport -f connectors -o Workflow -n wf_ENT_LAWSON_GL_RC_PROCESS -m -s -b -r -u wf_ENT_LAWSON_GL_RC_PROCESS.xml</v>
      </c>
      <c r="AA2112" s="63" t="str">
        <f t="shared" si="2606"/>
        <v>gwd connectors wf_ENT_LAWSON_GL_RC_PROCESS</v>
      </c>
      <c r="AB2112" s="60" t="str">
        <f t="shared" si="2199"/>
        <v xml:space="preserve">showvh connectors wf_ENT_LAWSON_GL_RC_PROCESS ; </v>
      </c>
      <c r="AC2112" s="60" t="str">
        <f t="shared" si="2190"/>
        <v>showrrh connectors wf_ENT_LAWSON_GL_RC_PROCESS</v>
      </c>
    </row>
    <row r="2113" spans="1:29" x14ac:dyDescent="0.25">
      <c r="A2113" s="9">
        <v>43455</v>
      </c>
      <c r="B2113" s="6" t="s">
        <v>27</v>
      </c>
      <c r="C2113" s="6" t="s">
        <v>1893</v>
      </c>
      <c r="D2113" s="6" t="s">
        <v>1862</v>
      </c>
      <c r="E2113" s="100" t="str">
        <f t="shared" si="2607"/>
        <v>RAC_qa</v>
      </c>
      <c r="F2113" s="115" t="str">
        <f t="shared" si="2608"/>
        <v>BPQ</v>
      </c>
      <c r="G2113" s="100" t="str">
        <f t="shared" si="2609"/>
        <v>qhvifoapp05</v>
      </c>
      <c r="H2113" s="115" t="str">
        <f t="shared" si="2610"/>
        <v>Int01_qa</v>
      </c>
      <c r="I2113" s="100" t="str">
        <f t="shared" si="2611"/>
        <v>6005</v>
      </c>
      <c r="J2113" s="115" t="str">
        <f t="shared" si="2612"/>
        <v>Native</v>
      </c>
      <c r="K2113" s="100" t="str">
        <f t="shared" si="2613"/>
        <v>all</v>
      </c>
      <c r="L2113" s="6" t="s">
        <v>1543</v>
      </c>
      <c r="M2113" s="6" t="s">
        <v>332</v>
      </c>
      <c r="N2113" s="135" t="s">
        <v>3055</v>
      </c>
      <c r="O2113" s="6" t="s">
        <v>3174</v>
      </c>
      <c r="P2113" s="11" t="str">
        <f t="shared" ref="P2113:P2124" si="2614">CONCATENATE("qc ",L2113," ",M2113," ",N2113)</f>
        <v>qc RMS_WMS Workflow wf_RMS_WMS_InventoryAdjustment</v>
      </c>
      <c r="Q2113" s="12" t="str">
        <f t="shared" ref="Q2113:Q2124" si="2615">IF(AND(B2113=B2112,F2113=F2112),"echo ;",CONCATENATE("./pmrep cleardeploymentgroup -p ",dgnm," -f ;"))</f>
        <v>./pmrep cleardeploymentgroup -p DG_Static_Shared -f ;</v>
      </c>
      <c r="R2113" s="13" t="str">
        <f t="shared" ref="R2113:R2124" si="2616">CONCATENATE("./pmrep addtodeploymentgroup -p ",dgnm," -n ",N2113," -o ",M2113, " -f ",L2113," -d ",K2113, " ;")</f>
        <v>./pmrep addtodeploymentgroup -p DG_Static_Shared -n wf_RMS_WMS_InventoryAdjustment -o Workflow -f RMS_WMS -d all ;</v>
      </c>
      <c r="S2113" s="12" t="str">
        <f t="shared" si="2186"/>
        <v>echo ;</v>
      </c>
      <c r="T2113" s="13" t="str">
        <f t="shared" si="2187"/>
        <v>echo ;</v>
      </c>
      <c r="U2113" s="12" t="str">
        <f t="shared" si="2188"/>
        <v>echo;</v>
      </c>
      <c r="V2113" s="13" t="str">
        <f t="shared" si="2189"/>
        <v>echo ;</v>
      </c>
      <c r="W2113" s="14" t="str">
        <f t="shared" ref="W2113:W2124" si="2617">IF(LEFT(U2113,3)="cat"," pmd ; "," echo ; ")</f>
        <v xml:space="preserve"> echo ; </v>
      </c>
      <c r="X2113" s="13" t="str">
        <f>IF(M2113="Workflow",CONCATENATE("ssh -q ",G2113, " '/home/infa_adm/scripts/ais.sh ",L2113," ",N2113," ",H2113,"'")," # n/a")</f>
        <v>ssh -q qhvifoapp05 '/home/infa_adm/scripts/ais.sh RMS_WMS wf_RMS_WMS_InventoryAdjustment Int01_qa'</v>
      </c>
      <c r="Y2113" s="15"/>
      <c r="Z2113" s="60" t="str">
        <f t="shared" ref="Z2113:Z2124" si="2618">CONCATENATE("./pmrep objectexport -f ",L2113," -o ",M2113," -n ",N2113," -m -s -b -r -u ",N2113,".xml")</f>
        <v>./pmrep objectexport -f RMS_WMS -o Workflow -n wf_RMS_WMS_InventoryAdjustment -m -s -b -r -u wf_RMS_WMS_InventoryAdjustment.xml</v>
      </c>
      <c r="AA2113" s="63" t="str">
        <f t="shared" ref="AA2113:AA2124" si="2619">IF(M2113="Workflow",CONCATENATE("gwd ",L2113," ",N2113)," # n/a")</f>
        <v>gwd RMS_WMS wf_RMS_WMS_InventoryAdjustment</v>
      </c>
      <c r="AB2113" s="60" t="str">
        <f t="shared" si="2199"/>
        <v xml:space="preserve">showvh RMS_WMS wf_RMS_WMS_InventoryAdjustment ; </v>
      </c>
      <c r="AC2113" s="60" t="str">
        <f t="shared" si="2190"/>
        <v>showrrh RMS_WMS wf_RMS_WMS_InventoryAdjustment</v>
      </c>
    </row>
    <row r="2114" spans="1:29" x14ac:dyDescent="0.25">
      <c r="A2114" s="9">
        <v>43455</v>
      </c>
      <c r="B2114" s="6" t="s">
        <v>27</v>
      </c>
      <c r="C2114" s="6" t="s">
        <v>1893</v>
      </c>
      <c r="D2114" s="6" t="s">
        <v>1862</v>
      </c>
      <c r="E2114" s="100" t="str">
        <f t="shared" ref="E2114:E2119" si="2620">IF(D2114="q1",rep_q,IF(OR(D2114="u1",D2114="u2"),rep_u,IF(OR(D2114="p1",D2114="p2"),rep_p," ** ERROR **")))</f>
        <v>RAC_qa</v>
      </c>
      <c r="F2114" s="115" t="str">
        <f t="shared" ref="F2114:F2119" si="2621">IF(C2114="SJ",IF(D2114="q1",pswd_sj_q,IF(OR(D2114="u1",D2114="u2"),pswd_sj_u,IF(OR(D2114="p1",D2114="p2"),pswd_sj_p," ** ERROR **"))),
IF(C2114="BR",IF(D2114="q1",pswd_br_q,IF(OR(D2114="u1",D2114="u2"),pswd_br_u,IF(OR(D2114="p1",D2114="p2"),pswd_br_p," ** ERROR **")))," ** ERROR **"))</f>
        <v>BPQ</v>
      </c>
      <c r="G2114" s="100" t="str">
        <f t="shared" ref="G2114:G2119" si="2622">IF(D2114="q1",host_q,IF(OR(D2114="u1",D2114="u2"),host_u,IF(OR(D2114="p1",D2114="p2"),host_p," ** ERROR **")))</f>
        <v>qhvifoapp05</v>
      </c>
      <c r="H2114" s="115" t="str">
        <f t="shared" ref="H2114:H2119" si="2623">IF(D2114="q1",int_q1,IF(D2114="u1",int_u1,IF(D2114="u2",int_u2,IF(D2114="p1",int_p1,IF(D2114="p2",int_p2," ** ERROR **")))))</f>
        <v>Int01_qa</v>
      </c>
      <c r="I2114" s="100" t="str">
        <f t="shared" ref="I2114:I2119" si="2624">IF(D2114="","n/a","6005")</f>
        <v>6005</v>
      </c>
      <c r="J2114" s="115" t="str">
        <f t="shared" ref="J2114:J2119" si="2625">IF(D2114="","n/a","Native")</f>
        <v>Native</v>
      </c>
      <c r="K2114" s="100" t="str">
        <f t="shared" ref="K2114:K2119" si="2626">IF(D2114="","n/a","all")</f>
        <v>all</v>
      </c>
      <c r="L2114" s="6" t="s">
        <v>1543</v>
      </c>
      <c r="M2114" s="6" t="s">
        <v>332</v>
      </c>
      <c r="N2114" s="6" t="s">
        <v>3171</v>
      </c>
      <c r="O2114" s="6" t="s">
        <v>3174</v>
      </c>
      <c r="P2114" s="11" t="str">
        <f>CONCATENATE("qc ",L2114," ",M2114," ",N2114)</f>
        <v>qc RMS_WMS Workflow wf_RMS_WMS_InventoryStatusChange</v>
      </c>
      <c r="Q2114" s="12" t="str">
        <f t="shared" si="2615"/>
        <v>echo ;</v>
      </c>
      <c r="R2114" s="13" t="str">
        <f t="shared" si="2616"/>
        <v>./pmrep addtodeploymentgroup -p DG_Static_Shared -n wf_RMS_WMS_InventoryStatusChange -o Workflow -f RMS_WMS -d all ;</v>
      </c>
      <c r="S2114" s="12" t="str">
        <f t="shared" ref="S2114:S2177" si="2627">IF(AND(B2114=B2115,F2114=F2115),"echo ;",CONCATENATE("./pmrep deploydeploymentgroup -p ",dgnm, " -c ",dgxml," -r ",E2114," -n ",IF(LEFT(F2114,1)="B","ritbil","jansaj")," -X ",F2114, " -h ",G2114," -o ",I2114, " -s ",J2114, " -l $HOME/scripts/log/dg_",C2114,"_",B2114,".log ;"))</f>
        <v>echo ;</v>
      </c>
      <c r="T2114" s="13" t="str">
        <f t="shared" ref="T2114:T2129" si="2628">IF(AND(B2114=B2115,F2114=F2115), "echo ;","echo '&lt; PRESS ANY KEY TO CONTINUE &gt;'; read c ; ")</f>
        <v>echo ;</v>
      </c>
      <c r="U2114" s="12" t="str">
        <f t="shared" ref="U2114:U2177" si="2629">IF(AND(B2114=B2115,F2114=F2115),"echo;",CONCATENATE("cat $HOME/scripts/log/dg_",C2114,"_",B2114,".log ; "))</f>
        <v>echo;</v>
      </c>
      <c r="V2114" s="13" t="str">
        <f t="shared" ref="V2114:V2129" si="2630">IF(AND(B2114=B2115,F2114=F2115), "echo ;","echo '&lt; PRESS ANY KEY TO CONTINUE &gt;'; read c ;")</f>
        <v>echo ;</v>
      </c>
      <c r="W2114" s="14" t="str">
        <f t="shared" si="2617"/>
        <v xml:space="preserve"> echo ; </v>
      </c>
      <c r="X2114" s="13" t="str">
        <f t="shared" ref="X2114:X2124" si="2631">IF(M2114="Workflow",CONCATENATE("ssh -q ",G2114, " '/home/infa_adm/scripts/ais.sh ",L2114," ",N2114," ",H2114,"'")," # n/a")</f>
        <v>ssh -q qhvifoapp05 '/home/infa_adm/scripts/ais.sh RMS_WMS wf_RMS_WMS_InventoryStatusChange Int01_qa'</v>
      </c>
      <c r="Y2114" s="15"/>
      <c r="Z2114" s="60" t="str">
        <f t="shared" si="2618"/>
        <v>./pmrep objectexport -f RMS_WMS -o Workflow -n wf_RMS_WMS_InventoryStatusChange -m -s -b -r -u wf_RMS_WMS_InventoryStatusChange.xml</v>
      </c>
      <c r="AA2114" s="63" t="str">
        <f t="shared" si="2619"/>
        <v>gwd RMS_WMS wf_RMS_WMS_InventoryStatusChange</v>
      </c>
      <c r="AB2114" s="60" t="str">
        <f t="shared" si="2199"/>
        <v xml:space="preserve">showvh RMS_WMS wf_RMS_WMS_InventoryStatusChange ; </v>
      </c>
      <c r="AC2114" s="60" t="str">
        <f t="shared" ref="AC2114:AC2177" si="2632">CONCATENATE("showrrh ",L2114," ",N2114)</f>
        <v>showrrh RMS_WMS wf_RMS_WMS_InventoryStatusChange</v>
      </c>
    </row>
    <row r="2115" spans="1:29" x14ac:dyDescent="0.25">
      <c r="A2115" s="9">
        <v>43455</v>
      </c>
      <c r="B2115" s="6" t="s">
        <v>27</v>
      </c>
      <c r="C2115" s="6" t="s">
        <v>1893</v>
      </c>
      <c r="D2115" s="6" t="s">
        <v>1862</v>
      </c>
      <c r="E2115" s="100" t="str">
        <f t="shared" si="2620"/>
        <v>RAC_qa</v>
      </c>
      <c r="F2115" s="115" t="str">
        <f t="shared" si="2621"/>
        <v>BPQ</v>
      </c>
      <c r="G2115" s="100" t="str">
        <f t="shared" si="2622"/>
        <v>qhvifoapp05</v>
      </c>
      <c r="H2115" s="115" t="str">
        <f t="shared" si="2623"/>
        <v>Int01_qa</v>
      </c>
      <c r="I2115" s="100" t="str">
        <f t="shared" si="2624"/>
        <v>6005</v>
      </c>
      <c r="J2115" s="115" t="str">
        <f t="shared" si="2625"/>
        <v>Native</v>
      </c>
      <c r="K2115" s="100" t="str">
        <f t="shared" si="2626"/>
        <v>all</v>
      </c>
      <c r="L2115" s="6" t="s">
        <v>1543</v>
      </c>
      <c r="M2115" s="6" t="s">
        <v>332</v>
      </c>
      <c r="N2115" s="6" t="s">
        <v>3167</v>
      </c>
      <c r="O2115" s="6" t="s">
        <v>3174</v>
      </c>
      <c r="P2115" s="11" t="str">
        <f t="shared" si="2614"/>
        <v>qc RMS_WMS Workflow wf_RMS_WMS_TransferOrderStatus</v>
      </c>
      <c r="Q2115" s="12" t="str">
        <f t="shared" si="2615"/>
        <v>echo ;</v>
      </c>
      <c r="R2115" s="13" t="str">
        <f t="shared" si="2616"/>
        <v>./pmrep addtodeploymentgroup -p DG_Static_Shared -n wf_RMS_WMS_TransferOrderStatus -o Workflow -f RMS_WMS -d all ;</v>
      </c>
      <c r="S2115" s="12" t="str">
        <f t="shared" si="2627"/>
        <v>echo ;</v>
      </c>
      <c r="T2115" s="13" t="str">
        <f t="shared" si="2628"/>
        <v>echo ;</v>
      </c>
      <c r="U2115" s="12" t="str">
        <f t="shared" si="2629"/>
        <v>echo;</v>
      </c>
      <c r="V2115" s="13" t="str">
        <f t="shared" si="2630"/>
        <v>echo ;</v>
      </c>
      <c r="W2115" s="14" t="str">
        <f t="shared" si="2617"/>
        <v xml:space="preserve"> echo ; </v>
      </c>
      <c r="X2115" s="13" t="str">
        <f t="shared" si="2631"/>
        <v>ssh -q qhvifoapp05 '/home/infa_adm/scripts/ais.sh RMS_WMS wf_RMS_WMS_TransferOrderStatus Int01_qa'</v>
      </c>
      <c r="Y2115" s="15"/>
      <c r="Z2115" s="60" t="str">
        <f t="shared" si="2618"/>
        <v>./pmrep objectexport -f RMS_WMS -o Workflow -n wf_RMS_WMS_TransferOrderStatus -m -s -b -r -u wf_RMS_WMS_TransferOrderStatus.xml</v>
      </c>
      <c r="AA2115" s="63" t="str">
        <f t="shared" si="2619"/>
        <v>gwd RMS_WMS wf_RMS_WMS_TransferOrderStatus</v>
      </c>
      <c r="AB2115" s="60" t="str">
        <f t="shared" ref="AB2115:AB2178" si="2633">CONCATENATE("showvh ",L2115," ",N2115," ; ")</f>
        <v xml:space="preserve">showvh RMS_WMS wf_RMS_WMS_TransferOrderStatus ; </v>
      </c>
      <c r="AC2115" s="60" t="str">
        <f t="shared" si="2632"/>
        <v>showrrh RMS_WMS wf_RMS_WMS_TransferOrderStatus</v>
      </c>
    </row>
    <row r="2116" spans="1:29" x14ac:dyDescent="0.25">
      <c r="A2116" s="9">
        <v>43455</v>
      </c>
      <c r="B2116" s="6" t="s">
        <v>27</v>
      </c>
      <c r="C2116" s="6" t="s">
        <v>1893</v>
      </c>
      <c r="D2116" s="6" t="s">
        <v>1862</v>
      </c>
      <c r="E2116" s="100" t="str">
        <f t="shared" si="2620"/>
        <v>RAC_qa</v>
      </c>
      <c r="F2116" s="115" t="str">
        <f t="shared" si="2621"/>
        <v>BPQ</v>
      </c>
      <c r="G2116" s="100" t="str">
        <f t="shared" si="2622"/>
        <v>qhvifoapp05</v>
      </c>
      <c r="H2116" s="115" t="str">
        <f t="shared" si="2623"/>
        <v>Int01_qa</v>
      </c>
      <c r="I2116" s="100" t="str">
        <f t="shared" si="2624"/>
        <v>6005</v>
      </c>
      <c r="J2116" s="115" t="str">
        <f t="shared" si="2625"/>
        <v>Native</v>
      </c>
      <c r="K2116" s="100" t="str">
        <f t="shared" si="2626"/>
        <v>all</v>
      </c>
      <c r="L2116" s="6" t="s">
        <v>1543</v>
      </c>
      <c r="M2116" s="6" t="s">
        <v>332</v>
      </c>
      <c r="N2116" s="6" t="s">
        <v>3168</v>
      </c>
      <c r="O2116" s="6" t="s">
        <v>3174</v>
      </c>
      <c r="P2116" s="11" t="str">
        <f t="shared" si="2614"/>
        <v>qc RMS_WMS Workflow wf_RMS_WMS_TransferShipConfirmation</v>
      </c>
      <c r="Q2116" s="12" t="str">
        <f t="shared" si="2615"/>
        <v>echo ;</v>
      </c>
      <c r="R2116" s="13" t="str">
        <f t="shared" si="2616"/>
        <v>./pmrep addtodeploymentgroup -p DG_Static_Shared -n wf_RMS_WMS_TransferShipConfirmation -o Workflow -f RMS_WMS -d all ;</v>
      </c>
      <c r="S2116" s="12" t="str">
        <f t="shared" si="2627"/>
        <v>echo ;</v>
      </c>
      <c r="T2116" s="13" t="str">
        <f t="shared" si="2628"/>
        <v>echo ;</v>
      </c>
      <c r="U2116" s="12" t="str">
        <f t="shared" si="2629"/>
        <v>echo;</v>
      </c>
      <c r="V2116" s="13" t="str">
        <f t="shared" si="2630"/>
        <v>echo ;</v>
      </c>
      <c r="W2116" s="14" t="str">
        <f t="shared" si="2617"/>
        <v xml:space="preserve"> echo ; </v>
      </c>
      <c r="X2116" s="13" t="str">
        <f t="shared" si="2631"/>
        <v>ssh -q qhvifoapp05 '/home/infa_adm/scripts/ais.sh RMS_WMS wf_RMS_WMS_TransferShipConfirmation Int01_qa'</v>
      </c>
      <c r="Y2116" s="15"/>
      <c r="Z2116" s="60" t="str">
        <f t="shared" si="2618"/>
        <v>./pmrep objectexport -f RMS_WMS -o Workflow -n wf_RMS_WMS_TransferShipConfirmation -m -s -b -r -u wf_RMS_WMS_TransferShipConfirmation.xml</v>
      </c>
      <c r="AA2116" s="63" t="str">
        <f t="shared" si="2619"/>
        <v>gwd RMS_WMS wf_RMS_WMS_TransferShipConfirmation</v>
      </c>
      <c r="AB2116" s="60" t="str">
        <f t="shared" si="2633"/>
        <v xml:space="preserve">showvh RMS_WMS wf_RMS_WMS_TransferShipConfirmation ; </v>
      </c>
      <c r="AC2116" s="60" t="str">
        <f t="shared" si="2632"/>
        <v>showrrh RMS_WMS wf_RMS_WMS_TransferShipConfirmation</v>
      </c>
    </row>
    <row r="2117" spans="1:29" x14ac:dyDescent="0.25">
      <c r="A2117" s="9">
        <v>43455</v>
      </c>
      <c r="B2117" s="6" t="s">
        <v>27</v>
      </c>
      <c r="C2117" s="6" t="s">
        <v>1893</v>
      </c>
      <c r="D2117" s="6" t="s">
        <v>1862</v>
      </c>
      <c r="E2117" s="100" t="str">
        <f t="shared" si="2620"/>
        <v>RAC_qa</v>
      </c>
      <c r="F2117" s="115" t="str">
        <f t="shared" si="2621"/>
        <v>BPQ</v>
      </c>
      <c r="G2117" s="100" t="str">
        <f t="shared" si="2622"/>
        <v>qhvifoapp05</v>
      </c>
      <c r="H2117" s="115" t="str">
        <f t="shared" si="2623"/>
        <v>Int01_qa</v>
      </c>
      <c r="I2117" s="100" t="str">
        <f t="shared" si="2624"/>
        <v>6005</v>
      </c>
      <c r="J2117" s="115" t="str">
        <f t="shared" si="2625"/>
        <v>Native</v>
      </c>
      <c r="K2117" s="100" t="str">
        <f t="shared" si="2626"/>
        <v>all</v>
      </c>
      <c r="L2117" s="6" t="s">
        <v>1543</v>
      </c>
      <c r="M2117" s="6" t="s">
        <v>332</v>
      </c>
      <c r="N2117" s="6" t="s">
        <v>3169</v>
      </c>
      <c r="O2117" s="6" t="s">
        <v>3174</v>
      </c>
      <c r="P2117" s="11" t="str">
        <f t="shared" si="2614"/>
        <v>qc RMS_WMS Workflow wf_RMS_WMS_POReceipt</v>
      </c>
      <c r="Q2117" s="12" t="str">
        <f t="shared" si="2615"/>
        <v>echo ;</v>
      </c>
      <c r="R2117" s="13" t="str">
        <f t="shared" si="2616"/>
        <v>./pmrep addtodeploymentgroup -p DG_Static_Shared -n wf_RMS_WMS_POReceipt -o Workflow -f RMS_WMS -d all ;</v>
      </c>
      <c r="S2117" s="12" t="str">
        <f t="shared" si="2627"/>
        <v>echo ;</v>
      </c>
      <c r="T2117" s="13" t="str">
        <f t="shared" si="2628"/>
        <v>echo ;</v>
      </c>
      <c r="U2117" s="12" t="str">
        <f t="shared" si="2629"/>
        <v>echo;</v>
      </c>
      <c r="V2117" s="13" t="str">
        <f t="shared" si="2630"/>
        <v>echo ;</v>
      </c>
      <c r="W2117" s="14" t="str">
        <f t="shared" si="2617"/>
        <v xml:space="preserve"> echo ; </v>
      </c>
      <c r="X2117" s="13" t="str">
        <f t="shared" si="2631"/>
        <v>ssh -q qhvifoapp05 '/home/infa_adm/scripts/ais.sh RMS_WMS wf_RMS_WMS_POReceipt Int01_qa'</v>
      </c>
      <c r="Y2117" s="15"/>
      <c r="Z2117" s="60" t="str">
        <f t="shared" si="2618"/>
        <v>./pmrep objectexport -f RMS_WMS -o Workflow -n wf_RMS_WMS_POReceipt -m -s -b -r -u wf_RMS_WMS_POReceipt.xml</v>
      </c>
      <c r="AA2117" s="63" t="str">
        <f t="shared" si="2619"/>
        <v>gwd RMS_WMS wf_RMS_WMS_POReceipt</v>
      </c>
      <c r="AB2117" s="60" t="str">
        <f t="shared" si="2633"/>
        <v xml:space="preserve">showvh RMS_WMS wf_RMS_WMS_POReceipt ; </v>
      </c>
      <c r="AC2117" s="60" t="str">
        <f t="shared" si="2632"/>
        <v>showrrh RMS_WMS wf_RMS_WMS_POReceipt</v>
      </c>
    </row>
    <row r="2118" spans="1:29" x14ac:dyDescent="0.25">
      <c r="A2118" s="9">
        <v>43455</v>
      </c>
      <c r="B2118" s="6" t="s">
        <v>27</v>
      </c>
      <c r="C2118" s="6" t="s">
        <v>1893</v>
      </c>
      <c r="D2118" s="6" t="s">
        <v>1862</v>
      </c>
      <c r="E2118" s="100" t="str">
        <f t="shared" si="2620"/>
        <v>RAC_qa</v>
      </c>
      <c r="F2118" s="115" t="str">
        <f t="shared" si="2621"/>
        <v>BPQ</v>
      </c>
      <c r="G2118" s="100" t="str">
        <f t="shared" si="2622"/>
        <v>qhvifoapp05</v>
      </c>
      <c r="H2118" s="115" t="str">
        <f t="shared" si="2623"/>
        <v>Int01_qa</v>
      </c>
      <c r="I2118" s="100" t="str">
        <f t="shared" si="2624"/>
        <v>6005</v>
      </c>
      <c r="J2118" s="115" t="str">
        <f t="shared" si="2625"/>
        <v>Native</v>
      </c>
      <c r="K2118" s="100" t="str">
        <f t="shared" si="2626"/>
        <v>all</v>
      </c>
      <c r="L2118" s="6" t="s">
        <v>1543</v>
      </c>
      <c r="M2118" s="6" t="s">
        <v>332</v>
      </c>
      <c r="N2118" s="135" t="s">
        <v>3170</v>
      </c>
      <c r="O2118" s="6" t="s">
        <v>3174</v>
      </c>
      <c r="P2118" s="11" t="str">
        <f t="shared" si="2614"/>
        <v>qc RMS_WMS Workflow wf_RMS_WMS_POReceiptDetails</v>
      </c>
      <c r="Q2118" s="12" t="str">
        <f t="shared" si="2615"/>
        <v>echo ;</v>
      </c>
      <c r="R2118" s="13" t="str">
        <f t="shared" si="2616"/>
        <v>./pmrep addtodeploymentgroup -p DG_Static_Shared -n wf_RMS_WMS_POReceiptDetails -o Workflow -f RMS_WMS -d all ;</v>
      </c>
      <c r="S2118" s="12" t="str">
        <f t="shared" si="2627"/>
        <v>./pmrep deploydeploymentgroup -p DG_Static_Shared -c  ./DG_Static_Shared.xml -r RAC_qa -n ritbil -X BPQ -h qhvifoapp05 -o 6005 -s Native -l $HOME/scripts/log/dg_BR_kaoter.log ;</v>
      </c>
      <c r="T2118" s="13" t="str">
        <f t="shared" si="2628"/>
        <v xml:space="preserve">echo '&lt; PRESS ANY KEY TO CONTINUE &gt;'; read c ; </v>
      </c>
      <c r="U2118" s="12" t="str">
        <f t="shared" si="2629"/>
        <v xml:space="preserve">cat $HOME/scripts/log/dg_BR_kaoter.log ; </v>
      </c>
      <c r="V2118" s="13" t="str">
        <f t="shared" si="2630"/>
        <v>echo '&lt; PRESS ANY KEY TO CONTINUE &gt;'; read c ;</v>
      </c>
      <c r="W2118" s="14" t="str">
        <f t="shared" si="2617"/>
        <v xml:space="preserve"> pmd ; </v>
      </c>
      <c r="X2118" s="13" t="str">
        <f t="shared" si="2631"/>
        <v>ssh -q qhvifoapp05 '/home/infa_adm/scripts/ais.sh RMS_WMS wf_RMS_WMS_POReceiptDetails Int01_qa'</v>
      </c>
      <c r="Y2118" s="15"/>
      <c r="Z2118" s="60" t="str">
        <f t="shared" si="2618"/>
        <v>./pmrep objectexport -f RMS_WMS -o Workflow -n wf_RMS_WMS_POReceiptDetails -m -s -b -r -u wf_RMS_WMS_POReceiptDetails.xml</v>
      </c>
      <c r="AA2118" s="63" t="str">
        <f t="shared" si="2619"/>
        <v>gwd RMS_WMS wf_RMS_WMS_POReceiptDetails</v>
      </c>
      <c r="AB2118" s="60" t="str">
        <f t="shared" si="2633"/>
        <v xml:space="preserve">showvh RMS_WMS wf_RMS_WMS_POReceiptDetails ; </v>
      </c>
      <c r="AC2118" s="60" t="str">
        <f t="shared" si="2632"/>
        <v>showrrh RMS_WMS wf_RMS_WMS_POReceiptDetails</v>
      </c>
    </row>
    <row r="2119" spans="1:29" x14ac:dyDescent="0.25">
      <c r="A2119" s="9">
        <v>43455</v>
      </c>
      <c r="B2119" s="6" t="s">
        <v>27</v>
      </c>
      <c r="C2119" s="6" t="s">
        <v>1893</v>
      </c>
      <c r="D2119" s="6" t="s">
        <v>1863</v>
      </c>
      <c r="E2119" s="100" t="str">
        <f t="shared" si="2620"/>
        <v>RAC_uat</v>
      </c>
      <c r="F2119" s="115" t="str">
        <f t="shared" si="2621"/>
        <v>BPU</v>
      </c>
      <c r="G2119" s="100" t="str">
        <f t="shared" si="2622"/>
        <v>uhvifoapp03</v>
      </c>
      <c r="H2119" s="115" t="str">
        <f t="shared" si="2623"/>
        <v>Int01_uat</v>
      </c>
      <c r="I2119" s="100" t="str">
        <f t="shared" si="2624"/>
        <v>6005</v>
      </c>
      <c r="J2119" s="115" t="str">
        <f t="shared" si="2625"/>
        <v>Native</v>
      </c>
      <c r="K2119" s="100" t="str">
        <f t="shared" si="2626"/>
        <v>all</v>
      </c>
      <c r="L2119" s="6" t="s">
        <v>1543</v>
      </c>
      <c r="M2119" s="6" t="s">
        <v>332</v>
      </c>
      <c r="N2119" s="6" t="s">
        <v>3055</v>
      </c>
      <c r="O2119" s="6" t="s">
        <v>3175</v>
      </c>
      <c r="P2119" s="11" t="str">
        <f t="shared" si="2614"/>
        <v>qc RMS_WMS Workflow wf_RMS_WMS_InventoryAdjustment</v>
      </c>
      <c r="Q2119" s="12" t="str">
        <f t="shared" si="2615"/>
        <v>./pmrep cleardeploymentgroup -p DG_Static_Shared -f ;</v>
      </c>
      <c r="R2119" s="13" t="str">
        <f t="shared" si="2616"/>
        <v>./pmrep addtodeploymentgroup -p DG_Static_Shared -n wf_RMS_WMS_InventoryAdjustment -o Workflow -f RMS_WMS -d all ;</v>
      </c>
      <c r="S2119" s="12" t="str">
        <f t="shared" si="2627"/>
        <v>echo ;</v>
      </c>
      <c r="T2119" s="13" t="str">
        <f t="shared" si="2628"/>
        <v>echo ;</v>
      </c>
      <c r="U2119" s="12" t="str">
        <f t="shared" si="2629"/>
        <v>echo;</v>
      </c>
      <c r="V2119" s="13" t="str">
        <f t="shared" si="2630"/>
        <v>echo ;</v>
      </c>
      <c r="W2119" s="14" t="str">
        <f t="shared" si="2617"/>
        <v xml:space="preserve"> echo ; </v>
      </c>
      <c r="X2119" s="13" t="str">
        <f t="shared" si="2631"/>
        <v>ssh -q uhvifoapp03 '/home/infa_adm/scripts/ais.sh RMS_WMS wf_RMS_WMS_InventoryAdjustment Int01_uat'</v>
      </c>
      <c r="Y2119" s="15"/>
      <c r="Z2119" s="60" t="str">
        <f t="shared" si="2618"/>
        <v>./pmrep objectexport -f RMS_WMS -o Workflow -n wf_RMS_WMS_InventoryAdjustment -m -s -b -r -u wf_RMS_WMS_InventoryAdjustment.xml</v>
      </c>
      <c r="AA2119" s="63" t="str">
        <f t="shared" si="2619"/>
        <v>gwd RMS_WMS wf_RMS_WMS_InventoryAdjustment</v>
      </c>
      <c r="AB2119" s="60" t="str">
        <f t="shared" si="2633"/>
        <v xml:space="preserve">showvh RMS_WMS wf_RMS_WMS_InventoryAdjustment ; </v>
      </c>
      <c r="AC2119" s="60" t="str">
        <f t="shared" si="2632"/>
        <v>showrrh RMS_WMS wf_RMS_WMS_InventoryAdjustment</v>
      </c>
    </row>
    <row r="2120" spans="1:29" x14ac:dyDescent="0.25">
      <c r="A2120" s="9">
        <v>43455</v>
      </c>
      <c r="B2120" s="6" t="s">
        <v>27</v>
      </c>
      <c r="C2120" s="6" t="s">
        <v>1893</v>
      </c>
      <c r="D2120" s="6" t="s">
        <v>1863</v>
      </c>
      <c r="E2120" s="100" t="str">
        <f t="shared" ref="E2120:E2125" si="2634">IF(D2120="q1",rep_q,IF(OR(D2120="u1",D2120="u2"),rep_u,IF(OR(D2120="p1",D2120="p2"),rep_p," ** ERROR **")))</f>
        <v>RAC_uat</v>
      </c>
      <c r="F2120" s="115" t="str">
        <f t="shared" ref="F2120:F2125" si="2635">IF(C2120="SJ",IF(D2120="q1",pswd_sj_q,IF(OR(D2120="u1",D2120="u2"),pswd_sj_u,IF(OR(D2120="p1",D2120="p2"),pswd_sj_p," ** ERROR **"))),
IF(C2120="BR",IF(D2120="q1",pswd_br_q,IF(OR(D2120="u1",D2120="u2"),pswd_br_u,IF(OR(D2120="p1",D2120="p2"),pswd_br_p," ** ERROR **")))," ** ERROR **"))</f>
        <v>BPU</v>
      </c>
      <c r="G2120" s="100" t="str">
        <f t="shared" ref="G2120:G2125" si="2636">IF(D2120="q1",host_q,IF(OR(D2120="u1",D2120="u2"),host_u,IF(OR(D2120="p1",D2120="p2"),host_p," ** ERROR **")))</f>
        <v>uhvifoapp03</v>
      </c>
      <c r="H2120" s="115" t="str">
        <f t="shared" ref="H2120:H2125" si="2637">IF(D2120="q1",int_q1,IF(D2120="u1",int_u1,IF(D2120="u2",int_u2,IF(D2120="p1",int_p1,IF(D2120="p2",int_p2," ** ERROR **")))))</f>
        <v>Int01_uat</v>
      </c>
      <c r="I2120" s="100" t="str">
        <f t="shared" ref="I2120:I2125" si="2638">IF(D2120="","n/a","6005")</f>
        <v>6005</v>
      </c>
      <c r="J2120" s="115" t="str">
        <f t="shared" ref="J2120:J2125" si="2639">IF(D2120="","n/a","Native")</f>
        <v>Native</v>
      </c>
      <c r="K2120" s="100" t="str">
        <f t="shared" ref="K2120:K2125" si="2640">IF(D2120="","n/a","all")</f>
        <v>all</v>
      </c>
      <c r="L2120" s="6" t="s">
        <v>1543</v>
      </c>
      <c r="M2120" s="6" t="s">
        <v>332</v>
      </c>
      <c r="N2120" s="6" t="s">
        <v>3171</v>
      </c>
      <c r="O2120" s="6" t="s">
        <v>3175</v>
      </c>
      <c r="P2120" s="11" t="str">
        <f t="shared" si="2614"/>
        <v>qc RMS_WMS Workflow wf_RMS_WMS_InventoryStatusChange</v>
      </c>
      <c r="Q2120" s="12" t="str">
        <f t="shared" si="2615"/>
        <v>echo ;</v>
      </c>
      <c r="R2120" s="13" t="str">
        <f t="shared" si="2616"/>
        <v>./pmrep addtodeploymentgroup -p DG_Static_Shared -n wf_RMS_WMS_InventoryStatusChange -o Workflow -f RMS_WMS -d all ;</v>
      </c>
      <c r="S2120" s="12" t="str">
        <f t="shared" si="2627"/>
        <v>echo ;</v>
      </c>
      <c r="T2120" s="13" t="str">
        <f t="shared" si="2628"/>
        <v>echo ;</v>
      </c>
      <c r="U2120" s="12" t="str">
        <f t="shared" si="2629"/>
        <v>echo;</v>
      </c>
      <c r="V2120" s="13" t="str">
        <f t="shared" si="2630"/>
        <v>echo ;</v>
      </c>
      <c r="W2120" s="14" t="str">
        <f t="shared" si="2617"/>
        <v xml:space="preserve"> echo ; </v>
      </c>
      <c r="X2120" s="13" t="str">
        <f t="shared" si="2631"/>
        <v>ssh -q uhvifoapp03 '/home/infa_adm/scripts/ais.sh RMS_WMS wf_RMS_WMS_InventoryStatusChange Int01_uat'</v>
      </c>
      <c r="Y2120" s="15"/>
      <c r="Z2120" s="60" t="str">
        <f t="shared" si="2618"/>
        <v>./pmrep objectexport -f RMS_WMS -o Workflow -n wf_RMS_WMS_InventoryStatusChange -m -s -b -r -u wf_RMS_WMS_InventoryStatusChange.xml</v>
      </c>
      <c r="AA2120" s="63" t="str">
        <f t="shared" si="2619"/>
        <v>gwd RMS_WMS wf_RMS_WMS_InventoryStatusChange</v>
      </c>
      <c r="AB2120" s="60" t="str">
        <f t="shared" si="2633"/>
        <v xml:space="preserve">showvh RMS_WMS wf_RMS_WMS_InventoryStatusChange ; </v>
      </c>
      <c r="AC2120" s="60" t="str">
        <f t="shared" si="2632"/>
        <v>showrrh RMS_WMS wf_RMS_WMS_InventoryStatusChange</v>
      </c>
    </row>
    <row r="2121" spans="1:29" x14ac:dyDescent="0.25">
      <c r="A2121" s="9">
        <v>43455</v>
      </c>
      <c r="B2121" s="6" t="s">
        <v>27</v>
      </c>
      <c r="C2121" s="6" t="s">
        <v>1893</v>
      </c>
      <c r="D2121" s="6" t="s">
        <v>1863</v>
      </c>
      <c r="E2121" s="100" t="str">
        <f t="shared" si="2634"/>
        <v>RAC_uat</v>
      </c>
      <c r="F2121" s="115" t="str">
        <f t="shared" si="2635"/>
        <v>BPU</v>
      </c>
      <c r="G2121" s="100" t="str">
        <f t="shared" si="2636"/>
        <v>uhvifoapp03</v>
      </c>
      <c r="H2121" s="115" t="str">
        <f t="shared" si="2637"/>
        <v>Int01_uat</v>
      </c>
      <c r="I2121" s="100" t="str">
        <f t="shared" si="2638"/>
        <v>6005</v>
      </c>
      <c r="J2121" s="115" t="str">
        <f t="shared" si="2639"/>
        <v>Native</v>
      </c>
      <c r="K2121" s="100" t="str">
        <f t="shared" si="2640"/>
        <v>all</v>
      </c>
      <c r="L2121" s="6" t="s">
        <v>1543</v>
      </c>
      <c r="M2121" s="6" t="s">
        <v>332</v>
      </c>
      <c r="N2121" s="6" t="s">
        <v>3167</v>
      </c>
      <c r="O2121" s="6" t="s">
        <v>3175</v>
      </c>
      <c r="P2121" s="11" t="str">
        <f t="shared" si="2614"/>
        <v>qc RMS_WMS Workflow wf_RMS_WMS_TransferOrderStatus</v>
      </c>
      <c r="Q2121" s="12" t="str">
        <f t="shared" si="2615"/>
        <v>echo ;</v>
      </c>
      <c r="R2121" s="13" t="str">
        <f t="shared" si="2616"/>
        <v>./pmrep addtodeploymentgroup -p DG_Static_Shared -n wf_RMS_WMS_TransferOrderStatus -o Workflow -f RMS_WMS -d all ;</v>
      </c>
      <c r="S2121" s="12" t="str">
        <f t="shared" si="2627"/>
        <v>echo ;</v>
      </c>
      <c r="T2121" s="13" t="str">
        <f t="shared" si="2628"/>
        <v>echo ;</v>
      </c>
      <c r="U2121" s="12" t="str">
        <f t="shared" si="2629"/>
        <v>echo;</v>
      </c>
      <c r="V2121" s="13" t="str">
        <f t="shared" si="2630"/>
        <v>echo ;</v>
      </c>
      <c r="W2121" s="14" t="str">
        <f t="shared" si="2617"/>
        <v xml:space="preserve"> echo ; </v>
      </c>
      <c r="X2121" s="13" t="str">
        <f t="shared" si="2631"/>
        <v>ssh -q uhvifoapp03 '/home/infa_adm/scripts/ais.sh RMS_WMS wf_RMS_WMS_TransferOrderStatus Int01_uat'</v>
      </c>
      <c r="Y2121" s="15"/>
      <c r="Z2121" s="60" t="str">
        <f t="shared" si="2618"/>
        <v>./pmrep objectexport -f RMS_WMS -o Workflow -n wf_RMS_WMS_TransferOrderStatus -m -s -b -r -u wf_RMS_WMS_TransferOrderStatus.xml</v>
      </c>
      <c r="AA2121" s="63" t="str">
        <f t="shared" si="2619"/>
        <v>gwd RMS_WMS wf_RMS_WMS_TransferOrderStatus</v>
      </c>
      <c r="AB2121" s="60" t="str">
        <f t="shared" si="2633"/>
        <v xml:space="preserve">showvh RMS_WMS wf_RMS_WMS_TransferOrderStatus ; </v>
      </c>
      <c r="AC2121" s="60" t="str">
        <f t="shared" si="2632"/>
        <v>showrrh RMS_WMS wf_RMS_WMS_TransferOrderStatus</v>
      </c>
    </row>
    <row r="2122" spans="1:29" x14ac:dyDescent="0.25">
      <c r="A2122" s="9">
        <v>43455</v>
      </c>
      <c r="B2122" s="6" t="s">
        <v>27</v>
      </c>
      <c r="C2122" s="6" t="s">
        <v>1893</v>
      </c>
      <c r="D2122" s="6" t="s">
        <v>1863</v>
      </c>
      <c r="E2122" s="100" t="str">
        <f t="shared" si="2634"/>
        <v>RAC_uat</v>
      </c>
      <c r="F2122" s="115" t="str">
        <f t="shared" si="2635"/>
        <v>BPU</v>
      </c>
      <c r="G2122" s="100" t="str">
        <f t="shared" si="2636"/>
        <v>uhvifoapp03</v>
      </c>
      <c r="H2122" s="115" t="str">
        <f t="shared" si="2637"/>
        <v>Int01_uat</v>
      </c>
      <c r="I2122" s="100" t="str">
        <f t="shared" si="2638"/>
        <v>6005</v>
      </c>
      <c r="J2122" s="115" t="str">
        <f t="shared" si="2639"/>
        <v>Native</v>
      </c>
      <c r="K2122" s="100" t="str">
        <f t="shared" si="2640"/>
        <v>all</v>
      </c>
      <c r="L2122" s="6" t="s">
        <v>1543</v>
      </c>
      <c r="M2122" s="6" t="s">
        <v>332</v>
      </c>
      <c r="N2122" s="6" t="s">
        <v>3168</v>
      </c>
      <c r="O2122" s="6" t="s">
        <v>3175</v>
      </c>
      <c r="P2122" s="11" t="str">
        <f t="shared" si="2614"/>
        <v>qc RMS_WMS Workflow wf_RMS_WMS_TransferShipConfirmation</v>
      </c>
      <c r="Q2122" s="12" t="str">
        <f t="shared" si="2615"/>
        <v>echo ;</v>
      </c>
      <c r="R2122" s="13" t="str">
        <f t="shared" si="2616"/>
        <v>./pmrep addtodeploymentgroup -p DG_Static_Shared -n wf_RMS_WMS_TransferShipConfirmation -o Workflow -f RMS_WMS -d all ;</v>
      </c>
      <c r="S2122" s="12" t="str">
        <f t="shared" si="2627"/>
        <v>echo ;</v>
      </c>
      <c r="T2122" s="13" t="str">
        <f t="shared" si="2628"/>
        <v>echo ;</v>
      </c>
      <c r="U2122" s="12" t="str">
        <f t="shared" si="2629"/>
        <v>echo;</v>
      </c>
      <c r="V2122" s="13" t="str">
        <f t="shared" si="2630"/>
        <v>echo ;</v>
      </c>
      <c r="W2122" s="14" t="str">
        <f t="shared" si="2617"/>
        <v xml:space="preserve"> echo ; </v>
      </c>
      <c r="X2122" s="13" t="str">
        <f t="shared" si="2631"/>
        <v>ssh -q uhvifoapp03 '/home/infa_adm/scripts/ais.sh RMS_WMS wf_RMS_WMS_TransferShipConfirmation Int01_uat'</v>
      </c>
      <c r="Y2122" s="15"/>
      <c r="Z2122" s="60" t="str">
        <f t="shared" si="2618"/>
        <v>./pmrep objectexport -f RMS_WMS -o Workflow -n wf_RMS_WMS_TransferShipConfirmation -m -s -b -r -u wf_RMS_WMS_TransferShipConfirmation.xml</v>
      </c>
      <c r="AA2122" s="63" t="str">
        <f t="shared" si="2619"/>
        <v>gwd RMS_WMS wf_RMS_WMS_TransferShipConfirmation</v>
      </c>
      <c r="AB2122" s="60" t="str">
        <f t="shared" si="2633"/>
        <v xml:space="preserve">showvh RMS_WMS wf_RMS_WMS_TransferShipConfirmation ; </v>
      </c>
      <c r="AC2122" s="60" t="str">
        <f t="shared" si="2632"/>
        <v>showrrh RMS_WMS wf_RMS_WMS_TransferShipConfirmation</v>
      </c>
    </row>
    <row r="2123" spans="1:29" x14ac:dyDescent="0.25">
      <c r="A2123" s="9">
        <v>43455</v>
      </c>
      <c r="B2123" s="6" t="s">
        <v>27</v>
      </c>
      <c r="C2123" s="6" t="s">
        <v>1893</v>
      </c>
      <c r="D2123" s="6" t="s">
        <v>1863</v>
      </c>
      <c r="E2123" s="100" t="str">
        <f t="shared" si="2634"/>
        <v>RAC_uat</v>
      </c>
      <c r="F2123" s="115" t="str">
        <f t="shared" si="2635"/>
        <v>BPU</v>
      </c>
      <c r="G2123" s="100" t="str">
        <f t="shared" si="2636"/>
        <v>uhvifoapp03</v>
      </c>
      <c r="H2123" s="115" t="str">
        <f t="shared" si="2637"/>
        <v>Int01_uat</v>
      </c>
      <c r="I2123" s="100" t="str">
        <f t="shared" si="2638"/>
        <v>6005</v>
      </c>
      <c r="J2123" s="115" t="str">
        <f t="shared" si="2639"/>
        <v>Native</v>
      </c>
      <c r="K2123" s="100" t="str">
        <f t="shared" si="2640"/>
        <v>all</v>
      </c>
      <c r="L2123" s="6" t="s">
        <v>1543</v>
      </c>
      <c r="M2123" s="6" t="s">
        <v>332</v>
      </c>
      <c r="N2123" s="6" t="s">
        <v>3169</v>
      </c>
      <c r="O2123" s="6" t="s">
        <v>3175</v>
      </c>
      <c r="P2123" s="11" t="str">
        <f t="shared" si="2614"/>
        <v>qc RMS_WMS Workflow wf_RMS_WMS_POReceipt</v>
      </c>
      <c r="Q2123" s="12" t="str">
        <f t="shared" si="2615"/>
        <v>echo ;</v>
      </c>
      <c r="R2123" s="13" t="str">
        <f t="shared" si="2616"/>
        <v>./pmrep addtodeploymentgroup -p DG_Static_Shared -n wf_RMS_WMS_POReceipt -o Workflow -f RMS_WMS -d all ;</v>
      </c>
      <c r="S2123" s="12" t="str">
        <f t="shared" si="2627"/>
        <v>echo ;</v>
      </c>
      <c r="T2123" s="13" t="str">
        <f t="shared" si="2628"/>
        <v>echo ;</v>
      </c>
      <c r="U2123" s="12" t="str">
        <f t="shared" si="2629"/>
        <v>echo;</v>
      </c>
      <c r="V2123" s="13" t="str">
        <f t="shared" si="2630"/>
        <v>echo ;</v>
      </c>
      <c r="W2123" s="14" t="str">
        <f t="shared" si="2617"/>
        <v xml:space="preserve"> echo ; </v>
      </c>
      <c r="X2123" s="13" t="str">
        <f t="shared" si="2631"/>
        <v>ssh -q uhvifoapp03 '/home/infa_adm/scripts/ais.sh RMS_WMS wf_RMS_WMS_POReceipt Int01_uat'</v>
      </c>
      <c r="Y2123" s="15"/>
      <c r="Z2123" s="60" t="str">
        <f t="shared" si="2618"/>
        <v>./pmrep objectexport -f RMS_WMS -o Workflow -n wf_RMS_WMS_POReceipt -m -s -b -r -u wf_RMS_WMS_POReceipt.xml</v>
      </c>
      <c r="AA2123" s="63" t="str">
        <f t="shared" si="2619"/>
        <v>gwd RMS_WMS wf_RMS_WMS_POReceipt</v>
      </c>
      <c r="AB2123" s="60" t="str">
        <f t="shared" si="2633"/>
        <v xml:space="preserve">showvh RMS_WMS wf_RMS_WMS_POReceipt ; </v>
      </c>
      <c r="AC2123" s="60" t="str">
        <f t="shared" si="2632"/>
        <v>showrrh RMS_WMS wf_RMS_WMS_POReceipt</v>
      </c>
    </row>
    <row r="2124" spans="1:29" x14ac:dyDescent="0.25">
      <c r="A2124" s="9">
        <v>43455</v>
      </c>
      <c r="B2124" s="6" t="s">
        <v>27</v>
      </c>
      <c r="C2124" s="6" t="s">
        <v>1893</v>
      </c>
      <c r="D2124" s="6" t="s">
        <v>1863</v>
      </c>
      <c r="E2124" s="100" t="str">
        <f t="shared" si="2634"/>
        <v>RAC_uat</v>
      </c>
      <c r="F2124" s="115" t="str">
        <f t="shared" si="2635"/>
        <v>BPU</v>
      </c>
      <c r="G2124" s="100" t="str">
        <f t="shared" si="2636"/>
        <v>uhvifoapp03</v>
      </c>
      <c r="H2124" s="115" t="str">
        <f t="shared" si="2637"/>
        <v>Int01_uat</v>
      </c>
      <c r="I2124" s="100" t="str">
        <f t="shared" si="2638"/>
        <v>6005</v>
      </c>
      <c r="J2124" s="115" t="str">
        <f t="shared" si="2639"/>
        <v>Native</v>
      </c>
      <c r="K2124" s="100" t="str">
        <f t="shared" si="2640"/>
        <v>all</v>
      </c>
      <c r="L2124" s="6" t="s">
        <v>1543</v>
      </c>
      <c r="M2124" s="6" t="s">
        <v>332</v>
      </c>
      <c r="N2124" s="6" t="s">
        <v>3170</v>
      </c>
      <c r="O2124" s="6" t="s">
        <v>3175</v>
      </c>
      <c r="P2124" s="11" t="str">
        <f t="shared" si="2614"/>
        <v>qc RMS_WMS Workflow wf_RMS_WMS_POReceiptDetails</v>
      </c>
      <c r="Q2124" s="12" t="str">
        <f t="shared" si="2615"/>
        <v>echo ;</v>
      </c>
      <c r="R2124" s="13" t="str">
        <f t="shared" si="2616"/>
        <v>./pmrep addtodeploymentgroup -p DG_Static_Shared -n wf_RMS_WMS_POReceiptDetails -o Workflow -f RMS_WMS -d all ;</v>
      </c>
      <c r="S2124" s="12" t="str">
        <f t="shared" si="2627"/>
        <v>./pmrep deploydeploymentgroup -p DG_Static_Shared -c  ./DG_Static_Shared.xml -r RAC_uat -n ritbil -X BPU -h uhvifoapp03 -o 6005 -s Native -l $HOME/scripts/log/dg_BR_kaoter.log ;</v>
      </c>
      <c r="T2124" s="13" t="str">
        <f t="shared" si="2628"/>
        <v xml:space="preserve">echo '&lt; PRESS ANY KEY TO CONTINUE &gt;'; read c ; </v>
      </c>
      <c r="U2124" s="12" t="str">
        <f t="shared" si="2629"/>
        <v xml:space="preserve">cat $HOME/scripts/log/dg_BR_kaoter.log ; </v>
      </c>
      <c r="V2124" s="13" t="str">
        <f t="shared" si="2630"/>
        <v>echo '&lt; PRESS ANY KEY TO CONTINUE &gt;'; read c ;</v>
      </c>
      <c r="W2124" s="14" t="str">
        <f t="shared" si="2617"/>
        <v xml:space="preserve"> pmd ; </v>
      </c>
      <c r="X2124" s="13" t="str">
        <f t="shared" si="2631"/>
        <v>ssh -q uhvifoapp03 '/home/infa_adm/scripts/ais.sh RMS_WMS wf_RMS_WMS_POReceiptDetails Int01_uat'</v>
      </c>
      <c r="Y2124" s="15"/>
      <c r="Z2124" s="60" t="str">
        <f t="shared" si="2618"/>
        <v>./pmrep objectexport -f RMS_WMS -o Workflow -n wf_RMS_WMS_POReceiptDetails -m -s -b -r -u wf_RMS_WMS_POReceiptDetails.xml</v>
      </c>
      <c r="AA2124" s="63" t="str">
        <f t="shared" si="2619"/>
        <v>gwd RMS_WMS wf_RMS_WMS_POReceiptDetails</v>
      </c>
      <c r="AB2124" s="60" t="str">
        <f t="shared" si="2633"/>
        <v xml:space="preserve">showvh RMS_WMS wf_RMS_WMS_POReceiptDetails ; </v>
      </c>
      <c r="AC2124" s="60" t="str">
        <f t="shared" si="2632"/>
        <v>showrrh RMS_WMS wf_RMS_WMS_POReceiptDetails</v>
      </c>
    </row>
    <row r="2125" spans="1:29" x14ac:dyDescent="0.25">
      <c r="A2125" s="9">
        <v>43455</v>
      </c>
      <c r="B2125" s="6" t="s">
        <v>283</v>
      </c>
      <c r="C2125" s="6" t="s">
        <v>1893</v>
      </c>
      <c r="D2125" s="6" t="s">
        <v>1862</v>
      </c>
      <c r="E2125" s="100" t="str">
        <f t="shared" si="2634"/>
        <v>RAC_qa</v>
      </c>
      <c r="F2125" s="115" t="str">
        <f t="shared" si="2635"/>
        <v>BPQ</v>
      </c>
      <c r="G2125" s="100" t="str">
        <f t="shared" si="2636"/>
        <v>qhvifoapp05</v>
      </c>
      <c r="H2125" s="115" t="str">
        <f t="shared" si="2637"/>
        <v>Int01_qa</v>
      </c>
      <c r="I2125" s="100" t="str">
        <f t="shared" si="2638"/>
        <v>6005</v>
      </c>
      <c r="J2125" s="115" t="str">
        <f t="shared" si="2639"/>
        <v>Native</v>
      </c>
      <c r="K2125" s="100" t="str">
        <f t="shared" si="2640"/>
        <v>all</v>
      </c>
      <c r="L2125" s="6" t="s">
        <v>1491</v>
      </c>
      <c r="M2125" s="6" t="s">
        <v>332</v>
      </c>
      <c r="N2125" s="6" t="s">
        <v>1628</v>
      </c>
      <c r="O2125" s="6" t="s">
        <v>3172</v>
      </c>
      <c r="P2125" s="11" t="str">
        <f t="shared" ref="P2125:P2126" si="2641">CONCATENATE("qc ",L2125," ",M2125," ",N2125)</f>
        <v>qc connectors Workflow wf_ENT_LAWSON_GL_CashReceipts_HT</v>
      </c>
      <c r="Q2125" s="12" t="str">
        <f t="shared" ref="Q2125:Q2126" si="2642">IF(AND(B2125=B2124,F2125=F2124),"echo ;",CONCATENATE("./pmrep cleardeploymentgroup -p ",dgnm," -f ;"))</f>
        <v>./pmrep cleardeploymentgroup -p DG_Static_Shared -f ;</v>
      </c>
      <c r="R2125" s="13" t="str">
        <f t="shared" ref="R2125:R2126" si="2643">CONCATENATE("./pmrep addtodeploymentgroup -p ",dgnm," -n ",N2125," -o ",M2125, " -f ",L2125," -d ",K2125, " ;")</f>
        <v>./pmrep addtodeploymentgroup -p DG_Static_Shared -n wf_ENT_LAWSON_GL_CashReceipts_HT -o Workflow -f connectors -d all ;</v>
      </c>
      <c r="S2125" s="12" t="str">
        <f t="shared" si="2627"/>
        <v>./pmrep deploydeploymentgroup -p DG_Static_Shared -c  ./DG_Static_Shared.xml -r RAC_qa -n ritbil -X BPQ -h qhvifoapp05 -o 6005 -s Native -l $HOME/scripts/log/dg_BR_atlrad.log ;</v>
      </c>
      <c r="T2125" s="13" t="str">
        <f t="shared" si="2628"/>
        <v xml:space="preserve">echo '&lt; PRESS ANY KEY TO CONTINUE &gt;'; read c ; </v>
      </c>
      <c r="U2125" s="12" t="str">
        <f t="shared" si="2629"/>
        <v xml:space="preserve">cat $HOME/scripts/log/dg_BR_atlrad.log ; </v>
      </c>
      <c r="V2125" s="13" t="str">
        <f t="shared" si="2630"/>
        <v>echo '&lt; PRESS ANY KEY TO CONTINUE &gt;'; read c ;</v>
      </c>
      <c r="W2125" s="14" t="str">
        <f t="shared" ref="W2125:W2126" si="2644">IF(LEFT(U2125,3)="cat"," pmd ; "," echo ; ")</f>
        <v xml:space="preserve"> pmd ; </v>
      </c>
      <c r="X2125" s="13" t="str">
        <f t="shared" ref="X2125:X2126" si="2645">IF(M2125="Workflow",CONCATENATE("ssh -q ",G2125, " '/home/infa_adm/scripts/ais.sh ",L2125," ",N2125," ",H2125,"'")," # n/a")</f>
        <v>ssh -q qhvifoapp05 '/home/infa_adm/scripts/ais.sh connectors wf_ENT_LAWSON_GL_CashReceipts_HT Int01_qa'</v>
      </c>
      <c r="Y2125" s="15"/>
      <c r="Z2125" s="60" t="str">
        <f t="shared" ref="Z2125:Z2126" si="2646">CONCATENATE("./pmrep objectexport -f ",L2125," -o ",M2125," -n ",N2125," -m -s -b -r -u ",N2125,".xml")</f>
        <v>./pmrep objectexport -f connectors -o Workflow -n wf_ENT_LAWSON_GL_CashReceipts_HT -m -s -b -r -u wf_ENT_LAWSON_GL_CashReceipts_HT.xml</v>
      </c>
      <c r="AA2125" s="63" t="str">
        <f t="shared" ref="AA2125:AA2126" si="2647">IF(M2125="Workflow",CONCATENATE("gwd ",L2125," ",N2125)," # n/a")</f>
        <v>gwd connectors wf_ENT_LAWSON_GL_CashReceipts_HT</v>
      </c>
      <c r="AB2125" s="60" t="str">
        <f t="shared" si="2633"/>
        <v xml:space="preserve">showvh connectors wf_ENT_LAWSON_GL_CashReceipts_HT ; </v>
      </c>
      <c r="AC2125" s="60" t="str">
        <f t="shared" si="2632"/>
        <v>showrrh connectors wf_ENT_LAWSON_GL_CashReceipts_HT</v>
      </c>
    </row>
    <row r="2126" spans="1:29" x14ac:dyDescent="0.25">
      <c r="A2126" s="9">
        <v>43455</v>
      </c>
      <c r="B2126" s="6" t="s">
        <v>283</v>
      </c>
      <c r="C2126" s="6" t="s">
        <v>1893</v>
      </c>
      <c r="D2126" s="6" t="s">
        <v>1863</v>
      </c>
      <c r="E2126" s="100" t="str">
        <f t="shared" ref="E2126" si="2648">IF(D2126="q1",rep_q,IF(OR(D2126="u1",D2126="u2"),rep_u,IF(OR(D2126="p1",D2126="p2"),rep_p," ** ERROR **")))</f>
        <v>RAC_uat</v>
      </c>
      <c r="F2126" s="115" t="str">
        <f t="shared" ref="F2126" si="2649">IF(C2126="SJ",IF(D2126="q1",pswd_sj_q,IF(OR(D2126="u1",D2126="u2"),pswd_sj_u,IF(OR(D2126="p1",D2126="p2"),pswd_sj_p," ** ERROR **"))),
IF(C2126="BR",IF(D2126="q1",pswd_br_q,IF(OR(D2126="u1",D2126="u2"),pswd_br_u,IF(OR(D2126="p1",D2126="p2"),pswd_br_p," ** ERROR **")))," ** ERROR **"))</f>
        <v>BPU</v>
      </c>
      <c r="G2126" s="100" t="str">
        <f t="shared" ref="G2126" si="2650">IF(D2126="q1",host_q,IF(OR(D2126="u1",D2126="u2"),host_u,IF(OR(D2126="p1",D2126="p2"),host_p," ** ERROR **")))</f>
        <v>uhvifoapp03</v>
      </c>
      <c r="H2126" s="115" t="str">
        <f t="shared" ref="H2126" si="2651">IF(D2126="q1",int_q1,IF(D2126="u1",int_u1,IF(D2126="u2",int_u2,IF(D2126="p1",int_p1,IF(D2126="p2",int_p2," ** ERROR **")))))</f>
        <v>Int01_uat</v>
      </c>
      <c r="I2126" s="100" t="str">
        <f t="shared" ref="I2126" si="2652">IF(D2126="","n/a","6005")</f>
        <v>6005</v>
      </c>
      <c r="J2126" s="115" t="str">
        <f t="shared" ref="J2126" si="2653">IF(D2126="","n/a","Native")</f>
        <v>Native</v>
      </c>
      <c r="K2126" s="100" t="str">
        <f t="shared" ref="K2126" si="2654">IF(D2126="","n/a","all")</f>
        <v>all</v>
      </c>
      <c r="L2126" s="6" t="s">
        <v>1491</v>
      </c>
      <c r="M2126" s="6" t="s">
        <v>332</v>
      </c>
      <c r="N2126" s="6" t="s">
        <v>1628</v>
      </c>
      <c r="O2126" s="6" t="s">
        <v>3173</v>
      </c>
      <c r="P2126" s="11" t="str">
        <f t="shared" si="2641"/>
        <v>qc connectors Workflow wf_ENT_LAWSON_GL_CashReceipts_HT</v>
      </c>
      <c r="Q2126" s="12" t="str">
        <f t="shared" si="2642"/>
        <v>./pmrep cleardeploymentgroup -p DG_Static_Shared -f ;</v>
      </c>
      <c r="R2126" s="13" t="str">
        <f t="shared" si="2643"/>
        <v>./pmrep addtodeploymentgroup -p DG_Static_Shared -n wf_ENT_LAWSON_GL_CashReceipts_HT -o Workflow -f connectors -d all ;</v>
      </c>
      <c r="S2126" s="12" t="str">
        <f t="shared" si="2627"/>
        <v>./pmrep deploydeploymentgroup -p DG_Static_Shared -c  ./DG_Static_Shared.xml -r RAC_uat -n ritbil -X BPU -h uhvifoapp03 -o 6005 -s Native -l $HOME/scripts/log/dg_BR_atlrad.log ;</v>
      </c>
      <c r="T2126" s="13" t="str">
        <f t="shared" si="2628"/>
        <v xml:space="preserve">echo '&lt; PRESS ANY KEY TO CONTINUE &gt;'; read c ; </v>
      </c>
      <c r="U2126" s="12" t="str">
        <f t="shared" si="2629"/>
        <v xml:space="preserve">cat $HOME/scripts/log/dg_BR_atlrad.log ; </v>
      </c>
      <c r="V2126" s="13" t="str">
        <f t="shared" si="2630"/>
        <v>echo '&lt; PRESS ANY KEY TO CONTINUE &gt;'; read c ;</v>
      </c>
      <c r="W2126" s="14" t="str">
        <f t="shared" si="2644"/>
        <v xml:space="preserve"> pmd ; </v>
      </c>
      <c r="X2126" s="13" t="str">
        <f t="shared" si="2645"/>
        <v>ssh -q uhvifoapp03 '/home/infa_adm/scripts/ais.sh connectors wf_ENT_LAWSON_GL_CashReceipts_HT Int01_uat'</v>
      </c>
      <c r="Y2126" s="15"/>
      <c r="Z2126" s="60" t="str">
        <f t="shared" si="2646"/>
        <v>./pmrep objectexport -f connectors -o Workflow -n wf_ENT_LAWSON_GL_CashReceipts_HT -m -s -b -r -u wf_ENT_LAWSON_GL_CashReceipts_HT.xml</v>
      </c>
      <c r="AA2126" s="63" t="str">
        <f t="shared" si="2647"/>
        <v>gwd connectors wf_ENT_LAWSON_GL_CashReceipts_HT</v>
      </c>
      <c r="AB2126" s="60" t="str">
        <f t="shared" si="2633"/>
        <v xml:space="preserve">showvh connectors wf_ENT_LAWSON_GL_CashReceipts_HT ; </v>
      </c>
      <c r="AC2126" s="60" t="str">
        <f t="shared" si="2632"/>
        <v>showrrh connectors wf_ENT_LAWSON_GL_CashReceipts_HT</v>
      </c>
    </row>
    <row r="2127" spans="1:29" x14ac:dyDescent="0.25">
      <c r="A2127" s="9">
        <v>43460</v>
      </c>
      <c r="B2127" s="6" t="s">
        <v>317</v>
      </c>
      <c r="C2127" s="6" t="s">
        <v>1892</v>
      </c>
      <c r="D2127" s="6" t="s">
        <v>1862</v>
      </c>
      <c r="E2127" s="100" t="str">
        <f t="shared" ref="E2127" si="2655">IF(D2127="q1",rep_q,IF(OR(D2127="u1",D2127="u2"),rep_u,IF(OR(D2127="p1",D2127="p2"),rep_p," ** ERROR **")))</f>
        <v>RAC_qa</v>
      </c>
      <c r="F2127" s="115" t="str">
        <f t="shared" ref="F2127" si="2656">IF(C2127="SJ",IF(D2127="q1",pswd_sj_q,IF(OR(D2127="u1",D2127="u2"),pswd_sj_u,IF(OR(D2127="p1",D2127="p2"),pswd_sj_p," ** ERROR **"))),
IF(C2127="BR",IF(D2127="q1",pswd_br_q,IF(OR(D2127="u1",D2127="u2"),pswd_br_u,IF(OR(D2127="p1",D2127="p2"),pswd_br_p," ** ERROR **")))," ** ERROR **"))</f>
        <v>QP</v>
      </c>
      <c r="G2127" s="100" t="str">
        <f t="shared" ref="G2127" si="2657">IF(D2127="q1",host_q,IF(OR(D2127="u1",D2127="u2"),host_u,IF(OR(D2127="p1",D2127="p2"),host_p," ** ERROR **")))</f>
        <v>qhvifoapp05</v>
      </c>
      <c r="H2127" s="115" t="str">
        <f t="shared" ref="H2127" si="2658">IF(D2127="q1",int_q1,IF(D2127="u1",int_u1,IF(D2127="u2",int_u2,IF(D2127="p1",int_p1,IF(D2127="p2",int_p2," ** ERROR **")))))</f>
        <v>Int01_qa</v>
      </c>
      <c r="I2127" s="100" t="str">
        <f t="shared" ref="I2127" si="2659">IF(D2127="","n/a","6005")</f>
        <v>6005</v>
      </c>
      <c r="J2127" s="115" t="str">
        <f t="shared" ref="J2127" si="2660">IF(D2127="","n/a","Native")</f>
        <v>Native</v>
      </c>
      <c r="K2127" s="100" t="str">
        <f t="shared" ref="K2127" si="2661">IF(D2127="","n/a","all")</f>
        <v>all</v>
      </c>
      <c r="L2127" s="6" t="s">
        <v>1491</v>
      </c>
      <c r="M2127" s="6" t="s">
        <v>332</v>
      </c>
      <c r="N2127" s="6" t="s">
        <v>3176</v>
      </c>
      <c r="O2127" s="6" t="s">
        <v>3177</v>
      </c>
      <c r="P2127" s="11" t="str">
        <f t="shared" ref="P2127" si="2662">CONCATENATE("qc ",L2127," ",M2127," ",N2127)</f>
        <v>qc connectors Workflow wf_ENT_LAWSON_GL_IP_PROCESS</v>
      </c>
      <c r="Q2127" s="12" t="str">
        <f t="shared" ref="Q2127" si="2663">IF(AND(B2127=B2126,F2127=F2126),"echo ;",CONCATENATE("./pmrep cleardeploymentgroup -p ",dgnm," -f ;"))</f>
        <v>./pmrep cleardeploymentgroup -p DG_Static_Shared -f ;</v>
      </c>
      <c r="R2127" s="13" t="str">
        <f t="shared" ref="R2127" si="2664">CONCATENATE("./pmrep addtodeploymentgroup -p ",dgnm," -n ",N2127," -o ",M2127, " -f ",L2127," -d ",K2127, " ;")</f>
        <v>./pmrep addtodeploymentgroup -p DG_Static_Shared -n wf_ENT_LAWSON_GL_IP_PROCESS -o Workflow -f connectors -d all ;</v>
      </c>
      <c r="S2127" s="12" t="str">
        <f t="shared" si="2627"/>
        <v>./pmrep deploydeploymentgroup -p DG_Static_Shared -c  ./DG_Static_Shared.xml -r RAC_qa -n jansaj -X QP -h qhvifoapp05 -o 6005 -s Native -l $HOME/scripts/log/dg_SJ_kalabd.log ;</v>
      </c>
      <c r="T2127" s="13" t="str">
        <f t="shared" si="2628"/>
        <v xml:space="preserve">echo '&lt; PRESS ANY KEY TO CONTINUE &gt;'; read c ; </v>
      </c>
      <c r="U2127" s="12" t="str">
        <f t="shared" si="2629"/>
        <v xml:space="preserve">cat $HOME/scripts/log/dg_SJ_kalabd.log ; </v>
      </c>
      <c r="V2127" s="13" t="str">
        <f t="shared" si="2630"/>
        <v>echo '&lt; PRESS ANY KEY TO CONTINUE &gt;'; read c ;</v>
      </c>
      <c r="W2127" s="14" t="str">
        <f t="shared" ref="W2127" si="2665">IF(LEFT(U2127,3)="cat"," pmd ; "," echo ; ")</f>
        <v xml:space="preserve"> pmd ; </v>
      </c>
      <c r="X2127" s="13" t="str">
        <f t="shared" ref="X2127" si="2666">IF(M2127="Workflow",CONCATENATE("ssh -q ",G2127, " '/home/infa_adm/scripts/ais.sh ",L2127," ",N2127," ",H2127,"'")," # n/a")</f>
        <v>ssh -q qhvifoapp05 '/home/infa_adm/scripts/ais.sh connectors wf_ENT_LAWSON_GL_IP_PROCESS Int01_qa'</v>
      </c>
      <c r="Y2127" s="15"/>
      <c r="Z2127" s="60" t="str">
        <f t="shared" ref="Z2127" si="2667">CONCATENATE("./pmrep objectexport -f ",L2127," -o ",M2127," -n ",N2127," -m -s -b -r -u ",N2127,".xml")</f>
        <v>./pmrep objectexport -f connectors -o Workflow -n wf_ENT_LAWSON_GL_IP_PROCESS -m -s -b -r -u wf_ENT_LAWSON_GL_IP_PROCESS.xml</v>
      </c>
      <c r="AA2127" s="63" t="str">
        <f t="shared" ref="AA2127" si="2668">IF(M2127="Workflow",CONCATENATE("gwd ",L2127," ",N2127)," # n/a")</f>
        <v>gwd connectors wf_ENT_LAWSON_GL_IP_PROCESS</v>
      </c>
      <c r="AB2127" s="60" t="str">
        <f t="shared" si="2633"/>
        <v xml:space="preserve">showvh connectors wf_ENT_LAWSON_GL_IP_PROCESS ; </v>
      </c>
      <c r="AC2127" s="60" t="str">
        <f t="shared" si="2632"/>
        <v>showrrh connectors wf_ENT_LAWSON_GL_IP_PROCESS</v>
      </c>
    </row>
    <row r="2128" spans="1:29" x14ac:dyDescent="0.25">
      <c r="A2128" s="9">
        <v>43460</v>
      </c>
      <c r="B2128" s="6" t="s">
        <v>317</v>
      </c>
      <c r="C2128" s="6" t="s">
        <v>1892</v>
      </c>
      <c r="D2128" s="6" t="s">
        <v>1863</v>
      </c>
      <c r="E2128" s="100" t="str">
        <f t="shared" ref="E2128" si="2669">IF(D2128="q1",rep_q,IF(OR(D2128="u1",D2128="u2"),rep_u,IF(OR(D2128="p1",D2128="p2"),rep_p," ** ERROR **")))</f>
        <v>RAC_uat</v>
      </c>
      <c r="F2128" s="115" t="str">
        <f t="shared" ref="F2128" si="2670">IF(C2128="SJ",IF(D2128="q1",pswd_sj_q,IF(OR(D2128="u1",D2128="u2"),pswd_sj_u,IF(OR(D2128="p1",D2128="p2"),pswd_sj_p," ** ERROR **"))),
IF(C2128="BR",IF(D2128="q1",pswd_br_q,IF(OR(D2128="u1",D2128="u2"),pswd_br_u,IF(OR(D2128="p1",D2128="p2"),pswd_br_p," ** ERROR **")))," ** ERROR **"))</f>
        <v>UP</v>
      </c>
      <c r="G2128" s="100" t="str">
        <f t="shared" ref="G2128" si="2671">IF(D2128="q1",host_q,IF(OR(D2128="u1",D2128="u2"),host_u,IF(OR(D2128="p1",D2128="p2"),host_p," ** ERROR **")))</f>
        <v>uhvifoapp03</v>
      </c>
      <c r="H2128" s="115" t="str">
        <f t="shared" ref="H2128" si="2672">IF(D2128="q1",int_q1,IF(D2128="u1",int_u1,IF(D2128="u2",int_u2,IF(D2128="p1",int_p1,IF(D2128="p2",int_p2," ** ERROR **")))))</f>
        <v>Int01_uat</v>
      </c>
      <c r="I2128" s="100" t="str">
        <f t="shared" ref="I2128" si="2673">IF(D2128="","n/a","6005")</f>
        <v>6005</v>
      </c>
      <c r="J2128" s="115" t="str">
        <f t="shared" ref="J2128" si="2674">IF(D2128="","n/a","Native")</f>
        <v>Native</v>
      </c>
      <c r="K2128" s="100" t="str">
        <f t="shared" ref="K2128" si="2675">IF(D2128="","n/a","all")</f>
        <v>all</v>
      </c>
      <c r="L2128" s="6" t="s">
        <v>1491</v>
      </c>
      <c r="M2128" s="6" t="s">
        <v>332</v>
      </c>
      <c r="N2128" s="6" t="s">
        <v>3176</v>
      </c>
      <c r="O2128" s="6" t="s">
        <v>3178</v>
      </c>
      <c r="P2128" s="11" t="str">
        <f t="shared" ref="P2128" si="2676">CONCATENATE("qc ",L2128," ",M2128," ",N2128)</f>
        <v>qc connectors Workflow wf_ENT_LAWSON_GL_IP_PROCESS</v>
      </c>
      <c r="Q2128" s="12" t="str">
        <f t="shared" ref="Q2128" si="2677">IF(AND(B2128=B2127,F2128=F2127),"echo ;",CONCATENATE("./pmrep cleardeploymentgroup -p ",dgnm," -f ;"))</f>
        <v>./pmrep cleardeploymentgroup -p DG_Static_Shared -f ;</v>
      </c>
      <c r="R2128" s="13" t="str">
        <f t="shared" ref="R2128" si="2678">CONCATENATE("./pmrep addtodeploymentgroup -p ",dgnm," -n ",N2128," -o ",M2128, " -f ",L2128," -d ",K2128, " ;")</f>
        <v>./pmrep addtodeploymentgroup -p DG_Static_Shared -n wf_ENT_LAWSON_GL_IP_PROCESS -o Workflow -f connectors -d all ;</v>
      </c>
      <c r="S2128" s="12" t="str">
        <f t="shared" si="2627"/>
        <v>./pmrep deploydeploymentgroup -p DG_Static_Shared -c  ./DG_Static_Shared.xml -r RAC_uat -n jansaj -X UP -h uhvifoapp03 -o 6005 -s Native -l $HOME/scripts/log/dg_SJ_kalabd.log ;</v>
      </c>
      <c r="T2128" s="13" t="str">
        <f t="shared" si="2628"/>
        <v xml:space="preserve">echo '&lt; PRESS ANY KEY TO CONTINUE &gt;'; read c ; </v>
      </c>
      <c r="U2128" s="12" t="str">
        <f t="shared" si="2629"/>
        <v xml:space="preserve">cat $HOME/scripts/log/dg_SJ_kalabd.log ; </v>
      </c>
      <c r="V2128" s="13" t="str">
        <f t="shared" si="2630"/>
        <v>echo '&lt; PRESS ANY KEY TO CONTINUE &gt;'; read c ;</v>
      </c>
      <c r="W2128" s="14" t="str">
        <f t="shared" ref="W2128" si="2679">IF(LEFT(U2128,3)="cat"," pmd ; "," echo ; ")</f>
        <v xml:space="preserve"> pmd ; </v>
      </c>
      <c r="X2128" s="13" t="str">
        <f t="shared" ref="X2128" si="2680">IF(M2128="Workflow",CONCATENATE("ssh -q ",G2128, " '/home/infa_adm/scripts/ais.sh ",L2128," ",N2128," ",H2128,"'")," # n/a")</f>
        <v>ssh -q uhvifoapp03 '/home/infa_adm/scripts/ais.sh connectors wf_ENT_LAWSON_GL_IP_PROCESS Int01_uat'</v>
      </c>
      <c r="Y2128" s="15"/>
      <c r="Z2128" s="60" t="str">
        <f t="shared" ref="Z2128" si="2681">CONCATENATE("./pmrep objectexport -f ",L2128," -o ",M2128," -n ",N2128," -m -s -b -r -u ",N2128,".xml")</f>
        <v>./pmrep objectexport -f connectors -o Workflow -n wf_ENT_LAWSON_GL_IP_PROCESS -m -s -b -r -u wf_ENT_LAWSON_GL_IP_PROCESS.xml</v>
      </c>
      <c r="AA2128" s="63" t="str">
        <f t="shared" ref="AA2128" si="2682">IF(M2128="Workflow",CONCATENATE("gwd ",L2128," ",N2128)," # n/a")</f>
        <v>gwd connectors wf_ENT_LAWSON_GL_IP_PROCESS</v>
      </c>
      <c r="AB2128" s="60" t="str">
        <f t="shared" si="2633"/>
        <v xml:space="preserve">showvh connectors wf_ENT_LAWSON_GL_IP_PROCESS ; </v>
      </c>
      <c r="AC2128" s="60" t="str">
        <f t="shared" si="2632"/>
        <v>showrrh connectors wf_ENT_LAWSON_GL_IP_PROCESS</v>
      </c>
    </row>
    <row r="2129" spans="1:34" x14ac:dyDescent="0.25">
      <c r="A2129" s="9">
        <v>43460</v>
      </c>
      <c r="B2129" s="6" t="s">
        <v>283</v>
      </c>
      <c r="C2129" s="6" t="s">
        <v>1892</v>
      </c>
      <c r="D2129" s="6" t="s">
        <v>1862</v>
      </c>
      <c r="E2129" s="100" t="str">
        <f t="shared" ref="E2129" si="2683">IF(D2129="q1",rep_q,IF(OR(D2129="u1",D2129="u2"),rep_u,IF(OR(D2129="p1",D2129="p2"),rep_p," ** ERROR **")))</f>
        <v>RAC_qa</v>
      </c>
      <c r="F2129" s="115" t="str">
        <f t="shared" ref="F2129" si="2684">IF(C2129="SJ",IF(D2129="q1",pswd_sj_q,IF(OR(D2129="u1",D2129="u2"),pswd_sj_u,IF(OR(D2129="p1",D2129="p2"),pswd_sj_p," ** ERROR **"))),
IF(C2129="BR",IF(D2129="q1",pswd_br_q,IF(OR(D2129="u1",D2129="u2"),pswd_br_u,IF(OR(D2129="p1",D2129="p2"),pswd_br_p," ** ERROR **")))," ** ERROR **"))</f>
        <v>QP</v>
      </c>
      <c r="G2129" s="100" t="str">
        <f t="shared" ref="G2129" si="2685">IF(D2129="q1",host_q,IF(OR(D2129="u1",D2129="u2"),host_u,IF(OR(D2129="p1",D2129="p2"),host_p," ** ERROR **")))</f>
        <v>qhvifoapp05</v>
      </c>
      <c r="H2129" s="115" t="str">
        <f t="shared" ref="H2129" si="2686">IF(D2129="q1",int_q1,IF(D2129="u1",int_u1,IF(D2129="u2",int_u2,IF(D2129="p1",int_p1,IF(D2129="p2",int_p2," ** ERROR **")))))</f>
        <v>Int01_qa</v>
      </c>
      <c r="I2129" s="100" t="str">
        <f t="shared" ref="I2129" si="2687">IF(D2129="","n/a","6005")</f>
        <v>6005</v>
      </c>
      <c r="J2129" s="115" t="str">
        <f t="shared" ref="J2129" si="2688">IF(D2129="","n/a","Native")</f>
        <v>Native</v>
      </c>
      <c r="K2129" s="100" t="str">
        <f t="shared" ref="K2129" si="2689">IF(D2129="","n/a","all")</f>
        <v>all</v>
      </c>
      <c r="L2129" s="6" t="s">
        <v>1491</v>
      </c>
      <c r="M2129" s="6" t="s">
        <v>332</v>
      </c>
      <c r="N2129" s="6" t="s">
        <v>1628</v>
      </c>
      <c r="O2129" s="6" t="s">
        <v>3179</v>
      </c>
      <c r="P2129" s="11" t="str">
        <f t="shared" ref="P2129:P2130" si="2690">CONCATENATE("qc ",L2129," ",M2129," ",N2129)</f>
        <v>qc connectors Workflow wf_ENT_LAWSON_GL_CashReceipts_HT</v>
      </c>
      <c r="Q2129" s="12" t="str">
        <f t="shared" ref="Q2129:Q2130" si="2691">IF(AND(B2129=B2128,F2129=F2128),"echo ;",CONCATENATE("./pmrep cleardeploymentgroup -p ",dgnm," -f ;"))</f>
        <v>./pmrep cleardeploymentgroup -p DG_Static_Shared -f ;</v>
      </c>
      <c r="R2129" s="13" t="str">
        <f t="shared" ref="R2129:R2130" si="2692">CONCATENATE("./pmrep addtodeploymentgroup -p ",dgnm," -n ",N2129," -o ",M2129, " -f ",L2129," -d ",K2129, " ;")</f>
        <v>./pmrep addtodeploymentgroup -p DG_Static_Shared -n wf_ENT_LAWSON_GL_CashReceipts_HT -o Workflow -f connectors -d all ;</v>
      </c>
      <c r="S2129" s="12" t="str">
        <f t="shared" si="2627"/>
        <v>./pmrep deploydeploymentgroup -p DG_Static_Shared -c  ./DG_Static_Shared.xml -r RAC_qa -n jansaj -X QP -h qhvifoapp05 -o 6005 -s Native -l $HOME/scripts/log/dg_SJ_atlrad.log ;</v>
      </c>
      <c r="T2129" s="13" t="str">
        <f t="shared" si="2628"/>
        <v xml:space="preserve">echo '&lt; PRESS ANY KEY TO CONTINUE &gt;'; read c ; </v>
      </c>
      <c r="U2129" s="12" t="str">
        <f t="shared" si="2629"/>
        <v xml:space="preserve">cat $HOME/scripts/log/dg_SJ_atlrad.log ; </v>
      </c>
      <c r="V2129" s="13" t="str">
        <f t="shared" si="2630"/>
        <v>echo '&lt; PRESS ANY KEY TO CONTINUE &gt;'; read c ;</v>
      </c>
      <c r="W2129" s="14" t="str">
        <f t="shared" ref="W2129:W2130" si="2693">IF(LEFT(U2129,3)="cat"," pmd ; "," echo ; ")</f>
        <v xml:space="preserve"> pmd ; </v>
      </c>
      <c r="X2129" s="13" t="str">
        <f t="shared" ref="X2129:X2130" si="2694">IF(M2129="Workflow",CONCATENATE("ssh -q ",G2129, " '/home/infa_adm/scripts/ais.sh ",L2129," ",N2129," ",H2129,"'")," # n/a")</f>
        <v>ssh -q qhvifoapp05 '/home/infa_adm/scripts/ais.sh connectors wf_ENT_LAWSON_GL_CashReceipts_HT Int01_qa'</v>
      </c>
      <c r="Y2129" s="15"/>
      <c r="Z2129" s="60" t="str">
        <f t="shared" ref="Z2129:Z2130" si="2695">CONCATENATE("./pmrep objectexport -f ",L2129," -o ",M2129," -n ",N2129," -m -s -b -r -u ",N2129,".xml")</f>
        <v>./pmrep objectexport -f connectors -o Workflow -n wf_ENT_LAWSON_GL_CashReceipts_HT -m -s -b -r -u wf_ENT_LAWSON_GL_CashReceipts_HT.xml</v>
      </c>
      <c r="AA2129" s="63" t="str">
        <f t="shared" ref="AA2129:AA2130" si="2696">IF(M2129="Workflow",CONCATENATE("gwd ",L2129," ",N2129)," # n/a")</f>
        <v>gwd connectors wf_ENT_LAWSON_GL_CashReceipts_HT</v>
      </c>
      <c r="AB2129" s="60" t="str">
        <f t="shared" si="2633"/>
        <v xml:space="preserve">showvh connectors wf_ENT_LAWSON_GL_CashReceipts_HT ; </v>
      </c>
      <c r="AC2129" s="60" t="str">
        <f t="shared" si="2632"/>
        <v>showrrh connectors wf_ENT_LAWSON_GL_CashReceipts_HT</v>
      </c>
      <c r="AH2129" s="6" t="b">
        <f>AND(B2129=B2130,F2129=F2130)</f>
        <v>0</v>
      </c>
    </row>
    <row r="2130" spans="1:34" x14ac:dyDescent="0.25">
      <c r="A2130" s="9">
        <v>43460</v>
      </c>
      <c r="B2130" s="6" t="s">
        <v>283</v>
      </c>
      <c r="C2130" s="6" t="s">
        <v>1892</v>
      </c>
      <c r="D2130" s="6" t="s">
        <v>1863</v>
      </c>
      <c r="E2130" s="100" t="str">
        <f t="shared" ref="E2130" si="2697">IF(D2130="q1",rep_q,IF(OR(D2130="u1",D2130="u2"),rep_u,IF(OR(D2130="p1",D2130="p2"),rep_p," ** ERROR **")))</f>
        <v>RAC_uat</v>
      </c>
      <c r="F2130" s="115" t="str">
        <f t="shared" ref="F2130" si="2698">IF(C2130="SJ",IF(D2130="q1",pswd_sj_q,IF(OR(D2130="u1",D2130="u2"),pswd_sj_u,IF(OR(D2130="p1",D2130="p2"),pswd_sj_p," ** ERROR **"))),
IF(C2130="BR",IF(D2130="q1",pswd_br_q,IF(OR(D2130="u1",D2130="u2"),pswd_br_u,IF(OR(D2130="p1",D2130="p2"),pswd_br_p," ** ERROR **")))," ** ERROR **"))</f>
        <v>UP</v>
      </c>
      <c r="G2130" s="100" t="str">
        <f t="shared" ref="G2130" si="2699">IF(D2130="q1",host_q,IF(OR(D2130="u1",D2130="u2"),host_u,IF(OR(D2130="p1",D2130="p2"),host_p," ** ERROR **")))</f>
        <v>uhvifoapp03</v>
      </c>
      <c r="H2130" s="115" t="str">
        <f t="shared" ref="H2130" si="2700">IF(D2130="q1",int_q1,IF(D2130="u1",int_u1,IF(D2130="u2",int_u2,IF(D2130="p1",int_p1,IF(D2130="p2",int_p2," ** ERROR **")))))</f>
        <v>Int01_uat</v>
      </c>
      <c r="I2130" s="100" t="str">
        <f t="shared" ref="I2130" si="2701">IF(D2130="","n/a","6005")</f>
        <v>6005</v>
      </c>
      <c r="J2130" s="115" t="str">
        <f t="shared" ref="J2130" si="2702">IF(D2130="","n/a","Native")</f>
        <v>Native</v>
      </c>
      <c r="K2130" s="100" t="str">
        <f t="shared" ref="K2130" si="2703">IF(D2130="","n/a","all")</f>
        <v>all</v>
      </c>
      <c r="L2130" s="6" t="s">
        <v>1491</v>
      </c>
      <c r="M2130" s="6" t="s">
        <v>332</v>
      </c>
      <c r="N2130" s="6" t="s">
        <v>1628</v>
      </c>
      <c r="O2130" s="6" t="s">
        <v>3182</v>
      </c>
      <c r="P2130" s="11" t="str">
        <f t="shared" si="2690"/>
        <v>qc connectors Workflow wf_ENT_LAWSON_GL_CashReceipts_HT</v>
      </c>
      <c r="Q2130" s="12" t="str">
        <f t="shared" si="2691"/>
        <v>./pmrep cleardeploymentgroup -p DG_Static_Shared -f ;</v>
      </c>
      <c r="R2130" s="13" t="str">
        <f t="shared" si="2692"/>
        <v>./pmrep addtodeploymentgroup -p DG_Static_Shared -n wf_ENT_LAWSON_GL_CashReceipts_HT -o Workflow -f connectors -d all ;</v>
      </c>
      <c r="S2130" s="12" t="str">
        <f t="shared" si="2627"/>
        <v>./pmrep deploydeploymentgroup -p DG_Static_Shared -c  ./DG_Static_Shared.xml -r RAC_uat -n jansaj -X UP -h uhvifoapp03 -o 6005 -s Native -l $HOME/scripts/log/dg_SJ_atlrad.log ;</v>
      </c>
      <c r="T2130" s="13" t="str">
        <f>IF(AND(B2130=B2131,F2130=F2131), "echo ;","echo '&lt; PRESS ANY KEY TO CONTINUE &gt;'; read c ; ")</f>
        <v xml:space="preserve">echo '&lt; PRESS ANY KEY TO CONTINUE &gt;'; read c ; </v>
      </c>
      <c r="U2130" s="12" t="str">
        <f t="shared" si="2629"/>
        <v xml:space="preserve">cat $HOME/scripts/log/dg_SJ_atlrad.log ; </v>
      </c>
      <c r="V2130" s="13" t="str">
        <f>IF(AND(B2130=B2131,F2130=F2131), "echo ;","echo '&lt; PRESS ANY KEY TO CONTINUE &gt;'; read c ;")</f>
        <v>echo '&lt; PRESS ANY KEY TO CONTINUE &gt;'; read c ;</v>
      </c>
      <c r="W2130" s="14" t="str">
        <f t="shared" si="2693"/>
        <v xml:space="preserve"> pmd ; </v>
      </c>
      <c r="X2130" s="13" t="str">
        <f t="shared" si="2694"/>
        <v>ssh -q uhvifoapp03 '/home/infa_adm/scripts/ais.sh connectors wf_ENT_LAWSON_GL_CashReceipts_HT Int01_uat'</v>
      </c>
      <c r="Y2130" s="15"/>
      <c r="Z2130" s="60" t="str">
        <f t="shared" si="2695"/>
        <v>./pmrep objectexport -f connectors -o Workflow -n wf_ENT_LAWSON_GL_CashReceipts_HT -m -s -b -r -u wf_ENT_LAWSON_GL_CashReceipts_HT.xml</v>
      </c>
      <c r="AA2130" s="63" t="str">
        <f t="shared" si="2696"/>
        <v>gwd connectors wf_ENT_LAWSON_GL_CashReceipts_HT</v>
      </c>
      <c r="AB2130" s="60" t="str">
        <f t="shared" si="2633"/>
        <v xml:space="preserve">showvh connectors wf_ENT_LAWSON_GL_CashReceipts_HT ; </v>
      </c>
      <c r="AC2130" s="60" t="str">
        <f t="shared" si="2632"/>
        <v>showrrh connectors wf_ENT_LAWSON_GL_CashReceipts_HT</v>
      </c>
    </row>
    <row r="2131" spans="1:34" x14ac:dyDescent="0.25">
      <c r="A2131" s="9">
        <v>43461</v>
      </c>
      <c r="B2131" s="6" t="s">
        <v>283</v>
      </c>
      <c r="C2131" s="6" t="s">
        <v>1892</v>
      </c>
      <c r="D2131" s="6" t="s">
        <v>1862</v>
      </c>
      <c r="E2131" s="100" t="str">
        <f t="shared" ref="E2131:E2134" si="2704">IF(D2131="q1",rep_q,IF(OR(D2131="u1",D2131="u2"),rep_u,IF(OR(D2131="p1",D2131="p2"),rep_p," ** ERROR **")))</f>
        <v>RAC_qa</v>
      </c>
      <c r="F2131" s="115" t="str">
        <f t="shared" ref="F2131:F2134" si="2705">IF(C2131="SJ",IF(D2131="q1",pswd_sj_q,IF(OR(D2131="u1",D2131="u2"),pswd_sj_u,IF(OR(D2131="p1",D2131="p2"),pswd_sj_p," ** ERROR **"))),
IF(C2131="BR",IF(D2131="q1",pswd_br_q,IF(OR(D2131="u1",D2131="u2"),pswd_br_u,IF(OR(D2131="p1",D2131="p2"),pswd_br_p," ** ERROR **")))," ** ERROR **"))</f>
        <v>QP</v>
      </c>
      <c r="G2131" s="100" t="str">
        <f t="shared" ref="G2131:G2134" si="2706">IF(D2131="q1",host_q,IF(OR(D2131="u1",D2131="u2"),host_u,IF(OR(D2131="p1",D2131="p2"),host_p," ** ERROR **")))</f>
        <v>qhvifoapp05</v>
      </c>
      <c r="H2131" s="115" t="str">
        <f t="shared" ref="H2131:H2134" si="2707">IF(D2131="q1",int_q1,IF(D2131="u1",int_u1,IF(D2131="u2",int_u2,IF(D2131="p1",int_p1,IF(D2131="p2",int_p2," ** ERROR **")))))</f>
        <v>Int01_qa</v>
      </c>
      <c r="I2131" s="100" t="str">
        <f t="shared" ref="I2131:I2134" si="2708">IF(D2131="","n/a","6005")</f>
        <v>6005</v>
      </c>
      <c r="J2131" s="115" t="str">
        <f t="shared" ref="J2131:J2134" si="2709">IF(D2131="","n/a","Native")</f>
        <v>Native</v>
      </c>
      <c r="K2131" s="100" t="str">
        <f t="shared" ref="K2131:K2134" si="2710">IF(D2131="","n/a","all")</f>
        <v>all</v>
      </c>
      <c r="L2131" s="6" t="s">
        <v>1491</v>
      </c>
      <c r="M2131" s="6" t="s">
        <v>332</v>
      </c>
      <c r="N2131" s="6" t="s">
        <v>1628</v>
      </c>
      <c r="O2131" s="6" t="s">
        <v>3184</v>
      </c>
      <c r="P2131" s="11" t="str">
        <f t="shared" ref="P2131:P2134" si="2711">CONCATENATE("qc ",L2131," ",M2131," ",N2131)</f>
        <v>qc connectors Workflow wf_ENT_LAWSON_GL_CashReceipts_HT</v>
      </c>
      <c r="Q2131" s="12" t="str">
        <f t="shared" ref="Q2131:Q2134" si="2712">IF(AND(B2131=B2130,F2131=F2130),"echo ;",CONCATENATE("./pmrep cleardeploymentgroup -p ",dgnm," -f ;"))</f>
        <v>./pmrep cleardeploymentgroup -p DG_Static_Shared -f ;</v>
      </c>
      <c r="R2131" s="13" t="str">
        <f t="shared" ref="R2131:R2134" si="2713">CONCATENATE("./pmrep addtodeploymentgroup -p ",dgnm," -n ",N2131," -o ",M2131, " -f ",L2131," -d ",K2131, " ;")</f>
        <v>./pmrep addtodeploymentgroup -p DG_Static_Shared -n wf_ENT_LAWSON_GL_CashReceipts_HT -o Workflow -f connectors -d all ;</v>
      </c>
      <c r="S2131" s="12" t="str">
        <f t="shared" si="2627"/>
        <v>echo ;</v>
      </c>
      <c r="T2131" s="13" t="str">
        <f t="shared" ref="T2131:T2134" si="2714">IF(AND(B2131=B2132,F2131=F2132), "echo ;","echo '&lt; PRESS ANY KEY TO CONTINUE &gt;'; read c ; ")</f>
        <v>echo ;</v>
      </c>
      <c r="U2131" s="12" t="str">
        <f t="shared" si="2629"/>
        <v>echo;</v>
      </c>
      <c r="V2131" s="13" t="str">
        <f t="shared" ref="V2131:V2134" si="2715">IF(AND(B2131=B2132,F2131=F2132), "echo ;","echo '&lt; PRESS ANY KEY TO CONTINUE &gt;'; read c ;")</f>
        <v>echo ;</v>
      </c>
      <c r="W2131" s="14" t="str">
        <f t="shared" ref="W2131:W2134" si="2716">IF(LEFT(U2131,3)="cat"," pmd ; "," echo ; ")</f>
        <v xml:space="preserve"> echo ; </v>
      </c>
      <c r="X2131" s="13" t="str">
        <f t="shared" ref="X2131:X2134" si="2717">IF(M2131="Workflow",CONCATENATE("ssh -q ",G2131, " '/home/infa_adm/scripts/ais.sh ",L2131," ",N2131," ",H2131,"'")," # n/a")</f>
        <v>ssh -q qhvifoapp05 '/home/infa_adm/scripts/ais.sh connectors wf_ENT_LAWSON_GL_CashReceipts_HT Int01_qa'</v>
      </c>
      <c r="Y2131" s="15"/>
      <c r="Z2131" s="60" t="str">
        <f t="shared" ref="Z2131:Z2134" si="2718">CONCATENATE("./pmrep objectexport -f ",L2131," -o ",M2131," -n ",N2131," -m -s -b -r -u ",N2131,".xml")</f>
        <v>./pmrep objectexport -f connectors -o Workflow -n wf_ENT_LAWSON_GL_CashReceipts_HT -m -s -b -r -u wf_ENT_LAWSON_GL_CashReceipts_HT.xml</v>
      </c>
      <c r="AA2131" s="63" t="str">
        <f t="shared" ref="AA2131:AA2134" si="2719">IF(M2131="Workflow",CONCATENATE("gwd ",L2131," ",N2131)," # n/a")</f>
        <v>gwd connectors wf_ENT_LAWSON_GL_CashReceipts_HT</v>
      </c>
      <c r="AB2131" s="60" t="str">
        <f t="shared" si="2633"/>
        <v xml:space="preserve">showvh connectors wf_ENT_LAWSON_GL_CashReceipts_HT ; </v>
      </c>
      <c r="AC2131" s="60" t="str">
        <f t="shared" si="2632"/>
        <v>showrrh connectors wf_ENT_LAWSON_GL_CashReceipts_HT</v>
      </c>
    </row>
    <row r="2132" spans="1:34" x14ac:dyDescent="0.25">
      <c r="A2132" s="9">
        <v>43461</v>
      </c>
      <c r="B2132" s="6" t="s">
        <v>283</v>
      </c>
      <c r="C2132" s="6" t="s">
        <v>1892</v>
      </c>
      <c r="D2132" s="6" t="s">
        <v>1862</v>
      </c>
      <c r="E2132" s="100" t="str">
        <f t="shared" si="2704"/>
        <v>RAC_qa</v>
      </c>
      <c r="F2132" s="115" t="str">
        <f t="shared" si="2705"/>
        <v>QP</v>
      </c>
      <c r="G2132" s="100" t="str">
        <f t="shared" si="2706"/>
        <v>qhvifoapp05</v>
      </c>
      <c r="H2132" s="115" t="str">
        <f t="shared" si="2707"/>
        <v>Int01_qa</v>
      </c>
      <c r="I2132" s="100" t="str">
        <f t="shared" si="2708"/>
        <v>6005</v>
      </c>
      <c r="J2132" s="115" t="str">
        <f t="shared" si="2709"/>
        <v>Native</v>
      </c>
      <c r="K2132" s="100" t="str">
        <f t="shared" si="2710"/>
        <v>all</v>
      </c>
      <c r="L2132" s="6" t="s">
        <v>1491</v>
      </c>
      <c r="M2132" s="6" t="s">
        <v>332</v>
      </c>
      <c r="N2132" s="6" t="s">
        <v>3076</v>
      </c>
      <c r="O2132" s="6" t="s">
        <v>3184</v>
      </c>
      <c r="P2132" s="11" t="str">
        <f t="shared" si="2711"/>
        <v>qc connectors Workflow wf_ENT_LAWSON_GL_CashReceipts_SIMS</v>
      </c>
      <c r="Q2132" s="12" t="str">
        <f t="shared" si="2712"/>
        <v>echo ;</v>
      </c>
      <c r="R2132" s="13" t="str">
        <f t="shared" si="2713"/>
        <v>./pmrep addtodeploymentgroup -p DG_Static_Shared -n wf_ENT_LAWSON_GL_CashReceipts_SIMS -o Workflow -f connectors -d all ;</v>
      </c>
      <c r="S2132" s="12" t="str">
        <f t="shared" si="2627"/>
        <v>./pmrep deploydeploymentgroup -p DG_Static_Shared -c  ./DG_Static_Shared.xml -r RAC_qa -n jansaj -X QP -h qhvifoapp05 -o 6005 -s Native -l $HOME/scripts/log/dg_SJ_atlrad.log ;</v>
      </c>
      <c r="T2132" s="13" t="str">
        <f t="shared" si="2714"/>
        <v xml:space="preserve">echo '&lt; PRESS ANY KEY TO CONTINUE &gt;'; read c ; </v>
      </c>
      <c r="U2132" s="12" t="str">
        <f t="shared" si="2629"/>
        <v xml:space="preserve">cat $HOME/scripts/log/dg_SJ_atlrad.log ; </v>
      </c>
      <c r="V2132" s="13" t="str">
        <f t="shared" si="2715"/>
        <v>echo '&lt; PRESS ANY KEY TO CONTINUE &gt;'; read c ;</v>
      </c>
      <c r="W2132" s="14" t="str">
        <f t="shared" si="2716"/>
        <v xml:space="preserve"> pmd ; </v>
      </c>
      <c r="X2132" s="13" t="str">
        <f t="shared" si="2717"/>
        <v>ssh -q qhvifoapp05 '/home/infa_adm/scripts/ais.sh connectors wf_ENT_LAWSON_GL_CashReceipts_SIMS Int01_qa'</v>
      </c>
      <c r="Y2132" s="15"/>
      <c r="Z2132" s="60" t="str">
        <f t="shared" si="2718"/>
        <v>./pmrep objectexport -f connectors -o Workflow -n wf_ENT_LAWSON_GL_CashReceipts_SIMS -m -s -b -r -u wf_ENT_LAWSON_GL_CashReceipts_SIMS.xml</v>
      </c>
      <c r="AA2132" s="63" t="str">
        <f t="shared" si="2719"/>
        <v>gwd connectors wf_ENT_LAWSON_GL_CashReceipts_SIMS</v>
      </c>
      <c r="AB2132" s="60" t="str">
        <f t="shared" si="2633"/>
        <v xml:space="preserve">showvh connectors wf_ENT_LAWSON_GL_CashReceipts_SIMS ; </v>
      </c>
      <c r="AC2132" s="60" t="str">
        <f t="shared" si="2632"/>
        <v>showrrh connectors wf_ENT_LAWSON_GL_CashReceipts_SIMS</v>
      </c>
    </row>
    <row r="2133" spans="1:34" x14ac:dyDescent="0.25">
      <c r="A2133" s="9">
        <v>43461</v>
      </c>
      <c r="B2133" s="6" t="s">
        <v>283</v>
      </c>
      <c r="C2133" s="6" t="s">
        <v>1892</v>
      </c>
      <c r="D2133" s="6" t="s">
        <v>1863</v>
      </c>
      <c r="E2133" s="100" t="str">
        <f t="shared" si="2704"/>
        <v>RAC_uat</v>
      </c>
      <c r="F2133" s="115" t="str">
        <f t="shared" si="2705"/>
        <v>UP</v>
      </c>
      <c r="G2133" s="100" t="str">
        <f t="shared" si="2706"/>
        <v>uhvifoapp03</v>
      </c>
      <c r="H2133" s="115" t="str">
        <f t="shared" si="2707"/>
        <v>Int01_uat</v>
      </c>
      <c r="I2133" s="100" t="str">
        <f t="shared" si="2708"/>
        <v>6005</v>
      </c>
      <c r="J2133" s="115" t="str">
        <f t="shared" si="2709"/>
        <v>Native</v>
      </c>
      <c r="K2133" s="100" t="str">
        <f t="shared" si="2710"/>
        <v>all</v>
      </c>
      <c r="L2133" s="6" t="s">
        <v>1491</v>
      </c>
      <c r="M2133" s="6" t="s">
        <v>332</v>
      </c>
      <c r="N2133" s="6" t="s">
        <v>1628</v>
      </c>
      <c r="O2133" s="7" t="s">
        <v>3185</v>
      </c>
      <c r="P2133" s="11" t="str">
        <f t="shared" si="2711"/>
        <v>qc connectors Workflow wf_ENT_LAWSON_GL_CashReceipts_HT</v>
      </c>
      <c r="Q2133" s="12" t="str">
        <f t="shared" si="2712"/>
        <v>./pmrep cleardeploymentgroup -p DG_Static_Shared -f ;</v>
      </c>
      <c r="R2133" s="13" t="str">
        <f t="shared" si="2713"/>
        <v>./pmrep addtodeploymentgroup -p DG_Static_Shared -n wf_ENT_LAWSON_GL_CashReceipts_HT -o Workflow -f connectors -d all ;</v>
      </c>
      <c r="S2133" s="12" t="str">
        <f t="shared" si="2627"/>
        <v>echo ;</v>
      </c>
      <c r="T2133" s="13" t="str">
        <f t="shared" si="2714"/>
        <v>echo ;</v>
      </c>
      <c r="U2133" s="12" t="str">
        <f t="shared" si="2629"/>
        <v>echo;</v>
      </c>
      <c r="V2133" s="13" t="str">
        <f t="shared" si="2715"/>
        <v>echo ;</v>
      </c>
      <c r="W2133" s="14" t="str">
        <f t="shared" si="2716"/>
        <v xml:space="preserve"> echo ; </v>
      </c>
      <c r="X2133" s="13" t="str">
        <f t="shared" si="2717"/>
        <v>ssh -q uhvifoapp03 '/home/infa_adm/scripts/ais.sh connectors wf_ENT_LAWSON_GL_CashReceipts_HT Int01_uat'</v>
      </c>
      <c r="Y2133" s="15"/>
      <c r="Z2133" s="60" t="str">
        <f t="shared" si="2718"/>
        <v>./pmrep objectexport -f connectors -o Workflow -n wf_ENT_LAWSON_GL_CashReceipts_HT -m -s -b -r -u wf_ENT_LAWSON_GL_CashReceipts_HT.xml</v>
      </c>
      <c r="AA2133" s="63" t="str">
        <f t="shared" si="2719"/>
        <v>gwd connectors wf_ENT_LAWSON_GL_CashReceipts_HT</v>
      </c>
      <c r="AB2133" s="60" t="str">
        <f t="shared" si="2633"/>
        <v xml:space="preserve">showvh connectors wf_ENT_LAWSON_GL_CashReceipts_HT ; </v>
      </c>
      <c r="AC2133" s="60" t="str">
        <f t="shared" si="2632"/>
        <v>showrrh connectors wf_ENT_LAWSON_GL_CashReceipts_HT</v>
      </c>
    </row>
    <row r="2134" spans="1:34" x14ac:dyDescent="0.25">
      <c r="A2134" s="9">
        <v>43461</v>
      </c>
      <c r="B2134" s="6" t="s">
        <v>283</v>
      </c>
      <c r="C2134" s="6" t="s">
        <v>1892</v>
      </c>
      <c r="D2134" s="6" t="s">
        <v>1863</v>
      </c>
      <c r="E2134" s="100" t="str">
        <f t="shared" si="2704"/>
        <v>RAC_uat</v>
      </c>
      <c r="F2134" s="115" t="str">
        <f t="shared" si="2705"/>
        <v>UP</v>
      </c>
      <c r="G2134" s="100" t="str">
        <f t="shared" si="2706"/>
        <v>uhvifoapp03</v>
      </c>
      <c r="H2134" s="115" t="str">
        <f t="shared" si="2707"/>
        <v>Int01_uat</v>
      </c>
      <c r="I2134" s="100" t="str">
        <f t="shared" si="2708"/>
        <v>6005</v>
      </c>
      <c r="J2134" s="115" t="str">
        <f t="shared" si="2709"/>
        <v>Native</v>
      </c>
      <c r="K2134" s="100" t="str">
        <f t="shared" si="2710"/>
        <v>all</v>
      </c>
      <c r="L2134" s="6" t="s">
        <v>1491</v>
      </c>
      <c r="M2134" s="6" t="s">
        <v>332</v>
      </c>
      <c r="N2134" s="6" t="s">
        <v>3076</v>
      </c>
      <c r="O2134" s="6" t="s">
        <v>3185</v>
      </c>
      <c r="P2134" s="11" t="str">
        <f t="shared" si="2711"/>
        <v>qc connectors Workflow wf_ENT_LAWSON_GL_CashReceipts_SIMS</v>
      </c>
      <c r="Q2134" s="12" t="str">
        <f t="shared" si="2712"/>
        <v>echo ;</v>
      </c>
      <c r="R2134" s="13" t="str">
        <f t="shared" si="2713"/>
        <v>./pmrep addtodeploymentgroup -p DG_Static_Shared -n wf_ENT_LAWSON_GL_CashReceipts_SIMS -o Workflow -f connectors -d all ;</v>
      </c>
      <c r="S2134" s="12" t="str">
        <f t="shared" si="2627"/>
        <v>./pmrep deploydeploymentgroup -p DG_Static_Shared -c  ./DG_Static_Shared.xml -r RAC_uat -n jansaj -X UP -h uhvifoapp03 -o 6005 -s Native -l $HOME/scripts/log/dg_SJ_atlrad.log ;</v>
      </c>
      <c r="T2134" s="13" t="str">
        <f t="shared" si="2714"/>
        <v xml:space="preserve">echo '&lt; PRESS ANY KEY TO CONTINUE &gt;'; read c ; </v>
      </c>
      <c r="U2134" s="12" t="str">
        <f t="shared" si="2629"/>
        <v xml:space="preserve">cat $HOME/scripts/log/dg_SJ_atlrad.log ; </v>
      </c>
      <c r="V2134" s="13" t="str">
        <f t="shared" si="2715"/>
        <v>echo '&lt; PRESS ANY KEY TO CONTINUE &gt;'; read c ;</v>
      </c>
      <c r="W2134" s="14" t="str">
        <f t="shared" si="2716"/>
        <v xml:space="preserve"> pmd ; </v>
      </c>
      <c r="X2134" s="13" t="str">
        <f t="shared" si="2717"/>
        <v>ssh -q uhvifoapp03 '/home/infa_adm/scripts/ais.sh connectors wf_ENT_LAWSON_GL_CashReceipts_SIMS Int01_uat'</v>
      </c>
      <c r="Y2134" s="15"/>
      <c r="Z2134" s="60" t="str">
        <f t="shared" si="2718"/>
        <v>./pmrep objectexport -f connectors -o Workflow -n wf_ENT_LAWSON_GL_CashReceipts_SIMS -m -s -b -r -u wf_ENT_LAWSON_GL_CashReceipts_SIMS.xml</v>
      </c>
      <c r="AA2134" s="63" t="str">
        <f t="shared" si="2719"/>
        <v>gwd connectors wf_ENT_LAWSON_GL_CashReceipts_SIMS</v>
      </c>
      <c r="AB2134" s="60" t="str">
        <f t="shared" si="2633"/>
        <v xml:space="preserve">showvh connectors wf_ENT_LAWSON_GL_CashReceipts_SIMS ; </v>
      </c>
      <c r="AC2134" s="60" t="str">
        <f t="shared" si="2632"/>
        <v>showrrh connectors wf_ENT_LAWSON_GL_CashReceipts_SIMS</v>
      </c>
    </row>
    <row r="2135" spans="1:34" x14ac:dyDescent="0.25">
      <c r="A2135" s="9">
        <v>43461</v>
      </c>
      <c r="B2135" s="6" t="s">
        <v>317</v>
      </c>
      <c r="C2135" s="6" t="s">
        <v>1892</v>
      </c>
      <c r="D2135" s="6" t="s">
        <v>1862</v>
      </c>
      <c r="E2135" s="100" t="str">
        <f t="shared" ref="E2135" si="2720">IF(D2135="q1",rep_q,IF(OR(D2135="u1",D2135="u2"),rep_u,IF(OR(D2135="p1",D2135="p2"),rep_p," ** ERROR **")))</f>
        <v>RAC_qa</v>
      </c>
      <c r="F2135" s="115" t="str">
        <f t="shared" ref="F2135" si="2721">IF(C2135="SJ",IF(D2135="q1",pswd_sj_q,IF(OR(D2135="u1",D2135="u2"),pswd_sj_u,IF(OR(D2135="p1",D2135="p2"),pswd_sj_p," ** ERROR **"))),
IF(C2135="BR",IF(D2135="q1",pswd_br_q,IF(OR(D2135="u1",D2135="u2"),pswd_br_u,IF(OR(D2135="p1",D2135="p2"),pswd_br_p," ** ERROR **")))," ** ERROR **"))</f>
        <v>QP</v>
      </c>
      <c r="G2135" s="100" t="str">
        <f t="shared" ref="G2135" si="2722">IF(D2135="q1",host_q,IF(OR(D2135="u1",D2135="u2"),host_u,IF(OR(D2135="p1",D2135="p2"),host_p," ** ERROR **")))</f>
        <v>qhvifoapp05</v>
      </c>
      <c r="H2135" s="115" t="str">
        <f t="shared" ref="H2135" si="2723">IF(D2135="q1",int_q1,IF(D2135="u1",int_u1,IF(D2135="u2",int_u2,IF(D2135="p1",int_p1,IF(D2135="p2",int_p2," ** ERROR **")))))</f>
        <v>Int01_qa</v>
      </c>
      <c r="I2135" s="100" t="str">
        <f t="shared" ref="I2135" si="2724">IF(D2135="","n/a","6005")</f>
        <v>6005</v>
      </c>
      <c r="J2135" s="115" t="str">
        <f t="shared" ref="J2135" si="2725">IF(D2135="","n/a","Native")</f>
        <v>Native</v>
      </c>
      <c r="K2135" s="100" t="str">
        <f t="shared" ref="K2135" si="2726">IF(D2135="","n/a","all")</f>
        <v>all</v>
      </c>
      <c r="L2135" s="6" t="s">
        <v>1491</v>
      </c>
      <c r="M2135" s="6" t="s">
        <v>332</v>
      </c>
      <c r="N2135" s="6" t="s">
        <v>2944</v>
      </c>
      <c r="O2135" s="6" t="s">
        <v>3186</v>
      </c>
      <c r="P2135" s="11" t="str">
        <f t="shared" ref="P2135:P2136" si="2727">CONCATENATE("qc ",L2135," ",M2135," ",N2135)</f>
        <v>qc connectors Workflow wf_ENT_LAWSON_GL_RC_PROCESS</v>
      </c>
      <c r="Q2135" s="12" t="str">
        <f t="shared" ref="Q2135:Q2136" si="2728">IF(AND(B2135=B2134,F2135=F2134),"echo ;",CONCATENATE("./pmrep cleardeploymentgroup -p ",dgnm," -f ;"))</f>
        <v>./pmrep cleardeploymentgroup -p DG_Static_Shared -f ;</v>
      </c>
      <c r="R2135" s="13" t="str">
        <f t="shared" ref="R2135:R2136" si="2729">CONCATENATE("./pmrep addtodeploymentgroup -p ",dgnm," -n ",N2135," -o ",M2135, " -f ",L2135," -d ",K2135, " ;")</f>
        <v>./pmrep addtodeploymentgroup -p DG_Static_Shared -n wf_ENT_LAWSON_GL_RC_PROCESS -o Workflow -f connectors -d all ;</v>
      </c>
      <c r="S2135" s="12" t="str">
        <f t="shared" si="2627"/>
        <v>./pmrep deploydeploymentgroup -p DG_Static_Shared -c  ./DG_Static_Shared.xml -r RAC_qa -n jansaj -X QP -h qhvifoapp05 -o 6005 -s Native -l $HOME/scripts/log/dg_SJ_kalabd.log ;</v>
      </c>
      <c r="T2135" s="13" t="str">
        <f t="shared" ref="T2135:T2136" si="2730">IF(AND(B2135=B2136,F2135=F2136), "echo ;","echo '&lt; PRESS ANY KEY TO CONTINUE &gt;'; read c ; ")</f>
        <v xml:space="preserve">echo '&lt; PRESS ANY KEY TO CONTINUE &gt;'; read c ; </v>
      </c>
      <c r="U2135" s="12" t="str">
        <f t="shared" si="2629"/>
        <v xml:space="preserve">cat $HOME/scripts/log/dg_SJ_kalabd.log ; </v>
      </c>
      <c r="V2135" s="13" t="str">
        <f t="shared" ref="V2135:V2136" si="2731">IF(AND(B2135=B2136,F2135=F2136), "echo ;","echo '&lt; PRESS ANY KEY TO CONTINUE &gt;'; read c ;")</f>
        <v>echo '&lt; PRESS ANY KEY TO CONTINUE &gt;'; read c ;</v>
      </c>
      <c r="W2135" s="14" t="str">
        <f t="shared" ref="W2135:W2136" si="2732">IF(LEFT(U2135,3)="cat"," pmd ; "," echo ; ")</f>
        <v xml:space="preserve"> pmd ; </v>
      </c>
      <c r="X2135" s="13" t="str">
        <f t="shared" ref="X2135:X2136" si="2733">IF(M2135="Workflow",CONCATENATE("ssh -q ",G2135, " '/home/infa_adm/scripts/ais.sh ",L2135," ",N2135," ",H2135,"'")," # n/a")</f>
        <v>ssh -q qhvifoapp05 '/home/infa_adm/scripts/ais.sh connectors wf_ENT_LAWSON_GL_RC_PROCESS Int01_qa'</v>
      </c>
      <c r="Y2135" s="15"/>
      <c r="Z2135" s="60" t="str">
        <f t="shared" ref="Z2135:Z2136" si="2734">CONCATENATE("./pmrep objectexport -f ",L2135," -o ",M2135," -n ",N2135," -m -s -b -r -u ",N2135,".xml")</f>
        <v>./pmrep objectexport -f connectors -o Workflow -n wf_ENT_LAWSON_GL_RC_PROCESS -m -s -b -r -u wf_ENT_LAWSON_GL_RC_PROCESS.xml</v>
      </c>
      <c r="AA2135" s="63" t="str">
        <f t="shared" ref="AA2135:AA2136" si="2735">IF(M2135="Workflow",CONCATENATE("gwd ",L2135," ",N2135)," # n/a")</f>
        <v>gwd connectors wf_ENT_LAWSON_GL_RC_PROCESS</v>
      </c>
      <c r="AB2135" s="60" t="str">
        <f t="shared" si="2633"/>
        <v xml:space="preserve">showvh connectors wf_ENT_LAWSON_GL_RC_PROCESS ; </v>
      </c>
      <c r="AC2135" s="60" t="str">
        <f t="shared" si="2632"/>
        <v>showrrh connectors wf_ENT_LAWSON_GL_RC_PROCESS</v>
      </c>
    </row>
    <row r="2136" spans="1:34" x14ac:dyDescent="0.25">
      <c r="A2136" s="9">
        <v>43461</v>
      </c>
      <c r="B2136" s="6" t="s">
        <v>317</v>
      </c>
      <c r="C2136" s="6" t="s">
        <v>1892</v>
      </c>
      <c r="D2136" s="6" t="s">
        <v>1863</v>
      </c>
      <c r="E2136" s="100" t="str">
        <f t="shared" ref="E2136:E2137" si="2736">IF(D2136="q1",rep_q,IF(OR(D2136="u1",D2136="u2"),rep_u,IF(OR(D2136="p1",D2136="p2"),rep_p," ** ERROR **")))</f>
        <v>RAC_uat</v>
      </c>
      <c r="F2136" s="115" t="str">
        <f t="shared" ref="F2136:F2137" si="2737">IF(C2136="SJ",IF(D2136="q1",pswd_sj_q,IF(OR(D2136="u1",D2136="u2"),pswd_sj_u,IF(OR(D2136="p1",D2136="p2"),pswd_sj_p," ** ERROR **"))),
IF(C2136="BR",IF(D2136="q1",pswd_br_q,IF(OR(D2136="u1",D2136="u2"),pswd_br_u,IF(OR(D2136="p1",D2136="p2"),pswd_br_p," ** ERROR **")))," ** ERROR **"))</f>
        <v>UP</v>
      </c>
      <c r="G2136" s="100" t="str">
        <f t="shared" ref="G2136:G2137" si="2738">IF(D2136="q1",host_q,IF(OR(D2136="u1",D2136="u2"),host_u,IF(OR(D2136="p1",D2136="p2"),host_p," ** ERROR **")))</f>
        <v>uhvifoapp03</v>
      </c>
      <c r="H2136" s="115" t="str">
        <f t="shared" ref="H2136:H2137" si="2739">IF(D2136="q1",int_q1,IF(D2136="u1",int_u1,IF(D2136="u2",int_u2,IF(D2136="p1",int_p1,IF(D2136="p2",int_p2," ** ERROR **")))))</f>
        <v>Int01_uat</v>
      </c>
      <c r="I2136" s="100" t="str">
        <f t="shared" ref="I2136:I2137" si="2740">IF(D2136="","n/a","6005")</f>
        <v>6005</v>
      </c>
      <c r="J2136" s="115" t="str">
        <f t="shared" ref="J2136:J2137" si="2741">IF(D2136="","n/a","Native")</f>
        <v>Native</v>
      </c>
      <c r="K2136" s="100" t="str">
        <f t="shared" ref="K2136:K2137" si="2742">IF(D2136="","n/a","all")</f>
        <v>all</v>
      </c>
      <c r="L2136" s="6" t="s">
        <v>1491</v>
      </c>
      <c r="M2136" s="6" t="s">
        <v>332</v>
      </c>
      <c r="N2136" s="6" t="s">
        <v>2944</v>
      </c>
      <c r="O2136" s="6" t="s">
        <v>3187</v>
      </c>
      <c r="P2136" s="11" t="str">
        <f t="shared" si="2727"/>
        <v>qc connectors Workflow wf_ENT_LAWSON_GL_RC_PROCESS</v>
      </c>
      <c r="Q2136" s="12" t="str">
        <f t="shared" si="2728"/>
        <v>./pmrep cleardeploymentgroup -p DG_Static_Shared -f ;</v>
      </c>
      <c r="R2136" s="13" t="str">
        <f t="shared" si="2729"/>
        <v>./pmrep addtodeploymentgroup -p DG_Static_Shared -n wf_ENT_LAWSON_GL_RC_PROCESS -o Workflow -f connectors -d all ;</v>
      </c>
      <c r="S2136" s="12" t="str">
        <f t="shared" si="2627"/>
        <v>./pmrep deploydeploymentgroup -p DG_Static_Shared -c  ./DG_Static_Shared.xml -r RAC_uat -n jansaj -X UP -h uhvifoapp03 -o 6005 -s Native -l $HOME/scripts/log/dg_SJ_kalabd.log ;</v>
      </c>
      <c r="T2136" s="13" t="str">
        <f t="shared" si="2730"/>
        <v xml:space="preserve">echo '&lt; PRESS ANY KEY TO CONTINUE &gt;'; read c ; </v>
      </c>
      <c r="U2136" s="12" t="str">
        <f t="shared" si="2629"/>
        <v xml:space="preserve">cat $HOME/scripts/log/dg_SJ_kalabd.log ; </v>
      </c>
      <c r="V2136" s="13" t="str">
        <f t="shared" si="2731"/>
        <v>echo '&lt; PRESS ANY KEY TO CONTINUE &gt;'; read c ;</v>
      </c>
      <c r="W2136" s="14" t="str">
        <f t="shared" si="2732"/>
        <v xml:space="preserve"> pmd ; </v>
      </c>
      <c r="X2136" s="13" t="str">
        <f t="shared" si="2733"/>
        <v>ssh -q uhvifoapp03 '/home/infa_adm/scripts/ais.sh connectors wf_ENT_LAWSON_GL_RC_PROCESS Int01_uat'</v>
      </c>
      <c r="Y2136" s="15"/>
      <c r="Z2136" s="60" t="str">
        <f t="shared" si="2734"/>
        <v>./pmrep objectexport -f connectors -o Workflow -n wf_ENT_LAWSON_GL_RC_PROCESS -m -s -b -r -u wf_ENT_LAWSON_GL_RC_PROCESS.xml</v>
      </c>
      <c r="AA2136" s="63" t="str">
        <f t="shared" si="2735"/>
        <v>gwd connectors wf_ENT_LAWSON_GL_RC_PROCESS</v>
      </c>
      <c r="AB2136" s="60" t="str">
        <f t="shared" si="2633"/>
        <v xml:space="preserve">showvh connectors wf_ENT_LAWSON_GL_RC_PROCESS ; </v>
      </c>
      <c r="AC2136" s="60" t="str">
        <f t="shared" si="2632"/>
        <v>showrrh connectors wf_ENT_LAWSON_GL_RC_PROCESS</v>
      </c>
    </row>
    <row r="2137" spans="1:34" x14ac:dyDescent="0.25">
      <c r="A2137" s="9">
        <v>43461</v>
      </c>
      <c r="B2137" s="6" t="s">
        <v>283</v>
      </c>
      <c r="C2137" s="6" t="s">
        <v>1892</v>
      </c>
      <c r="D2137" s="6" t="s">
        <v>1862</v>
      </c>
      <c r="E2137" s="100" t="str">
        <f t="shared" si="2736"/>
        <v>RAC_qa</v>
      </c>
      <c r="F2137" s="115" t="str">
        <f t="shared" si="2737"/>
        <v>QP</v>
      </c>
      <c r="G2137" s="100" t="str">
        <f t="shared" si="2738"/>
        <v>qhvifoapp05</v>
      </c>
      <c r="H2137" s="115" t="str">
        <f t="shared" si="2739"/>
        <v>Int01_qa</v>
      </c>
      <c r="I2137" s="100" t="str">
        <f t="shared" si="2740"/>
        <v>6005</v>
      </c>
      <c r="J2137" s="115" t="str">
        <f t="shared" si="2741"/>
        <v>Native</v>
      </c>
      <c r="K2137" s="100" t="str">
        <f t="shared" si="2742"/>
        <v>all</v>
      </c>
      <c r="L2137" s="6" t="s">
        <v>1491</v>
      </c>
      <c r="M2137" s="6" t="s">
        <v>332</v>
      </c>
      <c r="N2137" s="6" t="s">
        <v>1628</v>
      </c>
      <c r="O2137" s="6" t="s">
        <v>3188</v>
      </c>
      <c r="P2137" s="11" t="str">
        <f t="shared" ref="P2137:P2138" si="2743">CONCATENATE("qc ",L2137," ",M2137," ",N2137)</f>
        <v>qc connectors Workflow wf_ENT_LAWSON_GL_CashReceipts_HT</v>
      </c>
      <c r="Q2137" s="12" t="str">
        <f t="shared" ref="Q2137:Q2138" si="2744">IF(AND(B2137=B2136,F2137=F2136),"echo ;",CONCATENATE("./pmrep cleardeploymentgroup -p ",dgnm," -f ;"))</f>
        <v>./pmrep cleardeploymentgroup -p DG_Static_Shared -f ;</v>
      </c>
      <c r="R2137" s="13" t="str">
        <f t="shared" ref="R2137:R2138" si="2745">CONCATENATE("./pmrep addtodeploymentgroup -p ",dgnm," -n ",N2137," -o ",M2137, " -f ",L2137," -d ",K2137, " ;")</f>
        <v>./pmrep addtodeploymentgroup -p DG_Static_Shared -n wf_ENT_LAWSON_GL_CashReceipts_HT -o Workflow -f connectors -d all ;</v>
      </c>
      <c r="S2137" s="12" t="str">
        <f t="shared" si="2627"/>
        <v>./pmrep deploydeploymentgroup -p DG_Static_Shared -c  ./DG_Static_Shared.xml -r RAC_qa -n jansaj -X QP -h qhvifoapp05 -o 6005 -s Native -l $HOME/scripts/log/dg_SJ_atlrad.log ;</v>
      </c>
      <c r="T2137" s="13" t="str">
        <f t="shared" ref="T2137:T2138" si="2746">IF(AND(B2137=B2138,F2137=F2138), "echo ;","echo '&lt; PRESS ANY KEY TO CONTINUE &gt;'; read c ; ")</f>
        <v xml:space="preserve">echo '&lt; PRESS ANY KEY TO CONTINUE &gt;'; read c ; </v>
      </c>
      <c r="U2137" s="12" t="str">
        <f t="shared" si="2629"/>
        <v xml:space="preserve">cat $HOME/scripts/log/dg_SJ_atlrad.log ; </v>
      </c>
      <c r="V2137" s="13" t="str">
        <f t="shared" ref="V2137:V2138" si="2747">IF(AND(B2137=B2138,F2137=F2138), "echo ;","echo '&lt; PRESS ANY KEY TO CONTINUE &gt;'; read c ;")</f>
        <v>echo '&lt; PRESS ANY KEY TO CONTINUE &gt;'; read c ;</v>
      </c>
      <c r="W2137" s="14" t="str">
        <f t="shared" ref="W2137:W2138" si="2748">IF(LEFT(U2137,3)="cat"," pmd ; "," echo ; ")</f>
        <v xml:space="preserve"> pmd ; </v>
      </c>
      <c r="X2137" s="13" t="str">
        <f t="shared" ref="X2137:X2138" si="2749">IF(M2137="Workflow",CONCATENATE("ssh -q ",G2137, " '/home/infa_adm/scripts/ais.sh ",L2137," ",N2137," ",H2137,"'")," # n/a")</f>
        <v>ssh -q qhvifoapp05 '/home/infa_adm/scripts/ais.sh connectors wf_ENT_LAWSON_GL_CashReceipts_HT Int01_qa'</v>
      </c>
      <c r="Y2137" s="15"/>
      <c r="Z2137" s="60" t="str">
        <f t="shared" ref="Z2137:Z2138" si="2750">CONCATENATE("./pmrep objectexport -f ",L2137," -o ",M2137," -n ",N2137," -m -s -b -r -u ",N2137,".xml")</f>
        <v>./pmrep objectexport -f connectors -o Workflow -n wf_ENT_LAWSON_GL_CashReceipts_HT -m -s -b -r -u wf_ENT_LAWSON_GL_CashReceipts_HT.xml</v>
      </c>
      <c r="AA2137" s="63" t="str">
        <f t="shared" ref="AA2137:AA2138" si="2751">IF(M2137="Workflow",CONCATENATE("gwd ",L2137," ",N2137)," # n/a")</f>
        <v>gwd connectors wf_ENT_LAWSON_GL_CashReceipts_HT</v>
      </c>
      <c r="AB2137" s="60" t="str">
        <f t="shared" si="2633"/>
        <v xml:space="preserve">showvh connectors wf_ENT_LAWSON_GL_CashReceipts_HT ; </v>
      </c>
      <c r="AC2137" s="60" t="str">
        <f t="shared" si="2632"/>
        <v>showrrh connectors wf_ENT_LAWSON_GL_CashReceipts_HT</v>
      </c>
    </row>
    <row r="2138" spans="1:34" x14ac:dyDescent="0.25">
      <c r="A2138" s="9">
        <v>43461</v>
      </c>
      <c r="B2138" s="6" t="s">
        <v>283</v>
      </c>
      <c r="C2138" s="6" t="s">
        <v>1892</v>
      </c>
      <c r="D2138" s="6" t="s">
        <v>1863</v>
      </c>
      <c r="E2138" s="100" t="str">
        <f t="shared" ref="E2138" si="2752">IF(D2138="q1",rep_q,IF(OR(D2138="u1",D2138="u2"),rep_u,IF(OR(D2138="p1",D2138="p2"),rep_p," ** ERROR **")))</f>
        <v>RAC_uat</v>
      </c>
      <c r="F2138" s="115" t="str">
        <f t="shared" ref="F2138" si="2753">IF(C2138="SJ",IF(D2138="q1",pswd_sj_q,IF(OR(D2138="u1",D2138="u2"),pswd_sj_u,IF(OR(D2138="p1",D2138="p2"),pswd_sj_p," ** ERROR **"))),
IF(C2138="BR",IF(D2138="q1",pswd_br_q,IF(OR(D2138="u1",D2138="u2"),pswd_br_u,IF(OR(D2138="p1",D2138="p2"),pswd_br_p," ** ERROR **")))," ** ERROR **"))</f>
        <v>UP</v>
      </c>
      <c r="G2138" s="100" t="str">
        <f t="shared" ref="G2138" si="2754">IF(D2138="q1",host_q,IF(OR(D2138="u1",D2138="u2"),host_u,IF(OR(D2138="p1",D2138="p2"),host_p," ** ERROR **")))</f>
        <v>uhvifoapp03</v>
      </c>
      <c r="H2138" s="115" t="str">
        <f t="shared" ref="H2138" si="2755">IF(D2138="q1",int_q1,IF(D2138="u1",int_u1,IF(D2138="u2",int_u2,IF(D2138="p1",int_p1,IF(D2138="p2",int_p2," ** ERROR **")))))</f>
        <v>Int01_uat</v>
      </c>
      <c r="I2138" s="100" t="str">
        <f t="shared" ref="I2138" si="2756">IF(D2138="","n/a","6005")</f>
        <v>6005</v>
      </c>
      <c r="J2138" s="115" t="str">
        <f t="shared" ref="J2138" si="2757">IF(D2138="","n/a","Native")</f>
        <v>Native</v>
      </c>
      <c r="K2138" s="100" t="str">
        <f t="shared" ref="K2138" si="2758">IF(D2138="","n/a","all")</f>
        <v>all</v>
      </c>
      <c r="L2138" s="6" t="s">
        <v>1491</v>
      </c>
      <c r="M2138" s="6" t="s">
        <v>332</v>
      </c>
      <c r="N2138" s="6" t="s">
        <v>1628</v>
      </c>
      <c r="O2138" s="6" t="s">
        <v>3189</v>
      </c>
      <c r="P2138" s="11" t="str">
        <f t="shared" si="2743"/>
        <v>qc connectors Workflow wf_ENT_LAWSON_GL_CashReceipts_HT</v>
      </c>
      <c r="Q2138" s="12" t="str">
        <f t="shared" si="2744"/>
        <v>./pmrep cleardeploymentgroup -p DG_Static_Shared -f ;</v>
      </c>
      <c r="R2138" s="13" t="str">
        <f t="shared" si="2745"/>
        <v>./pmrep addtodeploymentgroup -p DG_Static_Shared -n wf_ENT_LAWSON_GL_CashReceipts_HT -o Workflow -f connectors -d all ;</v>
      </c>
      <c r="S2138" s="12" t="str">
        <f t="shared" si="2627"/>
        <v>./pmrep deploydeploymentgroup -p DG_Static_Shared -c  ./DG_Static_Shared.xml -r RAC_uat -n jansaj -X UP -h uhvifoapp03 -o 6005 -s Native -l $HOME/scripts/log/dg_SJ_atlrad.log ;</v>
      </c>
      <c r="T2138" s="13" t="str">
        <f t="shared" si="2746"/>
        <v xml:space="preserve">echo '&lt; PRESS ANY KEY TO CONTINUE &gt;'; read c ; </v>
      </c>
      <c r="U2138" s="12" t="str">
        <f t="shared" si="2629"/>
        <v xml:space="preserve">cat $HOME/scripts/log/dg_SJ_atlrad.log ; </v>
      </c>
      <c r="V2138" s="13" t="str">
        <f t="shared" si="2747"/>
        <v>echo '&lt; PRESS ANY KEY TO CONTINUE &gt;'; read c ;</v>
      </c>
      <c r="W2138" s="14" t="str">
        <f t="shared" si="2748"/>
        <v xml:space="preserve"> pmd ; </v>
      </c>
      <c r="X2138" s="13" t="str">
        <f t="shared" si="2749"/>
        <v>ssh -q uhvifoapp03 '/home/infa_adm/scripts/ais.sh connectors wf_ENT_LAWSON_GL_CashReceipts_HT Int01_uat'</v>
      </c>
      <c r="Y2138" s="15"/>
      <c r="Z2138" s="60" t="str">
        <f t="shared" si="2750"/>
        <v>./pmrep objectexport -f connectors -o Workflow -n wf_ENT_LAWSON_GL_CashReceipts_HT -m -s -b -r -u wf_ENT_LAWSON_GL_CashReceipts_HT.xml</v>
      </c>
      <c r="AA2138" s="63" t="str">
        <f t="shared" si="2751"/>
        <v>gwd connectors wf_ENT_LAWSON_GL_CashReceipts_HT</v>
      </c>
      <c r="AB2138" s="60" t="str">
        <f t="shared" si="2633"/>
        <v xml:space="preserve">showvh connectors wf_ENT_LAWSON_GL_CashReceipts_HT ; </v>
      </c>
      <c r="AC2138" s="60" t="str">
        <f t="shared" si="2632"/>
        <v>showrrh connectors wf_ENT_LAWSON_GL_CashReceipts_HT</v>
      </c>
    </row>
    <row r="2139" spans="1:34" ht="25.5" x14ac:dyDescent="0.25">
      <c r="A2139" s="9">
        <v>43462</v>
      </c>
      <c r="B2139" s="6" t="s">
        <v>5</v>
      </c>
      <c r="C2139" s="6" t="s">
        <v>1892</v>
      </c>
      <c r="D2139" s="6" t="s">
        <v>1862</v>
      </c>
      <c r="E2139" s="100" t="str">
        <f t="shared" ref="E2139:E2142" si="2759">IF(D2139="q1",rep_q,IF(OR(D2139="u1",D2139="u2"),rep_u,IF(OR(D2139="p1",D2139="p2"),rep_p," ** ERROR **")))</f>
        <v>RAC_qa</v>
      </c>
      <c r="F2139" s="115" t="str">
        <f t="shared" ref="F2139:F2142" si="2760">IF(C2139="SJ",IF(D2139="q1",pswd_sj_q,IF(OR(D2139="u1",D2139="u2"),pswd_sj_u,IF(OR(D2139="p1",D2139="p2"),pswd_sj_p," ** ERROR **"))),
IF(C2139="BR",IF(D2139="q1",pswd_br_q,IF(OR(D2139="u1",D2139="u2"),pswd_br_u,IF(OR(D2139="p1",D2139="p2"),pswd_br_p," ** ERROR **")))," ** ERROR **"))</f>
        <v>QP</v>
      </c>
      <c r="G2139" s="100" t="str">
        <f t="shared" ref="G2139:G2142" si="2761">IF(D2139="q1",host_q,IF(OR(D2139="u1",D2139="u2"),host_u,IF(OR(D2139="p1",D2139="p2"),host_p," ** ERROR **")))</f>
        <v>qhvifoapp05</v>
      </c>
      <c r="H2139" s="115" t="str">
        <f t="shared" ref="H2139:H2142" si="2762">IF(D2139="q1",int_q1,IF(D2139="u1",int_u1,IF(D2139="u2",int_u2,IF(D2139="p1",int_p1,IF(D2139="p2",int_p2," ** ERROR **")))))</f>
        <v>Int01_qa</v>
      </c>
      <c r="I2139" s="100" t="str">
        <f t="shared" ref="I2139:I2142" si="2763">IF(D2139="","n/a","6005")</f>
        <v>6005</v>
      </c>
      <c r="J2139" s="115" t="str">
        <f t="shared" ref="J2139:J2142" si="2764">IF(D2139="","n/a","Native")</f>
        <v>Native</v>
      </c>
      <c r="K2139" s="100" t="str">
        <f t="shared" ref="K2139:K2142" si="2765">IF(D2139="","n/a","all")</f>
        <v>all</v>
      </c>
      <c r="L2139" s="6" t="s">
        <v>1491</v>
      </c>
      <c r="M2139" s="6" t="s">
        <v>332</v>
      </c>
      <c r="N2139" s="6" t="s">
        <v>3190</v>
      </c>
      <c r="O2139" s="7" t="s">
        <v>3196</v>
      </c>
      <c r="P2139" s="11" t="str">
        <f t="shared" ref="P2139:P2140" si="2766">CONCATENATE("qc ",L2139," ",M2139," ",N2139)</f>
        <v>qc connectors Workflow wf_Reconnet_File_Process</v>
      </c>
      <c r="Q2139" s="12" t="str">
        <f t="shared" ref="Q2139:Q2140" si="2767">IF(AND(B2139=B2138,F2139=F2138),"echo ;",CONCATENATE("./pmrep cleardeploymentgroup -p ",dgnm," -f ;"))</f>
        <v>./pmrep cleardeploymentgroup -p DG_Static_Shared -f ;</v>
      </c>
      <c r="R2139" s="13" t="str">
        <f t="shared" ref="R2139:R2140" si="2768">CONCATENATE("./pmrep addtodeploymentgroup -p ",dgnm," -n ",N2139," -o ",M2139, " -f ",L2139," -d ",K2139, " ;")</f>
        <v>./pmrep addtodeploymentgroup -p DG_Static_Shared -n wf_Reconnet_File_Process -o Workflow -f connectors -d all ;</v>
      </c>
      <c r="S2139" s="12" t="str">
        <f t="shared" si="2627"/>
        <v>./pmrep deploydeploymentgroup -p DG_Static_Shared -c  ./DG_Static_Shared.xml -r RAC_qa -n jansaj -X QP -h qhvifoapp05 -o 6005 -s Native -l $HOME/scripts/log/dg_SJ_halgee.log ;</v>
      </c>
      <c r="T2139" s="13" t="str">
        <f t="shared" ref="T2139:T2140" si="2769">IF(AND(B2139=B2140,F2139=F2140), "echo ;","echo '&lt; PRESS ANY KEY TO CONTINUE &gt;'; read c ; ")</f>
        <v xml:space="preserve">echo '&lt; PRESS ANY KEY TO CONTINUE &gt;'; read c ; </v>
      </c>
      <c r="U2139" s="12" t="str">
        <f t="shared" si="2629"/>
        <v xml:space="preserve">cat $HOME/scripts/log/dg_SJ_halgee.log ; </v>
      </c>
      <c r="V2139" s="13" t="str">
        <f t="shared" ref="V2139:V2140" si="2770">IF(AND(B2139=B2140,F2139=F2140), "echo ;","echo '&lt; PRESS ANY KEY TO CONTINUE &gt;'; read c ;")</f>
        <v>echo '&lt; PRESS ANY KEY TO CONTINUE &gt;'; read c ;</v>
      </c>
      <c r="W2139" s="14" t="str">
        <f t="shared" ref="W2139:W2140" si="2771">IF(LEFT(U2139,3)="cat"," pmd ; "," echo ; ")</f>
        <v xml:space="preserve"> pmd ; </v>
      </c>
      <c r="X2139" s="13" t="str">
        <f t="shared" ref="X2139:X2140" si="2772">IF(M2139="Workflow",CONCATENATE("ssh -q ",G2139, " '/home/infa_adm/scripts/ais.sh ",L2139," ",N2139," ",H2139,"'")," # n/a")</f>
        <v>ssh -q qhvifoapp05 '/home/infa_adm/scripts/ais.sh connectors wf_Reconnet_File_Process Int01_qa'</v>
      </c>
      <c r="Y2139" s="15"/>
      <c r="Z2139" s="60" t="str">
        <f t="shared" ref="Z2139:Z2140" si="2773">CONCATENATE("./pmrep objectexport -f ",L2139," -o ",M2139," -n ",N2139," -m -s -b -r -u ",N2139,".xml")</f>
        <v>./pmrep objectexport -f connectors -o Workflow -n wf_Reconnet_File_Process -m -s -b -r -u wf_Reconnet_File_Process.xml</v>
      </c>
      <c r="AA2139" s="63" t="str">
        <f t="shared" ref="AA2139:AA2140" si="2774">IF(M2139="Workflow",CONCATENATE("gwd ",L2139," ",N2139)," # n/a")</f>
        <v>gwd connectors wf_Reconnet_File_Process</v>
      </c>
      <c r="AB2139" s="60" t="str">
        <f t="shared" si="2633"/>
        <v xml:space="preserve">showvh connectors wf_Reconnet_File_Process ; </v>
      </c>
      <c r="AC2139" s="60" t="str">
        <f t="shared" si="2632"/>
        <v>showrrh connectors wf_Reconnet_File_Process</v>
      </c>
    </row>
    <row r="2140" spans="1:34" ht="25.5" x14ac:dyDescent="0.25">
      <c r="A2140" s="9">
        <v>43462</v>
      </c>
      <c r="B2140" s="6" t="s">
        <v>5</v>
      </c>
      <c r="C2140" s="6" t="s">
        <v>1892</v>
      </c>
      <c r="D2140" s="6" t="s">
        <v>1863</v>
      </c>
      <c r="E2140" s="100" t="str">
        <f t="shared" si="2759"/>
        <v>RAC_uat</v>
      </c>
      <c r="F2140" s="115" t="str">
        <f t="shared" si="2760"/>
        <v>UP</v>
      </c>
      <c r="G2140" s="100" t="str">
        <f t="shared" si="2761"/>
        <v>uhvifoapp03</v>
      </c>
      <c r="H2140" s="115" t="str">
        <f t="shared" si="2762"/>
        <v>Int01_uat</v>
      </c>
      <c r="I2140" s="100" t="str">
        <f t="shared" si="2763"/>
        <v>6005</v>
      </c>
      <c r="J2140" s="115" t="str">
        <f t="shared" si="2764"/>
        <v>Native</v>
      </c>
      <c r="K2140" s="100" t="str">
        <f t="shared" si="2765"/>
        <v>all</v>
      </c>
      <c r="L2140" s="6" t="s">
        <v>1491</v>
      </c>
      <c r="M2140" s="6" t="s">
        <v>332</v>
      </c>
      <c r="N2140" s="6" t="s">
        <v>3190</v>
      </c>
      <c r="O2140" s="7" t="s">
        <v>3197</v>
      </c>
      <c r="P2140" s="11" t="str">
        <f t="shared" si="2766"/>
        <v>qc connectors Workflow wf_Reconnet_File_Process</v>
      </c>
      <c r="Q2140" s="12" t="str">
        <f t="shared" si="2767"/>
        <v>./pmrep cleardeploymentgroup -p DG_Static_Shared -f ;</v>
      </c>
      <c r="R2140" s="13" t="str">
        <f t="shared" si="2768"/>
        <v>./pmrep addtodeploymentgroup -p DG_Static_Shared -n wf_Reconnet_File_Process -o Workflow -f connectors -d all ;</v>
      </c>
      <c r="S2140" s="12" t="str">
        <f t="shared" si="2627"/>
        <v>./pmrep deploydeploymentgroup -p DG_Static_Shared -c  ./DG_Static_Shared.xml -r RAC_uat -n jansaj -X UP -h uhvifoapp03 -o 6005 -s Native -l $HOME/scripts/log/dg_SJ_halgee.log ;</v>
      </c>
      <c r="T2140" s="13" t="str">
        <f t="shared" si="2769"/>
        <v xml:space="preserve">echo '&lt; PRESS ANY KEY TO CONTINUE &gt;'; read c ; </v>
      </c>
      <c r="U2140" s="12" t="str">
        <f t="shared" si="2629"/>
        <v xml:space="preserve">cat $HOME/scripts/log/dg_SJ_halgee.log ; </v>
      </c>
      <c r="V2140" s="13" t="str">
        <f t="shared" si="2770"/>
        <v>echo '&lt; PRESS ANY KEY TO CONTINUE &gt;'; read c ;</v>
      </c>
      <c r="W2140" s="14" t="str">
        <f t="shared" si="2771"/>
        <v xml:space="preserve"> pmd ; </v>
      </c>
      <c r="X2140" s="13" t="str">
        <f t="shared" si="2772"/>
        <v>ssh -q uhvifoapp03 '/home/infa_adm/scripts/ais.sh connectors wf_Reconnet_File_Process Int01_uat'</v>
      </c>
      <c r="Y2140" s="15"/>
      <c r="Z2140" s="60" t="str">
        <f t="shared" si="2773"/>
        <v>./pmrep objectexport -f connectors -o Workflow -n wf_Reconnet_File_Process -m -s -b -r -u wf_Reconnet_File_Process.xml</v>
      </c>
      <c r="AA2140" s="63" t="str">
        <f t="shared" si="2774"/>
        <v>gwd connectors wf_Reconnet_File_Process</v>
      </c>
      <c r="AB2140" s="60" t="str">
        <f t="shared" si="2633"/>
        <v xml:space="preserve">showvh connectors wf_Reconnet_File_Process ; </v>
      </c>
      <c r="AC2140" s="60" t="str">
        <f t="shared" si="2632"/>
        <v>showrrh connectors wf_Reconnet_File_Process</v>
      </c>
    </row>
    <row r="2141" spans="1:34" x14ac:dyDescent="0.25">
      <c r="A2141" s="9">
        <v>43462</v>
      </c>
      <c r="B2141" s="6" t="s">
        <v>283</v>
      </c>
      <c r="C2141" s="6" t="s">
        <v>1892</v>
      </c>
      <c r="D2141" s="6" t="s">
        <v>1862</v>
      </c>
      <c r="E2141" s="100" t="str">
        <f t="shared" si="2759"/>
        <v>RAC_qa</v>
      </c>
      <c r="F2141" s="115" t="str">
        <f t="shared" si="2760"/>
        <v>QP</v>
      </c>
      <c r="G2141" s="100" t="str">
        <f t="shared" si="2761"/>
        <v>qhvifoapp05</v>
      </c>
      <c r="H2141" s="115" t="str">
        <f t="shared" si="2762"/>
        <v>Int01_qa</v>
      </c>
      <c r="I2141" s="100" t="str">
        <f t="shared" si="2763"/>
        <v>6005</v>
      </c>
      <c r="J2141" s="115" t="str">
        <f t="shared" si="2764"/>
        <v>Native</v>
      </c>
      <c r="K2141" s="100" t="str">
        <f t="shared" si="2765"/>
        <v>all</v>
      </c>
      <c r="L2141" s="6" t="s">
        <v>1491</v>
      </c>
      <c r="M2141" s="6" t="s">
        <v>332</v>
      </c>
      <c r="N2141" s="6" t="s">
        <v>1628</v>
      </c>
      <c r="O2141" s="6" t="s">
        <v>3191</v>
      </c>
      <c r="P2141" s="11" t="str">
        <f t="shared" ref="P2141:P2142" si="2775">CONCATENATE("qc ",L2141," ",M2141," ",N2141)</f>
        <v>qc connectors Workflow wf_ENT_LAWSON_GL_CashReceipts_HT</v>
      </c>
      <c r="Q2141" s="12" t="str">
        <f t="shared" ref="Q2141:Q2142" si="2776">IF(AND(B2141=B2140,F2141=F2140),"echo ;",CONCATENATE("./pmrep cleardeploymentgroup -p ",dgnm," -f ;"))</f>
        <v>./pmrep cleardeploymentgroup -p DG_Static_Shared -f ;</v>
      </c>
      <c r="R2141" s="13" t="str">
        <f t="shared" ref="R2141:R2142" si="2777">CONCATENATE("./pmrep addtodeploymentgroup -p ",dgnm," -n ",N2141," -o ",M2141, " -f ",L2141," -d ",K2141, " ;")</f>
        <v>./pmrep addtodeploymentgroup -p DG_Static_Shared -n wf_ENT_LAWSON_GL_CashReceipts_HT -o Workflow -f connectors -d all ;</v>
      </c>
      <c r="S2141" s="12" t="str">
        <f t="shared" si="2627"/>
        <v>./pmrep deploydeploymentgroup -p DG_Static_Shared -c  ./DG_Static_Shared.xml -r RAC_qa -n jansaj -X QP -h qhvifoapp05 -o 6005 -s Native -l $HOME/scripts/log/dg_SJ_atlrad.log ;</v>
      </c>
      <c r="T2141" s="13" t="str">
        <f t="shared" ref="T2141:T2142" si="2778">IF(AND(B2141=B2142,F2141=F2142), "echo ;","echo '&lt; PRESS ANY KEY TO CONTINUE &gt;'; read c ; ")</f>
        <v xml:space="preserve">echo '&lt; PRESS ANY KEY TO CONTINUE &gt;'; read c ; </v>
      </c>
      <c r="U2141" s="12" t="str">
        <f t="shared" si="2629"/>
        <v xml:space="preserve">cat $HOME/scripts/log/dg_SJ_atlrad.log ; </v>
      </c>
      <c r="V2141" s="13" t="str">
        <f t="shared" ref="V2141:V2142" si="2779">IF(AND(B2141=B2142,F2141=F2142), "echo ;","echo '&lt; PRESS ANY KEY TO CONTINUE &gt;'; read c ;")</f>
        <v>echo '&lt; PRESS ANY KEY TO CONTINUE &gt;'; read c ;</v>
      </c>
      <c r="W2141" s="14" t="str">
        <f t="shared" ref="W2141:W2142" si="2780">IF(LEFT(U2141,3)="cat"," pmd ; "," echo ; ")</f>
        <v xml:space="preserve"> pmd ; </v>
      </c>
      <c r="X2141" s="13" t="str">
        <f t="shared" ref="X2141:X2142" si="2781">IF(M2141="Workflow",CONCATENATE("ssh -q ",G2141, " '/home/infa_adm/scripts/ais.sh ",L2141," ",N2141," ",H2141,"'")," # n/a")</f>
        <v>ssh -q qhvifoapp05 '/home/infa_adm/scripts/ais.sh connectors wf_ENT_LAWSON_GL_CashReceipts_HT Int01_qa'</v>
      </c>
      <c r="Y2141" s="15"/>
      <c r="Z2141" s="60" t="str">
        <f t="shared" ref="Z2141:Z2142" si="2782">CONCATENATE("./pmrep objectexport -f ",L2141," -o ",M2141," -n ",N2141," -m -s -b -r -u ",N2141,".xml")</f>
        <v>./pmrep objectexport -f connectors -o Workflow -n wf_ENT_LAWSON_GL_CashReceipts_HT -m -s -b -r -u wf_ENT_LAWSON_GL_CashReceipts_HT.xml</v>
      </c>
      <c r="AA2141" s="63" t="str">
        <f t="shared" ref="AA2141:AA2142" si="2783">IF(M2141="Workflow",CONCATENATE("gwd ",L2141," ",N2141)," # n/a")</f>
        <v>gwd connectors wf_ENT_LAWSON_GL_CashReceipts_HT</v>
      </c>
      <c r="AB2141" s="60" t="str">
        <f t="shared" si="2633"/>
        <v xml:space="preserve">showvh connectors wf_ENT_LAWSON_GL_CashReceipts_HT ; </v>
      </c>
      <c r="AC2141" s="60" t="str">
        <f t="shared" si="2632"/>
        <v>showrrh connectors wf_ENT_LAWSON_GL_CashReceipts_HT</v>
      </c>
    </row>
    <row r="2142" spans="1:34" x14ac:dyDescent="0.25">
      <c r="A2142" s="9">
        <v>43462</v>
      </c>
      <c r="B2142" s="6" t="s">
        <v>283</v>
      </c>
      <c r="C2142" s="6" t="s">
        <v>1892</v>
      </c>
      <c r="D2142" s="6" t="s">
        <v>1863</v>
      </c>
      <c r="E2142" s="100" t="str">
        <f t="shared" si="2759"/>
        <v>RAC_uat</v>
      </c>
      <c r="F2142" s="115" t="str">
        <f t="shared" si="2760"/>
        <v>UP</v>
      </c>
      <c r="G2142" s="100" t="str">
        <f t="shared" si="2761"/>
        <v>uhvifoapp03</v>
      </c>
      <c r="H2142" s="115" t="str">
        <f t="shared" si="2762"/>
        <v>Int01_uat</v>
      </c>
      <c r="I2142" s="100" t="str">
        <f t="shared" si="2763"/>
        <v>6005</v>
      </c>
      <c r="J2142" s="115" t="str">
        <f t="shared" si="2764"/>
        <v>Native</v>
      </c>
      <c r="K2142" s="100" t="str">
        <f t="shared" si="2765"/>
        <v>all</v>
      </c>
      <c r="L2142" s="6" t="s">
        <v>1491</v>
      </c>
      <c r="M2142" s="6" t="s">
        <v>332</v>
      </c>
      <c r="N2142" s="6" t="s">
        <v>1628</v>
      </c>
      <c r="O2142" s="6" t="s">
        <v>3192</v>
      </c>
      <c r="P2142" s="11" t="str">
        <f t="shared" si="2775"/>
        <v>qc connectors Workflow wf_ENT_LAWSON_GL_CashReceipts_HT</v>
      </c>
      <c r="Q2142" s="12" t="str">
        <f t="shared" si="2776"/>
        <v>./pmrep cleardeploymentgroup -p DG_Static_Shared -f ;</v>
      </c>
      <c r="R2142" s="13" t="str">
        <f t="shared" si="2777"/>
        <v>./pmrep addtodeploymentgroup -p DG_Static_Shared -n wf_ENT_LAWSON_GL_CashReceipts_HT -o Workflow -f connectors -d all ;</v>
      </c>
      <c r="S2142" s="12" t="str">
        <f t="shared" si="2627"/>
        <v>./pmrep deploydeploymentgroup -p DG_Static_Shared -c  ./DG_Static_Shared.xml -r RAC_uat -n jansaj -X UP -h uhvifoapp03 -o 6005 -s Native -l $HOME/scripts/log/dg_SJ_atlrad.log ;</v>
      </c>
      <c r="T2142" s="13" t="str">
        <f t="shared" si="2778"/>
        <v xml:space="preserve">echo '&lt; PRESS ANY KEY TO CONTINUE &gt;'; read c ; </v>
      </c>
      <c r="U2142" s="12" t="str">
        <f t="shared" si="2629"/>
        <v xml:space="preserve">cat $HOME/scripts/log/dg_SJ_atlrad.log ; </v>
      </c>
      <c r="V2142" s="13" t="str">
        <f t="shared" si="2779"/>
        <v>echo '&lt; PRESS ANY KEY TO CONTINUE &gt;'; read c ;</v>
      </c>
      <c r="W2142" s="14" t="str">
        <f t="shared" si="2780"/>
        <v xml:space="preserve"> pmd ; </v>
      </c>
      <c r="X2142" s="13" t="str">
        <f t="shared" si="2781"/>
        <v>ssh -q uhvifoapp03 '/home/infa_adm/scripts/ais.sh connectors wf_ENT_LAWSON_GL_CashReceipts_HT Int01_uat'</v>
      </c>
      <c r="Y2142" s="15"/>
      <c r="Z2142" s="60" t="str">
        <f t="shared" si="2782"/>
        <v>./pmrep objectexport -f connectors -o Workflow -n wf_ENT_LAWSON_GL_CashReceipts_HT -m -s -b -r -u wf_ENT_LAWSON_GL_CashReceipts_HT.xml</v>
      </c>
      <c r="AA2142" s="63" t="str">
        <f t="shared" si="2783"/>
        <v>gwd connectors wf_ENT_LAWSON_GL_CashReceipts_HT</v>
      </c>
      <c r="AB2142" s="60" t="str">
        <f t="shared" si="2633"/>
        <v xml:space="preserve">showvh connectors wf_ENT_LAWSON_GL_CashReceipts_HT ; </v>
      </c>
      <c r="AC2142" s="60" t="str">
        <f t="shared" si="2632"/>
        <v>showrrh connectors wf_ENT_LAWSON_GL_CashReceipts_HT</v>
      </c>
    </row>
    <row r="2143" spans="1:34" x14ac:dyDescent="0.25">
      <c r="A2143" s="9">
        <v>43462</v>
      </c>
      <c r="B2143" s="6" t="s">
        <v>285</v>
      </c>
      <c r="C2143" s="6" t="s">
        <v>1893</v>
      </c>
      <c r="D2143" s="6" t="s">
        <v>1862</v>
      </c>
      <c r="E2143" s="100" t="str">
        <f t="shared" ref="E2143:E2145" si="2784">IF(D2143="q1",rep_q,IF(OR(D2143="u1",D2143="u2"),rep_u,IF(OR(D2143="p1",D2143="p2"),rep_p," ** ERROR **")))</f>
        <v>RAC_qa</v>
      </c>
      <c r="F2143" s="115" t="str">
        <f t="shared" ref="F2143:F2145" si="2785">IF(C2143="SJ",IF(D2143="q1",pswd_sj_q,IF(OR(D2143="u1",D2143="u2"),pswd_sj_u,IF(OR(D2143="p1",D2143="p2"),pswd_sj_p," ** ERROR **"))),
IF(C2143="BR",IF(D2143="q1",pswd_br_q,IF(OR(D2143="u1",D2143="u2"),pswd_br_u,IF(OR(D2143="p1",D2143="p2"),pswd_br_p," ** ERROR **")))," ** ERROR **"))</f>
        <v>BPQ</v>
      </c>
      <c r="G2143" s="100" t="str">
        <f t="shared" ref="G2143:G2145" si="2786">IF(D2143="q1",host_q,IF(OR(D2143="u1",D2143="u2"),host_u,IF(OR(D2143="p1",D2143="p2"),host_p," ** ERROR **")))</f>
        <v>qhvifoapp05</v>
      </c>
      <c r="H2143" s="115" t="str">
        <f t="shared" ref="H2143:H2145" si="2787">IF(D2143="q1",int_q1,IF(D2143="u1",int_u1,IF(D2143="u2",int_u2,IF(D2143="p1",int_p1,IF(D2143="p2",int_p2," ** ERROR **")))))</f>
        <v>Int01_qa</v>
      </c>
      <c r="I2143" s="100" t="str">
        <f t="shared" ref="I2143:I2145" si="2788">IF(D2143="","n/a","6005")</f>
        <v>6005</v>
      </c>
      <c r="J2143" s="115" t="str">
        <f t="shared" ref="J2143:J2145" si="2789">IF(D2143="","n/a","Native")</f>
        <v>Native</v>
      </c>
      <c r="K2143" s="100" t="str">
        <f t="shared" ref="K2143:K2145" si="2790">IF(D2143="","n/a","all")</f>
        <v>all</v>
      </c>
      <c r="L2143" s="6" t="s">
        <v>322</v>
      </c>
      <c r="M2143" s="6" t="s">
        <v>332</v>
      </c>
      <c r="N2143" s="6" t="s">
        <v>3193</v>
      </c>
      <c r="O2143" s="6" t="s">
        <v>3203</v>
      </c>
      <c r="P2143" s="11" t="str">
        <f t="shared" ref="P2143:P2148" si="2791">CONCATENATE("qc ",L2143," ",M2143," ",N2143)</f>
        <v>qc MDM Workflow wf_Rms_To_Stg_MDM</v>
      </c>
      <c r="Q2143" s="12" t="str">
        <f t="shared" ref="Q2143:Q2148" si="2792">IF(AND(B2143=B2142,F2143=F2142),"echo ;",CONCATENATE("./pmrep cleardeploymentgroup -p ",dgnm," -f ;"))</f>
        <v>./pmrep cleardeploymentgroup -p DG_Static_Shared -f ;</v>
      </c>
      <c r="R2143" s="13" t="str">
        <f t="shared" ref="R2143:R2148" si="2793">CONCATENATE("./pmrep addtodeploymentgroup -p ",dgnm," -n ",N2143," -o ",M2143, " -f ",L2143," -d ",K2143, " ;")</f>
        <v>./pmrep addtodeploymentgroup -p DG_Static_Shared -n wf_Rms_To_Stg_MDM -o Workflow -f MDM -d all ;</v>
      </c>
      <c r="S2143" s="12" t="str">
        <f t="shared" si="2627"/>
        <v>echo ;</v>
      </c>
      <c r="T2143" s="13" t="str">
        <f t="shared" ref="T2143:T2148" si="2794">IF(AND(B2143=B2144,F2143=F2144), "echo ;","echo '&lt; PRESS ANY KEY TO CONTINUE &gt;'; read c ; ")</f>
        <v>echo ;</v>
      </c>
      <c r="U2143" s="12" t="str">
        <f t="shared" si="2629"/>
        <v>echo;</v>
      </c>
      <c r="V2143" s="13" t="str">
        <f t="shared" ref="V2143:V2148" si="2795">IF(AND(B2143=B2144,F2143=F2144), "echo ;","echo '&lt; PRESS ANY KEY TO CONTINUE &gt;'; read c ;")</f>
        <v>echo ;</v>
      </c>
      <c r="W2143" s="14" t="str">
        <f t="shared" ref="W2143:W2148" si="2796">IF(LEFT(U2143,3)="cat"," pmd ; "," echo ; ")</f>
        <v xml:space="preserve"> echo ; </v>
      </c>
      <c r="X2143" s="13" t="str">
        <f t="shared" ref="X2143:X2148" si="2797">IF(M2143="Workflow",CONCATENATE("ssh -q ",G2143, " '/home/infa_adm/scripts/ais.sh ",L2143," ",N2143," ",H2143,"'")," # n/a")</f>
        <v>ssh -q qhvifoapp05 '/home/infa_adm/scripts/ais.sh MDM wf_Rms_To_Stg_MDM Int01_qa'</v>
      </c>
      <c r="Y2143" s="15"/>
      <c r="Z2143" s="60" t="str">
        <f t="shared" ref="Z2143:Z2148" si="2798">CONCATENATE("./pmrep objectexport -f ",L2143," -o ",M2143," -n ",N2143," -m -s -b -r -u ",N2143,".xml")</f>
        <v>./pmrep objectexport -f MDM -o Workflow -n wf_Rms_To_Stg_MDM -m -s -b -r -u wf_Rms_To_Stg_MDM.xml</v>
      </c>
      <c r="AA2143" s="63" t="str">
        <f t="shared" ref="AA2143:AA2148" si="2799">IF(M2143="Workflow",CONCATENATE("gwd ",L2143," ",N2143)," # n/a")</f>
        <v>gwd MDM wf_Rms_To_Stg_MDM</v>
      </c>
      <c r="AB2143" s="60" t="str">
        <f t="shared" si="2633"/>
        <v xml:space="preserve">showvh MDM wf_Rms_To_Stg_MDM ; </v>
      </c>
      <c r="AC2143" s="60" t="str">
        <f t="shared" si="2632"/>
        <v>showrrh MDM wf_Rms_To_Stg_MDM</v>
      </c>
    </row>
    <row r="2144" spans="1:34" x14ac:dyDescent="0.25">
      <c r="A2144" s="9">
        <v>43462</v>
      </c>
      <c r="B2144" s="6" t="s">
        <v>285</v>
      </c>
      <c r="C2144" s="6" t="s">
        <v>1893</v>
      </c>
      <c r="D2144" s="6" t="s">
        <v>1862</v>
      </c>
      <c r="E2144" s="100" t="str">
        <f t="shared" si="2784"/>
        <v>RAC_qa</v>
      </c>
      <c r="F2144" s="115" t="str">
        <f t="shared" si="2785"/>
        <v>BPQ</v>
      </c>
      <c r="G2144" s="100" t="str">
        <f t="shared" si="2786"/>
        <v>qhvifoapp05</v>
      </c>
      <c r="H2144" s="115" t="str">
        <f t="shared" si="2787"/>
        <v>Int01_qa</v>
      </c>
      <c r="I2144" s="100" t="str">
        <f t="shared" si="2788"/>
        <v>6005</v>
      </c>
      <c r="J2144" s="115" t="str">
        <f t="shared" si="2789"/>
        <v>Native</v>
      </c>
      <c r="K2144" s="100" t="str">
        <f t="shared" si="2790"/>
        <v>all</v>
      </c>
      <c r="L2144" s="6" t="s">
        <v>322</v>
      </c>
      <c r="M2144" s="6" t="s">
        <v>332</v>
      </c>
      <c r="N2144" s="6" t="s">
        <v>3194</v>
      </c>
      <c r="O2144" s="6" t="s">
        <v>3203</v>
      </c>
      <c r="P2144" s="11" t="str">
        <f t="shared" si="2791"/>
        <v>qc MDM Workflow wf_RMS_Stg_To_PIM</v>
      </c>
      <c r="Q2144" s="12" t="str">
        <f t="shared" si="2792"/>
        <v>echo ;</v>
      </c>
      <c r="R2144" s="13" t="str">
        <f t="shared" si="2793"/>
        <v>./pmrep addtodeploymentgroup -p DG_Static_Shared -n wf_RMS_Stg_To_PIM -o Workflow -f MDM -d all ;</v>
      </c>
      <c r="S2144" s="12" t="str">
        <f t="shared" si="2627"/>
        <v>echo ;</v>
      </c>
      <c r="T2144" s="13" t="str">
        <f t="shared" si="2794"/>
        <v>echo ;</v>
      </c>
      <c r="U2144" s="12" t="str">
        <f t="shared" si="2629"/>
        <v>echo;</v>
      </c>
      <c r="V2144" s="13" t="str">
        <f t="shared" si="2795"/>
        <v>echo ;</v>
      </c>
      <c r="W2144" s="14" t="str">
        <f t="shared" si="2796"/>
        <v xml:space="preserve"> echo ; </v>
      </c>
      <c r="X2144" s="13" t="str">
        <f t="shared" si="2797"/>
        <v>ssh -q qhvifoapp05 '/home/infa_adm/scripts/ais.sh MDM wf_RMS_Stg_To_PIM Int01_qa'</v>
      </c>
      <c r="Y2144" s="15"/>
      <c r="Z2144" s="60" t="str">
        <f t="shared" si="2798"/>
        <v>./pmrep objectexport -f MDM -o Workflow -n wf_RMS_Stg_To_PIM -m -s -b -r -u wf_RMS_Stg_To_PIM.xml</v>
      </c>
      <c r="AA2144" s="63" t="str">
        <f t="shared" si="2799"/>
        <v>gwd MDM wf_RMS_Stg_To_PIM</v>
      </c>
      <c r="AB2144" s="60" t="str">
        <f t="shared" si="2633"/>
        <v xml:space="preserve">showvh MDM wf_RMS_Stg_To_PIM ; </v>
      </c>
      <c r="AC2144" s="60" t="str">
        <f t="shared" si="2632"/>
        <v>showrrh MDM wf_RMS_Stg_To_PIM</v>
      </c>
    </row>
    <row r="2145" spans="1:29" x14ac:dyDescent="0.25">
      <c r="A2145" s="9">
        <v>43462</v>
      </c>
      <c r="B2145" s="6" t="s">
        <v>285</v>
      </c>
      <c r="C2145" s="6" t="s">
        <v>1893</v>
      </c>
      <c r="D2145" s="6" t="s">
        <v>1862</v>
      </c>
      <c r="E2145" s="100" t="str">
        <f t="shared" si="2784"/>
        <v>RAC_qa</v>
      </c>
      <c r="F2145" s="115" t="str">
        <f t="shared" si="2785"/>
        <v>BPQ</v>
      </c>
      <c r="G2145" s="100" t="str">
        <f t="shared" si="2786"/>
        <v>qhvifoapp05</v>
      </c>
      <c r="H2145" s="115" t="str">
        <f t="shared" si="2787"/>
        <v>Int01_qa</v>
      </c>
      <c r="I2145" s="100" t="str">
        <f t="shared" si="2788"/>
        <v>6005</v>
      </c>
      <c r="J2145" s="115" t="str">
        <f t="shared" si="2789"/>
        <v>Native</v>
      </c>
      <c r="K2145" s="100" t="str">
        <f t="shared" si="2790"/>
        <v>all</v>
      </c>
      <c r="L2145" s="6" t="s">
        <v>322</v>
      </c>
      <c r="M2145" s="6" t="s">
        <v>332</v>
      </c>
      <c r="N2145" s="6" t="s">
        <v>3195</v>
      </c>
      <c r="O2145" s="6" t="s">
        <v>3203</v>
      </c>
      <c r="P2145" s="11" t="str">
        <f t="shared" si="2791"/>
        <v>qc MDM Workflow wf_Mdm_To_Rms</v>
      </c>
      <c r="Q2145" s="12" t="str">
        <f t="shared" si="2792"/>
        <v>echo ;</v>
      </c>
      <c r="R2145" s="13" t="str">
        <f t="shared" si="2793"/>
        <v>./pmrep addtodeploymentgroup -p DG_Static_Shared -n wf_Mdm_To_Rms -o Workflow -f MDM -d all ;</v>
      </c>
      <c r="S2145" s="12" t="str">
        <f t="shared" si="2627"/>
        <v>./pmrep deploydeploymentgroup -p DG_Static_Shared -c  ./DG_Static_Shared.xml -r RAC_qa -n ritbil -X BPQ -h qhvifoapp05 -o 6005 -s Native -l $HOME/scripts/log/dg_BR_matvis.log ;</v>
      </c>
      <c r="T2145" s="13" t="str">
        <f t="shared" si="2794"/>
        <v xml:space="preserve">echo '&lt; PRESS ANY KEY TO CONTINUE &gt;'; read c ; </v>
      </c>
      <c r="U2145" s="12" t="str">
        <f t="shared" si="2629"/>
        <v xml:space="preserve">cat $HOME/scripts/log/dg_BR_matvis.log ; </v>
      </c>
      <c r="V2145" s="13" t="str">
        <f t="shared" si="2795"/>
        <v>echo '&lt; PRESS ANY KEY TO CONTINUE &gt;'; read c ;</v>
      </c>
      <c r="W2145" s="14" t="str">
        <f t="shared" si="2796"/>
        <v xml:space="preserve"> pmd ; </v>
      </c>
      <c r="X2145" s="13" t="str">
        <f t="shared" si="2797"/>
        <v>ssh -q qhvifoapp05 '/home/infa_adm/scripts/ais.sh MDM wf_Mdm_To_Rms Int01_qa'</v>
      </c>
      <c r="Y2145" s="15"/>
      <c r="Z2145" s="60" t="str">
        <f t="shared" si="2798"/>
        <v>./pmrep objectexport -f MDM -o Workflow -n wf_Mdm_To_Rms -m -s -b -r -u wf_Mdm_To_Rms.xml</v>
      </c>
      <c r="AA2145" s="63" t="str">
        <f t="shared" si="2799"/>
        <v>gwd MDM wf_Mdm_To_Rms</v>
      </c>
      <c r="AB2145" s="60" t="str">
        <f t="shared" si="2633"/>
        <v xml:space="preserve">showvh MDM wf_Mdm_To_Rms ; </v>
      </c>
      <c r="AC2145" s="60" t="str">
        <f t="shared" si="2632"/>
        <v>showrrh MDM wf_Mdm_To_Rms</v>
      </c>
    </row>
    <row r="2146" spans="1:29" x14ac:dyDescent="0.25">
      <c r="A2146" s="9">
        <v>43462</v>
      </c>
      <c r="B2146" s="6" t="s">
        <v>285</v>
      </c>
      <c r="C2146" s="6" t="s">
        <v>1893</v>
      </c>
      <c r="D2146" s="6" t="s">
        <v>1863</v>
      </c>
      <c r="E2146" s="100" t="str">
        <f t="shared" ref="E2146:E2151" si="2800">IF(D2146="q1",rep_q,IF(OR(D2146="u1",D2146="u2"),rep_u,IF(OR(D2146="p1",D2146="p2"),rep_p," ** ERROR **")))</f>
        <v>RAC_uat</v>
      </c>
      <c r="F2146" s="115" t="str">
        <f t="shared" ref="F2146:F2151" si="2801">IF(C2146="SJ",IF(D2146="q1",pswd_sj_q,IF(OR(D2146="u1",D2146="u2"),pswd_sj_u,IF(OR(D2146="p1",D2146="p2"),pswd_sj_p," ** ERROR **"))),
IF(C2146="BR",IF(D2146="q1",pswd_br_q,IF(OR(D2146="u1",D2146="u2"),pswd_br_u,IF(OR(D2146="p1",D2146="p2"),pswd_br_p," ** ERROR **")))," ** ERROR **"))</f>
        <v>BPU</v>
      </c>
      <c r="G2146" s="100" t="str">
        <f t="shared" ref="G2146:G2151" si="2802">IF(D2146="q1",host_q,IF(OR(D2146="u1",D2146="u2"),host_u,IF(OR(D2146="p1",D2146="p2"),host_p," ** ERROR **")))</f>
        <v>uhvifoapp03</v>
      </c>
      <c r="H2146" s="115" t="str">
        <f t="shared" ref="H2146:H2151" si="2803">IF(D2146="q1",int_q1,IF(D2146="u1",int_u1,IF(D2146="u2",int_u2,IF(D2146="p1",int_p1,IF(D2146="p2",int_p2," ** ERROR **")))))</f>
        <v>Int01_uat</v>
      </c>
      <c r="I2146" s="100" t="str">
        <f t="shared" ref="I2146:I2151" si="2804">IF(D2146="","n/a","6005")</f>
        <v>6005</v>
      </c>
      <c r="J2146" s="115" t="str">
        <f t="shared" ref="J2146:J2151" si="2805">IF(D2146="","n/a","Native")</f>
        <v>Native</v>
      </c>
      <c r="K2146" s="100" t="str">
        <f t="shared" ref="K2146:K2151" si="2806">IF(D2146="","n/a","all")</f>
        <v>all</v>
      </c>
      <c r="L2146" s="6" t="s">
        <v>322</v>
      </c>
      <c r="M2146" s="6" t="s">
        <v>332</v>
      </c>
      <c r="N2146" s="6" t="s">
        <v>3193</v>
      </c>
      <c r="O2146" s="6" t="s">
        <v>3204</v>
      </c>
      <c r="P2146" s="11" t="str">
        <f t="shared" si="2791"/>
        <v>qc MDM Workflow wf_Rms_To_Stg_MDM</v>
      </c>
      <c r="Q2146" s="12" t="str">
        <f t="shared" si="2792"/>
        <v>./pmrep cleardeploymentgroup -p DG_Static_Shared -f ;</v>
      </c>
      <c r="R2146" s="13" t="str">
        <f t="shared" si="2793"/>
        <v>./pmrep addtodeploymentgroup -p DG_Static_Shared -n wf_Rms_To_Stg_MDM -o Workflow -f MDM -d all ;</v>
      </c>
      <c r="S2146" s="12" t="str">
        <f t="shared" si="2627"/>
        <v>echo ;</v>
      </c>
      <c r="T2146" s="13" t="str">
        <f t="shared" si="2794"/>
        <v>echo ;</v>
      </c>
      <c r="U2146" s="12" t="str">
        <f t="shared" si="2629"/>
        <v>echo;</v>
      </c>
      <c r="V2146" s="13" t="str">
        <f t="shared" si="2795"/>
        <v>echo ;</v>
      </c>
      <c r="W2146" s="14" t="str">
        <f t="shared" si="2796"/>
        <v xml:space="preserve"> echo ; </v>
      </c>
      <c r="X2146" s="13" t="str">
        <f t="shared" si="2797"/>
        <v>ssh -q uhvifoapp03 '/home/infa_adm/scripts/ais.sh MDM wf_Rms_To_Stg_MDM Int01_uat'</v>
      </c>
      <c r="Y2146" s="15"/>
      <c r="Z2146" s="60" t="str">
        <f t="shared" si="2798"/>
        <v>./pmrep objectexport -f MDM -o Workflow -n wf_Rms_To_Stg_MDM -m -s -b -r -u wf_Rms_To_Stg_MDM.xml</v>
      </c>
      <c r="AA2146" s="63" t="str">
        <f t="shared" si="2799"/>
        <v>gwd MDM wf_Rms_To_Stg_MDM</v>
      </c>
      <c r="AB2146" s="60" t="str">
        <f t="shared" si="2633"/>
        <v xml:space="preserve">showvh MDM wf_Rms_To_Stg_MDM ; </v>
      </c>
      <c r="AC2146" s="60" t="str">
        <f t="shared" si="2632"/>
        <v>showrrh MDM wf_Rms_To_Stg_MDM</v>
      </c>
    </row>
    <row r="2147" spans="1:29" x14ac:dyDescent="0.25">
      <c r="A2147" s="9">
        <v>43462</v>
      </c>
      <c r="B2147" s="6" t="s">
        <v>285</v>
      </c>
      <c r="C2147" s="6" t="s">
        <v>1893</v>
      </c>
      <c r="D2147" s="6" t="s">
        <v>1863</v>
      </c>
      <c r="E2147" s="100" t="str">
        <f t="shared" si="2800"/>
        <v>RAC_uat</v>
      </c>
      <c r="F2147" s="115" t="str">
        <f t="shared" si="2801"/>
        <v>BPU</v>
      </c>
      <c r="G2147" s="100" t="str">
        <f t="shared" si="2802"/>
        <v>uhvifoapp03</v>
      </c>
      <c r="H2147" s="115" t="str">
        <f t="shared" si="2803"/>
        <v>Int01_uat</v>
      </c>
      <c r="I2147" s="100" t="str">
        <f t="shared" si="2804"/>
        <v>6005</v>
      </c>
      <c r="J2147" s="115" t="str">
        <f t="shared" si="2805"/>
        <v>Native</v>
      </c>
      <c r="K2147" s="100" t="str">
        <f t="shared" si="2806"/>
        <v>all</v>
      </c>
      <c r="L2147" s="6" t="s">
        <v>322</v>
      </c>
      <c r="M2147" s="6" t="s">
        <v>332</v>
      </c>
      <c r="N2147" s="6" t="s">
        <v>3194</v>
      </c>
      <c r="O2147" s="6" t="s">
        <v>3204</v>
      </c>
      <c r="P2147" s="11" t="str">
        <f t="shared" si="2791"/>
        <v>qc MDM Workflow wf_RMS_Stg_To_PIM</v>
      </c>
      <c r="Q2147" s="12" t="str">
        <f t="shared" si="2792"/>
        <v>echo ;</v>
      </c>
      <c r="R2147" s="13" t="str">
        <f t="shared" si="2793"/>
        <v>./pmrep addtodeploymentgroup -p DG_Static_Shared -n wf_RMS_Stg_To_PIM -o Workflow -f MDM -d all ;</v>
      </c>
      <c r="S2147" s="12" t="str">
        <f t="shared" si="2627"/>
        <v>echo ;</v>
      </c>
      <c r="T2147" s="13" t="str">
        <f t="shared" si="2794"/>
        <v>echo ;</v>
      </c>
      <c r="U2147" s="12" t="str">
        <f t="shared" si="2629"/>
        <v>echo;</v>
      </c>
      <c r="V2147" s="13" t="str">
        <f t="shared" si="2795"/>
        <v>echo ;</v>
      </c>
      <c r="W2147" s="14" t="str">
        <f t="shared" si="2796"/>
        <v xml:space="preserve"> echo ; </v>
      </c>
      <c r="X2147" s="13" t="str">
        <f t="shared" si="2797"/>
        <v>ssh -q uhvifoapp03 '/home/infa_adm/scripts/ais.sh MDM wf_RMS_Stg_To_PIM Int01_uat'</v>
      </c>
      <c r="Y2147" s="15"/>
      <c r="Z2147" s="60" t="str">
        <f t="shared" si="2798"/>
        <v>./pmrep objectexport -f MDM -o Workflow -n wf_RMS_Stg_To_PIM -m -s -b -r -u wf_RMS_Stg_To_PIM.xml</v>
      </c>
      <c r="AA2147" s="63" t="str">
        <f t="shared" si="2799"/>
        <v>gwd MDM wf_RMS_Stg_To_PIM</v>
      </c>
      <c r="AB2147" s="60" t="str">
        <f t="shared" si="2633"/>
        <v xml:space="preserve">showvh MDM wf_RMS_Stg_To_PIM ; </v>
      </c>
      <c r="AC2147" s="60" t="str">
        <f t="shared" si="2632"/>
        <v>showrrh MDM wf_RMS_Stg_To_PIM</v>
      </c>
    </row>
    <row r="2148" spans="1:29" x14ac:dyDescent="0.25">
      <c r="A2148" s="9">
        <v>43462</v>
      </c>
      <c r="B2148" s="6" t="s">
        <v>285</v>
      </c>
      <c r="C2148" s="6" t="s">
        <v>1893</v>
      </c>
      <c r="D2148" s="6" t="s">
        <v>1863</v>
      </c>
      <c r="E2148" s="100" t="str">
        <f t="shared" si="2800"/>
        <v>RAC_uat</v>
      </c>
      <c r="F2148" s="115" t="str">
        <f t="shared" si="2801"/>
        <v>BPU</v>
      </c>
      <c r="G2148" s="100" t="str">
        <f t="shared" si="2802"/>
        <v>uhvifoapp03</v>
      </c>
      <c r="H2148" s="115" t="str">
        <f t="shared" si="2803"/>
        <v>Int01_uat</v>
      </c>
      <c r="I2148" s="100" t="str">
        <f t="shared" si="2804"/>
        <v>6005</v>
      </c>
      <c r="J2148" s="115" t="str">
        <f t="shared" si="2805"/>
        <v>Native</v>
      </c>
      <c r="K2148" s="100" t="str">
        <f t="shared" si="2806"/>
        <v>all</v>
      </c>
      <c r="L2148" s="6" t="s">
        <v>322</v>
      </c>
      <c r="M2148" s="6" t="s">
        <v>332</v>
      </c>
      <c r="N2148" s="6" t="s">
        <v>3195</v>
      </c>
      <c r="O2148" s="6" t="s">
        <v>3204</v>
      </c>
      <c r="P2148" s="11" t="str">
        <f t="shared" si="2791"/>
        <v>qc MDM Workflow wf_Mdm_To_Rms</v>
      </c>
      <c r="Q2148" s="12" t="str">
        <f t="shared" si="2792"/>
        <v>echo ;</v>
      </c>
      <c r="R2148" s="13" t="str">
        <f t="shared" si="2793"/>
        <v>./pmrep addtodeploymentgroup -p DG_Static_Shared -n wf_Mdm_To_Rms -o Workflow -f MDM -d all ;</v>
      </c>
      <c r="S2148" s="12" t="str">
        <f t="shared" si="2627"/>
        <v>./pmrep deploydeploymentgroup -p DG_Static_Shared -c  ./DG_Static_Shared.xml -r RAC_uat -n ritbil -X BPU -h uhvifoapp03 -o 6005 -s Native -l $HOME/scripts/log/dg_BR_matvis.log ;</v>
      </c>
      <c r="T2148" s="13" t="str">
        <f t="shared" si="2794"/>
        <v xml:space="preserve">echo '&lt; PRESS ANY KEY TO CONTINUE &gt;'; read c ; </v>
      </c>
      <c r="U2148" s="12" t="str">
        <f t="shared" si="2629"/>
        <v xml:space="preserve">cat $HOME/scripts/log/dg_BR_matvis.log ; </v>
      </c>
      <c r="V2148" s="13" t="str">
        <f t="shared" si="2795"/>
        <v>echo '&lt; PRESS ANY KEY TO CONTINUE &gt;'; read c ;</v>
      </c>
      <c r="W2148" s="14" t="str">
        <f t="shared" si="2796"/>
        <v xml:space="preserve"> pmd ; </v>
      </c>
      <c r="X2148" s="13" t="str">
        <f t="shared" si="2797"/>
        <v>ssh -q uhvifoapp03 '/home/infa_adm/scripts/ais.sh MDM wf_Mdm_To_Rms Int01_uat'</v>
      </c>
      <c r="Y2148" s="15"/>
      <c r="Z2148" s="60" t="str">
        <f t="shared" si="2798"/>
        <v>./pmrep objectexport -f MDM -o Workflow -n wf_Mdm_To_Rms -m -s -b -r -u wf_Mdm_To_Rms.xml</v>
      </c>
      <c r="AA2148" s="63" t="str">
        <f t="shared" si="2799"/>
        <v>gwd MDM wf_Mdm_To_Rms</v>
      </c>
      <c r="AB2148" s="60" t="str">
        <f t="shared" si="2633"/>
        <v xml:space="preserve">showvh MDM wf_Mdm_To_Rms ; </v>
      </c>
      <c r="AC2148" s="60" t="str">
        <f t="shared" si="2632"/>
        <v>showrrh MDM wf_Mdm_To_Rms</v>
      </c>
    </row>
    <row r="2149" spans="1:29" x14ac:dyDescent="0.25">
      <c r="A2149" s="9">
        <v>43465</v>
      </c>
      <c r="B2149" s="6" t="s">
        <v>283</v>
      </c>
      <c r="C2149" s="6" t="s">
        <v>1893</v>
      </c>
      <c r="D2149" s="6" t="s">
        <v>1862</v>
      </c>
      <c r="E2149" s="100" t="str">
        <f t="shared" si="2800"/>
        <v>RAC_qa</v>
      </c>
      <c r="F2149" s="115" t="str">
        <f t="shared" si="2801"/>
        <v>BPQ</v>
      </c>
      <c r="G2149" s="100" t="str">
        <f t="shared" si="2802"/>
        <v>qhvifoapp05</v>
      </c>
      <c r="H2149" s="115" t="str">
        <f t="shared" si="2803"/>
        <v>Int01_qa</v>
      </c>
      <c r="I2149" s="100" t="str">
        <f t="shared" si="2804"/>
        <v>6005</v>
      </c>
      <c r="J2149" s="115" t="str">
        <f t="shared" si="2805"/>
        <v>Native</v>
      </c>
      <c r="K2149" s="100" t="str">
        <f t="shared" si="2806"/>
        <v>all</v>
      </c>
      <c r="L2149" s="6" t="s">
        <v>1491</v>
      </c>
      <c r="M2149" s="6" t="s">
        <v>332</v>
      </c>
      <c r="N2149" s="6" t="s">
        <v>1628</v>
      </c>
      <c r="O2149" s="6" t="s">
        <v>3198</v>
      </c>
      <c r="P2149" s="11" t="str">
        <f t="shared" ref="P2149" si="2807">CONCATENATE("qc ",L2149," ",M2149," ",N2149)</f>
        <v>qc connectors Workflow wf_ENT_LAWSON_GL_CashReceipts_HT</v>
      </c>
      <c r="Q2149" s="12" t="str">
        <f t="shared" ref="Q2149" si="2808">IF(AND(B2149=B2148,F2149=F2148),"echo ;",CONCATENATE("./pmrep cleardeploymentgroup -p ",dgnm," -f ;"))</f>
        <v>./pmrep cleardeploymentgroup -p DG_Static_Shared -f ;</v>
      </c>
      <c r="R2149" s="13" t="str">
        <f t="shared" ref="R2149" si="2809">CONCATENATE("./pmrep addtodeploymentgroup -p ",dgnm," -n ",N2149," -o ",M2149, " -f ",L2149," -d ",K2149, " ;")</f>
        <v>./pmrep addtodeploymentgroup -p DG_Static_Shared -n wf_ENT_LAWSON_GL_CashReceipts_HT -o Workflow -f connectors -d all ;</v>
      </c>
      <c r="S2149" s="12" t="str">
        <f t="shared" si="2627"/>
        <v>./pmrep deploydeploymentgroup -p DG_Static_Shared -c  ./DG_Static_Shared.xml -r RAC_qa -n ritbil -X BPQ -h qhvifoapp05 -o 6005 -s Native -l $HOME/scripts/log/dg_BR_atlrad.log ;</v>
      </c>
      <c r="T2149" s="13" t="str">
        <f t="shared" ref="T2149" si="2810">IF(AND(B2149=B2150,F2149=F2150), "echo ;","echo '&lt; PRESS ANY KEY TO CONTINUE &gt;'; read c ; ")</f>
        <v xml:space="preserve">echo '&lt; PRESS ANY KEY TO CONTINUE &gt;'; read c ; </v>
      </c>
      <c r="U2149" s="12" t="str">
        <f t="shared" si="2629"/>
        <v xml:space="preserve">cat $HOME/scripts/log/dg_BR_atlrad.log ; </v>
      </c>
      <c r="V2149" s="13" t="str">
        <f t="shared" ref="V2149" si="2811">IF(AND(B2149=B2150,F2149=F2150), "echo ;","echo '&lt; PRESS ANY KEY TO CONTINUE &gt;'; read c ;")</f>
        <v>echo '&lt; PRESS ANY KEY TO CONTINUE &gt;'; read c ;</v>
      </c>
      <c r="W2149" s="14" t="str">
        <f t="shared" ref="W2149" si="2812">IF(LEFT(U2149,3)="cat"," pmd ; "," echo ; ")</f>
        <v xml:space="preserve"> pmd ; </v>
      </c>
      <c r="X2149" s="13" t="str">
        <f t="shared" ref="X2149" si="2813">IF(M2149="Workflow",CONCATENATE("ssh -q ",G2149, " '/home/infa_adm/scripts/ais.sh ",L2149," ",N2149," ",H2149,"'")," # n/a")</f>
        <v>ssh -q qhvifoapp05 '/home/infa_adm/scripts/ais.sh connectors wf_ENT_LAWSON_GL_CashReceipts_HT Int01_qa'</v>
      </c>
      <c r="Y2149" s="15"/>
      <c r="Z2149" s="60" t="str">
        <f t="shared" ref="Z2149" si="2814">CONCATENATE("./pmrep objectexport -f ",L2149," -o ",M2149," -n ",N2149," -m -s -b -r -u ",N2149,".xml")</f>
        <v>./pmrep objectexport -f connectors -o Workflow -n wf_ENT_LAWSON_GL_CashReceipts_HT -m -s -b -r -u wf_ENT_LAWSON_GL_CashReceipts_HT.xml</v>
      </c>
      <c r="AA2149" s="63" t="str">
        <f t="shared" ref="AA2149" si="2815">IF(M2149="Workflow",CONCATENATE("gwd ",L2149," ",N2149)," # n/a")</f>
        <v>gwd connectors wf_ENT_LAWSON_GL_CashReceipts_HT</v>
      </c>
      <c r="AB2149" s="60" t="str">
        <f t="shared" si="2633"/>
        <v xml:space="preserve">showvh connectors wf_ENT_LAWSON_GL_CashReceipts_HT ; </v>
      </c>
      <c r="AC2149" s="60" t="str">
        <f t="shared" si="2632"/>
        <v>showrrh connectors wf_ENT_LAWSON_GL_CashReceipts_HT</v>
      </c>
    </row>
    <row r="2150" spans="1:29" x14ac:dyDescent="0.25">
      <c r="A2150" s="9">
        <v>43465</v>
      </c>
      <c r="B2150" s="6" t="s">
        <v>283</v>
      </c>
      <c r="C2150" s="6" t="s">
        <v>1893</v>
      </c>
      <c r="D2150" s="6" t="s">
        <v>1863</v>
      </c>
      <c r="E2150" s="100" t="str">
        <f t="shared" si="2800"/>
        <v>RAC_uat</v>
      </c>
      <c r="F2150" s="115" t="str">
        <f t="shared" si="2801"/>
        <v>BPU</v>
      </c>
      <c r="G2150" s="100" t="str">
        <f t="shared" si="2802"/>
        <v>uhvifoapp03</v>
      </c>
      <c r="H2150" s="115" t="str">
        <f t="shared" si="2803"/>
        <v>Int01_uat</v>
      </c>
      <c r="I2150" s="100" t="str">
        <f t="shared" si="2804"/>
        <v>6005</v>
      </c>
      <c r="J2150" s="115" t="str">
        <f t="shared" si="2805"/>
        <v>Native</v>
      </c>
      <c r="K2150" s="100" t="str">
        <f t="shared" si="2806"/>
        <v>all</v>
      </c>
      <c r="L2150" s="6" t="s">
        <v>1491</v>
      </c>
      <c r="M2150" s="6" t="s">
        <v>332</v>
      </c>
      <c r="N2150" s="6" t="s">
        <v>1628</v>
      </c>
      <c r="O2150" s="6" t="s">
        <v>3199</v>
      </c>
      <c r="P2150" s="11" t="str">
        <f t="shared" ref="P2150:P2151" si="2816">CONCATENATE("qc ",L2150," ",M2150," ",N2150)</f>
        <v>qc connectors Workflow wf_ENT_LAWSON_GL_CashReceipts_HT</v>
      </c>
      <c r="Q2150" s="12" t="str">
        <f t="shared" ref="Q2150:Q2151" si="2817">IF(AND(B2150=B2149,F2150=F2149),"echo ;",CONCATENATE("./pmrep cleardeploymentgroup -p ",dgnm," -f ;"))</f>
        <v>./pmrep cleardeploymentgroup -p DG_Static_Shared -f ;</v>
      </c>
      <c r="R2150" s="13" t="str">
        <f t="shared" ref="R2150:R2151" si="2818">CONCATENATE("./pmrep addtodeploymentgroup -p ",dgnm," -n ",N2150," -o ",M2150, " -f ",L2150," -d ",K2150, " ;")</f>
        <v>./pmrep addtodeploymentgroup -p DG_Static_Shared -n wf_ENT_LAWSON_GL_CashReceipts_HT -o Workflow -f connectors -d all ;</v>
      </c>
      <c r="S2150" s="12" t="str">
        <f t="shared" si="2627"/>
        <v>./pmrep deploydeploymentgroup -p DG_Static_Shared -c  ./DG_Static_Shared.xml -r RAC_uat -n ritbil -X BPU -h uhvifoapp03 -o 6005 -s Native -l $HOME/scripts/log/dg_BR_atlrad.log ;</v>
      </c>
      <c r="T2150" s="13" t="str">
        <f t="shared" ref="T2150:T2151" si="2819">IF(AND(B2150=B2151,F2150=F2151), "echo ;","echo '&lt; PRESS ANY KEY TO CONTINUE &gt;'; read c ; ")</f>
        <v xml:space="preserve">echo '&lt; PRESS ANY KEY TO CONTINUE &gt;'; read c ; </v>
      </c>
      <c r="U2150" s="12" t="str">
        <f t="shared" si="2629"/>
        <v xml:space="preserve">cat $HOME/scripts/log/dg_BR_atlrad.log ; </v>
      </c>
      <c r="V2150" s="13" t="str">
        <f t="shared" ref="V2150:V2151" si="2820">IF(AND(B2150=B2151,F2150=F2151), "echo ;","echo '&lt; PRESS ANY KEY TO CONTINUE &gt;'; read c ;")</f>
        <v>echo '&lt; PRESS ANY KEY TO CONTINUE &gt;'; read c ;</v>
      </c>
      <c r="W2150" s="14" t="str">
        <f t="shared" ref="W2150:W2151" si="2821">IF(LEFT(U2150,3)="cat"," pmd ; "," echo ; ")</f>
        <v xml:space="preserve"> pmd ; </v>
      </c>
      <c r="X2150" s="13" t="str">
        <f t="shared" ref="X2150:X2151" si="2822">IF(M2150="Workflow",CONCATENATE("ssh -q ",G2150, " '/home/infa_adm/scripts/ais.sh ",L2150," ",N2150," ",H2150,"'")," # n/a")</f>
        <v>ssh -q uhvifoapp03 '/home/infa_adm/scripts/ais.sh connectors wf_ENT_LAWSON_GL_CashReceipts_HT Int01_uat'</v>
      </c>
      <c r="Y2150" s="15"/>
      <c r="Z2150" s="60" t="str">
        <f t="shared" ref="Z2150:Z2151" si="2823">CONCATENATE("./pmrep objectexport -f ",L2150," -o ",M2150," -n ",N2150," -m -s -b -r -u ",N2150,".xml")</f>
        <v>./pmrep objectexport -f connectors -o Workflow -n wf_ENT_LAWSON_GL_CashReceipts_HT -m -s -b -r -u wf_ENT_LAWSON_GL_CashReceipts_HT.xml</v>
      </c>
      <c r="AA2150" s="63" t="str">
        <f t="shared" ref="AA2150:AA2151" si="2824">IF(M2150="Workflow",CONCATENATE("gwd ",L2150," ",N2150)," # n/a")</f>
        <v>gwd connectors wf_ENT_LAWSON_GL_CashReceipts_HT</v>
      </c>
      <c r="AB2150" s="60" t="str">
        <f t="shared" si="2633"/>
        <v xml:space="preserve">showvh connectors wf_ENT_LAWSON_GL_CashReceipts_HT ; </v>
      </c>
      <c r="AC2150" s="60" t="str">
        <f t="shared" si="2632"/>
        <v>showrrh connectors wf_ENT_LAWSON_GL_CashReceipts_HT</v>
      </c>
    </row>
    <row r="2151" spans="1:29" x14ac:dyDescent="0.25">
      <c r="A2151" s="9">
        <v>43467</v>
      </c>
      <c r="B2151" s="6" t="s">
        <v>3200</v>
      </c>
      <c r="C2151" s="6" t="s">
        <v>1893</v>
      </c>
      <c r="D2151" s="6" t="s">
        <v>1864</v>
      </c>
      <c r="E2151" s="100" t="str">
        <f t="shared" si="2800"/>
        <v>RAC_prod</v>
      </c>
      <c r="F2151" s="115" t="str">
        <f t="shared" si="2801"/>
        <v>BPP</v>
      </c>
      <c r="G2151" s="100" t="str">
        <f t="shared" si="2802"/>
        <v>phvifoapp04</v>
      </c>
      <c r="H2151" s="115" t="str">
        <f t="shared" si="2803"/>
        <v>Int01_prod</v>
      </c>
      <c r="I2151" s="100" t="str">
        <f t="shared" si="2804"/>
        <v>6005</v>
      </c>
      <c r="J2151" s="115" t="str">
        <f t="shared" si="2805"/>
        <v>Native</v>
      </c>
      <c r="K2151" s="100" t="str">
        <f t="shared" si="2806"/>
        <v>all</v>
      </c>
      <c r="L2151" s="6" t="s">
        <v>1491</v>
      </c>
      <c r="M2151" s="6" t="s">
        <v>332</v>
      </c>
      <c r="N2151" s="6" t="s">
        <v>2944</v>
      </c>
      <c r="O2151" s="6" t="s">
        <v>3201</v>
      </c>
      <c r="P2151" s="11" t="str">
        <f t="shared" si="2816"/>
        <v>qc connectors Workflow wf_ENT_LAWSON_GL_RC_PROCESS</v>
      </c>
      <c r="Q2151" s="12" t="str">
        <f t="shared" si="2817"/>
        <v>./pmrep cleardeploymentgroup -p DG_Static_Shared -f ;</v>
      </c>
      <c r="R2151" s="13" t="str">
        <f t="shared" si="2818"/>
        <v>./pmrep addtodeploymentgroup -p DG_Static_Shared -n wf_ENT_LAWSON_GL_RC_PROCESS -o Workflow -f connectors -d all ;</v>
      </c>
      <c r="S2151" s="12" t="str">
        <f t="shared" si="2627"/>
        <v>./pmrep deploydeploymentgroup -p DG_Static_Shared -c  ./DG_Static_Shared.xml -r RAC_prod -n ritbil -X BPP -h phvifoapp04 -o 6005 -s Native -l $HOME/scripts/log/dg_BR_CHG0015875.log ;</v>
      </c>
      <c r="T2151" s="13" t="str">
        <f t="shared" si="2819"/>
        <v xml:space="preserve">echo '&lt; PRESS ANY KEY TO CONTINUE &gt;'; read c ; </v>
      </c>
      <c r="U2151" s="12" t="str">
        <f t="shared" si="2629"/>
        <v xml:space="preserve">cat $HOME/scripts/log/dg_BR_CHG0015875.log ; </v>
      </c>
      <c r="V2151" s="13" t="str">
        <f t="shared" si="2820"/>
        <v>echo '&lt; PRESS ANY KEY TO CONTINUE &gt;'; read c ;</v>
      </c>
      <c r="W2151" s="14" t="str">
        <f t="shared" si="2821"/>
        <v xml:space="preserve"> pmd ; </v>
      </c>
      <c r="X2151" s="13" t="str">
        <f t="shared" si="2822"/>
        <v>ssh -q phvifoapp04 '/home/infa_adm/scripts/ais.sh connectors wf_ENT_LAWSON_GL_RC_PROCESS Int01_prod'</v>
      </c>
      <c r="Y2151" s="15"/>
      <c r="Z2151" s="60" t="str">
        <f t="shared" si="2823"/>
        <v>./pmrep objectexport -f connectors -o Workflow -n wf_ENT_LAWSON_GL_RC_PROCESS -m -s -b -r -u wf_ENT_LAWSON_GL_RC_PROCESS.xml</v>
      </c>
      <c r="AA2151" s="63" t="str">
        <f t="shared" si="2824"/>
        <v>gwd connectors wf_ENT_LAWSON_GL_RC_PROCESS</v>
      </c>
      <c r="AB2151" s="60" t="str">
        <f t="shared" si="2633"/>
        <v xml:space="preserve">showvh connectors wf_ENT_LAWSON_GL_RC_PROCESS ; </v>
      </c>
      <c r="AC2151" s="60" t="str">
        <f t="shared" si="2632"/>
        <v>showrrh connectors wf_ENT_LAWSON_GL_RC_PROCESS</v>
      </c>
    </row>
    <row r="2152" spans="1:29" x14ac:dyDescent="0.25">
      <c r="A2152" s="9">
        <v>43467</v>
      </c>
      <c r="B2152" s="6" t="s">
        <v>318</v>
      </c>
      <c r="C2152" s="6" t="s">
        <v>1893</v>
      </c>
      <c r="D2152" s="6" t="s">
        <v>1862</v>
      </c>
      <c r="E2152" s="100" t="str">
        <f t="shared" ref="E2152:E2153" si="2825">IF(D2152="q1",rep_q,IF(OR(D2152="u1",D2152="u2"),rep_u,IF(OR(D2152="p1",D2152="p2"),rep_p," ** ERROR **")))</f>
        <v>RAC_qa</v>
      </c>
      <c r="F2152" s="115" t="str">
        <f t="shared" ref="F2152:F2153" si="2826">IF(C2152="SJ",IF(D2152="q1",pswd_sj_q,IF(OR(D2152="u1",D2152="u2"),pswd_sj_u,IF(OR(D2152="p1",D2152="p2"),pswd_sj_p," ** ERROR **"))),
IF(C2152="BR",IF(D2152="q1",pswd_br_q,IF(OR(D2152="u1",D2152="u2"),pswd_br_u,IF(OR(D2152="p1",D2152="p2"),pswd_br_p," ** ERROR **")))," ** ERROR **"))</f>
        <v>BPQ</v>
      </c>
      <c r="G2152" s="100" t="str">
        <f t="shared" ref="G2152:G2153" si="2827">IF(D2152="q1",host_q,IF(OR(D2152="u1",D2152="u2"),host_u,IF(OR(D2152="p1",D2152="p2"),host_p," ** ERROR **")))</f>
        <v>qhvifoapp05</v>
      </c>
      <c r="H2152" s="115" t="str">
        <f t="shared" ref="H2152:H2153" si="2828">IF(D2152="q1",int_q1,IF(D2152="u1",int_u1,IF(D2152="u2",int_u2,IF(D2152="p1",int_p1,IF(D2152="p2",int_p2," ** ERROR **")))))</f>
        <v>Int01_qa</v>
      </c>
      <c r="I2152" s="100" t="str">
        <f t="shared" ref="I2152:I2153" si="2829">IF(D2152="","n/a","6005")</f>
        <v>6005</v>
      </c>
      <c r="J2152" s="115" t="str">
        <f t="shared" ref="J2152:J2153" si="2830">IF(D2152="","n/a","Native")</f>
        <v>Native</v>
      </c>
      <c r="K2152" s="100" t="str">
        <f t="shared" ref="K2152:K2153" si="2831">IF(D2152="","n/a","all")</f>
        <v>all</v>
      </c>
      <c r="L2152" s="6" t="s">
        <v>326</v>
      </c>
      <c r="M2152" s="6" t="s">
        <v>332</v>
      </c>
      <c r="N2152" s="6" t="s">
        <v>3202</v>
      </c>
      <c r="O2152" s="6" t="s">
        <v>3206</v>
      </c>
      <c r="P2152" s="11" t="str">
        <f t="shared" ref="P2152:P2153" si="2832">CONCATENATE("qc ",L2152," ",M2152," ",N2152)</f>
        <v>qc Miscellaneous Workflow wf_SIMStoRMS_POReceipt</v>
      </c>
      <c r="Q2152" s="12" t="str">
        <f t="shared" ref="Q2152:Q2153" si="2833">IF(AND(B2152=B2151,F2152=F2151),"echo ;",CONCATENATE("./pmrep cleardeploymentgroup -p ",dgnm," -f ;"))</f>
        <v>./pmrep cleardeploymentgroup -p DG_Static_Shared -f ;</v>
      </c>
      <c r="R2152" s="13" t="str">
        <f t="shared" ref="R2152:R2153" si="2834">CONCATENATE("./pmrep addtodeploymentgroup -p ",dgnm," -n ",N2152," -o ",M2152, " -f ",L2152," -d ",K2152, " ;")</f>
        <v>./pmrep addtodeploymentgroup -p DG_Static_Shared -n wf_SIMStoRMS_POReceipt -o Workflow -f Miscellaneous -d all ;</v>
      </c>
      <c r="S2152" s="12" t="str">
        <f t="shared" si="2627"/>
        <v>./pmrep deploydeploymentgroup -p DG_Static_Shared -c  ./DG_Static_Shared.xml -r RAC_qa -n ritbil -X BPQ -h qhvifoapp05 -o 6005 -s Native -l $HOME/scripts/log/dg_BR_moodee.log ;</v>
      </c>
      <c r="T2152" s="13" t="str">
        <f t="shared" ref="T2152:T2153" si="2835">IF(AND(B2152=B2153,F2152=F2153), "echo ;","echo '&lt; PRESS ANY KEY TO CONTINUE &gt;'; read c ; ")</f>
        <v xml:space="preserve">echo '&lt; PRESS ANY KEY TO CONTINUE &gt;'; read c ; </v>
      </c>
      <c r="U2152" s="12" t="str">
        <f t="shared" si="2629"/>
        <v xml:space="preserve">cat $HOME/scripts/log/dg_BR_moodee.log ; </v>
      </c>
      <c r="V2152" s="13" t="str">
        <f t="shared" ref="V2152:V2153" si="2836">IF(AND(B2152=B2153,F2152=F2153), "echo ;","echo '&lt; PRESS ANY KEY TO CONTINUE &gt;'; read c ;")</f>
        <v>echo '&lt; PRESS ANY KEY TO CONTINUE &gt;'; read c ;</v>
      </c>
      <c r="W2152" s="14" t="str">
        <f t="shared" ref="W2152:W2153" si="2837">IF(LEFT(U2152,3)="cat"," pmd ; "," echo ; ")</f>
        <v xml:space="preserve"> pmd ; </v>
      </c>
      <c r="X2152" s="13" t="str">
        <f t="shared" ref="X2152:X2153" si="2838">IF(M2152="Workflow",CONCATENATE("ssh -q ",G2152, " '/home/infa_adm/scripts/ais.sh ",L2152," ",N2152," ",H2152,"'")," # n/a")</f>
        <v>ssh -q qhvifoapp05 '/home/infa_adm/scripts/ais.sh Miscellaneous wf_SIMStoRMS_POReceipt Int01_qa'</v>
      </c>
      <c r="Y2152" s="15"/>
      <c r="Z2152" s="60" t="str">
        <f t="shared" ref="Z2152:Z2153" si="2839">CONCATENATE("./pmrep objectexport -f ",L2152," -o ",M2152," -n ",N2152," -m -s -b -r -u ",N2152,".xml")</f>
        <v>./pmrep objectexport -f Miscellaneous -o Workflow -n wf_SIMStoRMS_POReceipt -m -s -b -r -u wf_SIMStoRMS_POReceipt.xml</v>
      </c>
      <c r="AA2152" s="63" t="str">
        <f t="shared" ref="AA2152:AA2153" si="2840">IF(M2152="Workflow",CONCATENATE("gwd ",L2152," ",N2152)," # n/a")</f>
        <v>gwd Miscellaneous wf_SIMStoRMS_POReceipt</v>
      </c>
      <c r="AB2152" s="60" t="str">
        <f t="shared" si="2633"/>
        <v xml:space="preserve">showvh Miscellaneous wf_SIMStoRMS_POReceipt ; </v>
      </c>
      <c r="AC2152" s="60" t="str">
        <f t="shared" si="2632"/>
        <v>showrrh Miscellaneous wf_SIMStoRMS_POReceipt</v>
      </c>
    </row>
    <row r="2153" spans="1:29" x14ac:dyDescent="0.25">
      <c r="A2153" s="9">
        <v>43467</v>
      </c>
      <c r="B2153" s="6" t="s">
        <v>318</v>
      </c>
      <c r="C2153" s="6" t="s">
        <v>1893</v>
      </c>
      <c r="D2153" s="6" t="s">
        <v>1863</v>
      </c>
      <c r="E2153" s="100" t="str">
        <f t="shared" si="2825"/>
        <v>RAC_uat</v>
      </c>
      <c r="F2153" s="115" t="str">
        <f t="shared" si="2826"/>
        <v>BPU</v>
      </c>
      <c r="G2153" s="100" t="str">
        <f t="shared" si="2827"/>
        <v>uhvifoapp03</v>
      </c>
      <c r="H2153" s="115" t="str">
        <f t="shared" si="2828"/>
        <v>Int01_uat</v>
      </c>
      <c r="I2153" s="100" t="str">
        <f t="shared" si="2829"/>
        <v>6005</v>
      </c>
      <c r="J2153" s="115" t="str">
        <f t="shared" si="2830"/>
        <v>Native</v>
      </c>
      <c r="K2153" s="100" t="str">
        <f t="shared" si="2831"/>
        <v>all</v>
      </c>
      <c r="L2153" s="6" t="s">
        <v>326</v>
      </c>
      <c r="M2153" s="6" t="s">
        <v>332</v>
      </c>
      <c r="N2153" s="6" t="s">
        <v>3202</v>
      </c>
      <c r="O2153" s="6" t="s">
        <v>3207</v>
      </c>
      <c r="P2153" s="11" t="str">
        <f t="shared" si="2832"/>
        <v>qc Miscellaneous Workflow wf_SIMStoRMS_POReceipt</v>
      </c>
      <c r="Q2153" s="12" t="str">
        <f t="shared" si="2833"/>
        <v>./pmrep cleardeploymentgroup -p DG_Static_Shared -f ;</v>
      </c>
      <c r="R2153" s="13" t="str">
        <f t="shared" si="2834"/>
        <v>./pmrep addtodeploymentgroup -p DG_Static_Shared -n wf_SIMStoRMS_POReceipt -o Workflow -f Miscellaneous -d all ;</v>
      </c>
      <c r="S2153" s="12" t="str">
        <f t="shared" si="2627"/>
        <v>./pmrep deploydeploymentgroup -p DG_Static_Shared -c  ./DG_Static_Shared.xml -r RAC_uat -n ritbil -X BPU -h uhvifoapp03 -o 6005 -s Native -l $HOME/scripts/log/dg_BR_moodee.log ;</v>
      </c>
      <c r="T2153" s="13" t="str">
        <f t="shared" si="2835"/>
        <v xml:space="preserve">echo '&lt; PRESS ANY KEY TO CONTINUE &gt;'; read c ; </v>
      </c>
      <c r="U2153" s="12" t="str">
        <f t="shared" si="2629"/>
        <v xml:space="preserve">cat $HOME/scripts/log/dg_BR_moodee.log ; </v>
      </c>
      <c r="V2153" s="13" t="str">
        <f t="shared" si="2836"/>
        <v>echo '&lt; PRESS ANY KEY TO CONTINUE &gt;'; read c ;</v>
      </c>
      <c r="W2153" s="14" t="str">
        <f t="shared" si="2837"/>
        <v xml:space="preserve"> pmd ; </v>
      </c>
      <c r="X2153" s="13" t="str">
        <f t="shared" si="2838"/>
        <v>ssh -q uhvifoapp03 '/home/infa_adm/scripts/ais.sh Miscellaneous wf_SIMStoRMS_POReceipt Int01_uat'</v>
      </c>
      <c r="Y2153" s="15"/>
      <c r="Z2153" s="60" t="str">
        <f t="shared" si="2839"/>
        <v>./pmrep objectexport -f Miscellaneous -o Workflow -n wf_SIMStoRMS_POReceipt -m -s -b -r -u wf_SIMStoRMS_POReceipt.xml</v>
      </c>
      <c r="AA2153" s="63" t="str">
        <f t="shared" si="2840"/>
        <v>gwd Miscellaneous wf_SIMStoRMS_POReceipt</v>
      </c>
      <c r="AB2153" s="60" t="str">
        <f t="shared" si="2633"/>
        <v xml:space="preserve">showvh Miscellaneous wf_SIMStoRMS_POReceipt ; </v>
      </c>
      <c r="AC2153" s="60" t="str">
        <f t="shared" si="2632"/>
        <v>showrrh Miscellaneous wf_SIMStoRMS_POReceipt</v>
      </c>
    </row>
    <row r="2154" spans="1:29" x14ac:dyDescent="0.25">
      <c r="A2154" s="9">
        <v>43467</v>
      </c>
      <c r="B2154" s="6" t="s">
        <v>9</v>
      </c>
      <c r="C2154" s="6" t="s">
        <v>1893</v>
      </c>
      <c r="D2154" s="6" t="s">
        <v>1862</v>
      </c>
      <c r="E2154" s="100" t="str">
        <f t="shared" ref="E2154:E2155" si="2841">IF(D2154="q1",rep_q,IF(OR(D2154="u1",D2154="u2"),rep_u,IF(OR(D2154="p1",D2154="p2"),rep_p," ** ERROR **")))</f>
        <v>RAC_qa</v>
      </c>
      <c r="F2154" s="115" t="str">
        <f t="shared" ref="F2154:F2155" si="2842">IF(C2154="SJ",IF(D2154="q1",pswd_sj_q,IF(OR(D2154="u1",D2154="u2"),pswd_sj_u,IF(OR(D2154="p1",D2154="p2"),pswd_sj_p," ** ERROR **"))),
IF(C2154="BR",IF(D2154="q1",pswd_br_q,IF(OR(D2154="u1",D2154="u2"),pswd_br_u,IF(OR(D2154="p1",D2154="p2"),pswd_br_p," ** ERROR **")))," ** ERROR **"))</f>
        <v>BPQ</v>
      </c>
      <c r="G2154" s="100" t="str">
        <f t="shared" ref="G2154:G2155" si="2843">IF(D2154="q1",host_q,IF(OR(D2154="u1",D2154="u2"),host_u,IF(OR(D2154="p1",D2154="p2"),host_p," ** ERROR **")))</f>
        <v>qhvifoapp05</v>
      </c>
      <c r="H2154" s="115" t="str">
        <f t="shared" ref="H2154:H2155" si="2844">IF(D2154="q1",int_q1,IF(D2154="u1",int_u1,IF(D2154="u2",int_u2,IF(D2154="p1",int_p1,IF(D2154="p2",int_p2," ** ERROR **")))))</f>
        <v>Int01_qa</v>
      </c>
      <c r="I2154" s="100" t="str">
        <f t="shared" ref="I2154:I2155" si="2845">IF(D2154="","n/a","6005")</f>
        <v>6005</v>
      </c>
      <c r="J2154" s="115" t="str">
        <f t="shared" ref="J2154:J2155" si="2846">IF(D2154="","n/a","Native")</f>
        <v>Native</v>
      </c>
      <c r="K2154" s="100" t="str">
        <f t="shared" ref="K2154:K2155" si="2847">IF(D2154="","n/a","all")</f>
        <v>all</v>
      </c>
      <c r="L2154" s="6" t="s">
        <v>326</v>
      </c>
      <c r="M2154" s="6" t="s">
        <v>332</v>
      </c>
      <c r="N2154" s="6" t="s">
        <v>634</v>
      </c>
      <c r="O2154" s="6" t="s">
        <v>3205</v>
      </c>
      <c r="P2154" s="11" t="str">
        <f t="shared" ref="P2154:P2155" si="2848">CONCATENATE("qc ",L2154," ",M2154," ",N2154)</f>
        <v>qc Miscellaneous Workflow wf_RMS_SIMS_BilledCost</v>
      </c>
      <c r="Q2154" s="12" t="str">
        <f t="shared" ref="Q2154:Q2155" si="2849">IF(AND(B2154=B2153,F2154=F2153),"echo ;",CONCATENATE("./pmrep cleardeploymentgroup -p ",dgnm," -f ;"))</f>
        <v>./pmrep cleardeploymentgroup -p DG_Static_Shared -f ;</v>
      </c>
      <c r="R2154" s="13" t="str">
        <f t="shared" ref="R2154:R2155" si="2850">CONCATENATE("./pmrep addtodeploymentgroup -p ",dgnm," -n ",N2154," -o ",M2154, " -f ",L2154," -d ",K2154, " ;")</f>
        <v>./pmrep addtodeploymentgroup -p DG_Static_Shared -n wf_RMS_SIMS_BilledCost -o Workflow -f Miscellaneous -d all ;</v>
      </c>
      <c r="S2154" s="12" t="str">
        <f t="shared" si="2627"/>
        <v>echo ;</v>
      </c>
      <c r="T2154" s="13" t="str">
        <f t="shared" ref="T2154:T2155" si="2851">IF(AND(B2154=B2155,F2154=F2155), "echo ;","echo '&lt; PRESS ANY KEY TO CONTINUE &gt;'; read c ; ")</f>
        <v>echo ;</v>
      </c>
      <c r="U2154" s="12" t="str">
        <f t="shared" si="2629"/>
        <v>echo;</v>
      </c>
      <c r="V2154" s="13" t="str">
        <f t="shared" ref="V2154:V2155" si="2852">IF(AND(B2154=B2155,F2154=F2155), "echo ;","echo '&lt; PRESS ANY KEY TO CONTINUE &gt;'; read c ;")</f>
        <v>echo ;</v>
      </c>
      <c r="W2154" s="14" t="str">
        <f t="shared" ref="W2154:W2155" si="2853">IF(LEFT(U2154,3)="cat"," pmd ; "," echo ; ")</f>
        <v xml:space="preserve"> echo ; </v>
      </c>
      <c r="X2154" s="13" t="str">
        <f t="shared" ref="X2154:X2155" si="2854">IF(M2154="Workflow",CONCATENATE("ssh -q ",G2154, " '/home/infa_adm/scripts/ais.sh ",L2154," ",N2154," ",H2154,"'")," # n/a")</f>
        <v>ssh -q qhvifoapp05 '/home/infa_adm/scripts/ais.sh Miscellaneous wf_RMS_SIMS_BilledCost Int01_qa'</v>
      </c>
      <c r="Y2154" s="15"/>
      <c r="Z2154" s="60" t="str">
        <f t="shared" ref="Z2154:Z2155" si="2855">CONCATENATE("./pmrep objectexport -f ",L2154," -o ",M2154," -n ",N2154," -m -s -b -r -u ",N2154,".xml")</f>
        <v>./pmrep objectexport -f Miscellaneous -o Workflow -n wf_RMS_SIMS_BilledCost -m -s -b -r -u wf_RMS_SIMS_BilledCost.xml</v>
      </c>
      <c r="AA2154" s="63" t="str">
        <f t="shared" ref="AA2154:AA2155" si="2856">IF(M2154="Workflow",CONCATENATE("gwd ",L2154," ",N2154)," # n/a")</f>
        <v>gwd Miscellaneous wf_RMS_SIMS_BilledCost</v>
      </c>
      <c r="AB2154" s="60" t="str">
        <f t="shared" si="2633"/>
        <v xml:space="preserve">showvh Miscellaneous wf_RMS_SIMS_BilledCost ; </v>
      </c>
      <c r="AC2154" s="60" t="str">
        <f t="shared" si="2632"/>
        <v>showrrh Miscellaneous wf_RMS_SIMS_BilledCost</v>
      </c>
    </row>
    <row r="2155" spans="1:29" x14ac:dyDescent="0.25">
      <c r="A2155" s="9">
        <v>43467</v>
      </c>
      <c r="B2155" s="6" t="s">
        <v>9</v>
      </c>
      <c r="C2155" s="6" t="s">
        <v>1893</v>
      </c>
      <c r="D2155" s="6" t="s">
        <v>1862</v>
      </c>
      <c r="E2155" s="100" t="str">
        <f t="shared" si="2841"/>
        <v>RAC_qa</v>
      </c>
      <c r="F2155" s="115" t="str">
        <f t="shared" si="2842"/>
        <v>BPQ</v>
      </c>
      <c r="G2155" s="100" t="str">
        <f t="shared" si="2843"/>
        <v>qhvifoapp05</v>
      </c>
      <c r="H2155" s="115" t="str">
        <f t="shared" si="2844"/>
        <v>Int01_qa</v>
      </c>
      <c r="I2155" s="100" t="str">
        <f t="shared" si="2845"/>
        <v>6005</v>
      </c>
      <c r="J2155" s="115" t="str">
        <f t="shared" si="2846"/>
        <v>Native</v>
      </c>
      <c r="K2155" s="100" t="str">
        <f t="shared" si="2847"/>
        <v>all</v>
      </c>
      <c r="L2155" s="6" t="s">
        <v>326</v>
      </c>
      <c r="M2155" s="6" t="s">
        <v>332</v>
      </c>
      <c r="N2155" s="6" t="s">
        <v>633</v>
      </c>
      <c r="O2155" s="6" t="s">
        <v>3205</v>
      </c>
      <c r="P2155" s="11" t="str">
        <f t="shared" si="2848"/>
        <v>qc Miscellaneous Workflow wf_CS_SIMS_BilledCost</v>
      </c>
      <c r="Q2155" s="12" t="str">
        <f t="shared" si="2849"/>
        <v>echo ;</v>
      </c>
      <c r="R2155" s="13" t="str">
        <f t="shared" si="2850"/>
        <v>./pmrep addtodeploymentgroup -p DG_Static_Shared -n wf_CS_SIMS_BilledCost -o Workflow -f Miscellaneous -d all ;</v>
      </c>
      <c r="S2155" s="12" t="str">
        <f t="shared" si="2627"/>
        <v>./pmrep deploydeploymentgroup -p DG_Static_Shared -c  ./DG_Static_Shared.xml -r RAC_qa -n ritbil -X BPQ -h qhvifoapp05 -o 6005 -s Native -l $HOME/scripts/log/dg_BR_yatpra.log ;</v>
      </c>
      <c r="T2155" s="13" t="str">
        <f t="shared" si="2851"/>
        <v xml:space="preserve">echo '&lt; PRESS ANY KEY TO CONTINUE &gt;'; read c ; </v>
      </c>
      <c r="U2155" s="12" t="str">
        <f t="shared" si="2629"/>
        <v xml:space="preserve">cat $HOME/scripts/log/dg_BR_yatpra.log ; </v>
      </c>
      <c r="V2155" s="13" t="str">
        <f t="shared" si="2852"/>
        <v>echo '&lt; PRESS ANY KEY TO CONTINUE &gt;'; read c ;</v>
      </c>
      <c r="W2155" s="14" t="str">
        <f t="shared" si="2853"/>
        <v xml:space="preserve"> pmd ; </v>
      </c>
      <c r="X2155" s="13" t="str">
        <f t="shared" si="2854"/>
        <v>ssh -q qhvifoapp05 '/home/infa_adm/scripts/ais.sh Miscellaneous wf_CS_SIMS_BilledCost Int01_qa'</v>
      </c>
      <c r="Y2155" s="15"/>
      <c r="Z2155" s="60" t="str">
        <f t="shared" si="2855"/>
        <v>./pmrep objectexport -f Miscellaneous -o Workflow -n wf_CS_SIMS_BilledCost -m -s -b -r -u wf_CS_SIMS_BilledCost.xml</v>
      </c>
      <c r="AA2155" s="63" t="str">
        <f t="shared" si="2856"/>
        <v>gwd Miscellaneous wf_CS_SIMS_BilledCost</v>
      </c>
      <c r="AB2155" s="60" t="str">
        <f t="shared" si="2633"/>
        <v xml:space="preserve">showvh Miscellaneous wf_CS_SIMS_BilledCost ; </v>
      </c>
      <c r="AC2155" s="60" t="str">
        <f t="shared" si="2632"/>
        <v>showrrh Miscellaneous wf_CS_SIMS_BilledCost</v>
      </c>
    </row>
    <row r="2156" spans="1:29" x14ac:dyDescent="0.25">
      <c r="A2156" s="9">
        <v>43467</v>
      </c>
      <c r="B2156" s="6" t="s">
        <v>9</v>
      </c>
      <c r="C2156" s="6" t="s">
        <v>1893</v>
      </c>
      <c r="D2156" s="6" t="s">
        <v>1863</v>
      </c>
      <c r="E2156" s="100" t="str">
        <f t="shared" ref="E2156:E2161" si="2857">IF(D2156="q1",rep_q,IF(OR(D2156="u1",D2156="u2"),rep_u,IF(OR(D2156="p1",D2156="p2"),rep_p," ** ERROR **")))</f>
        <v>RAC_uat</v>
      </c>
      <c r="F2156" s="115" t="str">
        <f t="shared" ref="F2156:F2161" si="2858">IF(C2156="SJ",IF(D2156="q1",pswd_sj_q,IF(OR(D2156="u1",D2156="u2"),pswd_sj_u,IF(OR(D2156="p1",D2156="p2"),pswd_sj_p," ** ERROR **"))),
IF(C2156="BR",IF(D2156="q1",pswd_br_q,IF(OR(D2156="u1",D2156="u2"),pswd_br_u,IF(OR(D2156="p1",D2156="p2"),pswd_br_p," ** ERROR **")))," ** ERROR **"))</f>
        <v>BPU</v>
      </c>
      <c r="G2156" s="100" t="str">
        <f t="shared" ref="G2156:G2161" si="2859">IF(D2156="q1",host_q,IF(OR(D2156="u1",D2156="u2"),host_u,IF(OR(D2156="p1",D2156="p2"),host_p," ** ERROR **")))</f>
        <v>uhvifoapp03</v>
      </c>
      <c r="H2156" s="115" t="str">
        <f t="shared" ref="H2156:H2161" si="2860">IF(D2156="q1",int_q1,IF(D2156="u1",int_u1,IF(D2156="u2",int_u2,IF(D2156="p1",int_p1,IF(D2156="p2",int_p2," ** ERROR **")))))</f>
        <v>Int01_uat</v>
      </c>
      <c r="I2156" s="100" t="str">
        <f t="shared" ref="I2156:I2161" si="2861">IF(D2156="","n/a","6005")</f>
        <v>6005</v>
      </c>
      <c r="J2156" s="115" t="str">
        <f t="shared" ref="J2156:J2161" si="2862">IF(D2156="","n/a","Native")</f>
        <v>Native</v>
      </c>
      <c r="K2156" s="100" t="str">
        <f t="shared" ref="K2156:K2161" si="2863">IF(D2156="","n/a","all")</f>
        <v>all</v>
      </c>
      <c r="L2156" s="6" t="s">
        <v>326</v>
      </c>
      <c r="M2156" s="6" t="s">
        <v>332</v>
      </c>
      <c r="N2156" s="6" t="s">
        <v>634</v>
      </c>
      <c r="O2156" s="6" t="s">
        <v>3208</v>
      </c>
      <c r="P2156" s="11" t="str">
        <f t="shared" ref="P2156:P2157" si="2864">CONCATENATE("qc ",L2156," ",M2156," ",N2156)</f>
        <v>qc Miscellaneous Workflow wf_RMS_SIMS_BilledCost</v>
      </c>
      <c r="Q2156" s="12" t="str">
        <f t="shared" ref="Q2156:Q2157" si="2865">IF(AND(B2156=B2155,F2156=F2155),"echo ;",CONCATENATE("./pmrep cleardeploymentgroup -p ",dgnm," -f ;"))</f>
        <v>./pmrep cleardeploymentgroup -p DG_Static_Shared -f ;</v>
      </c>
      <c r="R2156" s="13" t="str">
        <f t="shared" ref="R2156:R2157" si="2866">CONCATENATE("./pmrep addtodeploymentgroup -p ",dgnm," -n ",N2156," -o ",M2156, " -f ",L2156," -d ",K2156, " ;")</f>
        <v>./pmrep addtodeploymentgroup -p DG_Static_Shared -n wf_RMS_SIMS_BilledCost -o Workflow -f Miscellaneous -d all ;</v>
      </c>
      <c r="S2156" s="12" t="str">
        <f t="shared" si="2627"/>
        <v>echo ;</v>
      </c>
      <c r="T2156" s="13" t="str">
        <f t="shared" ref="T2156:T2157" si="2867">IF(AND(B2156=B2157,F2156=F2157), "echo ;","echo '&lt; PRESS ANY KEY TO CONTINUE &gt;'; read c ; ")</f>
        <v>echo ;</v>
      </c>
      <c r="U2156" s="12" t="str">
        <f t="shared" si="2629"/>
        <v>echo;</v>
      </c>
      <c r="V2156" s="13" t="str">
        <f t="shared" ref="V2156:V2157" si="2868">IF(AND(B2156=B2157,F2156=F2157), "echo ;","echo '&lt; PRESS ANY KEY TO CONTINUE &gt;'; read c ;")</f>
        <v>echo ;</v>
      </c>
      <c r="W2156" s="14" t="str">
        <f t="shared" ref="W2156:W2157" si="2869">IF(LEFT(U2156,3)="cat"," pmd ; "," echo ; ")</f>
        <v xml:space="preserve"> echo ; </v>
      </c>
      <c r="X2156" s="13" t="str">
        <f t="shared" ref="X2156:X2157" si="2870">IF(M2156="Workflow",CONCATENATE("ssh -q ",G2156, " '/home/infa_adm/scripts/ais.sh ",L2156," ",N2156," ",H2156,"'")," # n/a")</f>
        <v>ssh -q uhvifoapp03 '/home/infa_adm/scripts/ais.sh Miscellaneous wf_RMS_SIMS_BilledCost Int01_uat'</v>
      </c>
      <c r="Y2156" s="15"/>
      <c r="Z2156" s="60" t="str">
        <f t="shared" ref="Z2156:Z2157" si="2871">CONCATENATE("./pmrep objectexport -f ",L2156," -o ",M2156," -n ",N2156," -m -s -b -r -u ",N2156,".xml")</f>
        <v>./pmrep objectexport -f Miscellaneous -o Workflow -n wf_RMS_SIMS_BilledCost -m -s -b -r -u wf_RMS_SIMS_BilledCost.xml</v>
      </c>
      <c r="AA2156" s="63" t="str">
        <f t="shared" ref="AA2156:AA2157" si="2872">IF(M2156="Workflow",CONCATENATE("gwd ",L2156," ",N2156)," # n/a")</f>
        <v>gwd Miscellaneous wf_RMS_SIMS_BilledCost</v>
      </c>
      <c r="AB2156" s="60" t="str">
        <f t="shared" si="2633"/>
        <v xml:space="preserve">showvh Miscellaneous wf_RMS_SIMS_BilledCost ; </v>
      </c>
      <c r="AC2156" s="60" t="str">
        <f t="shared" si="2632"/>
        <v>showrrh Miscellaneous wf_RMS_SIMS_BilledCost</v>
      </c>
    </row>
    <row r="2157" spans="1:29" x14ac:dyDescent="0.25">
      <c r="A2157" s="9">
        <v>43467</v>
      </c>
      <c r="B2157" s="6" t="s">
        <v>9</v>
      </c>
      <c r="C2157" s="6" t="s">
        <v>1893</v>
      </c>
      <c r="D2157" s="6" t="s">
        <v>1863</v>
      </c>
      <c r="E2157" s="100" t="str">
        <f t="shared" si="2857"/>
        <v>RAC_uat</v>
      </c>
      <c r="F2157" s="115" t="str">
        <f t="shared" si="2858"/>
        <v>BPU</v>
      </c>
      <c r="G2157" s="100" t="str">
        <f t="shared" si="2859"/>
        <v>uhvifoapp03</v>
      </c>
      <c r="H2157" s="115" t="str">
        <f t="shared" si="2860"/>
        <v>Int01_uat</v>
      </c>
      <c r="I2157" s="100" t="str">
        <f t="shared" si="2861"/>
        <v>6005</v>
      </c>
      <c r="J2157" s="115" t="str">
        <f t="shared" si="2862"/>
        <v>Native</v>
      </c>
      <c r="K2157" s="100" t="str">
        <f t="shared" si="2863"/>
        <v>all</v>
      </c>
      <c r="L2157" s="6" t="s">
        <v>326</v>
      </c>
      <c r="M2157" s="6" t="s">
        <v>332</v>
      </c>
      <c r="N2157" s="6" t="s">
        <v>633</v>
      </c>
      <c r="O2157" s="6" t="s">
        <v>3208</v>
      </c>
      <c r="P2157" s="11" t="str">
        <f t="shared" si="2864"/>
        <v>qc Miscellaneous Workflow wf_CS_SIMS_BilledCost</v>
      </c>
      <c r="Q2157" s="12" t="str">
        <f t="shared" si="2865"/>
        <v>echo ;</v>
      </c>
      <c r="R2157" s="13" t="str">
        <f t="shared" si="2866"/>
        <v>./pmrep addtodeploymentgroup -p DG_Static_Shared -n wf_CS_SIMS_BilledCost -o Workflow -f Miscellaneous -d all ;</v>
      </c>
      <c r="S2157" s="12" t="str">
        <f t="shared" si="2627"/>
        <v>./pmrep deploydeploymentgroup -p DG_Static_Shared -c  ./DG_Static_Shared.xml -r RAC_uat -n ritbil -X BPU -h uhvifoapp03 -o 6005 -s Native -l $HOME/scripts/log/dg_BR_yatpra.log ;</v>
      </c>
      <c r="T2157" s="13" t="str">
        <f t="shared" si="2867"/>
        <v xml:space="preserve">echo '&lt; PRESS ANY KEY TO CONTINUE &gt;'; read c ; </v>
      </c>
      <c r="U2157" s="12" t="str">
        <f t="shared" si="2629"/>
        <v xml:space="preserve">cat $HOME/scripts/log/dg_BR_yatpra.log ; </v>
      </c>
      <c r="V2157" s="13" t="str">
        <f t="shared" si="2868"/>
        <v>echo '&lt; PRESS ANY KEY TO CONTINUE &gt;'; read c ;</v>
      </c>
      <c r="W2157" s="14" t="str">
        <f t="shared" si="2869"/>
        <v xml:space="preserve"> pmd ; </v>
      </c>
      <c r="X2157" s="13" t="str">
        <f t="shared" si="2870"/>
        <v>ssh -q uhvifoapp03 '/home/infa_adm/scripts/ais.sh Miscellaneous wf_CS_SIMS_BilledCost Int01_uat'</v>
      </c>
      <c r="Y2157" s="15"/>
      <c r="Z2157" s="60" t="str">
        <f t="shared" si="2871"/>
        <v>./pmrep objectexport -f Miscellaneous -o Workflow -n wf_CS_SIMS_BilledCost -m -s -b -r -u wf_CS_SIMS_BilledCost.xml</v>
      </c>
      <c r="AA2157" s="63" t="str">
        <f t="shared" si="2872"/>
        <v>gwd Miscellaneous wf_CS_SIMS_BilledCost</v>
      </c>
      <c r="AB2157" s="60" t="str">
        <f t="shared" si="2633"/>
        <v xml:space="preserve">showvh Miscellaneous wf_CS_SIMS_BilledCost ; </v>
      </c>
      <c r="AC2157" s="60" t="str">
        <f t="shared" si="2632"/>
        <v>showrrh Miscellaneous wf_CS_SIMS_BilledCost</v>
      </c>
    </row>
    <row r="2158" spans="1:29" x14ac:dyDescent="0.25">
      <c r="A2158" s="9">
        <v>43468</v>
      </c>
      <c r="B2158" s="6" t="s">
        <v>3209</v>
      </c>
      <c r="C2158" s="6" t="s">
        <v>1893</v>
      </c>
      <c r="D2158" s="6" t="s">
        <v>1864</v>
      </c>
      <c r="E2158" s="100" t="str">
        <f t="shared" si="2857"/>
        <v>RAC_prod</v>
      </c>
      <c r="F2158" s="115" t="str">
        <f t="shared" si="2858"/>
        <v>BPP</v>
      </c>
      <c r="G2158" s="100" t="str">
        <f t="shared" si="2859"/>
        <v>phvifoapp04</v>
      </c>
      <c r="H2158" s="115" t="str">
        <f t="shared" si="2860"/>
        <v>Int01_prod</v>
      </c>
      <c r="I2158" s="100" t="str">
        <f t="shared" si="2861"/>
        <v>6005</v>
      </c>
      <c r="J2158" s="115" t="str">
        <f t="shared" si="2862"/>
        <v>Native</v>
      </c>
      <c r="K2158" s="100" t="str">
        <f t="shared" si="2863"/>
        <v>all</v>
      </c>
      <c r="L2158" s="6" t="s">
        <v>289</v>
      </c>
      <c r="M2158" s="6" t="s">
        <v>332</v>
      </c>
      <c r="N2158" s="6" t="s">
        <v>908</v>
      </c>
      <c r="O2158" s="6" t="s">
        <v>3210</v>
      </c>
      <c r="P2158" s="11" t="str">
        <f t="shared" ref="P2158:P2160" si="2873">CONCATENATE("qc ",L2158," ",M2158," ",N2158)</f>
        <v>qc MONTHLY_RECONCILIATION Workflow wf_Monthly_ArchivalProcess</v>
      </c>
      <c r="Q2158" s="12" t="str">
        <f t="shared" ref="Q2158:Q2160" si="2874">IF(AND(B2158=B2157,F2158=F2157),"echo ;",CONCATENATE("./pmrep cleardeploymentgroup -p ",dgnm," -f ;"))</f>
        <v>./pmrep cleardeploymentgroup -p DG_Static_Shared -f ;</v>
      </c>
      <c r="R2158" s="13" t="str">
        <f t="shared" ref="R2158:R2160" si="2875">CONCATENATE("./pmrep addtodeploymentgroup -p ",dgnm," -n ",N2158," -o ",M2158, " -f ",L2158," -d ",K2158, " ;")</f>
        <v>./pmrep addtodeploymentgroup -p DG_Static_Shared -n wf_Monthly_ArchivalProcess -o Workflow -f MONTHLY_RECONCILIATION -d all ;</v>
      </c>
      <c r="S2158" s="12" t="str">
        <f t="shared" si="2627"/>
        <v>echo ;</v>
      </c>
      <c r="T2158" s="13" t="str">
        <f t="shared" ref="T2158:T2160" si="2876">IF(AND(B2158=B2159,F2158=F2159), "echo ;","echo '&lt; PRESS ANY KEY TO CONTINUE &gt;'; read c ; ")</f>
        <v>echo ;</v>
      </c>
      <c r="U2158" s="12" t="str">
        <f t="shared" si="2629"/>
        <v>echo;</v>
      </c>
      <c r="V2158" s="13" t="str">
        <f t="shared" ref="V2158:V2160" si="2877">IF(AND(B2158=B2159,F2158=F2159), "echo ;","echo '&lt; PRESS ANY KEY TO CONTINUE &gt;'; read c ;")</f>
        <v>echo ;</v>
      </c>
      <c r="W2158" s="14" t="str">
        <f t="shared" ref="W2158:W2160" si="2878">IF(LEFT(U2158,3)="cat"," pmd ; "," echo ; ")</f>
        <v xml:space="preserve"> echo ; </v>
      </c>
      <c r="X2158" s="13" t="str">
        <f t="shared" ref="X2158:X2160" si="2879">IF(M2158="Workflow",CONCATENATE("ssh -q ",G2158, " '/home/infa_adm/scripts/ais.sh ",L2158," ",N2158," ",H2158,"'")," # n/a")</f>
        <v>ssh -q phvifoapp04 '/home/infa_adm/scripts/ais.sh MONTHLY_RECONCILIATION wf_Monthly_ArchivalProcess Int01_prod'</v>
      </c>
      <c r="Y2158" s="15"/>
      <c r="Z2158" s="60" t="str">
        <f t="shared" ref="Z2158:Z2160" si="2880">CONCATENATE("./pmrep objectexport -f ",L2158," -o ",M2158," -n ",N2158," -m -s -b -r -u ",N2158,".xml")</f>
        <v>./pmrep objectexport -f MONTHLY_RECONCILIATION -o Workflow -n wf_Monthly_ArchivalProcess -m -s -b -r -u wf_Monthly_ArchivalProcess.xml</v>
      </c>
      <c r="AA2158" s="63" t="str">
        <f t="shared" ref="AA2158:AA2160" si="2881">IF(M2158="Workflow",CONCATENATE("gwd ",L2158," ",N2158)," # n/a")</f>
        <v>gwd MONTHLY_RECONCILIATION wf_Monthly_ArchivalProcess</v>
      </c>
      <c r="AB2158" s="60" t="str">
        <f t="shared" si="2633"/>
        <v xml:space="preserve">showvh MONTHLY_RECONCILIATION wf_Monthly_ArchivalProcess ; </v>
      </c>
      <c r="AC2158" s="60" t="str">
        <f t="shared" si="2632"/>
        <v>showrrh MONTHLY_RECONCILIATION wf_Monthly_ArchivalProcess</v>
      </c>
    </row>
    <row r="2159" spans="1:29" x14ac:dyDescent="0.25">
      <c r="A2159" s="9">
        <v>43468</v>
      </c>
      <c r="B2159" s="6" t="s">
        <v>3209</v>
      </c>
      <c r="C2159" s="6" t="s">
        <v>1893</v>
      </c>
      <c r="D2159" s="6" t="s">
        <v>1864</v>
      </c>
      <c r="E2159" s="100" t="str">
        <f t="shared" si="2857"/>
        <v>RAC_prod</v>
      </c>
      <c r="F2159" s="115" t="str">
        <f t="shared" si="2858"/>
        <v>BPP</v>
      </c>
      <c r="G2159" s="100" t="str">
        <f t="shared" si="2859"/>
        <v>phvifoapp04</v>
      </c>
      <c r="H2159" s="115" t="str">
        <f t="shared" si="2860"/>
        <v>Int01_prod</v>
      </c>
      <c r="I2159" s="100" t="str">
        <f t="shared" si="2861"/>
        <v>6005</v>
      </c>
      <c r="J2159" s="115" t="str">
        <f t="shared" si="2862"/>
        <v>Native</v>
      </c>
      <c r="K2159" s="100" t="str">
        <f t="shared" si="2863"/>
        <v>all</v>
      </c>
      <c r="L2159" s="6" t="s">
        <v>289</v>
      </c>
      <c r="M2159" s="6" t="s">
        <v>332</v>
      </c>
      <c r="N2159" s="6" t="s">
        <v>906</v>
      </c>
      <c r="O2159" s="6" t="s">
        <v>3210</v>
      </c>
      <c r="P2159" s="11" t="str">
        <f t="shared" si="2873"/>
        <v>qc MONTHLY_RECONCILIATION Workflow wf_Monthly_Audit</v>
      </c>
      <c r="Q2159" s="12" t="str">
        <f t="shared" si="2874"/>
        <v>echo ;</v>
      </c>
      <c r="R2159" s="13" t="str">
        <f t="shared" si="2875"/>
        <v>./pmrep addtodeploymentgroup -p DG_Static_Shared -n wf_Monthly_Audit -o Workflow -f MONTHLY_RECONCILIATION -d all ;</v>
      </c>
      <c r="S2159" s="12" t="str">
        <f t="shared" si="2627"/>
        <v>echo ;</v>
      </c>
      <c r="T2159" s="13" t="str">
        <f t="shared" si="2876"/>
        <v>echo ;</v>
      </c>
      <c r="U2159" s="12" t="str">
        <f t="shared" si="2629"/>
        <v>echo;</v>
      </c>
      <c r="V2159" s="13" t="str">
        <f t="shared" si="2877"/>
        <v>echo ;</v>
      </c>
      <c r="W2159" s="14" t="str">
        <f t="shared" si="2878"/>
        <v xml:space="preserve"> echo ; </v>
      </c>
      <c r="X2159" s="13" t="str">
        <f t="shared" si="2879"/>
        <v>ssh -q phvifoapp04 '/home/infa_adm/scripts/ais.sh MONTHLY_RECONCILIATION wf_Monthly_Audit Int01_prod'</v>
      </c>
      <c r="Y2159" s="15"/>
      <c r="Z2159" s="60" t="str">
        <f t="shared" si="2880"/>
        <v>./pmrep objectexport -f MONTHLY_RECONCILIATION -o Workflow -n wf_Monthly_Audit -m -s -b -r -u wf_Monthly_Audit.xml</v>
      </c>
      <c r="AA2159" s="63" t="str">
        <f t="shared" si="2881"/>
        <v>gwd MONTHLY_RECONCILIATION wf_Monthly_Audit</v>
      </c>
      <c r="AB2159" s="60" t="str">
        <f t="shared" si="2633"/>
        <v xml:space="preserve">showvh MONTHLY_RECONCILIATION wf_Monthly_Audit ; </v>
      </c>
      <c r="AC2159" s="60" t="str">
        <f t="shared" si="2632"/>
        <v>showrrh MONTHLY_RECONCILIATION wf_Monthly_Audit</v>
      </c>
    </row>
    <row r="2160" spans="1:29" x14ac:dyDescent="0.25">
      <c r="A2160" s="9">
        <v>43468</v>
      </c>
      <c r="B2160" s="6" t="s">
        <v>3209</v>
      </c>
      <c r="C2160" s="6" t="s">
        <v>1893</v>
      </c>
      <c r="D2160" s="6" t="s">
        <v>1864</v>
      </c>
      <c r="E2160" s="100" t="str">
        <f t="shared" si="2857"/>
        <v>RAC_prod</v>
      </c>
      <c r="F2160" s="115" t="str">
        <f t="shared" si="2858"/>
        <v>BPP</v>
      </c>
      <c r="G2160" s="100" t="str">
        <f t="shared" si="2859"/>
        <v>phvifoapp04</v>
      </c>
      <c r="H2160" s="115" t="str">
        <f t="shared" si="2860"/>
        <v>Int01_prod</v>
      </c>
      <c r="I2160" s="100" t="str">
        <f t="shared" si="2861"/>
        <v>6005</v>
      </c>
      <c r="J2160" s="115" t="str">
        <f t="shared" si="2862"/>
        <v>Native</v>
      </c>
      <c r="K2160" s="100" t="str">
        <f t="shared" si="2863"/>
        <v>all</v>
      </c>
      <c r="L2160" s="6" t="s">
        <v>289</v>
      </c>
      <c r="M2160" s="6" t="s">
        <v>332</v>
      </c>
      <c r="N2160" s="6" t="s">
        <v>909</v>
      </c>
      <c r="O2160" s="6" t="s">
        <v>3210</v>
      </c>
      <c r="P2160" s="11" t="str">
        <f t="shared" si="2873"/>
        <v>qc MONTHLY_RECONCILIATION Workflow wf_Monthly_Unattached_Unbilled</v>
      </c>
      <c r="Q2160" s="12" t="str">
        <f t="shared" si="2874"/>
        <v>echo ;</v>
      </c>
      <c r="R2160" s="13" t="str">
        <f t="shared" si="2875"/>
        <v>./pmrep addtodeploymentgroup -p DG_Static_Shared -n wf_Monthly_Unattached_Unbilled -o Workflow -f MONTHLY_RECONCILIATION -d all ;</v>
      </c>
      <c r="S2160" s="12" t="str">
        <f t="shared" si="2627"/>
        <v>./pmrep deploydeploymentgroup -p DG_Static_Shared -c  ./DG_Static_Shared.xml -r RAC_prod -n ritbil -X BPP -h phvifoapp04 -o 6005 -s Native -l $HOME/scripts/log/dg_BR_CHG0015890.log ;</v>
      </c>
      <c r="T2160" s="13" t="str">
        <f t="shared" si="2876"/>
        <v xml:space="preserve">echo '&lt; PRESS ANY KEY TO CONTINUE &gt;'; read c ; </v>
      </c>
      <c r="U2160" s="12" t="str">
        <f t="shared" si="2629"/>
        <v xml:space="preserve">cat $HOME/scripts/log/dg_BR_CHG0015890.log ; </v>
      </c>
      <c r="V2160" s="13" t="str">
        <f t="shared" si="2877"/>
        <v>echo '&lt; PRESS ANY KEY TO CONTINUE &gt;'; read c ;</v>
      </c>
      <c r="W2160" s="14" t="str">
        <f t="shared" si="2878"/>
        <v xml:space="preserve"> pmd ; </v>
      </c>
      <c r="X2160" s="13" t="str">
        <f t="shared" si="2879"/>
        <v>ssh -q phvifoapp04 '/home/infa_adm/scripts/ais.sh MONTHLY_RECONCILIATION wf_Monthly_Unattached_Unbilled Int01_prod'</v>
      </c>
      <c r="Y2160" s="15"/>
      <c r="Z2160" s="60" t="str">
        <f t="shared" si="2880"/>
        <v>./pmrep objectexport -f MONTHLY_RECONCILIATION -o Workflow -n wf_Monthly_Unattached_Unbilled -m -s -b -r -u wf_Monthly_Unattached_Unbilled.xml</v>
      </c>
      <c r="AA2160" s="63" t="str">
        <f t="shared" si="2881"/>
        <v>gwd MONTHLY_RECONCILIATION wf_Monthly_Unattached_Unbilled</v>
      </c>
      <c r="AB2160" s="60" t="str">
        <f t="shared" si="2633"/>
        <v xml:space="preserve">showvh MONTHLY_RECONCILIATION wf_Monthly_Unattached_Unbilled ; </v>
      </c>
      <c r="AC2160" s="60" t="str">
        <f t="shared" si="2632"/>
        <v>showrrh MONTHLY_RECONCILIATION wf_Monthly_Unattached_Unbilled</v>
      </c>
    </row>
    <row r="2161" spans="1:29" x14ac:dyDescent="0.25">
      <c r="A2161" s="9">
        <v>43468</v>
      </c>
      <c r="B2161" s="6" t="s">
        <v>3211</v>
      </c>
      <c r="C2161" s="6" t="s">
        <v>1893</v>
      </c>
      <c r="D2161" s="6" t="s">
        <v>1862</v>
      </c>
      <c r="E2161" s="100" t="str">
        <f t="shared" si="2857"/>
        <v>RAC_qa</v>
      </c>
      <c r="F2161" s="115" t="str">
        <f t="shared" si="2858"/>
        <v>BPQ</v>
      </c>
      <c r="G2161" s="100" t="str">
        <f t="shared" si="2859"/>
        <v>qhvifoapp05</v>
      </c>
      <c r="H2161" s="115" t="str">
        <f t="shared" si="2860"/>
        <v>Int01_qa</v>
      </c>
      <c r="I2161" s="100" t="str">
        <f t="shared" si="2861"/>
        <v>6005</v>
      </c>
      <c r="J2161" s="115" t="str">
        <f t="shared" si="2862"/>
        <v>Native</v>
      </c>
      <c r="K2161" s="100" t="str">
        <f t="shared" si="2863"/>
        <v>all</v>
      </c>
      <c r="L2161" s="6" t="s">
        <v>322</v>
      </c>
      <c r="M2161" s="6" t="s">
        <v>332</v>
      </c>
      <c r="N2161" s="6" t="s">
        <v>3195</v>
      </c>
      <c r="O2161" s="6" t="s">
        <v>3212</v>
      </c>
      <c r="P2161" s="11" t="str">
        <f t="shared" ref="P2161" si="2882">CONCATENATE("qc ",L2161," ",M2161," ",N2161)</f>
        <v>qc MDM Workflow wf_Mdm_To_Rms</v>
      </c>
      <c r="Q2161" s="12" t="str">
        <f t="shared" ref="Q2161" si="2883">IF(AND(B2161=B2160,F2161=F2160),"echo ;",CONCATENATE("./pmrep cleardeploymentgroup -p ",dgnm," -f ;"))</f>
        <v>./pmrep cleardeploymentgroup -p DG_Static_Shared -f ;</v>
      </c>
      <c r="R2161" s="13" t="str">
        <f t="shared" ref="R2161" si="2884">CONCATENATE("./pmrep addtodeploymentgroup -p ",dgnm," -n ",N2161," -o ",M2161, " -f ",L2161," -d ",K2161, " ;")</f>
        <v>./pmrep addtodeploymentgroup -p DG_Static_Shared -n wf_Mdm_To_Rms -o Workflow -f MDM -d all ;</v>
      </c>
      <c r="S2161" s="12" t="str">
        <f t="shared" si="2627"/>
        <v>./pmrep deploydeploymentgroup -p DG_Static_Shared -c  ./DG_Static_Shared.xml -r RAC_qa -n ritbil -X BPQ -h qhvifoapp05 -o 6005 -s Native -l $HOME/scripts/log/dg_BR_kasven.log ;</v>
      </c>
      <c r="T2161" s="13" t="str">
        <f t="shared" ref="T2161" si="2885">IF(AND(B2161=B2162,F2161=F2162), "echo ;","echo '&lt; PRESS ANY KEY TO CONTINUE &gt;'; read c ; ")</f>
        <v xml:space="preserve">echo '&lt; PRESS ANY KEY TO CONTINUE &gt;'; read c ; </v>
      </c>
      <c r="U2161" s="12" t="str">
        <f t="shared" si="2629"/>
        <v xml:space="preserve">cat $HOME/scripts/log/dg_BR_kasven.log ; </v>
      </c>
      <c r="V2161" s="13" t="str">
        <f t="shared" ref="V2161" si="2886">IF(AND(B2161=B2162,F2161=F2162), "echo ;","echo '&lt; PRESS ANY KEY TO CONTINUE &gt;'; read c ;")</f>
        <v>echo '&lt; PRESS ANY KEY TO CONTINUE &gt;'; read c ;</v>
      </c>
      <c r="W2161" s="14" t="str">
        <f t="shared" ref="W2161" si="2887">IF(LEFT(U2161,3)="cat"," pmd ; "," echo ; ")</f>
        <v xml:space="preserve"> pmd ; </v>
      </c>
      <c r="X2161" s="13" t="str">
        <f t="shared" ref="X2161" si="2888">IF(M2161="Workflow",CONCATENATE("ssh -q ",G2161, " '/home/infa_adm/scripts/ais.sh ",L2161," ",N2161," ",H2161,"'")," # n/a")</f>
        <v>ssh -q qhvifoapp05 '/home/infa_adm/scripts/ais.sh MDM wf_Mdm_To_Rms Int01_qa'</v>
      </c>
      <c r="Y2161" s="15"/>
      <c r="Z2161" s="60" t="str">
        <f t="shared" ref="Z2161:Z2162" si="2889">CONCATENATE("./pmrep objectexport -f ",L2161," -o ",M2161," -n ",N2161," -m -s -b -r -u ",N2161,".xml")</f>
        <v>./pmrep objectexport -f MDM -o Workflow -n wf_Mdm_To_Rms -m -s -b -r -u wf_Mdm_To_Rms.xml</v>
      </c>
      <c r="AA2161" s="63" t="str">
        <f t="shared" ref="AA2161:AA2162" si="2890">IF(M2161="Workflow",CONCATENATE("gwd ",L2161," ",N2161)," # n/a")</f>
        <v>gwd MDM wf_Mdm_To_Rms</v>
      </c>
      <c r="AB2161" s="60" t="str">
        <f t="shared" si="2633"/>
        <v xml:space="preserve">showvh MDM wf_Mdm_To_Rms ; </v>
      </c>
      <c r="AC2161" s="60" t="str">
        <f t="shared" si="2632"/>
        <v>showrrh MDM wf_Mdm_To_Rms</v>
      </c>
    </row>
    <row r="2162" spans="1:29" x14ac:dyDescent="0.25">
      <c r="A2162" s="9">
        <v>43468</v>
      </c>
      <c r="B2162" s="6" t="s">
        <v>3211</v>
      </c>
      <c r="C2162" s="6" t="s">
        <v>1893</v>
      </c>
      <c r="D2162" s="6" t="s">
        <v>1863</v>
      </c>
      <c r="E2162" s="100" t="str">
        <f t="shared" ref="E2162:E2163" si="2891">IF(D2162="q1",rep_q,IF(OR(D2162="u1",D2162="u2"),rep_u,IF(OR(D2162="p1",D2162="p2"),rep_p," ** ERROR **")))</f>
        <v>RAC_uat</v>
      </c>
      <c r="F2162" s="115" t="str">
        <f t="shared" ref="F2162:F2163" si="2892">IF(C2162="SJ",IF(D2162="q1",pswd_sj_q,IF(OR(D2162="u1",D2162="u2"),pswd_sj_u,IF(OR(D2162="p1",D2162="p2"),pswd_sj_p," ** ERROR **"))),
IF(C2162="BR",IF(D2162="q1",pswd_br_q,IF(OR(D2162="u1",D2162="u2"),pswd_br_u,IF(OR(D2162="p1",D2162="p2"),pswd_br_p," ** ERROR **")))," ** ERROR **"))</f>
        <v>BPU</v>
      </c>
      <c r="G2162" s="100" t="str">
        <f t="shared" ref="G2162:G2163" si="2893">IF(D2162="q1",host_q,IF(OR(D2162="u1",D2162="u2"),host_u,IF(OR(D2162="p1",D2162="p2"),host_p," ** ERROR **")))</f>
        <v>uhvifoapp03</v>
      </c>
      <c r="H2162" s="115" t="str">
        <f t="shared" ref="H2162:H2163" si="2894">IF(D2162="q1",int_q1,IF(D2162="u1",int_u1,IF(D2162="u2",int_u2,IF(D2162="p1",int_p1,IF(D2162="p2",int_p2," ** ERROR **")))))</f>
        <v>Int01_uat</v>
      </c>
      <c r="I2162" s="100" t="str">
        <f t="shared" ref="I2162:I2163" si="2895">IF(D2162="","n/a","6005")</f>
        <v>6005</v>
      </c>
      <c r="J2162" s="115" t="str">
        <f t="shared" ref="J2162:J2163" si="2896">IF(D2162="","n/a","Native")</f>
        <v>Native</v>
      </c>
      <c r="K2162" s="100" t="str">
        <f t="shared" ref="K2162:K2163" si="2897">IF(D2162="","n/a","all")</f>
        <v>all</v>
      </c>
      <c r="L2162" s="6" t="s">
        <v>322</v>
      </c>
      <c r="M2162" s="6" t="s">
        <v>332</v>
      </c>
      <c r="N2162" s="6" t="s">
        <v>3195</v>
      </c>
      <c r="O2162" s="6" t="s">
        <v>3213</v>
      </c>
      <c r="P2162" s="11" t="str">
        <f t="shared" ref="P2162" si="2898">CONCATENATE("qc ",L2162," ",M2162," ",N2162)</f>
        <v>qc MDM Workflow wf_Mdm_To_Rms</v>
      </c>
      <c r="Q2162" s="12" t="str">
        <f t="shared" ref="Q2162" si="2899">IF(AND(B2162=B2161,F2162=F2161),"echo ;",CONCATENATE("./pmrep cleardeploymentgroup -p ",dgnm," -f ;"))</f>
        <v>./pmrep cleardeploymentgroup -p DG_Static_Shared -f ;</v>
      </c>
      <c r="R2162" s="13" t="str">
        <f t="shared" ref="R2162" si="2900">CONCATENATE("./pmrep addtodeploymentgroup -p ",dgnm," -n ",N2162," -o ",M2162, " -f ",L2162," -d ",K2162, " ;")</f>
        <v>./pmrep addtodeploymentgroup -p DG_Static_Shared -n wf_Mdm_To_Rms -o Workflow -f MDM -d all ;</v>
      </c>
      <c r="S2162" s="12" t="str">
        <f t="shared" si="2627"/>
        <v>./pmrep deploydeploymentgroup -p DG_Static_Shared -c  ./DG_Static_Shared.xml -r RAC_uat -n ritbil -X BPU -h uhvifoapp03 -o 6005 -s Native -l $HOME/scripts/log/dg_BR_kasven.log ;</v>
      </c>
      <c r="T2162" s="13" t="str">
        <f t="shared" ref="T2162" si="2901">IF(AND(B2162=B2163,F2162=F2163), "echo ;","echo '&lt; PRESS ANY KEY TO CONTINUE &gt;'; read c ; ")</f>
        <v xml:space="preserve">echo '&lt; PRESS ANY KEY TO CONTINUE &gt;'; read c ; </v>
      </c>
      <c r="U2162" s="12" t="str">
        <f t="shared" si="2629"/>
        <v xml:space="preserve">cat $HOME/scripts/log/dg_BR_kasven.log ; </v>
      </c>
      <c r="V2162" s="13" t="str">
        <f t="shared" ref="V2162" si="2902">IF(AND(B2162=B2163,F2162=F2163), "echo ;","echo '&lt; PRESS ANY KEY TO CONTINUE &gt;'; read c ;")</f>
        <v>echo '&lt; PRESS ANY KEY TO CONTINUE &gt;'; read c ;</v>
      </c>
      <c r="W2162" s="14" t="str">
        <f t="shared" ref="W2162" si="2903">IF(LEFT(U2162,3)="cat"," pmd ; "," echo ; ")</f>
        <v xml:space="preserve"> pmd ; </v>
      </c>
      <c r="X2162" s="13" t="str">
        <f t="shared" ref="X2162" si="2904">IF(M2162="Workflow",CONCATENATE("ssh -q ",G2162, " '/home/infa_adm/scripts/ais.sh ",L2162," ",N2162," ",H2162,"'")," # n/a")</f>
        <v>ssh -q uhvifoapp03 '/home/infa_adm/scripts/ais.sh MDM wf_Mdm_To_Rms Int01_uat'</v>
      </c>
      <c r="Y2162" s="15"/>
      <c r="Z2162" s="60" t="str">
        <f t="shared" si="2889"/>
        <v>./pmrep objectexport -f MDM -o Workflow -n wf_Mdm_To_Rms -m -s -b -r -u wf_Mdm_To_Rms.xml</v>
      </c>
      <c r="AA2162" s="63" t="str">
        <f t="shared" si="2890"/>
        <v>gwd MDM wf_Mdm_To_Rms</v>
      </c>
      <c r="AB2162" s="60" t="str">
        <f t="shared" si="2633"/>
        <v xml:space="preserve">showvh MDM wf_Mdm_To_Rms ; </v>
      </c>
      <c r="AC2162" s="60" t="str">
        <f t="shared" si="2632"/>
        <v>showrrh MDM wf_Mdm_To_Rms</v>
      </c>
    </row>
    <row r="2163" spans="1:29" x14ac:dyDescent="0.25">
      <c r="A2163" s="9">
        <v>43468</v>
      </c>
      <c r="B2163" s="6" t="s">
        <v>1634</v>
      </c>
      <c r="C2163" s="6" t="s">
        <v>1893</v>
      </c>
      <c r="D2163" s="6" t="s">
        <v>1862</v>
      </c>
      <c r="E2163" s="100" t="str">
        <f t="shared" si="2891"/>
        <v>RAC_qa</v>
      </c>
      <c r="F2163" s="115" t="str">
        <f t="shared" si="2892"/>
        <v>BPQ</v>
      </c>
      <c r="G2163" s="100" t="str">
        <f t="shared" si="2893"/>
        <v>qhvifoapp05</v>
      </c>
      <c r="H2163" s="115" t="str">
        <f t="shared" si="2894"/>
        <v>Int01_qa</v>
      </c>
      <c r="I2163" s="100" t="str">
        <f t="shared" si="2895"/>
        <v>6005</v>
      </c>
      <c r="J2163" s="115" t="str">
        <f t="shared" si="2896"/>
        <v>Native</v>
      </c>
      <c r="K2163" s="100" t="str">
        <f t="shared" si="2897"/>
        <v>all</v>
      </c>
      <c r="L2163" s="6" t="s">
        <v>3214</v>
      </c>
      <c r="M2163" s="6" t="s">
        <v>354</v>
      </c>
      <c r="N2163" s="6" t="s">
        <v>3215</v>
      </c>
      <c r="O2163" s="6" t="s">
        <v>3216</v>
      </c>
      <c r="P2163" s="11" t="str">
        <f t="shared" ref="P2163:P2164" si="2905">CONCATENATE("qc ",L2163," ",M2163," ",N2163)</f>
        <v xml:space="preserve">qc DW_MART_LOAD  Session s_u_asr_category_item_on_order </v>
      </c>
      <c r="Q2163" s="12" t="str">
        <f t="shared" ref="Q2163:Q2164" si="2906">IF(AND(B2163=B2162,F2163=F2162),"echo ;",CONCATENATE("./pmrep cleardeploymentgroup -p ",dgnm," -f ;"))</f>
        <v>./pmrep cleardeploymentgroup -p DG_Static_Shared -f ;</v>
      </c>
      <c r="R2163" s="13" t="str">
        <f t="shared" ref="R2163:R2164" si="2907">CONCATENATE("./pmrep addtodeploymentgroup -p ",dgnm," -n ",N2163," -o ",M2163, " -f ",L2163," -d ",K2163, " ;")</f>
        <v>./pmrep addtodeploymentgroup -p DG_Static_Shared -n s_u_asr_category_item_on_order  -o Session -f DW_MART_LOAD  -d all ;</v>
      </c>
      <c r="S2163" s="12" t="str">
        <f t="shared" si="2627"/>
        <v>./pmrep deploydeploymentgroup -p DG_Static_Shared -c  ./DG_Static_Shared.xml -r RAC_qa -n ritbil -X BPQ -h qhvifoapp05 -o 6005 -s Native -l $HOME/scripts/log/dg_BR_kuthom.log ;</v>
      </c>
      <c r="T2163" s="13" t="str">
        <f t="shared" ref="T2163:T2164" si="2908">IF(AND(B2163=B2164,F2163=F2164), "echo ;","echo '&lt; PRESS ANY KEY TO CONTINUE &gt;'; read c ; ")</f>
        <v xml:space="preserve">echo '&lt; PRESS ANY KEY TO CONTINUE &gt;'; read c ; </v>
      </c>
      <c r="U2163" s="12" t="str">
        <f t="shared" si="2629"/>
        <v xml:space="preserve">cat $HOME/scripts/log/dg_BR_kuthom.log ; </v>
      </c>
      <c r="V2163" s="13" t="str">
        <f t="shared" ref="V2163:V2164" si="2909">IF(AND(B2163=B2164,F2163=F2164), "echo ;","echo '&lt; PRESS ANY KEY TO CONTINUE &gt;'; read c ;")</f>
        <v>echo '&lt; PRESS ANY KEY TO CONTINUE &gt;'; read c ;</v>
      </c>
      <c r="W2163" s="14" t="str">
        <f t="shared" ref="W2163:W2164" si="2910">IF(LEFT(U2163,3)="cat"," pmd ; "," echo ; ")</f>
        <v xml:space="preserve"> pmd ; </v>
      </c>
      <c r="X2163" s="13" t="str">
        <f t="shared" ref="X2163:X2164" si="2911">IF(M2163="Workflow",CONCATENATE("ssh -q ",G2163, " '/home/infa_adm/scripts/ais.sh ",L2163," ",N2163," ",H2163,"'")," # n/a")</f>
        <v xml:space="preserve"> # n/a</v>
      </c>
      <c r="Y2163" s="15"/>
      <c r="Z2163" s="60" t="str">
        <f t="shared" ref="Z2163:Z2164" si="2912">CONCATENATE("./pmrep objectexport -f ",L2163," -o ",M2163," -n ",N2163," -m -s -b -r -u ",N2163,".xml")</f>
        <v>./pmrep objectexport -f DW_MART_LOAD  -o Session -n s_u_asr_category_item_on_order  -m -s -b -r -u s_u_asr_category_item_on_order .xml</v>
      </c>
      <c r="AA2163" s="63" t="str">
        <f t="shared" ref="AA2163:AA2164" si="2913">IF(M2163="Workflow",CONCATENATE("gwd ",L2163," ",N2163)," # n/a")</f>
        <v xml:space="preserve"> # n/a</v>
      </c>
      <c r="AB2163" s="60" t="str">
        <f t="shared" si="2633"/>
        <v xml:space="preserve">showvh DW_MART_LOAD  s_u_asr_category_item_on_order  ; </v>
      </c>
      <c r="AC2163" s="60" t="str">
        <f t="shared" si="2632"/>
        <v xml:space="preserve">showrrh DW_MART_LOAD  s_u_asr_category_item_on_order </v>
      </c>
    </row>
    <row r="2164" spans="1:29" x14ac:dyDescent="0.25">
      <c r="A2164" s="9">
        <v>43468</v>
      </c>
      <c r="B2164" s="6" t="s">
        <v>1634</v>
      </c>
      <c r="C2164" s="6" t="s">
        <v>1893</v>
      </c>
      <c r="D2164" s="6" t="s">
        <v>1863</v>
      </c>
      <c r="E2164" s="100" t="str">
        <f t="shared" ref="E2164" si="2914">IF(D2164="q1",rep_q,IF(OR(D2164="u1",D2164="u2"),rep_u,IF(OR(D2164="p1",D2164="p2"),rep_p," ** ERROR **")))</f>
        <v>RAC_uat</v>
      </c>
      <c r="F2164" s="115" t="str">
        <f t="shared" ref="F2164" si="2915">IF(C2164="SJ",IF(D2164="q1",pswd_sj_q,IF(OR(D2164="u1",D2164="u2"),pswd_sj_u,IF(OR(D2164="p1",D2164="p2"),pswd_sj_p," ** ERROR **"))),
IF(C2164="BR",IF(D2164="q1",pswd_br_q,IF(OR(D2164="u1",D2164="u2"),pswd_br_u,IF(OR(D2164="p1",D2164="p2"),pswd_br_p," ** ERROR **")))," ** ERROR **"))</f>
        <v>BPU</v>
      </c>
      <c r="G2164" s="100" t="str">
        <f t="shared" ref="G2164" si="2916">IF(D2164="q1",host_q,IF(OR(D2164="u1",D2164="u2"),host_u,IF(OR(D2164="p1",D2164="p2"),host_p," ** ERROR **")))</f>
        <v>uhvifoapp03</v>
      </c>
      <c r="H2164" s="115" t="str">
        <f t="shared" ref="H2164" si="2917">IF(D2164="q1",int_q1,IF(D2164="u1",int_u1,IF(D2164="u2",int_u2,IF(D2164="p1",int_p1,IF(D2164="p2",int_p2," ** ERROR **")))))</f>
        <v>Int01_uat</v>
      </c>
      <c r="I2164" s="100" t="str">
        <f t="shared" ref="I2164" si="2918">IF(D2164="","n/a","6005")</f>
        <v>6005</v>
      </c>
      <c r="J2164" s="115" t="str">
        <f t="shared" ref="J2164" si="2919">IF(D2164="","n/a","Native")</f>
        <v>Native</v>
      </c>
      <c r="K2164" s="100" t="str">
        <f t="shared" ref="K2164" si="2920">IF(D2164="","n/a","all")</f>
        <v>all</v>
      </c>
      <c r="L2164" s="6" t="s">
        <v>3214</v>
      </c>
      <c r="M2164" s="6" t="s">
        <v>354</v>
      </c>
      <c r="N2164" s="6" t="s">
        <v>3215</v>
      </c>
      <c r="O2164" s="6" t="s">
        <v>3217</v>
      </c>
      <c r="P2164" s="11" t="str">
        <f t="shared" si="2905"/>
        <v xml:space="preserve">qc DW_MART_LOAD  Session s_u_asr_category_item_on_order </v>
      </c>
      <c r="Q2164" s="12" t="str">
        <f t="shared" si="2906"/>
        <v>./pmrep cleardeploymentgroup -p DG_Static_Shared -f ;</v>
      </c>
      <c r="R2164" s="13" t="str">
        <f t="shared" si="2907"/>
        <v>./pmrep addtodeploymentgroup -p DG_Static_Shared -n s_u_asr_category_item_on_order  -o Session -f DW_MART_LOAD  -d all ;</v>
      </c>
      <c r="S2164" s="12" t="str">
        <f t="shared" si="2627"/>
        <v>./pmrep deploydeploymentgroup -p DG_Static_Shared -c  ./DG_Static_Shared.xml -r RAC_uat -n ritbil -X BPU -h uhvifoapp03 -o 6005 -s Native -l $HOME/scripts/log/dg_BR_kuthom.log ;</v>
      </c>
      <c r="T2164" s="13" t="str">
        <f t="shared" si="2908"/>
        <v xml:space="preserve">echo '&lt; PRESS ANY KEY TO CONTINUE &gt;'; read c ; </v>
      </c>
      <c r="U2164" s="12" t="str">
        <f t="shared" si="2629"/>
        <v xml:space="preserve">cat $HOME/scripts/log/dg_BR_kuthom.log ; </v>
      </c>
      <c r="V2164" s="13" t="str">
        <f t="shared" si="2909"/>
        <v>echo '&lt; PRESS ANY KEY TO CONTINUE &gt;'; read c ;</v>
      </c>
      <c r="W2164" s="14" t="str">
        <f t="shared" si="2910"/>
        <v xml:space="preserve"> pmd ; </v>
      </c>
      <c r="X2164" s="13" t="str">
        <f t="shared" si="2911"/>
        <v xml:space="preserve"> # n/a</v>
      </c>
      <c r="Y2164" s="15"/>
      <c r="Z2164" s="60" t="str">
        <f t="shared" si="2912"/>
        <v>./pmrep objectexport -f DW_MART_LOAD  -o Session -n s_u_asr_category_item_on_order  -m -s -b -r -u s_u_asr_category_item_on_order .xml</v>
      </c>
      <c r="AA2164" s="63" t="str">
        <f t="shared" si="2913"/>
        <v xml:space="preserve"> # n/a</v>
      </c>
      <c r="AB2164" s="60" t="str">
        <f t="shared" si="2633"/>
        <v xml:space="preserve">showvh DW_MART_LOAD  s_u_asr_category_item_on_order  ; </v>
      </c>
      <c r="AC2164" s="60" t="str">
        <f t="shared" si="2632"/>
        <v xml:space="preserve">showrrh DW_MART_LOAD  s_u_asr_category_item_on_order </v>
      </c>
    </row>
    <row r="2165" spans="1:29" x14ac:dyDescent="0.25">
      <c r="A2165" s="9">
        <v>43469</v>
      </c>
      <c r="B2165" s="6" t="s">
        <v>3218</v>
      </c>
      <c r="C2165" s="6" t="s">
        <v>1893</v>
      </c>
      <c r="D2165" s="6" t="s">
        <v>1864</v>
      </c>
      <c r="E2165" s="100" t="str">
        <f t="shared" ref="E2165:E2167" si="2921">IF(D2165="q1",rep_q,IF(OR(D2165="u1",D2165="u2"),rep_u,IF(OR(D2165="p1",D2165="p2"),rep_p," ** ERROR **")))</f>
        <v>RAC_prod</v>
      </c>
      <c r="F2165" s="115" t="str">
        <f t="shared" ref="F2165:F2167" si="2922">IF(C2165="SJ",IF(D2165="q1",pswd_sj_q,IF(OR(D2165="u1",D2165="u2"),pswd_sj_u,IF(OR(D2165="p1",D2165="p2"),pswd_sj_p," ** ERROR **"))),
IF(C2165="BR",IF(D2165="q1",pswd_br_q,IF(OR(D2165="u1",D2165="u2"),pswd_br_u,IF(OR(D2165="p1",D2165="p2"),pswd_br_p," ** ERROR **")))," ** ERROR **"))</f>
        <v>BPP</v>
      </c>
      <c r="G2165" s="100" t="str">
        <f t="shared" ref="G2165:G2167" si="2923">IF(D2165="q1",host_q,IF(OR(D2165="u1",D2165="u2"),host_u,IF(OR(D2165="p1",D2165="p2"),host_p," ** ERROR **")))</f>
        <v>phvifoapp04</v>
      </c>
      <c r="H2165" s="115" t="str">
        <f t="shared" ref="H2165:H2167" si="2924">IF(D2165="q1",int_q1,IF(D2165="u1",int_u1,IF(D2165="u2",int_u2,IF(D2165="p1",int_p1,IF(D2165="p2",int_p2," ** ERROR **")))))</f>
        <v>Int01_prod</v>
      </c>
      <c r="I2165" s="100" t="str">
        <f t="shared" ref="I2165:I2167" si="2925">IF(D2165="","n/a","6005")</f>
        <v>6005</v>
      </c>
      <c r="J2165" s="115" t="str">
        <f t="shared" ref="J2165:J2167" si="2926">IF(D2165="","n/a","Native")</f>
        <v>Native</v>
      </c>
      <c r="K2165" s="100" t="str">
        <f t="shared" ref="K2165:K2167" si="2927">IF(D2165="","n/a","all")</f>
        <v>all</v>
      </c>
      <c r="L2165" s="6" t="s">
        <v>3214</v>
      </c>
      <c r="M2165" s="6" t="s">
        <v>354</v>
      </c>
      <c r="N2165" s="6" t="s">
        <v>3215</v>
      </c>
      <c r="O2165" s="6" t="s">
        <v>3219</v>
      </c>
      <c r="P2165" s="11" t="str">
        <f t="shared" ref="P2165" si="2928">CONCATENATE("qc ",L2165," ",M2165," ",N2165)</f>
        <v xml:space="preserve">qc DW_MART_LOAD  Session s_u_asr_category_item_on_order </v>
      </c>
      <c r="Q2165" s="12" t="str">
        <f t="shared" ref="Q2165" si="2929">IF(AND(B2165=B2164,F2165=F2164),"echo ;",CONCATENATE("./pmrep cleardeploymentgroup -p ",dgnm," -f ;"))</f>
        <v>./pmrep cleardeploymentgroup -p DG_Static_Shared -f ;</v>
      </c>
      <c r="R2165" s="13" t="str">
        <f t="shared" ref="R2165" si="2930">CONCATENATE("./pmrep addtodeploymentgroup -p ",dgnm," -n ",N2165," -o ",M2165, " -f ",L2165," -d ",K2165, " ;")</f>
        <v>./pmrep addtodeploymentgroup -p DG_Static_Shared -n s_u_asr_category_item_on_order  -o Session -f DW_MART_LOAD  -d all ;</v>
      </c>
      <c r="S2165" s="12" t="str">
        <f t="shared" si="2627"/>
        <v>./pmrep deploydeploymentgroup -p DG_Static_Shared -c  ./DG_Static_Shared.xml -r RAC_prod -n ritbil -X BPP -h phvifoapp04 -o 6005 -s Native -l $HOME/scripts/log/dg_BR_CHG0015922.log ;</v>
      </c>
      <c r="T2165" s="13" t="str">
        <f t="shared" ref="T2165" si="2931">IF(AND(B2165=B2166,F2165=F2166), "echo ;","echo '&lt; PRESS ANY KEY TO CONTINUE &gt;'; read c ; ")</f>
        <v xml:space="preserve">echo '&lt; PRESS ANY KEY TO CONTINUE &gt;'; read c ; </v>
      </c>
      <c r="U2165" s="12" t="str">
        <f t="shared" si="2629"/>
        <v xml:space="preserve">cat $HOME/scripts/log/dg_BR_CHG0015922.log ; </v>
      </c>
      <c r="V2165" s="13" t="str">
        <f t="shared" ref="V2165" si="2932">IF(AND(B2165=B2166,F2165=F2166), "echo ;","echo '&lt; PRESS ANY KEY TO CONTINUE &gt;'; read c ;")</f>
        <v>echo '&lt; PRESS ANY KEY TO CONTINUE &gt;'; read c ;</v>
      </c>
      <c r="W2165" s="14" t="str">
        <f t="shared" ref="W2165" si="2933">IF(LEFT(U2165,3)="cat"," pmd ; "," echo ; ")</f>
        <v xml:space="preserve"> pmd ; </v>
      </c>
      <c r="X2165" s="13" t="str">
        <f t="shared" ref="X2165" si="2934">IF(M2165="Workflow",CONCATENATE("ssh -q ",G2165, " '/home/infa_adm/scripts/ais.sh ",L2165," ",N2165," ",H2165,"'")," # n/a")</f>
        <v xml:space="preserve"> # n/a</v>
      </c>
      <c r="Y2165" s="15"/>
      <c r="Z2165" s="60" t="str">
        <f t="shared" ref="Z2165" si="2935">CONCATENATE("./pmrep objectexport -f ",L2165," -o ",M2165," -n ",N2165," -m -s -b -r -u ",N2165,".xml")</f>
        <v>./pmrep objectexport -f DW_MART_LOAD  -o Session -n s_u_asr_category_item_on_order  -m -s -b -r -u s_u_asr_category_item_on_order .xml</v>
      </c>
      <c r="AA2165" s="63" t="str">
        <f t="shared" ref="AA2165" si="2936">IF(M2165="Workflow",CONCATENATE("gwd ",L2165," ",N2165)," # n/a")</f>
        <v xml:space="preserve"> # n/a</v>
      </c>
      <c r="AB2165" s="60" t="str">
        <f t="shared" si="2633"/>
        <v xml:space="preserve">showvh DW_MART_LOAD  s_u_asr_category_item_on_order  ; </v>
      </c>
      <c r="AC2165" s="60" t="str">
        <f t="shared" si="2632"/>
        <v xml:space="preserve">showrrh DW_MART_LOAD  s_u_asr_category_item_on_order </v>
      </c>
    </row>
    <row r="2166" spans="1:29" x14ac:dyDescent="0.25">
      <c r="A2166" s="9">
        <v>43469</v>
      </c>
      <c r="B2166" s="6" t="s">
        <v>285</v>
      </c>
      <c r="C2166" s="6" t="s">
        <v>1893</v>
      </c>
      <c r="D2166" s="6" t="s">
        <v>1862</v>
      </c>
      <c r="E2166" s="100" t="str">
        <f t="shared" si="2921"/>
        <v>RAC_qa</v>
      </c>
      <c r="F2166" s="115" t="str">
        <f t="shared" si="2922"/>
        <v>BPQ</v>
      </c>
      <c r="G2166" s="100" t="str">
        <f t="shared" si="2923"/>
        <v>qhvifoapp05</v>
      </c>
      <c r="H2166" s="115" t="str">
        <f t="shared" si="2924"/>
        <v>Int01_qa</v>
      </c>
      <c r="I2166" s="100" t="str">
        <f t="shared" si="2925"/>
        <v>6005</v>
      </c>
      <c r="J2166" s="115" t="str">
        <f t="shared" si="2926"/>
        <v>Native</v>
      </c>
      <c r="K2166" s="100" t="str">
        <f t="shared" si="2927"/>
        <v>all</v>
      </c>
      <c r="L2166" s="6" t="s">
        <v>322</v>
      </c>
      <c r="M2166" s="6" t="s">
        <v>332</v>
      </c>
      <c r="N2166" s="6" t="s">
        <v>3194</v>
      </c>
      <c r="O2166" s="6" t="s">
        <v>3220</v>
      </c>
      <c r="P2166" s="11" t="str">
        <f t="shared" ref="P2166" si="2937">CONCATENATE("qc ",L2166," ",M2166," ",N2166)</f>
        <v>qc MDM Workflow wf_RMS_Stg_To_PIM</v>
      </c>
      <c r="Q2166" s="12" t="str">
        <f t="shared" ref="Q2166" si="2938">IF(AND(B2166=B2165,F2166=F2165),"echo ;",CONCATENATE("./pmrep cleardeploymentgroup -p ",dgnm," -f ;"))</f>
        <v>./pmrep cleardeploymentgroup -p DG_Static_Shared -f ;</v>
      </c>
      <c r="R2166" s="13" t="str">
        <f t="shared" ref="R2166" si="2939">CONCATENATE("./pmrep addtodeploymentgroup -p ",dgnm," -n ",N2166," -o ",M2166, " -f ",L2166," -d ",K2166, " ;")</f>
        <v>./pmrep addtodeploymentgroup -p DG_Static_Shared -n wf_RMS_Stg_To_PIM -o Workflow -f MDM -d all ;</v>
      </c>
      <c r="S2166" s="12" t="str">
        <f t="shared" si="2627"/>
        <v>./pmrep deploydeploymentgroup -p DG_Static_Shared -c  ./DG_Static_Shared.xml -r RAC_qa -n ritbil -X BPQ -h qhvifoapp05 -o 6005 -s Native -l $HOME/scripts/log/dg_BR_matvis.log ;</v>
      </c>
      <c r="T2166" s="13" t="str">
        <f t="shared" ref="T2166" si="2940">IF(AND(B2166=B2167,F2166=F2167), "echo ;","echo '&lt; PRESS ANY KEY TO CONTINUE &gt;'; read c ; ")</f>
        <v xml:space="preserve">echo '&lt; PRESS ANY KEY TO CONTINUE &gt;'; read c ; </v>
      </c>
      <c r="U2166" s="12" t="str">
        <f t="shared" si="2629"/>
        <v xml:space="preserve">cat $HOME/scripts/log/dg_BR_matvis.log ; </v>
      </c>
      <c r="V2166" s="13" t="str">
        <f t="shared" ref="V2166" si="2941">IF(AND(B2166=B2167,F2166=F2167), "echo ;","echo '&lt; PRESS ANY KEY TO CONTINUE &gt;'; read c ;")</f>
        <v>echo '&lt; PRESS ANY KEY TO CONTINUE &gt;'; read c ;</v>
      </c>
      <c r="W2166" s="14" t="str">
        <f t="shared" ref="W2166" si="2942">IF(LEFT(U2166,3)="cat"," pmd ; "," echo ; ")</f>
        <v xml:space="preserve"> pmd ; </v>
      </c>
      <c r="X2166" s="13" t="str">
        <f t="shared" ref="X2166" si="2943">IF(M2166="Workflow",CONCATENATE("ssh -q ",G2166, " '/home/infa_adm/scripts/ais.sh ",L2166," ",N2166," ",H2166,"'")," # n/a")</f>
        <v>ssh -q qhvifoapp05 '/home/infa_adm/scripts/ais.sh MDM wf_RMS_Stg_To_PIM Int01_qa'</v>
      </c>
      <c r="Y2166" s="15"/>
      <c r="Z2166" s="60" t="str">
        <f t="shared" ref="Z2166" si="2944">CONCATENATE("./pmrep objectexport -f ",L2166," -o ",M2166," -n ",N2166," -m -s -b -r -u ",N2166,".xml")</f>
        <v>./pmrep objectexport -f MDM -o Workflow -n wf_RMS_Stg_To_PIM -m -s -b -r -u wf_RMS_Stg_To_PIM.xml</v>
      </c>
      <c r="AA2166" s="63" t="str">
        <f t="shared" ref="AA2166" si="2945">IF(M2166="Workflow",CONCATENATE("gwd ",L2166," ",N2166)," # n/a")</f>
        <v>gwd MDM wf_RMS_Stg_To_PIM</v>
      </c>
      <c r="AB2166" s="60" t="str">
        <f t="shared" si="2633"/>
        <v xml:space="preserve">showvh MDM wf_RMS_Stg_To_PIM ; </v>
      </c>
      <c r="AC2166" s="60" t="str">
        <f t="shared" si="2632"/>
        <v>showrrh MDM wf_RMS_Stg_To_PIM</v>
      </c>
    </row>
    <row r="2167" spans="1:29" x14ac:dyDescent="0.25">
      <c r="A2167" s="9">
        <v>43469</v>
      </c>
      <c r="B2167" s="6" t="s">
        <v>285</v>
      </c>
      <c r="C2167" s="6" t="s">
        <v>1893</v>
      </c>
      <c r="D2167" s="6" t="s">
        <v>1863</v>
      </c>
      <c r="E2167" s="100" t="str">
        <f t="shared" si="2921"/>
        <v>RAC_uat</v>
      </c>
      <c r="F2167" s="115" t="str">
        <f t="shared" si="2922"/>
        <v>BPU</v>
      </c>
      <c r="G2167" s="100" t="str">
        <f t="shared" si="2923"/>
        <v>uhvifoapp03</v>
      </c>
      <c r="H2167" s="115" t="str">
        <f t="shared" si="2924"/>
        <v>Int01_uat</v>
      </c>
      <c r="I2167" s="100" t="str">
        <f t="shared" si="2925"/>
        <v>6005</v>
      </c>
      <c r="J2167" s="115" t="str">
        <f t="shared" si="2926"/>
        <v>Native</v>
      </c>
      <c r="K2167" s="100" t="str">
        <f t="shared" si="2927"/>
        <v>all</v>
      </c>
      <c r="L2167" s="6" t="s">
        <v>322</v>
      </c>
      <c r="M2167" s="6" t="s">
        <v>332</v>
      </c>
      <c r="N2167" s="6" t="s">
        <v>3194</v>
      </c>
      <c r="O2167" s="6" t="s">
        <v>3221</v>
      </c>
      <c r="P2167" s="11" t="str">
        <f t="shared" ref="P2167:P2168" si="2946">CONCATENATE("qc ",L2167," ",M2167," ",N2167)</f>
        <v>qc MDM Workflow wf_RMS_Stg_To_PIM</v>
      </c>
      <c r="Q2167" s="12" t="str">
        <f t="shared" ref="Q2167:Q2168" si="2947">IF(AND(B2167=B2166,F2167=F2166),"echo ;",CONCATENATE("./pmrep cleardeploymentgroup -p ",dgnm," -f ;"))</f>
        <v>./pmrep cleardeploymentgroup -p DG_Static_Shared -f ;</v>
      </c>
      <c r="R2167" s="13" t="str">
        <f t="shared" ref="R2167:R2168" si="2948">CONCATENATE("./pmrep addtodeploymentgroup -p ",dgnm," -n ",N2167," -o ",M2167, " -f ",L2167," -d ",K2167, " ;")</f>
        <v>./pmrep addtodeploymentgroup -p DG_Static_Shared -n wf_RMS_Stg_To_PIM -o Workflow -f MDM -d all ;</v>
      </c>
      <c r="S2167" s="12" t="str">
        <f t="shared" si="2627"/>
        <v>./pmrep deploydeploymentgroup -p DG_Static_Shared -c  ./DG_Static_Shared.xml -r RAC_uat -n ritbil -X BPU -h uhvifoapp03 -o 6005 -s Native -l $HOME/scripts/log/dg_BR_matvis.log ;</v>
      </c>
      <c r="T2167" s="13" t="str">
        <f t="shared" ref="T2167:T2168" si="2949">IF(AND(B2167=B2168,F2167=F2168), "echo ;","echo '&lt; PRESS ANY KEY TO CONTINUE &gt;'; read c ; ")</f>
        <v xml:space="preserve">echo '&lt; PRESS ANY KEY TO CONTINUE &gt;'; read c ; </v>
      </c>
      <c r="U2167" s="12" t="str">
        <f t="shared" si="2629"/>
        <v xml:space="preserve">cat $HOME/scripts/log/dg_BR_matvis.log ; </v>
      </c>
      <c r="V2167" s="13" t="str">
        <f t="shared" ref="V2167:V2168" si="2950">IF(AND(B2167=B2168,F2167=F2168), "echo ;","echo '&lt; PRESS ANY KEY TO CONTINUE &gt;'; read c ;")</f>
        <v>echo '&lt; PRESS ANY KEY TO CONTINUE &gt;'; read c ;</v>
      </c>
      <c r="W2167" s="14" t="str">
        <f t="shared" ref="W2167:W2168" si="2951">IF(LEFT(U2167,3)="cat"," pmd ; "," echo ; ")</f>
        <v xml:space="preserve"> pmd ; </v>
      </c>
      <c r="X2167" s="13" t="str">
        <f t="shared" ref="X2167:X2168" si="2952">IF(M2167="Workflow",CONCATENATE("ssh -q ",G2167, " '/home/infa_adm/scripts/ais.sh ",L2167," ",N2167," ",H2167,"'")," # n/a")</f>
        <v>ssh -q uhvifoapp03 '/home/infa_adm/scripts/ais.sh MDM wf_RMS_Stg_To_PIM Int01_uat'</v>
      </c>
      <c r="Y2167" s="15"/>
      <c r="Z2167" s="60" t="str">
        <f t="shared" ref="Z2167:Z2168" si="2953">CONCATENATE("./pmrep objectexport -f ",L2167," -o ",M2167," -n ",N2167," -m -s -b -r -u ",N2167,".xml")</f>
        <v>./pmrep objectexport -f MDM -o Workflow -n wf_RMS_Stg_To_PIM -m -s -b -r -u wf_RMS_Stg_To_PIM.xml</v>
      </c>
      <c r="AA2167" s="63" t="str">
        <f t="shared" ref="AA2167:AA2168" si="2954">IF(M2167="Workflow",CONCATENATE("gwd ",L2167," ",N2167)," # n/a")</f>
        <v>gwd MDM wf_RMS_Stg_To_PIM</v>
      </c>
      <c r="AB2167" s="60" t="str">
        <f t="shared" si="2633"/>
        <v xml:space="preserve">showvh MDM wf_RMS_Stg_To_PIM ; </v>
      </c>
      <c r="AC2167" s="60" t="str">
        <f t="shared" si="2632"/>
        <v>showrrh MDM wf_RMS_Stg_To_PIM</v>
      </c>
    </row>
    <row r="2168" spans="1:29" x14ac:dyDescent="0.25">
      <c r="A2168" s="9">
        <v>43469</v>
      </c>
      <c r="B2168" s="6" t="s">
        <v>27</v>
      </c>
      <c r="C2168" s="6" t="s">
        <v>1893</v>
      </c>
      <c r="D2168" s="6" t="s">
        <v>1862</v>
      </c>
      <c r="E2168" s="100" t="str">
        <f t="shared" ref="E2168:E2169" si="2955">IF(D2168="q1",rep_q,IF(OR(D2168="u1",D2168="u2"),rep_u,IF(OR(D2168="p1",D2168="p2"),rep_p," ** ERROR **")))</f>
        <v>RAC_qa</v>
      </c>
      <c r="F2168" s="115" t="str">
        <f t="shared" ref="F2168:F2169" si="2956">IF(C2168="SJ",IF(D2168="q1",pswd_sj_q,IF(OR(D2168="u1",D2168="u2"),pswd_sj_u,IF(OR(D2168="p1",D2168="p2"),pswd_sj_p," ** ERROR **"))),
IF(C2168="BR",IF(D2168="q1",pswd_br_q,IF(OR(D2168="u1",D2168="u2"),pswd_br_u,IF(OR(D2168="p1",D2168="p2"),pswd_br_p," ** ERROR **")))," ** ERROR **"))</f>
        <v>BPQ</v>
      </c>
      <c r="G2168" s="100" t="str">
        <f t="shared" ref="G2168:G2169" si="2957">IF(D2168="q1",host_q,IF(OR(D2168="u1",D2168="u2"),host_u,IF(OR(D2168="p1",D2168="p2"),host_p," ** ERROR **")))</f>
        <v>qhvifoapp05</v>
      </c>
      <c r="H2168" s="115" t="str">
        <f t="shared" ref="H2168:H2169" si="2958">IF(D2168="q1",int_q1,IF(D2168="u1",int_u1,IF(D2168="u2",int_u2,IF(D2168="p1",int_p1,IF(D2168="p2",int_p2," ** ERROR **")))))</f>
        <v>Int01_qa</v>
      </c>
      <c r="I2168" s="100" t="str">
        <f t="shared" ref="I2168:I2169" si="2959">IF(D2168="","n/a","6005")</f>
        <v>6005</v>
      </c>
      <c r="J2168" s="115" t="str">
        <f t="shared" ref="J2168:J2169" si="2960">IF(D2168="","n/a","Native")</f>
        <v>Native</v>
      </c>
      <c r="K2168" s="100" t="str">
        <f t="shared" ref="K2168:K2169" si="2961">IF(D2168="","n/a","all")</f>
        <v>all</v>
      </c>
      <c r="L2168" s="6" t="s">
        <v>1543</v>
      </c>
      <c r="M2168" s="6" t="s">
        <v>332</v>
      </c>
      <c r="N2168" s="6" t="s">
        <v>2929</v>
      </c>
      <c r="O2168" s="6" t="s">
        <v>3222</v>
      </c>
      <c r="P2168" s="11" t="str">
        <f t="shared" si="2946"/>
        <v>qc RMS_WMS Workflow wf_RMS_WMS_TransferOrder</v>
      </c>
      <c r="Q2168" s="12" t="str">
        <f t="shared" si="2947"/>
        <v>./pmrep cleardeploymentgroup -p DG_Static_Shared -f ;</v>
      </c>
      <c r="R2168" s="13" t="str">
        <f t="shared" si="2948"/>
        <v>./pmrep addtodeploymentgroup -p DG_Static_Shared -n wf_RMS_WMS_TransferOrder -o Workflow -f RMS_WMS -d all ;</v>
      </c>
      <c r="S2168" s="12" t="str">
        <f t="shared" si="2627"/>
        <v>./pmrep deploydeploymentgroup -p DG_Static_Shared -c  ./DG_Static_Shared.xml -r RAC_qa -n ritbil -X BPQ -h qhvifoapp05 -o 6005 -s Native -l $HOME/scripts/log/dg_BR_kaoter.log ;</v>
      </c>
      <c r="T2168" s="13" t="str">
        <f t="shared" si="2949"/>
        <v xml:space="preserve">echo '&lt; PRESS ANY KEY TO CONTINUE &gt;'; read c ; </v>
      </c>
      <c r="U2168" s="12" t="str">
        <f t="shared" si="2629"/>
        <v xml:space="preserve">cat $HOME/scripts/log/dg_BR_kaoter.log ; </v>
      </c>
      <c r="V2168" s="13" t="str">
        <f t="shared" si="2950"/>
        <v>echo '&lt; PRESS ANY KEY TO CONTINUE &gt;'; read c ;</v>
      </c>
      <c r="W2168" s="14" t="str">
        <f t="shared" si="2951"/>
        <v xml:space="preserve"> pmd ; </v>
      </c>
      <c r="X2168" s="13" t="str">
        <f t="shared" si="2952"/>
        <v>ssh -q qhvifoapp05 '/home/infa_adm/scripts/ais.sh RMS_WMS wf_RMS_WMS_TransferOrder Int01_qa'</v>
      </c>
      <c r="Y2168" s="15"/>
      <c r="Z2168" s="60" t="str">
        <f t="shared" si="2953"/>
        <v>./pmrep objectexport -f RMS_WMS -o Workflow -n wf_RMS_WMS_TransferOrder -m -s -b -r -u wf_RMS_WMS_TransferOrder.xml</v>
      </c>
      <c r="AA2168" s="63" t="str">
        <f t="shared" si="2954"/>
        <v>gwd RMS_WMS wf_RMS_WMS_TransferOrder</v>
      </c>
      <c r="AB2168" s="60" t="str">
        <f t="shared" si="2633"/>
        <v xml:space="preserve">showvh RMS_WMS wf_RMS_WMS_TransferOrder ; </v>
      </c>
      <c r="AC2168" s="60" t="str">
        <f t="shared" si="2632"/>
        <v>showrrh RMS_WMS wf_RMS_WMS_TransferOrder</v>
      </c>
    </row>
    <row r="2169" spans="1:29" x14ac:dyDescent="0.25">
      <c r="A2169" s="9">
        <v>43469</v>
      </c>
      <c r="B2169" s="6" t="s">
        <v>27</v>
      </c>
      <c r="C2169" s="6" t="s">
        <v>1893</v>
      </c>
      <c r="D2169" s="6" t="s">
        <v>1863</v>
      </c>
      <c r="E2169" s="100" t="str">
        <f t="shared" si="2955"/>
        <v>RAC_uat</v>
      </c>
      <c r="F2169" s="115" t="str">
        <f t="shared" si="2956"/>
        <v>BPU</v>
      </c>
      <c r="G2169" s="100" t="str">
        <f t="shared" si="2957"/>
        <v>uhvifoapp03</v>
      </c>
      <c r="H2169" s="115" t="str">
        <f t="shared" si="2958"/>
        <v>Int01_uat</v>
      </c>
      <c r="I2169" s="100" t="str">
        <f t="shared" si="2959"/>
        <v>6005</v>
      </c>
      <c r="J2169" s="115" t="str">
        <f t="shared" si="2960"/>
        <v>Native</v>
      </c>
      <c r="K2169" s="100" t="str">
        <f t="shared" si="2961"/>
        <v>all</v>
      </c>
      <c r="L2169" s="6" t="s">
        <v>1543</v>
      </c>
      <c r="M2169" s="6" t="s">
        <v>332</v>
      </c>
      <c r="N2169" s="6" t="s">
        <v>2929</v>
      </c>
      <c r="O2169" s="6" t="s">
        <v>3223</v>
      </c>
      <c r="P2169" s="11" t="str">
        <f t="shared" ref="P2169" si="2962">CONCATENATE("qc ",L2169," ",M2169," ",N2169)</f>
        <v>qc RMS_WMS Workflow wf_RMS_WMS_TransferOrder</v>
      </c>
      <c r="Q2169" s="12" t="str">
        <f t="shared" ref="Q2169" si="2963">IF(AND(B2169=B2168,F2169=F2168),"echo ;",CONCATENATE("./pmrep cleardeploymentgroup -p ",dgnm," -f ;"))</f>
        <v>./pmrep cleardeploymentgroup -p DG_Static_Shared -f ;</v>
      </c>
      <c r="R2169" s="13" t="str">
        <f t="shared" ref="R2169" si="2964">CONCATENATE("./pmrep addtodeploymentgroup -p ",dgnm," -n ",N2169," -o ",M2169, " -f ",L2169," -d ",K2169, " ;")</f>
        <v>./pmrep addtodeploymentgroup -p DG_Static_Shared -n wf_RMS_WMS_TransferOrder -o Workflow -f RMS_WMS -d all ;</v>
      </c>
      <c r="S2169" s="12" t="str">
        <f t="shared" si="2627"/>
        <v>./pmrep deploydeploymentgroup -p DG_Static_Shared -c  ./DG_Static_Shared.xml -r RAC_uat -n ritbil -X BPU -h uhvifoapp03 -o 6005 -s Native -l $HOME/scripts/log/dg_BR_kaoter.log ;</v>
      </c>
      <c r="T2169" s="13" t="str">
        <f t="shared" ref="T2169" si="2965">IF(AND(B2169=B2170,F2169=F2170), "echo ;","echo '&lt; PRESS ANY KEY TO CONTINUE &gt;'; read c ; ")</f>
        <v xml:space="preserve">echo '&lt; PRESS ANY KEY TO CONTINUE &gt;'; read c ; </v>
      </c>
      <c r="U2169" s="12" t="str">
        <f t="shared" si="2629"/>
        <v xml:space="preserve">cat $HOME/scripts/log/dg_BR_kaoter.log ; </v>
      </c>
      <c r="V2169" s="13" t="str">
        <f t="shared" ref="V2169" si="2966">IF(AND(B2169=B2170,F2169=F2170), "echo ;","echo '&lt; PRESS ANY KEY TO CONTINUE &gt;'; read c ;")</f>
        <v>echo '&lt; PRESS ANY KEY TO CONTINUE &gt;'; read c ;</v>
      </c>
      <c r="W2169" s="14" t="str">
        <f t="shared" ref="W2169" si="2967">IF(LEFT(U2169,3)="cat"," pmd ; "," echo ; ")</f>
        <v xml:space="preserve"> pmd ; </v>
      </c>
      <c r="X2169" s="13" t="str">
        <f t="shared" ref="X2169" si="2968">IF(M2169="Workflow",CONCATENATE("ssh -q ",G2169, " '/home/infa_adm/scripts/ais.sh ",L2169," ",N2169," ",H2169,"'")," # n/a")</f>
        <v>ssh -q uhvifoapp03 '/home/infa_adm/scripts/ais.sh RMS_WMS wf_RMS_WMS_TransferOrder Int01_uat'</v>
      </c>
      <c r="Y2169" s="15"/>
      <c r="Z2169" s="60" t="str">
        <f t="shared" ref="Z2169" si="2969">CONCATENATE("./pmrep objectexport -f ",L2169," -o ",M2169," -n ",N2169," -m -s -b -r -u ",N2169,".xml")</f>
        <v>./pmrep objectexport -f RMS_WMS -o Workflow -n wf_RMS_WMS_TransferOrder -m -s -b -r -u wf_RMS_WMS_TransferOrder.xml</v>
      </c>
      <c r="AA2169" s="63" t="str">
        <f t="shared" ref="AA2169" si="2970">IF(M2169="Workflow",CONCATENATE("gwd ",L2169," ",N2169)," # n/a")</f>
        <v>gwd RMS_WMS wf_RMS_WMS_TransferOrder</v>
      </c>
      <c r="AB2169" s="60" t="str">
        <f t="shared" si="2633"/>
        <v xml:space="preserve">showvh RMS_WMS wf_RMS_WMS_TransferOrder ; </v>
      </c>
      <c r="AC2169" s="60" t="str">
        <f t="shared" si="2632"/>
        <v>showrrh RMS_WMS wf_RMS_WMS_TransferOrder</v>
      </c>
    </row>
    <row r="2170" spans="1:29" x14ac:dyDescent="0.25">
      <c r="A2170" s="9">
        <v>43472</v>
      </c>
      <c r="B2170" s="6" t="s">
        <v>317</v>
      </c>
      <c r="C2170" s="6" t="s">
        <v>1892</v>
      </c>
      <c r="D2170" s="6" t="s">
        <v>1862</v>
      </c>
      <c r="E2170" s="100" t="str">
        <f t="shared" ref="E2170:E2171" si="2971">IF(D2170="q1",rep_q,IF(OR(D2170="u1",D2170="u2"),rep_u,IF(OR(D2170="p1",D2170="p2"),rep_p," ** ERROR **")))</f>
        <v>RAC_qa</v>
      </c>
      <c r="F2170" s="115" t="str">
        <f t="shared" ref="F2170:F2171" si="2972">IF(C2170="SJ",IF(D2170="q1",pswd_sj_q,IF(OR(D2170="u1",D2170="u2"),pswd_sj_u,IF(OR(D2170="p1",D2170="p2"),pswd_sj_p," ** ERROR **"))),
IF(C2170="BR",IF(D2170="q1",pswd_br_q,IF(OR(D2170="u1",D2170="u2"),pswd_br_u,IF(OR(D2170="p1",D2170="p2"),pswd_br_p," ** ERROR **")))," ** ERROR **"))</f>
        <v>QP</v>
      </c>
      <c r="G2170" s="100" t="str">
        <f t="shared" ref="G2170:G2171" si="2973">IF(D2170="q1",host_q,IF(OR(D2170="u1",D2170="u2"),host_u,IF(OR(D2170="p1",D2170="p2"),host_p," ** ERROR **")))</f>
        <v>qhvifoapp05</v>
      </c>
      <c r="H2170" s="115" t="str">
        <f t="shared" ref="H2170:H2171" si="2974">IF(D2170="q1",int_q1,IF(D2170="u1",int_u1,IF(D2170="u2",int_u2,IF(D2170="p1",int_p1,IF(D2170="p2",int_p2," ** ERROR **")))))</f>
        <v>Int01_qa</v>
      </c>
      <c r="I2170" s="100" t="str">
        <f t="shared" ref="I2170:I2171" si="2975">IF(D2170="","n/a","6005")</f>
        <v>6005</v>
      </c>
      <c r="J2170" s="115" t="str">
        <f t="shared" ref="J2170:J2171" si="2976">IF(D2170="","n/a","Native")</f>
        <v>Native</v>
      </c>
      <c r="K2170" s="100" t="str">
        <f t="shared" ref="K2170:K2171" si="2977">IF(D2170="","n/a","all")</f>
        <v>all</v>
      </c>
      <c r="L2170" s="6" t="s">
        <v>1491</v>
      </c>
      <c r="M2170" s="6" t="s">
        <v>332</v>
      </c>
      <c r="N2170" s="6" t="s">
        <v>2944</v>
      </c>
      <c r="O2170" s="6" t="s">
        <v>3224</v>
      </c>
      <c r="P2170" s="11" t="str">
        <f t="shared" ref="P2170:P2171" si="2978">CONCATENATE("qc ",L2170," ",M2170," ",N2170)</f>
        <v>qc connectors Workflow wf_ENT_LAWSON_GL_RC_PROCESS</v>
      </c>
      <c r="Q2170" s="12" t="str">
        <f t="shared" ref="Q2170:Q2171" si="2979">IF(AND(B2170=B2169,F2170=F2169),"echo ;",CONCATENATE("./pmrep cleardeploymentgroup -p ",dgnm," -f ;"))</f>
        <v>./pmrep cleardeploymentgroup -p DG_Static_Shared -f ;</v>
      </c>
      <c r="R2170" s="13" t="str">
        <f t="shared" ref="R2170:R2171" si="2980">CONCATENATE("./pmrep addtodeploymentgroup -p ",dgnm," -n ",N2170," -o ",M2170, " -f ",L2170," -d ",K2170, " ;")</f>
        <v>./pmrep addtodeploymentgroup -p DG_Static_Shared -n wf_ENT_LAWSON_GL_RC_PROCESS -o Workflow -f connectors -d all ;</v>
      </c>
      <c r="S2170" s="12" t="str">
        <f t="shared" si="2627"/>
        <v>./pmrep deploydeploymentgroup -p DG_Static_Shared -c  ./DG_Static_Shared.xml -r RAC_qa -n jansaj -X QP -h qhvifoapp05 -o 6005 -s Native -l $HOME/scripts/log/dg_SJ_kalabd.log ;</v>
      </c>
      <c r="T2170" s="13" t="str">
        <f t="shared" ref="T2170:T2171" si="2981">IF(AND(B2170=B2171,F2170=F2171), "echo ;","echo '&lt; PRESS ANY KEY TO CONTINUE &gt;'; read c ; ")</f>
        <v xml:space="preserve">echo '&lt; PRESS ANY KEY TO CONTINUE &gt;'; read c ; </v>
      </c>
      <c r="U2170" s="12" t="str">
        <f t="shared" si="2629"/>
        <v xml:space="preserve">cat $HOME/scripts/log/dg_SJ_kalabd.log ; </v>
      </c>
      <c r="V2170" s="13" t="str">
        <f t="shared" ref="V2170:V2171" si="2982">IF(AND(B2170=B2171,F2170=F2171), "echo ;","echo '&lt; PRESS ANY KEY TO CONTINUE &gt;'; read c ;")</f>
        <v>echo '&lt; PRESS ANY KEY TO CONTINUE &gt;'; read c ;</v>
      </c>
      <c r="W2170" s="14" t="str">
        <f t="shared" ref="W2170:W2171" si="2983">IF(LEFT(U2170,3)="cat"," pmd ; "," echo ; ")</f>
        <v xml:space="preserve"> pmd ; </v>
      </c>
      <c r="X2170" s="13" t="str">
        <f t="shared" ref="X2170:X2171" si="2984">IF(M2170="Workflow",CONCATENATE("ssh -q ",G2170, " '/home/infa_adm/scripts/ais.sh ",L2170," ",N2170," ",H2170,"'")," # n/a")</f>
        <v>ssh -q qhvifoapp05 '/home/infa_adm/scripts/ais.sh connectors wf_ENT_LAWSON_GL_RC_PROCESS Int01_qa'</v>
      </c>
      <c r="Y2170" s="15"/>
      <c r="Z2170" s="60" t="str">
        <f t="shared" ref="Z2170:Z2171" si="2985">CONCATENATE("./pmrep objectexport -f ",L2170," -o ",M2170," -n ",N2170," -m -s -b -r -u ",N2170,".xml")</f>
        <v>./pmrep objectexport -f connectors -o Workflow -n wf_ENT_LAWSON_GL_RC_PROCESS -m -s -b -r -u wf_ENT_LAWSON_GL_RC_PROCESS.xml</v>
      </c>
      <c r="AA2170" s="63" t="str">
        <f t="shared" ref="AA2170:AA2171" si="2986">IF(M2170="Workflow",CONCATENATE("gwd ",L2170," ",N2170)," # n/a")</f>
        <v>gwd connectors wf_ENT_LAWSON_GL_RC_PROCESS</v>
      </c>
      <c r="AB2170" s="60" t="str">
        <f t="shared" si="2633"/>
        <v xml:space="preserve">showvh connectors wf_ENT_LAWSON_GL_RC_PROCESS ; </v>
      </c>
      <c r="AC2170" s="60" t="str">
        <f t="shared" si="2632"/>
        <v>showrrh connectors wf_ENT_LAWSON_GL_RC_PROCESS</v>
      </c>
    </row>
    <row r="2171" spans="1:29" x14ac:dyDescent="0.25">
      <c r="A2171" s="9">
        <v>43472</v>
      </c>
      <c r="B2171" s="6" t="s">
        <v>317</v>
      </c>
      <c r="C2171" s="6" t="s">
        <v>1892</v>
      </c>
      <c r="D2171" s="6" t="s">
        <v>1863</v>
      </c>
      <c r="E2171" s="100" t="str">
        <f t="shared" si="2971"/>
        <v>RAC_uat</v>
      </c>
      <c r="F2171" s="115" t="str">
        <f t="shared" si="2972"/>
        <v>UP</v>
      </c>
      <c r="G2171" s="100" t="str">
        <f t="shared" si="2973"/>
        <v>uhvifoapp03</v>
      </c>
      <c r="H2171" s="115" t="str">
        <f t="shared" si="2974"/>
        <v>Int01_uat</v>
      </c>
      <c r="I2171" s="100" t="str">
        <f t="shared" si="2975"/>
        <v>6005</v>
      </c>
      <c r="J2171" s="115" t="str">
        <f t="shared" si="2976"/>
        <v>Native</v>
      </c>
      <c r="K2171" s="100" t="str">
        <f t="shared" si="2977"/>
        <v>all</v>
      </c>
      <c r="L2171" s="6" t="s">
        <v>1491</v>
      </c>
      <c r="M2171" s="6" t="s">
        <v>332</v>
      </c>
      <c r="N2171" s="6" t="s">
        <v>2944</v>
      </c>
      <c r="O2171" s="6" t="s">
        <v>3225</v>
      </c>
      <c r="P2171" s="11" t="str">
        <f t="shared" si="2978"/>
        <v>qc connectors Workflow wf_ENT_LAWSON_GL_RC_PROCESS</v>
      </c>
      <c r="Q2171" s="12" t="str">
        <f t="shared" si="2979"/>
        <v>./pmrep cleardeploymentgroup -p DG_Static_Shared -f ;</v>
      </c>
      <c r="R2171" s="13" t="str">
        <f t="shared" si="2980"/>
        <v>./pmrep addtodeploymentgroup -p DG_Static_Shared -n wf_ENT_LAWSON_GL_RC_PROCESS -o Workflow -f connectors -d all ;</v>
      </c>
      <c r="S2171" s="12" t="str">
        <f t="shared" si="2627"/>
        <v>./pmrep deploydeploymentgroup -p DG_Static_Shared -c  ./DG_Static_Shared.xml -r RAC_uat -n jansaj -X UP -h uhvifoapp03 -o 6005 -s Native -l $HOME/scripts/log/dg_SJ_kalabd.log ;</v>
      </c>
      <c r="T2171" s="13" t="str">
        <f t="shared" si="2981"/>
        <v xml:space="preserve">echo '&lt; PRESS ANY KEY TO CONTINUE &gt;'; read c ; </v>
      </c>
      <c r="U2171" s="12" t="str">
        <f t="shared" si="2629"/>
        <v xml:space="preserve">cat $HOME/scripts/log/dg_SJ_kalabd.log ; </v>
      </c>
      <c r="V2171" s="13" t="str">
        <f t="shared" si="2982"/>
        <v>echo '&lt; PRESS ANY KEY TO CONTINUE &gt;'; read c ;</v>
      </c>
      <c r="W2171" s="14" t="str">
        <f t="shared" si="2983"/>
        <v xml:space="preserve"> pmd ; </v>
      </c>
      <c r="X2171" s="13" t="str">
        <f t="shared" si="2984"/>
        <v>ssh -q uhvifoapp03 '/home/infa_adm/scripts/ais.sh connectors wf_ENT_LAWSON_GL_RC_PROCESS Int01_uat'</v>
      </c>
      <c r="Y2171" s="15"/>
      <c r="Z2171" s="60" t="str">
        <f t="shared" si="2985"/>
        <v>./pmrep objectexport -f connectors -o Workflow -n wf_ENT_LAWSON_GL_RC_PROCESS -m -s -b -r -u wf_ENT_LAWSON_GL_RC_PROCESS.xml</v>
      </c>
      <c r="AA2171" s="63" t="str">
        <f t="shared" si="2986"/>
        <v>gwd connectors wf_ENT_LAWSON_GL_RC_PROCESS</v>
      </c>
      <c r="AB2171" s="60" t="str">
        <f t="shared" si="2633"/>
        <v xml:space="preserve">showvh connectors wf_ENT_LAWSON_GL_RC_PROCESS ; </v>
      </c>
      <c r="AC2171" s="60" t="str">
        <f t="shared" si="2632"/>
        <v>showrrh connectors wf_ENT_LAWSON_GL_RC_PROCESS</v>
      </c>
    </row>
    <row r="2172" spans="1:29" x14ac:dyDescent="0.25">
      <c r="A2172" s="9">
        <v>43472</v>
      </c>
      <c r="B2172" s="6" t="s">
        <v>317</v>
      </c>
      <c r="C2172" s="6" t="s">
        <v>1892</v>
      </c>
      <c r="D2172" s="6" t="s">
        <v>1862</v>
      </c>
      <c r="E2172" s="100" t="str">
        <f t="shared" ref="E2172:E2173" si="2987">IF(D2172="q1",rep_q,IF(OR(D2172="u1",D2172="u2"),rep_u,IF(OR(D2172="p1",D2172="p2"),rep_p," ** ERROR **")))</f>
        <v>RAC_qa</v>
      </c>
      <c r="F2172" s="115" t="str">
        <f t="shared" ref="F2172:F2173" si="2988">IF(C2172="SJ",IF(D2172="q1",pswd_sj_q,IF(OR(D2172="u1",D2172="u2"),pswd_sj_u,IF(OR(D2172="p1",D2172="p2"),pswd_sj_p," ** ERROR **"))),
IF(C2172="BR",IF(D2172="q1",pswd_br_q,IF(OR(D2172="u1",D2172="u2"),pswd_br_u,IF(OR(D2172="p1",D2172="p2"),pswd_br_p," ** ERROR **")))," ** ERROR **"))</f>
        <v>QP</v>
      </c>
      <c r="G2172" s="100" t="str">
        <f t="shared" ref="G2172:G2173" si="2989">IF(D2172="q1",host_q,IF(OR(D2172="u1",D2172="u2"),host_u,IF(OR(D2172="p1",D2172="p2"),host_p," ** ERROR **")))</f>
        <v>qhvifoapp05</v>
      </c>
      <c r="H2172" s="115" t="str">
        <f t="shared" ref="H2172:H2173" si="2990">IF(D2172="q1",int_q1,IF(D2172="u1",int_u1,IF(D2172="u2",int_u2,IF(D2172="p1",int_p1,IF(D2172="p2",int_p2," ** ERROR **")))))</f>
        <v>Int01_qa</v>
      </c>
      <c r="I2172" s="100" t="str">
        <f t="shared" ref="I2172:I2173" si="2991">IF(D2172="","n/a","6005")</f>
        <v>6005</v>
      </c>
      <c r="J2172" s="115" t="str">
        <f t="shared" ref="J2172:J2173" si="2992">IF(D2172="","n/a","Native")</f>
        <v>Native</v>
      </c>
      <c r="K2172" s="100" t="str">
        <f t="shared" ref="K2172:K2173" si="2993">IF(D2172="","n/a","all")</f>
        <v>all</v>
      </c>
      <c r="L2172" s="6" t="s">
        <v>1491</v>
      </c>
      <c r="M2172" s="6" t="s">
        <v>332</v>
      </c>
      <c r="N2172" s="6" t="s">
        <v>1628</v>
      </c>
      <c r="O2172" s="6" t="s">
        <v>3226</v>
      </c>
      <c r="P2172" s="11" t="str">
        <f t="shared" ref="P2172:P2173" si="2994">CONCATENATE("qc ",L2172," ",M2172," ",N2172)</f>
        <v>qc connectors Workflow wf_ENT_LAWSON_GL_CashReceipts_HT</v>
      </c>
      <c r="Q2172" s="12" t="str">
        <f t="shared" ref="Q2172:Q2173" si="2995">IF(AND(B2172=B2171,F2172=F2171),"echo ;",CONCATENATE("./pmrep cleardeploymentgroup -p ",dgnm," -f ;"))</f>
        <v>./pmrep cleardeploymentgroup -p DG_Static_Shared -f ;</v>
      </c>
      <c r="R2172" s="13" t="str">
        <f t="shared" ref="R2172:R2173" si="2996">CONCATENATE("./pmrep addtodeploymentgroup -p ",dgnm," -n ",N2172," -o ",M2172, " -f ",L2172," -d ",K2172, " ;")</f>
        <v>./pmrep addtodeploymentgroup -p DG_Static_Shared -n wf_ENT_LAWSON_GL_CashReceipts_HT -o Workflow -f connectors -d all ;</v>
      </c>
      <c r="S2172" s="12" t="str">
        <f t="shared" si="2627"/>
        <v>./pmrep deploydeploymentgroup -p DG_Static_Shared -c  ./DG_Static_Shared.xml -r RAC_qa -n jansaj -X QP -h qhvifoapp05 -o 6005 -s Native -l $HOME/scripts/log/dg_SJ_kalabd.log ;</v>
      </c>
      <c r="T2172" s="13" t="str">
        <f t="shared" ref="T2172:T2173" si="2997">IF(AND(B2172=B2173,F2172=F2173), "echo ;","echo '&lt; PRESS ANY KEY TO CONTINUE &gt;'; read c ; ")</f>
        <v xml:space="preserve">echo '&lt; PRESS ANY KEY TO CONTINUE &gt;'; read c ; </v>
      </c>
      <c r="U2172" s="12" t="str">
        <f t="shared" si="2629"/>
        <v xml:space="preserve">cat $HOME/scripts/log/dg_SJ_kalabd.log ; </v>
      </c>
      <c r="V2172" s="13" t="str">
        <f t="shared" ref="V2172:V2173" si="2998">IF(AND(B2172=B2173,F2172=F2173), "echo ;","echo '&lt; PRESS ANY KEY TO CONTINUE &gt;'; read c ;")</f>
        <v>echo '&lt; PRESS ANY KEY TO CONTINUE &gt;'; read c ;</v>
      </c>
      <c r="W2172" s="14" t="str">
        <f t="shared" ref="W2172:W2173" si="2999">IF(LEFT(U2172,3)="cat"," pmd ; "," echo ; ")</f>
        <v xml:space="preserve"> pmd ; </v>
      </c>
      <c r="X2172" s="13" t="str">
        <f t="shared" ref="X2172:X2173" si="3000">IF(M2172="Workflow",CONCATENATE("ssh -q ",G2172, " '/home/infa_adm/scripts/ais.sh ",L2172," ",N2172," ",H2172,"'")," # n/a")</f>
        <v>ssh -q qhvifoapp05 '/home/infa_adm/scripts/ais.sh connectors wf_ENT_LAWSON_GL_CashReceipts_HT Int01_qa'</v>
      </c>
      <c r="Y2172" s="15"/>
      <c r="Z2172" s="60" t="str">
        <f t="shared" ref="Z2172:Z2173" si="3001">CONCATENATE("./pmrep objectexport -f ",L2172," -o ",M2172," -n ",N2172," -m -s -b -r -u ",N2172,".xml")</f>
        <v>./pmrep objectexport -f connectors -o Workflow -n wf_ENT_LAWSON_GL_CashReceipts_HT -m -s -b -r -u wf_ENT_LAWSON_GL_CashReceipts_HT.xml</v>
      </c>
      <c r="AA2172" s="63" t="str">
        <f t="shared" ref="AA2172:AA2173" si="3002">IF(M2172="Workflow",CONCATENATE("gwd ",L2172," ",N2172)," # n/a")</f>
        <v>gwd connectors wf_ENT_LAWSON_GL_CashReceipts_HT</v>
      </c>
      <c r="AB2172" s="60" t="str">
        <f t="shared" si="2633"/>
        <v xml:space="preserve">showvh connectors wf_ENT_LAWSON_GL_CashReceipts_HT ; </v>
      </c>
      <c r="AC2172" s="60" t="str">
        <f t="shared" si="2632"/>
        <v>showrrh connectors wf_ENT_LAWSON_GL_CashReceipts_HT</v>
      </c>
    </row>
    <row r="2173" spans="1:29" x14ac:dyDescent="0.25">
      <c r="A2173" s="9">
        <v>43472</v>
      </c>
      <c r="B2173" s="6" t="s">
        <v>317</v>
      </c>
      <c r="C2173" s="6" t="s">
        <v>1892</v>
      </c>
      <c r="D2173" s="6" t="s">
        <v>1863</v>
      </c>
      <c r="E2173" s="100" t="str">
        <f t="shared" si="2987"/>
        <v>RAC_uat</v>
      </c>
      <c r="F2173" s="115" t="str">
        <f t="shared" si="2988"/>
        <v>UP</v>
      </c>
      <c r="G2173" s="100" t="str">
        <f t="shared" si="2989"/>
        <v>uhvifoapp03</v>
      </c>
      <c r="H2173" s="115" t="str">
        <f t="shared" si="2990"/>
        <v>Int01_uat</v>
      </c>
      <c r="I2173" s="100" t="str">
        <f t="shared" si="2991"/>
        <v>6005</v>
      </c>
      <c r="J2173" s="115" t="str">
        <f t="shared" si="2992"/>
        <v>Native</v>
      </c>
      <c r="K2173" s="100" t="str">
        <f t="shared" si="2993"/>
        <v>all</v>
      </c>
      <c r="L2173" s="6" t="s">
        <v>1491</v>
      </c>
      <c r="M2173" s="6" t="s">
        <v>332</v>
      </c>
      <c r="N2173" s="6" t="s">
        <v>1628</v>
      </c>
      <c r="O2173" s="6" t="s">
        <v>3227</v>
      </c>
      <c r="P2173" s="11" t="str">
        <f t="shared" si="2994"/>
        <v>qc connectors Workflow wf_ENT_LAWSON_GL_CashReceipts_HT</v>
      </c>
      <c r="Q2173" s="12" t="str">
        <f t="shared" si="2995"/>
        <v>./pmrep cleardeploymentgroup -p DG_Static_Shared -f ;</v>
      </c>
      <c r="R2173" s="13" t="str">
        <f t="shared" si="2996"/>
        <v>./pmrep addtodeploymentgroup -p DG_Static_Shared -n wf_ENT_LAWSON_GL_CashReceipts_HT -o Workflow -f connectors -d all ;</v>
      </c>
      <c r="S2173" s="12" t="str">
        <f t="shared" si="2627"/>
        <v>./pmrep deploydeploymentgroup -p DG_Static_Shared -c  ./DG_Static_Shared.xml -r RAC_uat -n jansaj -X UP -h uhvifoapp03 -o 6005 -s Native -l $HOME/scripts/log/dg_SJ_kalabd.log ;</v>
      </c>
      <c r="T2173" s="13" t="str">
        <f t="shared" si="2997"/>
        <v xml:space="preserve">echo '&lt; PRESS ANY KEY TO CONTINUE &gt;'; read c ; </v>
      </c>
      <c r="U2173" s="12" t="str">
        <f t="shared" si="2629"/>
        <v xml:space="preserve">cat $HOME/scripts/log/dg_SJ_kalabd.log ; </v>
      </c>
      <c r="V2173" s="13" t="str">
        <f t="shared" si="2998"/>
        <v>echo '&lt; PRESS ANY KEY TO CONTINUE &gt;'; read c ;</v>
      </c>
      <c r="W2173" s="14" t="str">
        <f t="shared" si="2999"/>
        <v xml:space="preserve"> pmd ; </v>
      </c>
      <c r="X2173" s="13" t="str">
        <f t="shared" si="3000"/>
        <v>ssh -q uhvifoapp03 '/home/infa_adm/scripts/ais.sh connectors wf_ENT_LAWSON_GL_CashReceipts_HT Int01_uat'</v>
      </c>
      <c r="Y2173" s="15"/>
      <c r="Z2173" s="60" t="str">
        <f t="shared" si="3001"/>
        <v>./pmrep objectexport -f connectors -o Workflow -n wf_ENT_LAWSON_GL_CashReceipts_HT -m -s -b -r -u wf_ENT_LAWSON_GL_CashReceipts_HT.xml</v>
      </c>
      <c r="AA2173" s="63" t="str">
        <f t="shared" si="3002"/>
        <v>gwd connectors wf_ENT_LAWSON_GL_CashReceipts_HT</v>
      </c>
      <c r="AB2173" s="60" t="str">
        <f t="shared" si="2633"/>
        <v xml:space="preserve">showvh connectors wf_ENT_LAWSON_GL_CashReceipts_HT ; </v>
      </c>
      <c r="AC2173" s="60" t="str">
        <f t="shared" si="2632"/>
        <v>showrrh connectors wf_ENT_LAWSON_GL_CashReceipts_HT</v>
      </c>
    </row>
    <row r="2174" spans="1:29" x14ac:dyDescent="0.25">
      <c r="A2174" s="9">
        <v>43472</v>
      </c>
      <c r="B2174" s="6" t="s">
        <v>9</v>
      </c>
      <c r="C2174" s="6" t="s">
        <v>1892</v>
      </c>
      <c r="D2174" s="6" t="s">
        <v>1862</v>
      </c>
      <c r="E2174" s="100" t="str">
        <f t="shared" ref="E2174:E2175" si="3003">IF(D2174="q1",rep_q,IF(OR(D2174="u1",D2174="u2"),rep_u,IF(OR(D2174="p1",D2174="p2"),rep_p," ** ERROR **")))</f>
        <v>RAC_qa</v>
      </c>
      <c r="F2174" s="115" t="str">
        <f t="shared" ref="F2174:F2175" si="3004">IF(C2174="SJ",IF(D2174="q1",pswd_sj_q,IF(OR(D2174="u1",D2174="u2"),pswd_sj_u,IF(OR(D2174="p1",D2174="p2"),pswd_sj_p," ** ERROR **"))),
IF(C2174="BR",IF(D2174="q1",pswd_br_q,IF(OR(D2174="u1",D2174="u2"),pswd_br_u,IF(OR(D2174="p1",D2174="p2"),pswd_br_p," ** ERROR **")))," ** ERROR **"))</f>
        <v>QP</v>
      </c>
      <c r="G2174" s="100" t="str">
        <f t="shared" ref="G2174:G2175" si="3005">IF(D2174="q1",host_q,IF(OR(D2174="u1",D2174="u2"),host_u,IF(OR(D2174="p1",D2174="p2"),host_p," ** ERROR **")))</f>
        <v>qhvifoapp05</v>
      </c>
      <c r="H2174" s="115" t="str">
        <f t="shared" ref="H2174:H2175" si="3006">IF(D2174="q1",int_q1,IF(D2174="u1",int_u1,IF(D2174="u2",int_u2,IF(D2174="p1",int_p1,IF(D2174="p2",int_p2," ** ERROR **")))))</f>
        <v>Int01_qa</v>
      </c>
      <c r="I2174" s="100" t="str">
        <f t="shared" ref="I2174:I2175" si="3007">IF(D2174="","n/a","6005")</f>
        <v>6005</v>
      </c>
      <c r="J2174" s="115" t="str">
        <f t="shared" ref="J2174:J2175" si="3008">IF(D2174="","n/a","Native")</f>
        <v>Native</v>
      </c>
      <c r="K2174" s="100" t="str">
        <f t="shared" ref="K2174:K2175" si="3009">IF(D2174="","n/a","all")</f>
        <v>all</v>
      </c>
      <c r="L2174" s="6" t="s">
        <v>326</v>
      </c>
      <c r="M2174" s="6" t="s">
        <v>332</v>
      </c>
      <c r="N2174" s="6" t="s">
        <v>634</v>
      </c>
      <c r="O2174" s="135" t="s">
        <v>3228</v>
      </c>
      <c r="P2174" s="11" t="str">
        <f t="shared" ref="P2174:P2175" si="3010">CONCATENATE("qc ",L2174," ",M2174," ",N2174)</f>
        <v>qc Miscellaneous Workflow wf_RMS_SIMS_BilledCost</v>
      </c>
      <c r="Q2174" s="12" t="str">
        <f t="shared" ref="Q2174:Q2175" si="3011">IF(AND(B2174=B2173,F2174=F2173),"echo ;",CONCATENATE("./pmrep cleardeploymentgroup -p ",dgnm," -f ;"))</f>
        <v>./pmrep cleardeploymentgroup -p DG_Static_Shared -f ;</v>
      </c>
      <c r="R2174" s="13" t="str">
        <f t="shared" ref="R2174:R2175" si="3012">CONCATENATE("./pmrep addtodeploymentgroup -p ",dgnm," -n ",N2174," -o ",M2174, " -f ",L2174," -d ",K2174, " ;")</f>
        <v>./pmrep addtodeploymentgroup -p DG_Static_Shared -n wf_RMS_SIMS_BilledCost -o Workflow -f Miscellaneous -d all ;</v>
      </c>
      <c r="S2174" s="12" t="str">
        <f t="shared" si="2627"/>
        <v>echo ;</v>
      </c>
      <c r="T2174" s="13" t="str">
        <f t="shared" ref="T2174:T2175" si="3013">IF(AND(B2174=B2175,F2174=F2175), "echo ;","echo '&lt; PRESS ANY KEY TO CONTINUE &gt;'; read c ; ")</f>
        <v>echo ;</v>
      </c>
      <c r="U2174" s="12" t="str">
        <f t="shared" si="2629"/>
        <v>echo;</v>
      </c>
      <c r="V2174" s="13" t="str">
        <f t="shared" ref="V2174:V2175" si="3014">IF(AND(B2174=B2175,F2174=F2175), "echo ;","echo '&lt; PRESS ANY KEY TO CONTINUE &gt;'; read c ;")</f>
        <v>echo ;</v>
      </c>
      <c r="W2174" s="14" t="str">
        <f t="shared" ref="W2174:W2175" si="3015">IF(LEFT(U2174,3)="cat"," pmd ; "," echo ; ")</f>
        <v xml:space="preserve"> echo ; </v>
      </c>
      <c r="X2174" s="13" t="str">
        <f t="shared" ref="X2174:X2175" si="3016">IF(M2174="Workflow",CONCATENATE("ssh -q ",G2174, " '/home/infa_adm/scripts/ais.sh ",L2174," ",N2174," ",H2174,"'")," # n/a")</f>
        <v>ssh -q qhvifoapp05 '/home/infa_adm/scripts/ais.sh Miscellaneous wf_RMS_SIMS_BilledCost Int01_qa'</v>
      </c>
      <c r="Y2174" s="15"/>
      <c r="Z2174" s="60" t="str">
        <f t="shared" ref="Z2174:Z2175" si="3017">CONCATENATE("./pmrep objectexport -f ",L2174," -o ",M2174," -n ",N2174," -m -s -b -r -u ",N2174,".xml")</f>
        <v>./pmrep objectexport -f Miscellaneous -o Workflow -n wf_RMS_SIMS_BilledCost -m -s -b -r -u wf_RMS_SIMS_BilledCost.xml</v>
      </c>
      <c r="AA2174" s="63" t="str">
        <f t="shared" ref="AA2174:AA2175" si="3018">IF(M2174="Workflow",CONCATENATE("gwd ",L2174," ",N2174)," # n/a")</f>
        <v>gwd Miscellaneous wf_RMS_SIMS_BilledCost</v>
      </c>
      <c r="AB2174" s="60" t="str">
        <f t="shared" si="2633"/>
        <v xml:space="preserve">showvh Miscellaneous wf_RMS_SIMS_BilledCost ; </v>
      </c>
      <c r="AC2174" s="60" t="str">
        <f t="shared" si="2632"/>
        <v>showrrh Miscellaneous wf_RMS_SIMS_BilledCost</v>
      </c>
    </row>
    <row r="2175" spans="1:29" x14ac:dyDescent="0.25">
      <c r="A2175" s="9">
        <v>43472</v>
      </c>
      <c r="B2175" s="6" t="s">
        <v>9</v>
      </c>
      <c r="C2175" s="6" t="s">
        <v>1892</v>
      </c>
      <c r="D2175" s="6" t="s">
        <v>1862</v>
      </c>
      <c r="E2175" s="100" t="str">
        <f t="shared" si="3003"/>
        <v>RAC_qa</v>
      </c>
      <c r="F2175" s="115" t="str">
        <f t="shared" si="3004"/>
        <v>QP</v>
      </c>
      <c r="G2175" s="100" t="str">
        <f t="shared" si="3005"/>
        <v>qhvifoapp05</v>
      </c>
      <c r="H2175" s="115" t="str">
        <f t="shared" si="3006"/>
        <v>Int01_qa</v>
      </c>
      <c r="I2175" s="100" t="str">
        <f t="shared" si="3007"/>
        <v>6005</v>
      </c>
      <c r="J2175" s="115" t="str">
        <f t="shared" si="3008"/>
        <v>Native</v>
      </c>
      <c r="K2175" s="100" t="str">
        <f t="shared" si="3009"/>
        <v>all</v>
      </c>
      <c r="L2175" s="6" t="s">
        <v>326</v>
      </c>
      <c r="M2175" s="6" t="s">
        <v>332</v>
      </c>
      <c r="N2175" s="6" t="s">
        <v>633</v>
      </c>
      <c r="O2175" s="135" t="s">
        <v>3228</v>
      </c>
      <c r="P2175" s="11" t="str">
        <f t="shared" si="3010"/>
        <v>qc Miscellaneous Workflow wf_CS_SIMS_BilledCost</v>
      </c>
      <c r="Q2175" s="12" t="str">
        <f t="shared" si="3011"/>
        <v>echo ;</v>
      </c>
      <c r="R2175" s="13" t="str">
        <f t="shared" si="3012"/>
        <v>./pmrep addtodeploymentgroup -p DG_Static_Shared -n wf_CS_SIMS_BilledCost -o Workflow -f Miscellaneous -d all ;</v>
      </c>
      <c r="S2175" s="12" t="str">
        <f t="shared" si="2627"/>
        <v>./pmrep deploydeploymentgroup -p DG_Static_Shared -c  ./DG_Static_Shared.xml -r RAC_qa -n jansaj -X QP -h qhvifoapp05 -o 6005 -s Native -l $HOME/scripts/log/dg_SJ_yatpra.log ;</v>
      </c>
      <c r="T2175" s="13" t="str">
        <f t="shared" si="3013"/>
        <v xml:space="preserve">echo '&lt; PRESS ANY KEY TO CONTINUE &gt;'; read c ; </v>
      </c>
      <c r="U2175" s="12" t="str">
        <f t="shared" si="2629"/>
        <v xml:space="preserve">cat $HOME/scripts/log/dg_SJ_yatpra.log ; </v>
      </c>
      <c r="V2175" s="13" t="str">
        <f t="shared" si="3014"/>
        <v>echo '&lt; PRESS ANY KEY TO CONTINUE &gt;'; read c ;</v>
      </c>
      <c r="W2175" s="14" t="str">
        <f t="shared" si="3015"/>
        <v xml:space="preserve"> pmd ; </v>
      </c>
      <c r="X2175" s="13" t="str">
        <f t="shared" si="3016"/>
        <v>ssh -q qhvifoapp05 '/home/infa_adm/scripts/ais.sh Miscellaneous wf_CS_SIMS_BilledCost Int01_qa'</v>
      </c>
      <c r="Y2175" s="15"/>
      <c r="Z2175" s="60" t="str">
        <f t="shared" si="3017"/>
        <v>./pmrep objectexport -f Miscellaneous -o Workflow -n wf_CS_SIMS_BilledCost -m -s -b -r -u wf_CS_SIMS_BilledCost.xml</v>
      </c>
      <c r="AA2175" s="63" t="str">
        <f t="shared" si="3018"/>
        <v>gwd Miscellaneous wf_CS_SIMS_BilledCost</v>
      </c>
      <c r="AB2175" s="60" t="str">
        <f t="shared" si="2633"/>
        <v xml:space="preserve">showvh Miscellaneous wf_CS_SIMS_BilledCost ; </v>
      </c>
      <c r="AC2175" s="60" t="str">
        <f t="shared" si="2632"/>
        <v>showrrh Miscellaneous wf_CS_SIMS_BilledCost</v>
      </c>
    </row>
    <row r="2176" spans="1:29" x14ac:dyDescent="0.25">
      <c r="A2176" s="9">
        <v>43472</v>
      </c>
      <c r="B2176" s="6" t="s">
        <v>9</v>
      </c>
      <c r="C2176" s="6" t="s">
        <v>1892</v>
      </c>
      <c r="D2176" s="6" t="s">
        <v>1863</v>
      </c>
      <c r="E2176" s="100" t="str">
        <f t="shared" ref="E2176:E2177" si="3019">IF(D2176="q1",rep_q,IF(OR(D2176="u1",D2176="u2"),rep_u,IF(OR(D2176="p1",D2176="p2"),rep_p," ** ERROR **")))</f>
        <v>RAC_uat</v>
      </c>
      <c r="F2176" s="115" t="str">
        <f t="shared" ref="F2176:F2177" si="3020">IF(C2176="SJ",IF(D2176="q1",pswd_sj_q,IF(OR(D2176="u1",D2176="u2"),pswd_sj_u,IF(OR(D2176="p1",D2176="p2"),pswd_sj_p," ** ERROR **"))),
IF(C2176="BR",IF(D2176="q1",pswd_br_q,IF(OR(D2176="u1",D2176="u2"),pswd_br_u,IF(OR(D2176="p1",D2176="p2"),pswd_br_p," ** ERROR **")))," ** ERROR **"))</f>
        <v>UP</v>
      </c>
      <c r="G2176" s="100" t="str">
        <f t="shared" ref="G2176:G2177" si="3021">IF(D2176="q1",host_q,IF(OR(D2176="u1",D2176="u2"),host_u,IF(OR(D2176="p1",D2176="p2"),host_p," ** ERROR **")))</f>
        <v>uhvifoapp03</v>
      </c>
      <c r="H2176" s="115" t="str">
        <f t="shared" ref="H2176:H2177" si="3022">IF(D2176="q1",int_q1,IF(D2176="u1",int_u1,IF(D2176="u2",int_u2,IF(D2176="p1",int_p1,IF(D2176="p2",int_p2," ** ERROR **")))))</f>
        <v>Int01_uat</v>
      </c>
      <c r="I2176" s="100" t="str">
        <f t="shared" ref="I2176:I2177" si="3023">IF(D2176="","n/a","6005")</f>
        <v>6005</v>
      </c>
      <c r="J2176" s="115" t="str">
        <f t="shared" ref="J2176:J2177" si="3024">IF(D2176="","n/a","Native")</f>
        <v>Native</v>
      </c>
      <c r="K2176" s="100" t="str">
        <f t="shared" ref="K2176:K2177" si="3025">IF(D2176="","n/a","all")</f>
        <v>all</v>
      </c>
      <c r="L2176" s="6" t="s">
        <v>326</v>
      </c>
      <c r="M2176" s="6" t="s">
        <v>332</v>
      </c>
      <c r="N2176" s="6" t="s">
        <v>634</v>
      </c>
      <c r="O2176" s="140" t="s">
        <v>3229</v>
      </c>
      <c r="P2176" s="11" t="str">
        <f t="shared" ref="P2176:P2177" si="3026">CONCATENATE("qc ",L2176," ",M2176," ",N2176)</f>
        <v>qc Miscellaneous Workflow wf_RMS_SIMS_BilledCost</v>
      </c>
      <c r="Q2176" s="12" t="str">
        <f t="shared" ref="Q2176:Q2177" si="3027">IF(AND(B2176=B2175,F2176=F2175),"echo ;",CONCATENATE("./pmrep cleardeploymentgroup -p ",dgnm," -f ;"))</f>
        <v>./pmrep cleardeploymentgroup -p DG_Static_Shared -f ;</v>
      </c>
      <c r="R2176" s="13" t="str">
        <f t="shared" ref="R2176:R2177" si="3028">CONCATENATE("./pmrep addtodeploymentgroup -p ",dgnm," -n ",N2176," -o ",M2176, " -f ",L2176," -d ",K2176, " ;")</f>
        <v>./pmrep addtodeploymentgroup -p DG_Static_Shared -n wf_RMS_SIMS_BilledCost -o Workflow -f Miscellaneous -d all ;</v>
      </c>
      <c r="S2176" s="12" t="str">
        <f t="shared" si="2627"/>
        <v>echo ;</v>
      </c>
      <c r="T2176" s="13" t="str">
        <f t="shared" ref="T2176:T2177" si="3029">IF(AND(B2176=B2177,F2176=F2177), "echo ;","echo '&lt; PRESS ANY KEY TO CONTINUE &gt;'; read c ; ")</f>
        <v>echo ;</v>
      </c>
      <c r="U2176" s="12" t="str">
        <f t="shared" si="2629"/>
        <v>echo;</v>
      </c>
      <c r="V2176" s="13" t="str">
        <f t="shared" ref="V2176:V2177" si="3030">IF(AND(B2176=B2177,F2176=F2177), "echo ;","echo '&lt; PRESS ANY KEY TO CONTINUE &gt;'; read c ;")</f>
        <v>echo ;</v>
      </c>
      <c r="W2176" s="14" t="str">
        <f t="shared" ref="W2176:W2177" si="3031">IF(LEFT(U2176,3)="cat"," pmd ; "," echo ; ")</f>
        <v xml:space="preserve"> echo ; </v>
      </c>
      <c r="X2176" s="13" t="str">
        <f t="shared" ref="X2176:X2177" si="3032">IF(M2176="Workflow",CONCATENATE("ssh -q ",G2176, " '/home/infa_adm/scripts/ais.sh ",L2176," ",N2176," ",H2176,"'")," # n/a")</f>
        <v>ssh -q uhvifoapp03 '/home/infa_adm/scripts/ais.sh Miscellaneous wf_RMS_SIMS_BilledCost Int01_uat'</v>
      </c>
      <c r="Y2176" s="15"/>
      <c r="Z2176" s="60" t="str">
        <f t="shared" ref="Z2176:Z2177" si="3033">CONCATENATE("./pmrep objectexport -f ",L2176," -o ",M2176," -n ",N2176," -m -s -b -r -u ",N2176,".xml")</f>
        <v>./pmrep objectexport -f Miscellaneous -o Workflow -n wf_RMS_SIMS_BilledCost -m -s -b -r -u wf_RMS_SIMS_BilledCost.xml</v>
      </c>
      <c r="AA2176" s="63" t="str">
        <f t="shared" ref="AA2176:AA2177" si="3034">IF(M2176="Workflow",CONCATENATE("gwd ",L2176," ",N2176)," # n/a")</f>
        <v>gwd Miscellaneous wf_RMS_SIMS_BilledCost</v>
      </c>
      <c r="AB2176" s="60" t="str">
        <f t="shared" si="2633"/>
        <v xml:space="preserve">showvh Miscellaneous wf_RMS_SIMS_BilledCost ; </v>
      </c>
      <c r="AC2176" s="60" t="str">
        <f t="shared" si="2632"/>
        <v>showrrh Miscellaneous wf_RMS_SIMS_BilledCost</v>
      </c>
    </row>
    <row r="2177" spans="1:29" x14ac:dyDescent="0.25">
      <c r="A2177" s="9">
        <v>43472</v>
      </c>
      <c r="B2177" s="6" t="s">
        <v>9</v>
      </c>
      <c r="C2177" s="6" t="s">
        <v>1892</v>
      </c>
      <c r="D2177" s="6" t="s">
        <v>1863</v>
      </c>
      <c r="E2177" s="100" t="str">
        <f t="shared" si="3019"/>
        <v>RAC_uat</v>
      </c>
      <c r="F2177" s="115" t="str">
        <f t="shared" si="3020"/>
        <v>UP</v>
      </c>
      <c r="G2177" s="100" t="str">
        <f t="shared" si="3021"/>
        <v>uhvifoapp03</v>
      </c>
      <c r="H2177" s="115" t="str">
        <f t="shared" si="3022"/>
        <v>Int01_uat</v>
      </c>
      <c r="I2177" s="100" t="str">
        <f t="shared" si="3023"/>
        <v>6005</v>
      </c>
      <c r="J2177" s="115" t="str">
        <f t="shared" si="3024"/>
        <v>Native</v>
      </c>
      <c r="K2177" s="100" t="str">
        <f t="shared" si="3025"/>
        <v>all</v>
      </c>
      <c r="L2177" s="6" t="s">
        <v>326</v>
      </c>
      <c r="M2177" s="6" t="s">
        <v>332</v>
      </c>
      <c r="N2177" s="6" t="s">
        <v>633</v>
      </c>
      <c r="O2177" s="140" t="s">
        <v>3229</v>
      </c>
      <c r="P2177" s="11" t="str">
        <f t="shared" si="3026"/>
        <v>qc Miscellaneous Workflow wf_CS_SIMS_BilledCost</v>
      </c>
      <c r="Q2177" s="12" t="str">
        <f t="shared" si="3027"/>
        <v>echo ;</v>
      </c>
      <c r="R2177" s="13" t="str">
        <f t="shared" si="3028"/>
        <v>./pmrep addtodeploymentgroup -p DG_Static_Shared -n wf_CS_SIMS_BilledCost -o Workflow -f Miscellaneous -d all ;</v>
      </c>
      <c r="S2177" s="12" t="str">
        <f t="shared" si="2627"/>
        <v>./pmrep deploydeploymentgroup -p DG_Static_Shared -c  ./DG_Static_Shared.xml -r RAC_uat -n jansaj -X UP -h uhvifoapp03 -o 6005 -s Native -l $HOME/scripts/log/dg_SJ_yatpra.log ;</v>
      </c>
      <c r="T2177" s="13" t="str">
        <f t="shared" si="3029"/>
        <v xml:space="preserve">echo '&lt; PRESS ANY KEY TO CONTINUE &gt;'; read c ; </v>
      </c>
      <c r="U2177" s="12" t="str">
        <f t="shared" si="2629"/>
        <v xml:space="preserve">cat $HOME/scripts/log/dg_SJ_yatpra.log ; </v>
      </c>
      <c r="V2177" s="13" t="str">
        <f t="shared" si="3030"/>
        <v>echo '&lt; PRESS ANY KEY TO CONTINUE &gt;'; read c ;</v>
      </c>
      <c r="W2177" s="14" t="str">
        <f t="shared" si="3031"/>
        <v xml:space="preserve"> pmd ; </v>
      </c>
      <c r="X2177" s="13" t="str">
        <f t="shared" si="3032"/>
        <v>ssh -q uhvifoapp03 '/home/infa_adm/scripts/ais.sh Miscellaneous wf_CS_SIMS_BilledCost Int01_uat'</v>
      </c>
      <c r="Y2177" s="15"/>
      <c r="Z2177" s="60" t="str">
        <f t="shared" si="3033"/>
        <v>./pmrep objectexport -f Miscellaneous -o Workflow -n wf_CS_SIMS_BilledCost -m -s -b -r -u wf_CS_SIMS_BilledCost.xml</v>
      </c>
      <c r="AA2177" s="63" t="str">
        <f t="shared" si="3034"/>
        <v>gwd Miscellaneous wf_CS_SIMS_BilledCost</v>
      </c>
      <c r="AB2177" s="60" t="str">
        <f t="shared" si="2633"/>
        <v xml:space="preserve">showvh Miscellaneous wf_CS_SIMS_BilledCost ; </v>
      </c>
      <c r="AC2177" s="60" t="str">
        <f t="shared" si="2632"/>
        <v>showrrh Miscellaneous wf_CS_SIMS_BilledCost</v>
      </c>
    </row>
    <row r="2178" spans="1:29" x14ac:dyDescent="0.25">
      <c r="A2178" s="9">
        <v>43472</v>
      </c>
      <c r="B2178" s="6" t="s">
        <v>317</v>
      </c>
      <c r="C2178" s="6" t="s">
        <v>1892</v>
      </c>
      <c r="D2178" s="6" t="s">
        <v>1862</v>
      </c>
      <c r="E2178" s="100" t="str">
        <f t="shared" ref="E2178:E2179" si="3035">IF(D2178="q1",rep_q,IF(OR(D2178="u1",D2178="u2"),rep_u,IF(OR(D2178="p1",D2178="p2"),rep_p," ** ERROR **")))</f>
        <v>RAC_qa</v>
      </c>
      <c r="F2178" s="115" t="str">
        <f t="shared" ref="F2178:F2179" si="3036">IF(C2178="SJ",IF(D2178="q1",pswd_sj_q,IF(OR(D2178="u1",D2178="u2"),pswd_sj_u,IF(OR(D2178="p1",D2178="p2"),pswd_sj_p," ** ERROR **"))),
IF(C2178="BR",IF(D2178="q1",pswd_br_q,IF(OR(D2178="u1",D2178="u2"),pswd_br_u,IF(OR(D2178="p1",D2178="p2"),pswd_br_p," ** ERROR **")))," ** ERROR **"))</f>
        <v>QP</v>
      </c>
      <c r="G2178" s="100" t="str">
        <f t="shared" ref="G2178:G2179" si="3037">IF(D2178="q1",host_q,IF(OR(D2178="u1",D2178="u2"),host_u,IF(OR(D2178="p1",D2178="p2"),host_p," ** ERROR **")))</f>
        <v>qhvifoapp05</v>
      </c>
      <c r="H2178" s="115" t="str">
        <f t="shared" ref="H2178:H2179" si="3038">IF(D2178="q1",int_q1,IF(D2178="u1",int_u1,IF(D2178="u2",int_u2,IF(D2178="p1",int_p1,IF(D2178="p2",int_p2," ** ERROR **")))))</f>
        <v>Int01_qa</v>
      </c>
      <c r="I2178" s="100" t="str">
        <f t="shared" ref="I2178:I2179" si="3039">IF(D2178="","n/a","6005")</f>
        <v>6005</v>
      </c>
      <c r="J2178" s="115" t="str">
        <f t="shared" ref="J2178:J2179" si="3040">IF(D2178="","n/a","Native")</f>
        <v>Native</v>
      </c>
      <c r="K2178" s="100" t="str">
        <f t="shared" ref="K2178:K2179" si="3041">IF(D2178="","n/a","all")</f>
        <v>all</v>
      </c>
      <c r="L2178" s="6" t="s">
        <v>1491</v>
      </c>
      <c r="M2178" s="6" t="s">
        <v>332</v>
      </c>
      <c r="N2178" s="6" t="s">
        <v>2660</v>
      </c>
      <c r="O2178" s="6" t="s">
        <v>3230</v>
      </c>
      <c r="P2178" s="11" t="str">
        <f t="shared" ref="P2178:P2179" si="3042">CONCATENATE("qc ",L2178," ",M2178," ",N2178)</f>
        <v>qc connectors Workflow wf_ENT_LAWSON_GL_RF_PROCESS</v>
      </c>
      <c r="Q2178" s="12" t="str">
        <f t="shared" ref="Q2178:Q2179" si="3043">IF(AND(B2178=B2177,F2178=F2177),"echo ;",CONCATENATE("./pmrep cleardeploymentgroup -p ",dgnm," -f ;"))</f>
        <v>./pmrep cleardeploymentgroup -p DG_Static_Shared -f ;</v>
      </c>
      <c r="R2178" s="13" t="str">
        <f t="shared" ref="R2178:R2179" si="3044">CONCATENATE("./pmrep addtodeploymentgroup -p ",dgnm," -n ",N2178," -o ",M2178, " -f ",L2178," -d ",K2178, " ;")</f>
        <v>./pmrep addtodeploymentgroup -p DG_Static_Shared -n wf_ENT_LAWSON_GL_RF_PROCESS -o Workflow -f connectors -d all ;</v>
      </c>
      <c r="S2178" s="12" t="str">
        <f t="shared" ref="S2178:S2191" si="3045">IF(AND(B2178=B2179,F2178=F2179),"echo ;",CONCATENATE("./pmrep deploydeploymentgroup -p ",dgnm, " -c ",dgxml," -r ",E2178," -n ",IF(LEFT(F2178,1)="B","ritbil","jansaj")," -X ",F2178, " -h ",G2178," -o ",I2178, " -s ",J2178, " -l $HOME/scripts/log/dg_",C2178,"_",B2178,".log ;"))</f>
        <v>./pmrep deploydeploymentgroup -p DG_Static_Shared -c  ./DG_Static_Shared.xml -r RAC_qa -n jansaj -X QP -h qhvifoapp05 -o 6005 -s Native -l $HOME/scripts/log/dg_SJ_kalabd.log ;</v>
      </c>
      <c r="T2178" s="13" t="str">
        <f t="shared" ref="T2178:T2179" si="3046">IF(AND(B2178=B2179,F2178=F2179), "echo ;","echo '&lt; PRESS ANY KEY TO CONTINUE &gt;'; read c ; ")</f>
        <v xml:space="preserve">echo '&lt; PRESS ANY KEY TO CONTINUE &gt;'; read c ; </v>
      </c>
      <c r="U2178" s="12" t="str">
        <f t="shared" ref="U2178:U2185" si="3047">IF(AND(B2178=B2179,F2178=F2179),"echo;",CONCATENATE("cat $HOME/scripts/log/dg_",C2178,"_",B2178,".log ; "))</f>
        <v xml:space="preserve">cat $HOME/scripts/log/dg_SJ_kalabd.log ; </v>
      </c>
      <c r="V2178" s="13" t="str">
        <f t="shared" ref="V2178:V2179" si="3048">IF(AND(B2178=B2179,F2178=F2179), "echo ;","echo '&lt; PRESS ANY KEY TO CONTINUE &gt;'; read c ;")</f>
        <v>echo '&lt; PRESS ANY KEY TO CONTINUE &gt;'; read c ;</v>
      </c>
      <c r="W2178" s="14" t="str">
        <f t="shared" ref="W2178:W2179" si="3049">IF(LEFT(U2178,3)="cat"," pmd ; "," echo ; ")</f>
        <v xml:space="preserve"> pmd ; </v>
      </c>
      <c r="X2178" s="13" t="str">
        <f t="shared" ref="X2178:X2179" si="3050">IF(M2178="Workflow",CONCATENATE("ssh -q ",G2178, " '/home/infa_adm/scripts/ais.sh ",L2178," ",N2178," ",H2178,"'")," # n/a")</f>
        <v>ssh -q qhvifoapp05 '/home/infa_adm/scripts/ais.sh connectors wf_ENT_LAWSON_GL_RF_PROCESS Int01_qa'</v>
      </c>
      <c r="Y2178" s="15"/>
      <c r="Z2178" s="60" t="str">
        <f t="shared" ref="Z2178:Z2179" si="3051">CONCATENATE("./pmrep objectexport -f ",L2178," -o ",M2178," -n ",N2178," -m -s -b -r -u ",N2178,".xml")</f>
        <v>./pmrep objectexport -f connectors -o Workflow -n wf_ENT_LAWSON_GL_RF_PROCESS -m -s -b -r -u wf_ENT_LAWSON_GL_RF_PROCESS.xml</v>
      </c>
      <c r="AA2178" s="63" t="str">
        <f t="shared" ref="AA2178:AA2179" si="3052">IF(M2178="Workflow",CONCATENATE("gwd ",L2178," ",N2178)," # n/a")</f>
        <v>gwd connectors wf_ENT_LAWSON_GL_RF_PROCESS</v>
      </c>
      <c r="AB2178" s="60" t="str">
        <f t="shared" si="2633"/>
        <v xml:space="preserve">showvh connectors wf_ENT_LAWSON_GL_RF_PROCESS ; </v>
      </c>
      <c r="AC2178" s="60" t="str">
        <f t="shared" ref="AC2178:AC2241" si="3053">CONCATENATE("showrrh ",L2178," ",N2178)</f>
        <v>showrrh connectors wf_ENT_LAWSON_GL_RF_PROCESS</v>
      </c>
    </row>
    <row r="2179" spans="1:29" x14ac:dyDescent="0.25">
      <c r="A2179" s="9">
        <v>43472</v>
      </c>
      <c r="B2179" s="6" t="s">
        <v>317</v>
      </c>
      <c r="C2179" s="6" t="s">
        <v>1892</v>
      </c>
      <c r="D2179" s="6" t="s">
        <v>1863</v>
      </c>
      <c r="E2179" s="100" t="str">
        <f t="shared" si="3035"/>
        <v>RAC_uat</v>
      </c>
      <c r="F2179" s="115" t="str">
        <f t="shared" si="3036"/>
        <v>UP</v>
      </c>
      <c r="G2179" s="100" t="str">
        <f t="shared" si="3037"/>
        <v>uhvifoapp03</v>
      </c>
      <c r="H2179" s="115" t="str">
        <f t="shared" si="3038"/>
        <v>Int01_uat</v>
      </c>
      <c r="I2179" s="100" t="str">
        <f t="shared" si="3039"/>
        <v>6005</v>
      </c>
      <c r="J2179" s="115" t="str">
        <f t="shared" si="3040"/>
        <v>Native</v>
      </c>
      <c r="K2179" s="100" t="str">
        <f t="shared" si="3041"/>
        <v>all</v>
      </c>
      <c r="L2179" s="6" t="s">
        <v>1491</v>
      </c>
      <c r="M2179" s="6" t="s">
        <v>332</v>
      </c>
      <c r="N2179" s="6" t="s">
        <v>2660</v>
      </c>
      <c r="O2179" s="6" t="s">
        <v>3231</v>
      </c>
      <c r="P2179" s="11" t="str">
        <f t="shared" si="3042"/>
        <v>qc connectors Workflow wf_ENT_LAWSON_GL_RF_PROCESS</v>
      </c>
      <c r="Q2179" s="12" t="str">
        <f t="shared" si="3043"/>
        <v>./pmrep cleardeploymentgroup -p DG_Static_Shared -f ;</v>
      </c>
      <c r="R2179" s="13" t="str">
        <f t="shared" si="3044"/>
        <v>./pmrep addtodeploymentgroup -p DG_Static_Shared -n wf_ENT_LAWSON_GL_RF_PROCESS -o Workflow -f connectors -d all ;</v>
      </c>
      <c r="S2179" s="12" t="str">
        <f t="shared" si="3045"/>
        <v>./pmrep deploydeploymentgroup -p DG_Static_Shared -c  ./DG_Static_Shared.xml -r RAC_uat -n jansaj -X UP -h uhvifoapp03 -o 6005 -s Native -l $HOME/scripts/log/dg_SJ_kalabd.log ;</v>
      </c>
      <c r="T2179" s="13" t="str">
        <f t="shared" si="3046"/>
        <v xml:space="preserve">echo '&lt; PRESS ANY KEY TO CONTINUE &gt;'; read c ; </v>
      </c>
      <c r="U2179" s="12" t="str">
        <f t="shared" si="3047"/>
        <v xml:space="preserve">cat $HOME/scripts/log/dg_SJ_kalabd.log ; </v>
      </c>
      <c r="V2179" s="13" t="str">
        <f t="shared" si="3048"/>
        <v>echo '&lt; PRESS ANY KEY TO CONTINUE &gt;'; read c ;</v>
      </c>
      <c r="W2179" s="14" t="str">
        <f t="shared" si="3049"/>
        <v xml:space="preserve"> pmd ; </v>
      </c>
      <c r="X2179" s="13" t="str">
        <f t="shared" si="3050"/>
        <v>ssh -q uhvifoapp03 '/home/infa_adm/scripts/ais.sh connectors wf_ENT_LAWSON_GL_RF_PROCESS Int01_uat'</v>
      </c>
      <c r="Y2179" s="15"/>
      <c r="Z2179" s="60" t="str">
        <f t="shared" si="3051"/>
        <v>./pmrep objectexport -f connectors -o Workflow -n wf_ENT_LAWSON_GL_RF_PROCESS -m -s -b -r -u wf_ENT_LAWSON_GL_RF_PROCESS.xml</v>
      </c>
      <c r="AA2179" s="63" t="str">
        <f t="shared" si="3052"/>
        <v>gwd connectors wf_ENT_LAWSON_GL_RF_PROCESS</v>
      </c>
      <c r="AB2179" s="60" t="str">
        <f t="shared" ref="AB2179:AB2242" si="3054">CONCATENATE("showvh ",L2179," ",N2179," ; ")</f>
        <v xml:space="preserve">showvh connectors wf_ENT_LAWSON_GL_RF_PROCESS ; </v>
      </c>
      <c r="AC2179" s="60" t="str">
        <f t="shared" si="3053"/>
        <v>showrrh connectors wf_ENT_LAWSON_GL_RF_PROCESS</v>
      </c>
    </row>
    <row r="2180" spans="1:29" x14ac:dyDescent="0.25">
      <c r="A2180" s="9">
        <v>43472</v>
      </c>
      <c r="B2180" s="6" t="s">
        <v>3232</v>
      </c>
      <c r="C2180" s="6" t="s">
        <v>1892</v>
      </c>
      <c r="D2180" s="6" t="s">
        <v>1864</v>
      </c>
      <c r="E2180" s="100" t="str">
        <f t="shared" ref="E2180:E2182" si="3055">IF(D2180="q1",rep_q,IF(OR(D2180="u1",D2180="u2"),rep_u,IF(OR(D2180="p1",D2180="p2"),rep_p," ** ERROR **")))</f>
        <v>RAC_prod</v>
      </c>
      <c r="F2180" s="115" t="str">
        <f t="shared" ref="F2180:F2182" si="3056">IF(C2180="SJ",IF(D2180="q1",pswd_sj_q,IF(OR(D2180="u1",D2180="u2"),pswd_sj_u,IF(OR(D2180="p1",D2180="p2"),pswd_sj_p," ** ERROR **"))),
IF(C2180="BR",IF(D2180="q1",pswd_br_q,IF(OR(D2180="u1",D2180="u2"),pswd_br_u,IF(OR(D2180="p1",D2180="p2"),pswd_br_p," ** ERROR **")))," ** ERROR **"))</f>
        <v>PP</v>
      </c>
      <c r="G2180" s="100" t="str">
        <f t="shared" ref="G2180:G2182" si="3057">IF(D2180="q1",host_q,IF(OR(D2180="u1",D2180="u2"),host_u,IF(OR(D2180="p1",D2180="p2"),host_p," ** ERROR **")))</f>
        <v>phvifoapp04</v>
      </c>
      <c r="H2180" s="115" t="str">
        <f t="shared" ref="H2180:H2182" si="3058">IF(D2180="q1",int_q1,IF(D2180="u1",int_u1,IF(D2180="u2",int_u2,IF(D2180="p1",int_p1,IF(D2180="p2",int_p2," ** ERROR **")))))</f>
        <v>Int01_prod</v>
      </c>
      <c r="I2180" s="100" t="str">
        <f t="shared" ref="I2180:I2182" si="3059">IF(D2180="","n/a","6005")</f>
        <v>6005</v>
      </c>
      <c r="J2180" s="115" t="str">
        <f t="shared" ref="J2180:J2182" si="3060">IF(D2180="","n/a","Native")</f>
        <v>Native</v>
      </c>
      <c r="K2180" s="100" t="str">
        <f t="shared" ref="K2180:K2182" si="3061">IF(D2180="","n/a","all")</f>
        <v>all</v>
      </c>
      <c r="L2180" s="6" t="s">
        <v>1543</v>
      </c>
      <c r="M2180" s="6" t="s">
        <v>332</v>
      </c>
      <c r="N2180" s="6" t="s">
        <v>2929</v>
      </c>
      <c r="O2180" s="6" t="s">
        <v>3233</v>
      </c>
      <c r="P2180" s="11" t="str">
        <f t="shared" ref="P2180" si="3062">CONCATENATE("qc ",L2180," ",M2180," ",N2180)</f>
        <v>qc RMS_WMS Workflow wf_RMS_WMS_TransferOrder</v>
      </c>
      <c r="Q2180" s="12" t="str">
        <f t="shared" ref="Q2180" si="3063">IF(AND(B2180=B2179,F2180=F2179),"echo ;",CONCATENATE("./pmrep cleardeploymentgroup -p ",dgnm," -f ;"))</f>
        <v>./pmrep cleardeploymentgroup -p DG_Static_Shared -f ;</v>
      </c>
      <c r="R2180" s="13" t="str">
        <f t="shared" ref="R2180" si="3064">CONCATENATE("./pmrep addtodeploymentgroup -p ",dgnm," -n ",N2180," -o ",M2180, " -f ",L2180," -d ",K2180, " ;")</f>
        <v>./pmrep addtodeploymentgroup -p DG_Static_Shared -n wf_RMS_WMS_TransferOrder -o Workflow -f RMS_WMS -d all ;</v>
      </c>
      <c r="S2180" s="12" t="str">
        <f t="shared" si="3045"/>
        <v>./pmrep deploydeploymentgroup -p DG_Static_Shared -c  ./DG_Static_Shared.xml -r RAC_prod -n jansaj -X PP -h phvifoapp04 -o 6005 -s Native -l $HOME/scripts/log/dg_SJ_CHG0015963.log ;</v>
      </c>
      <c r="T2180" s="13" t="str">
        <f t="shared" ref="T2180" si="3065">IF(AND(B2180=B2181,F2180=F2181), "echo ;","echo '&lt; PRESS ANY KEY TO CONTINUE &gt;'; read c ; ")</f>
        <v xml:space="preserve">echo '&lt; PRESS ANY KEY TO CONTINUE &gt;'; read c ; </v>
      </c>
      <c r="U2180" s="12" t="str">
        <f t="shared" si="3047"/>
        <v xml:space="preserve">cat $HOME/scripts/log/dg_SJ_CHG0015963.log ; </v>
      </c>
      <c r="V2180" s="13" t="str">
        <f t="shared" ref="V2180" si="3066">IF(AND(B2180=B2181,F2180=F2181), "echo ;","echo '&lt; PRESS ANY KEY TO CONTINUE &gt;'; read c ;")</f>
        <v>echo '&lt; PRESS ANY KEY TO CONTINUE &gt;'; read c ;</v>
      </c>
      <c r="W2180" s="14" t="str">
        <f t="shared" ref="W2180" si="3067">IF(LEFT(U2180,3)="cat"," pmd ; "," echo ; ")</f>
        <v xml:space="preserve"> pmd ; </v>
      </c>
      <c r="X2180" s="13" t="str">
        <f t="shared" ref="X2180" si="3068">IF(M2180="Workflow",CONCATENATE("ssh -q ",G2180, " '/home/infa_adm/scripts/ais.sh ",L2180," ",N2180," ",H2180,"'")," # n/a")</f>
        <v>ssh -q phvifoapp04 '/home/infa_adm/scripts/ais.sh RMS_WMS wf_RMS_WMS_TransferOrder Int01_prod'</v>
      </c>
      <c r="Y2180" s="15"/>
      <c r="Z2180" s="60" t="str">
        <f t="shared" ref="Z2180" si="3069">CONCATENATE("./pmrep objectexport -f ",L2180," -o ",M2180," -n ",N2180," -m -s -b -r -u ",N2180,".xml")</f>
        <v>./pmrep objectexport -f RMS_WMS -o Workflow -n wf_RMS_WMS_TransferOrder -m -s -b -r -u wf_RMS_WMS_TransferOrder.xml</v>
      </c>
      <c r="AA2180" s="63" t="str">
        <f t="shared" ref="AA2180" si="3070">IF(M2180="Workflow",CONCATENATE("gwd ",L2180," ",N2180)," # n/a")</f>
        <v>gwd RMS_WMS wf_RMS_WMS_TransferOrder</v>
      </c>
      <c r="AB2180" s="60" t="str">
        <f t="shared" si="3054"/>
        <v xml:space="preserve">showvh RMS_WMS wf_RMS_WMS_TransferOrder ; </v>
      </c>
      <c r="AC2180" s="60" t="str">
        <f t="shared" si="3053"/>
        <v>showrrh RMS_WMS wf_RMS_WMS_TransferOrder</v>
      </c>
    </row>
    <row r="2181" spans="1:29" x14ac:dyDescent="0.25">
      <c r="A2181" s="9">
        <v>43473</v>
      </c>
      <c r="B2181" s="6" t="s">
        <v>9</v>
      </c>
      <c r="C2181" s="6" t="s">
        <v>1892</v>
      </c>
      <c r="D2181" s="6" t="s">
        <v>1862</v>
      </c>
      <c r="E2181" s="100" t="str">
        <f t="shared" si="3055"/>
        <v>RAC_qa</v>
      </c>
      <c r="F2181" s="115" t="str">
        <f t="shared" si="3056"/>
        <v>QP</v>
      </c>
      <c r="G2181" s="100" t="str">
        <f t="shared" si="3057"/>
        <v>qhvifoapp05</v>
      </c>
      <c r="H2181" s="115" t="str">
        <f t="shared" si="3058"/>
        <v>Int01_qa</v>
      </c>
      <c r="I2181" s="100" t="str">
        <f t="shared" si="3059"/>
        <v>6005</v>
      </c>
      <c r="J2181" s="115" t="str">
        <f t="shared" si="3060"/>
        <v>Native</v>
      </c>
      <c r="K2181" s="100" t="str">
        <f t="shared" si="3061"/>
        <v>all</v>
      </c>
      <c r="L2181" s="6" t="s">
        <v>326</v>
      </c>
      <c r="M2181" s="6" t="s">
        <v>332</v>
      </c>
      <c r="N2181" s="6" t="s">
        <v>634</v>
      </c>
      <c r="O2181" s="6" t="s">
        <v>3234</v>
      </c>
      <c r="P2181" s="11" t="str">
        <f t="shared" ref="P2181:P2182" si="3071">CONCATENATE("qc ",L2181," ",M2181," ",N2181)</f>
        <v>qc Miscellaneous Workflow wf_RMS_SIMS_BilledCost</v>
      </c>
      <c r="Q2181" s="12" t="str">
        <f t="shared" ref="Q2181:Q2182" si="3072">IF(AND(B2181=B2180,F2181=F2180),"echo ;",CONCATENATE("./pmrep cleardeploymentgroup -p ",dgnm," -f ;"))</f>
        <v>./pmrep cleardeploymentgroup -p DG_Static_Shared -f ;</v>
      </c>
      <c r="R2181" s="13" t="str">
        <f t="shared" ref="R2181:R2182" si="3073">CONCATENATE("./pmrep addtodeploymentgroup -p ",dgnm," -n ",N2181," -o ",M2181, " -f ",L2181," -d ",K2181, " ;")</f>
        <v>./pmrep addtodeploymentgroup -p DG_Static_Shared -n wf_RMS_SIMS_BilledCost -o Workflow -f Miscellaneous -d all ;</v>
      </c>
      <c r="S2181" s="12" t="str">
        <f t="shared" si="3045"/>
        <v>./pmrep deploydeploymentgroup -p DG_Static_Shared -c  ./DG_Static_Shared.xml -r RAC_qa -n jansaj -X QP -h qhvifoapp05 -o 6005 -s Native -l $HOME/scripts/log/dg_SJ_yatpra.log ;</v>
      </c>
      <c r="T2181" s="13" t="str">
        <f t="shared" ref="T2181:T2182" si="3074">IF(AND(B2181=B2182,F2181=F2182), "echo ;","echo '&lt; PRESS ANY KEY TO CONTINUE &gt;'; read c ; ")</f>
        <v xml:space="preserve">echo '&lt; PRESS ANY KEY TO CONTINUE &gt;'; read c ; </v>
      </c>
      <c r="U2181" s="12" t="str">
        <f t="shared" si="3047"/>
        <v xml:space="preserve">cat $HOME/scripts/log/dg_SJ_yatpra.log ; </v>
      </c>
      <c r="V2181" s="13" t="str">
        <f t="shared" ref="V2181:V2182" si="3075">IF(AND(B2181=B2182,F2181=F2182), "echo ;","echo '&lt; PRESS ANY KEY TO CONTINUE &gt;'; read c ;")</f>
        <v>echo '&lt; PRESS ANY KEY TO CONTINUE &gt;'; read c ;</v>
      </c>
      <c r="W2181" s="14" t="str">
        <f t="shared" ref="W2181:W2182" si="3076">IF(LEFT(U2181,3)="cat"," pmd ; "," echo ; ")</f>
        <v xml:space="preserve"> pmd ; </v>
      </c>
      <c r="X2181" s="13" t="str">
        <f t="shared" ref="X2181:X2182" si="3077">IF(M2181="Workflow",CONCATENATE("ssh -q ",G2181, " '/home/infa_adm/scripts/ais.sh ",L2181," ",N2181," ",H2181,"'")," # n/a")</f>
        <v>ssh -q qhvifoapp05 '/home/infa_adm/scripts/ais.sh Miscellaneous wf_RMS_SIMS_BilledCost Int01_qa'</v>
      </c>
      <c r="Y2181" s="15"/>
      <c r="Z2181" s="60" t="str">
        <f t="shared" ref="Z2181:Z2182" si="3078">CONCATENATE("./pmrep objectexport -f ",L2181," -o ",M2181," -n ",N2181," -m -s -b -r -u ",N2181,".xml")</f>
        <v>./pmrep objectexport -f Miscellaneous -o Workflow -n wf_RMS_SIMS_BilledCost -m -s -b -r -u wf_RMS_SIMS_BilledCost.xml</v>
      </c>
      <c r="AA2181" s="63" t="str">
        <f t="shared" ref="AA2181:AA2182" si="3079">IF(M2181="Workflow",CONCATENATE("gwd ",L2181," ",N2181)," # n/a")</f>
        <v>gwd Miscellaneous wf_RMS_SIMS_BilledCost</v>
      </c>
      <c r="AB2181" s="60" t="str">
        <f t="shared" si="3054"/>
        <v xml:space="preserve">showvh Miscellaneous wf_RMS_SIMS_BilledCost ; </v>
      </c>
      <c r="AC2181" s="60" t="str">
        <f t="shared" si="3053"/>
        <v>showrrh Miscellaneous wf_RMS_SIMS_BilledCost</v>
      </c>
    </row>
    <row r="2182" spans="1:29" x14ac:dyDescent="0.25">
      <c r="A2182" s="9">
        <v>43473</v>
      </c>
      <c r="B2182" s="6" t="s">
        <v>9</v>
      </c>
      <c r="C2182" s="6" t="s">
        <v>1892</v>
      </c>
      <c r="D2182" s="6" t="s">
        <v>1863</v>
      </c>
      <c r="E2182" s="100" t="str">
        <f t="shared" si="3055"/>
        <v>RAC_uat</v>
      </c>
      <c r="F2182" s="115" t="str">
        <f t="shared" si="3056"/>
        <v>UP</v>
      </c>
      <c r="G2182" s="100" t="str">
        <f t="shared" si="3057"/>
        <v>uhvifoapp03</v>
      </c>
      <c r="H2182" s="115" t="str">
        <f t="shared" si="3058"/>
        <v>Int01_uat</v>
      </c>
      <c r="I2182" s="100" t="str">
        <f t="shared" si="3059"/>
        <v>6005</v>
      </c>
      <c r="J2182" s="115" t="str">
        <f t="shared" si="3060"/>
        <v>Native</v>
      </c>
      <c r="K2182" s="100" t="str">
        <f t="shared" si="3061"/>
        <v>all</v>
      </c>
      <c r="L2182" s="6" t="s">
        <v>326</v>
      </c>
      <c r="M2182" s="6" t="s">
        <v>332</v>
      </c>
      <c r="N2182" s="6" t="s">
        <v>634</v>
      </c>
      <c r="O2182" s="6" t="s">
        <v>3235</v>
      </c>
      <c r="P2182" s="11" t="str">
        <f t="shared" si="3071"/>
        <v>qc Miscellaneous Workflow wf_RMS_SIMS_BilledCost</v>
      </c>
      <c r="Q2182" s="12" t="str">
        <f t="shared" si="3072"/>
        <v>./pmrep cleardeploymentgroup -p DG_Static_Shared -f ;</v>
      </c>
      <c r="R2182" s="13" t="str">
        <f t="shared" si="3073"/>
        <v>./pmrep addtodeploymentgroup -p DG_Static_Shared -n wf_RMS_SIMS_BilledCost -o Workflow -f Miscellaneous -d all ;</v>
      </c>
      <c r="S2182" s="12" t="str">
        <f t="shared" si="3045"/>
        <v>./pmrep deploydeploymentgroup -p DG_Static_Shared -c  ./DG_Static_Shared.xml -r RAC_uat -n jansaj -X UP -h uhvifoapp03 -o 6005 -s Native -l $HOME/scripts/log/dg_SJ_yatpra.log ;</v>
      </c>
      <c r="T2182" s="13" t="str">
        <f t="shared" si="3074"/>
        <v xml:space="preserve">echo '&lt; PRESS ANY KEY TO CONTINUE &gt;'; read c ; </v>
      </c>
      <c r="U2182" s="12" t="str">
        <f t="shared" si="3047"/>
        <v xml:space="preserve">cat $HOME/scripts/log/dg_SJ_yatpra.log ; </v>
      </c>
      <c r="V2182" s="13" t="str">
        <f t="shared" si="3075"/>
        <v>echo '&lt; PRESS ANY KEY TO CONTINUE &gt;'; read c ;</v>
      </c>
      <c r="W2182" s="14" t="str">
        <f t="shared" si="3076"/>
        <v xml:space="preserve"> pmd ; </v>
      </c>
      <c r="X2182" s="13" t="str">
        <f t="shared" si="3077"/>
        <v>ssh -q uhvifoapp03 '/home/infa_adm/scripts/ais.sh Miscellaneous wf_RMS_SIMS_BilledCost Int01_uat'</v>
      </c>
      <c r="Y2182" s="15"/>
      <c r="Z2182" s="60" t="str">
        <f t="shared" si="3078"/>
        <v>./pmrep objectexport -f Miscellaneous -o Workflow -n wf_RMS_SIMS_BilledCost -m -s -b -r -u wf_RMS_SIMS_BilledCost.xml</v>
      </c>
      <c r="AA2182" s="63" t="str">
        <f t="shared" si="3079"/>
        <v>gwd Miscellaneous wf_RMS_SIMS_BilledCost</v>
      </c>
      <c r="AB2182" s="60" t="str">
        <f t="shared" si="3054"/>
        <v xml:space="preserve">showvh Miscellaneous wf_RMS_SIMS_BilledCost ; </v>
      </c>
      <c r="AC2182" s="60" t="str">
        <f t="shared" si="3053"/>
        <v>showrrh Miscellaneous wf_RMS_SIMS_BilledCost</v>
      </c>
    </row>
    <row r="2183" spans="1:29" x14ac:dyDescent="0.25">
      <c r="A2183" s="9">
        <v>43473</v>
      </c>
      <c r="B2183" s="6" t="s">
        <v>283</v>
      </c>
      <c r="C2183" s="6" t="s">
        <v>1892</v>
      </c>
      <c r="D2183" s="6" t="s">
        <v>1862</v>
      </c>
      <c r="E2183" s="100" t="str">
        <f t="shared" ref="E2183" si="3080">IF(D2183="q1",rep_q,IF(OR(D2183="u1",D2183="u2"),rep_u,IF(OR(D2183="p1",D2183="p2"),rep_p," ** ERROR **")))</f>
        <v>RAC_qa</v>
      </c>
      <c r="F2183" s="115" t="str">
        <f t="shared" ref="F2183" si="3081">IF(C2183="SJ",IF(D2183="q1",pswd_sj_q,IF(OR(D2183="u1",D2183="u2"),pswd_sj_u,IF(OR(D2183="p1",D2183="p2"),pswd_sj_p," ** ERROR **"))),
IF(C2183="BR",IF(D2183="q1",pswd_br_q,IF(OR(D2183="u1",D2183="u2"),pswd_br_u,IF(OR(D2183="p1",D2183="p2"),pswd_br_p," ** ERROR **")))," ** ERROR **"))</f>
        <v>QP</v>
      </c>
      <c r="G2183" s="100" t="str">
        <f t="shared" ref="G2183" si="3082">IF(D2183="q1",host_q,IF(OR(D2183="u1",D2183="u2"),host_u,IF(OR(D2183="p1",D2183="p2"),host_p," ** ERROR **")))</f>
        <v>qhvifoapp05</v>
      </c>
      <c r="H2183" s="115" t="str">
        <f t="shared" ref="H2183" si="3083">IF(D2183="q1",int_q1,IF(D2183="u1",int_u1,IF(D2183="u2",int_u2,IF(D2183="p1",int_p1,IF(D2183="p2",int_p2," ** ERROR **")))))</f>
        <v>Int01_qa</v>
      </c>
      <c r="I2183" s="100" t="str">
        <f t="shared" ref="I2183" si="3084">IF(D2183="","n/a","6005")</f>
        <v>6005</v>
      </c>
      <c r="J2183" s="115" t="str">
        <f t="shared" ref="J2183" si="3085">IF(D2183="","n/a","Native")</f>
        <v>Native</v>
      </c>
      <c r="K2183" s="100" t="str">
        <f t="shared" ref="K2183" si="3086">IF(D2183="","n/a","all")</f>
        <v>all</v>
      </c>
      <c r="L2183" s="6" t="s">
        <v>1491</v>
      </c>
      <c r="M2183" s="6" t="s">
        <v>332</v>
      </c>
      <c r="N2183" s="6" t="s">
        <v>3076</v>
      </c>
      <c r="O2183" s="6" t="s">
        <v>3236</v>
      </c>
      <c r="P2183" s="11" t="str">
        <f t="shared" ref="P2183:P2184" si="3087">CONCATENATE("qc ",L2183," ",M2183," ",N2183)</f>
        <v>qc connectors Workflow wf_ENT_LAWSON_GL_CashReceipts_SIMS</v>
      </c>
      <c r="Q2183" s="12" t="str">
        <f t="shared" ref="Q2183:Q2184" si="3088">IF(AND(B2183=B2182,F2183=F2182),"echo ;",CONCATENATE("./pmrep cleardeploymentgroup -p ",dgnm," -f ;"))</f>
        <v>./pmrep cleardeploymentgroup -p DG_Static_Shared -f ;</v>
      </c>
      <c r="R2183" s="13" t="str">
        <f t="shared" ref="R2183:R2184" si="3089">CONCATENATE("./pmrep addtodeploymentgroup -p ",dgnm," -n ",N2183," -o ",M2183, " -f ",L2183," -d ",K2183, " ;")</f>
        <v>./pmrep addtodeploymentgroup -p DG_Static_Shared -n wf_ENT_LAWSON_GL_CashReceipts_SIMS -o Workflow -f connectors -d all ;</v>
      </c>
      <c r="S2183" s="12" t="str">
        <f t="shared" si="3045"/>
        <v>./pmrep deploydeploymentgroup -p DG_Static_Shared -c  ./DG_Static_Shared.xml -r RAC_qa -n jansaj -X QP -h qhvifoapp05 -o 6005 -s Native -l $HOME/scripts/log/dg_SJ_atlrad.log ;</v>
      </c>
      <c r="T2183" s="13" t="str">
        <f t="shared" ref="T2183:T2184" si="3090">IF(AND(B2183=B2184,F2183=F2184), "echo ;","echo '&lt; PRESS ANY KEY TO CONTINUE &gt;'; read c ; ")</f>
        <v xml:space="preserve">echo '&lt; PRESS ANY KEY TO CONTINUE &gt;'; read c ; </v>
      </c>
      <c r="U2183" s="12" t="str">
        <f t="shared" si="3047"/>
        <v xml:space="preserve">cat $HOME/scripts/log/dg_SJ_atlrad.log ; </v>
      </c>
      <c r="V2183" s="13" t="str">
        <f t="shared" ref="V2183:V2184" si="3091">IF(AND(B2183=B2184,F2183=F2184), "echo ;","echo '&lt; PRESS ANY KEY TO CONTINUE &gt;'; read c ;")</f>
        <v>echo '&lt; PRESS ANY KEY TO CONTINUE &gt;'; read c ;</v>
      </c>
      <c r="W2183" s="14" t="str">
        <f t="shared" ref="W2183:W2184" si="3092">IF(LEFT(U2183,3)="cat"," pmd ; "," echo ; ")</f>
        <v xml:space="preserve"> pmd ; </v>
      </c>
      <c r="X2183" s="13" t="str">
        <f t="shared" ref="X2183:X2184" si="3093">IF(M2183="Workflow",CONCATENATE("ssh -q ",G2183, " '/home/infa_adm/scripts/ais.sh ",L2183," ",N2183," ",H2183,"'")," # n/a")</f>
        <v>ssh -q qhvifoapp05 '/home/infa_adm/scripts/ais.sh connectors wf_ENT_LAWSON_GL_CashReceipts_SIMS Int01_qa'</v>
      </c>
      <c r="Y2183" s="15"/>
      <c r="Z2183" s="60" t="str">
        <f t="shared" ref="Z2183:Z2184" si="3094">CONCATENATE("./pmrep objectexport -f ",L2183," -o ",M2183," -n ",N2183," -m -s -b -r -u ",N2183,".xml")</f>
        <v>./pmrep objectexport -f connectors -o Workflow -n wf_ENT_LAWSON_GL_CashReceipts_SIMS -m -s -b -r -u wf_ENT_LAWSON_GL_CashReceipts_SIMS.xml</v>
      </c>
      <c r="AA2183" s="63" t="str">
        <f t="shared" ref="AA2183:AA2184" si="3095">IF(M2183="Workflow",CONCATENATE("gwd ",L2183," ",N2183)," # n/a")</f>
        <v>gwd connectors wf_ENT_LAWSON_GL_CashReceipts_SIMS</v>
      </c>
      <c r="AB2183" s="60" t="str">
        <f t="shared" si="3054"/>
        <v xml:space="preserve">showvh connectors wf_ENT_LAWSON_GL_CashReceipts_SIMS ; </v>
      </c>
      <c r="AC2183" s="60" t="str">
        <f t="shared" si="3053"/>
        <v>showrrh connectors wf_ENT_LAWSON_GL_CashReceipts_SIMS</v>
      </c>
    </row>
    <row r="2184" spans="1:29" x14ac:dyDescent="0.25">
      <c r="A2184" s="9">
        <v>43473</v>
      </c>
      <c r="B2184" s="6" t="s">
        <v>283</v>
      </c>
      <c r="C2184" s="6" t="s">
        <v>1892</v>
      </c>
      <c r="D2184" s="6" t="s">
        <v>1863</v>
      </c>
      <c r="E2184" s="100" t="str">
        <f t="shared" ref="E2184" si="3096">IF(D2184="q1",rep_q,IF(OR(D2184="u1",D2184="u2"),rep_u,IF(OR(D2184="p1",D2184="p2"),rep_p," ** ERROR **")))</f>
        <v>RAC_uat</v>
      </c>
      <c r="F2184" s="115" t="str">
        <f t="shared" ref="F2184" si="3097">IF(C2184="SJ",IF(D2184="q1",pswd_sj_q,IF(OR(D2184="u1",D2184="u2"),pswd_sj_u,IF(OR(D2184="p1",D2184="p2"),pswd_sj_p," ** ERROR **"))),
IF(C2184="BR",IF(D2184="q1",pswd_br_q,IF(OR(D2184="u1",D2184="u2"),pswd_br_u,IF(OR(D2184="p1",D2184="p2"),pswd_br_p," ** ERROR **")))," ** ERROR **"))</f>
        <v>UP</v>
      </c>
      <c r="G2184" s="100" t="str">
        <f t="shared" ref="G2184" si="3098">IF(D2184="q1",host_q,IF(OR(D2184="u1",D2184="u2"),host_u,IF(OR(D2184="p1",D2184="p2"),host_p," ** ERROR **")))</f>
        <v>uhvifoapp03</v>
      </c>
      <c r="H2184" s="115" t="str">
        <f t="shared" ref="H2184" si="3099">IF(D2184="q1",int_q1,IF(D2184="u1",int_u1,IF(D2184="u2",int_u2,IF(D2184="p1",int_p1,IF(D2184="p2",int_p2," ** ERROR **")))))</f>
        <v>Int01_uat</v>
      </c>
      <c r="I2184" s="100" t="str">
        <f t="shared" ref="I2184" si="3100">IF(D2184="","n/a","6005")</f>
        <v>6005</v>
      </c>
      <c r="J2184" s="115" t="str">
        <f t="shared" ref="J2184" si="3101">IF(D2184="","n/a","Native")</f>
        <v>Native</v>
      </c>
      <c r="K2184" s="100" t="str">
        <f t="shared" ref="K2184" si="3102">IF(D2184="","n/a","all")</f>
        <v>all</v>
      </c>
      <c r="L2184" s="6" t="s">
        <v>1491</v>
      </c>
      <c r="M2184" s="6" t="s">
        <v>332</v>
      </c>
      <c r="N2184" s="6" t="s">
        <v>3076</v>
      </c>
      <c r="O2184" s="6" t="s">
        <v>3199</v>
      </c>
      <c r="P2184" s="11" t="str">
        <f t="shared" si="3087"/>
        <v>qc connectors Workflow wf_ENT_LAWSON_GL_CashReceipts_SIMS</v>
      </c>
      <c r="Q2184" s="12" t="str">
        <f t="shared" si="3088"/>
        <v>./pmrep cleardeploymentgroup -p DG_Static_Shared -f ;</v>
      </c>
      <c r="R2184" s="13" t="str">
        <f t="shared" si="3089"/>
        <v>./pmrep addtodeploymentgroup -p DG_Static_Shared -n wf_ENT_LAWSON_GL_CashReceipts_SIMS -o Workflow -f connectors -d all ;</v>
      </c>
      <c r="S2184" s="12" t="str">
        <f t="shared" si="3045"/>
        <v>./pmrep deploydeploymentgroup -p DG_Static_Shared -c  ./DG_Static_Shared.xml -r RAC_uat -n jansaj -X UP -h uhvifoapp03 -o 6005 -s Native -l $HOME/scripts/log/dg_SJ_atlrad.log ;</v>
      </c>
      <c r="T2184" s="13" t="str">
        <f t="shared" si="3090"/>
        <v xml:space="preserve">echo '&lt; PRESS ANY KEY TO CONTINUE &gt;'; read c ; </v>
      </c>
      <c r="U2184" s="12" t="str">
        <f t="shared" si="3047"/>
        <v xml:space="preserve">cat $HOME/scripts/log/dg_SJ_atlrad.log ; </v>
      </c>
      <c r="V2184" s="13" t="str">
        <f t="shared" si="3091"/>
        <v>echo '&lt; PRESS ANY KEY TO CONTINUE &gt;'; read c ;</v>
      </c>
      <c r="W2184" s="14" t="str">
        <f t="shared" si="3092"/>
        <v xml:space="preserve"> pmd ; </v>
      </c>
      <c r="X2184" s="13" t="str">
        <f t="shared" si="3093"/>
        <v>ssh -q uhvifoapp03 '/home/infa_adm/scripts/ais.sh connectors wf_ENT_LAWSON_GL_CashReceipts_SIMS Int01_uat'</v>
      </c>
      <c r="Y2184" s="15"/>
      <c r="Z2184" s="60" t="str">
        <f t="shared" si="3094"/>
        <v>./pmrep objectexport -f connectors -o Workflow -n wf_ENT_LAWSON_GL_CashReceipts_SIMS -m -s -b -r -u wf_ENT_LAWSON_GL_CashReceipts_SIMS.xml</v>
      </c>
      <c r="AA2184" s="63" t="str">
        <f t="shared" si="3095"/>
        <v>gwd connectors wf_ENT_LAWSON_GL_CashReceipts_SIMS</v>
      </c>
      <c r="AB2184" s="60" t="str">
        <f t="shared" si="3054"/>
        <v xml:space="preserve">showvh connectors wf_ENT_LAWSON_GL_CashReceipts_SIMS ; </v>
      </c>
      <c r="AC2184" s="60" t="str">
        <f t="shared" si="3053"/>
        <v>showrrh connectors wf_ENT_LAWSON_GL_CashReceipts_SIMS</v>
      </c>
    </row>
    <row r="2185" spans="1:29" x14ac:dyDescent="0.25">
      <c r="A2185" s="9">
        <v>43473</v>
      </c>
      <c r="B2185" s="6" t="s">
        <v>318</v>
      </c>
      <c r="C2185" s="6" t="s">
        <v>1892</v>
      </c>
      <c r="D2185" s="6" t="s">
        <v>1862</v>
      </c>
      <c r="E2185" s="100" t="str">
        <f t="shared" ref="E2185:E2190" si="3103">IF(D2185="q1",rep_q,IF(OR(D2185="u1",D2185="u2"),rep_u,IF(OR(D2185="p1",D2185="p2"),rep_p," ** ERROR **")))</f>
        <v>RAC_qa</v>
      </c>
      <c r="F2185" s="115" t="str">
        <f t="shared" ref="F2185:F2190" si="3104">IF(C2185="SJ",IF(D2185="q1",pswd_sj_q,IF(OR(D2185="u1",D2185="u2"),pswd_sj_u,IF(OR(D2185="p1",D2185="p2"),pswd_sj_p," ** ERROR **"))),
IF(C2185="BR",IF(D2185="q1",pswd_br_q,IF(OR(D2185="u1",D2185="u2"),pswd_br_u,IF(OR(D2185="p1",D2185="p2"),pswd_br_p," ** ERROR **")))," ** ERROR **"))</f>
        <v>QP</v>
      </c>
      <c r="G2185" s="100" t="str">
        <f t="shared" ref="G2185:G2190" si="3105">IF(D2185="q1",host_q,IF(OR(D2185="u1",D2185="u2"),host_u,IF(OR(D2185="p1",D2185="p2"),host_p," ** ERROR **")))</f>
        <v>qhvifoapp05</v>
      </c>
      <c r="H2185" s="115" t="str">
        <f t="shared" ref="H2185:H2190" si="3106">IF(D2185="q1",int_q1,IF(D2185="u1",int_u1,IF(D2185="u2",int_u2,IF(D2185="p1",int_p1,IF(D2185="p2",int_p2," ** ERROR **")))))</f>
        <v>Int01_qa</v>
      </c>
      <c r="I2185" s="100" t="str">
        <f t="shared" ref="I2185:I2190" si="3107">IF(D2185="","n/a","6005")</f>
        <v>6005</v>
      </c>
      <c r="J2185" s="115" t="str">
        <f t="shared" ref="J2185:J2190" si="3108">IF(D2185="","n/a","Native")</f>
        <v>Native</v>
      </c>
      <c r="K2185" s="100" t="str">
        <f t="shared" ref="K2185:K2190" si="3109">IF(D2185="","n/a","all")</f>
        <v>all</v>
      </c>
      <c r="L2185" s="6" t="s">
        <v>326</v>
      </c>
      <c r="M2185" s="6" t="s">
        <v>332</v>
      </c>
      <c r="N2185" s="6" t="s">
        <v>673</v>
      </c>
      <c r="O2185" s="6" t="s">
        <v>3237</v>
      </c>
      <c r="P2185" s="11" t="str">
        <f t="shared" ref="P2185:P2186" si="3110">CONCATENATE("qc ",L2185," ",M2185," ",N2185)</f>
        <v>qc Miscellaneous Workflow wf_SIMStoCS_POReceipt</v>
      </c>
      <c r="Q2185" s="12" t="str">
        <f t="shared" ref="Q2185:Q2186" si="3111">IF(AND(B2185=B2184,F2185=F2184),"echo ;",CONCATENATE("./pmrep cleardeploymentgroup -p ",dgnm," -f ;"))</f>
        <v>./pmrep cleardeploymentgroup -p DG_Static_Shared -f ;</v>
      </c>
      <c r="R2185" s="13" t="str">
        <f t="shared" ref="R2185:R2186" si="3112">CONCATENATE("./pmrep addtodeploymentgroup -p ",dgnm," -n ",N2185," -o ",M2185, " -f ",L2185," -d ",K2185, " ;")</f>
        <v>./pmrep addtodeploymentgroup -p DG_Static_Shared -n wf_SIMStoCS_POReceipt -o Workflow -f Miscellaneous -d all ;</v>
      </c>
      <c r="S2185" s="12" t="str">
        <f t="shared" si="3045"/>
        <v>./pmrep deploydeploymentgroup -p DG_Static_Shared -c  ./DG_Static_Shared.xml -r RAC_qa -n jansaj -X QP -h qhvifoapp05 -o 6005 -s Native -l $HOME/scripts/log/dg_SJ_moodee.log ;</v>
      </c>
      <c r="T2185" s="13" t="str">
        <f t="shared" ref="T2185:T2186" si="3113">IF(AND(B2185=B2186,F2185=F2186), "echo ;","echo '&lt; PRESS ANY KEY TO CONTINUE &gt;'; read c ; ")</f>
        <v xml:space="preserve">echo '&lt; PRESS ANY KEY TO CONTINUE &gt;'; read c ; </v>
      </c>
      <c r="U2185" s="12" t="str">
        <f t="shared" si="3047"/>
        <v xml:space="preserve">cat $HOME/scripts/log/dg_SJ_moodee.log ; </v>
      </c>
      <c r="V2185" s="13" t="str">
        <f t="shared" ref="V2185:V2186" si="3114">IF(AND(B2185=B2186,F2185=F2186), "echo ;","echo '&lt; PRESS ANY KEY TO CONTINUE &gt;'; read c ;")</f>
        <v>echo '&lt; PRESS ANY KEY TO CONTINUE &gt;'; read c ;</v>
      </c>
      <c r="W2185" s="14" t="str">
        <f t="shared" ref="W2185:W2186" si="3115">IF(LEFT(U2185,3)="cat"," pmd ; "," echo ; ")</f>
        <v xml:space="preserve"> pmd ; </v>
      </c>
      <c r="X2185" s="13" t="str">
        <f t="shared" ref="X2185:X2186" si="3116">IF(M2185="Workflow",CONCATENATE("ssh -q ",G2185, " '/home/infa_adm/scripts/ais.sh ",L2185," ",N2185," ",H2185,"'")," # n/a")</f>
        <v>ssh -q qhvifoapp05 '/home/infa_adm/scripts/ais.sh Miscellaneous wf_SIMStoCS_POReceipt Int01_qa'</v>
      </c>
      <c r="Y2185" s="15"/>
      <c r="Z2185" s="60" t="str">
        <f t="shared" ref="Z2185:Z2186" si="3117">CONCATENATE("./pmrep objectexport -f ",L2185," -o ",M2185," -n ",N2185," -m -s -b -r -u ",N2185,".xml")</f>
        <v>./pmrep objectexport -f Miscellaneous -o Workflow -n wf_SIMStoCS_POReceipt -m -s -b -r -u wf_SIMStoCS_POReceipt.xml</v>
      </c>
      <c r="AA2185" s="63" t="str">
        <f t="shared" ref="AA2185:AA2186" si="3118">IF(M2185="Workflow",CONCATENATE("gwd ",L2185," ",N2185)," # n/a")</f>
        <v>gwd Miscellaneous wf_SIMStoCS_POReceipt</v>
      </c>
      <c r="AB2185" s="60" t="str">
        <f t="shared" si="3054"/>
        <v xml:space="preserve">showvh Miscellaneous wf_SIMStoCS_POReceipt ; </v>
      </c>
      <c r="AC2185" s="60" t="str">
        <f t="shared" si="3053"/>
        <v>showrrh Miscellaneous wf_SIMStoCS_POReceipt</v>
      </c>
    </row>
    <row r="2186" spans="1:29" x14ac:dyDescent="0.25">
      <c r="A2186" s="9">
        <v>43473</v>
      </c>
      <c r="B2186" s="6" t="s">
        <v>318</v>
      </c>
      <c r="C2186" s="6" t="s">
        <v>1892</v>
      </c>
      <c r="D2186" s="6" t="s">
        <v>1863</v>
      </c>
      <c r="E2186" s="100" t="str">
        <f t="shared" si="3103"/>
        <v>RAC_uat</v>
      </c>
      <c r="F2186" s="115" t="str">
        <f t="shared" si="3104"/>
        <v>UP</v>
      </c>
      <c r="G2186" s="100" t="str">
        <f t="shared" si="3105"/>
        <v>uhvifoapp03</v>
      </c>
      <c r="H2186" s="115" t="str">
        <f t="shared" si="3106"/>
        <v>Int01_uat</v>
      </c>
      <c r="I2186" s="100" t="str">
        <f t="shared" si="3107"/>
        <v>6005</v>
      </c>
      <c r="J2186" s="115" t="str">
        <f t="shared" si="3108"/>
        <v>Native</v>
      </c>
      <c r="K2186" s="100" t="str">
        <f t="shared" si="3109"/>
        <v>all</v>
      </c>
      <c r="L2186" s="6" t="s">
        <v>326</v>
      </c>
      <c r="M2186" s="6" t="s">
        <v>332</v>
      </c>
      <c r="N2186" s="6" t="s">
        <v>673</v>
      </c>
      <c r="O2186" s="6" t="s">
        <v>3238</v>
      </c>
      <c r="P2186" s="11" t="str">
        <f t="shared" si="3110"/>
        <v>qc Miscellaneous Workflow wf_SIMStoCS_POReceipt</v>
      </c>
      <c r="Q2186" s="12" t="str">
        <f t="shared" si="3111"/>
        <v>./pmrep cleardeploymentgroup -p DG_Static_Shared -f ;</v>
      </c>
      <c r="R2186" s="13" t="str">
        <f t="shared" si="3112"/>
        <v>./pmrep addtodeploymentgroup -p DG_Static_Shared -n wf_SIMStoCS_POReceipt -o Workflow -f Miscellaneous -d all ;</v>
      </c>
      <c r="S2186" s="12" t="str">
        <f t="shared" si="3045"/>
        <v>./pmrep deploydeploymentgroup -p DG_Static_Shared -c  ./DG_Static_Shared.xml -r RAC_uat -n jansaj -X UP -h uhvifoapp03 -o 6005 -s Native -l $HOME/scripts/log/dg_SJ_moodee.log ;</v>
      </c>
      <c r="T2186" s="13" t="str">
        <f t="shared" si="3113"/>
        <v xml:space="preserve">echo '&lt; PRESS ANY KEY TO CONTINUE &gt;'; read c ; </v>
      </c>
      <c r="U2186" s="12" t="str">
        <f>IF(AND(B2186=B2187,F2186=F2187),"echo;",CONCATENATE("cat $HOME/scripts/log/dg_",C2186,"_",B2186,".log ; "))</f>
        <v xml:space="preserve">cat $HOME/scripts/log/dg_SJ_moodee.log ; </v>
      </c>
      <c r="V2186" s="13" t="str">
        <f t="shared" si="3114"/>
        <v>echo '&lt; PRESS ANY KEY TO CONTINUE &gt;'; read c ;</v>
      </c>
      <c r="W2186" s="14" t="str">
        <f t="shared" si="3115"/>
        <v xml:space="preserve"> pmd ; </v>
      </c>
      <c r="X2186" s="13" t="str">
        <f t="shared" si="3116"/>
        <v>ssh -q uhvifoapp03 '/home/infa_adm/scripts/ais.sh Miscellaneous wf_SIMStoCS_POReceipt Int01_uat'</v>
      </c>
      <c r="Y2186" s="15"/>
      <c r="Z2186" s="60" t="str">
        <f t="shared" si="3117"/>
        <v>./pmrep objectexport -f Miscellaneous -o Workflow -n wf_SIMStoCS_POReceipt -m -s -b -r -u wf_SIMStoCS_POReceipt.xml</v>
      </c>
      <c r="AA2186" s="63" t="str">
        <f t="shared" si="3118"/>
        <v>gwd Miscellaneous wf_SIMStoCS_POReceipt</v>
      </c>
      <c r="AB2186" s="60" t="str">
        <f t="shared" si="3054"/>
        <v xml:space="preserve">showvh Miscellaneous wf_SIMStoCS_POReceipt ; </v>
      </c>
      <c r="AC2186" s="60" t="str">
        <f t="shared" si="3053"/>
        <v>showrrh Miscellaneous wf_SIMStoCS_POReceipt</v>
      </c>
    </row>
    <row r="2187" spans="1:29" x14ac:dyDescent="0.25">
      <c r="A2187" s="9">
        <v>43473</v>
      </c>
      <c r="B2187" s="6" t="s">
        <v>9</v>
      </c>
      <c r="C2187" s="6" t="s">
        <v>1892</v>
      </c>
      <c r="D2187" s="6" t="s">
        <v>1862</v>
      </c>
      <c r="E2187" s="100" t="str">
        <f t="shared" si="3103"/>
        <v>RAC_qa</v>
      </c>
      <c r="F2187" s="115" t="str">
        <f t="shared" si="3104"/>
        <v>QP</v>
      </c>
      <c r="G2187" s="100" t="str">
        <f t="shared" si="3105"/>
        <v>qhvifoapp05</v>
      </c>
      <c r="H2187" s="115" t="str">
        <f t="shared" si="3106"/>
        <v>Int01_qa</v>
      </c>
      <c r="I2187" s="100" t="str">
        <f t="shared" si="3107"/>
        <v>6005</v>
      </c>
      <c r="J2187" s="115" t="str">
        <f t="shared" si="3108"/>
        <v>Native</v>
      </c>
      <c r="K2187" s="100" t="str">
        <f t="shared" si="3109"/>
        <v>all</v>
      </c>
      <c r="L2187" s="6" t="s">
        <v>326</v>
      </c>
      <c r="M2187" s="6" t="s">
        <v>332</v>
      </c>
      <c r="N2187" s="6" t="s">
        <v>634</v>
      </c>
      <c r="O2187" s="140" t="s">
        <v>3239</v>
      </c>
      <c r="P2187" s="11" t="str">
        <f t="shared" ref="P2187:P2190" si="3119">CONCATENATE("qc ",L2187," ",M2187," ",N2187)</f>
        <v>qc Miscellaneous Workflow wf_RMS_SIMS_BilledCost</v>
      </c>
      <c r="Q2187" s="12" t="str">
        <f t="shared" ref="Q2187:Q2190" si="3120">IF(AND(B2187=B2186,F2187=F2186),"echo ;",CONCATENATE("./pmrep cleardeploymentgroup -p ",dgnm," -f ;"))</f>
        <v>./pmrep cleardeploymentgroup -p DG_Static_Shared -f ;</v>
      </c>
      <c r="R2187" s="13" t="str">
        <f t="shared" ref="R2187:R2190" si="3121">CONCATENATE("./pmrep addtodeploymentgroup -p ",dgnm," -n ",N2187," -o ",M2187, " -f ",L2187," -d ",K2187, " ;")</f>
        <v>./pmrep addtodeploymentgroup -p DG_Static_Shared -n wf_RMS_SIMS_BilledCost -o Workflow -f Miscellaneous -d all ;</v>
      </c>
      <c r="S2187" s="12" t="str">
        <f t="shared" si="3045"/>
        <v>echo ;</v>
      </c>
      <c r="T2187" s="13" t="str">
        <f t="shared" ref="T2187:T2190" si="3122">IF(AND(B2187=B2188,F2187=F2188), "echo ;","echo '&lt; PRESS ANY KEY TO CONTINUE &gt;'; read c ; ")</f>
        <v>echo ;</v>
      </c>
      <c r="U2187" s="12" t="str">
        <f t="shared" ref="U2187:U2190" si="3123">IF(AND(B2187=B2188,F2187=F2188),"echo;",CONCATENATE("cat $HOME/scripts/log/dg_",C2187,"_",B2187,".log ; "))</f>
        <v>echo;</v>
      </c>
      <c r="V2187" s="13" t="str">
        <f t="shared" ref="V2187:V2190" si="3124">IF(AND(B2187=B2188,F2187=F2188), "echo ;","echo '&lt; PRESS ANY KEY TO CONTINUE &gt;'; read c ;")</f>
        <v>echo ;</v>
      </c>
      <c r="W2187" s="14" t="str">
        <f t="shared" ref="W2187:W2190" si="3125">IF(LEFT(U2187,3)="cat"," pmd ; "," echo ; ")</f>
        <v xml:space="preserve"> echo ; </v>
      </c>
      <c r="X2187" s="13" t="str">
        <f t="shared" ref="X2187:X2190" si="3126">IF(M2187="Workflow",CONCATENATE("ssh -q ",G2187, " '/home/infa_adm/scripts/ais.sh ",L2187," ",N2187," ",H2187,"'")," # n/a")</f>
        <v>ssh -q qhvifoapp05 '/home/infa_adm/scripts/ais.sh Miscellaneous wf_RMS_SIMS_BilledCost Int01_qa'</v>
      </c>
      <c r="Y2187" s="15"/>
      <c r="Z2187" s="60" t="str">
        <f t="shared" ref="Z2187:Z2190" si="3127">CONCATENATE("./pmrep objectexport -f ",L2187," -o ",M2187," -n ",N2187," -m -s -b -r -u ",N2187,".xml")</f>
        <v>./pmrep objectexport -f Miscellaneous -o Workflow -n wf_RMS_SIMS_BilledCost -m -s -b -r -u wf_RMS_SIMS_BilledCost.xml</v>
      </c>
      <c r="AA2187" s="63" t="str">
        <f t="shared" ref="AA2187:AA2190" si="3128">IF(M2187="Workflow",CONCATENATE("gwd ",L2187," ",N2187)," # n/a")</f>
        <v>gwd Miscellaneous wf_RMS_SIMS_BilledCost</v>
      </c>
      <c r="AB2187" s="60" t="str">
        <f t="shared" si="3054"/>
        <v xml:space="preserve">showvh Miscellaneous wf_RMS_SIMS_BilledCost ; </v>
      </c>
      <c r="AC2187" s="60" t="str">
        <f t="shared" si="3053"/>
        <v>showrrh Miscellaneous wf_RMS_SIMS_BilledCost</v>
      </c>
    </row>
    <row r="2188" spans="1:29" x14ac:dyDescent="0.25">
      <c r="A2188" s="9">
        <v>43473</v>
      </c>
      <c r="B2188" s="6" t="s">
        <v>9</v>
      </c>
      <c r="C2188" s="6" t="s">
        <v>1892</v>
      </c>
      <c r="D2188" s="6" t="s">
        <v>1862</v>
      </c>
      <c r="E2188" s="100" t="str">
        <f t="shared" si="3103"/>
        <v>RAC_qa</v>
      </c>
      <c r="F2188" s="115" t="str">
        <f t="shared" si="3104"/>
        <v>QP</v>
      </c>
      <c r="G2188" s="100" t="str">
        <f t="shared" si="3105"/>
        <v>qhvifoapp05</v>
      </c>
      <c r="H2188" s="115" t="str">
        <f t="shared" si="3106"/>
        <v>Int01_qa</v>
      </c>
      <c r="I2188" s="100" t="str">
        <f t="shared" si="3107"/>
        <v>6005</v>
      </c>
      <c r="J2188" s="115" t="str">
        <f t="shared" si="3108"/>
        <v>Native</v>
      </c>
      <c r="K2188" s="100" t="str">
        <f t="shared" si="3109"/>
        <v>all</v>
      </c>
      <c r="L2188" s="6" t="s">
        <v>326</v>
      </c>
      <c r="M2188" s="6" t="s">
        <v>332</v>
      </c>
      <c r="N2188" s="6" t="s">
        <v>633</v>
      </c>
      <c r="O2188" s="140" t="s">
        <v>3239</v>
      </c>
      <c r="P2188" s="11" t="str">
        <f t="shared" si="3119"/>
        <v>qc Miscellaneous Workflow wf_CS_SIMS_BilledCost</v>
      </c>
      <c r="Q2188" s="12" t="str">
        <f t="shared" si="3120"/>
        <v>echo ;</v>
      </c>
      <c r="R2188" s="13" t="str">
        <f t="shared" si="3121"/>
        <v>./pmrep addtodeploymentgroup -p DG_Static_Shared -n wf_CS_SIMS_BilledCost -o Workflow -f Miscellaneous -d all ;</v>
      </c>
      <c r="S2188" s="12" t="str">
        <f t="shared" si="3045"/>
        <v>./pmrep deploydeploymentgroup -p DG_Static_Shared -c  ./DG_Static_Shared.xml -r RAC_qa -n jansaj -X QP -h qhvifoapp05 -o 6005 -s Native -l $HOME/scripts/log/dg_SJ_yatpra.log ;</v>
      </c>
      <c r="T2188" s="13" t="str">
        <f t="shared" si="3122"/>
        <v xml:space="preserve">echo '&lt; PRESS ANY KEY TO CONTINUE &gt;'; read c ; </v>
      </c>
      <c r="U2188" s="12" t="str">
        <f t="shared" si="3123"/>
        <v xml:space="preserve">cat $HOME/scripts/log/dg_SJ_yatpra.log ; </v>
      </c>
      <c r="V2188" s="13" t="str">
        <f t="shared" si="3124"/>
        <v>echo '&lt; PRESS ANY KEY TO CONTINUE &gt;'; read c ;</v>
      </c>
      <c r="W2188" s="14" t="str">
        <f t="shared" si="3125"/>
        <v xml:space="preserve"> pmd ; </v>
      </c>
      <c r="X2188" s="13" t="str">
        <f t="shared" si="3126"/>
        <v>ssh -q qhvifoapp05 '/home/infa_adm/scripts/ais.sh Miscellaneous wf_CS_SIMS_BilledCost Int01_qa'</v>
      </c>
      <c r="Y2188" s="15"/>
      <c r="Z2188" s="60" t="str">
        <f t="shared" si="3127"/>
        <v>./pmrep objectexport -f Miscellaneous -o Workflow -n wf_CS_SIMS_BilledCost -m -s -b -r -u wf_CS_SIMS_BilledCost.xml</v>
      </c>
      <c r="AA2188" s="63" t="str">
        <f t="shared" si="3128"/>
        <v>gwd Miscellaneous wf_CS_SIMS_BilledCost</v>
      </c>
      <c r="AB2188" s="60" t="str">
        <f t="shared" si="3054"/>
        <v xml:space="preserve">showvh Miscellaneous wf_CS_SIMS_BilledCost ; </v>
      </c>
      <c r="AC2188" s="60" t="str">
        <f t="shared" si="3053"/>
        <v>showrrh Miscellaneous wf_CS_SIMS_BilledCost</v>
      </c>
    </row>
    <row r="2189" spans="1:29" x14ac:dyDescent="0.25">
      <c r="A2189" s="9">
        <v>43473</v>
      </c>
      <c r="B2189" s="6" t="s">
        <v>9</v>
      </c>
      <c r="C2189" s="6" t="s">
        <v>1892</v>
      </c>
      <c r="D2189" s="6" t="s">
        <v>1863</v>
      </c>
      <c r="E2189" s="100" t="str">
        <f t="shared" si="3103"/>
        <v>RAC_uat</v>
      </c>
      <c r="F2189" s="115" t="str">
        <f t="shared" si="3104"/>
        <v>UP</v>
      </c>
      <c r="G2189" s="100" t="str">
        <f t="shared" si="3105"/>
        <v>uhvifoapp03</v>
      </c>
      <c r="H2189" s="115" t="str">
        <f t="shared" si="3106"/>
        <v>Int01_uat</v>
      </c>
      <c r="I2189" s="100" t="str">
        <f t="shared" si="3107"/>
        <v>6005</v>
      </c>
      <c r="J2189" s="115" t="str">
        <f t="shared" si="3108"/>
        <v>Native</v>
      </c>
      <c r="K2189" s="100" t="str">
        <f t="shared" si="3109"/>
        <v>all</v>
      </c>
      <c r="L2189" s="6" t="s">
        <v>326</v>
      </c>
      <c r="M2189" s="6" t="s">
        <v>332</v>
      </c>
      <c r="N2189" s="6" t="s">
        <v>634</v>
      </c>
      <c r="O2189" s="57" t="s">
        <v>3240</v>
      </c>
      <c r="P2189" s="11" t="str">
        <f t="shared" si="3119"/>
        <v>qc Miscellaneous Workflow wf_RMS_SIMS_BilledCost</v>
      </c>
      <c r="Q2189" s="12" t="str">
        <f t="shared" si="3120"/>
        <v>./pmrep cleardeploymentgroup -p DG_Static_Shared -f ;</v>
      </c>
      <c r="R2189" s="13" t="str">
        <f t="shared" si="3121"/>
        <v>./pmrep addtodeploymentgroup -p DG_Static_Shared -n wf_RMS_SIMS_BilledCost -o Workflow -f Miscellaneous -d all ;</v>
      </c>
      <c r="S2189" s="12" t="str">
        <f t="shared" si="3045"/>
        <v>echo ;</v>
      </c>
      <c r="T2189" s="13" t="str">
        <f t="shared" si="3122"/>
        <v>echo ;</v>
      </c>
      <c r="U2189" s="12" t="str">
        <f t="shared" si="3123"/>
        <v>echo;</v>
      </c>
      <c r="V2189" s="13" t="str">
        <f t="shared" si="3124"/>
        <v>echo ;</v>
      </c>
      <c r="W2189" s="14" t="str">
        <f t="shared" si="3125"/>
        <v xml:space="preserve"> echo ; </v>
      </c>
      <c r="X2189" s="13" t="str">
        <f t="shared" si="3126"/>
        <v>ssh -q uhvifoapp03 '/home/infa_adm/scripts/ais.sh Miscellaneous wf_RMS_SIMS_BilledCost Int01_uat'</v>
      </c>
      <c r="Y2189" s="15"/>
      <c r="Z2189" s="60" t="str">
        <f t="shared" si="3127"/>
        <v>./pmrep objectexport -f Miscellaneous -o Workflow -n wf_RMS_SIMS_BilledCost -m -s -b -r -u wf_RMS_SIMS_BilledCost.xml</v>
      </c>
      <c r="AA2189" s="63" t="str">
        <f t="shared" si="3128"/>
        <v>gwd Miscellaneous wf_RMS_SIMS_BilledCost</v>
      </c>
      <c r="AB2189" s="60" t="str">
        <f t="shared" si="3054"/>
        <v xml:space="preserve">showvh Miscellaneous wf_RMS_SIMS_BilledCost ; </v>
      </c>
      <c r="AC2189" s="60" t="str">
        <f t="shared" si="3053"/>
        <v>showrrh Miscellaneous wf_RMS_SIMS_BilledCost</v>
      </c>
    </row>
    <row r="2190" spans="1:29" x14ac:dyDescent="0.25">
      <c r="A2190" s="9">
        <v>43473</v>
      </c>
      <c r="B2190" s="6" t="s">
        <v>9</v>
      </c>
      <c r="C2190" s="6" t="s">
        <v>1892</v>
      </c>
      <c r="D2190" s="6" t="s">
        <v>1863</v>
      </c>
      <c r="E2190" s="100" t="str">
        <f t="shared" si="3103"/>
        <v>RAC_uat</v>
      </c>
      <c r="F2190" s="115" t="str">
        <f t="shared" si="3104"/>
        <v>UP</v>
      </c>
      <c r="G2190" s="100" t="str">
        <f t="shared" si="3105"/>
        <v>uhvifoapp03</v>
      </c>
      <c r="H2190" s="115" t="str">
        <f t="shared" si="3106"/>
        <v>Int01_uat</v>
      </c>
      <c r="I2190" s="100" t="str">
        <f t="shared" si="3107"/>
        <v>6005</v>
      </c>
      <c r="J2190" s="115" t="str">
        <f t="shared" si="3108"/>
        <v>Native</v>
      </c>
      <c r="K2190" s="100" t="str">
        <f t="shared" si="3109"/>
        <v>all</v>
      </c>
      <c r="L2190" s="6" t="s">
        <v>326</v>
      </c>
      <c r="M2190" s="6" t="s">
        <v>332</v>
      </c>
      <c r="N2190" s="6" t="s">
        <v>633</v>
      </c>
      <c r="O2190" s="57" t="s">
        <v>3240</v>
      </c>
      <c r="P2190" s="11" t="str">
        <f t="shared" si="3119"/>
        <v>qc Miscellaneous Workflow wf_CS_SIMS_BilledCost</v>
      </c>
      <c r="Q2190" s="12" t="str">
        <f t="shared" si="3120"/>
        <v>echo ;</v>
      </c>
      <c r="R2190" s="13" t="str">
        <f t="shared" si="3121"/>
        <v>./pmrep addtodeploymentgroup -p DG_Static_Shared -n wf_CS_SIMS_BilledCost -o Workflow -f Miscellaneous -d all ;</v>
      </c>
      <c r="S2190" s="12" t="str">
        <f t="shared" si="3045"/>
        <v>./pmrep deploydeploymentgroup -p DG_Static_Shared -c  ./DG_Static_Shared.xml -r RAC_uat -n jansaj -X UP -h uhvifoapp03 -o 6005 -s Native -l $HOME/scripts/log/dg_SJ_yatpra.log ;</v>
      </c>
      <c r="T2190" s="13" t="str">
        <f t="shared" si="3122"/>
        <v xml:space="preserve">echo '&lt; PRESS ANY KEY TO CONTINUE &gt;'; read c ; </v>
      </c>
      <c r="U2190" s="12" t="str">
        <f t="shared" si="3123"/>
        <v xml:space="preserve">cat $HOME/scripts/log/dg_SJ_yatpra.log ; </v>
      </c>
      <c r="V2190" s="13" t="str">
        <f t="shared" si="3124"/>
        <v>echo '&lt; PRESS ANY KEY TO CONTINUE &gt;'; read c ;</v>
      </c>
      <c r="W2190" s="14" t="str">
        <f t="shared" si="3125"/>
        <v xml:space="preserve"> pmd ; </v>
      </c>
      <c r="X2190" s="13" t="str">
        <f t="shared" si="3126"/>
        <v>ssh -q uhvifoapp03 '/home/infa_adm/scripts/ais.sh Miscellaneous wf_CS_SIMS_BilledCost Int01_uat'</v>
      </c>
      <c r="Y2190" s="15"/>
      <c r="Z2190" s="60" t="str">
        <f t="shared" si="3127"/>
        <v>./pmrep objectexport -f Miscellaneous -o Workflow -n wf_CS_SIMS_BilledCost -m -s -b -r -u wf_CS_SIMS_BilledCost.xml</v>
      </c>
      <c r="AA2190" s="63" t="str">
        <f t="shared" si="3128"/>
        <v>gwd Miscellaneous wf_CS_SIMS_BilledCost</v>
      </c>
      <c r="AB2190" s="60" t="str">
        <f t="shared" si="3054"/>
        <v xml:space="preserve">showvh Miscellaneous wf_CS_SIMS_BilledCost ; </v>
      </c>
      <c r="AC2190" s="60" t="str">
        <f t="shared" si="3053"/>
        <v>showrrh Miscellaneous wf_CS_SIMS_BilledCost</v>
      </c>
    </row>
    <row r="2191" spans="1:29" x14ac:dyDescent="0.25">
      <c r="A2191" s="9">
        <v>43473</v>
      </c>
      <c r="B2191" s="6" t="s">
        <v>3241</v>
      </c>
      <c r="C2191" s="6" t="s">
        <v>1892</v>
      </c>
      <c r="D2191" s="6" t="s">
        <v>1864</v>
      </c>
      <c r="E2191" s="100" t="str">
        <f t="shared" ref="E2191:E2193" si="3129">IF(D2191="q1",rep_q,IF(OR(D2191="u1",D2191="u2"),rep_u,IF(OR(D2191="p1",D2191="p2"),rep_p," ** ERROR **")))</f>
        <v>RAC_prod</v>
      </c>
      <c r="F2191" s="115" t="str">
        <f t="shared" ref="F2191:F2193" si="3130">IF(C2191="SJ",IF(D2191="q1",pswd_sj_q,IF(OR(D2191="u1",D2191="u2"),pswd_sj_u,IF(OR(D2191="p1",D2191="p2"),pswd_sj_p," ** ERROR **"))),
IF(C2191="BR",IF(D2191="q1",pswd_br_q,IF(OR(D2191="u1",D2191="u2"),pswd_br_u,IF(OR(D2191="p1",D2191="p2"),pswd_br_p," ** ERROR **")))," ** ERROR **"))</f>
        <v>PP</v>
      </c>
      <c r="G2191" s="100" t="str">
        <f t="shared" ref="G2191:G2193" si="3131">IF(D2191="q1",host_q,IF(OR(D2191="u1",D2191="u2"),host_u,IF(OR(D2191="p1",D2191="p2"),host_p," ** ERROR **")))</f>
        <v>phvifoapp04</v>
      </c>
      <c r="H2191" s="115" t="str">
        <f t="shared" ref="H2191:H2193" si="3132">IF(D2191="q1",int_q1,IF(D2191="u1",int_u1,IF(D2191="u2",int_u2,IF(D2191="p1",int_p1,IF(D2191="p2",int_p2," ** ERROR **")))))</f>
        <v>Int01_prod</v>
      </c>
      <c r="I2191" s="100" t="str">
        <f t="shared" ref="I2191:I2193" si="3133">IF(D2191="","n/a","6005")</f>
        <v>6005</v>
      </c>
      <c r="J2191" s="115" t="str">
        <f t="shared" ref="J2191:J2193" si="3134">IF(D2191="","n/a","Native")</f>
        <v>Native</v>
      </c>
      <c r="K2191" s="100" t="str">
        <f t="shared" ref="K2191:K2193" si="3135">IF(D2191="","n/a","all")</f>
        <v>all</v>
      </c>
      <c r="L2191" s="6" t="s">
        <v>1491</v>
      </c>
      <c r="M2191" s="6" t="s">
        <v>332</v>
      </c>
      <c r="N2191" s="6" t="s">
        <v>2944</v>
      </c>
      <c r="O2191" s="6" t="s">
        <v>3242</v>
      </c>
      <c r="P2191" s="11" t="str">
        <f t="shared" ref="P2191" si="3136">CONCATENATE("qc ",L2191," ",M2191," ",N2191)</f>
        <v>qc connectors Workflow wf_ENT_LAWSON_GL_RC_PROCESS</v>
      </c>
      <c r="Q2191" s="12" t="str">
        <f t="shared" ref="Q2191" si="3137">IF(AND(B2191=B2190,F2191=F2190),"echo ;",CONCATENATE("./pmrep cleardeploymentgroup -p ",dgnm," -f ;"))</f>
        <v>./pmrep cleardeploymentgroup -p DG_Static_Shared -f ;</v>
      </c>
      <c r="R2191" s="13" t="str">
        <f t="shared" ref="R2191" si="3138">CONCATENATE("./pmrep addtodeploymentgroup -p ",dgnm," -n ",N2191," -o ",M2191, " -f ",L2191," -d ",K2191, " ;")</f>
        <v>./pmrep addtodeploymentgroup -p DG_Static_Shared -n wf_ENT_LAWSON_GL_RC_PROCESS -o Workflow -f connectors -d all ;</v>
      </c>
      <c r="S2191" s="12" t="str">
        <f t="shared" si="3045"/>
        <v>./pmrep deploydeploymentgroup -p DG_Static_Shared -c  ./DG_Static_Shared.xml -r RAC_prod -n jansaj -X PP -h phvifoapp04 -o 6005 -s Native -l $HOME/scripts/log/dg_SJ_CHG0015982.log ;</v>
      </c>
      <c r="T2191" s="13" t="str">
        <f t="shared" ref="T2191" si="3139">IF(AND(B2191=B2192,F2191=F2192), "echo ;","echo '&lt; PRESS ANY KEY TO CONTINUE &gt;'; read c ; ")</f>
        <v xml:space="preserve">echo '&lt; PRESS ANY KEY TO CONTINUE &gt;'; read c ; </v>
      </c>
      <c r="U2191" s="12" t="str">
        <f t="shared" ref="U2191" si="3140">IF(AND(B2191=B2192,F2191=F2192),"echo;",CONCATENATE("cat $HOME/scripts/log/dg_",C2191,"_",B2191,".log ; "))</f>
        <v xml:space="preserve">cat $HOME/scripts/log/dg_SJ_CHG0015982.log ; </v>
      </c>
      <c r="V2191" s="13" t="str">
        <f t="shared" ref="V2191" si="3141">IF(AND(B2191=B2192,F2191=F2192), "echo ;","echo '&lt; PRESS ANY KEY TO CONTINUE &gt;'; read c ;")</f>
        <v>echo '&lt; PRESS ANY KEY TO CONTINUE &gt;'; read c ;</v>
      </c>
      <c r="W2191" s="14" t="str">
        <f t="shared" ref="W2191" si="3142">IF(LEFT(U2191,3)="cat"," pmd ; "," echo ; ")</f>
        <v xml:space="preserve"> pmd ; </v>
      </c>
      <c r="X2191" s="13" t="str">
        <f t="shared" ref="X2191" si="3143">IF(M2191="Workflow",CONCATENATE("ssh -q ",G2191, " '/home/infa_adm/scripts/ais.sh ",L2191," ",N2191," ",H2191,"'")," # n/a")</f>
        <v>ssh -q phvifoapp04 '/home/infa_adm/scripts/ais.sh connectors wf_ENT_LAWSON_GL_RC_PROCESS Int01_prod'</v>
      </c>
      <c r="Y2191" s="15"/>
      <c r="Z2191" s="60" t="str">
        <f t="shared" ref="Z2191" si="3144">CONCATENATE("./pmrep objectexport -f ",L2191," -o ",M2191," -n ",N2191," -m -s -b -r -u ",N2191,".xml")</f>
        <v>./pmrep objectexport -f connectors -o Workflow -n wf_ENT_LAWSON_GL_RC_PROCESS -m -s -b -r -u wf_ENT_LAWSON_GL_RC_PROCESS.xml</v>
      </c>
      <c r="AA2191" s="63" t="str">
        <f t="shared" ref="AA2191" si="3145">IF(M2191="Workflow",CONCATENATE("gwd ",L2191," ",N2191)," # n/a")</f>
        <v>gwd connectors wf_ENT_LAWSON_GL_RC_PROCESS</v>
      </c>
      <c r="AB2191" s="60" t="str">
        <f t="shared" si="3054"/>
        <v xml:space="preserve">showvh connectors wf_ENT_LAWSON_GL_RC_PROCESS ; </v>
      </c>
      <c r="AC2191" s="60" t="str">
        <f t="shared" si="3053"/>
        <v>showrrh connectors wf_ENT_LAWSON_GL_RC_PROCESS</v>
      </c>
    </row>
    <row r="2192" spans="1:29" x14ac:dyDescent="0.25">
      <c r="A2192" s="9">
        <v>43473</v>
      </c>
      <c r="B2192" s="6" t="s">
        <v>1592</v>
      </c>
      <c r="C2192" s="6" t="s">
        <v>1893</v>
      </c>
      <c r="D2192" s="6" t="s">
        <v>1862</v>
      </c>
      <c r="E2192" s="100" t="str">
        <f t="shared" si="3129"/>
        <v>RAC_qa</v>
      </c>
      <c r="F2192" s="115" t="str">
        <f t="shared" si="3130"/>
        <v>BPQ</v>
      </c>
      <c r="G2192" s="100" t="str">
        <f t="shared" si="3131"/>
        <v>qhvifoapp05</v>
      </c>
      <c r="H2192" s="115" t="str">
        <f t="shared" si="3132"/>
        <v>Int01_qa</v>
      </c>
      <c r="I2192" s="100" t="str">
        <f t="shared" si="3133"/>
        <v>6005</v>
      </c>
      <c r="J2192" s="115" t="str">
        <f t="shared" si="3134"/>
        <v>Native</v>
      </c>
      <c r="K2192" s="100" t="str">
        <f t="shared" si="3135"/>
        <v>all</v>
      </c>
      <c r="L2192" s="6" t="s">
        <v>1491</v>
      </c>
      <c r="M2192" s="6" t="s">
        <v>332</v>
      </c>
      <c r="N2192" s="6" t="s">
        <v>2651</v>
      </c>
      <c r="O2192" s="47" t="s">
        <v>3243</v>
      </c>
      <c r="P2192" s="11" t="str">
        <f t="shared" ref="P2192:P2193" si="3146">CONCATENATE("qc ",L2192," ",M2192," ",N2192)</f>
        <v xml:space="preserve">qc connectors Workflow wf_ENT_LAWSON_GL_ic_PROCESS </v>
      </c>
      <c r="Q2192" s="12" t="str">
        <f t="shared" ref="Q2192:Q2193" si="3147">IF(AND(B2192=B2191,F2192=F2191),"echo ;",CONCATENATE("./pmrep cleardeploymentgroup -p ",dgnm," -f ;"))</f>
        <v>./pmrep cleardeploymentgroup -p DG_Static_Shared -f ;</v>
      </c>
      <c r="R2192" s="13" t="str">
        <f t="shared" ref="R2192:R2193" si="3148">CONCATENATE("./pmrep addtodeploymentgroup -p ",dgnm," -n ",N2192," -o ",M2192, " -f ",L2192," -d ",K2192, " ;")</f>
        <v>./pmrep addtodeploymentgroup -p DG_Static_Shared -n wf_ENT_LAWSON_GL_ic_PROCESS  -o Workflow -f connectors -d all ;</v>
      </c>
      <c r="S2192" s="12" t="str">
        <f t="shared" ref="S2192:S2193" si="3149">IF(AND(B2192=B2193,F2192=F2193),"echo ;",CONCATENATE("./pmrep deploydeploymentgroup -p ",dgnm, " -c ",dgxml," -r ",E2192," -n ",IF(LEFT(F2192,1)="B","ritbil","jansaj")," -X ",F2192, " -h ",G2192," -o ",I2192, " -s ",J2192, " -l $HOME/scripts/log/dg_",C2192,"_",B2192,".log ;"))</f>
        <v>./pmrep deploydeploymentgroup -p DG_Static_Shared -c  ./DG_Static_Shared.xml -r RAC_qa -n ritbil -X BPQ -h qhvifoapp05 -o 6005 -s Native -l $HOME/scripts/log/dg_BR_saksub.log ;</v>
      </c>
      <c r="T2192" s="13" t="str">
        <f t="shared" ref="T2192:T2193" si="3150">IF(AND(B2192=B2193,F2192=F2193), "echo ;","echo '&lt; PRESS ANY KEY TO CONTINUE &gt;'; read c ; ")</f>
        <v xml:space="preserve">echo '&lt; PRESS ANY KEY TO CONTINUE &gt;'; read c ; </v>
      </c>
      <c r="U2192" s="12" t="str">
        <f t="shared" ref="U2192:U2193" si="3151">IF(AND(B2192=B2193,F2192=F2193),"echo;",CONCATENATE("cat $HOME/scripts/log/dg_",C2192,"_",B2192,".log ; "))</f>
        <v xml:space="preserve">cat $HOME/scripts/log/dg_BR_saksub.log ; </v>
      </c>
      <c r="V2192" s="13" t="str">
        <f t="shared" ref="V2192:V2193" si="3152">IF(AND(B2192=B2193,F2192=F2193), "echo ;","echo '&lt; PRESS ANY KEY TO CONTINUE &gt;'; read c ;")</f>
        <v>echo '&lt; PRESS ANY KEY TO CONTINUE &gt;'; read c ;</v>
      </c>
      <c r="W2192" s="14" t="str">
        <f t="shared" ref="W2192:W2193" si="3153">IF(LEFT(U2192,3)="cat"," pmd ; "," echo ; ")</f>
        <v xml:space="preserve"> pmd ; </v>
      </c>
      <c r="X2192" s="13" t="str">
        <f t="shared" ref="X2192:X2193" si="3154">IF(M2192="Workflow",CONCATENATE("ssh -q ",G2192, " '/home/infa_adm/scripts/ais.sh ",L2192," ",N2192," ",H2192,"'")," # n/a")</f>
        <v>ssh -q qhvifoapp05 '/home/infa_adm/scripts/ais.sh connectors wf_ENT_LAWSON_GL_ic_PROCESS  Int01_qa'</v>
      </c>
      <c r="Y2192" s="15"/>
      <c r="Z2192" s="60" t="str">
        <f t="shared" ref="Z2192:Z2193" si="3155">CONCATENATE("./pmrep objectexport -f ",L2192," -o ",M2192," -n ",N2192," -m -s -b -r -u ",N2192,".xml")</f>
        <v>./pmrep objectexport -f connectors -o Workflow -n wf_ENT_LAWSON_GL_ic_PROCESS  -m -s -b -r -u wf_ENT_LAWSON_GL_ic_PROCESS .xml</v>
      </c>
      <c r="AA2192" s="63" t="str">
        <f t="shared" ref="AA2192:AA2193" si="3156">IF(M2192="Workflow",CONCATENATE("gwd ",L2192," ",N2192)," # n/a")</f>
        <v xml:space="preserve">gwd connectors wf_ENT_LAWSON_GL_ic_PROCESS </v>
      </c>
      <c r="AB2192" s="60" t="str">
        <f t="shared" si="3054"/>
        <v xml:space="preserve">showvh connectors wf_ENT_LAWSON_GL_ic_PROCESS  ; </v>
      </c>
      <c r="AC2192" s="60" t="str">
        <f t="shared" si="3053"/>
        <v xml:space="preserve">showrrh connectors wf_ENT_LAWSON_GL_ic_PROCESS </v>
      </c>
    </row>
    <row r="2193" spans="1:29" x14ac:dyDescent="0.25">
      <c r="A2193" s="9">
        <v>43473</v>
      </c>
      <c r="B2193" s="6" t="s">
        <v>1592</v>
      </c>
      <c r="C2193" s="6" t="s">
        <v>1892</v>
      </c>
      <c r="D2193" s="6" t="s">
        <v>1863</v>
      </c>
      <c r="E2193" s="100" t="str">
        <f t="shared" si="3129"/>
        <v>RAC_uat</v>
      </c>
      <c r="F2193" s="115" t="str">
        <f t="shared" si="3130"/>
        <v>UP</v>
      </c>
      <c r="G2193" s="100" t="str">
        <f t="shared" si="3131"/>
        <v>uhvifoapp03</v>
      </c>
      <c r="H2193" s="115" t="str">
        <f t="shared" si="3132"/>
        <v>Int01_uat</v>
      </c>
      <c r="I2193" s="100" t="str">
        <f t="shared" si="3133"/>
        <v>6005</v>
      </c>
      <c r="J2193" s="115" t="str">
        <f t="shared" si="3134"/>
        <v>Native</v>
      </c>
      <c r="K2193" s="100" t="str">
        <f t="shared" si="3135"/>
        <v>all</v>
      </c>
      <c r="L2193" s="6" t="s">
        <v>1491</v>
      </c>
      <c r="M2193" s="6" t="s">
        <v>332</v>
      </c>
      <c r="N2193" s="6" t="s">
        <v>2651</v>
      </c>
      <c r="O2193" s="6" t="s">
        <v>3244</v>
      </c>
      <c r="P2193" s="11" t="str">
        <f t="shared" si="3146"/>
        <v xml:space="preserve">qc connectors Workflow wf_ENT_LAWSON_GL_ic_PROCESS </v>
      </c>
      <c r="Q2193" s="12" t="str">
        <f t="shared" si="3147"/>
        <v>./pmrep cleardeploymentgroup -p DG_Static_Shared -f ;</v>
      </c>
      <c r="R2193" s="13" t="str">
        <f t="shared" si="3148"/>
        <v>./pmrep addtodeploymentgroup -p DG_Static_Shared -n wf_ENT_LAWSON_GL_ic_PROCESS  -o Workflow -f connectors -d all ;</v>
      </c>
      <c r="S2193" s="12" t="str">
        <f t="shared" si="3149"/>
        <v>./pmrep deploydeploymentgroup -p DG_Static_Shared -c  ./DG_Static_Shared.xml -r RAC_uat -n jansaj -X UP -h uhvifoapp03 -o 6005 -s Native -l $HOME/scripts/log/dg_SJ_saksub.log ;</v>
      </c>
      <c r="T2193" s="13" t="str">
        <f t="shared" si="3150"/>
        <v xml:space="preserve">echo '&lt; PRESS ANY KEY TO CONTINUE &gt;'; read c ; </v>
      </c>
      <c r="U2193" s="12" t="str">
        <f t="shared" si="3151"/>
        <v xml:space="preserve">cat $HOME/scripts/log/dg_SJ_saksub.log ; </v>
      </c>
      <c r="V2193" s="13" t="str">
        <f t="shared" si="3152"/>
        <v>echo '&lt; PRESS ANY KEY TO CONTINUE &gt;'; read c ;</v>
      </c>
      <c r="W2193" s="14" t="str">
        <f t="shared" si="3153"/>
        <v xml:space="preserve"> pmd ; </v>
      </c>
      <c r="X2193" s="13" t="str">
        <f t="shared" si="3154"/>
        <v>ssh -q uhvifoapp03 '/home/infa_adm/scripts/ais.sh connectors wf_ENT_LAWSON_GL_ic_PROCESS  Int01_uat'</v>
      </c>
      <c r="Y2193" s="15"/>
      <c r="Z2193" s="60" t="str">
        <f t="shared" si="3155"/>
        <v>./pmrep objectexport -f connectors -o Workflow -n wf_ENT_LAWSON_GL_ic_PROCESS  -m -s -b -r -u wf_ENT_LAWSON_GL_ic_PROCESS .xml</v>
      </c>
      <c r="AA2193" s="63" t="str">
        <f t="shared" si="3156"/>
        <v xml:space="preserve">gwd connectors wf_ENT_LAWSON_GL_ic_PROCESS </v>
      </c>
      <c r="AB2193" s="60" t="str">
        <f t="shared" si="3054"/>
        <v xml:space="preserve">showvh connectors wf_ENT_LAWSON_GL_ic_PROCESS  ; </v>
      </c>
      <c r="AC2193" s="60" t="str">
        <f t="shared" si="3053"/>
        <v xml:space="preserve">showrrh connectors wf_ENT_LAWSON_GL_ic_PROCESS </v>
      </c>
    </row>
    <row r="2194" spans="1:29" x14ac:dyDescent="0.25">
      <c r="A2194" s="9">
        <v>43474</v>
      </c>
      <c r="B2194" s="6" t="s">
        <v>3245</v>
      </c>
      <c r="C2194" s="6" t="s">
        <v>1892</v>
      </c>
      <c r="D2194" s="6" t="s">
        <v>1864</v>
      </c>
      <c r="E2194" s="100" t="str">
        <f t="shared" ref="E2194" si="3157">IF(D2194="q1",rep_q,IF(OR(D2194="u1",D2194="u2"),rep_u,IF(OR(D2194="p1",D2194="p2"),rep_p," ** ERROR **")))</f>
        <v>RAC_prod</v>
      </c>
      <c r="F2194" s="115" t="str">
        <f t="shared" ref="F2194" si="3158">IF(C2194="SJ",IF(D2194="q1",pswd_sj_q,IF(OR(D2194="u1",D2194="u2"),pswd_sj_u,IF(OR(D2194="p1",D2194="p2"),pswd_sj_p," ** ERROR **"))),
IF(C2194="BR",IF(D2194="q1",pswd_br_q,IF(OR(D2194="u1",D2194="u2"),pswd_br_u,IF(OR(D2194="p1",D2194="p2"),pswd_br_p," ** ERROR **")))," ** ERROR **"))</f>
        <v>PP</v>
      </c>
      <c r="G2194" s="100" t="str">
        <f t="shared" ref="G2194" si="3159">IF(D2194="q1",host_q,IF(OR(D2194="u1",D2194="u2"),host_u,IF(OR(D2194="p1",D2194="p2"),host_p," ** ERROR **")))</f>
        <v>phvifoapp04</v>
      </c>
      <c r="H2194" s="115" t="str">
        <f t="shared" ref="H2194" si="3160">IF(D2194="q1",int_q1,IF(D2194="u1",int_u1,IF(D2194="u2",int_u2,IF(D2194="p1",int_p1,IF(D2194="p2",int_p2," ** ERROR **")))))</f>
        <v>Int01_prod</v>
      </c>
      <c r="I2194" s="100" t="str">
        <f t="shared" ref="I2194" si="3161">IF(D2194="","n/a","6005")</f>
        <v>6005</v>
      </c>
      <c r="J2194" s="115" t="str">
        <f t="shared" ref="J2194" si="3162">IF(D2194="","n/a","Native")</f>
        <v>Native</v>
      </c>
      <c r="K2194" s="100" t="str">
        <f t="shared" ref="K2194" si="3163">IF(D2194="","n/a","all")</f>
        <v>all</v>
      </c>
      <c r="L2194" s="6" t="s">
        <v>1491</v>
      </c>
      <c r="M2194" s="6" t="s">
        <v>332</v>
      </c>
      <c r="N2194" s="6" t="s">
        <v>2660</v>
      </c>
      <c r="O2194" s="6" t="s">
        <v>3246</v>
      </c>
      <c r="P2194" s="11" t="str">
        <f t="shared" ref="P2194" si="3164">CONCATENATE("qc ",L2194," ",M2194," ",N2194)</f>
        <v>qc connectors Workflow wf_ENT_LAWSON_GL_RF_PROCESS</v>
      </c>
      <c r="Q2194" s="12" t="str">
        <f t="shared" ref="Q2194" si="3165">IF(AND(B2194=B2193,F2194=F2193),"echo ;",CONCATENATE("./pmrep cleardeploymentgroup -p ",dgnm," -f ;"))</f>
        <v>./pmrep cleardeploymentgroup -p DG_Static_Shared -f ;</v>
      </c>
      <c r="R2194" s="13" t="str">
        <f t="shared" ref="R2194" si="3166">CONCATENATE("./pmrep addtodeploymentgroup -p ",dgnm," -n ",N2194," -o ",M2194, " -f ",L2194," -d ",K2194, " ;")</f>
        <v>./pmrep addtodeploymentgroup -p DG_Static_Shared -n wf_ENT_LAWSON_GL_RF_PROCESS -o Workflow -f connectors -d all ;</v>
      </c>
      <c r="S2194" s="12" t="str">
        <f t="shared" ref="S2194" si="3167">IF(AND(B2194=B2195,F2194=F2195),"echo ;",CONCATENATE("./pmrep deploydeploymentgroup -p ",dgnm, " -c ",dgxml," -r ",E2194," -n ",IF(LEFT(F2194,1)="B","ritbil","jansaj")," -X ",F2194, " -h ",G2194," -o ",I2194, " -s ",J2194, " -l $HOME/scripts/log/dg_",C2194,"_",B2194,".log ;"))</f>
        <v>./pmrep deploydeploymentgroup -p DG_Static_Shared -c  ./DG_Static_Shared.xml -r RAC_prod -n jansaj -X PP -h phvifoapp04 -o 6005 -s Native -l $HOME/scripts/log/dg_SJ_CHG0016016.log ;</v>
      </c>
      <c r="T2194" s="13" t="str">
        <f t="shared" ref="T2194" si="3168">IF(AND(B2194=B2195,F2194=F2195), "echo ;","echo '&lt; PRESS ANY KEY TO CONTINUE &gt;'; read c ; ")</f>
        <v xml:space="preserve">echo '&lt; PRESS ANY KEY TO CONTINUE &gt;'; read c ; </v>
      </c>
      <c r="U2194" s="12" t="str">
        <f t="shared" ref="U2194" si="3169">IF(AND(B2194=B2195,F2194=F2195),"echo;",CONCATENATE("cat $HOME/scripts/log/dg_",C2194,"_",B2194,".log ; "))</f>
        <v xml:space="preserve">cat $HOME/scripts/log/dg_SJ_CHG0016016.log ; </v>
      </c>
      <c r="V2194" s="13" t="str">
        <f t="shared" ref="V2194" si="3170">IF(AND(B2194=B2195,F2194=F2195), "echo ;","echo '&lt; PRESS ANY KEY TO CONTINUE &gt;'; read c ;")</f>
        <v>echo '&lt; PRESS ANY KEY TO CONTINUE &gt;'; read c ;</v>
      </c>
      <c r="W2194" s="14" t="str">
        <f t="shared" ref="W2194" si="3171">IF(LEFT(U2194,3)="cat"," pmd ; "," echo ; ")</f>
        <v xml:space="preserve"> pmd ; </v>
      </c>
      <c r="X2194" s="13" t="str">
        <f t="shared" ref="X2194" si="3172">IF(M2194="Workflow",CONCATENATE("ssh -q ",G2194, " '/home/infa_adm/scripts/ais.sh ",L2194," ",N2194," ",H2194,"'")," # n/a")</f>
        <v>ssh -q phvifoapp04 '/home/infa_adm/scripts/ais.sh connectors wf_ENT_LAWSON_GL_RF_PROCESS Int01_prod'</v>
      </c>
      <c r="Y2194" s="15"/>
      <c r="Z2194" s="60" t="str">
        <f t="shared" ref="Z2194" si="3173">CONCATENATE("./pmrep objectexport -f ",L2194," -o ",M2194," -n ",N2194," -m -s -b -r -u ",N2194,".xml")</f>
        <v>./pmrep objectexport -f connectors -o Workflow -n wf_ENT_LAWSON_GL_RF_PROCESS -m -s -b -r -u wf_ENT_LAWSON_GL_RF_PROCESS.xml</v>
      </c>
      <c r="AA2194" s="63" t="str">
        <f t="shared" ref="AA2194" si="3174">IF(M2194="Workflow",CONCATENATE("gwd ",L2194," ",N2194)," # n/a")</f>
        <v>gwd connectors wf_ENT_LAWSON_GL_RF_PROCESS</v>
      </c>
      <c r="AB2194" s="60" t="str">
        <f t="shared" si="3054"/>
        <v xml:space="preserve">showvh connectors wf_ENT_LAWSON_GL_RF_PROCESS ; </v>
      </c>
      <c r="AC2194" s="60" t="str">
        <f t="shared" si="3053"/>
        <v>showrrh connectors wf_ENT_LAWSON_GL_RF_PROCESS</v>
      </c>
    </row>
    <row r="2195" spans="1:29" x14ac:dyDescent="0.25">
      <c r="A2195" s="9">
        <v>43474</v>
      </c>
      <c r="B2195" s="6" t="s">
        <v>8</v>
      </c>
      <c r="C2195" s="6" t="s">
        <v>1892</v>
      </c>
      <c r="D2195" s="6" t="s">
        <v>1862</v>
      </c>
      <c r="E2195" s="100" t="str">
        <f t="shared" ref="E2195" si="3175">IF(D2195="q1",rep_q,IF(OR(D2195="u1",D2195="u2"),rep_u,IF(OR(D2195="p1",D2195="p2"),rep_p," ** ERROR **")))</f>
        <v>RAC_qa</v>
      </c>
      <c r="F2195" s="115" t="str">
        <f t="shared" ref="F2195" si="3176">IF(C2195="SJ",IF(D2195="q1",pswd_sj_q,IF(OR(D2195="u1",D2195="u2"),pswd_sj_u,IF(OR(D2195="p1",D2195="p2"),pswd_sj_p," ** ERROR **"))),
IF(C2195="BR",IF(D2195="q1",pswd_br_q,IF(OR(D2195="u1",D2195="u2"),pswd_br_u,IF(OR(D2195="p1",D2195="p2"),pswd_br_p," ** ERROR **")))," ** ERROR **"))</f>
        <v>QP</v>
      </c>
      <c r="G2195" s="100" t="str">
        <f t="shared" ref="G2195" si="3177">IF(D2195="q1",host_q,IF(OR(D2195="u1",D2195="u2"),host_u,IF(OR(D2195="p1",D2195="p2"),host_p," ** ERROR **")))</f>
        <v>qhvifoapp05</v>
      </c>
      <c r="H2195" s="115" t="str">
        <f t="shared" ref="H2195" si="3178">IF(D2195="q1",int_q1,IF(D2195="u1",int_u1,IF(D2195="u2",int_u2,IF(D2195="p1",int_p1,IF(D2195="p2",int_p2," ** ERROR **")))))</f>
        <v>Int01_qa</v>
      </c>
      <c r="I2195" s="100" t="str">
        <f t="shared" ref="I2195" si="3179">IF(D2195="","n/a","6005")</f>
        <v>6005</v>
      </c>
      <c r="J2195" s="115" t="str">
        <f t="shared" ref="J2195" si="3180">IF(D2195="","n/a","Native")</f>
        <v>Native</v>
      </c>
      <c r="K2195" s="100" t="str">
        <f t="shared" ref="K2195" si="3181">IF(D2195="","n/a","all")</f>
        <v>all</v>
      </c>
      <c r="L2195" s="6" t="s">
        <v>1491</v>
      </c>
      <c r="M2195" s="6" t="s">
        <v>332</v>
      </c>
      <c r="N2195" s="6" t="s">
        <v>1717</v>
      </c>
      <c r="O2195" s="6" t="s">
        <v>3247</v>
      </c>
      <c r="P2195" s="11" t="str">
        <f t="shared" ref="P2195:P2196" si="3182">CONCATENATE("qc ",L2195," ",M2195," ",N2195)</f>
        <v>qc connectors Workflow wf_s_m_ENT_BMSMEMBER</v>
      </c>
      <c r="Q2195" s="12" t="str">
        <f t="shared" ref="Q2195:Q2196" si="3183">IF(AND(B2195=B2194,F2195=F2194),"echo ;",CONCATENATE("./pmrep cleardeploymentgroup -p ",dgnm," -f ;"))</f>
        <v>./pmrep cleardeploymentgroup -p DG_Static_Shared -f ;</v>
      </c>
      <c r="R2195" s="13" t="str">
        <f t="shared" ref="R2195:R2196" si="3184">CONCATENATE("./pmrep addtodeploymentgroup -p ",dgnm," -n ",N2195," -o ",M2195, " -f ",L2195," -d ",K2195, " ;")</f>
        <v>./pmrep addtodeploymentgroup -p DG_Static_Shared -n wf_s_m_ENT_BMSMEMBER -o Workflow -f connectors -d all ;</v>
      </c>
      <c r="S2195" s="12" t="str">
        <f t="shared" ref="S2195:S2196" si="3185">IF(AND(B2195=B2196,F2195=F2196),"echo ;",CONCATENATE("./pmrep deploydeploymentgroup -p ",dgnm, " -c ",dgxml," -r ",E2195," -n ",IF(LEFT(F2195,1)="B","ritbil","jansaj")," -X ",F2195, " -h ",G2195," -o ",I2195, " -s ",J2195, " -l $HOME/scripts/log/dg_",C2195,"_",B2195,".log ;"))</f>
        <v>./pmrep deploydeploymentgroup -p DG_Static_Shared -c  ./DG_Static_Shared.xml -r RAC_qa -n jansaj -X QP -h qhvifoapp05 -o 6005 -s Native -l $HOME/scripts/log/dg_SJ_seeanu.log ;</v>
      </c>
      <c r="T2195" s="13" t="str">
        <f t="shared" ref="T2195:T2196" si="3186">IF(AND(B2195=B2196,F2195=F2196), "echo ;","echo '&lt; PRESS ANY KEY TO CONTINUE &gt;'; read c ; ")</f>
        <v xml:space="preserve">echo '&lt; PRESS ANY KEY TO CONTINUE &gt;'; read c ; </v>
      </c>
      <c r="U2195" s="12" t="str">
        <f t="shared" ref="U2195:U2196" si="3187">IF(AND(B2195=B2196,F2195=F2196),"echo;",CONCATENATE("cat $HOME/scripts/log/dg_",C2195,"_",B2195,".log ; "))</f>
        <v xml:space="preserve">cat $HOME/scripts/log/dg_SJ_seeanu.log ; </v>
      </c>
      <c r="V2195" s="13" t="str">
        <f t="shared" ref="V2195:V2196" si="3188">IF(AND(B2195=B2196,F2195=F2196), "echo ;","echo '&lt; PRESS ANY KEY TO CONTINUE &gt;'; read c ;")</f>
        <v>echo '&lt; PRESS ANY KEY TO CONTINUE &gt;'; read c ;</v>
      </c>
      <c r="W2195" s="14" t="str">
        <f t="shared" ref="W2195:W2196" si="3189">IF(LEFT(U2195,3)="cat"," pmd ; "," echo ; ")</f>
        <v xml:space="preserve"> pmd ; </v>
      </c>
      <c r="X2195" s="13" t="str">
        <f t="shared" ref="X2195:X2196" si="3190">IF(M2195="Workflow",CONCATENATE("ssh -q ",G2195, " '/home/infa_adm/scripts/ais.sh ",L2195," ",N2195," ",H2195,"'")," # n/a")</f>
        <v>ssh -q qhvifoapp05 '/home/infa_adm/scripts/ais.sh connectors wf_s_m_ENT_BMSMEMBER Int01_qa'</v>
      </c>
      <c r="Y2195" s="15"/>
      <c r="Z2195" s="60" t="str">
        <f t="shared" ref="Z2195:Z2196" si="3191">CONCATENATE("./pmrep objectexport -f ",L2195," -o ",M2195," -n ",N2195," -m -s -b -r -u ",N2195,".xml")</f>
        <v>./pmrep objectexport -f connectors -o Workflow -n wf_s_m_ENT_BMSMEMBER -m -s -b -r -u wf_s_m_ENT_BMSMEMBER.xml</v>
      </c>
      <c r="AA2195" s="63" t="str">
        <f t="shared" ref="AA2195:AA2196" si="3192">IF(M2195="Workflow",CONCATENATE("gwd ",L2195," ",N2195)," # n/a")</f>
        <v>gwd connectors wf_s_m_ENT_BMSMEMBER</v>
      </c>
      <c r="AB2195" s="60" t="str">
        <f t="shared" si="3054"/>
        <v xml:space="preserve">showvh connectors wf_s_m_ENT_BMSMEMBER ; </v>
      </c>
      <c r="AC2195" s="60" t="str">
        <f t="shared" si="3053"/>
        <v>showrrh connectors wf_s_m_ENT_BMSMEMBER</v>
      </c>
    </row>
    <row r="2196" spans="1:29" x14ac:dyDescent="0.25">
      <c r="A2196" s="9">
        <v>43474</v>
      </c>
      <c r="B2196" s="6" t="s">
        <v>8</v>
      </c>
      <c r="C2196" s="6" t="s">
        <v>1892</v>
      </c>
      <c r="D2196" s="6" t="s">
        <v>1863</v>
      </c>
      <c r="E2196" s="100" t="str">
        <f t="shared" ref="E2196:E2197" si="3193">IF(D2196="q1",rep_q,IF(OR(D2196="u1",D2196="u2"),rep_u,IF(OR(D2196="p1",D2196="p2"),rep_p," ** ERROR **")))</f>
        <v>RAC_uat</v>
      </c>
      <c r="F2196" s="115" t="str">
        <f t="shared" ref="F2196:F2197" si="3194">IF(C2196="SJ",IF(D2196="q1",pswd_sj_q,IF(OR(D2196="u1",D2196="u2"),pswd_sj_u,IF(OR(D2196="p1",D2196="p2"),pswd_sj_p," ** ERROR **"))),
IF(C2196="BR",IF(D2196="q1",pswd_br_q,IF(OR(D2196="u1",D2196="u2"),pswd_br_u,IF(OR(D2196="p1",D2196="p2"),pswd_br_p," ** ERROR **")))," ** ERROR **"))</f>
        <v>UP</v>
      </c>
      <c r="G2196" s="100" t="str">
        <f t="shared" ref="G2196:G2197" si="3195">IF(D2196="q1",host_q,IF(OR(D2196="u1",D2196="u2"),host_u,IF(OR(D2196="p1",D2196="p2"),host_p," ** ERROR **")))</f>
        <v>uhvifoapp03</v>
      </c>
      <c r="H2196" s="115" t="str">
        <f t="shared" ref="H2196:H2197" si="3196">IF(D2196="q1",int_q1,IF(D2196="u1",int_u1,IF(D2196="u2",int_u2,IF(D2196="p1",int_p1,IF(D2196="p2",int_p2," ** ERROR **")))))</f>
        <v>Int01_uat</v>
      </c>
      <c r="I2196" s="100" t="str">
        <f t="shared" ref="I2196:I2197" si="3197">IF(D2196="","n/a","6005")</f>
        <v>6005</v>
      </c>
      <c r="J2196" s="115" t="str">
        <f t="shared" ref="J2196:J2197" si="3198">IF(D2196="","n/a","Native")</f>
        <v>Native</v>
      </c>
      <c r="K2196" s="100" t="str">
        <f t="shared" ref="K2196:K2197" si="3199">IF(D2196="","n/a","all")</f>
        <v>all</v>
      </c>
      <c r="L2196" s="6" t="s">
        <v>1491</v>
      </c>
      <c r="M2196" s="6" t="s">
        <v>332</v>
      </c>
      <c r="N2196" s="6" t="s">
        <v>1717</v>
      </c>
      <c r="O2196" s="6" t="s">
        <v>3248</v>
      </c>
      <c r="P2196" s="11" t="str">
        <f t="shared" si="3182"/>
        <v>qc connectors Workflow wf_s_m_ENT_BMSMEMBER</v>
      </c>
      <c r="Q2196" s="12" t="str">
        <f t="shared" si="3183"/>
        <v>./pmrep cleardeploymentgroup -p DG_Static_Shared -f ;</v>
      </c>
      <c r="R2196" s="13" t="str">
        <f t="shared" si="3184"/>
        <v>./pmrep addtodeploymentgroup -p DG_Static_Shared -n wf_s_m_ENT_BMSMEMBER -o Workflow -f connectors -d all ;</v>
      </c>
      <c r="S2196" s="12" t="str">
        <f t="shared" si="3185"/>
        <v>./pmrep deploydeploymentgroup -p DG_Static_Shared -c  ./DG_Static_Shared.xml -r RAC_uat -n jansaj -X UP -h uhvifoapp03 -o 6005 -s Native -l $HOME/scripts/log/dg_SJ_seeanu.log ;</v>
      </c>
      <c r="T2196" s="13" t="str">
        <f t="shared" si="3186"/>
        <v xml:space="preserve">echo '&lt; PRESS ANY KEY TO CONTINUE &gt;'; read c ; </v>
      </c>
      <c r="U2196" s="12" t="str">
        <f t="shared" si="3187"/>
        <v xml:space="preserve">cat $HOME/scripts/log/dg_SJ_seeanu.log ; </v>
      </c>
      <c r="V2196" s="13" t="str">
        <f t="shared" si="3188"/>
        <v>echo '&lt; PRESS ANY KEY TO CONTINUE &gt;'; read c ;</v>
      </c>
      <c r="W2196" s="14" t="str">
        <f t="shared" si="3189"/>
        <v xml:space="preserve"> pmd ; </v>
      </c>
      <c r="X2196" s="13" t="str">
        <f t="shared" si="3190"/>
        <v>ssh -q uhvifoapp03 '/home/infa_adm/scripts/ais.sh connectors wf_s_m_ENT_BMSMEMBER Int01_uat'</v>
      </c>
      <c r="Y2196" s="15"/>
      <c r="Z2196" s="60" t="str">
        <f t="shared" si="3191"/>
        <v>./pmrep objectexport -f connectors -o Workflow -n wf_s_m_ENT_BMSMEMBER -m -s -b -r -u wf_s_m_ENT_BMSMEMBER.xml</v>
      </c>
      <c r="AA2196" s="63" t="str">
        <f t="shared" si="3192"/>
        <v>gwd connectors wf_s_m_ENT_BMSMEMBER</v>
      </c>
      <c r="AB2196" s="60" t="str">
        <f t="shared" si="3054"/>
        <v xml:space="preserve">showvh connectors wf_s_m_ENT_BMSMEMBER ; </v>
      </c>
      <c r="AC2196" s="60" t="str">
        <f t="shared" si="3053"/>
        <v>showrrh connectors wf_s_m_ENT_BMSMEMBER</v>
      </c>
    </row>
    <row r="2197" spans="1:29" x14ac:dyDescent="0.25">
      <c r="A2197" s="9">
        <v>43474</v>
      </c>
      <c r="B2197" s="6" t="s">
        <v>285</v>
      </c>
      <c r="C2197" s="6" t="s">
        <v>1892</v>
      </c>
      <c r="D2197" s="6" t="s">
        <v>1862</v>
      </c>
      <c r="E2197" s="100" t="str">
        <f t="shared" si="3193"/>
        <v>RAC_qa</v>
      </c>
      <c r="F2197" s="115" t="str">
        <f t="shared" si="3194"/>
        <v>QP</v>
      </c>
      <c r="G2197" s="100" t="str">
        <f t="shared" si="3195"/>
        <v>qhvifoapp05</v>
      </c>
      <c r="H2197" s="115" t="str">
        <f t="shared" si="3196"/>
        <v>Int01_qa</v>
      </c>
      <c r="I2197" s="100" t="str">
        <f t="shared" si="3197"/>
        <v>6005</v>
      </c>
      <c r="J2197" s="115" t="str">
        <f t="shared" si="3198"/>
        <v>Native</v>
      </c>
      <c r="K2197" s="100" t="str">
        <f t="shared" si="3199"/>
        <v>all</v>
      </c>
      <c r="L2197" s="6" t="s">
        <v>322</v>
      </c>
      <c r="M2197" s="6" t="s">
        <v>332</v>
      </c>
      <c r="N2197" s="6" t="s">
        <v>3194</v>
      </c>
      <c r="O2197" s="6" t="s">
        <v>3249</v>
      </c>
      <c r="P2197" s="11" t="str">
        <f t="shared" ref="P2197:P2198" si="3200">CONCATENATE("qc ",L2197," ",M2197," ",N2197)</f>
        <v>qc MDM Workflow wf_RMS_Stg_To_PIM</v>
      </c>
      <c r="Q2197" s="12" t="str">
        <f t="shared" ref="Q2197:Q2198" si="3201">IF(AND(B2197=B2196,F2197=F2196),"echo ;",CONCATENATE("./pmrep cleardeploymentgroup -p ",dgnm," -f ;"))</f>
        <v>./pmrep cleardeploymentgroup -p DG_Static_Shared -f ;</v>
      </c>
      <c r="R2197" s="13" t="str">
        <f t="shared" ref="R2197:R2198" si="3202">CONCATENATE("./pmrep addtodeploymentgroup -p ",dgnm," -n ",N2197," -o ",M2197, " -f ",L2197," -d ",K2197, " ;")</f>
        <v>./pmrep addtodeploymentgroup -p DG_Static_Shared -n wf_RMS_Stg_To_PIM -o Workflow -f MDM -d all ;</v>
      </c>
      <c r="S2197" s="12" t="str">
        <f t="shared" ref="S2197:S2198" si="3203">IF(AND(B2197=B2198,F2197=F2198),"echo ;",CONCATENATE("./pmrep deploydeploymentgroup -p ",dgnm, " -c ",dgxml," -r ",E2197," -n ",IF(LEFT(F2197,1)="B","ritbil","jansaj")," -X ",F2197, " -h ",G2197," -o ",I2197, " -s ",J2197, " -l $HOME/scripts/log/dg_",C2197,"_",B2197,".log ;"))</f>
        <v>./pmrep deploydeploymentgroup -p DG_Static_Shared -c  ./DG_Static_Shared.xml -r RAC_qa -n jansaj -X QP -h qhvifoapp05 -o 6005 -s Native -l $HOME/scripts/log/dg_SJ_matvis.log ;</v>
      </c>
      <c r="T2197" s="13" t="str">
        <f t="shared" ref="T2197:T2198" si="3204">IF(AND(B2197=B2198,F2197=F2198), "echo ;","echo '&lt; PRESS ANY KEY TO CONTINUE &gt;'; read c ; ")</f>
        <v xml:space="preserve">echo '&lt; PRESS ANY KEY TO CONTINUE &gt;'; read c ; </v>
      </c>
      <c r="U2197" s="12" t="str">
        <f t="shared" ref="U2197:U2198" si="3205">IF(AND(B2197=B2198,F2197=F2198),"echo;",CONCATENATE("cat $HOME/scripts/log/dg_",C2197,"_",B2197,".log ; "))</f>
        <v xml:space="preserve">cat $HOME/scripts/log/dg_SJ_matvis.log ; </v>
      </c>
      <c r="V2197" s="13" t="str">
        <f t="shared" ref="V2197:V2198" si="3206">IF(AND(B2197=B2198,F2197=F2198), "echo ;","echo '&lt; PRESS ANY KEY TO CONTINUE &gt;'; read c ;")</f>
        <v>echo '&lt; PRESS ANY KEY TO CONTINUE &gt;'; read c ;</v>
      </c>
      <c r="W2197" s="14" t="str">
        <f t="shared" ref="W2197:W2198" si="3207">IF(LEFT(U2197,3)="cat"," pmd ; "," echo ; ")</f>
        <v xml:space="preserve"> pmd ; </v>
      </c>
      <c r="X2197" s="13" t="str">
        <f t="shared" ref="X2197:X2198" si="3208">IF(M2197="Workflow",CONCATENATE("ssh -q ",G2197, " '/home/infa_adm/scripts/ais.sh ",L2197," ",N2197," ",H2197,"'")," # n/a")</f>
        <v>ssh -q qhvifoapp05 '/home/infa_adm/scripts/ais.sh MDM wf_RMS_Stg_To_PIM Int01_qa'</v>
      </c>
      <c r="Y2197" s="15"/>
      <c r="Z2197" s="60" t="str">
        <f t="shared" ref="Z2197:Z2198" si="3209">CONCATENATE("./pmrep objectexport -f ",L2197," -o ",M2197," -n ",N2197," -m -s -b -r -u ",N2197,".xml")</f>
        <v>./pmrep objectexport -f MDM -o Workflow -n wf_RMS_Stg_To_PIM -m -s -b -r -u wf_RMS_Stg_To_PIM.xml</v>
      </c>
      <c r="AA2197" s="63" t="str">
        <f t="shared" ref="AA2197:AA2198" si="3210">IF(M2197="Workflow",CONCATENATE("gwd ",L2197," ",N2197)," # n/a")</f>
        <v>gwd MDM wf_RMS_Stg_To_PIM</v>
      </c>
      <c r="AB2197" s="60" t="str">
        <f t="shared" si="3054"/>
        <v xml:space="preserve">showvh MDM wf_RMS_Stg_To_PIM ; </v>
      </c>
      <c r="AC2197" s="60" t="str">
        <f t="shared" si="3053"/>
        <v>showrrh MDM wf_RMS_Stg_To_PIM</v>
      </c>
    </row>
    <row r="2198" spans="1:29" x14ac:dyDescent="0.25">
      <c r="A2198" s="9">
        <v>43474</v>
      </c>
      <c r="B2198" s="6" t="s">
        <v>285</v>
      </c>
      <c r="C2198" s="6" t="s">
        <v>1892</v>
      </c>
      <c r="D2198" s="6" t="s">
        <v>1863</v>
      </c>
      <c r="E2198" s="100" t="str">
        <f t="shared" ref="E2198" si="3211">IF(D2198="q1",rep_q,IF(OR(D2198="u1",D2198="u2"),rep_u,IF(OR(D2198="p1",D2198="p2"),rep_p," ** ERROR **")))</f>
        <v>RAC_uat</v>
      </c>
      <c r="F2198" s="115" t="str">
        <f t="shared" ref="F2198" si="3212">IF(C2198="SJ",IF(D2198="q1",pswd_sj_q,IF(OR(D2198="u1",D2198="u2"),pswd_sj_u,IF(OR(D2198="p1",D2198="p2"),pswd_sj_p," ** ERROR **"))),
IF(C2198="BR",IF(D2198="q1",pswd_br_q,IF(OR(D2198="u1",D2198="u2"),pswd_br_u,IF(OR(D2198="p1",D2198="p2"),pswd_br_p," ** ERROR **")))," ** ERROR **"))</f>
        <v>UP</v>
      </c>
      <c r="G2198" s="100" t="str">
        <f t="shared" ref="G2198" si="3213">IF(D2198="q1",host_q,IF(OR(D2198="u1",D2198="u2"),host_u,IF(OR(D2198="p1",D2198="p2"),host_p," ** ERROR **")))</f>
        <v>uhvifoapp03</v>
      </c>
      <c r="H2198" s="115" t="str">
        <f t="shared" ref="H2198" si="3214">IF(D2198="q1",int_q1,IF(D2198="u1",int_u1,IF(D2198="u2",int_u2,IF(D2198="p1",int_p1,IF(D2198="p2",int_p2," ** ERROR **")))))</f>
        <v>Int01_uat</v>
      </c>
      <c r="I2198" s="100" t="str">
        <f t="shared" ref="I2198" si="3215">IF(D2198="","n/a","6005")</f>
        <v>6005</v>
      </c>
      <c r="J2198" s="115" t="str">
        <f t="shared" ref="J2198" si="3216">IF(D2198="","n/a","Native")</f>
        <v>Native</v>
      </c>
      <c r="K2198" s="100" t="str">
        <f t="shared" ref="K2198" si="3217">IF(D2198="","n/a","all")</f>
        <v>all</v>
      </c>
      <c r="L2198" s="6" t="s">
        <v>322</v>
      </c>
      <c r="M2198" s="6" t="s">
        <v>332</v>
      </c>
      <c r="N2198" s="6" t="s">
        <v>3194</v>
      </c>
      <c r="O2198" s="6" t="s">
        <v>3250</v>
      </c>
      <c r="P2198" s="11" t="str">
        <f t="shared" si="3200"/>
        <v>qc MDM Workflow wf_RMS_Stg_To_PIM</v>
      </c>
      <c r="Q2198" s="12" t="str">
        <f t="shared" si="3201"/>
        <v>./pmrep cleardeploymentgroup -p DG_Static_Shared -f ;</v>
      </c>
      <c r="R2198" s="13" t="str">
        <f t="shared" si="3202"/>
        <v>./pmrep addtodeploymentgroup -p DG_Static_Shared -n wf_RMS_Stg_To_PIM -o Workflow -f MDM -d all ;</v>
      </c>
      <c r="S2198" s="12" t="str">
        <f t="shared" si="3203"/>
        <v>./pmrep deploydeploymentgroup -p DG_Static_Shared -c  ./DG_Static_Shared.xml -r RAC_uat -n jansaj -X UP -h uhvifoapp03 -o 6005 -s Native -l $HOME/scripts/log/dg_SJ_matvis.log ;</v>
      </c>
      <c r="T2198" s="13" t="str">
        <f t="shared" si="3204"/>
        <v xml:space="preserve">echo '&lt; PRESS ANY KEY TO CONTINUE &gt;'; read c ; </v>
      </c>
      <c r="U2198" s="12" t="str">
        <f t="shared" si="3205"/>
        <v xml:space="preserve">cat $HOME/scripts/log/dg_SJ_matvis.log ; </v>
      </c>
      <c r="V2198" s="13" t="str">
        <f t="shared" si="3206"/>
        <v>echo '&lt; PRESS ANY KEY TO CONTINUE &gt;'; read c ;</v>
      </c>
      <c r="W2198" s="14" t="str">
        <f t="shared" si="3207"/>
        <v xml:space="preserve"> pmd ; </v>
      </c>
      <c r="X2198" s="13" t="str">
        <f t="shared" si="3208"/>
        <v>ssh -q uhvifoapp03 '/home/infa_adm/scripts/ais.sh MDM wf_RMS_Stg_To_PIM Int01_uat'</v>
      </c>
      <c r="Y2198" s="15"/>
      <c r="Z2198" s="60" t="str">
        <f t="shared" si="3209"/>
        <v>./pmrep objectexport -f MDM -o Workflow -n wf_RMS_Stg_To_PIM -m -s -b -r -u wf_RMS_Stg_To_PIM.xml</v>
      </c>
      <c r="AA2198" s="63" t="str">
        <f t="shared" si="3210"/>
        <v>gwd MDM wf_RMS_Stg_To_PIM</v>
      </c>
      <c r="AB2198" s="60" t="str">
        <f t="shared" si="3054"/>
        <v xml:space="preserve">showvh MDM wf_RMS_Stg_To_PIM ; </v>
      </c>
      <c r="AC2198" s="60" t="str">
        <f t="shared" si="3053"/>
        <v>showrrh MDM wf_RMS_Stg_To_PIM</v>
      </c>
    </row>
    <row r="2199" spans="1:29" x14ac:dyDescent="0.25">
      <c r="A2199" s="9">
        <v>43474</v>
      </c>
      <c r="B2199" s="6" t="s">
        <v>3253</v>
      </c>
      <c r="C2199" s="6" t="s">
        <v>1892</v>
      </c>
      <c r="D2199" s="6" t="s">
        <v>1864</v>
      </c>
      <c r="E2199" s="100" t="str">
        <f t="shared" ref="E2199" si="3218">IF(D2199="q1",rep_q,IF(OR(D2199="u1",D2199="u2"),rep_u,IF(OR(D2199="p1",D2199="p2"),rep_p," ** ERROR **")))</f>
        <v>RAC_prod</v>
      </c>
      <c r="F2199" s="115" t="str">
        <f t="shared" ref="F2199" si="3219">IF(C2199="SJ",IF(D2199="q1",pswd_sj_q,IF(OR(D2199="u1",D2199="u2"),pswd_sj_u,IF(OR(D2199="p1",D2199="p2"),pswd_sj_p," ** ERROR **"))),
IF(C2199="BR",IF(D2199="q1",pswd_br_q,IF(OR(D2199="u1",D2199="u2"),pswd_br_u,IF(OR(D2199="p1",D2199="p2"),pswd_br_p," ** ERROR **")))," ** ERROR **"))</f>
        <v>PP</v>
      </c>
      <c r="G2199" s="100" t="str">
        <f t="shared" ref="G2199" si="3220">IF(D2199="q1",host_q,IF(OR(D2199="u1",D2199="u2"),host_u,IF(OR(D2199="p1",D2199="p2"),host_p," ** ERROR **")))</f>
        <v>phvifoapp04</v>
      </c>
      <c r="H2199" s="115" t="str">
        <f t="shared" ref="H2199" si="3221">IF(D2199="q1",int_q1,IF(D2199="u1",int_u1,IF(D2199="u2",int_u2,IF(D2199="p1",int_p1,IF(D2199="p2",int_p2," ** ERROR **")))))</f>
        <v>Int01_prod</v>
      </c>
      <c r="I2199" s="100" t="str">
        <f t="shared" ref="I2199" si="3222">IF(D2199="","n/a","6005")</f>
        <v>6005</v>
      </c>
      <c r="J2199" s="115" t="str">
        <f t="shared" ref="J2199" si="3223">IF(D2199="","n/a","Native")</f>
        <v>Native</v>
      </c>
      <c r="K2199" s="100" t="str">
        <f t="shared" ref="K2199" si="3224">IF(D2199="","n/a","all")</f>
        <v>all</v>
      </c>
      <c r="L2199" s="6" t="s">
        <v>1491</v>
      </c>
      <c r="M2199" s="6" t="s">
        <v>332</v>
      </c>
      <c r="N2199" s="6" t="s">
        <v>1717</v>
      </c>
      <c r="O2199" s="6" t="s">
        <v>3251</v>
      </c>
      <c r="P2199" s="11" t="str">
        <f t="shared" ref="P2199" si="3225">CONCATENATE("qc ",L2199," ",M2199," ",N2199)</f>
        <v>qc connectors Workflow wf_s_m_ENT_BMSMEMBER</v>
      </c>
      <c r="Q2199" s="12" t="str">
        <f t="shared" ref="Q2199" si="3226">IF(AND(B2199=B2198,F2199=F2198),"echo ;",CONCATENATE("./pmrep cleardeploymentgroup -p ",dgnm," -f ;"))</f>
        <v>./pmrep cleardeploymentgroup -p DG_Static_Shared -f ;</v>
      </c>
      <c r="R2199" s="13" t="str">
        <f t="shared" ref="R2199" si="3227">CONCATENATE("./pmrep addtodeploymentgroup -p ",dgnm," -n ",N2199," -o ",M2199, " -f ",L2199," -d ",K2199, " ;")</f>
        <v>./pmrep addtodeploymentgroup -p DG_Static_Shared -n wf_s_m_ENT_BMSMEMBER -o Workflow -f connectors -d all ;</v>
      </c>
      <c r="S2199" s="12" t="str">
        <f t="shared" ref="S2199" si="3228">IF(AND(B2199=B2200,F2199=F2200),"echo ;",CONCATENATE("./pmrep deploydeploymentgroup -p ",dgnm, " -c ",dgxml," -r ",E2199," -n ",IF(LEFT(F2199,1)="B","ritbil","jansaj")," -X ",F2199, " -h ",G2199," -o ",I2199, " -s ",J2199, " -l $HOME/scripts/log/dg_",C2199,"_",B2199,".log ;"))</f>
        <v>./pmrep deploydeploymentgroup -p DG_Static_Shared -c  ./DG_Static_Shared.xml -r RAC_prod -n jansaj -X PP -h phvifoapp04 -o 6005 -s Native -l $HOME/scripts/log/dg_SJ_CHG0016031.log ;</v>
      </c>
      <c r="T2199" s="13" t="str">
        <f t="shared" ref="T2199" si="3229">IF(AND(B2199=B2200,F2199=F2200), "echo ;","echo '&lt; PRESS ANY KEY TO CONTINUE &gt;'; read c ; ")</f>
        <v xml:space="preserve">echo '&lt; PRESS ANY KEY TO CONTINUE &gt;'; read c ; </v>
      </c>
      <c r="U2199" s="12" t="str">
        <f t="shared" ref="U2199" si="3230">IF(AND(B2199=B2200,F2199=F2200),"echo;",CONCATENATE("cat $HOME/scripts/log/dg_",C2199,"_",B2199,".log ; "))</f>
        <v xml:space="preserve">cat $HOME/scripts/log/dg_SJ_CHG0016031.log ; </v>
      </c>
      <c r="V2199" s="13" t="str">
        <f t="shared" ref="V2199" si="3231">IF(AND(B2199=B2200,F2199=F2200), "echo ;","echo '&lt; PRESS ANY KEY TO CONTINUE &gt;'; read c ;")</f>
        <v>echo '&lt; PRESS ANY KEY TO CONTINUE &gt;'; read c ;</v>
      </c>
      <c r="W2199" s="14" t="str">
        <f t="shared" ref="W2199" si="3232">IF(LEFT(U2199,3)="cat"," pmd ; "," echo ; ")</f>
        <v xml:space="preserve"> pmd ; </v>
      </c>
      <c r="X2199" s="13" t="str">
        <f t="shared" ref="X2199" si="3233">IF(M2199="Workflow",CONCATENATE("ssh -q ",G2199, " '/home/infa_adm/scripts/ais.sh ",L2199," ",N2199," ",H2199,"'")," # n/a")</f>
        <v>ssh -q phvifoapp04 '/home/infa_adm/scripts/ais.sh connectors wf_s_m_ENT_BMSMEMBER Int01_prod'</v>
      </c>
      <c r="Y2199" s="15"/>
      <c r="Z2199" s="60" t="str">
        <f t="shared" ref="Z2199" si="3234">CONCATENATE("./pmrep objectexport -f ",L2199," -o ",M2199," -n ",N2199," -m -s -b -r -u ",N2199,".xml")</f>
        <v>./pmrep objectexport -f connectors -o Workflow -n wf_s_m_ENT_BMSMEMBER -m -s -b -r -u wf_s_m_ENT_BMSMEMBER.xml</v>
      </c>
      <c r="AA2199" s="63" t="str">
        <f t="shared" ref="AA2199" si="3235">IF(M2199="Workflow",CONCATENATE("gwd ",L2199," ",N2199)," # n/a")</f>
        <v>gwd connectors wf_s_m_ENT_BMSMEMBER</v>
      </c>
      <c r="AB2199" s="60" t="str">
        <f t="shared" si="3054"/>
        <v xml:space="preserve">showvh connectors wf_s_m_ENT_BMSMEMBER ; </v>
      </c>
      <c r="AC2199" s="60" t="str">
        <f t="shared" si="3053"/>
        <v>showrrh connectors wf_s_m_ENT_BMSMEMBER</v>
      </c>
    </row>
    <row r="2200" spans="1:29" x14ac:dyDescent="0.25">
      <c r="A2200" s="9">
        <v>43475</v>
      </c>
      <c r="B2200" s="6" t="s">
        <v>285</v>
      </c>
      <c r="C2200" s="6" t="s">
        <v>1892</v>
      </c>
      <c r="D2200" s="6" t="s">
        <v>1862</v>
      </c>
      <c r="E2200" s="100" t="str">
        <f t="shared" ref="E2200" si="3236">IF(D2200="q1",rep_q,IF(OR(D2200="u1",D2200="u2"),rep_u,IF(OR(D2200="p1",D2200="p2"),rep_p," ** ERROR **")))</f>
        <v>RAC_qa</v>
      </c>
      <c r="F2200" s="115" t="str">
        <f t="shared" ref="F2200" si="3237">IF(C2200="SJ",IF(D2200="q1",pswd_sj_q,IF(OR(D2200="u1",D2200="u2"),pswd_sj_u,IF(OR(D2200="p1",D2200="p2"),pswd_sj_p," ** ERROR **"))),
IF(C2200="BR",IF(D2200="q1",pswd_br_q,IF(OR(D2200="u1",D2200="u2"),pswd_br_u,IF(OR(D2200="p1",D2200="p2"),pswd_br_p," ** ERROR **")))," ** ERROR **"))</f>
        <v>QP</v>
      </c>
      <c r="G2200" s="100" t="str">
        <f t="shared" ref="G2200" si="3238">IF(D2200="q1",host_q,IF(OR(D2200="u1",D2200="u2"),host_u,IF(OR(D2200="p1",D2200="p2"),host_p," ** ERROR **")))</f>
        <v>qhvifoapp05</v>
      </c>
      <c r="H2200" s="115" t="str">
        <f t="shared" ref="H2200" si="3239">IF(D2200="q1",int_q1,IF(D2200="u1",int_u1,IF(D2200="u2",int_u2,IF(D2200="p1",int_p1,IF(D2200="p2",int_p2," ** ERROR **")))))</f>
        <v>Int01_qa</v>
      </c>
      <c r="I2200" s="100" t="str">
        <f t="shared" ref="I2200" si="3240">IF(D2200="","n/a","6005")</f>
        <v>6005</v>
      </c>
      <c r="J2200" s="115" t="str">
        <f t="shared" ref="J2200" si="3241">IF(D2200="","n/a","Native")</f>
        <v>Native</v>
      </c>
      <c r="K2200" s="100" t="str">
        <f t="shared" ref="K2200" si="3242">IF(D2200="","n/a","all")</f>
        <v>all</v>
      </c>
      <c r="L2200" s="6" t="s">
        <v>322</v>
      </c>
      <c r="M2200" s="6" t="s">
        <v>332</v>
      </c>
      <c r="N2200" s="6" t="s">
        <v>3252</v>
      </c>
      <c r="O2200" s="6" t="s">
        <v>3254</v>
      </c>
      <c r="P2200" s="11" t="str">
        <f t="shared" ref="P2200" si="3243">CONCATENATE("qc ",L2200," ",M2200," ",N2200)</f>
        <v>qc MDM Workflow wf_MDM_To_RMS_New_Rms_Item_Number</v>
      </c>
      <c r="Q2200" s="12" t="str">
        <f t="shared" ref="Q2200" si="3244">IF(AND(B2200=B2199,F2200=F2199),"echo ;",CONCATENATE("./pmrep cleardeploymentgroup -p ",dgnm," -f ;"))</f>
        <v>./pmrep cleardeploymentgroup -p DG_Static_Shared -f ;</v>
      </c>
      <c r="R2200" s="13" t="str">
        <f t="shared" ref="R2200" si="3245">CONCATENATE("./pmrep addtodeploymentgroup -p ",dgnm," -n ",N2200," -o ",M2200, " -f ",L2200," -d ",K2200, " ;")</f>
        <v>./pmrep addtodeploymentgroup -p DG_Static_Shared -n wf_MDM_To_RMS_New_Rms_Item_Number -o Workflow -f MDM -d all ;</v>
      </c>
      <c r="S2200" s="12" t="str">
        <f t="shared" ref="S2200" si="3246">IF(AND(B2200=B2201,F2200=F2201),"echo ;",CONCATENATE("./pmrep deploydeploymentgroup -p ",dgnm, " -c ",dgxml," -r ",E2200," -n ",IF(LEFT(F2200,1)="B","ritbil","jansaj")," -X ",F2200, " -h ",G2200," -o ",I2200, " -s ",J2200, " -l $HOME/scripts/log/dg_",C2200,"_",B2200,".log ;"))</f>
        <v>./pmrep deploydeploymentgroup -p DG_Static_Shared -c  ./DG_Static_Shared.xml -r RAC_qa -n jansaj -X QP -h qhvifoapp05 -o 6005 -s Native -l $HOME/scripts/log/dg_SJ_matvis.log ;</v>
      </c>
      <c r="T2200" s="13" t="str">
        <f t="shared" ref="T2200" si="3247">IF(AND(B2200=B2201,F2200=F2201), "echo ;","echo '&lt; PRESS ANY KEY TO CONTINUE &gt;'; read c ; ")</f>
        <v xml:space="preserve">echo '&lt; PRESS ANY KEY TO CONTINUE &gt;'; read c ; </v>
      </c>
      <c r="U2200" s="12" t="str">
        <f t="shared" ref="U2200" si="3248">IF(AND(B2200=B2201,F2200=F2201),"echo;",CONCATENATE("cat $HOME/scripts/log/dg_",C2200,"_",B2200,".log ; "))</f>
        <v xml:space="preserve">cat $HOME/scripts/log/dg_SJ_matvis.log ; </v>
      </c>
      <c r="V2200" s="13" t="str">
        <f t="shared" ref="V2200" si="3249">IF(AND(B2200=B2201,F2200=F2201), "echo ;","echo '&lt; PRESS ANY KEY TO CONTINUE &gt;'; read c ;")</f>
        <v>echo '&lt; PRESS ANY KEY TO CONTINUE &gt;'; read c ;</v>
      </c>
      <c r="W2200" s="14" t="str">
        <f t="shared" ref="W2200" si="3250">IF(LEFT(U2200,3)="cat"," pmd ; "," echo ; ")</f>
        <v xml:space="preserve"> pmd ; </v>
      </c>
      <c r="X2200" s="13" t="str">
        <f t="shared" ref="X2200" si="3251">IF(M2200="Workflow",CONCATENATE("ssh -q ",G2200, " '/home/infa_adm/scripts/ais.sh ",L2200," ",N2200," ",H2200,"'")," # n/a")</f>
        <v>ssh -q qhvifoapp05 '/home/infa_adm/scripts/ais.sh MDM wf_MDM_To_RMS_New_Rms_Item_Number Int01_qa'</v>
      </c>
      <c r="Y2200" s="15"/>
      <c r="Z2200" s="60" t="str">
        <f t="shared" ref="Z2200" si="3252">CONCATENATE("./pmrep objectexport -f ",L2200," -o ",M2200," -n ",N2200," -m -s -b -r -u ",N2200,".xml")</f>
        <v>./pmrep objectexport -f MDM -o Workflow -n wf_MDM_To_RMS_New_Rms_Item_Number -m -s -b -r -u wf_MDM_To_RMS_New_Rms_Item_Number.xml</v>
      </c>
      <c r="AA2200" s="63" t="str">
        <f t="shared" ref="AA2200" si="3253">IF(M2200="Workflow",CONCATENATE("gwd ",L2200," ",N2200)," # n/a")</f>
        <v>gwd MDM wf_MDM_To_RMS_New_Rms_Item_Number</v>
      </c>
      <c r="AB2200" s="60" t="str">
        <f t="shared" si="3054"/>
        <v xml:space="preserve">showvh MDM wf_MDM_To_RMS_New_Rms_Item_Number ; </v>
      </c>
      <c r="AC2200" s="60" t="str">
        <f t="shared" si="3053"/>
        <v>showrrh MDM wf_MDM_To_RMS_New_Rms_Item_Number</v>
      </c>
    </row>
    <row r="2201" spans="1:29" x14ac:dyDescent="0.25">
      <c r="A2201" s="9">
        <v>43475</v>
      </c>
      <c r="B2201" s="6" t="s">
        <v>285</v>
      </c>
      <c r="C2201" s="6" t="s">
        <v>1892</v>
      </c>
      <c r="D2201" s="6" t="s">
        <v>1863</v>
      </c>
      <c r="E2201" s="100" t="str">
        <f t="shared" ref="E2201" si="3254">IF(D2201="q1",rep_q,IF(OR(D2201="u1",D2201="u2"),rep_u,IF(OR(D2201="p1",D2201="p2"),rep_p," ** ERROR **")))</f>
        <v>RAC_uat</v>
      </c>
      <c r="F2201" s="115" t="str">
        <f t="shared" ref="F2201" si="3255">IF(C2201="SJ",IF(D2201="q1",pswd_sj_q,IF(OR(D2201="u1",D2201="u2"),pswd_sj_u,IF(OR(D2201="p1",D2201="p2"),pswd_sj_p," ** ERROR **"))),
IF(C2201="BR",IF(D2201="q1",pswd_br_q,IF(OR(D2201="u1",D2201="u2"),pswd_br_u,IF(OR(D2201="p1",D2201="p2"),pswd_br_p," ** ERROR **")))," ** ERROR **"))</f>
        <v>UP</v>
      </c>
      <c r="G2201" s="100" t="str">
        <f t="shared" ref="G2201" si="3256">IF(D2201="q1",host_q,IF(OR(D2201="u1",D2201="u2"),host_u,IF(OR(D2201="p1",D2201="p2"),host_p," ** ERROR **")))</f>
        <v>uhvifoapp03</v>
      </c>
      <c r="H2201" s="115" t="str">
        <f t="shared" ref="H2201" si="3257">IF(D2201="q1",int_q1,IF(D2201="u1",int_u1,IF(D2201="u2",int_u2,IF(D2201="p1",int_p1,IF(D2201="p2",int_p2," ** ERROR **")))))</f>
        <v>Int01_uat</v>
      </c>
      <c r="I2201" s="100" t="str">
        <f t="shared" ref="I2201" si="3258">IF(D2201="","n/a","6005")</f>
        <v>6005</v>
      </c>
      <c r="J2201" s="115" t="str">
        <f t="shared" ref="J2201" si="3259">IF(D2201="","n/a","Native")</f>
        <v>Native</v>
      </c>
      <c r="K2201" s="100" t="str">
        <f t="shared" ref="K2201" si="3260">IF(D2201="","n/a","all")</f>
        <v>all</v>
      </c>
      <c r="L2201" s="6" t="s">
        <v>322</v>
      </c>
      <c r="M2201" s="6" t="s">
        <v>332</v>
      </c>
      <c r="N2201" s="6" t="s">
        <v>3252</v>
      </c>
      <c r="O2201" s="6" t="s">
        <v>3255</v>
      </c>
      <c r="P2201" s="11" t="str">
        <f t="shared" ref="P2201:P2202" si="3261">CONCATENATE("qc ",L2201," ",M2201," ",N2201)</f>
        <v>qc MDM Workflow wf_MDM_To_RMS_New_Rms_Item_Number</v>
      </c>
      <c r="Q2201" s="12" t="str">
        <f t="shared" ref="Q2201:Q2202" si="3262">IF(AND(B2201=B2200,F2201=F2200),"echo ;",CONCATENATE("./pmrep cleardeploymentgroup -p ",dgnm," -f ;"))</f>
        <v>./pmrep cleardeploymentgroup -p DG_Static_Shared -f ;</v>
      </c>
      <c r="R2201" s="13" t="str">
        <f t="shared" ref="R2201:R2202" si="3263">CONCATENATE("./pmrep addtodeploymentgroup -p ",dgnm," -n ",N2201," -o ",M2201, " -f ",L2201," -d ",K2201, " ;")</f>
        <v>./pmrep addtodeploymentgroup -p DG_Static_Shared -n wf_MDM_To_RMS_New_Rms_Item_Number -o Workflow -f MDM -d all ;</v>
      </c>
      <c r="S2201" s="12" t="str">
        <f t="shared" ref="S2201:S2202" si="3264">IF(AND(B2201=B2202,F2201=F2202),"echo ;",CONCATENATE("./pmrep deploydeploymentgroup -p ",dgnm, " -c ",dgxml," -r ",E2201," -n ",IF(LEFT(F2201,1)="B","ritbil","jansaj")," -X ",F2201, " -h ",G2201," -o ",I2201, " -s ",J2201, " -l $HOME/scripts/log/dg_",C2201,"_",B2201,".log ;"))</f>
        <v>./pmrep deploydeploymentgroup -p DG_Static_Shared -c  ./DG_Static_Shared.xml -r RAC_uat -n jansaj -X UP -h uhvifoapp03 -o 6005 -s Native -l $HOME/scripts/log/dg_SJ_matvis.log ;</v>
      </c>
      <c r="T2201" s="13" t="str">
        <f t="shared" ref="T2201:T2202" si="3265">IF(AND(B2201=B2202,F2201=F2202), "echo ;","echo '&lt; PRESS ANY KEY TO CONTINUE &gt;'; read c ; ")</f>
        <v xml:space="preserve">echo '&lt; PRESS ANY KEY TO CONTINUE &gt;'; read c ; </v>
      </c>
      <c r="U2201" s="12" t="str">
        <f t="shared" ref="U2201:U2202" si="3266">IF(AND(B2201=B2202,F2201=F2202),"echo;",CONCATENATE("cat $HOME/scripts/log/dg_",C2201,"_",B2201,".log ; "))</f>
        <v xml:space="preserve">cat $HOME/scripts/log/dg_SJ_matvis.log ; </v>
      </c>
      <c r="V2201" s="13" t="str">
        <f t="shared" ref="V2201:V2202" si="3267">IF(AND(B2201=B2202,F2201=F2202), "echo ;","echo '&lt; PRESS ANY KEY TO CONTINUE &gt;'; read c ;")</f>
        <v>echo '&lt; PRESS ANY KEY TO CONTINUE &gt;'; read c ;</v>
      </c>
      <c r="W2201" s="14" t="str">
        <f t="shared" ref="W2201:W2202" si="3268">IF(LEFT(U2201,3)="cat"," pmd ; "," echo ; ")</f>
        <v xml:space="preserve"> pmd ; </v>
      </c>
      <c r="X2201" s="13" t="str">
        <f t="shared" ref="X2201:X2202" si="3269">IF(M2201="Workflow",CONCATENATE("ssh -q ",G2201, " '/home/infa_adm/scripts/ais.sh ",L2201," ",N2201," ",H2201,"'")," # n/a")</f>
        <v>ssh -q uhvifoapp03 '/home/infa_adm/scripts/ais.sh MDM wf_MDM_To_RMS_New_Rms_Item_Number Int01_uat'</v>
      </c>
      <c r="Y2201" s="15"/>
      <c r="Z2201" s="60" t="str">
        <f t="shared" ref="Z2201:Z2202" si="3270">CONCATENATE("./pmrep objectexport -f ",L2201," -o ",M2201," -n ",N2201," -m -s -b -r -u ",N2201,".xml")</f>
        <v>./pmrep objectexport -f MDM -o Workflow -n wf_MDM_To_RMS_New_Rms_Item_Number -m -s -b -r -u wf_MDM_To_RMS_New_Rms_Item_Number.xml</v>
      </c>
      <c r="AA2201" s="63" t="str">
        <f t="shared" ref="AA2201:AA2202" si="3271">IF(M2201="Workflow",CONCATENATE("gwd ",L2201," ",N2201)," # n/a")</f>
        <v>gwd MDM wf_MDM_To_RMS_New_Rms_Item_Number</v>
      </c>
      <c r="AB2201" s="60" t="str">
        <f t="shared" si="3054"/>
        <v xml:space="preserve">showvh MDM wf_MDM_To_RMS_New_Rms_Item_Number ; </v>
      </c>
      <c r="AC2201" s="60" t="str">
        <f t="shared" si="3053"/>
        <v>showrrh MDM wf_MDM_To_RMS_New_Rms_Item_Number</v>
      </c>
    </row>
    <row r="2202" spans="1:29" x14ac:dyDescent="0.25">
      <c r="A2202" s="9">
        <v>43475</v>
      </c>
      <c r="B2202" s="6" t="s">
        <v>5</v>
      </c>
      <c r="C2202" s="6" t="s">
        <v>1892</v>
      </c>
      <c r="D2202" s="6" t="s">
        <v>1862</v>
      </c>
      <c r="E2202" s="100" t="str">
        <f t="shared" ref="E2202" si="3272">IF(D2202="q1",rep_q,IF(OR(D2202="u1",D2202="u2"),rep_u,IF(OR(D2202="p1",D2202="p2"),rep_p," ** ERROR **")))</f>
        <v>RAC_qa</v>
      </c>
      <c r="F2202" s="115" t="str">
        <f t="shared" ref="F2202" si="3273">IF(C2202="SJ",IF(D2202="q1",pswd_sj_q,IF(OR(D2202="u1",D2202="u2"),pswd_sj_u,IF(OR(D2202="p1",D2202="p2"),pswd_sj_p," ** ERROR **"))),
IF(C2202="BR",IF(D2202="q1",pswd_br_q,IF(OR(D2202="u1",D2202="u2"),pswd_br_u,IF(OR(D2202="p1",D2202="p2"),pswd_br_p," ** ERROR **")))," ** ERROR **"))</f>
        <v>QP</v>
      </c>
      <c r="G2202" s="100" t="str">
        <f t="shared" ref="G2202" si="3274">IF(D2202="q1",host_q,IF(OR(D2202="u1",D2202="u2"),host_u,IF(OR(D2202="p1",D2202="p2"),host_p," ** ERROR **")))</f>
        <v>qhvifoapp05</v>
      </c>
      <c r="H2202" s="115" t="str">
        <f t="shared" ref="H2202" si="3275">IF(D2202="q1",int_q1,IF(D2202="u1",int_u1,IF(D2202="u2",int_u2,IF(D2202="p1",int_p1,IF(D2202="p2",int_p2," ** ERROR **")))))</f>
        <v>Int01_qa</v>
      </c>
      <c r="I2202" s="100" t="str">
        <f t="shared" ref="I2202" si="3276">IF(D2202="","n/a","6005")</f>
        <v>6005</v>
      </c>
      <c r="J2202" s="115" t="str">
        <f t="shared" ref="J2202" si="3277">IF(D2202="","n/a","Native")</f>
        <v>Native</v>
      </c>
      <c r="K2202" s="100" t="str">
        <f t="shared" ref="K2202" si="3278">IF(D2202="","n/a","all")</f>
        <v>all</v>
      </c>
      <c r="L2202" s="6" t="s">
        <v>1491</v>
      </c>
      <c r="M2202" s="6" t="s">
        <v>332</v>
      </c>
      <c r="N2202" s="6" t="s">
        <v>3190</v>
      </c>
      <c r="O2202" s="6" t="s">
        <v>3258</v>
      </c>
      <c r="P2202" s="11" t="str">
        <f t="shared" si="3261"/>
        <v>qc connectors Workflow wf_Reconnet_File_Process</v>
      </c>
      <c r="Q2202" s="12" t="str">
        <f t="shared" si="3262"/>
        <v>./pmrep cleardeploymentgroup -p DG_Static_Shared -f ;</v>
      </c>
      <c r="R2202" s="13" t="str">
        <f t="shared" si="3263"/>
        <v>./pmrep addtodeploymentgroup -p DG_Static_Shared -n wf_Reconnet_File_Process -o Workflow -f connectors -d all ;</v>
      </c>
      <c r="S2202" s="12" t="str">
        <f t="shared" si="3264"/>
        <v>./pmrep deploydeploymentgroup -p DG_Static_Shared -c  ./DG_Static_Shared.xml -r RAC_qa -n jansaj -X QP -h qhvifoapp05 -o 6005 -s Native -l $HOME/scripts/log/dg_SJ_halgee.log ;</v>
      </c>
      <c r="T2202" s="13" t="str">
        <f t="shared" si="3265"/>
        <v xml:space="preserve">echo '&lt; PRESS ANY KEY TO CONTINUE &gt;'; read c ; </v>
      </c>
      <c r="U2202" s="12" t="str">
        <f t="shared" si="3266"/>
        <v xml:space="preserve">cat $HOME/scripts/log/dg_SJ_halgee.log ; </v>
      </c>
      <c r="V2202" s="13" t="str">
        <f t="shared" si="3267"/>
        <v>echo '&lt; PRESS ANY KEY TO CONTINUE &gt;'; read c ;</v>
      </c>
      <c r="W2202" s="14" t="str">
        <f t="shared" si="3268"/>
        <v xml:space="preserve"> pmd ; </v>
      </c>
      <c r="X2202" s="13" t="str">
        <f t="shared" si="3269"/>
        <v>ssh -q qhvifoapp05 '/home/infa_adm/scripts/ais.sh connectors wf_Reconnet_File_Process Int01_qa'</v>
      </c>
      <c r="Y2202" s="15"/>
      <c r="Z2202" s="60" t="str">
        <f t="shared" si="3270"/>
        <v>./pmrep objectexport -f connectors -o Workflow -n wf_Reconnet_File_Process -m -s -b -r -u wf_Reconnet_File_Process.xml</v>
      </c>
      <c r="AA2202" s="63" t="str">
        <f t="shared" si="3271"/>
        <v>gwd connectors wf_Reconnet_File_Process</v>
      </c>
      <c r="AB2202" s="60" t="str">
        <f t="shared" si="3054"/>
        <v xml:space="preserve">showvh connectors wf_Reconnet_File_Process ; </v>
      </c>
      <c r="AC2202" s="60" t="str">
        <f t="shared" si="3053"/>
        <v>showrrh connectors wf_Reconnet_File_Process</v>
      </c>
    </row>
    <row r="2203" spans="1:29" x14ac:dyDescent="0.25">
      <c r="A2203" s="9">
        <v>43475</v>
      </c>
      <c r="B2203" s="6" t="s">
        <v>5</v>
      </c>
      <c r="C2203" s="6" t="s">
        <v>1892</v>
      </c>
      <c r="D2203" s="6" t="s">
        <v>1863</v>
      </c>
      <c r="E2203" s="100" t="str">
        <f t="shared" ref="E2203" si="3279">IF(D2203="q1",rep_q,IF(OR(D2203="u1",D2203="u2"),rep_u,IF(OR(D2203="p1",D2203="p2"),rep_p," ** ERROR **")))</f>
        <v>RAC_uat</v>
      </c>
      <c r="F2203" s="115" t="str">
        <f t="shared" ref="F2203" si="3280">IF(C2203="SJ",IF(D2203="q1",pswd_sj_q,IF(OR(D2203="u1",D2203="u2"),pswd_sj_u,IF(OR(D2203="p1",D2203="p2"),pswd_sj_p," ** ERROR **"))),
IF(C2203="BR",IF(D2203="q1",pswd_br_q,IF(OR(D2203="u1",D2203="u2"),pswd_br_u,IF(OR(D2203="p1",D2203="p2"),pswd_br_p," ** ERROR **")))," ** ERROR **"))</f>
        <v>UP</v>
      </c>
      <c r="G2203" s="100" t="str">
        <f t="shared" ref="G2203" si="3281">IF(D2203="q1",host_q,IF(OR(D2203="u1",D2203="u2"),host_u,IF(OR(D2203="p1",D2203="p2"),host_p," ** ERROR **")))</f>
        <v>uhvifoapp03</v>
      </c>
      <c r="H2203" s="115" t="str">
        <f t="shared" ref="H2203" si="3282">IF(D2203="q1",int_q1,IF(D2203="u1",int_u1,IF(D2203="u2",int_u2,IF(D2203="p1",int_p1,IF(D2203="p2",int_p2," ** ERROR **")))))</f>
        <v>Int01_uat</v>
      </c>
      <c r="I2203" s="100" t="str">
        <f t="shared" ref="I2203" si="3283">IF(D2203="","n/a","6005")</f>
        <v>6005</v>
      </c>
      <c r="J2203" s="115" t="str">
        <f t="shared" ref="J2203" si="3284">IF(D2203="","n/a","Native")</f>
        <v>Native</v>
      </c>
      <c r="K2203" s="100" t="str">
        <f t="shared" ref="K2203" si="3285">IF(D2203="","n/a","all")</f>
        <v>all</v>
      </c>
      <c r="L2203" s="6" t="s">
        <v>1491</v>
      </c>
      <c r="M2203" s="6" t="s">
        <v>332</v>
      </c>
      <c r="N2203" s="6" t="s">
        <v>3190</v>
      </c>
      <c r="O2203" s="6" t="s">
        <v>3259</v>
      </c>
      <c r="P2203" s="11" t="str">
        <f t="shared" ref="P2203:P2205" si="3286">CONCATENATE("qc ",L2203," ",M2203," ",N2203)</f>
        <v>qc connectors Workflow wf_Reconnet_File_Process</v>
      </c>
      <c r="Q2203" s="12" t="str">
        <f t="shared" ref="Q2203:Q2205" si="3287">IF(AND(B2203=B2202,F2203=F2202),"echo ;",CONCATENATE("./pmrep cleardeploymentgroup -p ",dgnm," -f ;"))</f>
        <v>./pmrep cleardeploymentgroup -p DG_Static_Shared -f ;</v>
      </c>
      <c r="R2203" s="13" t="str">
        <f t="shared" ref="R2203:R2205" si="3288">CONCATENATE("./pmrep addtodeploymentgroup -p ",dgnm," -n ",N2203," -o ",M2203, " -f ",L2203," -d ",K2203, " ;")</f>
        <v>./pmrep addtodeploymentgroup -p DG_Static_Shared -n wf_Reconnet_File_Process -o Workflow -f connectors -d all ;</v>
      </c>
      <c r="S2203" s="12" t="str">
        <f t="shared" ref="S2203:S2205" si="3289">IF(AND(B2203=B2204,F2203=F2204),"echo ;",CONCATENATE("./pmrep deploydeploymentgroup -p ",dgnm, " -c ",dgxml," -r ",E2203," -n ",IF(LEFT(F2203,1)="B","ritbil","jansaj")," -X ",F2203, " -h ",G2203," -o ",I2203, " -s ",J2203, " -l $HOME/scripts/log/dg_",C2203,"_",B2203,".log ;"))</f>
        <v>./pmrep deploydeploymentgroup -p DG_Static_Shared -c  ./DG_Static_Shared.xml -r RAC_uat -n jansaj -X UP -h uhvifoapp03 -o 6005 -s Native -l $HOME/scripts/log/dg_SJ_halgee.log ;</v>
      </c>
      <c r="T2203" s="13" t="str">
        <f t="shared" ref="T2203:T2205" si="3290">IF(AND(B2203=B2204,F2203=F2204), "echo ;","echo '&lt; PRESS ANY KEY TO CONTINUE &gt;'; read c ; ")</f>
        <v xml:space="preserve">echo '&lt; PRESS ANY KEY TO CONTINUE &gt;'; read c ; </v>
      </c>
      <c r="U2203" s="12" t="str">
        <f t="shared" ref="U2203:U2205" si="3291">IF(AND(B2203=B2204,F2203=F2204),"echo;",CONCATENATE("cat $HOME/scripts/log/dg_",C2203,"_",B2203,".log ; "))</f>
        <v xml:space="preserve">cat $HOME/scripts/log/dg_SJ_halgee.log ; </v>
      </c>
      <c r="V2203" s="13" t="str">
        <f t="shared" ref="V2203:V2205" si="3292">IF(AND(B2203=B2204,F2203=F2204), "echo ;","echo '&lt; PRESS ANY KEY TO CONTINUE &gt;'; read c ;")</f>
        <v>echo '&lt; PRESS ANY KEY TO CONTINUE &gt;'; read c ;</v>
      </c>
      <c r="W2203" s="14" t="str">
        <f t="shared" ref="W2203:W2205" si="3293">IF(LEFT(U2203,3)="cat"," pmd ; "," echo ; ")</f>
        <v xml:space="preserve"> pmd ; </v>
      </c>
      <c r="X2203" s="13" t="str">
        <f t="shared" ref="X2203:X2205" si="3294">IF(M2203="Workflow",CONCATENATE("ssh -q ",G2203, " '/home/infa_adm/scripts/ais.sh ",L2203," ",N2203," ",H2203,"'")," # n/a")</f>
        <v>ssh -q uhvifoapp03 '/home/infa_adm/scripts/ais.sh connectors wf_Reconnet_File_Process Int01_uat'</v>
      </c>
      <c r="Y2203" s="15"/>
      <c r="Z2203" s="60" t="str">
        <f t="shared" ref="Z2203:Z2205" si="3295">CONCATENATE("./pmrep objectexport -f ",L2203," -o ",M2203," -n ",N2203," -m -s -b -r -u ",N2203,".xml")</f>
        <v>./pmrep objectexport -f connectors -o Workflow -n wf_Reconnet_File_Process -m -s -b -r -u wf_Reconnet_File_Process.xml</v>
      </c>
      <c r="AA2203" s="63" t="str">
        <f t="shared" ref="AA2203:AA2205" si="3296">IF(M2203="Workflow",CONCATENATE("gwd ",L2203," ",N2203)," # n/a")</f>
        <v>gwd connectors wf_Reconnet_File_Process</v>
      </c>
      <c r="AB2203" s="60" t="str">
        <f t="shared" si="3054"/>
        <v xml:space="preserve">showvh connectors wf_Reconnet_File_Process ; </v>
      </c>
      <c r="AC2203" s="60" t="str">
        <f t="shared" si="3053"/>
        <v>showrrh connectors wf_Reconnet_File_Process</v>
      </c>
    </row>
    <row r="2204" spans="1:29" x14ac:dyDescent="0.25">
      <c r="A2204" s="9">
        <v>43475</v>
      </c>
      <c r="B2204" s="6" t="s">
        <v>318</v>
      </c>
      <c r="C2204" s="6" t="s">
        <v>1892</v>
      </c>
      <c r="D2204" s="6" t="s">
        <v>1862</v>
      </c>
      <c r="E2204" s="100" t="str">
        <f t="shared" ref="E2204:E2214" si="3297">IF(D2204="q1",rep_q,IF(OR(D2204="u1",D2204="u2"),rep_u,IF(OR(D2204="p1",D2204="p2"),rep_p," ** ERROR **")))</f>
        <v>RAC_qa</v>
      </c>
      <c r="F2204" s="115" t="str">
        <f t="shared" ref="F2204:F2214" si="3298">IF(C2204="SJ",IF(D2204="q1",pswd_sj_q,IF(OR(D2204="u1",D2204="u2"),pswd_sj_u,IF(OR(D2204="p1",D2204="p2"),pswd_sj_p," ** ERROR **"))),
IF(C2204="BR",IF(D2204="q1",pswd_br_q,IF(OR(D2204="u1",D2204="u2"),pswd_br_u,IF(OR(D2204="p1",D2204="p2"),pswd_br_p," ** ERROR **")))," ** ERROR **"))</f>
        <v>QP</v>
      </c>
      <c r="G2204" s="100" t="str">
        <f t="shared" ref="G2204:G2214" si="3299">IF(D2204="q1",host_q,IF(OR(D2204="u1",D2204="u2"),host_u,IF(OR(D2204="p1",D2204="p2"),host_p," ** ERROR **")))</f>
        <v>qhvifoapp05</v>
      </c>
      <c r="H2204" s="115" t="str">
        <f t="shared" ref="H2204:H2214" si="3300">IF(D2204="q1",int_q1,IF(D2204="u1",int_u1,IF(D2204="u2",int_u2,IF(D2204="p1",int_p1,IF(D2204="p2",int_p2," ** ERROR **")))))</f>
        <v>Int01_qa</v>
      </c>
      <c r="I2204" s="100" t="str">
        <f t="shared" ref="I2204:I2214" si="3301">IF(D2204="","n/a","6005")</f>
        <v>6005</v>
      </c>
      <c r="J2204" s="115" t="str">
        <f t="shared" ref="J2204:J2214" si="3302">IF(D2204="","n/a","Native")</f>
        <v>Native</v>
      </c>
      <c r="K2204" s="100" t="str">
        <f t="shared" ref="K2204:K2214" si="3303">IF(D2204="","n/a","all")</f>
        <v>all</v>
      </c>
      <c r="L2204" s="6" t="s">
        <v>326</v>
      </c>
      <c r="M2204" s="6" t="s">
        <v>332</v>
      </c>
      <c r="N2204" s="6" t="s">
        <v>673</v>
      </c>
      <c r="O2204" s="6" t="s">
        <v>3256</v>
      </c>
      <c r="P2204" s="11" t="str">
        <f t="shared" si="3286"/>
        <v>qc Miscellaneous Workflow wf_SIMStoCS_POReceipt</v>
      </c>
      <c r="Q2204" s="12" t="str">
        <f t="shared" si="3287"/>
        <v>./pmrep cleardeploymentgroup -p DG_Static_Shared -f ;</v>
      </c>
      <c r="R2204" s="13" t="str">
        <f t="shared" si="3288"/>
        <v>./pmrep addtodeploymentgroup -p DG_Static_Shared -n wf_SIMStoCS_POReceipt -o Workflow -f Miscellaneous -d all ;</v>
      </c>
      <c r="S2204" s="12" t="str">
        <f t="shared" si="3289"/>
        <v>./pmrep deploydeploymentgroup -p DG_Static_Shared -c  ./DG_Static_Shared.xml -r RAC_qa -n jansaj -X QP -h qhvifoapp05 -o 6005 -s Native -l $HOME/scripts/log/dg_SJ_moodee.log ;</v>
      </c>
      <c r="T2204" s="13" t="str">
        <f t="shared" si="3290"/>
        <v xml:space="preserve">echo '&lt; PRESS ANY KEY TO CONTINUE &gt;'; read c ; </v>
      </c>
      <c r="U2204" s="12" t="str">
        <f t="shared" si="3291"/>
        <v xml:space="preserve">cat $HOME/scripts/log/dg_SJ_moodee.log ; </v>
      </c>
      <c r="V2204" s="13" t="str">
        <f t="shared" si="3292"/>
        <v>echo '&lt; PRESS ANY KEY TO CONTINUE &gt;'; read c ;</v>
      </c>
      <c r="W2204" s="14" t="str">
        <f t="shared" si="3293"/>
        <v xml:space="preserve"> pmd ; </v>
      </c>
      <c r="X2204" s="13" t="str">
        <f t="shared" si="3294"/>
        <v>ssh -q qhvifoapp05 '/home/infa_adm/scripts/ais.sh Miscellaneous wf_SIMStoCS_POReceipt Int01_qa'</v>
      </c>
      <c r="Y2204" s="15"/>
      <c r="Z2204" s="60" t="str">
        <f t="shared" si="3295"/>
        <v>./pmrep objectexport -f Miscellaneous -o Workflow -n wf_SIMStoCS_POReceipt -m -s -b -r -u wf_SIMStoCS_POReceipt.xml</v>
      </c>
      <c r="AA2204" s="63" t="str">
        <f t="shared" si="3296"/>
        <v>gwd Miscellaneous wf_SIMStoCS_POReceipt</v>
      </c>
      <c r="AB2204" s="60" t="str">
        <f t="shared" si="3054"/>
        <v xml:space="preserve">showvh Miscellaneous wf_SIMStoCS_POReceipt ; </v>
      </c>
      <c r="AC2204" s="60" t="str">
        <f t="shared" si="3053"/>
        <v>showrrh Miscellaneous wf_SIMStoCS_POReceipt</v>
      </c>
    </row>
    <row r="2205" spans="1:29" x14ac:dyDescent="0.25">
      <c r="A2205" s="9">
        <v>43475</v>
      </c>
      <c r="B2205" s="6" t="s">
        <v>318</v>
      </c>
      <c r="C2205" s="6" t="s">
        <v>1892</v>
      </c>
      <c r="D2205" s="6" t="s">
        <v>1863</v>
      </c>
      <c r="E2205" s="100" t="str">
        <f t="shared" si="3297"/>
        <v>RAC_uat</v>
      </c>
      <c r="F2205" s="115" t="str">
        <f t="shared" si="3298"/>
        <v>UP</v>
      </c>
      <c r="G2205" s="100" t="str">
        <f t="shared" si="3299"/>
        <v>uhvifoapp03</v>
      </c>
      <c r="H2205" s="115" t="str">
        <f t="shared" si="3300"/>
        <v>Int01_uat</v>
      </c>
      <c r="I2205" s="100" t="str">
        <f t="shared" si="3301"/>
        <v>6005</v>
      </c>
      <c r="J2205" s="115" t="str">
        <f t="shared" si="3302"/>
        <v>Native</v>
      </c>
      <c r="K2205" s="100" t="str">
        <f t="shared" si="3303"/>
        <v>all</v>
      </c>
      <c r="L2205" s="6" t="s">
        <v>326</v>
      </c>
      <c r="M2205" s="6" t="s">
        <v>332</v>
      </c>
      <c r="N2205" s="6" t="s">
        <v>673</v>
      </c>
      <c r="O2205" s="6" t="s">
        <v>3257</v>
      </c>
      <c r="P2205" s="11" t="str">
        <f t="shared" si="3286"/>
        <v>qc Miscellaneous Workflow wf_SIMStoCS_POReceipt</v>
      </c>
      <c r="Q2205" s="12" t="str">
        <f t="shared" si="3287"/>
        <v>./pmrep cleardeploymentgroup -p DG_Static_Shared -f ;</v>
      </c>
      <c r="R2205" s="13" t="str">
        <f t="shared" si="3288"/>
        <v>./pmrep addtodeploymentgroup -p DG_Static_Shared -n wf_SIMStoCS_POReceipt -o Workflow -f Miscellaneous -d all ;</v>
      </c>
      <c r="S2205" s="12" t="str">
        <f t="shared" si="3289"/>
        <v>./pmrep deploydeploymentgroup -p DG_Static_Shared -c  ./DG_Static_Shared.xml -r RAC_uat -n jansaj -X UP -h uhvifoapp03 -o 6005 -s Native -l $HOME/scripts/log/dg_SJ_moodee.log ;</v>
      </c>
      <c r="T2205" s="13" t="str">
        <f t="shared" si="3290"/>
        <v xml:space="preserve">echo '&lt; PRESS ANY KEY TO CONTINUE &gt;'; read c ; </v>
      </c>
      <c r="U2205" s="12" t="str">
        <f t="shared" si="3291"/>
        <v xml:space="preserve">cat $HOME/scripts/log/dg_SJ_moodee.log ; </v>
      </c>
      <c r="V2205" s="13" t="str">
        <f t="shared" si="3292"/>
        <v>echo '&lt; PRESS ANY KEY TO CONTINUE &gt;'; read c ;</v>
      </c>
      <c r="W2205" s="14" t="str">
        <f t="shared" si="3293"/>
        <v xml:space="preserve"> pmd ; </v>
      </c>
      <c r="X2205" s="13" t="str">
        <f t="shared" si="3294"/>
        <v>ssh -q uhvifoapp03 '/home/infa_adm/scripts/ais.sh Miscellaneous wf_SIMStoCS_POReceipt Int01_uat'</v>
      </c>
      <c r="Y2205" s="15"/>
      <c r="Z2205" s="60" t="str">
        <f t="shared" si="3295"/>
        <v>./pmrep objectexport -f Miscellaneous -o Workflow -n wf_SIMStoCS_POReceipt -m -s -b -r -u wf_SIMStoCS_POReceipt.xml</v>
      </c>
      <c r="AA2205" s="63" t="str">
        <f t="shared" si="3296"/>
        <v>gwd Miscellaneous wf_SIMStoCS_POReceipt</v>
      </c>
      <c r="AB2205" s="60" t="str">
        <f t="shared" si="3054"/>
        <v xml:space="preserve">showvh Miscellaneous wf_SIMStoCS_POReceipt ; </v>
      </c>
      <c r="AC2205" s="60" t="str">
        <f t="shared" si="3053"/>
        <v>showrrh Miscellaneous wf_SIMStoCS_POReceipt</v>
      </c>
    </row>
    <row r="2206" spans="1:29" x14ac:dyDescent="0.25">
      <c r="A2206" s="9">
        <v>43475</v>
      </c>
      <c r="B2206" s="6" t="s">
        <v>5</v>
      </c>
      <c r="C2206" s="6" t="s">
        <v>1892</v>
      </c>
      <c r="D2206" s="6" t="s">
        <v>1862</v>
      </c>
      <c r="E2206" s="100" t="str">
        <f t="shared" si="3297"/>
        <v>RAC_qa</v>
      </c>
      <c r="F2206" s="115" t="str">
        <f t="shared" si="3298"/>
        <v>QP</v>
      </c>
      <c r="G2206" s="100" t="str">
        <f t="shared" si="3299"/>
        <v>qhvifoapp05</v>
      </c>
      <c r="H2206" s="115" t="str">
        <f t="shared" si="3300"/>
        <v>Int01_qa</v>
      </c>
      <c r="I2206" s="100" t="str">
        <f t="shared" si="3301"/>
        <v>6005</v>
      </c>
      <c r="J2206" s="115" t="str">
        <f t="shared" si="3302"/>
        <v>Native</v>
      </c>
      <c r="K2206" s="100" t="str">
        <f t="shared" si="3303"/>
        <v>all</v>
      </c>
      <c r="L2206" s="6" t="s">
        <v>1491</v>
      </c>
      <c r="M2206" s="6" t="s">
        <v>332</v>
      </c>
      <c r="N2206" s="6" t="s">
        <v>3190</v>
      </c>
      <c r="O2206" s="6" t="s">
        <v>3262</v>
      </c>
      <c r="P2206" s="11" t="str">
        <f t="shared" ref="P2206:P2207" si="3304">CONCATENATE("qc ",L2206," ",M2206," ",N2206)</f>
        <v>qc connectors Workflow wf_Reconnet_File_Process</v>
      </c>
      <c r="Q2206" s="12" t="str">
        <f t="shared" ref="Q2206:Q2207" si="3305">IF(AND(B2206=B2205,F2206=F2205),"echo ;",CONCATENATE("./pmrep cleardeploymentgroup -p ",dgnm," -f ;"))</f>
        <v>./pmrep cleardeploymentgroup -p DG_Static_Shared -f ;</v>
      </c>
      <c r="R2206" s="13" t="str">
        <f t="shared" ref="R2206:R2207" si="3306">CONCATENATE("./pmrep addtodeploymentgroup -p ",dgnm," -n ",N2206," -o ",M2206, " -f ",L2206," -d ",K2206, " ;")</f>
        <v>./pmrep addtodeploymentgroup -p DG_Static_Shared -n wf_Reconnet_File_Process -o Workflow -f connectors -d all ;</v>
      </c>
      <c r="S2206" s="12" t="str">
        <f t="shared" ref="S2206:S2207" si="3307">IF(AND(B2206=B2207,F2206=F2207),"echo ;",CONCATENATE("./pmrep deploydeploymentgroup -p ",dgnm, " -c ",dgxml," -r ",E2206," -n ",IF(LEFT(F2206,1)="B","ritbil","jansaj")," -X ",F2206, " -h ",G2206," -o ",I2206, " -s ",J2206, " -l $HOME/scripts/log/dg_",C2206,"_",B2206,".log ;"))</f>
        <v>./pmrep deploydeploymentgroup -p DG_Static_Shared -c  ./DG_Static_Shared.xml -r RAC_qa -n jansaj -X QP -h qhvifoapp05 -o 6005 -s Native -l $HOME/scripts/log/dg_SJ_halgee.log ;</v>
      </c>
      <c r="T2206" s="13" t="str">
        <f t="shared" ref="T2206:T2207" si="3308">IF(AND(B2206=B2207,F2206=F2207), "echo ;","echo '&lt; PRESS ANY KEY TO CONTINUE &gt;'; read c ; ")</f>
        <v xml:space="preserve">echo '&lt; PRESS ANY KEY TO CONTINUE &gt;'; read c ; </v>
      </c>
      <c r="U2206" s="12" t="str">
        <f t="shared" ref="U2206:U2207" si="3309">IF(AND(B2206=B2207,F2206=F2207),"echo;",CONCATENATE("cat $HOME/scripts/log/dg_",C2206,"_",B2206,".log ; "))</f>
        <v xml:space="preserve">cat $HOME/scripts/log/dg_SJ_halgee.log ; </v>
      </c>
      <c r="V2206" s="13" t="str">
        <f t="shared" ref="V2206:V2207" si="3310">IF(AND(B2206=B2207,F2206=F2207), "echo ;","echo '&lt; PRESS ANY KEY TO CONTINUE &gt;'; read c ;")</f>
        <v>echo '&lt; PRESS ANY KEY TO CONTINUE &gt;'; read c ;</v>
      </c>
      <c r="W2206" s="14" t="str">
        <f t="shared" ref="W2206:W2207" si="3311">IF(LEFT(U2206,3)="cat"," pmd ; "," echo ; ")</f>
        <v xml:space="preserve"> pmd ; </v>
      </c>
      <c r="X2206" s="13" t="str">
        <f t="shared" ref="X2206:X2207" si="3312">IF(M2206="Workflow",CONCATENATE("ssh -q ",G2206, " '/home/infa_adm/scripts/ais.sh ",L2206," ",N2206," ",H2206,"'")," # n/a")</f>
        <v>ssh -q qhvifoapp05 '/home/infa_adm/scripts/ais.sh connectors wf_Reconnet_File_Process Int01_qa'</v>
      </c>
      <c r="Y2206" s="15"/>
      <c r="Z2206" s="60" t="str">
        <f t="shared" ref="Z2206:Z2207" si="3313">CONCATENATE("./pmrep objectexport -f ",L2206," -o ",M2206," -n ",N2206," -m -s -b -r -u ",N2206,".xml")</f>
        <v>./pmrep objectexport -f connectors -o Workflow -n wf_Reconnet_File_Process -m -s -b -r -u wf_Reconnet_File_Process.xml</v>
      </c>
      <c r="AA2206" s="63" t="str">
        <f t="shared" ref="AA2206:AA2207" si="3314">IF(M2206="Workflow",CONCATENATE("gwd ",L2206," ",N2206)," # n/a")</f>
        <v>gwd connectors wf_Reconnet_File_Process</v>
      </c>
      <c r="AB2206" s="60" t="str">
        <f t="shared" si="3054"/>
        <v xml:space="preserve">showvh connectors wf_Reconnet_File_Process ; </v>
      </c>
      <c r="AC2206" s="60" t="str">
        <f t="shared" si="3053"/>
        <v>showrrh connectors wf_Reconnet_File_Process</v>
      </c>
    </row>
    <row r="2207" spans="1:29" x14ac:dyDescent="0.25">
      <c r="A2207" s="9">
        <v>43475</v>
      </c>
      <c r="B2207" s="6" t="s">
        <v>5</v>
      </c>
      <c r="C2207" s="6" t="s">
        <v>1892</v>
      </c>
      <c r="D2207" s="6" t="s">
        <v>1863</v>
      </c>
      <c r="E2207" s="100" t="str">
        <f t="shared" si="3297"/>
        <v>RAC_uat</v>
      </c>
      <c r="F2207" s="115" t="str">
        <f t="shared" si="3298"/>
        <v>UP</v>
      </c>
      <c r="G2207" s="100" t="str">
        <f t="shared" si="3299"/>
        <v>uhvifoapp03</v>
      </c>
      <c r="H2207" s="115" t="str">
        <f t="shared" si="3300"/>
        <v>Int01_uat</v>
      </c>
      <c r="I2207" s="100" t="str">
        <f t="shared" si="3301"/>
        <v>6005</v>
      </c>
      <c r="J2207" s="115" t="str">
        <f t="shared" si="3302"/>
        <v>Native</v>
      </c>
      <c r="K2207" s="100" t="str">
        <f t="shared" si="3303"/>
        <v>all</v>
      </c>
      <c r="L2207" s="6" t="s">
        <v>1491</v>
      </c>
      <c r="M2207" s="6" t="s">
        <v>332</v>
      </c>
      <c r="N2207" s="6" t="s">
        <v>3190</v>
      </c>
      <c r="O2207" s="6" t="s">
        <v>3263</v>
      </c>
      <c r="P2207" s="11" t="str">
        <f t="shared" si="3304"/>
        <v>qc connectors Workflow wf_Reconnet_File_Process</v>
      </c>
      <c r="Q2207" s="12" t="str">
        <f t="shared" si="3305"/>
        <v>./pmrep cleardeploymentgroup -p DG_Static_Shared -f ;</v>
      </c>
      <c r="R2207" s="13" t="str">
        <f t="shared" si="3306"/>
        <v>./pmrep addtodeploymentgroup -p DG_Static_Shared -n wf_Reconnet_File_Process -o Workflow -f connectors -d all ;</v>
      </c>
      <c r="S2207" s="12" t="str">
        <f t="shared" si="3307"/>
        <v>./pmrep deploydeploymentgroup -p DG_Static_Shared -c  ./DG_Static_Shared.xml -r RAC_uat -n jansaj -X UP -h uhvifoapp03 -o 6005 -s Native -l $HOME/scripts/log/dg_SJ_halgee.log ;</v>
      </c>
      <c r="T2207" s="13" t="str">
        <f t="shared" si="3308"/>
        <v xml:space="preserve">echo '&lt; PRESS ANY KEY TO CONTINUE &gt;'; read c ; </v>
      </c>
      <c r="U2207" s="12" t="str">
        <f t="shared" si="3309"/>
        <v xml:space="preserve">cat $HOME/scripts/log/dg_SJ_halgee.log ; </v>
      </c>
      <c r="V2207" s="13" t="str">
        <f t="shared" si="3310"/>
        <v>echo '&lt; PRESS ANY KEY TO CONTINUE &gt;'; read c ;</v>
      </c>
      <c r="W2207" s="14" t="str">
        <f t="shared" si="3311"/>
        <v xml:space="preserve"> pmd ; </v>
      </c>
      <c r="X2207" s="13" t="str">
        <f t="shared" si="3312"/>
        <v>ssh -q uhvifoapp03 '/home/infa_adm/scripts/ais.sh connectors wf_Reconnet_File_Process Int01_uat'</v>
      </c>
      <c r="Y2207" s="15"/>
      <c r="Z2207" s="60" t="str">
        <f t="shared" si="3313"/>
        <v>./pmrep objectexport -f connectors -o Workflow -n wf_Reconnet_File_Process -m -s -b -r -u wf_Reconnet_File_Process.xml</v>
      </c>
      <c r="AA2207" s="63" t="str">
        <f t="shared" si="3314"/>
        <v>gwd connectors wf_Reconnet_File_Process</v>
      </c>
      <c r="AB2207" s="60" t="str">
        <f t="shared" si="3054"/>
        <v xml:space="preserve">showvh connectors wf_Reconnet_File_Process ; </v>
      </c>
      <c r="AC2207" s="60" t="str">
        <f t="shared" si="3053"/>
        <v>showrrh connectors wf_Reconnet_File_Process</v>
      </c>
    </row>
    <row r="2208" spans="1:29" x14ac:dyDescent="0.25">
      <c r="A2208" s="9">
        <v>43475</v>
      </c>
      <c r="B2208" s="6" t="s">
        <v>285</v>
      </c>
      <c r="C2208" s="6" t="s">
        <v>1892</v>
      </c>
      <c r="D2208" s="6" t="s">
        <v>1862</v>
      </c>
      <c r="E2208" s="100" t="str">
        <f t="shared" si="3297"/>
        <v>RAC_qa</v>
      </c>
      <c r="F2208" s="115" t="str">
        <f t="shared" si="3298"/>
        <v>QP</v>
      </c>
      <c r="G2208" s="100" t="str">
        <f t="shared" si="3299"/>
        <v>qhvifoapp05</v>
      </c>
      <c r="H2208" s="115" t="str">
        <f t="shared" si="3300"/>
        <v>Int01_qa</v>
      </c>
      <c r="I2208" s="100" t="str">
        <f t="shared" si="3301"/>
        <v>6005</v>
      </c>
      <c r="J2208" s="115" t="str">
        <f t="shared" si="3302"/>
        <v>Native</v>
      </c>
      <c r="K2208" s="100" t="str">
        <f t="shared" si="3303"/>
        <v>all</v>
      </c>
      <c r="L2208" s="6" t="s">
        <v>322</v>
      </c>
      <c r="M2208" s="6" t="s">
        <v>332</v>
      </c>
      <c r="N2208" s="6" t="s">
        <v>3252</v>
      </c>
      <c r="O2208" s="6" t="s">
        <v>3264</v>
      </c>
      <c r="P2208" s="11" t="str">
        <f t="shared" ref="P2208:P2209" si="3315">CONCATENATE("qc ",L2208," ",M2208," ",N2208)</f>
        <v>qc MDM Workflow wf_MDM_To_RMS_New_Rms_Item_Number</v>
      </c>
      <c r="Q2208" s="12" t="str">
        <f t="shared" ref="Q2208:Q2209" si="3316">IF(AND(B2208=B2207,F2208=F2207),"echo ;",CONCATENATE("./pmrep cleardeploymentgroup -p ",dgnm," -f ;"))</f>
        <v>./pmrep cleardeploymentgroup -p DG_Static_Shared -f ;</v>
      </c>
      <c r="R2208" s="13" t="str">
        <f t="shared" ref="R2208:R2209" si="3317">CONCATENATE("./pmrep addtodeploymentgroup -p ",dgnm," -n ",N2208," -o ",M2208, " -f ",L2208," -d ",K2208, " ;")</f>
        <v>./pmrep addtodeploymentgroup -p DG_Static_Shared -n wf_MDM_To_RMS_New_Rms_Item_Number -o Workflow -f MDM -d all ;</v>
      </c>
      <c r="S2208" s="12" t="str">
        <f t="shared" ref="S2208:S2209" si="3318">IF(AND(B2208=B2209,F2208=F2209),"echo ;",CONCATENATE("./pmrep deploydeploymentgroup -p ",dgnm, " -c ",dgxml," -r ",E2208," -n ",IF(LEFT(F2208,1)="B","ritbil","jansaj")," -X ",F2208, " -h ",G2208," -o ",I2208, " -s ",J2208, " -l $HOME/scripts/log/dg_",C2208,"_",B2208,".log ;"))</f>
        <v>./pmrep deploydeploymentgroup -p DG_Static_Shared -c  ./DG_Static_Shared.xml -r RAC_qa -n jansaj -X QP -h qhvifoapp05 -o 6005 -s Native -l $HOME/scripts/log/dg_SJ_matvis.log ;</v>
      </c>
      <c r="T2208" s="13" t="str">
        <f t="shared" ref="T2208:T2209" si="3319">IF(AND(B2208=B2209,F2208=F2209), "echo ;","echo '&lt; PRESS ANY KEY TO CONTINUE &gt;'; read c ; ")</f>
        <v xml:space="preserve">echo '&lt; PRESS ANY KEY TO CONTINUE &gt;'; read c ; </v>
      </c>
      <c r="U2208" s="12" t="str">
        <f t="shared" ref="U2208:U2209" si="3320">IF(AND(B2208=B2209,F2208=F2209),"echo;",CONCATENATE("cat $HOME/scripts/log/dg_",C2208,"_",B2208,".log ; "))</f>
        <v xml:space="preserve">cat $HOME/scripts/log/dg_SJ_matvis.log ; </v>
      </c>
      <c r="V2208" s="13" t="str">
        <f t="shared" ref="V2208:V2209" si="3321">IF(AND(B2208=B2209,F2208=F2209), "echo ;","echo '&lt; PRESS ANY KEY TO CONTINUE &gt;'; read c ;")</f>
        <v>echo '&lt; PRESS ANY KEY TO CONTINUE &gt;'; read c ;</v>
      </c>
      <c r="W2208" s="14" t="str">
        <f t="shared" ref="W2208:W2209" si="3322">IF(LEFT(U2208,3)="cat"," pmd ; "," echo ; ")</f>
        <v xml:space="preserve"> pmd ; </v>
      </c>
      <c r="X2208" s="13" t="str">
        <f t="shared" ref="X2208:X2209" si="3323">IF(M2208="Workflow",CONCATENATE("ssh -q ",G2208, " '/home/infa_adm/scripts/ais.sh ",L2208," ",N2208," ",H2208,"'")," # n/a")</f>
        <v>ssh -q qhvifoapp05 '/home/infa_adm/scripts/ais.sh MDM wf_MDM_To_RMS_New_Rms_Item_Number Int01_qa'</v>
      </c>
      <c r="Y2208" s="15"/>
      <c r="Z2208" s="60" t="str">
        <f t="shared" ref="Z2208:Z2209" si="3324">CONCATENATE("./pmrep objectexport -f ",L2208," -o ",M2208," -n ",N2208," -m -s -b -r -u ",N2208,".xml")</f>
        <v>./pmrep objectexport -f MDM -o Workflow -n wf_MDM_To_RMS_New_Rms_Item_Number -m -s -b -r -u wf_MDM_To_RMS_New_Rms_Item_Number.xml</v>
      </c>
      <c r="AA2208" s="63" t="str">
        <f t="shared" ref="AA2208:AA2209" si="3325">IF(M2208="Workflow",CONCATENATE("gwd ",L2208," ",N2208)," # n/a")</f>
        <v>gwd MDM wf_MDM_To_RMS_New_Rms_Item_Number</v>
      </c>
      <c r="AB2208" s="60" t="str">
        <f t="shared" si="3054"/>
        <v xml:space="preserve">showvh MDM wf_MDM_To_RMS_New_Rms_Item_Number ; </v>
      </c>
      <c r="AC2208" s="60" t="str">
        <f t="shared" si="3053"/>
        <v>showrrh MDM wf_MDM_To_RMS_New_Rms_Item_Number</v>
      </c>
    </row>
    <row r="2209" spans="1:29" x14ac:dyDescent="0.25">
      <c r="A2209" s="9">
        <v>43475</v>
      </c>
      <c r="B2209" s="6" t="s">
        <v>285</v>
      </c>
      <c r="C2209" s="6" t="s">
        <v>1892</v>
      </c>
      <c r="D2209" s="6" t="s">
        <v>1863</v>
      </c>
      <c r="E2209" s="100" t="str">
        <f t="shared" si="3297"/>
        <v>RAC_uat</v>
      </c>
      <c r="F2209" s="115" t="str">
        <f t="shared" si="3298"/>
        <v>UP</v>
      </c>
      <c r="G2209" s="100" t="str">
        <f t="shared" si="3299"/>
        <v>uhvifoapp03</v>
      </c>
      <c r="H2209" s="115" t="str">
        <f t="shared" si="3300"/>
        <v>Int01_uat</v>
      </c>
      <c r="I2209" s="100" t="str">
        <f t="shared" si="3301"/>
        <v>6005</v>
      </c>
      <c r="J2209" s="115" t="str">
        <f t="shared" si="3302"/>
        <v>Native</v>
      </c>
      <c r="K2209" s="100" t="str">
        <f t="shared" si="3303"/>
        <v>all</v>
      </c>
      <c r="L2209" s="6" t="s">
        <v>322</v>
      </c>
      <c r="M2209" s="6" t="s">
        <v>332</v>
      </c>
      <c r="N2209" s="6" t="s">
        <v>3252</v>
      </c>
      <c r="O2209" s="6" t="s">
        <v>3265</v>
      </c>
      <c r="P2209" s="11" t="str">
        <f t="shared" si="3315"/>
        <v>qc MDM Workflow wf_MDM_To_RMS_New_Rms_Item_Number</v>
      </c>
      <c r="Q2209" s="12" t="str">
        <f t="shared" si="3316"/>
        <v>./pmrep cleardeploymentgroup -p DG_Static_Shared -f ;</v>
      </c>
      <c r="R2209" s="13" t="str">
        <f t="shared" si="3317"/>
        <v>./pmrep addtodeploymentgroup -p DG_Static_Shared -n wf_MDM_To_RMS_New_Rms_Item_Number -o Workflow -f MDM -d all ;</v>
      </c>
      <c r="S2209" s="12" t="str">
        <f t="shared" si="3318"/>
        <v>./pmrep deploydeploymentgroup -p DG_Static_Shared -c  ./DG_Static_Shared.xml -r RAC_uat -n jansaj -X UP -h uhvifoapp03 -o 6005 -s Native -l $HOME/scripts/log/dg_SJ_matvis.log ;</v>
      </c>
      <c r="T2209" s="13" t="str">
        <f t="shared" si="3319"/>
        <v xml:space="preserve">echo '&lt; PRESS ANY KEY TO CONTINUE &gt;'; read c ; </v>
      </c>
      <c r="U2209" s="12" t="str">
        <f t="shared" si="3320"/>
        <v xml:space="preserve">cat $HOME/scripts/log/dg_SJ_matvis.log ; </v>
      </c>
      <c r="V2209" s="13" t="str">
        <f t="shared" si="3321"/>
        <v>echo '&lt; PRESS ANY KEY TO CONTINUE &gt;'; read c ;</v>
      </c>
      <c r="W2209" s="14" t="str">
        <f t="shared" si="3322"/>
        <v xml:space="preserve"> pmd ; </v>
      </c>
      <c r="X2209" s="13" t="str">
        <f t="shared" si="3323"/>
        <v>ssh -q uhvifoapp03 '/home/infa_adm/scripts/ais.sh MDM wf_MDM_To_RMS_New_Rms_Item_Number Int01_uat'</v>
      </c>
      <c r="Y2209" s="15"/>
      <c r="Z2209" s="60" t="str">
        <f t="shared" si="3324"/>
        <v>./pmrep objectexport -f MDM -o Workflow -n wf_MDM_To_RMS_New_Rms_Item_Number -m -s -b -r -u wf_MDM_To_RMS_New_Rms_Item_Number.xml</v>
      </c>
      <c r="AA2209" s="63" t="str">
        <f t="shared" si="3325"/>
        <v>gwd MDM wf_MDM_To_RMS_New_Rms_Item_Number</v>
      </c>
      <c r="AB2209" s="60" t="str">
        <f t="shared" si="3054"/>
        <v xml:space="preserve">showvh MDM wf_MDM_To_RMS_New_Rms_Item_Number ; </v>
      </c>
      <c r="AC2209" s="60" t="str">
        <f t="shared" si="3053"/>
        <v>showrrh MDM wf_MDM_To_RMS_New_Rms_Item_Number</v>
      </c>
    </row>
    <row r="2210" spans="1:29" x14ac:dyDescent="0.25">
      <c r="A2210" s="9">
        <v>43476</v>
      </c>
      <c r="B2210" s="6" t="s">
        <v>318</v>
      </c>
      <c r="C2210" s="6" t="s">
        <v>1893</v>
      </c>
      <c r="D2210" s="6" t="s">
        <v>1862</v>
      </c>
      <c r="E2210" s="100" t="str">
        <f t="shared" si="3297"/>
        <v>RAC_qa</v>
      </c>
      <c r="F2210" s="115" t="str">
        <f t="shared" si="3298"/>
        <v>BPQ</v>
      </c>
      <c r="G2210" s="100" t="str">
        <f t="shared" si="3299"/>
        <v>qhvifoapp05</v>
      </c>
      <c r="H2210" s="115" t="str">
        <f t="shared" si="3300"/>
        <v>Int01_qa</v>
      </c>
      <c r="I2210" s="100" t="str">
        <f t="shared" si="3301"/>
        <v>6005</v>
      </c>
      <c r="J2210" s="115" t="str">
        <f t="shared" si="3302"/>
        <v>Native</v>
      </c>
      <c r="K2210" s="100" t="str">
        <f t="shared" si="3303"/>
        <v>all</v>
      </c>
      <c r="L2210" s="6" t="s">
        <v>326</v>
      </c>
      <c r="M2210" s="6" t="s">
        <v>332</v>
      </c>
      <c r="N2210" s="47" t="s">
        <v>673</v>
      </c>
      <c r="O2210" s="6" t="s">
        <v>3271</v>
      </c>
      <c r="P2210" s="11" t="str">
        <f t="shared" ref="P2210:P2215" si="3326">CONCATENATE("qc ",L2210," ",M2210," ",N2210)</f>
        <v>qc Miscellaneous Workflow wf_SIMStoCS_POReceipt</v>
      </c>
      <c r="Q2210" s="12" t="str">
        <f t="shared" ref="Q2210:Q2215" si="3327">IF(AND(B2210=B2209,F2210=F2209),"echo ;",CONCATENATE("./pmrep cleardeploymentgroup -p ",dgnm," -f ;"))</f>
        <v>./pmrep cleardeploymentgroup -p DG_Static_Shared -f ;</v>
      </c>
      <c r="R2210" s="13" t="str">
        <f t="shared" ref="R2210:R2215" si="3328">CONCATENATE("./pmrep addtodeploymentgroup -p ",dgnm," -n ",N2210," -o ",M2210, " -f ",L2210," -d ",K2210, " ;")</f>
        <v>./pmrep addtodeploymentgroup -p DG_Static_Shared -n wf_SIMStoCS_POReceipt -o Workflow -f Miscellaneous -d all ;</v>
      </c>
      <c r="S2210" s="12" t="str">
        <f t="shared" ref="S2210:S2215" si="3329">IF(AND(B2210=B2211,F2210=F2211),"echo ;",CONCATENATE("./pmrep deploydeploymentgroup -p ",dgnm, " -c ",dgxml," -r ",E2210," -n ",IF(LEFT(F2210,1)="B","ritbil","jansaj")," -X ",F2210, " -h ",G2210," -o ",I2210, " -s ",J2210, " -l $HOME/scripts/log/dg_",C2210,"_",B2210,".log ;"))</f>
        <v>echo ;</v>
      </c>
      <c r="T2210" s="13" t="str">
        <f t="shared" ref="T2210:T2215" si="3330">IF(AND(B2210=B2211,F2210=F2211), "echo ;","echo '&lt; PRESS ANY KEY TO CONTINUE &gt;'; read c ; ")</f>
        <v>echo ;</v>
      </c>
      <c r="U2210" s="12" t="str">
        <f t="shared" ref="U2210:U2215" si="3331">IF(AND(B2210=B2211,F2210=F2211),"echo;",CONCATENATE("cat $HOME/scripts/log/dg_",C2210,"_",B2210,".log ; "))</f>
        <v>echo;</v>
      </c>
      <c r="V2210" s="13" t="str">
        <f t="shared" ref="V2210:V2215" si="3332">IF(AND(B2210=B2211,F2210=F2211), "echo ;","echo '&lt; PRESS ANY KEY TO CONTINUE &gt;'; read c ;")</f>
        <v>echo ;</v>
      </c>
      <c r="W2210" s="14" t="str">
        <f t="shared" ref="W2210:W2215" si="3333">IF(LEFT(U2210,3)="cat"," pmd ; "," echo ; ")</f>
        <v xml:space="preserve"> echo ; </v>
      </c>
      <c r="X2210" s="13" t="str">
        <f t="shared" ref="X2210:X2215" si="3334">IF(M2210="Workflow",CONCATENATE("ssh -q ",G2210, " '/home/infa_adm/scripts/ais.sh ",L2210," ",N2210," ",H2210,"'")," # n/a")</f>
        <v>ssh -q qhvifoapp05 '/home/infa_adm/scripts/ais.sh Miscellaneous wf_SIMStoCS_POReceipt Int01_qa'</v>
      </c>
      <c r="Y2210" s="15"/>
      <c r="Z2210" s="60" t="str">
        <f t="shared" ref="Z2210:Z2215" si="3335">CONCATENATE("./pmrep objectexport -f ",L2210," -o ",M2210," -n ",N2210," -m -s -b -r -u ",N2210,".xml")</f>
        <v>./pmrep objectexport -f Miscellaneous -o Workflow -n wf_SIMStoCS_POReceipt -m -s -b -r -u wf_SIMStoCS_POReceipt.xml</v>
      </c>
      <c r="AA2210" s="63" t="str">
        <f t="shared" ref="AA2210:AA2215" si="3336">IF(M2210="Workflow",CONCATENATE("gwd ",L2210," ",N2210)," # n/a")</f>
        <v>gwd Miscellaneous wf_SIMStoCS_POReceipt</v>
      </c>
      <c r="AB2210" s="60" t="str">
        <f t="shared" si="3054"/>
        <v xml:space="preserve">showvh Miscellaneous wf_SIMStoCS_POReceipt ; </v>
      </c>
      <c r="AC2210" s="60" t="str">
        <f t="shared" si="3053"/>
        <v>showrrh Miscellaneous wf_SIMStoCS_POReceipt</v>
      </c>
    </row>
    <row r="2211" spans="1:29" x14ac:dyDescent="0.25">
      <c r="A2211" s="9">
        <v>43476</v>
      </c>
      <c r="B2211" s="6" t="s">
        <v>318</v>
      </c>
      <c r="C2211" s="6" t="s">
        <v>1893</v>
      </c>
      <c r="D2211" s="6" t="s">
        <v>1862</v>
      </c>
      <c r="E2211" s="100" t="str">
        <f t="shared" si="3297"/>
        <v>RAC_qa</v>
      </c>
      <c r="F2211" s="115" t="str">
        <f t="shared" si="3298"/>
        <v>BPQ</v>
      </c>
      <c r="G2211" s="100" t="str">
        <f t="shared" si="3299"/>
        <v>qhvifoapp05</v>
      </c>
      <c r="H2211" s="115" t="str">
        <f t="shared" si="3300"/>
        <v>Int01_qa</v>
      </c>
      <c r="I2211" s="100" t="str">
        <f t="shared" si="3301"/>
        <v>6005</v>
      </c>
      <c r="J2211" s="115" t="str">
        <f t="shared" si="3302"/>
        <v>Native</v>
      </c>
      <c r="K2211" s="100" t="str">
        <f t="shared" si="3303"/>
        <v>all</v>
      </c>
      <c r="L2211" s="6" t="s">
        <v>326</v>
      </c>
      <c r="M2211" s="6" t="s">
        <v>332</v>
      </c>
      <c r="N2211" s="47" t="s">
        <v>3266</v>
      </c>
      <c r="O2211" s="6" t="s">
        <v>3271</v>
      </c>
      <c r="P2211" s="11" t="str">
        <f t="shared" si="3326"/>
        <v>qc Miscellaneous Workflow wf_SIMStoCS_POReceipt_OprtrChgOff</v>
      </c>
      <c r="Q2211" s="12" t="str">
        <f t="shared" si="3327"/>
        <v>echo ;</v>
      </c>
      <c r="R2211" s="13" t="str">
        <f t="shared" si="3328"/>
        <v>./pmrep addtodeploymentgroup -p DG_Static_Shared -n wf_SIMStoCS_POReceipt_OprtrChgOff -o Workflow -f Miscellaneous -d all ;</v>
      </c>
      <c r="S2211" s="12" t="str">
        <f t="shared" si="3329"/>
        <v>echo ;</v>
      </c>
      <c r="T2211" s="13" t="str">
        <f t="shared" si="3330"/>
        <v>echo ;</v>
      </c>
      <c r="U2211" s="12" t="str">
        <f t="shared" si="3331"/>
        <v>echo;</v>
      </c>
      <c r="V2211" s="13" t="str">
        <f t="shared" si="3332"/>
        <v>echo ;</v>
      </c>
      <c r="W2211" s="14" t="str">
        <f t="shared" si="3333"/>
        <v xml:space="preserve"> echo ; </v>
      </c>
      <c r="X2211" s="13" t="str">
        <f>IF(M2211="Workflow",CONCATENATE("ssh -q ",G2211, " '/home/infa_adm/scripts/ais.sh ",L2211," ",N2211," ",H2211,"'")," # n/a")</f>
        <v>ssh -q qhvifoapp05 '/home/infa_adm/scripts/ais.sh Miscellaneous wf_SIMStoCS_POReceipt_OprtrChgOff Int01_qa'</v>
      </c>
      <c r="Y2211" s="15"/>
      <c r="Z2211" s="60" t="str">
        <f t="shared" si="3335"/>
        <v>./pmrep objectexport -f Miscellaneous -o Workflow -n wf_SIMStoCS_POReceipt_OprtrChgOff -m -s -b -r -u wf_SIMStoCS_POReceipt_OprtrChgOff.xml</v>
      </c>
      <c r="AA2211" s="63" t="str">
        <f t="shared" si="3336"/>
        <v>gwd Miscellaneous wf_SIMStoCS_POReceipt_OprtrChgOff</v>
      </c>
      <c r="AB2211" s="60" t="str">
        <f t="shared" si="3054"/>
        <v xml:space="preserve">showvh Miscellaneous wf_SIMStoCS_POReceipt_OprtrChgOff ; </v>
      </c>
      <c r="AC2211" s="60" t="str">
        <f t="shared" si="3053"/>
        <v>showrrh Miscellaneous wf_SIMStoCS_POReceipt_OprtrChgOff</v>
      </c>
    </row>
    <row r="2212" spans="1:29" ht="15" x14ac:dyDescent="0.25">
      <c r="A2212" s="9">
        <v>43476</v>
      </c>
      <c r="B2212" s="6" t="s">
        <v>318</v>
      </c>
      <c r="C2212" s="6" t="s">
        <v>1893</v>
      </c>
      <c r="D2212" s="6" t="s">
        <v>1862</v>
      </c>
      <c r="E2212" s="100" t="str">
        <f t="shared" si="3297"/>
        <v>RAC_qa</v>
      </c>
      <c r="F2212" s="115" t="str">
        <f t="shared" si="3298"/>
        <v>BPQ</v>
      </c>
      <c r="G2212" s="100" t="str">
        <f t="shared" si="3299"/>
        <v>qhvifoapp05</v>
      </c>
      <c r="H2212" s="115" t="str">
        <f t="shared" si="3300"/>
        <v>Int01_qa</v>
      </c>
      <c r="I2212" s="100" t="str">
        <f t="shared" si="3301"/>
        <v>6005</v>
      </c>
      <c r="J2212" s="115" t="str">
        <f t="shared" si="3302"/>
        <v>Native</v>
      </c>
      <c r="K2212" s="100" t="str">
        <f t="shared" si="3303"/>
        <v>all</v>
      </c>
      <c r="L2212" s="6" t="s">
        <v>326</v>
      </c>
      <c r="M2212" s="6" t="s">
        <v>332</v>
      </c>
      <c r="N2212" s="148" t="s">
        <v>3202</v>
      </c>
      <c r="O2212" s="6" t="s">
        <v>3271</v>
      </c>
      <c r="P2212" s="11" t="str">
        <f t="shared" si="3326"/>
        <v>qc Miscellaneous Workflow wf_SIMStoRMS_POReceipt</v>
      </c>
      <c r="Q2212" s="12" t="str">
        <f t="shared" si="3327"/>
        <v>echo ;</v>
      </c>
      <c r="R2212" s="13" t="str">
        <f t="shared" si="3328"/>
        <v>./pmrep addtodeploymentgroup -p DG_Static_Shared -n wf_SIMStoRMS_POReceipt -o Workflow -f Miscellaneous -d all ;</v>
      </c>
      <c r="S2212" s="12" t="str">
        <f t="shared" si="3329"/>
        <v>./pmrep deploydeploymentgroup -p DG_Static_Shared -c  ./DG_Static_Shared.xml -r RAC_qa -n ritbil -X BPQ -h qhvifoapp05 -o 6005 -s Native -l $HOME/scripts/log/dg_BR_moodee.log ;</v>
      </c>
      <c r="T2212" s="13" t="str">
        <f t="shared" si="3330"/>
        <v xml:space="preserve">echo '&lt; PRESS ANY KEY TO CONTINUE &gt;'; read c ; </v>
      </c>
      <c r="U2212" s="12" t="str">
        <f t="shared" si="3331"/>
        <v xml:space="preserve">cat $HOME/scripts/log/dg_BR_moodee.log ; </v>
      </c>
      <c r="V2212" s="13" t="str">
        <f t="shared" si="3332"/>
        <v>echo '&lt; PRESS ANY KEY TO CONTINUE &gt;'; read c ;</v>
      </c>
      <c r="W2212" s="14" t="str">
        <f t="shared" si="3333"/>
        <v xml:space="preserve"> pmd ; </v>
      </c>
      <c r="X2212" s="13" t="str">
        <f t="shared" si="3334"/>
        <v>ssh -q qhvifoapp05 '/home/infa_adm/scripts/ais.sh Miscellaneous wf_SIMStoRMS_POReceipt Int01_qa'</v>
      </c>
      <c r="Y2212" s="15"/>
      <c r="Z2212" s="60" t="str">
        <f t="shared" si="3335"/>
        <v>./pmrep objectexport -f Miscellaneous -o Workflow -n wf_SIMStoRMS_POReceipt -m -s -b -r -u wf_SIMStoRMS_POReceipt.xml</v>
      </c>
      <c r="AA2212" s="63" t="str">
        <f t="shared" si="3336"/>
        <v>gwd Miscellaneous wf_SIMStoRMS_POReceipt</v>
      </c>
      <c r="AB2212" s="60" t="str">
        <f t="shared" si="3054"/>
        <v xml:space="preserve">showvh Miscellaneous wf_SIMStoRMS_POReceipt ; </v>
      </c>
      <c r="AC2212" s="60" t="str">
        <f t="shared" si="3053"/>
        <v>showrrh Miscellaneous wf_SIMStoRMS_POReceipt</v>
      </c>
    </row>
    <row r="2213" spans="1:29" x14ac:dyDescent="0.25">
      <c r="A2213" s="9">
        <v>43476</v>
      </c>
      <c r="B2213" s="6" t="s">
        <v>318</v>
      </c>
      <c r="C2213" s="6" t="s">
        <v>1893</v>
      </c>
      <c r="D2213" s="6" t="s">
        <v>1863</v>
      </c>
      <c r="E2213" s="100" t="str">
        <f t="shared" si="3297"/>
        <v>RAC_uat</v>
      </c>
      <c r="F2213" s="115" t="str">
        <f t="shared" si="3298"/>
        <v>BPU</v>
      </c>
      <c r="G2213" s="100" t="str">
        <f t="shared" si="3299"/>
        <v>uhvifoapp03</v>
      </c>
      <c r="H2213" s="115" t="str">
        <f t="shared" si="3300"/>
        <v>Int01_uat</v>
      </c>
      <c r="I2213" s="100" t="str">
        <f t="shared" si="3301"/>
        <v>6005</v>
      </c>
      <c r="J2213" s="115" t="str">
        <f t="shared" si="3302"/>
        <v>Native</v>
      </c>
      <c r="K2213" s="100" t="str">
        <f t="shared" si="3303"/>
        <v>all</v>
      </c>
      <c r="L2213" s="6" t="s">
        <v>326</v>
      </c>
      <c r="M2213" s="6" t="s">
        <v>332</v>
      </c>
      <c r="N2213" s="47" t="s">
        <v>673</v>
      </c>
      <c r="O2213" s="6" t="s">
        <v>3272</v>
      </c>
      <c r="P2213" s="11" t="str">
        <f t="shared" si="3326"/>
        <v>qc Miscellaneous Workflow wf_SIMStoCS_POReceipt</v>
      </c>
      <c r="Q2213" s="12" t="str">
        <f t="shared" si="3327"/>
        <v>./pmrep cleardeploymentgroup -p DG_Static_Shared -f ;</v>
      </c>
      <c r="R2213" s="13" t="str">
        <f t="shared" si="3328"/>
        <v>./pmrep addtodeploymentgroup -p DG_Static_Shared -n wf_SIMStoCS_POReceipt -o Workflow -f Miscellaneous -d all ;</v>
      </c>
      <c r="S2213" s="12" t="str">
        <f t="shared" si="3329"/>
        <v>echo ;</v>
      </c>
      <c r="T2213" s="13" t="str">
        <f t="shared" si="3330"/>
        <v>echo ;</v>
      </c>
      <c r="U2213" s="12" t="str">
        <f t="shared" si="3331"/>
        <v>echo;</v>
      </c>
      <c r="V2213" s="13" t="str">
        <f t="shared" si="3332"/>
        <v>echo ;</v>
      </c>
      <c r="W2213" s="14" t="str">
        <f t="shared" si="3333"/>
        <v xml:space="preserve"> echo ; </v>
      </c>
      <c r="X2213" s="13" t="str">
        <f t="shared" si="3334"/>
        <v>ssh -q uhvifoapp03 '/home/infa_adm/scripts/ais.sh Miscellaneous wf_SIMStoCS_POReceipt Int01_uat'</v>
      </c>
      <c r="Y2213" s="15"/>
      <c r="Z2213" s="60" t="str">
        <f t="shared" si="3335"/>
        <v>./pmrep objectexport -f Miscellaneous -o Workflow -n wf_SIMStoCS_POReceipt -m -s -b -r -u wf_SIMStoCS_POReceipt.xml</v>
      </c>
      <c r="AA2213" s="63" t="str">
        <f t="shared" si="3336"/>
        <v>gwd Miscellaneous wf_SIMStoCS_POReceipt</v>
      </c>
      <c r="AB2213" s="60" t="str">
        <f t="shared" si="3054"/>
        <v xml:space="preserve">showvh Miscellaneous wf_SIMStoCS_POReceipt ; </v>
      </c>
      <c r="AC2213" s="60" t="str">
        <f t="shared" si="3053"/>
        <v>showrrh Miscellaneous wf_SIMStoCS_POReceipt</v>
      </c>
    </row>
    <row r="2214" spans="1:29" x14ac:dyDescent="0.25">
      <c r="A2214" s="9">
        <v>43476</v>
      </c>
      <c r="B2214" s="6" t="s">
        <v>318</v>
      </c>
      <c r="C2214" s="6" t="s">
        <v>1893</v>
      </c>
      <c r="D2214" s="6" t="s">
        <v>1863</v>
      </c>
      <c r="E2214" s="100" t="str">
        <f t="shared" si="3297"/>
        <v>RAC_uat</v>
      </c>
      <c r="F2214" s="115" t="str">
        <f t="shared" si="3298"/>
        <v>BPU</v>
      </c>
      <c r="G2214" s="100" t="str">
        <f t="shared" si="3299"/>
        <v>uhvifoapp03</v>
      </c>
      <c r="H2214" s="115" t="str">
        <f t="shared" si="3300"/>
        <v>Int01_uat</v>
      </c>
      <c r="I2214" s="100" t="str">
        <f t="shared" si="3301"/>
        <v>6005</v>
      </c>
      <c r="J2214" s="115" t="str">
        <f t="shared" si="3302"/>
        <v>Native</v>
      </c>
      <c r="K2214" s="100" t="str">
        <f t="shared" si="3303"/>
        <v>all</v>
      </c>
      <c r="L2214" s="6" t="s">
        <v>326</v>
      </c>
      <c r="M2214" s="6" t="s">
        <v>332</v>
      </c>
      <c r="N2214" s="47" t="s">
        <v>3266</v>
      </c>
      <c r="O2214" s="6" t="s">
        <v>3272</v>
      </c>
      <c r="P2214" s="11" t="str">
        <f t="shared" si="3326"/>
        <v>qc Miscellaneous Workflow wf_SIMStoCS_POReceipt_OprtrChgOff</v>
      </c>
      <c r="Q2214" s="12" t="str">
        <f t="shared" si="3327"/>
        <v>echo ;</v>
      </c>
      <c r="R2214" s="13" t="str">
        <f t="shared" si="3328"/>
        <v>./pmrep addtodeploymentgroup -p DG_Static_Shared -n wf_SIMStoCS_POReceipt_OprtrChgOff -o Workflow -f Miscellaneous -d all ;</v>
      </c>
      <c r="S2214" s="12" t="str">
        <f t="shared" si="3329"/>
        <v>echo ;</v>
      </c>
      <c r="T2214" s="13" t="str">
        <f t="shared" si="3330"/>
        <v>echo ;</v>
      </c>
      <c r="U2214" s="12" t="str">
        <f t="shared" si="3331"/>
        <v>echo;</v>
      </c>
      <c r="V2214" s="13" t="str">
        <f t="shared" si="3332"/>
        <v>echo ;</v>
      </c>
      <c r="W2214" s="14" t="str">
        <f t="shared" si="3333"/>
        <v xml:space="preserve"> echo ; </v>
      </c>
      <c r="X2214" s="13" t="str">
        <f t="shared" si="3334"/>
        <v>ssh -q uhvifoapp03 '/home/infa_adm/scripts/ais.sh Miscellaneous wf_SIMStoCS_POReceipt_OprtrChgOff Int01_uat'</v>
      </c>
      <c r="Y2214" s="15"/>
      <c r="Z2214" s="60" t="str">
        <f t="shared" si="3335"/>
        <v>./pmrep objectexport -f Miscellaneous -o Workflow -n wf_SIMStoCS_POReceipt_OprtrChgOff -m -s -b -r -u wf_SIMStoCS_POReceipt_OprtrChgOff.xml</v>
      </c>
      <c r="AA2214" s="63" t="str">
        <f t="shared" si="3336"/>
        <v>gwd Miscellaneous wf_SIMStoCS_POReceipt_OprtrChgOff</v>
      </c>
      <c r="AB2214" s="60" t="str">
        <f t="shared" si="3054"/>
        <v xml:space="preserve">showvh Miscellaneous wf_SIMStoCS_POReceipt_OprtrChgOff ; </v>
      </c>
      <c r="AC2214" s="60" t="str">
        <f t="shared" si="3053"/>
        <v>showrrh Miscellaneous wf_SIMStoCS_POReceipt_OprtrChgOff</v>
      </c>
    </row>
    <row r="2215" spans="1:29" ht="15" x14ac:dyDescent="0.25">
      <c r="A2215" s="9">
        <v>43476</v>
      </c>
      <c r="B2215" s="6" t="s">
        <v>318</v>
      </c>
      <c r="C2215" s="6" t="s">
        <v>1893</v>
      </c>
      <c r="D2215" s="6" t="s">
        <v>1863</v>
      </c>
      <c r="E2215" s="100" t="str">
        <f t="shared" ref="E2215:E2219" si="3337">IF(D2215="q1",rep_q,IF(OR(D2215="u1",D2215="u2"),rep_u,IF(OR(D2215="p1",D2215="p2"),rep_p," ** ERROR **")))</f>
        <v>RAC_uat</v>
      </c>
      <c r="F2215" s="115" t="str">
        <f t="shared" ref="F2215:F2219" si="3338">IF(C2215="SJ",IF(D2215="q1",pswd_sj_q,IF(OR(D2215="u1",D2215="u2"),pswd_sj_u,IF(OR(D2215="p1",D2215="p2"),pswd_sj_p," ** ERROR **"))),
IF(C2215="BR",IF(D2215="q1",pswd_br_q,IF(OR(D2215="u1",D2215="u2"),pswd_br_u,IF(OR(D2215="p1",D2215="p2"),pswd_br_p," ** ERROR **")))," ** ERROR **"))</f>
        <v>BPU</v>
      </c>
      <c r="G2215" s="100" t="str">
        <f t="shared" ref="G2215:G2219" si="3339">IF(D2215="q1",host_q,IF(OR(D2215="u1",D2215="u2"),host_u,IF(OR(D2215="p1",D2215="p2"),host_p," ** ERROR **")))</f>
        <v>uhvifoapp03</v>
      </c>
      <c r="H2215" s="115" t="str">
        <f t="shared" ref="H2215:H2219" si="3340">IF(D2215="q1",int_q1,IF(D2215="u1",int_u1,IF(D2215="u2",int_u2,IF(D2215="p1",int_p1,IF(D2215="p2",int_p2," ** ERROR **")))))</f>
        <v>Int01_uat</v>
      </c>
      <c r="I2215" s="100" t="str">
        <f t="shared" ref="I2215:I2219" si="3341">IF(D2215="","n/a","6005")</f>
        <v>6005</v>
      </c>
      <c r="J2215" s="115" t="str">
        <f t="shared" ref="J2215:J2219" si="3342">IF(D2215="","n/a","Native")</f>
        <v>Native</v>
      </c>
      <c r="K2215" s="100" t="str">
        <f t="shared" ref="K2215:K2219" si="3343">IF(D2215="","n/a","all")</f>
        <v>all</v>
      </c>
      <c r="L2215" s="6" t="s">
        <v>326</v>
      </c>
      <c r="M2215" s="6" t="s">
        <v>332</v>
      </c>
      <c r="N2215" s="148" t="s">
        <v>3202</v>
      </c>
      <c r="O2215" s="6" t="s">
        <v>3272</v>
      </c>
      <c r="P2215" s="11" t="str">
        <f t="shared" si="3326"/>
        <v>qc Miscellaneous Workflow wf_SIMStoRMS_POReceipt</v>
      </c>
      <c r="Q2215" s="12" t="str">
        <f t="shared" si="3327"/>
        <v>echo ;</v>
      </c>
      <c r="R2215" s="13" t="str">
        <f t="shared" si="3328"/>
        <v>./pmrep addtodeploymentgroup -p DG_Static_Shared -n wf_SIMStoRMS_POReceipt -o Workflow -f Miscellaneous -d all ;</v>
      </c>
      <c r="S2215" s="12" t="str">
        <f t="shared" si="3329"/>
        <v>./pmrep deploydeploymentgroup -p DG_Static_Shared -c  ./DG_Static_Shared.xml -r RAC_uat -n ritbil -X BPU -h uhvifoapp03 -o 6005 -s Native -l $HOME/scripts/log/dg_BR_moodee.log ;</v>
      </c>
      <c r="T2215" s="13" t="str">
        <f t="shared" si="3330"/>
        <v xml:space="preserve">echo '&lt; PRESS ANY KEY TO CONTINUE &gt;'; read c ; </v>
      </c>
      <c r="U2215" s="12" t="str">
        <f t="shared" si="3331"/>
        <v xml:space="preserve">cat $HOME/scripts/log/dg_BR_moodee.log ; </v>
      </c>
      <c r="V2215" s="13" t="str">
        <f t="shared" si="3332"/>
        <v>echo '&lt; PRESS ANY KEY TO CONTINUE &gt;'; read c ;</v>
      </c>
      <c r="W2215" s="14" t="str">
        <f t="shared" si="3333"/>
        <v xml:space="preserve"> pmd ; </v>
      </c>
      <c r="X2215" s="13" t="str">
        <f t="shared" si="3334"/>
        <v>ssh -q uhvifoapp03 '/home/infa_adm/scripts/ais.sh Miscellaneous wf_SIMStoRMS_POReceipt Int01_uat'</v>
      </c>
      <c r="Y2215" s="15"/>
      <c r="Z2215" s="60" t="str">
        <f t="shared" si="3335"/>
        <v>./pmrep objectexport -f Miscellaneous -o Workflow -n wf_SIMStoRMS_POReceipt -m -s -b -r -u wf_SIMStoRMS_POReceipt.xml</v>
      </c>
      <c r="AA2215" s="63" t="str">
        <f t="shared" si="3336"/>
        <v>gwd Miscellaneous wf_SIMStoRMS_POReceipt</v>
      </c>
      <c r="AB2215" s="60" t="str">
        <f t="shared" si="3054"/>
        <v xml:space="preserve">showvh Miscellaneous wf_SIMStoRMS_POReceipt ; </v>
      </c>
      <c r="AC2215" s="60" t="str">
        <f t="shared" si="3053"/>
        <v>showrrh Miscellaneous wf_SIMStoRMS_POReceipt</v>
      </c>
    </row>
    <row r="2216" spans="1:29" x14ac:dyDescent="0.25">
      <c r="A2216" s="9">
        <v>43479</v>
      </c>
      <c r="B2216" s="6" t="s">
        <v>283</v>
      </c>
      <c r="C2216" s="6" t="s">
        <v>1893</v>
      </c>
      <c r="D2216" s="6" t="s">
        <v>1862</v>
      </c>
      <c r="E2216" s="100" t="str">
        <f t="shared" si="3337"/>
        <v>RAC_qa</v>
      </c>
      <c r="F2216" s="115" t="str">
        <f t="shared" si="3338"/>
        <v>BPQ</v>
      </c>
      <c r="G2216" s="100" t="str">
        <f t="shared" si="3339"/>
        <v>qhvifoapp05</v>
      </c>
      <c r="H2216" s="115" t="str">
        <f t="shared" si="3340"/>
        <v>Int01_qa</v>
      </c>
      <c r="I2216" s="100" t="str">
        <f t="shared" si="3341"/>
        <v>6005</v>
      </c>
      <c r="J2216" s="115" t="str">
        <f t="shared" si="3342"/>
        <v>Native</v>
      </c>
      <c r="K2216" s="100" t="str">
        <f t="shared" si="3343"/>
        <v>all</v>
      </c>
      <c r="L2216" s="6" t="s">
        <v>1491</v>
      </c>
      <c r="M2216" s="6" t="s">
        <v>332</v>
      </c>
      <c r="N2216" s="6" t="s">
        <v>3076</v>
      </c>
      <c r="O2216" s="47" t="s">
        <v>3276</v>
      </c>
      <c r="P2216" s="11" t="str">
        <f t="shared" ref="P2216:P2217" si="3344">CONCATENATE("qc ",L2216," ",M2216," ",N2216)</f>
        <v>qc connectors Workflow wf_ENT_LAWSON_GL_CashReceipts_SIMS</v>
      </c>
      <c r="Q2216" s="12" t="str">
        <f t="shared" ref="Q2216:Q2217" si="3345">IF(AND(B2216=B2215,F2216=F2215),"echo ;",CONCATENATE("./pmrep cleardeploymentgroup -p ",dgnm," -f ;"))</f>
        <v>./pmrep cleardeploymentgroup -p DG_Static_Shared -f ;</v>
      </c>
      <c r="R2216" s="13" t="str">
        <f t="shared" ref="R2216:R2217" si="3346">CONCATENATE("./pmrep addtodeploymentgroup -p ",dgnm," -n ",N2216," -o ",M2216, " -f ",L2216," -d ",K2216, " ;")</f>
        <v>./pmrep addtodeploymentgroup -p DG_Static_Shared -n wf_ENT_LAWSON_GL_CashReceipts_SIMS -o Workflow -f connectors -d all ;</v>
      </c>
      <c r="S2216" s="12" t="str">
        <f t="shared" ref="S2216:S2217" si="3347">IF(AND(B2216=B2217,F2216=F2217),"echo ;",CONCATENATE("./pmrep deploydeploymentgroup -p ",dgnm, " -c ",dgxml," -r ",E2216," -n ",IF(LEFT(F2216,1)="B","ritbil","jansaj")," -X ",F2216, " -h ",G2216," -o ",I2216, " -s ",J2216, " -l $HOME/scripts/log/dg_",C2216,"_",B2216,".log ;"))</f>
        <v>./pmrep deploydeploymentgroup -p DG_Static_Shared -c  ./DG_Static_Shared.xml -r RAC_qa -n ritbil -X BPQ -h qhvifoapp05 -o 6005 -s Native -l $HOME/scripts/log/dg_BR_atlrad.log ;</v>
      </c>
      <c r="T2216" s="13" t="str">
        <f t="shared" ref="T2216:T2217" si="3348">IF(AND(B2216=B2217,F2216=F2217), "echo ;","echo '&lt; PRESS ANY KEY TO CONTINUE &gt;'; read c ; ")</f>
        <v xml:space="preserve">echo '&lt; PRESS ANY KEY TO CONTINUE &gt;'; read c ; </v>
      </c>
      <c r="U2216" s="12" t="str">
        <f t="shared" ref="U2216:U2217" si="3349">IF(AND(B2216=B2217,F2216=F2217),"echo;",CONCATENATE("cat $HOME/scripts/log/dg_",C2216,"_",B2216,".log ; "))</f>
        <v xml:space="preserve">cat $HOME/scripts/log/dg_BR_atlrad.log ; </v>
      </c>
      <c r="V2216" s="13" t="str">
        <f t="shared" ref="V2216:V2217" si="3350">IF(AND(B2216=B2217,F2216=F2217), "echo ;","echo '&lt; PRESS ANY KEY TO CONTINUE &gt;'; read c ;")</f>
        <v>echo '&lt; PRESS ANY KEY TO CONTINUE &gt;'; read c ;</v>
      </c>
      <c r="W2216" s="14" t="str">
        <f t="shared" ref="W2216:W2217" si="3351">IF(LEFT(U2216,3)="cat"," pmd ; "," echo ; ")</f>
        <v xml:space="preserve"> pmd ; </v>
      </c>
      <c r="X2216" s="13" t="str">
        <f t="shared" ref="X2216:X2217" si="3352">IF(M2216="Workflow",CONCATENATE("ssh -q ",G2216, " '/home/infa_adm/scripts/ais.sh ",L2216," ",N2216," ",H2216,"'")," # n/a")</f>
        <v>ssh -q qhvifoapp05 '/home/infa_adm/scripts/ais.sh connectors wf_ENT_LAWSON_GL_CashReceipts_SIMS Int01_qa'</v>
      </c>
      <c r="Y2216" s="15"/>
      <c r="Z2216" s="60" t="str">
        <f t="shared" ref="Z2216:Z2217" si="3353">CONCATENATE("./pmrep objectexport -f ",L2216," -o ",M2216," -n ",N2216," -m -s -b -r -u ",N2216,".xml")</f>
        <v>./pmrep objectexport -f connectors -o Workflow -n wf_ENT_LAWSON_GL_CashReceipts_SIMS -m -s -b -r -u wf_ENT_LAWSON_GL_CashReceipts_SIMS.xml</v>
      </c>
      <c r="AA2216" s="63" t="str">
        <f t="shared" ref="AA2216:AA2217" si="3354">IF(M2216="Workflow",CONCATENATE("gwd ",L2216," ",N2216)," # n/a")</f>
        <v>gwd connectors wf_ENT_LAWSON_GL_CashReceipts_SIMS</v>
      </c>
      <c r="AB2216" s="60" t="str">
        <f t="shared" si="3054"/>
        <v xml:space="preserve">showvh connectors wf_ENT_LAWSON_GL_CashReceipts_SIMS ; </v>
      </c>
      <c r="AC2216" s="60" t="str">
        <f t="shared" si="3053"/>
        <v>showrrh connectors wf_ENT_LAWSON_GL_CashReceipts_SIMS</v>
      </c>
    </row>
    <row r="2217" spans="1:29" x14ac:dyDescent="0.25">
      <c r="A2217" s="9">
        <v>43479</v>
      </c>
      <c r="B2217" s="6" t="s">
        <v>283</v>
      </c>
      <c r="C2217" s="6" t="s">
        <v>1893</v>
      </c>
      <c r="D2217" s="6" t="s">
        <v>1863</v>
      </c>
      <c r="E2217" s="100" t="str">
        <f t="shared" si="3337"/>
        <v>RAC_uat</v>
      </c>
      <c r="F2217" s="115" t="str">
        <f t="shared" si="3338"/>
        <v>BPU</v>
      </c>
      <c r="G2217" s="100" t="str">
        <f t="shared" si="3339"/>
        <v>uhvifoapp03</v>
      </c>
      <c r="H2217" s="115" t="str">
        <f t="shared" si="3340"/>
        <v>Int01_uat</v>
      </c>
      <c r="I2217" s="100" t="str">
        <f t="shared" si="3341"/>
        <v>6005</v>
      </c>
      <c r="J2217" s="115" t="str">
        <f t="shared" si="3342"/>
        <v>Native</v>
      </c>
      <c r="K2217" s="100" t="str">
        <f t="shared" si="3343"/>
        <v>all</v>
      </c>
      <c r="L2217" s="6" t="s">
        <v>1491</v>
      </c>
      <c r="M2217" s="6" t="s">
        <v>332</v>
      </c>
      <c r="N2217" s="6" t="s">
        <v>3076</v>
      </c>
      <c r="O2217" s="6" t="s">
        <v>3277</v>
      </c>
      <c r="P2217" s="11" t="str">
        <f t="shared" si="3344"/>
        <v>qc connectors Workflow wf_ENT_LAWSON_GL_CashReceipts_SIMS</v>
      </c>
      <c r="Q2217" s="12" t="str">
        <f t="shared" si="3345"/>
        <v>./pmrep cleardeploymentgroup -p DG_Static_Shared -f ;</v>
      </c>
      <c r="R2217" s="13" t="str">
        <f t="shared" si="3346"/>
        <v>./pmrep addtodeploymentgroup -p DG_Static_Shared -n wf_ENT_LAWSON_GL_CashReceipts_SIMS -o Workflow -f connectors -d all ;</v>
      </c>
      <c r="S2217" s="12" t="str">
        <f t="shared" si="3347"/>
        <v>./pmrep deploydeploymentgroup -p DG_Static_Shared -c  ./DG_Static_Shared.xml -r RAC_uat -n ritbil -X BPU -h uhvifoapp03 -o 6005 -s Native -l $HOME/scripts/log/dg_BR_atlrad.log ;</v>
      </c>
      <c r="T2217" s="13" t="str">
        <f t="shared" si="3348"/>
        <v xml:space="preserve">echo '&lt; PRESS ANY KEY TO CONTINUE &gt;'; read c ; </v>
      </c>
      <c r="U2217" s="12" t="str">
        <f t="shared" si="3349"/>
        <v xml:space="preserve">cat $HOME/scripts/log/dg_BR_atlrad.log ; </v>
      </c>
      <c r="V2217" s="13" t="str">
        <f t="shared" si="3350"/>
        <v>echo '&lt; PRESS ANY KEY TO CONTINUE &gt;'; read c ;</v>
      </c>
      <c r="W2217" s="14" t="str">
        <f t="shared" si="3351"/>
        <v xml:space="preserve"> pmd ; </v>
      </c>
      <c r="X2217" s="13" t="str">
        <f t="shared" si="3352"/>
        <v>ssh -q uhvifoapp03 '/home/infa_adm/scripts/ais.sh connectors wf_ENT_LAWSON_GL_CashReceipts_SIMS Int01_uat'</v>
      </c>
      <c r="Y2217" s="15"/>
      <c r="Z2217" s="60" t="str">
        <f t="shared" si="3353"/>
        <v>./pmrep objectexport -f connectors -o Workflow -n wf_ENT_LAWSON_GL_CashReceipts_SIMS -m -s -b -r -u wf_ENT_LAWSON_GL_CashReceipts_SIMS.xml</v>
      </c>
      <c r="AA2217" s="63" t="str">
        <f t="shared" si="3354"/>
        <v>gwd connectors wf_ENT_LAWSON_GL_CashReceipts_SIMS</v>
      </c>
      <c r="AB2217" s="60" t="str">
        <f t="shared" si="3054"/>
        <v xml:space="preserve">showvh connectors wf_ENT_LAWSON_GL_CashReceipts_SIMS ; </v>
      </c>
      <c r="AC2217" s="60" t="str">
        <f t="shared" si="3053"/>
        <v>showrrh connectors wf_ENT_LAWSON_GL_CashReceipts_SIMS</v>
      </c>
    </row>
    <row r="2218" spans="1:29" x14ac:dyDescent="0.25">
      <c r="A2218" s="9">
        <v>43479</v>
      </c>
      <c r="B2218" s="6" t="s">
        <v>285</v>
      </c>
      <c r="C2218" s="6" t="s">
        <v>1893</v>
      </c>
      <c r="D2218" s="6" t="s">
        <v>1862</v>
      </c>
      <c r="E2218" s="100" t="str">
        <f t="shared" si="3337"/>
        <v>RAC_qa</v>
      </c>
      <c r="F2218" s="115" t="str">
        <f t="shared" si="3338"/>
        <v>BPQ</v>
      </c>
      <c r="G2218" s="100" t="str">
        <f t="shared" si="3339"/>
        <v>qhvifoapp05</v>
      </c>
      <c r="H2218" s="115" t="str">
        <f t="shared" si="3340"/>
        <v>Int01_qa</v>
      </c>
      <c r="I2218" s="100" t="str">
        <f t="shared" si="3341"/>
        <v>6005</v>
      </c>
      <c r="J2218" s="115" t="str">
        <f t="shared" si="3342"/>
        <v>Native</v>
      </c>
      <c r="K2218" s="100" t="str">
        <f t="shared" si="3343"/>
        <v>all</v>
      </c>
      <c r="L2218" s="6" t="s">
        <v>322</v>
      </c>
      <c r="M2218" s="6" t="s">
        <v>332</v>
      </c>
      <c r="N2218" s="47" t="s">
        <v>3273</v>
      </c>
      <c r="O2218" s="6" t="s">
        <v>3278</v>
      </c>
      <c r="P2218" s="11" t="str">
        <f t="shared" ref="P2218" si="3355">CONCATENATE("qc ",L2218," ",M2218," ",N2218)</f>
        <v>qc MDM Workflow wf_MDM_To_RMS_Location_Types</v>
      </c>
      <c r="Q2218" s="12" t="str">
        <f t="shared" ref="Q2218" si="3356">IF(AND(B2218=B2217,F2218=F2217),"echo ;",CONCATENATE("./pmrep cleardeploymentgroup -p ",dgnm," -f ;"))</f>
        <v>./pmrep cleardeploymentgroup -p DG_Static_Shared -f ;</v>
      </c>
      <c r="R2218" s="13" t="str">
        <f t="shared" ref="R2218" si="3357">CONCATENATE("./pmrep addtodeploymentgroup -p ",dgnm," -n ",N2218," -o ",M2218, " -f ",L2218," -d ",K2218, " ;")</f>
        <v>./pmrep addtodeploymentgroup -p DG_Static_Shared -n wf_MDM_To_RMS_Location_Types -o Workflow -f MDM -d all ;</v>
      </c>
      <c r="S2218" s="12" t="str">
        <f t="shared" ref="S2218" si="3358">IF(AND(B2218=B2219,F2218=F2219),"echo ;",CONCATENATE("./pmrep deploydeploymentgroup -p ",dgnm, " -c ",dgxml," -r ",E2218," -n ",IF(LEFT(F2218,1)="B","ritbil","jansaj")," -X ",F2218, " -h ",G2218," -o ",I2218, " -s ",J2218, " -l $HOME/scripts/log/dg_",C2218,"_",B2218,".log ;"))</f>
        <v>./pmrep deploydeploymentgroup -p DG_Static_Shared -c  ./DG_Static_Shared.xml -r RAC_qa -n ritbil -X BPQ -h qhvifoapp05 -o 6005 -s Native -l $HOME/scripts/log/dg_BR_matvis.log ;</v>
      </c>
      <c r="T2218" s="13" t="str">
        <f t="shared" ref="T2218" si="3359">IF(AND(B2218=B2219,F2218=F2219), "echo ;","echo '&lt; PRESS ANY KEY TO CONTINUE &gt;'; read c ; ")</f>
        <v xml:space="preserve">echo '&lt; PRESS ANY KEY TO CONTINUE &gt;'; read c ; </v>
      </c>
      <c r="U2218" s="12" t="str">
        <f t="shared" ref="U2218" si="3360">IF(AND(B2218=B2219,F2218=F2219),"echo;",CONCATENATE("cat $HOME/scripts/log/dg_",C2218,"_",B2218,".log ; "))</f>
        <v xml:space="preserve">cat $HOME/scripts/log/dg_BR_matvis.log ; </v>
      </c>
      <c r="V2218" s="13" t="str">
        <f t="shared" ref="V2218" si="3361">IF(AND(B2218=B2219,F2218=F2219), "echo ;","echo '&lt; PRESS ANY KEY TO CONTINUE &gt;'; read c ;")</f>
        <v>echo '&lt; PRESS ANY KEY TO CONTINUE &gt;'; read c ;</v>
      </c>
      <c r="W2218" s="14" t="str">
        <f t="shared" ref="W2218" si="3362">IF(LEFT(U2218,3)="cat"," pmd ; "," echo ; ")</f>
        <v xml:space="preserve"> pmd ; </v>
      </c>
      <c r="X2218" s="13" t="str">
        <f t="shared" ref="X2218" si="3363">IF(M2218="Workflow",CONCATENATE("ssh -q ",G2218, " '/home/infa_adm/scripts/ais.sh ",L2218," ",N2218," ",H2218,"'")," # n/a")</f>
        <v>ssh -q qhvifoapp05 '/home/infa_adm/scripts/ais.sh MDM wf_MDM_To_RMS_Location_Types Int01_qa'</v>
      </c>
      <c r="Y2218" s="15"/>
      <c r="Z2218" s="60" t="str">
        <f t="shared" ref="Z2218" si="3364">CONCATENATE("./pmrep objectexport -f ",L2218," -o ",M2218," -n ",N2218," -m -s -b -r -u ",N2218,".xml")</f>
        <v>./pmrep objectexport -f MDM -o Workflow -n wf_MDM_To_RMS_Location_Types -m -s -b -r -u wf_MDM_To_RMS_Location_Types.xml</v>
      </c>
      <c r="AA2218" s="63" t="str">
        <f t="shared" ref="AA2218" si="3365">IF(M2218="Workflow",CONCATENATE("gwd ",L2218," ",N2218)," # n/a")</f>
        <v>gwd MDM wf_MDM_To_RMS_Location_Types</v>
      </c>
      <c r="AB2218" s="60" t="str">
        <f t="shared" si="3054"/>
        <v xml:space="preserve">showvh MDM wf_MDM_To_RMS_Location_Types ; </v>
      </c>
      <c r="AC2218" s="60" t="str">
        <f t="shared" si="3053"/>
        <v>showrrh MDM wf_MDM_To_RMS_Location_Types</v>
      </c>
    </row>
    <row r="2219" spans="1:29" x14ac:dyDescent="0.25">
      <c r="A2219" s="9">
        <v>43479</v>
      </c>
      <c r="B2219" s="6" t="s">
        <v>285</v>
      </c>
      <c r="C2219" s="6" t="s">
        <v>1893</v>
      </c>
      <c r="D2219" s="6" t="s">
        <v>1863</v>
      </c>
      <c r="E2219" s="100" t="str">
        <f t="shared" si="3337"/>
        <v>RAC_uat</v>
      </c>
      <c r="F2219" s="115" t="str">
        <f t="shared" si="3338"/>
        <v>BPU</v>
      </c>
      <c r="G2219" s="100" t="str">
        <f t="shared" si="3339"/>
        <v>uhvifoapp03</v>
      </c>
      <c r="H2219" s="115" t="str">
        <f t="shared" si="3340"/>
        <v>Int01_uat</v>
      </c>
      <c r="I2219" s="100" t="str">
        <f t="shared" si="3341"/>
        <v>6005</v>
      </c>
      <c r="J2219" s="115" t="str">
        <f t="shared" si="3342"/>
        <v>Native</v>
      </c>
      <c r="K2219" s="100" t="str">
        <f t="shared" si="3343"/>
        <v>all</v>
      </c>
      <c r="L2219" s="6" t="s">
        <v>322</v>
      </c>
      <c r="M2219" s="6" t="s">
        <v>332</v>
      </c>
      <c r="N2219" s="141" t="s">
        <v>3273</v>
      </c>
      <c r="O2219" s="6" t="s">
        <v>3279</v>
      </c>
      <c r="P2219" s="11" t="str">
        <f t="shared" ref="P2219:P2226" si="3366">CONCATENATE("qc ",L2219," ",M2219," ",N2219)</f>
        <v>qc MDM Workflow wf_MDM_To_RMS_Location_Types</v>
      </c>
      <c r="Q2219" s="12" t="str">
        <f t="shared" ref="Q2219:Q2226" si="3367">IF(AND(B2219=B2218,F2219=F2218),"echo ;",CONCATENATE("./pmrep cleardeploymentgroup -p ",dgnm," -f ;"))</f>
        <v>./pmrep cleardeploymentgroup -p DG_Static_Shared -f ;</v>
      </c>
      <c r="R2219" s="13" t="str">
        <f t="shared" ref="R2219:R2226" si="3368">CONCATENATE("./pmrep addtodeploymentgroup -p ",dgnm," -n ",N2219," -o ",M2219, " -f ",L2219," -d ",K2219, " ;")</f>
        <v>./pmrep addtodeploymentgroup -p DG_Static_Shared -n wf_MDM_To_RMS_Location_Types -o Workflow -f MDM -d all ;</v>
      </c>
      <c r="S2219" s="12" t="str">
        <f t="shared" ref="S2219:S2226" si="3369">IF(AND(B2219=B2220,F2219=F2220),"echo ;",CONCATENATE("./pmrep deploydeploymentgroup -p ",dgnm, " -c ",dgxml," -r ",E2219," -n ",IF(LEFT(F2219,1)="B","ritbil","jansaj")," -X ",F2219, " -h ",G2219," -o ",I2219, " -s ",J2219, " -l $HOME/scripts/log/dg_",C2219,"_",B2219,".log ;"))</f>
        <v>./pmrep deploydeploymentgroup -p DG_Static_Shared -c  ./DG_Static_Shared.xml -r RAC_uat -n ritbil -X BPU -h uhvifoapp03 -o 6005 -s Native -l $HOME/scripts/log/dg_BR_matvis.log ;</v>
      </c>
      <c r="T2219" s="13" t="str">
        <f t="shared" ref="T2219:T2226" si="3370">IF(AND(B2219=B2220,F2219=F2220), "echo ;","echo '&lt; PRESS ANY KEY TO CONTINUE &gt;'; read c ; ")</f>
        <v xml:space="preserve">echo '&lt; PRESS ANY KEY TO CONTINUE &gt;'; read c ; </v>
      </c>
      <c r="U2219" s="12" t="str">
        <f t="shared" ref="U2219:U2226" si="3371">IF(AND(B2219=B2220,F2219=F2220),"echo;",CONCATENATE("cat $HOME/scripts/log/dg_",C2219,"_",B2219,".log ; "))</f>
        <v xml:space="preserve">cat $HOME/scripts/log/dg_BR_matvis.log ; </v>
      </c>
      <c r="V2219" s="13" t="str">
        <f t="shared" ref="V2219:V2226" si="3372">IF(AND(B2219=B2220,F2219=F2220), "echo ;","echo '&lt; PRESS ANY KEY TO CONTINUE &gt;'; read c ;")</f>
        <v>echo '&lt; PRESS ANY KEY TO CONTINUE &gt;'; read c ;</v>
      </c>
      <c r="W2219" s="14" t="str">
        <f t="shared" ref="W2219:W2226" si="3373">IF(LEFT(U2219,3)="cat"," pmd ; "," echo ; ")</f>
        <v xml:space="preserve"> pmd ; </v>
      </c>
      <c r="X2219" s="13" t="str">
        <f t="shared" ref="X2219:X2226" si="3374">IF(M2219="Workflow",CONCATENATE("ssh -q ",G2219, " '/home/infa_adm/scripts/ais.sh ",L2219," ",N2219," ",H2219,"'")," # n/a")</f>
        <v>ssh -q uhvifoapp03 '/home/infa_adm/scripts/ais.sh MDM wf_MDM_To_RMS_Location_Types Int01_uat'</v>
      </c>
      <c r="Y2219" s="15"/>
      <c r="Z2219" s="60" t="str">
        <f t="shared" ref="Z2219:Z2226" si="3375">CONCATENATE("./pmrep objectexport -f ",L2219," -o ",M2219," -n ",N2219," -m -s -b -r -u ",N2219,".xml")</f>
        <v>./pmrep objectexport -f MDM -o Workflow -n wf_MDM_To_RMS_Location_Types -m -s -b -r -u wf_MDM_To_RMS_Location_Types.xml</v>
      </c>
      <c r="AA2219" s="63" t="str">
        <f t="shared" ref="AA2219:AA2226" si="3376">IF(M2219="Workflow",CONCATENATE("gwd ",L2219," ",N2219)," # n/a")</f>
        <v>gwd MDM wf_MDM_To_RMS_Location_Types</v>
      </c>
      <c r="AB2219" s="60" t="str">
        <f t="shared" si="3054"/>
        <v xml:space="preserve">showvh MDM wf_MDM_To_RMS_Location_Types ; </v>
      </c>
      <c r="AC2219" s="60" t="str">
        <f t="shared" si="3053"/>
        <v>showrrh MDM wf_MDM_To_RMS_Location_Types</v>
      </c>
    </row>
    <row r="2220" spans="1:29" x14ac:dyDescent="0.25">
      <c r="A2220" s="9">
        <v>43479</v>
      </c>
      <c r="B2220" s="6" t="s">
        <v>8</v>
      </c>
      <c r="C2220" s="6" t="s">
        <v>1893</v>
      </c>
      <c r="D2220" s="6" t="s">
        <v>1862</v>
      </c>
      <c r="E2220" s="100" t="str">
        <f t="shared" ref="E2220" si="3377">IF(D2220="q1",rep_q,IF(OR(D2220="u1",D2220="u2"),rep_u,IF(OR(D2220="p1",D2220="p2"),rep_p," ** ERROR **")))</f>
        <v>RAC_qa</v>
      </c>
      <c r="F2220" s="115" t="str">
        <f t="shared" ref="F2220" si="3378">IF(C2220="SJ",IF(D2220="q1",pswd_sj_q,IF(OR(D2220="u1",D2220="u2"),pswd_sj_u,IF(OR(D2220="p1",D2220="p2"),pswd_sj_p," ** ERROR **"))),
IF(C2220="BR",IF(D2220="q1",pswd_br_q,IF(OR(D2220="u1",D2220="u2"),pswd_br_u,IF(OR(D2220="p1",D2220="p2"),pswd_br_p," ** ERROR **")))," ** ERROR **"))</f>
        <v>BPQ</v>
      </c>
      <c r="G2220" s="100" t="str">
        <f t="shared" ref="G2220" si="3379">IF(D2220="q1",host_q,IF(OR(D2220="u1",D2220="u2"),host_u,IF(OR(D2220="p1",D2220="p2"),host_p," ** ERROR **")))</f>
        <v>qhvifoapp05</v>
      </c>
      <c r="H2220" s="115" t="str">
        <f t="shared" ref="H2220" si="3380">IF(D2220="q1",int_q1,IF(D2220="u1",int_u1,IF(D2220="u2",int_u2,IF(D2220="p1",int_p1,IF(D2220="p2",int_p2," ** ERROR **")))))</f>
        <v>Int01_qa</v>
      </c>
      <c r="I2220" s="100" t="str">
        <f t="shared" ref="I2220" si="3381">IF(D2220="","n/a","6005")</f>
        <v>6005</v>
      </c>
      <c r="J2220" s="115" t="str">
        <f t="shared" ref="J2220" si="3382">IF(D2220="","n/a","Native")</f>
        <v>Native</v>
      </c>
      <c r="K2220" s="100" t="str">
        <f t="shared" ref="K2220" si="3383">IF(D2220="","n/a","all")</f>
        <v>all</v>
      </c>
      <c r="L2220" s="6" t="s">
        <v>1491</v>
      </c>
      <c r="M2220" s="6" t="s">
        <v>332</v>
      </c>
      <c r="N2220" s="6" t="s">
        <v>1717</v>
      </c>
      <c r="O2220" s="6" t="s">
        <v>3274</v>
      </c>
      <c r="P2220" s="11" t="str">
        <f t="shared" si="3366"/>
        <v>qc connectors Workflow wf_s_m_ENT_BMSMEMBER</v>
      </c>
      <c r="Q2220" s="12" t="str">
        <f t="shared" si="3367"/>
        <v>./pmrep cleardeploymentgroup -p DG_Static_Shared -f ;</v>
      </c>
      <c r="R2220" s="13" t="str">
        <f t="shared" si="3368"/>
        <v>./pmrep addtodeploymentgroup -p DG_Static_Shared -n wf_s_m_ENT_BMSMEMBER -o Workflow -f connectors -d all ;</v>
      </c>
      <c r="S2220" s="12" t="str">
        <f t="shared" si="3369"/>
        <v>echo ;</v>
      </c>
      <c r="T2220" s="13" t="str">
        <f t="shared" si="3370"/>
        <v>echo ;</v>
      </c>
      <c r="U2220" s="12" t="str">
        <f t="shared" si="3371"/>
        <v>echo;</v>
      </c>
      <c r="V2220" s="13" t="str">
        <f t="shared" si="3372"/>
        <v>echo ;</v>
      </c>
      <c r="W2220" s="14" t="str">
        <f t="shared" si="3373"/>
        <v xml:space="preserve"> echo ; </v>
      </c>
      <c r="X2220" s="13" t="str">
        <f t="shared" si="3374"/>
        <v>ssh -q qhvifoapp05 '/home/infa_adm/scripts/ais.sh connectors wf_s_m_ENT_BMSMEMBER Int01_qa'</v>
      </c>
      <c r="Y2220" s="15"/>
      <c r="Z2220" s="60" t="str">
        <f t="shared" si="3375"/>
        <v>./pmrep objectexport -f connectors -o Workflow -n wf_s_m_ENT_BMSMEMBER -m -s -b -r -u wf_s_m_ENT_BMSMEMBER.xml</v>
      </c>
      <c r="AA2220" s="63" t="str">
        <f t="shared" si="3376"/>
        <v>gwd connectors wf_s_m_ENT_BMSMEMBER</v>
      </c>
      <c r="AB2220" s="60" t="str">
        <f t="shared" si="3054"/>
        <v xml:space="preserve">showvh connectors wf_s_m_ENT_BMSMEMBER ; </v>
      </c>
      <c r="AC2220" s="60" t="str">
        <f t="shared" si="3053"/>
        <v>showrrh connectors wf_s_m_ENT_BMSMEMBER</v>
      </c>
    </row>
    <row r="2221" spans="1:29" x14ac:dyDescent="0.25">
      <c r="A2221" s="9">
        <v>43479</v>
      </c>
      <c r="B2221" s="6" t="s">
        <v>8</v>
      </c>
      <c r="C2221" s="6" t="s">
        <v>1893</v>
      </c>
      <c r="D2221" s="6" t="s">
        <v>1862</v>
      </c>
      <c r="E2221" s="100" t="str">
        <f t="shared" ref="E2221:E2224" si="3384">IF(D2221="q1",rep_q,IF(OR(D2221="u1",D2221="u2"),rep_u,IF(OR(D2221="p1",D2221="p2"),rep_p," ** ERROR **")))</f>
        <v>RAC_qa</v>
      </c>
      <c r="F2221" s="115" t="str">
        <f t="shared" ref="F2221:F2224" si="3385">IF(C2221="SJ",IF(D2221="q1",pswd_sj_q,IF(OR(D2221="u1",D2221="u2"),pswd_sj_u,IF(OR(D2221="p1",D2221="p2"),pswd_sj_p," ** ERROR **"))),
IF(C2221="BR",IF(D2221="q1",pswd_br_q,IF(OR(D2221="u1",D2221="u2"),pswd_br_u,IF(OR(D2221="p1",D2221="p2"),pswd_br_p," ** ERROR **")))," ** ERROR **"))</f>
        <v>BPQ</v>
      </c>
      <c r="G2221" s="100" t="str">
        <f t="shared" ref="G2221:G2224" si="3386">IF(D2221="q1",host_q,IF(OR(D2221="u1",D2221="u2"),host_u,IF(OR(D2221="p1",D2221="p2"),host_p," ** ERROR **")))</f>
        <v>qhvifoapp05</v>
      </c>
      <c r="H2221" s="115" t="str">
        <f t="shared" ref="H2221:H2224" si="3387">IF(D2221="q1",int_q1,IF(D2221="u1",int_u1,IF(D2221="u2",int_u2,IF(D2221="p1",int_p1,IF(D2221="p2",int_p2," ** ERROR **")))))</f>
        <v>Int01_qa</v>
      </c>
      <c r="I2221" s="100" t="str">
        <f t="shared" ref="I2221:I2224" si="3388">IF(D2221="","n/a","6005")</f>
        <v>6005</v>
      </c>
      <c r="J2221" s="115" t="str">
        <f t="shared" ref="J2221:J2224" si="3389">IF(D2221="","n/a","Native")</f>
        <v>Native</v>
      </c>
      <c r="K2221" s="100" t="str">
        <f t="shared" ref="K2221:K2224" si="3390">IF(D2221="","n/a","all")</f>
        <v>all</v>
      </c>
      <c r="L2221" s="6" t="s">
        <v>1491</v>
      </c>
      <c r="M2221" s="6" t="s">
        <v>332</v>
      </c>
      <c r="N2221" s="6" t="s">
        <v>1718</v>
      </c>
      <c r="O2221" s="6" t="s">
        <v>3274</v>
      </c>
      <c r="P2221" s="11" t="str">
        <f t="shared" si="3366"/>
        <v>qc connectors Workflow wf_s_m_BMS_MEMBER_FLATFILE</v>
      </c>
      <c r="Q2221" s="12" t="str">
        <f t="shared" si="3367"/>
        <v>echo ;</v>
      </c>
      <c r="R2221" s="13" t="str">
        <f t="shared" si="3368"/>
        <v>./pmrep addtodeploymentgroup -p DG_Static_Shared -n wf_s_m_BMS_MEMBER_FLATFILE -o Workflow -f connectors -d all ;</v>
      </c>
      <c r="S2221" s="12" t="str">
        <f t="shared" si="3369"/>
        <v>echo ;</v>
      </c>
      <c r="T2221" s="13" t="str">
        <f t="shared" si="3370"/>
        <v>echo ;</v>
      </c>
      <c r="U2221" s="12" t="str">
        <f t="shared" si="3371"/>
        <v>echo;</v>
      </c>
      <c r="V2221" s="13" t="str">
        <f t="shared" si="3372"/>
        <v>echo ;</v>
      </c>
      <c r="W2221" s="14" t="str">
        <f t="shared" si="3373"/>
        <v xml:space="preserve"> echo ; </v>
      </c>
      <c r="X2221" s="13" t="str">
        <f t="shared" si="3374"/>
        <v>ssh -q qhvifoapp05 '/home/infa_adm/scripts/ais.sh connectors wf_s_m_BMS_MEMBER_FLATFILE Int01_qa'</v>
      </c>
      <c r="Y2221" s="15"/>
      <c r="Z2221" s="60" t="str">
        <f t="shared" si="3375"/>
        <v>./pmrep objectexport -f connectors -o Workflow -n wf_s_m_BMS_MEMBER_FLATFILE -m -s -b -r -u wf_s_m_BMS_MEMBER_FLATFILE.xml</v>
      </c>
      <c r="AA2221" s="63" t="str">
        <f t="shared" si="3376"/>
        <v>gwd connectors wf_s_m_BMS_MEMBER_FLATFILE</v>
      </c>
      <c r="AB2221" s="60" t="str">
        <f t="shared" si="3054"/>
        <v xml:space="preserve">showvh connectors wf_s_m_BMS_MEMBER_FLATFILE ; </v>
      </c>
      <c r="AC2221" s="60" t="str">
        <f t="shared" si="3053"/>
        <v>showrrh connectors wf_s_m_BMS_MEMBER_FLATFILE</v>
      </c>
    </row>
    <row r="2222" spans="1:29" x14ac:dyDescent="0.25">
      <c r="A2222" s="9">
        <v>43479</v>
      </c>
      <c r="B2222" s="6" t="s">
        <v>8</v>
      </c>
      <c r="C2222" s="6" t="s">
        <v>1893</v>
      </c>
      <c r="D2222" s="6" t="s">
        <v>1862</v>
      </c>
      <c r="E2222" s="100" t="str">
        <f t="shared" ref="E2222" si="3391">IF(D2222="q1",rep_q,IF(OR(D2222="u1",D2222="u2"),rep_u,IF(OR(D2222="p1",D2222="p2"),rep_p," ** ERROR **")))</f>
        <v>RAC_qa</v>
      </c>
      <c r="F2222" s="115" t="str">
        <f t="shared" ref="F2222" si="3392">IF(C2222="SJ",IF(D2222="q1",pswd_sj_q,IF(OR(D2222="u1",D2222="u2"),pswd_sj_u,IF(OR(D2222="p1",D2222="p2"),pswd_sj_p," ** ERROR **"))),
IF(C2222="BR",IF(D2222="q1",pswd_br_q,IF(OR(D2222="u1",D2222="u2"),pswd_br_u,IF(OR(D2222="p1",D2222="p2"),pswd_br_p," ** ERROR **")))," ** ERROR **"))</f>
        <v>BPQ</v>
      </c>
      <c r="G2222" s="100" t="str">
        <f t="shared" ref="G2222" si="3393">IF(D2222="q1",host_q,IF(OR(D2222="u1",D2222="u2"),host_u,IF(OR(D2222="p1",D2222="p2"),host_p," ** ERROR **")))</f>
        <v>qhvifoapp05</v>
      </c>
      <c r="H2222" s="115" t="str">
        <f t="shared" ref="H2222" si="3394">IF(D2222="q1",int_q1,IF(D2222="u1",int_u1,IF(D2222="u2",int_u2,IF(D2222="p1",int_p1,IF(D2222="p2",int_p2," ** ERROR **")))))</f>
        <v>Int01_qa</v>
      </c>
      <c r="I2222" s="100" t="str">
        <f t="shared" ref="I2222" si="3395">IF(D2222="","n/a","6005")</f>
        <v>6005</v>
      </c>
      <c r="J2222" s="115" t="str">
        <f t="shared" ref="J2222" si="3396">IF(D2222="","n/a","Native")</f>
        <v>Native</v>
      </c>
      <c r="K2222" s="100" t="str">
        <f t="shared" ref="K2222" si="3397">IF(D2222="","n/a","all")</f>
        <v>all</v>
      </c>
      <c r="L2222" s="6" t="s">
        <v>1491</v>
      </c>
      <c r="M2222" s="6" t="s">
        <v>332</v>
      </c>
      <c r="N2222" s="6" t="s">
        <v>1606</v>
      </c>
      <c r="O2222" s="6" t="s">
        <v>3274</v>
      </c>
      <c r="P2222" s="11" t="str">
        <f t="shared" si="3366"/>
        <v>qc connectors Workflow wf_s_m_ENT_BMSPAYOUT</v>
      </c>
      <c r="Q2222" s="12" t="str">
        <f t="shared" si="3367"/>
        <v>echo ;</v>
      </c>
      <c r="R2222" s="13" t="str">
        <f t="shared" si="3368"/>
        <v>./pmrep addtodeploymentgroup -p DG_Static_Shared -n wf_s_m_ENT_BMSPAYOUT -o Workflow -f connectors -d all ;</v>
      </c>
      <c r="S2222" s="12" t="str">
        <f t="shared" si="3369"/>
        <v>echo ;</v>
      </c>
      <c r="T2222" s="13" t="str">
        <f t="shared" si="3370"/>
        <v>echo ;</v>
      </c>
      <c r="U2222" s="12" t="str">
        <f t="shared" si="3371"/>
        <v>echo;</v>
      </c>
      <c r="V2222" s="13" t="str">
        <f t="shared" si="3372"/>
        <v>echo ;</v>
      </c>
      <c r="W2222" s="14" t="str">
        <f t="shared" si="3373"/>
        <v xml:space="preserve"> echo ; </v>
      </c>
      <c r="X2222" s="13" t="str">
        <f t="shared" si="3374"/>
        <v>ssh -q qhvifoapp05 '/home/infa_adm/scripts/ais.sh connectors wf_s_m_ENT_BMSPAYOUT Int01_qa'</v>
      </c>
      <c r="Y2222" s="15"/>
      <c r="Z2222" s="60" t="str">
        <f t="shared" si="3375"/>
        <v>./pmrep objectexport -f connectors -o Workflow -n wf_s_m_ENT_BMSPAYOUT -m -s -b -r -u wf_s_m_ENT_BMSPAYOUT.xml</v>
      </c>
      <c r="AA2222" s="63" t="str">
        <f t="shared" si="3376"/>
        <v>gwd connectors wf_s_m_ENT_BMSPAYOUT</v>
      </c>
      <c r="AB2222" s="60" t="str">
        <f t="shared" si="3054"/>
        <v xml:space="preserve">showvh connectors wf_s_m_ENT_BMSPAYOUT ; </v>
      </c>
      <c r="AC2222" s="60" t="str">
        <f t="shared" si="3053"/>
        <v>showrrh connectors wf_s_m_ENT_BMSPAYOUT</v>
      </c>
    </row>
    <row r="2223" spans="1:29" x14ac:dyDescent="0.25">
      <c r="A2223" s="9">
        <v>43479</v>
      </c>
      <c r="B2223" s="6" t="s">
        <v>8</v>
      </c>
      <c r="C2223" s="6" t="s">
        <v>1893</v>
      </c>
      <c r="D2223" s="6" t="s">
        <v>1862</v>
      </c>
      <c r="E2223" s="100" t="str">
        <f t="shared" si="3384"/>
        <v>RAC_qa</v>
      </c>
      <c r="F2223" s="115" t="str">
        <f t="shared" si="3385"/>
        <v>BPQ</v>
      </c>
      <c r="G2223" s="100" t="str">
        <f t="shared" si="3386"/>
        <v>qhvifoapp05</v>
      </c>
      <c r="H2223" s="115" t="str">
        <f t="shared" si="3387"/>
        <v>Int01_qa</v>
      </c>
      <c r="I2223" s="100" t="str">
        <f t="shared" si="3388"/>
        <v>6005</v>
      </c>
      <c r="J2223" s="115" t="str">
        <f t="shared" si="3389"/>
        <v>Native</v>
      </c>
      <c r="K2223" s="100" t="str">
        <f t="shared" si="3390"/>
        <v>all</v>
      </c>
      <c r="L2223" s="6" t="s">
        <v>1491</v>
      </c>
      <c r="M2223" s="6" t="s">
        <v>332</v>
      </c>
      <c r="N2223" s="6" t="s">
        <v>1607</v>
      </c>
      <c r="O2223" s="6" t="s">
        <v>3274</v>
      </c>
      <c r="P2223" s="11" t="str">
        <f t="shared" si="3366"/>
        <v>qc connectors Workflow wf_s_m_BMS_PAYOUT_FLATFILE</v>
      </c>
      <c r="Q2223" s="12" t="str">
        <f t="shared" si="3367"/>
        <v>echo ;</v>
      </c>
      <c r="R2223" s="13" t="str">
        <f t="shared" si="3368"/>
        <v>./pmrep addtodeploymentgroup -p DG_Static_Shared -n wf_s_m_BMS_PAYOUT_FLATFILE -o Workflow -f connectors -d all ;</v>
      </c>
      <c r="S2223" s="12" t="str">
        <f t="shared" si="3369"/>
        <v>./pmrep deploydeploymentgroup -p DG_Static_Shared -c  ./DG_Static_Shared.xml -r RAC_qa -n ritbil -X BPQ -h qhvifoapp05 -o 6005 -s Native -l $HOME/scripts/log/dg_BR_seeanu.log ;</v>
      </c>
      <c r="T2223" s="13" t="str">
        <f t="shared" si="3370"/>
        <v xml:space="preserve">echo '&lt; PRESS ANY KEY TO CONTINUE &gt;'; read c ; </v>
      </c>
      <c r="U2223" s="12" t="str">
        <f t="shared" si="3371"/>
        <v xml:space="preserve">cat $HOME/scripts/log/dg_BR_seeanu.log ; </v>
      </c>
      <c r="V2223" s="13" t="str">
        <f t="shared" si="3372"/>
        <v>echo '&lt; PRESS ANY KEY TO CONTINUE &gt;'; read c ;</v>
      </c>
      <c r="W2223" s="14" t="str">
        <f t="shared" si="3373"/>
        <v xml:space="preserve"> pmd ; </v>
      </c>
      <c r="X2223" s="13" t="str">
        <f t="shared" si="3374"/>
        <v>ssh -q qhvifoapp05 '/home/infa_adm/scripts/ais.sh connectors wf_s_m_BMS_PAYOUT_FLATFILE Int01_qa'</v>
      </c>
      <c r="Y2223" s="15"/>
      <c r="Z2223" s="60" t="str">
        <f t="shared" si="3375"/>
        <v>./pmrep objectexport -f connectors -o Workflow -n wf_s_m_BMS_PAYOUT_FLATFILE -m -s -b -r -u wf_s_m_BMS_PAYOUT_FLATFILE.xml</v>
      </c>
      <c r="AA2223" s="63" t="str">
        <f t="shared" si="3376"/>
        <v>gwd connectors wf_s_m_BMS_PAYOUT_FLATFILE</v>
      </c>
      <c r="AB2223" s="60" t="str">
        <f t="shared" si="3054"/>
        <v xml:space="preserve">showvh connectors wf_s_m_BMS_PAYOUT_FLATFILE ; </v>
      </c>
      <c r="AC2223" s="60" t="str">
        <f t="shared" si="3053"/>
        <v>showrrh connectors wf_s_m_BMS_PAYOUT_FLATFILE</v>
      </c>
    </row>
    <row r="2224" spans="1:29" x14ac:dyDescent="0.25">
      <c r="A2224" s="9">
        <v>43479</v>
      </c>
      <c r="B2224" s="6" t="s">
        <v>8</v>
      </c>
      <c r="C2224" s="6" t="s">
        <v>1893</v>
      </c>
      <c r="D2224" s="6" t="s">
        <v>1863</v>
      </c>
      <c r="E2224" s="100" t="str">
        <f t="shared" si="3384"/>
        <v>RAC_uat</v>
      </c>
      <c r="F2224" s="115" t="str">
        <f t="shared" si="3385"/>
        <v>BPU</v>
      </c>
      <c r="G2224" s="100" t="str">
        <f t="shared" si="3386"/>
        <v>uhvifoapp03</v>
      </c>
      <c r="H2224" s="115" t="str">
        <f t="shared" si="3387"/>
        <v>Int01_uat</v>
      </c>
      <c r="I2224" s="100" t="str">
        <f t="shared" si="3388"/>
        <v>6005</v>
      </c>
      <c r="J2224" s="115" t="str">
        <f t="shared" si="3389"/>
        <v>Native</v>
      </c>
      <c r="K2224" s="100" t="str">
        <f t="shared" si="3390"/>
        <v>all</v>
      </c>
      <c r="L2224" s="6" t="s">
        <v>1491</v>
      </c>
      <c r="M2224" s="6" t="s">
        <v>332</v>
      </c>
      <c r="N2224" s="6" t="s">
        <v>1717</v>
      </c>
      <c r="O2224" s="6" t="s">
        <v>3275</v>
      </c>
      <c r="P2224" s="11" t="str">
        <f t="shared" si="3366"/>
        <v>qc connectors Workflow wf_s_m_ENT_BMSMEMBER</v>
      </c>
      <c r="Q2224" s="12" t="str">
        <f t="shared" si="3367"/>
        <v>./pmrep cleardeploymentgroup -p DG_Static_Shared -f ;</v>
      </c>
      <c r="R2224" s="13" t="str">
        <f t="shared" si="3368"/>
        <v>./pmrep addtodeploymentgroup -p DG_Static_Shared -n wf_s_m_ENT_BMSMEMBER -o Workflow -f connectors -d all ;</v>
      </c>
      <c r="S2224" s="12" t="str">
        <f t="shared" si="3369"/>
        <v>echo ;</v>
      </c>
      <c r="T2224" s="13" t="str">
        <f t="shared" si="3370"/>
        <v>echo ;</v>
      </c>
      <c r="U2224" s="12" t="str">
        <f t="shared" si="3371"/>
        <v>echo;</v>
      </c>
      <c r="V2224" s="13" t="str">
        <f t="shared" si="3372"/>
        <v>echo ;</v>
      </c>
      <c r="W2224" s="14" t="str">
        <f t="shared" si="3373"/>
        <v xml:space="preserve"> echo ; </v>
      </c>
      <c r="X2224" s="13" t="str">
        <f t="shared" si="3374"/>
        <v>ssh -q uhvifoapp03 '/home/infa_adm/scripts/ais.sh connectors wf_s_m_ENT_BMSMEMBER Int01_uat'</v>
      </c>
      <c r="Y2224" s="15"/>
      <c r="Z2224" s="60" t="str">
        <f t="shared" si="3375"/>
        <v>./pmrep objectexport -f connectors -o Workflow -n wf_s_m_ENT_BMSMEMBER -m -s -b -r -u wf_s_m_ENT_BMSMEMBER.xml</v>
      </c>
      <c r="AA2224" s="63" t="str">
        <f t="shared" si="3376"/>
        <v>gwd connectors wf_s_m_ENT_BMSMEMBER</v>
      </c>
      <c r="AB2224" s="60" t="str">
        <f t="shared" si="3054"/>
        <v xml:space="preserve">showvh connectors wf_s_m_ENT_BMSMEMBER ; </v>
      </c>
      <c r="AC2224" s="60" t="str">
        <f t="shared" si="3053"/>
        <v>showrrh connectors wf_s_m_ENT_BMSMEMBER</v>
      </c>
    </row>
    <row r="2225" spans="1:29" x14ac:dyDescent="0.25">
      <c r="A2225" s="9">
        <v>43479</v>
      </c>
      <c r="B2225" s="6" t="s">
        <v>8</v>
      </c>
      <c r="C2225" s="6" t="s">
        <v>1893</v>
      </c>
      <c r="D2225" s="6" t="s">
        <v>1863</v>
      </c>
      <c r="E2225" s="100" t="str">
        <f t="shared" ref="E2225:E2227" si="3398">IF(D2225="q1",rep_q,IF(OR(D2225="u1",D2225="u2"),rep_u,IF(OR(D2225="p1",D2225="p2"),rep_p," ** ERROR **")))</f>
        <v>RAC_uat</v>
      </c>
      <c r="F2225" s="115" t="str">
        <f t="shared" ref="F2225:F2227" si="3399">IF(C2225="SJ",IF(D2225="q1",pswd_sj_q,IF(OR(D2225="u1",D2225="u2"),pswd_sj_u,IF(OR(D2225="p1",D2225="p2"),pswd_sj_p," ** ERROR **"))),
IF(C2225="BR",IF(D2225="q1",pswd_br_q,IF(OR(D2225="u1",D2225="u2"),pswd_br_u,IF(OR(D2225="p1",D2225="p2"),pswd_br_p," ** ERROR **")))," ** ERROR **"))</f>
        <v>BPU</v>
      </c>
      <c r="G2225" s="100" t="str">
        <f t="shared" ref="G2225:G2227" si="3400">IF(D2225="q1",host_q,IF(OR(D2225="u1",D2225="u2"),host_u,IF(OR(D2225="p1",D2225="p2"),host_p," ** ERROR **")))</f>
        <v>uhvifoapp03</v>
      </c>
      <c r="H2225" s="115" t="str">
        <f t="shared" ref="H2225:H2227" si="3401">IF(D2225="q1",int_q1,IF(D2225="u1",int_u1,IF(D2225="u2",int_u2,IF(D2225="p1",int_p1,IF(D2225="p2",int_p2," ** ERROR **")))))</f>
        <v>Int01_uat</v>
      </c>
      <c r="I2225" s="100" t="str">
        <f t="shared" ref="I2225:I2227" si="3402">IF(D2225="","n/a","6005")</f>
        <v>6005</v>
      </c>
      <c r="J2225" s="115" t="str">
        <f t="shared" ref="J2225:J2227" si="3403">IF(D2225="","n/a","Native")</f>
        <v>Native</v>
      </c>
      <c r="K2225" s="100" t="str">
        <f t="shared" ref="K2225:K2227" si="3404">IF(D2225="","n/a","all")</f>
        <v>all</v>
      </c>
      <c r="L2225" s="6" t="s">
        <v>1491</v>
      </c>
      <c r="M2225" s="6" t="s">
        <v>332</v>
      </c>
      <c r="N2225" s="6" t="s">
        <v>1718</v>
      </c>
      <c r="O2225" s="6" t="s">
        <v>3275</v>
      </c>
      <c r="P2225" s="11" t="str">
        <f t="shared" si="3366"/>
        <v>qc connectors Workflow wf_s_m_BMS_MEMBER_FLATFILE</v>
      </c>
      <c r="Q2225" s="12" t="str">
        <f t="shared" si="3367"/>
        <v>echo ;</v>
      </c>
      <c r="R2225" s="13" t="str">
        <f t="shared" si="3368"/>
        <v>./pmrep addtodeploymentgroup -p DG_Static_Shared -n wf_s_m_BMS_MEMBER_FLATFILE -o Workflow -f connectors -d all ;</v>
      </c>
      <c r="S2225" s="12" t="str">
        <f t="shared" si="3369"/>
        <v>echo ;</v>
      </c>
      <c r="T2225" s="13" t="str">
        <f t="shared" si="3370"/>
        <v>echo ;</v>
      </c>
      <c r="U2225" s="12" t="str">
        <f t="shared" si="3371"/>
        <v>echo;</v>
      </c>
      <c r="V2225" s="13" t="str">
        <f t="shared" si="3372"/>
        <v>echo ;</v>
      </c>
      <c r="W2225" s="14" t="str">
        <f t="shared" si="3373"/>
        <v xml:space="preserve"> echo ; </v>
      </c>
      <c r="X2225" s="13" t="str">
        <f t="shared" si="3374"/>
        <v>ssh -q uhvifoapp03 '/home/infa_adm/scripts/ais.sh connectors wf_s_m_BMS_MEMBER_FLATFILE Int01_uat'</v>
      </c>
      <c r="Y2225" s="15"/>
      <c r="Z2225" s="60" t="str">
        <f t="shared" si="3375"/>
        <v>./pmrep objectexport -f connectors -o Workflow -n wf_s_m_BMS_MEMBER_FLATFILE -m -s -b -r -u wf_s_m_BMS_MEMBER_FLATFILE.xml</v>
      </c>
      <c r="AA2225" s="63" t="str">
        <f t="shared" si="3376"/>
        <v>gwd connectors wf_s_m_BMS_MEMBER_FLATFILE</v>
      </c>
      <c r="AB2225" s="60" t="str">
        <f t="shared" si="3054"/>
        <v xml:space="preserve">showvh connectors wf_s_m_BMS_MEMBER_FLATFILE ; </v>
      </c>
      <c r="AC2225" s="60" t="str">
        <f t="shared" si="3053"/>
        <v>showrrh connectors wf_s_m_BMS_MEMBER_FLATFILE</v>
      </c>
    </row>
    <row r="2226" spans="1:29" x14ac:dyDescent="0.25">
      <c r="A2226" s="9">
        <v>43479</v>
      </c>
      <c r="B2226" s="6" t="s">
        <v>8</v>
      </c>
      <c r="C2226" s="6" t="s">
        <v>1893</v>
      </c>
      <c r="D2226" s="6" t="s">
        <v>1863</v>
      </c>
      <c r="E2226" s="100" t="str">
        <f t="shared" si="3398"/>
        <v>RAC_uat</v>
      </c>
      <c r="F2226" s="115" t="str">
        <f t="shared" si="3399"/>
        <v>BPU</v>
      </c>
      <c r="G2226" s="100" t="str">
        <f t="shared" si="3400"/>
        <v>uhvifoapp03</v>
      </c>
      <c r="H2226" s="115" t="str">
        <f t="shared" si="3401"/>
        <v>Int01_uat</v>
      </c>
      <c r="I2226" s="100" t="str">
        <f t="shared" si="3402"/>
        <v>6005</v>
      </c>
      <c r="J2226" s="115" t="str">
        <f t="shared" si="3403"/>
        <v>Native</v>
      </c>
      <c r="K2226" s="100" t="str">
        <f t="shared" si="3404"/>
        <v>all</v>
      </c>
      <c r="L2226" s="6" t="s">
        <v>1491</v>
      </c>
      <c r="M2226" s="6" t="s">
        <v>332</v>
      </c>
      <c r="N2226" s="6" t="s">
        <v>1606</v>
      </c>
      <c r="O2226" s="6" t="s">
        <v>3275</v>
      </c>
      <c r="P2226" s="11" t="str">
        <f t="shared" si="3366"/>
        <v>qc connectors Workflow wf_s_m_ENT_BMSPAYOUT</v>
      </c>
      <c r="Q2226" s="12" t="str">
        <f t="shared" si="3367"/>
        <v>echo ;</v>
      </c>
      <c r="R2226" s="13" t="str">
        <f t="shared" si="3368"/>
        <v>./pmrep addtodeploymentgroup -p DG_Static_Shared -n wf_s_m_ENT_BMSPAYOUT -o Workflow -f connectors -d all ;</v>
      </c>
      <c r="S2226" s="12" t="str">
        <f t="shared" si="3369"/>
        <v>echo ;</v>
      </c>
      <c r="T2226" s="13" t="str">
        <f t="shared" si="3370"/>
        <v>echo ;</v>
      </c>
      <c r="U2226" s="12" t="str">
        <f t="shared" si="3371"/>
        <v>echo;</v>
      </c>
      <c r="V2226" s="13" t="str">
        <f t="shared" si="3372"/>
        <v>echo ;</v>
      </c>
      <c r="W2226" s="14" t="str">
        <f t="shared" si="3373"/>
        <v xml:space="preserve"> echo ; </v>
      </c>
      <c r="X2226" s="13" t="str">
        <f t="shared" si="3374"/>
        <v>ssh -q uhvifoapp03 '/home/infa_adm/scripts/ais.sh connectors wf_s_m_ENT_BMSPAYOUT Int01_uat'</v>
      </c>
      <c r="Y2226" s="15"/>
      <c r="Z2226" s="60" t="str">
        <f t="shared" si="3375"/>
        <v>./pmrep objectexport -f connectors -o Workflow -n wf_s_m_ENT_BMSPAYOUT -m -s -b -r -u wf_s_m_ENT_BMSPAYOUT.xml</v>
      </c>
      <c r="AA2226" s="63" t="str">
        <f t="shared" si="3376"/>
        <v>gwd connectors wf_s_m_ENT_BMSPAYOUT</v>
      </c>
      <c r="AB2226" s="60" t="str">
        <f t="shared" si="3054"/>
        <v xml:space="preserve">showvh connectors wf_s_m_ENT_BMSPAYOUT ; </v>
      </c>
      <c r="AC2226" s="60" t="str">
        <f t="shared" si="3053"/>
        <v>showrrh connectors wf_s_m_ENT_BMSPAYOUT</v>
      </c>
    </row>
    <row r="2227" spans="1:29" x14ac:dyDescent="0.25">
      <c r="A2227" s="9">
        <v>43479</v>
      </c>
      <c r="B2227" s="6" t="s">
        <v>8</v>
      </c>
      <c r="C2227" s="6" t="s">
        <v>1893</v>
      </c>
      <c r="D2227" s="6" t="s">
        <v>1863</v>
      </c>
      <c r="E2227" s="100" t="str">
        <f t="shared" si="3398"/>
        <v>RAC_uat</v>
      </c>
      <c r="F2227" s="115" t="str">
        <f t="shared" si="3399"/>
        <v>BPU</v>
      </c>
      <c r="G2227" s="100" t="str">
        <f t="shared" si="3400"/>
        <v>uhvifoapp03</v>
      </c>
      <c r="H2227" s="115" t="str">
        <f t="shared" si="3401"/>
        <v>Int01_uat</v>
      </c>
      <c r="I2227" s="100" t="str">
        <f t="shared" si="3402"/>
        <v>6005</v>
      </c>
      <c r="J2227" s="115" t="str">
        <f t="shared" si="3403"/>
        <v>Native</v>
      </c>
      <c r="K2227" s="100" t="str">
        <f t="shared" si="3404"/>
        <v>all</v>
      </c>
      <c r="L2227" s="6" t="s">
        <v>1491</v>
      </c>
      <c r="M2227" s="6" t="s">
        <v>332</v>
      </c>
      <c r="N2227" s="6" t="s">
        <v>1607</v>
      </c>
      <c r="O2227" s="6" t="s">
        <v>3275</v>
      </c>
      <c r="P2227" s="11" t="str">
        <f t="shared" ref="P2227" si="3405">CONCATENATE("qc ",L2227," ",M2227," ",N2227)</f>
        <v>qc connectors Workflow wf_s_m_BMS_PAYOUT_FLATFILE</v>
      </c>
      <c r="Q2227" s="12" t="str">
        <f t="shared" ref="Q2227" si="3406">IF(AND(B2227=B2226,F2227=F2226),"echo ;",CONCATENATE("./pmrep cleardeploymentgroup -p ",dgnm," -f ;"))</f>
        <v>echo ;</v>
      </c>
      <c r="R2227" s="13" t="str">
        <f t="shared" ref="R2227" si="3407">CONCATENATE("./pmrep addtodeploymentgroup -p ",dgnm," -n ",N2227," -o ",M2227, " -f ",L2227," -d ",K2227, " ;")</f>
        <v>./pmrep addtodeploymentgroup -p DG_Static_Shared -n wf_s_m_BMS_PAYOUT_FLATFILE -o Workflow -f connectors -d all ;</v>
      </c>
      <c r="S2227" s="12" t="str">
        <f t="shared" ref="S2227" si="3408">IF(AND(B2227=B2228,F2227=F2228),"echo ;",CONCATENATE("./pmrep deploydeploymentgroup -p ",dgnm, " -c ",dgxml," -r ",E2227," -n ",IF(LEFT(F2227,1)="B","ritbil","jansaj")," -X ",F2227, " -h ",G2227," -o ",I2227, " -s ",J2227, " -l $HOME/scripts/log/dg_",C2227,"_",B2227,".log ;"))</f>
        <v>./pmrep deploydeploymentgroup -p DG_Static_Shared -c  ./DG_Static_Shared.xml -r RAC_uat -n ritbil -X BPU -h uhvifoapp03 -o 6005 -s Native -l $HOME/scripts/log/dg_BR_seeanu.log ;</v>
      </c>
      <c r="T2227" s="13" t="str">
        <f t="shared" ref="T2227" si="3409">IF(AND(B2227=B2228,F2227=F2228), "echo ;","echo '&lt; PRESS ANY KEY TO CONTINUE &gt;'; read c ; ")</f>
        <v xml:space="preserve">echo '&lt; PRESS ANY KEY TO CONTINUE &gt;'; read c ; </v>
      </c>
      <c r="U2227" s="12" t="str">
        <f t="shared" ref="U2227" si="3410">IF(AND(B2227=B2228,F2227=F2228),"echo;",CONCATENATE("cat $HOME/scripts/log/dg_",C2227,"_",B2227,".log ; "))</f>
        <v xml:space="preserve">cat $HOME/scripts/log/dg_BR_seeanu.log ; </v>
      </c>
      <c r="V2227" s="13" t="str">
        <f t="shared" ref="V2227" si="3411">IF(AND(B2227=B2228,F2227=F2228), "echo ;","echo '&lt; PRESS ANY KEY TO CONTINUE &gt;'; read c ;")</f>
        <v>echo '&lt; PRESS ANY KEY TO CONTINUE &gt;'; read c ;</v>
      </c>
      <c r="W2227" s="14" t="str">
        <f t="shared" ref="W2227" si="3412">IF(LEFT(U2227,3)="cat"," pmd ; "," echo ; ")</f>
        <v xml:space="preserve"> pmd ; </v>
      </c>
      <c r="X2227" s="13" t="str">
        <f t="shared" ref="X2227" si="3413">IF(M2227="Workflow",CONCATENATE("ssh -q ",G2227, " '/home/infa_adm/scripts/ais.sh ",L2227," ",N2227," ",H2227,"'")," # n/a")</f>
        <v>ssh -q uhvifoapp03 '/home/infa_adm/scripts/ais.sh connectors wf_s_m_BMS_PAYOUT_FLATFILE Int01_uat'</v>
      </c>
      <c r="Y2227" s="15"/>
      <c r="Z2227" s="60" t="str">
        <f t="shared" ref="Z2227" si="3414">CONCATENATE("./pmrep objectexport -f ",L2227," -o ",M2227," -n ",N2227," -m -s -b -r -u ",N2227,".xml")</f>
        <v>./pmrep objectexport -f connectors -o Workflow -n wf_s_m_BMS_PAYOUT_FLATFILE -m -s -b -r -u wf_s_m_BMS_PAYOUT_FLATFILE.xml</v>
      </c>
      <c r="AA2227" s="63" t="str">
        <f t="shared" ref="AA2227" si="3415">IF(M2227="Workflow",CONCATENATE("gwd ",L2227," ",N2227)," # n/a")</f>
        <v>gwd connectors wf_s_m_BMS_PAYOUT_FLATFILE</v>
      </c>
      <c r="AB2227" s="60" t="str">
        <f t="shared" si="3054"/>
        <v xml:space="preserve">showvh connectors wf_s_m_BMS_PAYOUT_FLATFILE ; </v>
      </c>
      <c r="AC2227" s="60" t="str">
        <f t="shared" si="3053"/>
        <v>showrrh connectors wf_s_m_BMS_PAYOUT_FLATFILE</v>
      </c>
    </row>
    <row r="2228" spans="1:29" x14ac:dyDescent="0.25">
      <c r="A2228" s="9">
        <v>43479</v>
      </c>
      <c r="B2228" s="6" t="s">
        <v>1592</v>
      </c>
      <c r="C2228" s="6" t="s">
        <v>1893</v>
      </c>
      <c r="D2228" s="6" t="s">
        <v>1862</v>
      </c>
      <c r="E2228" s="100" t="str">
        <f t="shared" ref="E2228:E2233" si="3416">IF(D2228="q1",rep_q,IF(OR(D2228="u1",D2228="u2"),rep_u,IF(OR(D2228="p1",D2228="p2"),rep_p," ** ERROR **")))</f>
        <v>RAC_qa</v>
      </c>
      <c r="F2228" s="115" t="str">
        <f t="shared" ref="F2228:F2233" si="3417">IF(C2228="SJ",IF(D2228="q1",pswd_sj_q,IF(OR(D2228="u1",D2228="u2"),pswd_sj_u,IF(OR(D2228="p1",D2228="p2"),pswd_sj_p," ** ERROR **"))),
IF(C2228="BR",IF(D2228="q1",pswd_br_q,IF(OR(D2228="u1",D2228="u2"),pswd_br_u,IF(OR(D2228="p1",D2228="p2"),pswd_br_p," ** ERROR **")))," ** ERROR **"))</f>
        <v>BPQ</v>
      </c>
      <c r="G2228" s="100" t="str">
        <f t="shared" ref="G2228:G2233" si="3418">IF(D2228="q1",host_q,IF(OR(D2228="u1",D2228="u2"),host_u,IF(OR(D2228="p1",D2228="p2"),host_p," ** ERROR **")))</f>
        <v>qhvifoapp05</v>
      </c>
      <c r="H2228" s="115" t="str">
        <f t="shared" ref="H2228:H2233" si="3419">IF(D2228="q1",int_q1,IF(D2228="u1",int_u1,IF(D2228="u2",int_u2,IF(D2228="p1",int_p1,IF(D2228="p2",int_p2," ** ERROR **")))))</f>
        <v>Int01_qa</v>
      </c>
      <c r="I2228" s="100" t="str">
        <f t="shared" ref="I2228:I2233" si="3420">IF(D2228="","n/a","6005")</f>
        <v>6005</v>
      </c>
      <c r="J2228" s="115" t="str">
        <f t="shared" ref="J2228:J2233" si="3421">IF(D2228="","n/a","Native")</f>
        <v>Native</v>
      </c>
      <c r="K2228" s="100" t="str">
        <f t="shared" ref="K2228:K2233" si="3422">IF(D2228="","n/a","all")</f>
        <v>all</v>
      </c>
      <c r="L2228" s="6" t="s">
        <v>1491</v>
      </c>
      <c r="M2228" s="6" t="s">
        <v>332</v>
      </c>
      <c r="N2228" s="6" t="s">
        <v>2651</v>
      </c>
      <c r="O2228" s="6" t="s">
        <v>3280</v>
      </c>
      <c r="P2228" s="11" t="str">
        <f t="shared" ref="P2228:P2229" si="3423">CONCATENATE("qc ",L2228," ",M2228," ",N2228)</f>
        <v xml:space="preserve">qc connectors Workflow wf_ENT_LAWSON_GL_ic_PROCESS </v>
      </c>
      <c r="Q2228" s="12" t="str">
        <f t="shared" ref="Q2228:Q2229" si="3424">IF(AND(B2228=B2227,F2228=F2227),"echo ;",CONCATENATE("./pmrep cleardeploymentgroup -p ",dgnm," -f ;"))</f>
        <v>./pmrep cleardeploymentgroup -p DG_Static_Shared -f ;</v>
      </c>
      <c r="R2228" s="13" t="str">
        <f t="shared" ref="R2228:R2229" si="3425">CONCATENATE("./pmrep addtodeploymentgroup -p ",dgnm," -n ",N2228," -o ",M2228, " -f ",L2228," -d ",K2228, " ;")</f>
        <v>./pmrep addtodeploymentgroup -p DG_Static_Shared -n wf_ENT_LAWSON_GL_ic_PROCESS  -o Workflow -f connectors -d all ;</v>
      </c>
      <c r="S2228" s="12" t="str">
        <f t="shared" ref="S2228:S2229" si="3426">IF(AND(B2228=B2229,F2228=F2229),"echo ;",CONCATENATE("./pmrep deploydeploymentgroup -p ",dgnm, " -c ",dgxml," -r ",E2228," -n ",IF(LEFT(F2228,1)="B","ritbil","jansaj")," -X ",F2228, " -h ",G2228," -o ",I2228, " -s ",J2228, " -l $HOME/scripts/log/dg_",C2228,"_",B2228,".log ;"))</f>
        <v>./pmrep deploydeploymentgroup -p DG_Static_Shared -c  ./DG_Static_Shared.xml -r RAC_qa -n ritbil -X BPQ -h qhvifoapp05 -o 6005 -s Native -l $HOME/scripts/log/dg_BR_saksub.log ;</v>
      </c>
      <c r="T2228" s="13" t="str">
        <f t="shared" ref="T2228:T2229" si="3427">IF(AND(B2228=B2229,F2228=F2229), "echo ;","echo '&lt; PRESS ANY KEY TO CONTINUE &gt;'; read c ; ")</f>
        <v xml:space="preserve">echo '&lt; PRESS ANY KEY TO CONTINUE &gt;'; read c ; </v>
      </c>
      <c r="U2228" s="12" t="str">
        <f t="shared" ref="U2228:U2229" si="3428">IF(AND(B2228=B2229,F2228=F2229),"echo;",CONCATENATE("cat $HOME/scripts/log/dg_",C2228,"_",B2228,".log ; "))</f>
        <v xml:space="preserve">cat $HOME/scripts/log/dg_BR_saksub.log ; </v>
      </c>
      <c r="V2228" s="13" t="str">
        <f t="shared" ref="V2228:V2229" si="3429">IF(AND(B2228=B2229,F2228=F2229), "echo ;","echo '&lt; PRESS ANY KEY TO CONTINUE &gt;'; read c ;")</f>
        <v>echo '&lt; PRESS ANY KEY TO CONTINUE &gt;'; read c ;</v>
      </c>
      <c r="W2228" s="14" t="str">
        <f t="shared" ref="W2228:W2229" si="3430">IF(LEFT(U2228,3)="cat"," pmd ; "," echo ; ")</f>
        <v xml:space="preserve"> pmd ; </v>
      </c>
      <c r="X2228" s="13" t="str">
        <f t="shared" ref="X2228:X2229" si="3431">IF(M2228="Workflow",CONCATENATE("ssh -q ",G2228, " '/home/infa_adm/scripts/ais.sh ",L2228," ",N2228," ",H2228,"'")," # n/a")</f>
        <v>ssh -q qhvifoapp05 '/home/infa_adm/scripts/ais.sh connectors wf_ENT_LAWSON_GL_ic_PROCESS  Int01_qa'</v>
      </c>
      <c r="Y2228" s="15"/>
      <c r="Z2228" s="60" t="str">
        <f t="shared" ref="Z2228:Z2229" si="3432">CONCATENATE("./pmrep objectexport -f ",L2228," -o ",M2228," -n ",N2228," -m -s -b -r -u ",N2228,".xml")</f>
        <v>./pmrep objectexport -f connectors -o Workflow -n wf_ENT_LAWSON_GL_ic_PROCESS  -m -s -b -r -u wf_ENT_LAWSON_GL_ic_PROCESS .xml</v>
      </c>
      <c r="AA2228" s="63" t="str">
        <f t="shared" ref="AA2228:AA2229" si="3433">IF(M2228="Workflow",CONCATENATE("gwd ",L2228," ",N2228)," # n/a")</f>
        <v xml:space="preserve">gwd connectors wf_ENT_LAWSON_GL_ic_PROCESS </v>
      </c>
      <c r="AB2228" s="60" t="str">
        <f t="shared" si="3054"/>
        <v xml:space="preserve">showvh connectors wf_ENT_LAWSON_GL_ic_PROCESS  ; </v>
      </c>
      <c r="AC2228" s="60" t="str">
        <f t="shared" si="3053"/>
        <v xml:space="preserve">showrrh connectors wf_ENT_LAWSON_GL_ic_PROCESS </v>
      </c>
    </row>
    <row r="2229" spans="1:29" x14ac:dyDescent="0.25">
      <c r="A2229" s="9">
        <v>43479</v>
      </c>
      <c r="B2229" s="6" t="s">
        <v>1592</v>
      </c>
      <c r="C2229" s="6" t="s">
        <v>1893</v>
      </c>
      <c r="D2229" s="6" t="s">
        <v>1863</v>
      </c>
      <c r="E2229" s="100" t="str">
        <f t="shared" si="3416"/>
        <v>RAC_uat</v>
      </c>
      <c r="F2229" s="115" t="str">
        <f t="shared" si="3417"/>
        <v>BPU</v>
      </c>
      <c r="G2229" s="100" t="str">
        <f t="shared" si="3418"/>
        <v>uhvifoapp03</v>
      </c>
      <c r="H2229" s="115" t="str">
        <f t="shared" si="3419"/>
        <v>Int01_uat</v>
      </c>
      <c r="I2229" s="100" t="str">
        <f t="shared" si="3420"/>
        <v>6005</v>
      </c>
      <c r="J2229" s="115" t="str">
        <f t="shared" si="3421"/>
        <v>Native</v>
      </c>
      <c r="K2229" s="100" t="str">
        <f t="shared" si="3422"/>
        <v>all</v>
      </c>
      <c r="L2229" s="6" t="s">
        <v>1491</v>
      </c>
      <c r="M2229" s="6" t="s">
        <v>332</v>
      </c>
      <c r="N2229" s="6" t="s">
        <v>2651</v>
      </c>
      <c r="O2229" s="6" t="s">
        <v>3281</v>
      </c>
      <c r="P2229" s="11" t="str">
        <f t="shared" si="3423"/>
        <v xml:space="preserve">qc connectors Workflow wf_ENT_LAWSON_GL_ic_PROCESS </v>
      </c>
      <c r="Q2229" s="12" t="str">
        <f t="shared" si="3424"/>
        <v>./pmrep cleardeploymentgroup -p DG_Static_Shared -f ;</v>
      </c>
      <c r="R2229" s="13" t="str">
        <f t="shared" si="3425"/>
        <v>./pmrep addtodeploymentgroup -p DG_Static_Shared -n wf_ENT_LAWSON_GL_ic_PROCESS  -o Workflow -f connectors -d all ;</v>
      </c>
      <c r="S2229" s="12" t="str">
        <f t="shared" si="3426"/>
        <v>./pmrep deploydeploymentgroup -p DG_Static_Shared -c  ./DG_Static_Shared.xml -r RAC_uat -n ritbil -X BPU -h uhvifoapp03 -o 6005 -s Native -l $HOME/scripts/log/dg_BR_saksub.log ;</v>
      </c>
      <c r="T2229" s="13" t="str">
        <f t="shared" si="3427"/>
        <v xml:space="preserve">echo '&lt; PRESS ANY KEY TO CONTINUE &gt;'; read c ; </v>
      </c>
      <c r="U2229" s="12" t="str">
        <f t="shared" si="3428"/>
        <v xml:space="preserve">cat $HOME/scripts/log/dg_BR_saksub.log ; </v>
      </c>
      <c r="V2229" s="13" t="str">
        <f t="shared" si="3429"/>
        <v>echo '&lt; PRESS ANY KEY TO CONTINUE &gt;'; read c ;</v>
      </c>
      <c r="W2229" s="14" t="str">
        <f t="shared" si="3430"/>
        <v xml:space="preserve"> pmd ; </v>
      </c>
      <c r="X2229" s="13" t="str">
        <f t="shared" si="3431"/>
        <v>ssh -q uhvifoapp03 '/home/infa_adm/scripts/ais.sh connectors wf_ENT_LAWSON_GL_ic_PROCESS  Int01_uat'</v>
      </c>
      <c r="Y2229" s="15"/>
      <c r="Z2229" s="60" t="str">
        <f t="shared" si="3432"/>
        <v>./pmrep objectexport -f connectors -o Workflow -n wf_ENT_LAWSON_GL_ic_PROCESS  -m -s -b -r -u wf_ENT_LAWSON_GL_ic_PROCESS .xml</v>
      </c>
      <c r="AA2229" s="63" t="str">
        <f t="shared" si="3433"/>
        <v xml:space="preserve">gwd connectors wf_ENT_LAWSON_GL_ic_PROCESS </v>
      </c>
      <c r="AB2229" s="60" t="str">
        <f t="shared" si="3054"/>
        <v xml:space="preserve">showvh connectors wf_ENT_LAWSON_GL_ic_PROCESS  ; </v>
      </c>
      <c r="AC2229" s="60" t="str">
        <f t="shared" si="3053"/>
        <v xml:space="preserve">showrrh connectors wf_ENT_LAWSON_GL_ic_PROCESS </v>
      </c>
    </row>
    <row r="2230" spans="1:29" x14ac:dyDescent="0.25">
      <c r="A2230" s="9">
        <v>43479</v>
      </c>
      <c r="B2230" s="6" t="s">
        <v>3282</v>
      </c>
      <c r="C2230" s="6" t="s">
        <v>1893</v>
      </c>
      <c r="D2230" s="6" t="s">
        <v>1864</v>
      </c>
      <c r="E2230" s="100" t="str">
        <f t="shared" si="3416"/>
        <v>RAC_prod</v>
      </c>
      <c r="F2230" s="115" t="str">
        <f t="shared" si="3417"/>
        <v>BPP</v>
      </c>
      <c r="G2230" s="100" t="str">
        <f t="shared" si="3418"/>
        <v>phvifoapp04</v>
      </c>
      <c r="H2230" s="115" t="str">
        <f t="shared" si="3419"/>
        <v>Int01_prod</v>
      </c>
      <c r="I2230" s="100" t="str">
        <f t="shared" si="3420"/>
        <v>6005</v>
      </c>
      <c r="J2230" s="115" t="str">
        <f t="shared" si="3421"/>
        <v>Native</v>
      </c>
      <c r="K2230" s="100" t="str">
        <f t="shared" si="3422"/>
        <v>all</v>
      </c>
      <c r="L2230" s="6" t="s">
        <v>1491</v>
      </c>
      <c r="M2230" s="6" t="s">
        <v>332</v>
      </c>
      <c r="N2230" s="6" t="s">
        <v>1717</v>
      </c>
      <c r="O2230" s="6" t="s">
        <v>3283</v>
      </c>
      <c r="P2230" s="11" t="str">
        <f t="shared" ref="P2230:P2232" si="3434">CONCATENATE("qc ",L2230," ",M2230," ",N2230)</f>
        <v>qc connectors Workflow wf_s_m_ENT_BMSMEMBER</v>
      </c>
      <c r="Q2230" s="12" t="str">
        <f t="shared" ref="Q2230:Q2232" si="3435">IF(AND(B2230=B2229,F2230=F2229),"echo ;",CONCATENATE("./pmrep cleardeploymentgroup -p ",dgnm," -f ;"))</f>
        <v>./pmrep cleardeploymentgroup -p DG_Static_Shared -f ;</v>
      </c>
      <c r="R2230" s="13" t="str">
        <f t="shared" ref="R2230:R2232" si="3436">CONCATENATE("./pmrep addtodeploymentgroup -p ",dgnm," -n ",N2230," -o ",M2230, " -f ",L2230," -d ",K2230, " ;")</f>
        <v>./pmrep addtodeploymentgroup -p DG_Static_Shared -n wf_s_m_ENT_BMSMEMBER -o Workflow -f connectors -d all ;</v>
      </c>
      <c r="S2230" s="12" t="str">
        <f t="shared" ref="S2230:S2232" si="3437">IF(AND(B2230=B2231,F2230=F2231),"echo ;",CONCATENATE("./pmrep deploydeploymentgroup -p ",dgnm, " -c ",dgxml," -r ",E2230," -n ",IF(LEFT(F2230,1)="B","ritbil","jansaj")," -X ",F2230, " -h ",G2230," -o ",I2230, " -s ",J2230, " -l $HOME/scripts/log/dg_",C2230,"_",B2230,".log ;"))</f>
        <v>echo ;</v>
      </c>
      <c r="T2230" s="13" t="str">
        <f t="shared" ref="T2230:T2232" si="3438">IF(AND(B2230=B2231,F2230=F2231), "echo ;","echo '&lt; PRESS ANY KEY TO CONTINUE &gt;'; read c ; ")</f>
        <v>echo ;</v>
      </c>
      <c r="U2230" s="12" t="str">
        <f t="shared" ref="U2230:U2232" si="3439">IF(AND(B2230=B2231,F2230=F2231),"echo;",CONCATENATE("cat $HOME/scripts/log/dg_",C2230,"_",B2230,".log ; "))</f>
        <v>echo;</v>
      </c>
      <c r="V2230" s="13" t="str">
        <f t="shared" ref="V2230:V2232" si="3440">IF(AND(B2230=B2231,F2230=F2231), "echo ;","echo '&lt; PRESS ANY KEY TO CONTINUE &gt;'; read c ;")</f>
        <v>echo ;</v>
      </c>
      <c r="W2230" s="14" t="str">
        <f t="shared" ref="W2230:W2232" si="3441">IF(LEFT(U2230,3)="cat"," pmd ; "," echo ; ")</f>
        <v xml:space="preserve"> echo ; </v>
      </c>
      <c r="X2230" s="13" t="str">
        <f t="shared" ref="X2230:X2232" si="3442">IF(M2230="Workflow",CONCATENATE("ssh -q ",G2230, " '/home/infa_adm/scripts/ais.sh ",L2230," ",N2230," ",H2230,"'")," # n/a")</f>
        <v>ssh -q phvifoapp04 '/home/infa_adm/scripts/ais.sh connectors wf_s_m_ENT_BMSMEMBER Int01_prod'</v>
      </c>
      <c r="Y2230" s="15"/>
      <c r="Z2230" s="60" t="str">
        <f t="shared" ref="Z2230:Z2232" si="3443">CONCATENATE("./pmrep objectexport -f ",L2230," -o ",M2230," -n ",N2230," -m -s -b -r -u ",N2230,".xml")</f>
        <v>./pmrep objectexport -f connectors -o Workflow -n wf_s_m_ENT_BMSMEMBER -m -s -b -r -u wf_s_m_ENT_BMSMEMBER.xml</v>
      </c>
      <c r="AA2230" s="63" t="str">
        <f t="shared" ref="AA2230:AA2232" si="3444">IF(M2230="Workflow",CONCATENATE("gwd ",L2230," ",N2230)," # n/a")</f>
        <v>gwd connectors wf_s_m_ENT_BMSMEMBER</v>
      </c>
      <c r="AB2230" s="60" t="str">
        <f t="shared" si="3054"/>
        <v xml:space="preserve">showvh connectors wf_s_m_ENT_BMSMEMBER ; </v>
      </c>
      <c r="AC2230" s="60" t="str">
        <f t="shared" si="3053"/>
        <v>showrrh connectors wf_s_m_ENT_BMSMEMBER</v>
      </c>
    </row>
    <row r="2231" spans="1:29" x14ac:dyDescent="0.25">
      <c r="A2231" s="9">
        <v>43479</v>
      </c>
      <c r="B2231" s="6" t="s">
        <v>3282</v>
      </c>
      <c r="C2231" s="6" t="s">
        <v>1893</v>
      </c>
      <c r="D2231" s="6" t="s">
        <v>1864</v>
      </c>
      <c r="E2231" s="100" t="str">
        <f t="shared" si="3416"/>
        <v>RAC_prod</v>
      </c>
      <c r="F2231" s="115" t="str">
        <f t="shared" si="3417"/>
        <v>BPP</v>
      </c>
      <c r="G2231" s="100" t="str">
        <f t="shared" si="3418"/>
        <v>phvifoapp04</v>
      </c>
      <c r="H2231" s="115" t="str">
        <f t="shared" si="3419"/>
        <v>Int01_prod</v>
      </c>
      <c r="I2231" s="100" t="str">
        <f t="shared" si="3420"/>
        <v>6005</v>
      </c>
      <c r="J2231" s="115" t="str">
        <f t="shared" si="3421"/>
        <v>Native</v>
      </c>
      <c r="K2231" s="100" t="str">
        <f t="shared" si="3422"/>
        <v>all</v>
      </c>
      <c r="L2231" s="6" t="s">
        <v>1491</v>
      </c>
      <c r="M2231" s="6" t="s">
        <v>332</v>
      </c>
      <c r="N2231" s="6" t="s">
        <v>1718</v>
      </c>
      <c r="O2231" s="6" t="s">
        <v>3283</v>
      </c>
      <c r="P2231" s="11" t="str">
        <f t="shared" si="3434"/>
        <v>qc connectors Workflow wf_s_m_BMS_MEMBER_FLATFILE</v>
      </c>
      <c r="Q2231" s="12" t="str">
        <f t="shared" si="3435"/>
        <v>echo ;</v>
      </c>
      <c r="R2231" s="13" t="str">
        <f t="shared" si="3436"/>
        <v>./pmrep addtodeploymentgroup -p DG_Static_Shared -n wf_s_m_BMS_MEMBER_FLATFILE -o Workflow -f connectors -d all ;</v>
      </c>
      <c r="S2231" s="12" t="str">
        <f t="shared" si="3437"/>
        <v>echo ;</v>
      </c>
      <c r="T2231" s="13" t="str">
        <f t="shared" si="3438"/>
        <v>echo ;</v>
      </c>
      <c r="U2231" s="12" t="str">
        <f t="shared" si="3439"/>
        <v>echo;</v>
      </c>
      <c r="V2231" s="13" t="str">
        <f t="shared" si="3440"/>
        <v>echo ;</v>
      </c>
      <c r="W2231" s="14" t="str">
        <f t="shared" si="3441"/>
        <v xml:space="preserve"> echo ; </v>
      </c>
      <c r="X2231" s="13" t="str">
        <f t="shared" si="3442"/>
        <v>ssh -q phvifoapp04 '/home/infa_adm/scripts/ais.sh connectors wf_s_m_BMS_MEMBER_FLATFILE Int01_prod'</v>
      </c>
      <c r="Y2231" s="15"/>
      <c r="Z2231" s="60" t="str">
        <f t="shared" si="3443"/>
        <v>./pmrep objectexport -f connectors -o Workflow -n wf_s_m_BMS_MEMBER_FLATFILE -m -s -b -r -u wf_s_m_BMS_MEMBER_FLATFILE.xml</v>
      </c>
      <c r="AA2231" s="63" t="str">
        <f t="shared" si="3444"/>
        <v>gwd connectors wf_s_m_BMS_MEMBER_FLATFILE</v>
      </c>
      <c r="AB2231" s="60" t="str">
        <f t="shared" si="3054"/>
        <v xml:space="preserve">showvh connectors wf_s_m_BMS_MEMBER_FLATFILE ; </v>
      </c>
      <c r="AC2231" s="60" t="str">
        <f t="shared" si="3053"/>
        <v>showrrh connectors wf_s_m_BMS_MEMBER_FLATFILE</v>
      </c>
    </row>
    <row r="2232" spans="1:29" x14ac:dyDescent="0.25">
      <c r="A2232" s="9">
        <v>43479</v>
      </c>
      <c r="B2232" s="6" t="s">
        <v>3282</v>
      </c>
      <c r="C2232" s="6" t="s">
        <v>1893</v>
      </c>
      <c r="D2232" s="6" t="s">
        <v>1864</v>
      </c>
      <c r="E2232" s="100" t="str">
        <f t="shared" si="3416"/>
        <v>RAC_prod</v>
      </c>
      <c r="F2232" s="115" t="str">
        <f t="shared" si="3417"/>
        <v>BPP</v>
      </c>
      <c r="G2232" s="100" t="str">
        <f t="shared" si="3418"/>
        <v>phvifoapp04</v>
      </c>
      <c r="H2232" s="115" t="str">
        <f t="shared" si="3419"/>
        <v>Int01_prod</v>
      </c>
      <c r="I2232" s="100" t="str">
        <f t="shared" si="3420"/>
        <v>6005</v>
      </c>
      <c r="J2232" s="115" t="str">
        <f t="shared" si="3421"/>
        <v>Native</v>
      </c>
      <c r="K2232" s="100" t="str">
        <f t="shared" si="3422"/>
        <v>all</v>
      </c>
      <c r="L2232" s="6" t="s">
        <v>1491</v>
      </c>
      <c r="M2232" s="6" t="s">
        <v>332</v>
      </c>
      <c r="N2232" s="6" t="s">
        <v>1606</v>
      </c>
      <c r="O2232" s="6" t="s">
        <v>3283</v>
      </c>
      <c r="P2232" s="11" t="str">
        <f t="shared" si="3434"/>
        <v>qc connectors Workflow wf_s_m_ENT_BMSPAYOUT</v>
      </c>
      <c r="Q2232" s="12" t="str">
        <f t="shared" si="3435"/>
        <v>echo ;</v>
      </c>
      <c r="R2232" s="13" t="str">
        <f t="shared" si="3436"/>
        <v>./pmrep addtodeploymentgroup -p DG_Static_Shared -n wf_s_m_ENT_BMSPAYOUT -o Workflow -f connectors -d all ;</v>
      </c>
      <c r="S2232" s="12" t="str">
        <f t="shared" si="3437"/>
        <v>echo ;</v>
      </c>
      <c r="T2232" s="13" t="str">
        <f t="shared" si="3438"/>
        <v>echo ;</v>
      </c>
      <c r="U2232" s="12" t="str">
        <f t="shared" si="3439"/>
        <v>echo;</v>
      </c>
      <c r="V2232" s="13" t="str">
        <f t="shared" si="3440"/>
        <v>echo ;</v>
      </c>
      <c r="W2232" s="14" t="str">
        <f t="shared" si="3441"/>
        <v xml:space="preserve"> echo ; </v>
      </c>
      <c r="X2232" s="13" t="str">
        <f t="shared" si="3442"/>
        <v>ssh -q phvifoapp04 '/home/infa_adm/scripts/ais.sh connectors wf_s_m_ENT_BMSPAYOUT Int01_prod'</v>
      </c>
      <c r="Y2232" s="15"/>
      <c r="Z2232" s="60" t="str">
        <f t="shared" si="3443"/>
        <v>./pmrep objectexport -f connectors -o Workflow -n wf_s_m_ENT_BMSPAYOUT -m -s -b -r -u wf_s_m_ENT_BMSPAYOUT.xml</v>
      </c>
      <c r="AA2232" s="63" t="str">
        <f t="shared" si="3444"/>
        <v>gwd connectors wf_s_m_ENT_BMSPAYOUT</v>
      </c>
      <c r="AB2232" s="60" t="str">
        <f t="shared" si="3054"/>
        <v xml:space="preserve">showvh connectors wf_s_m_ENT_BMSPAYOUT ; </v>
      </c>
      <c r="AC2232" s="60" t="str">
        <f t="shared" si="3053"/>
        <v>showrrh connectors wf_s_m_ENT_BMSPAYOUT</v>
      </c>
    </row>
    <row r="2233" spans="1:29" x14ac:dyDescent="0.25">
      <c r="A2233" s="9">
        <v>43479</v>
      </c>
      <c r="B2233" s="6" t="s">
        <v>3282</v>
      </c>
      <c r="C2233" s="6" t="s">
        <v>1893</v>
      </c>
      <c r="D2233" s="6" t="s">
        <v>1864</v>
      </c>
      <c r="E2233" s="100" t="str">
        <f t="shared" si="3416"/>
        <v>RAC_prod</v>
      </c>
      <c r="F2233" s="115" t="str">
        <f t="shared" si="3417"/>
        <v>BPP</v>
      </c>
      <c r="G2233" s="100" t="str">
        <f t="shared" si="3418"/>
        <v>phvifoapp04</v>
      </c>
      <c r="H2233" s="115" t="str">
        <f t="shared" si="3419"/>
        <v>Int01_prod</v>
      </c>
      <c r="I2233" s="100" t="str">
        <f t="shared" si="3420"/>
        <v>6005</v>
      </c>
      <c r="J2233" s="115" t="str">
        <f t="shared" si="3421"/>
        <v>Native</v>
      </c>
      <c r="K2233" s="100" t="str">
        <f t="shared" si="3422"/>
        <v>all</v>
      </c>
      <c r="L2233" s="6" t="s">
        <v>1491</v>
      </c>
      <c r="M2233" s="6" t="s">
        <v>332</v>
      </c>
      <c r="N2233" s="6" t="s">
        <v>1607</v>
      </c>
      <c r="O2233" s="6" t="s">
        <v>3283</v>
      </c>
      <c r="P2233" s="11" t="str">
        <f t="shared" ref="P2233:P2239" si="3445">CONCATENATE("qc ",L2233," ",M2233," ",N2233)</f>
        <v>qc connectors Workflow wf_s_m_BMS_PAYOUT_FLATFILE</v>
      </c>
      <c r="Q2233" s="12" t="str">
        <f t="shared" ref="Q2233:Q2239" si="3446">IF(AND(B2233=B2232,F2233=F2232),"echo ;",CONCATENATE("./pmrep cleardeploymentgroup -p ",dgnm," -f ;"))</f>
        <v>echo ;</v>
      </c>
      <c r="R2233" s="13" t="str">
        <f t="shared" ref="R2233:R2239" si="3447">CONCATENATE("./pmrep addtodeploymentgroup -p ",dgnm," -n ",N2233," -o ",M2233, " -f ",L2233," -d ",K2233, " ;")</f>
        <v>./pmrep addtodeploymentgroup -p DG_Static_Shared -n wf_s_m_BMS_PAYOUT_FLATFILE -o Workflow -f connectors -d all ;</v>
      </c>
      <c r="S2233" s="12" t="str">
        <f t="shared" ref="S2233:S2239" si="3448">IF(AND(B2233=B2234,F2233=F2234),"echo ;",CONCATENATE("./pmrep deploydeploymentgroup -p ",dgnm, " -c ",dgxml," -r ",E2233," -n ",IF(LEFT(F2233,1)="B","ritbil","jansaj")," -X ",F2233, " -h ",G2233," -o ",I2233, " -s ",J2233, " -l $HOME/scripts/log/dg_",C2233,"_",B2233,".log ;"))</f>
        <v>./pmrep deploydeploymentgroup -p DG_Static_Shared -c  ./DG_Static_Shared.xml -r RAC_prod -n ritbil -X BPP -h phvifoapp04 -o 6005 -s Native -l $HOME/scripts/log/dg_BR_CHG0016106.log ;</v>
      </c>
      <c r="T2233" s="13" t="str">
        <f t="shared" ref="T2233:T2239" si="3449">IF(AND(B2233=B2234,F2233=F2234), "echo ;","echo '&lt; PRESS ANY KEY TO CONTINUE &gt;'; read c ; ")</f>
        <v xml:space="preserve">echo '&lt; PRESS ANY KEY TO CONTINUE &gt;'; read c ; </v>
      </c>
      <c r="U2233" s="12" t="str">
        <f t="shared" ref="U2233:U2239" si="3450">IF(AND(B2233=B2234,F2233=F2234),"echo;",CONCATENATE("cat $HOME/scripts/log/dg_",C2233,"_",B2233,".log ; "))</f>
        <v xml:space="preserve">cat $HOME/scripts/log/dg_BR_CHG0016106.log ; </v>
      </c>
      <c r="V2233" s="13" t="str">
        <f t="shared" ref="V2233:V2239" si="3451">IF(AND(B2233=B2234,F2233=F2234), "echo ;","echo '&lt; PRESS ANY KEY TO CONTINUE &gt;'; read c ;")</f>
        <v>echo '&lt; PRESS ANY KEY TO CONTINUE &gt;'; read c ;</v>
      </c>
      <c r="W2233" s="14" t="str">
        <f t="shared" ref="W2233:W2239" si="3452">IF(LEFT(U2233,3)="cat"," pmd ; "," echo ; ")</f>
        <v xml:space="preserve"> pmd ; </v>
      </c>
      <c r="X2233" s="13" t="str">
        <f t="shared" ref="X2233:X2239" si="3453">IF(M2233="Workflow",CONCATENATE("ssh -q ",G2233, " '/home/infa_adm/scripts/ais.sh ",L2233," ",N2233," ",H2233,"'")," # n/a")</f>
        <v>ssh -q phvifoapp04 '/home/infa_adm/scripts/ais.sh connectors wf_s_m_BMS_PAYOUT_FLATFILE Int01_prod'</v>
      </c>
      <c r="Y2233" s="15"/>
      <c r="Z2233" s="60" t="str">
        <f t="shared" ref="Z2233:Z2239" si="3454">CONCATENATE("./pmrep objectexport -f ",L2233," -o ",M2233," -n ",N2233," -m -s -b -r -u ",N2233,".xml")</f>
        <v>./pmrep objectexport -f connectors -o Workflow -n wf_s_m_BMS_PAYOUT_FLATFILE -m -s -b -r -u wf_s_m_BMS_PAYOUT_FLATFILE.xml</v>
      </c>
      <c r="AA2233" s="63" t="str">
        <f t="shared" ref="AA2233:AA2239" si="3455">IF(M2233="Workflow",CONCATENATE("gwd ",L2233," ",N2233)," # n/a")</f>
        <v>gwd connectors wf_s_m_BMS_PAYOUT_FLATFILE</v>
      </c>
      <c r="AB2233" s="60" t="str">
        <f t="shared" si="3054"/>
        <v xml:space="preserve">showvh connectors wf_s_m_BMS_PAYOUT_FLATFILE ; </v>
      </c>
      <c r="AC2233" s="60" t="str">
        <f t="shared" si="3053"/>
        <v>showrrh connectors wf_s_m_BMS_PAYOUT_FLATFILE</v>
      </c>
    </row>
    <row r="2234" spans="1:29" x14ac:dyDescent="0.25">
      <c r="A2234" s="9">
        <v>43479</v>
      </c>
      <c r="B2234" s="6" t="s">
        <v>3284</v>
      </c>
      <c r="C2234" s="6" t="s">
        <v>1893</v>
      </c>
      <c r="D2234" s="6" t="s">
        <v>1864</v>
      </c>
      <c r="E2234" s="100" t="str">
        <f t="shared" ref="E2234:E2237" si="3456">IF(D2234="q1",rep_q,IF(OR(D2234="u1",D2234="u2"),rep_u,IF(OR(D2234="p1",D2234="p2"),rep_p," ** ERROR **")))</f>
        <v>RAC_prod</v>
      </c>
      <c r="F2234" s="115" t="str">
        <f t="shared" ref="F2234:F2237" si="3457">IF(C2234="SJ",IF(D2234="q1",pswd_sj_q,IF(OR(D2234="u1",D2234="u2"),pswd_sj_u,IF(OR(D2234="p1",D2234="p2"),pswd_sj_p," ** ERROR **"))),
IF(C2234="BR",IF(D2234="q1",pswd_br_q,IF(OR(D2234="u1",D2234="u2"),pswd_br_u,IF(OR(D2234="p1",D2234="p2"),pswd_br_p," ** ERROR **")))," ** ERROR **"))</f>
        <v>BPP</v>
      </c>
      <c r="G2234" s="100" t="str">
        <f t="shared" ref="G2234:G2237" si="3458">IF(D2234="q1",host_q,IF(OR(D2234="u1",D2234="u2"),host_u,IF(OR(D2234="p1",D2234="p2"),host_p," ** ERROR **")))</f>
        <v>phvifoapp04</v>
      </c>
      <c r="H2234" s="115" t="str">
        <f t="shared" ref="H2234:H2237" si="3459">IF(D2234="q1",int_q1,IF(D2234="u1",int_u1,IF(D2234="u2",int_u2,IF(D2234="p1",int_p1,IF(D2234="p2",int_p2," ** ERROR **")))))</f>
        <v>Int01_prod</v>
      </c>
      <c r="I2234" s="100" t="str">
        <f t="shared" ref="I2234:I2237" si="3460">IF(D2234="","n/a","6005")</f>
        <v>6005</v>
      </c>
      <c r="J2234" s="115" t="str">
        <f t="shared" ref="J2234:J2237" si="3461">IF(D2234="","n/a","Native")</f>
        <v>Native</v>
      </c>
      <c r="K2234" s="100" t="str">
        <f t="shared" ref="K2234:K2237" si="3462">IF(D2234="","n/a","all")</f>
        <v>all</v>
      </c>
      <c r="L2234" s="6" t="s">
        <v>1543</v>
      </c>
      <c r="M2234" s="6" t="s">
        <v>332</v>
      </c>
      <c r="N2234" s="6" t="s">
        <v>3055</v>
      </c>
      <c r="O2234" s="6" t="s">
        <v>3288</v>
      </c>
      <c r="P2234" s="11" t="str">
        <f t="shared" si="3445"/>
        <v>qc RMS_WMS Workflow wf_RMS_WMS_InventoryAdjustment</v>
      </c>
      <c r="Q2234" s="12" t="str">
        <f t="shared" si="3446"/>
        <v>./pmrep cleardeploymentgroup -p DG_Static_Shared -f ;</v>
      </c>
      <c r="R2234" s="13" t="str">
        <f t="shared" si="3447"/>
        <v>./pmrep addtodeploymentgroup -p DG_Static_Shared -n wf_RMS_WMS_InventoryAdjustment -o Workflow -f RMS_WMS -d all ;</v>
      </c>
      <c r="S2234" s="12" t="str">
        <f t="shared" si="3448"/>
        <v>echo ;</v>
      </c>
      <c r="T2234" s="13" t="str">
        <f t="shared" si="3449"/>
        <v>echo ;</v>
      </c>
      <c r="U2234" s="12" t="str">
        <f t="shared" si="3450"/>
        <v>echo;</v>
      </c>
      <c r="V2234" s="13" t="str">
        <f t="shared" si="3451"/>
        <v>echo ;</v>
      </c>
      <c r="W2234" s="14" t="str">
        <f t="shared" si="3452"/>
        <v xml:space="preserve"> echo ; </v>
      </c>
      <c r="X2234" s="13" t="str">
        <f t="shared" si="3453"/>
        <v>ssh -q phvifoapp04 '/home/infa_adm/scripts/ais.sh RMS_WMS wf_RMS_WMS_InventoryAdjustment Int01_prod'</v>
      </c>
      <c r="Y2234" s="15"/>
      <c r="Z2234" s="60" t="str">
        <f t="shared" si="3454"/>
        <v>./pmrep objectexport -f RMS_WMS -o Workflow -n wf_RMS_WMS_InventoryAdjustment -m -s -b -r -u wf_RMS_WMS_InventoryAdjustment.xml</v>
      </c>
      <c r="AA2234" s="63" t="str">
        <f t="shared" si="3455"/>
        <v>gwd RMS_WMS wf_RMS_WMS_InventoryAdjustment</v>
      </c>
      <c r="AB2234" s="60" t="str">
        <f t="shared" si="3054"/>
        <v xml:space="preserve">showvh RMS_WMS wf_RMS_WMS_InventoryAdjustment ; </v>
      </c>
      <c r="AC2234" s="60" t="str">
        <f t="shared" si="3053"/>
        <v>showrrh RMS_WMS wf_RMS_WMS_InventoryAdjustment</v>
      </c>
    </row>
    <row r="2235" spans="1:29" x14ac:dyDescent="0.25">
      <c r="A2235" s="9">
        <v>43479</v>
      </c>
      <c r="B2235" s="6" t="s">
        <v>3284</v>
      </c>
      <c r="C2235" s="6" t="s">
        <v>1893</v>
      </c>
      <c r="D2235" s="6" t="s">
        <v>1864</v>
      </c>
      <c r="E2235" s="100" t="str">
        <f t="shared" si="3456"/>
        <v>RAC_prod</v>
      </c>
      <c r="F2235" s="115" t="str">
        <f t="shared" si="3457"/>
        <v>BPP</v>
      </c>
      <c r="G2235" s="100" t="str">
        <f t="shared" si="3458"/>
        <v>phvifoapp04</v>
      </c>
      <c r="H2235" s="115" t="str">
        <f t="shared" si="3459"/>
        <v>Int01_prod</v>
      </c>
      <c r="I2235" s="100" t="str">
        <f t="shared" si="3460"/>
        <v>6005</v>
      </c>
      <c r="J2235" s="115" t="str">
        <f t="shared" si="3461"/>
        <v>Native</v>
      </c>
      <c r="K2235" s="100" t="str">
        <f t="shared" si="3462"/>
        <v>all</v>
      </c>
      <c r="L2235" s="6" t="s">
        <v>1543</v>
      </c>
      <c r="M2235" s="6" t="s">
        <v>332</v>
      </c>
      <c r="N2235" s="6" t="s">
        <v>3056</v>
      </c>
      <c r="O2235" s="6" t="s">
        <v>3288</v>
      </c>
      <c r="P2235" s="11" t="str">
        <f t="shared" si="3445"/>
        <v>qc RMS_WMS Workflow wf_RMS_WMS_InventoryStatusChange</v>
      </c>
      <c r="Q2235" s="12" t="str">
        <f t="shared" si="3446"/>
        <v>echo ;</v>
      </c>
      <c r="R2235" s="13" t="str">
        <f t="shared" si="3447"/>
        <v>./pmrep addtodeploymentgroup -p DG_Static_Shared -n wf_RMS_WMS_InventoryStatusChange -o Workflow -f RMS_WMS -d all ;</v>
      </c>
      <c r="S2235" s="12" t="str">
        <f t="shared" si="3448"/>
        <v>echo ;</v>
      </c>
      <c r="T2235" s="13" t="str">
        <f t="shared" si="3449"/>
        <v>echo ;</v>
      </c>
      <c r="U2235" s="12" t="str">
        <f t="shared" si="3450"/>
        <v>echo;</v>
      </c>
      <c r="V2235" s="13" t="str">
        <f t="shared" si="3451"/>
        <v>echo ;</v>
      </c>
      <c r="W2235" s="14" t="str">
        <f t="shared" si="3452"/>
        <v xml:space="preserve"> echo ; </v>
      </c>
      <c r="X2235" s="13" t="str">
        <f t="shared" si="3453"/>
        <v>ssh -q phvifoapp04 '/home/infa_adm/scripts/ais.sh RMS_WMS wf_RMS_WMS_InventoryStatusChange Int01_prod'</v>
      </c>
      <c r="Y2235" s="15"/>
      <c r="Z2235" s="60" t="str">
        <f t="shared" si="3454"/>
        <v>./pmrep objectexport -f RMS_WMS -o Workflow -n wf_RMS_WMS_InventoryStatusChange -m -s -b -r -u wf_RMS_WMS_InventoryStatusChange.xml</v>
      </c>
      <c r="AA2235" s="63" t="str">
        <f t="shared" si="3455"/>
        <v>gwd RMS_WMS wf_RMS_WMS_InventoryStatusChange</v>
      </c>
      <c r="AB2235" s="60" t="str">
        <f t="shared" si="3054"/>
        <v xml:space="preserve">showvh RMS_WMS wf_RMS_WMS_InventoryStatusChange ; </v>
      </c>
      <c r="AC2235" s="60" t="str">
        <f t="shared" si="3053"/>
        <v>showrrh RMS_WMS wf_RMS_WMS_InventoryStatusChange</v>
      </c>
    </row>
    <row r="2236" spans="1:29" x14ac:dyDescent="0.25">
      <c r="A2236" s="9">
        <v>43479</v>
      </c>
      <c r="B2236" s="6" t="s">
        <v>3284</v>
      </c>
      <c r="C2236" s="6" t="s">
        <v>1893</v>
      </c>
      <c r="D2236" s="6" t="s">
        <v>1864</v>
      </c>
      <c r="E2236" s="100" t="str">
        <f t="shared" si="3456"/>
        <v>RAC_prod</v>
      </c>
      <c r="F2236" s="115" t="str">
        <f t="shared" si="3457"/>
        <v>BPP</v>
      </c>
      <c r="G2236" s="100" t="str">
        <f t="shared" si="3458"/>
        <v>phvifoapp04</v>
      </c>
      <c r="H2236" s="115" t="str">
        <f t="shared" si="3459"/>
        <v>Int01_prod</v>
      </c>
      <c r="I2236" s="100" t="str">
        <f t="shared" si="3460"/>
        <v>6005</v>
      </c>
      <c r="J2236" s="115" t="str">
        <f t="shared" si="3461"/>
        <v>Native</v>
      </c>
      <c r="K2236" s="100" t="str">
        <f t="shared" si="3462"/>
        <v>all</v>
      </c>
      <c r="L2236" s="6" t="s">
        <v>1543</v>
      </c>
      <c r="M2236" s="6" t="s">
        <v>332</v>
      </c>
      <c r="N2236" s="6" t="s">
        <v>3169</v>
      </c>
      <c r="O2236" s="6" t="s">
        <v>3288</v>
      </c>
      <c r="P2236" s="11" t="str">
        <f t="shared" si="3445"/>
        <v>qc RMS_WMS Workflow wf_RMS_WMS_POReceipt</v>
      </c>
      <c r="Q2236" s="12" t="str">
        <f t="shared" si="3446"/>
        <v>echo ;</v>
      </c>
      <c r="R2236" s="13" t="str">
        <f t="shared" si="3447"/>
        <v>./pmrep addtodeploymentgroup -p DG_Static_Shared -n wf_RMS_WMS_POReceipt -o Workflow -f RMS_WMS -d all ;</v>
      </c>
      <c r="S2236" s="12" t="str">
        <f t="shared" si="3448"/>
        <v>echo ;</v>
      </c>
      <c r="T2236" s="13" t="str">
        <f t="shared" si="3449"/>
        <v>echo ;</v>
      </c>
      <c r="U2236" s="12" t="str">
        <f t="shared" si="3450"/>
        <v>echo;</v>
      </c>
      <c r="V2236" s="13" t="str">
        <f t="shared" si="3451"/>
        <v>echo ;</v>
      </c>
      <c r="W2236" s="14" t="str">
        <f t="shared" si="3452"/>
        <v xml:space="preserve"> echo ; </v>
      </c>
      <c r="X2236" s="13" t="str">
        <f t="shared" si="3453"/>
        <v>ssh -q phvifoapp04 '/home/infa_adm/scripts/ais.sh RMS_WMS wf_RMS_WMS_POReceipt Int01_prod'</v>
      </c>
      <c r="Y2236" s="15"/>
      <c r="Z2236" s="60" t="str">
        <f t="shared" si="3454"/>
        <v>./pmrep objectexport -f RMS_WMS -o Workflow -n wf_RMS_WMS_POReceipt -m -s -b -r -u wf_RMS_WMS_POReceipt.xml</v>
      </c>
      <c r="AA2236" s="63" t="str">
        <f t="shared" si="3455"/>
        <v>gwd RMS_WMS wf_RMS_WMS_POReceipt</v>
      </c>
      <c r="AB2236" s="60" t="str">
        <f t="shared" si="3054"/>
        <v xml:space="preserve">showvh RMS_WMS wf_RMS_WMS_POReceipt ; </v>
      </c>
      <c r="AC2236" s="60" t="str">
        <f t="shared" si="3053"/>
        <v>showrrh RMS_WMS wf_RMS_WMS_POReceipt</v>
      </c>
    </row>
    <row r="2237" spans="1:29" x14ac:dyDescent="0.25">
      <c r="A2237" s="9">
        <v>43479</v>
      </c>
      <c r="B2237" s="6" t="s">
        <v>3284</v>
      </c>
      <c r="C2237" s="6" t="s">
        <v>1893</v>
      </c>
      <c r="D2237" s="6" t="s">
        <v>1864</v>
      </c>
      <c r="E2237" s="100" t="str">
        <f t="shared" si="3456"/>
        <v>RAC_prod</v>
      </c>
      <c r="F2237" s="115" t="str">
        <f t="shared" si="3457"/>
        <v>BPP</v>
      </c>
      <c r="G2237" s="100" t="str">
        <f t="shared" si="3458"/>
        <v>phvifoapp04</v>
      </c>
      <c r="H2237" s="115" t="str">
        <f t="shared" si="3459"/>
        <v>Int01_prod</v>
      </c>
      <c r="I2237" s="100" t="str">
        <f t="shared" si="3460"/>
        <v>6005</v>
      </c>
      <c r="J2237" s="115" t="str">
        <f t="shared" si="3461"/>
        <v>Native</v>
      </c>
      <c r="K2237" s="100" t="str">
        <f t="shared" si="3462"/>
        <v>all</v>
      </c>
      <c r="L2237" s="6" t="s">
        <v>1543</v>
      </c>
      <c r="M2237" s="6" t="s">
        <v>332</v>
      </c>
      <c r="N2237" s="6" t="s">
        <v>3170</v>
      </c>
      <c r="O2237" s="6" t="s">
        <v>3288</v>
      </c>
      <c r="P2237" s="11" t="str">
        <f t="shared" si="3445"/>
        <v>qc RMS_WMS Workflow wf_RMS_WMS_POReceiptDetails</v>
      </c>
      <c r="Q2237" s="12" t="str">
        <f t="shared" si="3446"/>
        <v>echo ;</v>
      </c>
      <c r="R2237" s="13" t="str">
        <f t="shared" si="3447"/>
        <v>./pmrep addtodeploymentgroup -p DG_Static_Shared -n wf_RMS_WMS_POReceiptDetails -o Workflow -f RMS_WMS -d all ;</v>
      </c>
      <c r="S2237" s="12" t="str">
        <f t="shared" si="3448"/>
        <v>echo ;</v>
      </c>
      <c r="T2237" s="13" t="str">
        <f t="shared" si="3449"/>
        <v>echo ;</v>
      </c>
      <c r="U2237" s="12" t="str">
        <f t="shared" si="3450"/>
        <v>echo;</v>
      </c>
      <c r="V2237" s="13" t="str">
        <f t="shared" si="3451"/>
        <v>echo ;</v>
      </c>
      <c r="W2237" s="14" t="str">
        <f t="shared" si="3452"/>
        <v xml:space="preserve"> echo ; </v>
      </c>
      <c r="X2237" s="13" t="str">
        <f t="shared" si="3453"/>
        <v>ssh -q phvifoapp04 '/home/infa_adm/scripts/ais.sh RMS_WMS wf_RMS_WMS_POReceiptDetails Int01_prod'</v>
      </c>
      <c r="Y2237" s="15"/>
      <c r="Z2237" s="60" t="str">
        <f t="shared" si="3454"/>
        <v>./pmrep objectexport -f RMS_WMS -o Workflow -n wf_RMS_WMS_POReceiptDetails -m -s -b -r -u wf_RMS_WMS_POReceiptDetails.xml</v>
      </c>
      <c r="AA2237" s="63" t="str">
        <f t="shared" si="3455"/>
        <v>gwd RMS_WMS wf_RMS_WMS_POReceiptDetails</v>
      </c>
      <c r="AB2237" s="60" t="str">
        <f t="shared" si="3054"/>
        <v xml:space="preserve">showvh RMS_WMS wf_RMS_WMS_POReceiptDetails ; </v>
      </c>
      <c r="AC2237" s="60" t="str">
        <f t="shared" si="3053"/>
        <v>showrrh RMS_WMS wf_RMS_WMS_POReceiptDetails</v>
      </c>
    </row>
    <row r="2238" spans="1:29" x14ac:dyDescent="0.25">
      <c r="A2238" s="9">
        <v>43479</v>
      </c>
      <c r="B2238" s="6" t="s">
        <v>3284</v>
      </c>
      <c r="C2238" s="6" t="s">
        <v>1893</v>
      </c>
      <c r="D2238" s="6" t="s">
        <v>1864</v>
      </c>
      <c r="E2238" s="100" t="str">
        <f t="shared" ref="E2238:E2239" si="3463">IF(D2238="q1",rep_q,IF(OR(D2238="u1",D2238="u2"),rep_u,IF(OR(D2238="p1",D2238="p2"),rep_p," ** ERROR **")))</f>
        <v>RAC_prod</v>
      </c>
      <c r="F2238" s="115" t="str">
        <f t="shared" ref="F2238:F2239" si="3464">IF(C2238="SJ",IF(D2238="q1",pswd_sj_q,IF(OR(D2238="u1",D2238="u2"),pswd_sj_u,IF(OR(D2238="p1",D2238="p2"),pswd_sj_p," ** ERROR **"))),
IF(C2238="BR",IF(D2238="q1",pswd_br_q,IF(OR(D2238="u1",D2238="u2"),pswd_br_u,IF(OR(D2238="p1",D2238="p2"),pswd_br_p," ** ERROR **")))," ** ERROR **"))</f>
        <v>BPP</v>
      </c>
      <c r="G2238" s="100" t="str">
        <f t="shared" ref="G2238:G2239" si="3465">IF(D2238="q1",host_q,IF(OR(D2238="u1",D2238="u2"),host_u,IF(OR(D2238="p1",D2238="p2"),host_p," ** ERROR **")))</f>
        <v>phvifoapp04</v>
      </c>
      <c r="H2238" s="115" t="str">
        <f t="shared" ref="H2238:H2239" si="3466">IF(D2238="q1",int_q1,IF(D2238="u1",int_u1,IF(D2238="u2",int_u2,IF(D2238="p1",int_p1,IF(D2238="p2",int_p2," ** ERROR **")))))</f>
        <v>Int01_prod</v>
      </c>
      <c r="I2238" s="100" t="str">
        <f t="shared" ref="I2238:I2239" si="3467">IF(D2238="","n/a","6005")</f>
        <v>6005</v>
      </c>
      <c r="J2238" s="115" t="str">
        <f t="shared" ref="J2238:J2239" si="3468">IF(D2238="","n/a","Native")</f>
        <v>Native</v>
      </c>
      <c r="K2238" s="100" t="str">
        <f t="shared" ref="K2238:K2239" si="3469">IF(D2238="","n/a","all")</f>
        <v>all</v>
      </c>
      <c r="L2238" s="6" t="s">
        <v>1543</v>
      </c>
      <c r="M2238" s="6" t="s">
        <v>332</v>
      </c>
      <c r="N2238" s="6" t="s">
        <v>3167</v>
      </c>
      <c r="O2238" s="6" t="s">
        <v>3288</v>
      </c>
      <c r="P2238" s="11" t="str">
        <f t="shared" si="3445"/>
        <v>qc RMS_WMS Workflow wf_RMS_WMS_TransferOrderStatus</v>
      </c>
      <c r="Q2238" s="12" t="str">
        <f t="shared" si="3446"/>
        <v>echo ;</v>
      </c>
      <c r="R2238" s="13" t="str">
        <f t="shared" si="3447"/>
        <v>./pmrep addtodeploymentgroup -p DG_Static_Shared -n wf_RMS_WMS_TransferOrderStatus -o Workflow -f RMS_WMS -d all ;</v>
      </c>
      <c r="S2238" s="12" t="str">
        <f t="shared" si="3448"/>
        <v>echo ;</v>
      </c>
      <c r="T2238" s="13" t="str">
        <f t="shared" si="3449"/>
        <v>echo ;</v>
      </c>
      <c r="U2238" s="12" t="str">
        <f t="shared" si="3450"/>
        <v>echo;</v>
      </c>
      <c r="V2238" s="13" t="str">
        <f t="shared" si="3451"/>
        <v>echo ;</v>
      </c>
      <c r="W2238" s="14" t="str">
        <f t="shared" si="3452"/>
        <v xml:space="preserve"> echo ; </v>
      </c>
      <c r="X2238" s="13" t="str">
        <f t="shared" si="3453"/>
        <v>ssh -q phvifoapp04 '/home/infa_adm/scripts/ais.sh RMS_WMS wf_RMS_WMS_TransferOrderStatus Int01_prod'</v>
      </c>
      <c r="Y2238" s="15"/>
      <c r="Z2238" s="60" t="str">
        <f t="shared" si="3454"/>
        <v>./pmrep objectexport -f RMS_WMS -o Workflow -n wf_RMS_WMS_TransferOrderStatus -m -s -b -r -u wf_RMS_WMS_TransferOrderStatus.xml</v>
      </c>
      <c r="AA2238" s="63" t="str">
        <f t="shared" si="3455"/>
        <v>gwd RMS_WMS wf_RMS_WMS_TransferOrderStatus</v>
      </c>
      <c r="AB2238" s="60" t="str">
        <f t="shared" si="3054"/>
        <v xml:space="preserve">showvh RMS_WMS wf_RMS_WMS_TransferOrderStatus ; </v>
      </c>
      <c r="AC2238" s="60" t="str">
        <f t="shared" si="3053"/>
        <v>showrrh RMS_WMS wf_RMS_WMS_TransferOrderStatus</v>
      </c>
    </row>
    <row r="2239" spans="1:29" x14ac:dyDescent="0.25">
      <c r="A2239" s="9">
        <v>43479</v>
      </c>
      <c r="B2239" s="6" t="s">
        <v>3284</v>
      </c>
      <c r="C2239" s="6" t="s">
        <v>1893</v>
      </c>
      <c r="D2239" s="6" t="s">
        <v>1864</v>
      </c>
      <c r="E2239" s="100" t="str">
        <f t="shared" si="3463"/>
        <v>RAC_prod</v>
      </c>
      <c r="F2239" s="115" t="str">
        <f t="shared" si="3464"/>
        <v>BPP</v>
      </c>
      <c r="G2239" s="100" t="str">
        <f t="shared" si="3465"/>
        <v>phvifoapp04</v>
      </c>
      <c r="H2239" s="115" t="str">
        <f t="shared" si="3466"/>
        <v>Int01_prod</v>
      </c>
      <c r="I2239" s="100" t="str">
        <f t="shared" si="3467"/>
        <v>6005</v>
      </c>
      <c r="J2239" s="115" t="str">
        <f t="shared" si="3468"/>
        <v>Native</v>
      </c>
      <c r="K2239" s="100" t="str">
        <f t="shared" si="3469"/>
        <v>all</v>
      </c>
      <c r="L2239" s="6" t="s">
        <v>1543</v>
      </c>
      <c r="M2239" s="6" t="s">
        <v>332</v>
      </c>
      <c r="N2239" s="6" t="s">
        <v>3168</v>
      </c>
      <c r="O2239" s="6" t="s">
        <v>3288</v>
      </c>
      <c r="P2239" s="11" t="str">
        <f t="shared" si="3445"/>
        <v>qc RMS_WMS Workflow wf_RMS_WMS_TransferShipConfirmation</v>
      </c>
      <c r="Q2239" s="12" t="str">
        <f t="shared" si="3446"/>
        <v>echo ;</v>
      </c>
      <c r="R2239" s="13" t="str">
        <f t="shared" si="3447"/>
        <v>./pmrep addtodeploymentgroup -p DG_Static_Shared -n wf_RMS_WMS_TransferShipConfirmation -o Workflow -f RMS_WMS -d all ;</v>
      </c>
      <c r="S2239" s="12" t="str">
        <f t="shared" si="3448"/>
        <v>./pmrep deploydeploymentgroup -p DG_Static_Shared -c  ./DG_Static_Shared.xml -r RAC_prod -n ritbil -X BPP -h phvifoapp04 -o 6005 -s Native -l $HOME/scripts/log/dg_BR_CHG0016032.log ;</v>
      </c>
      <c r="T2239" s="13" t="str">
        <f t="shared" si="3449"/>
        <v xml:space="preserve">echo '&lt; PRESS ANY KEY TO CONTINUE &gt;'; read c ; </v>
      </c>
      <c r="U2239" s="12" t="str">
        <f t="shared" si="3450"/>
        <v xml:space="preserve">cat $HOME/scripts/log/dg_BR_CHG0016032.log ; </v>
      </c>
      <c r="V2239" s="13" t="str">
        <f t="shared" si="3451"/>
        <v>echo '&lt; PRESS ANY KEY TO CONTINUE &gt;'; read c ;</v>
      </c>
      <c r="W2239" s="14" t="str">
        <f t="shared" si="3452"/>
        <v xml:space="preserve"> pmd ; </v>
      </c>
      <c r="X2239" s="13" t="str">
        <f t="shared" si="3453"/>
        <v>ssh -q phvifoapp04 '/home/infa_adm/scripts/ais.sh RMS_WMS wf_RMS_WMS_TransferShipConfirmation Int01_prod'</v>
      </c>
      <c r="Y2239" s="15"/>
      <c r="Z2239" s="60" t="str">
        <f t="shared" si="3454"/>
        <v>./pmrep objectexport -f RMS_WMS -o Workflow -n wf_RMS_WMS_TransferShipConfirmation -m -s -b -r -u wf_RMS_WMS_TransferShipConfirmation.xml</v>
      </c>
      <c r="AA2239" s="63" t="str">
        <f t="shared" si="3455"/>
        <v>gwd RMS_WMS wf_RMS_WMS_TransferShipConfirmation</v>
      </c>
      <c r="AB2239" s="60" t="str">
        <f t="shared" si="3054"/>
        <v xml:space="preserve">showvh RMS_WMS wf_RMS_WMS_TransferShipConfirmation ; </v>
      </c>
      <c r="AC2239" s="60" t="str">
        <f t="shared" si="3053"/>
        <v>showrrh RMS_WMS wf_RMS_WMS_TransferShipConfirmation</v>
      </c>
    </row>
    <row r="2240" spans="1:29" x14ac:dyDescent="0.25">
      <c r="A2240" s="9">
        <v>43479</v>
      </c>
      <c r="B2240" s="6" t="s">
        <v>3285</v>
      </c>
      <c r="C2240" s="6" t="s">
        <v>1893</v>
      </c>
      <c r="D2240" s="6" t="s">
        <v>1864</v>
      </c>
      <c r="E2240" s="100" t="str">
        <f t="shared" ref="E2240" si="3470">IF(D2240="q1",rep_q,IF(OR(D2240="u1",D2240="u2"),rep_u,IF(OR(D2240="p1",D2240="p2"),rep_p," ** ERROR **")))</f>
        <v>RAC_prod</v>
      </c>
      <c r="F2240" s="115" t="str">
        <f t="shared" ref="F2240" si="3471">IF(C2240="SJ",IF(D2240="q1",pswd_sj_q,IF(OR(D2240="u1",D2240="u2"),pswd_sj_u,IF(OR(D2240="p1",D2240="p2"),pswd_sj_p," ** ERROR **"))),
IF(C2240="BR",IF(D2240="q1",pswd_br_q,IF(OR(D2240="u1",D2240="u2"),pswd_br_u,IF(OR(D2240="p1",D2240="p2"),pswd_br_p," ** ERROR **")))," ** ERROR **"))</f>
        <v>BPP</v>
      </c>
      <c r="G2240" s="100" t="str">
        <f t="shared" ref="G2240" si="3472">IF(D2240="q1",host_q,IF(OR(D2240="u1",D2240="u2"),host_u,IF(OR(D2240="p1",D2240="p2"),host_p," ** ERROR **")))</f>
        <v>phvifoapp04</v>
      </c>
      <c r="H2240" s="115" t="str">
        <f t="shared" ref="H2240" si="3473">IF(D2240="q1",int_q1,IF(D2240="u1",int_u1,IF(D2240="u2",int_u2,IF(D2240="p1",int_p1,IF(D2240="p2",int_p2," ** ERROR **")))))</f>
        <v>Int01_prod</v>
      </c>
      <c r="I2240" s="100" t="str">
        <f t="shared" ref="I2240" si="3474">IF(D2240="","n/a","6005")</f>
        <v>6005</v>
      </c>
      <c r="J2240" s="115" t="str">
        <f t="shared" ref="J2240" si="3475">IF(D2240="","n/a","Native")</f>
        <v>Native</v>
      </c>
      <c r="K2240" s="100" t="str">
        <f t="shared" ref="K2240" si="3476">IF(D2240="","n/a","all")</f>
        <v>all</v>
      </c>
      <c r="L2240" s="6" t="s">
        <v>1491</v>
      </c>
      <c r="M2240" s="6" t="s">
        <v>332</v>
      </c>
      <c r="N2240" s="6" t="s">
        <v>1628</v>
      </c>
      <c r="O2240" s="6" t="s">
        <v>3289</v>
      </c>
      <c r="P2240" s="11" t="str">
        <f t="shared" ref="P2240:P2241" si="3477">CONCATENATE("qc ",L2240," ",M2240," ",N2240)</f>
        <v>qc connectors Workflow wf_ENT_LAWSON_GL_CashReceipts_HT</v>
      </c>
      <c r="Q2240" s="12" t="str">
        <f t="shared" ref="Q2240:Q2241" si="3478">IF(AND(B2240=B2239,F2240=F2239),"echo ;",CONCATENATE("./pmrep cleardeploymentgroup -p ",dgnm," -f ;"))</f>
        <v>./pmrep cleardeploymentgroup -p DG_Static_Shared -f ;</v>
      </c>
      <c r="R2240" s="13" t="str">
        <f t="shared" ref="R2240:R2241" si="3479">CONCATENATE("./pmrep addtodeploymentgroup -p ",dgnm," -n ",N2240," -o ",M2240, " -f ",L2240," -d ",K2240, " ;")</f>
        <v>./pmrep addtodeploymentgroup -p DG_Static_Shared -n wf_ENT_LAWSON_GL_CashReceipts_HT -o Workflow -f connectors -d all ;</v>
      </c>
      <c r="S2240" s="12" t="str">
        <f t="shared" ref="S2240:S2241" si="3480">IF(AND(B2240=B2241,F2240=F2241),"echo ;",CONCATENATE("./pmrep deploydeploymentgroup -p ",dgnm, " -c ",dgxml," -r ",E2240," -n ",IF(LEFT(F2240,1)="B","ritbil","jansaj")," -X ",F2240, " -h ",G2240," -o ",I2240, " -s ",J2240, " -l $HOME/scripts/log/dg_",C2240,"_",B2240,".log ;"))</f>
        <v>./pmrep deploydeploymentgroup -p DG_Static_Shared -c  ./DG_Static_Shared.xml -r RAC_prod -n ritbil -X BPP -h phvifoapp04 -o 6005 -s Native -l $HOME/scripts/log/dg_BR_CHG0015945.log ;</v>
      </c>
      <c r="T2240" s="13" t="str">
        <f t="shared" ref="T2240:T2241" si="3481">IF(AND(B2240=B2241,F2240=F2241), "echo ;","echo '&lt; PRESS ANY KEY TO CONTINUE &gt;'; read c ; ")</f>
        <v xml:space="preserve">echo '&lt; PRESS ANY KEY TO CONTINUE &gt;'; read c ; </v>
      </c>
      <c r="U2240" s="12" t="str">
        <f t="shared" ref="U2240:U2241" si="3482">IF(AND(B2240=B2241,F2240=F2241),"echo;",CONCATENATE("cat $HOME/scripts/log/dg_",C2240,"_",B2240,".log ; "))</f>
        <v xml:space="preserve">cat $HOME/scripts/log/dg_BR_CHG0015945.log ; </v>
      </c>
      <c r="V2240" s="13" t="str">
        <f t="shared" ref="V2240:V2241" si="3483">IF(AND(B2240=B2241,F2240=F2241), "echo ;","echo '&lt; PRESS ANY KEY TO CONTINUE &gt;'; read c ;")</f>
        <v>echo '&lt; PRESS ANY KEY TO CONTINUE &gt;'; read c ;</v>
      </c>
      <c r="W2240" s="14" t="str">
        <f t="shared" ref="W2240:W2241" si="3484">IF(LEFT(U2240,3)="cat"," pmd ; "," echo ; ")</f>
        <v xml:space="preserve"> pmd ; </v>
      </c>
      <c r="X2240" s="13" t="str">
        <f t="shared" ref="X2240:X2241" si="3485">IF(M2240="Workflow",CONCATENATE("ssh -q ",G2240, " '/home/infa_adm/scripts/ais.sh ",L2240," ",N2240," ",H2240,"'")," # n/a")</f>
        <v>ssh -q phvifoapp04 '/home/infa_adm/scripts/ais.sh connectors wf_ENT_LAWSON_GL_CashReceipts_HT Int01_prod'</v>
      </c>
      <c r="Y2240" s="15"/>
      <c r="Z2240" s="60" t="str">
        <f t="shared" ref="Z2240:Z2241" si="3486">CONCATENATE("./pmrep objectexport -f ",L2240," -o ",M2240," -n ",N2240," -m -s -b -r -u ",N2240,".xml")</f>
        <v>./pmrep objectexport -f connectors -o Workflow -n wf_ENT_LAWSON_GL_CashReceipts_HT -m -s -b -r -u wf_ENT_LAWSON_GL_CashReceipts_HT.xml</v>
      </c>
      <c r="AA2240" s="63" t="str">
        <f t="shared" ref="AA2240:AA2241" si="3487">IF(M2240="Workflow",CONCATENATE("gwd ",L2240," ",N2240)," # n/a")</f>
        <v>gwd connectors wf_ENT_LAWSON_GL_CashReceipts_HT</v>
      </c>
      <c r="AB2240" s="60" t="str">
        <f t="shared" si="3054"/>
        <v xml:space="preserve">showvh connectors wf_ENT_LAWSON_GL_CashReceipts_HT ; </v>
      </c>
      <c r="AC2240" s="60" t="str">
        <f t="shared" si="3053"/>
        <v>showrrh connectors wf_ENT_LAWSON_GL_CashReceipts_HT</v>
      </c>
    </row>
    <row r="2241" spans="1:29" x14ac:dyDescent="0.25">
      <c r="A2241" s="9">
        <v>43479</v>
      </c>
      <c r="B2241" s="6" t="s">
        <v>3286</v>
      </c>
      <c r="C2241" s="6" t="s">
        <v>1893</v>
      </c>
      <c r="D2241" s="6" t="s">
        <v>1864</v>
      </c>
      <c r="E2241" s="100" t="str">
        <f t="shared" ref="E2241:E2243" si="3488">IF(D2241="q1",rep_q,IF(OR(D2241="u1",D2241="u2"),rep_u,IF(OR(D2241="p1",D2241="p2"),rep_p," ** ERROR **")))</f>
        <v>RAC_prod</v>
      </c>
      <c r="F2241" s="115" t="str">
        <f t="shared" ref="F2241:F2243" si="3489">IF(C2241="SJ",IF(D2241="q1",pswd_sj_q,IF(OR(D2241="u1",D2241="u2"),pswd_sj_u,IF(OR(D2241="p1",D2241="p2"),pswd_sj_p," ** ERROR **"))),
IF(C2241="BR",IF(D2241="q1",pswd_br_q,IF(OR(D2241="u1",D2241="u2"),pswd_br_u,IF(OR(D2241="p1",D2241="p2"),pswd_br_p," ** ERROR **")))," ** ERROR **"))</f>
        <v>BPP</v>
      </c>
      <c r="G2241" s="100" t="str">
        <f t="shared" ref="G2241:G2243" si="3490">IF(D2241="q1",host_q,IF(OR(D2241="u1",D2241="u2"),host_u,IF(OR(D2241="p1",D2241="p2"),host_p," ** ERROR **")))</f>
        <v>phvifoapp04</v>
      </c>
      <c r="H2241" s="115" t="str">
        <f t="shared" ref="H2241:H2243" si="3491">IF(D2241="q1",int_q1,IF(D2241="u1",int_u1,IF(D2241="u2",int_u2,IF(D2241="p1",int_p1,IF(D2241="p2",int_p2," ** ERROR **")))))</f>
        <v>Int01_prod</v>
      </c>
      <c r="I2241" s="100" t="str">
        <f t="shared" ref="I2241:I2243" si="3492">IF(D2241="","n/a","6005")</f>
        <v>6005</v>
      </c>
      <c r="J2241" s="115" t="str">
        <f t="shared" ref="J2241:J2243" si="3493">IF(D2241="","n/a","Native")</f>
        <v>Native</v>
      </c>
      <c r="K2241" s="100" t="str">
        <f t="shared" ref="K2241:K2243" si="3494">IF(D2241="","n/a","all")</f>
        <v>all</v>
      </c>
      <c r="L2241" s="6" t="s">
        <v>1491</v>
      </c>
      <c r="M2241" s="6" t="s">
        <v>332</v>
      </c>
      <c r="N2241" s="6" t="s">
        <v>3176</v>
      </c>
      <c r="O2241" s="6" t="s">
        <v>3290</v>
      </c>
      <c r="P2241" s="11" t="str">
        <f t="shared" si="3477"/>
        <v>qc connectors Workflow wf_ENT_LAWSON_GL_IP_PROCESS</v>
      </c>
      <c r="Q2241" s="12" t="str">
        <f t="shared" si="3478"/>
        <v>./pmrep cleardeploymentgroup -p DG_Static_Shared -f ;</v>
      </c>
      <c r="R2241" s="13" t="str">
        <f t="shared" si="3479"/>
        <v>./pmrep addtodeploymentgroup -p DG_Static_Shared -n wf_ENT_LAWSON_GL_IP_PROCESS -o Workflow -f connectors -d all ;</v>
      </c>
      <c r="S2241" s="12" t="str">
        <f t="shared" si="3480"/>
        <v>./pmrep deploydeploymentgroup -p DG_Static_Shared -c  ./DG_Static_Shared.xml -r RAC_prod -n ritbil -X BPP -h phvifoapp04 -o 6005 -s Native -l $HOME/scripts/log/dg_BR_CHG0015946.log ;</v>
      </c>
      <c r="T2241" s="13" t="str">
        <f t="shared" si="3481"/>
        <v xml:space="preserve">echo '&lt; PRESS ANY KEY TO CONTINUE &gt;'; read c ; </v>
      </c>
      <c r="U2241" s="12" t="str">
        <f t="shared" si="3482"/>
        <v xml:space="preserve">cat $HOME/scripts/log/dg_BR_CHG0015946.log ; </v>
      </c>
      <c r="V2241" s="13" t="str">
        <f t="shared" si="3483"/>
        <v>echo '&lt; PRESS ANY KEY TO CONTINUE &gt;'; read c ;</v>
      </c>
      <c r="W2241" s="14" t="str">
        <f t="shared" si="3484"/>
        <v xml:space="preserve"> pmd ; </v>
      </c>
      <c r="X2241" s="13" t="str">
        <f t="shared" si="3485"/>
        <v>ssh -q phvifoapp04 '/home/infa_adm/scripts/ais.sh connectors wf_ENT_LAWSON_GL_IP_PROCESS Int01_prod'</v>
      </c>
      <c r="Y2241" s="15"/>
      <c r="Z2241" s="60" t="str">
        <f t="shared" si="3486"/>
        <v>./pmrep objectexport -f connectors -o Workflow -n wf_ENT_LAWSON_GL_IP_PROCESS -m -s -b -r -u wf_ENT_LAWSON_GL_IP_PROCESS.xml</v>
      </c>
      <c r="AA2241" s="63" t="str">
        <f t="shared" si="3487"/>
        <v>gwd connectors wf_ENT_LAWSON_GL_IP_PROCESS</v>
      </c>
      <c r="AB2241" s="60" t="str">
        <f t="shared" si="3054"/>
        <v xml:space="preserve">showvh connectors wf_ENT_LAWSON_GL_IP_PROCESS ; </v>
      </c>
      <c r="AC2241" s="60" t="str">
        <f t="shared" si="3053"/>
        <v>showrrh connectors wf_ENT_LAWSON_GL_IP_PROCESS</v>
      </c>
    </row>
    <row r="2242" spans="1:29" x14ac:dyDescent="0.25">
      <c r="A2242" s="9">
        <v>43480</v>
      </c>
      <c r="B2242" s="6" t="s">
        <v>5</v>
      </c>
      <c r="C2242" s="6" t="s">
        <v>1893</v>
      </c>
      <c r="D2242" s="6" t="s">
        <v>1862</v>
      </c>
      <c r="E2242" s="100" t="str">
        <f t="shared" si="3488"/>
        <v>RAC_qa</v>
      </c>
      <c r="F2242" s="115" t="str">
        <f t="shared" si="3489"/>
        <v>BPQ</v>
      </c>
      <c r="G2242" s="100" t="str">
        <f t="shared" si="3490"/>
        <v>qhvifoapp05</v>
      </c>
      <c r="H2242" s="115" t="str">
        <f t="shared" si="3491"/>
        <v>Int01_qa</v>
      </c>
      <c r="I2242" s="100" t="str">
        <f t="shared" si="3492"/>
        <v>6005</v>
      </c>
      <c r="J2242" s="115" t="str">
        <f t="shared" si="3493"/>
        <v>Native</v>
      </c>
      <c r="K2242" s="100" t="str">
        <f t="shared" si="3494"/>
        <v>all</v>
      </c>
      <c r="L2242" s="6" t="s">
        <v>1491</v>
      </c>
      <c r="M2242" s="6" t="s">
        <v>332</v>
      </c>
      <c r="N2242" s="6" t="s">
        <v>2756</v>
      </c>
      <c r="O2242" s="6" t="s">
        <v>3293</v>
      </c>
      <c r="P2242" s="11" t="str">
        <f t="shared" ref="P2242:P2245" si="3495">CONCATENATE("qc ",L2242," ",M2242," ",N2242)</f>
        <v>qc connectors Workflow wf_reconnet_non_cash_receipts</v>
      </c>
      <c r="Q2242" s="12" t="str">
        <f t="shared" ref="Q2242:Q2245" si="3496">IF(AND(B2242=B2241,F2242=F2241),"echo ;",CONCATENATE("./pmrep cleardeploymentgroup -p ",dgnm," -f ;"))</f>
        <v>./pmrep cleardeploymentgroup -p DG_Static_Shared -f ;</v>
      </c>
      <c r="R2242" s="13" t="str">
        <f t="shared" ref="R2242:R2245" si="3497">CONCATENATE("./pmrep addtodeploymentgroup -p ",dgnm," -n ",N2242," -o ",M2242, " -f ",L2242," -d ",K2242, " ;")</f>
        <v>./pmrep addtodeploymentgroup -p DG_Static_Shared -n wf_reconnet_non_cash_receipts -o Workflow -f connectors -d all ;</v>
      </c>
      <c r="S2242" s="12" t="str">
        <f t="shared" ref="S2242:S2245" si="3498">IF(AND(B2242=B2243,F2242=F2243),"echo ;",CONCATENATE("./pmrep deploydeploymentgroup -p ",dgnm, " -c ",dgxml," -r ",E2242," -n ",IF(LEFT(F2242,1)="B","ritbil","jansaj")," -X ",F2242, " -h ",G2242," -o ",I2242, " -s ",J2242, " -l $HOME/scripts/log/dg_",C2242,"_",B2242,".log ;"))</f>
        <v>echo ;</v>
      </c>
      <c r="T2242" s="13" t="str">
        <f t="shared" ref="T2242:T2245" si="3499">IF(AND(B2242=B2243,F2242=F2243), "echo ;","echo '&lt; PRESS ANY KEY TO CONTINUE &gt;'; read c ; ")</f>
        <v>echo ;</v>
      </c>
      <c r="U2242" s="12" t="str">
        <f t="shared" ref="U2242:U2245" si="3500">IF(AND(B2242=B2243,F2242=F2243),"echo;",CONCATENATE("cat $HOME/scripts/log/dg_",C2242,"_",B2242,".log ; "))</f>
        <v>echo;</v>
      </c>
      <c r="V2242" s="13" t="str">
        <f t="shared" ref="V2242:V2245" si="3501">IF(AND(B2242=B2243,F2242=F2243), "echo ;","echo '&lt; PRESS ANY KEY TO CONTINUE &gt;'; read c ;")</f>
        <v>echo ;</v>
      </c>
      <c r="W2242" s="14" t="str">
        <f t="shared" ref="W2242:W2245" si="3502">IF(LEFT(U2242,3)="cat"," pmd ; "," echo ; ")</f>
        <v xml:space="preserve"> echo ; </v>
      </c>
      <c r="X2242" s="13" t="str">
        <f t="shared" ref="X2242:X2245" si="3503">IF(M2242="Workflow",CONCATENATE("ssh -q ",G2242, " '/home/infa_adm/scripts/ais.sh ",L2242," ",N2242," ",H2242,"'")," # n/a")</f>
        <v>ssh -q qhvifoapp05 '/home/infa_adm/scripts/ais.sh connectors wf_reconnet_non_cash_receipts Int01_qa'</v>
      </c>
      <c r="Y2242" s="15"/>
      <c r="Z2242" s="60" t="str">
        <f t="shared" ref="Z2242:Z2245" si="3504">CONCATENATE("./pmrep objectexport -f ",L2242," -o ",M2242," -n ",N2242," -m -s -b -r -u ",N2242,".xml")</f>
        <v>./pmrep objectexport -f connectors -o Workflow -n wf_reconnet_non_cash_receipts -m -s -b -r -u wf_reconnet_non_cash_receipts.xml</v>
      </c>
      <c r="AA2242" s="63" t="str">
        <f t="shared" ref="AA2242:AA2245" si="3505">IF(M2242="Workflow",CONCATENATE("gwd ",L2242," ",N2242)," # n/a")</f>
        <v>gwd connectors wf_reconnet_non_cash_receipts</v>
      </c>
      <c r="AB2242" s="60" t="str">
        <f t="shared" si="3054"/>
        <v xml:space="preserve">showvh connectors wf_reconnet_non_cash_receipts ; </v>
      </c>
      <c r="AC2242" s="60" t="str">
        <f t="shared" ref="AC2242:AC2305" si="3506">CONCATENATE("showrrh ",L2242," ",N2242)</f>
        <v>showrrh connectors wf_reconnet_non_cash_receipts</v>
      </c>
    </row>
    <row r="2243" spans="1:29" x14ac:dyDescent="0.25">
      <c r="A2243" s="9">
        <v>43480</v>
      </c>
      <c r="B2243" s="6" t="s">
        <v>5</v>
      </c>
      <c r="C2243" s="6" t="s">
        <v>1893</v>
      </c>
      <c r="D2243" s="6" t="s">
        <v>1862</v>
      </c>
      <c r="E2243" s="100" t="str">
        <f t="shared" si="3488"/>
        <v>RAC_qa</v>
      </c>
      <c r="F2243" s="115" t="str">
        <f t="shared" si="3489"/>
        <v>BPQ</v>
      </c>
      <c r="G2243" s="100" t="str">
        <f t="shared" si="3490"/>
        <v>qhvifoapp05</v>
      </c>
      <c r="H2243" s="115" t="str">
        <f t="shared" si="3491"/>
        <v>Int01_qa</v>
      </c>
      <c r="I2243" s="100" t="str">
        <f t="shared" si="3492"/>
        <v>6005</v>
      </c>
      <c r="J2243" s="115" t="str">
        <f t="shared" si="3493"/>
        <v>Native</v>
      </c>
      <c r="K2243" s="100" t="str">
        <f t="shared" si="3494"/>
        <v>all</v>
      </c>
      <c r="L2243" s="6" t="s">
        <v>1491</v>
      </c>
      <c r="M2243" s="6" t="s">
        <v>332</v>
      </c>
      <c r="N2243" s="6" t="s">
        <v>2757</v>
      </c>
      <c r="O2243" s="6" t="s">
        <v>3293</v>
      </c>
      <c r="P2243" s="11" t="str">
        <f t="shared" si="3495"/>
        <v>qc connectors Workflow wf_reconnet_nscash_cash_receipts</v>
      </c>
      <c r="Q2243" s="12" t="str">
        <f t="shared" si="3496"/>
        <v>echo ;</v>
      </c>
      <c r="R2243" s="13" t="str">
        <f t="shared" si="3497"/>
        <v>./pmrep addtodeploymentgroup -p DG_Static_Shared -n wf_reconnet_nscash_cash_receipts -o Workflow -f connectors -d all ;</v>
      </c>
      <c r="S2243" s="12" t="str">
        <f t="shared" si="3498"/>
        <v>./pmrep deploydeploymentgroup -p DG_Static_Shared -c  ./DG_Static_Shared.xml -r RAC_qa -n ritbil -X BPQ -h qhvifoapp05 -o 6005 -s Native -l $HOME/scripts/log/dg_BR_halgee.log ;</v>
      </c>
      <c r="T2243" s="13" t="str">
        <f t="shared" si="3499"/>
        <v xml:space="preserve">echo '&lt; PRESS ANY KEY TO CONTINUE &gt;'; read c ; </v>
      </c>
      <c r="U2243" s="12" t="str">
        <f t="shared" si="3500"/>
        <v xml:space="preserve">cat $HOME/scripts/log/dg_BR_halgee.log ; </v>
      </c>
      <c r="V2243" s="13" t="str">
        <f t="shared" si="3501"/>
        <v>echo '&lt; PRESS ANY KEY TO CONTINUE &gt;'; read c ;</v>
      </c>
      <c r="W2243" s="14" t="str">
        <f t="shared" si="3502"/>
        <v xml:space="preserve"> pmd ; </v>
      </c>
      <c r="X2243" s="13" t="str">
        <f t="shared" si="3503"/>
        <v>ssh -q qhvifoapp05 '/home/infa_adm/scripts/ais.sh connectors wf_reconnet_nscash_cash_receipts Int01_qa'</v>
      </c>
      <c r="Y2243" s="15"/>
      <c r="Z2243" s="60" t="str">
        <f t="shared" si="3504"/>
        <v>./pmrep objectexport -f connectors -o Workflow -n wf_reconnet_nscash_cash_receipts -m -s -b -r -u wf_reconnet_nscash_cash_receipts.xml</v>
      </c>
      <c r="AA2243" s="63" t="str">
        <f t="shared" si="3505"/>
        <v>gwd connectors wf_reconnet_nscash_cash_receipts</v>
      </c>
      <c r="AB2243" s="60" t="str">
        <f t="shared" ref="AB2243:AB2306" si="3507">CONCATENATE("showvh ",L2243," ",N2243," ; ")</f>
        <v xml:space="preserve">showvh connectors wf_reconnet_nscash_cash_receipts ; </v>
      </c>
      <c r="AC2243" s="60" t="str">
        <f t="shared" si="3506"/>
        <v>showrrh connectors wf_reconnet_nscash_cash_receipts</v>
      </c>
    </row>
    <row r="2244" spans="1:29" x14ac:dyDescent="0.25">
      <c r="A2244" s="9">
        <v>43480</v>
      </c>
      <c r="B2244" s="6" t="s">
        <v>5</v>
      </c>
      <c r="C2244" s="6" t="s">
        <v>1893</v>
      </c>
      <c r="D2244" s="6" t="s">
        <v>1863</v>
      </c>
      <c r="E2244" s="100" t="str">
        <f t="shared" ref="E2244:E2246" si="3508">IF(D2244="q1",rep_q,IF(OR(D2244="u1",D2244="u2"),rep_u,IF(OR(D2244="p1",D2244="p2"),rep_p," ** ERROR **")))</f>
        <v>RAC_uat</v>
      </c>
      <c r="F2244" s="115" t="str">
        <f t="shared" ref="F2244:F2246" si="3509">IF(C2244="SJ",IF(D2244="q1",pswd_sj_q,IF(OR(D2244="u1",D2244="u2"),pswd_sj_u,IF(OR(D2244="p1",D2244="p2"),pswd_sj_p," ** ERROR **"))),
IF(C2244="BR",IF(D2244="q1",pswd_br_q,IF(OR(D2244="u1",D2244="u2"),pswd_br_u,IF(OR(D2244="p1",D2244="p2"),pswd_br_p," ** ERROR **")))," ** ERROR **"))</f>
        <v>BPU</v>
      </c>
      <c r="G2244" s="100" t="str">
        <f t="shared" ref="G2244:G2246" si="3510">IF(D2244="q1",host_q,IF(OR(D2244="u1",D2244="u2"),host_u,IF(OR(D2244="p1",D2244="p2"),host_p," ** ERROR **")))</f>
        <v>uhvifoapp03</v>
      </c>
      <c r="H2244" s="115" t="str">
        <f t="shared" ref="H2244:H2246" si="3511">IF(D2244="q1",int_q1,IF(D2244="u1",int_u1,IF(D2244="u2",int_u2,IF(D2244="p1",int_p1,IF(D2244="p2",int_p2," ** ERROR **")))))</f>
        <v>Int01_uat</v>
      </c>
      <c r="I2244" s="100" t="str">
        <f t="shared" ref="I2244:I2246" si="3512">IF(D2244="","n/a","6005")</f>
        <v>6005</v>
      </c>
      <c r="J2244" s="115" t="str">
        <f t="shared" ref="J2244:J2246" si="3513">IF(D2244="","n/a","Native")</f>
        <v>Native</v>
      </c>
      <c r="K2244" s="100" t="str">
        <f t="shared" ref="K2244:K2246" si="3514">IF(D2244="","n/a","all")</f>
        <v>all</v>
      </c>
      <c r="L2244" s="6" t="s">
        <v>1491</v>
      </c>
      <c r="M2244" s="6" t="s">
        <v>332</v>
      </c>
      <c r="N2244" s="6" t="s">
        <v>2756</v>
      </c>
      <c r="O2244" s="6" t="s">
        <v>3294</v>
      </c>
      <c r="P2244" s="11" t="str">
        <f t="shared" si="3495"/>
        <v>qc connectors Workflow wf_reconnet_non_cash_receipts</v>
      </c>
      <c r="Q2244" s="12" t="str">
        <f t="shared" si="3496"/>
        <v>./pmrep cleardeploymentgroup -p DG_Static_Shared -f ;</v>
      </c>
      <c r="R2244" s="13" t="str">
        <f t="shared" si="3497"/>
        <v>./pmrep addtodeploymentgroup -p DG_Static_Shared -n wf_reconnet_non_cash_receipts -o Workflow -f connectors -d all ;</v>
      </c>
      <c r="S2244" s="12" t="str">
        <f t="shared" si="3498"/>
        <v>echo ;</v>
      </c>
      <c r="T2244" s="13" t="str">
        <f t="shared" si="3499"/>
        <v>echo ;</v>
      </c>
      <c r="U2244" s="12" t="str">
        <f t="shared" si="3500"/>
        <v>echo;</v>
      </c>
      <c r="V2244" s="13" t="str">
        <f t="shared" si="3501"/>
        <v>echo ;</v>
      </c>
      <c r="W2244" s="14" t="str">
        <f t="shared" si="3502"/>
        <v xml:space="preserve"> echo ; </v>
      </c>
      <c r="X2244" s="13" t="str">
        <f t="shared" si="3503"/>
        <v>ssh -q uhvifoapp03 '/home/infa_adm/scripts/ais.sh connectors wf_reconnet_non_cash_receipts Int01_uat'</v>
      </c>
      <c r="Y2244" s="15"/>
      <c r="Z2244" s="60" t="str">
        <f t="shared" si="3504"/>
        <v>./pmrep objectexport -f connectors -o Workflow -n wf_reconnet_non_cash_receipts -m -s -b -r -u wf_reconnet_non_cash_receipts.xml</v>
      </c>
      <c r="AA2244" s="63" t="str">
        <f t="shared" si="3505"/>
        <v>gwd connectors wf_reconnet_non_cash_receipts</v>
      </c>
      <c r="AB2244" s="60" t="str">
        <f t="shared" si="3507"/>
        <v xml:space="preserve">showvh connectors wf_reconnet_non_cash_receipts ; </v>
      </c>
      <c r="AC2244" s="60" t="str">
        <f t="shared" si="3506"/>
        <v>showrrh connectors wf_reconnet_non_cash_receipts</v>
      </c>
    </row>
    <row r="2245" spans="1:29" x14ac:dyDescent="0.25">
      <c r="A2245" s="9">
        <v>43480</v>
      </c>
      <c r="B2245" s="6" t="s">
        <v>5</v>
      </c>
      <c r="C2245" s="6" t="s">
        <v>1893</v>
      </c>
      <c r="D2245" s="6" t="s">
        <v>1863</v>
      </c>
      <c r="E2245" s="100" t="str">
        <f t="shared" si="3508"/>
        <v>RAC_uat</v>
      </c>
      <c r="F2245" s="115" t="str">
        <f t="shared" si="3509"/>
        <v>BPU</v>
      </c>
      <c r="G2245" s="100" t="str">
        <f t="shared" si="3510"/>
        <v>uhvifoapp03</v>
      </c>
      <c r="H2245" s="115" t="str">
        <f t="shared" si="3511"/>
        <v>Int01_uat</v>
      </c>
      <c r="I2245" s="100" t="str">
        <f t="shared" si="3512"/>
        <v>6005</v>
      </c>
      <c r="J2245" s="115" t="str">
        <f t="shared" si="3513"/>
        <v>Native</v>
      </c>
      <c r="K2245" s="100" t="str">
        <f t="shared" si="3514"/>
        <v>all</v>
      </c>
      <c r="L2245" s="6" t="s">
        <v>1491</v>
      </c>
      <c r="M2245" s="6" t="s">
        <v>332</v>
      </c>
      <c r="N2245" s="6" t="s">
        <v>2757</v>
      </c>
      <c r="O2245" s="6" t="s">
        <v>3294</v>
      </c>
      <c r="P2245" s="11" t="str">
        <f t="shared" si="3495"/>
        <v>qc connectors Workflow wf_reconnet_nscash_cash_receipts</v>
      </c>
      <c r="Q2245" s="12" t="str">
        <f t="shared" si="3496"/>
        <v>echo ;</v>
      </c>
      <c r="R2245" s="13" t="str">
        <f t="shared" si="3497"/>
        <v>./pmrep addtodeploymentgroup -p DG_Static_Shared -n wf_reconnet_nscash_cash_receipts -o Workflow -f connectors -d all ;</v>
      </c>
      <c r="S2245" s="12" t="str">
        <f t="shared" si="3498"/>
        <v>./pmrep deploydeploymentgroup -p DG_Static_Shared -c  ./DG_Static_Shared.xml -r RAC_uat -n ritbil -X BPU -h uhvifoapp03 -o 6005 -s Native -l $HOME/scripts/log/dg_BR_halgee.log ;</v>
      </c>
      <c r="T2245" s="13" t="str">
        <f t="shared" si="3499"/>
        <v xml:space="preserve">echo '&lt; PRESS ANY KEY TO CONTINUE &gt;'; read c ; </v>
      </c>
      <c r="U2245" s="12" t="str">
        <f t="shared" si="3500"/>
        <v xml:space="preserve">cat $HOME/scripts/log/dg_BR_halgee.log ; </v>
      </c>
      <c r="V2245" s="13" t="str">
        <f t="shared" si="3501"/>
        <v>echo '&lt; PRESS ANY KEY TO CONTINUE &gt;'; read c ;</v>
      </c>
      <c r="W2245" s="14" t="str">
        <f t="shared" si="3502"/>
        <v xml:space="preserve"> pmd ; </v>
      </c>
      <c r="X2245" s="13" t="str">
        <f t="shared" si="3503"/>
        <v>ssh -q uhvifoapp03 '/home/infa_adm/scripts/ais.sh connectors wf_reconnet_nscash_cash_receipts Int01_uat'</v>
      </c>
      <c r="Y2245" s="15"/>
      <c r="Z2245" s="60" t="str">
        <f t="shared" si="3504"/>
        <v>./pmrep objectexport -f connectors -o Workflow -n wf_reconnet_nscash_cash_receipts -m -s -b -r -u wf_reconnet_nscash_cash_receipts.xml</v>
      </c>
      <c r="AA2245" s="63" t="str">
        <f t="shared" si="3505"/>
        <v>gwd connectors wf_reconnet_nscash_cash_receipts</v>
      </c>
      <c r="AB2245" s="60" t="str">
        <f t="shared" si="3507"/>
        <v xml:space="preserve">showvh connectors wf_reconnet_nscash_cash_receipts ; </v>
      </c>
      <c r="AC2245" s="60" t="str">
        <f t="shared" si="3506"/>
        <v>showrrh connectors wf_reconnet_nscash_cash_receipts</v>
      </c>
    </row>
    <row r="2246" spans="1:29" x14ac:dyDescent="0.25">
      <c r="A2246" s="9">
        <v>43480</v>
      </c>
      <c r="B2246" s="6" t="s">
        <v>3287</v>
      </c>
      <c r="C2246" s="6" t="s">
        <v>1893</v>
      </c>
      <c r="D2246" s="6" t="s">
        <v>1862</v>
      </c>
      <c r="E2246" s="100" t="str">
        <f t="shared" si="3508"/>
        <v>RAC_qa</v>
      </c>
      <c r="F2246" s="115" t="str">
        <f t="shared" si="3509"/>
        <v>BPQ</v>
      </c>
      <c r="G2246" s="100" t="str">
        <f t="shared" si="3510"/>
        <v>qhvifoapp05</v>
      </c>
      <c r="H2246" s="115" t="str">
        <f t="shared" si="3511"/>
        <v>Int01_qa</v>
      </c>
      <c r="I2246" s="100" t="str">
        <f t="shared" si="3512"/>
        <v>6005</v>
      </c>
      <c r="J2246" s="115" t="str">
        <f t="shared" si="3513"/>
        <v>Native</v>
      </c>
      <c r="K2246" s="100" t="str">
        <f t="shared" si="3514"/>
        <v>all</v>
      </c>
      <c r="L2246" s="6" t="s">
        <v>322</v>
      </c>
      <c r="M2246" s="6" t="s">
        <v>332</v>
      </c>
      <c r="N2246" s="6" t="s">
        <v>3195</v>
      </c>
      <c r="O2246" s="6" t="s">
        <v>3291</v>
      </c>
      <c r="P2246" s="11" t="str">
        <f t="shared" ref="P2246:P2247" si="3515">CONCATENATE("qc ",L2246," ",M2246," ",N2246)</f>
        <v>qc MDM Workflow wf_Mdm_To_Rms</v>
      </c>
      <c r="Q2246" s="12" t="str">
        <f t="shared" ref="Q2246:Q2247" si="3516">IF(AND(B2246=B2245,F2246=F2245),"echo ;",CONCATENATE("./pmrep cleardeploymentgroup -p ",dgnm," -f ;"))</f>
        <v>./pmrep cleardeploymentgroup -p DG_Static_Shared -f ;</v>
      </c>
      <c r="R2246" s="13" t="str">
        <f t="shared" ref="R2246:R2247" si="3517">CONCATENATE("./pmrep addtodeploymentgroup -p ",dgnm," -n ",N2246," -o ",M2246, " -f ",L2246," -d ",K2246, " ;")</f>
        <v>./pmrep addtodeploymentgroup -p DG_Static_Shared -n wf_Mdm_To_Rms -o Workflow -f MDM -d all ;</v>
      </c>
      <c r="S2246" s="12" t="str">
        <f t="shared" ref="S2246:S2247" si="3518">IF(AND(B2246=B2247,F2246=F2247),"echo ;",CONCATENATE("./pmrep deploydeploymentgroup -p ",dgnm, " -c ",dgxml," -r ",E2246," -n ",IF(LEFT(F2246,1)="B","ritbil","jansaj")," -X ",F2246, " -h ",G2246," -o ",I2246, " -s ",J2246, " -l $HOME/scripts/log/dg_",C2246,"_",B2246,".log ;"))</f>
        <v>./pmrep deploydeploymentgroup -p DG_Static_Shared -c  ./DG_Static_Shared.xml -r RAC_qa -n ritbil -X BPQ -h qhvifoapp05 -o 6005 -s Native -l $HOME/scripts/log/dg_BR_katven.log ;</v>
      </c>
      <c r="T2246" s="13" t="str">
        <f t="shared" ref="T2246:T2247" si="3519">IF(AND(B2246=B2247,F2246=F2247), "echo ;","echo '&lt; PRESS ANY KEY TO CONTINUE &gt;'; read c ; ")</f>
        <v xml:space="preserve">echo '&lt; PRESS ANY KEY TO CONTINUE &gt;'; read c ; </v>
      </c>
      <c r="U2246" s="12" t="str">
        <f t="shared" ref="U2246:U2247" si="3520">IF(AND(B2246=B2247,F2246=F2247),"echo;",CONCATENATE("cat $HOME/scripts/log/dg_",C2246,"_",B2246,".log ; "))</f>
        <v xml:space="preserve">cat $HOME/scripts/log/dg_BR_katven.log ; </v>
      </c>
      <c r="V2246" s="13" t="str">
        <f t="shared" ref="V2246:V2247" si="3521">IF(AND(B2246=B2247,F2246=F2247), "echo ;","echo '&lt; PRESS ANY KEY TO CONTINUE &gt;'; read c ;")</f>
        <v>echo '&lt; PRESS ANY KEY TO CONTINUE &gt;'; read c ;</v>
      </c>
      <c r="W2246" s="14" t="str">
        <f t="shared" ref="W2246:W2247" si="3522">IF(LEFT(U2246,3)="cat"," pmd ; "," echo ; ")</f>
        <v xml:space="preserve"> pmd ; </v>
      </c>
      <c r="X2246" s="13" t="str">
        <f t="shared" ref="X2246:X2247" si="3523">IF(M2246="Workflow",CONCATENATE("ssh -q ",G2246, " '/home/infa_adm/scripts/ais.sh ",L2246," ",N2246," ",H2246,"'")," # n/a")</f>
        <v>ssh -q qhvifoapp05 '/home/infa_adm/scripts/ais.sh MDM wf_Mdm_To_Rms Int01_qa'</v>
      </c>
      <c r="Y2246" s="15"/>
      <c r="Z2246" s="60" t="str">
        <f t="shared" ref="Z2246:Z2247" si="3524">CONCATENATE("./pmrep objectexport -f ",L2246," -o ",M2246," -n ",N2246," -m -s -b -r -u ",N2246,".xml")</f>
        <v>./pmrep objectexport -f MDM -o Workflow -n wf_Mdm_To_Rms -m -s -b -r -u wf_Mdm_To_Rms.xml</v>
      </c>
      <c r="AA2246" s="63" t="str">
        <f t="shared" ref="AA2246:AA2247" si="3525">IF(M2246="Workflow",CONCATENATE("gwd ",L2246," ",N2246)," # n/a")</f>
        <v>gwd MDM wf_Mdm_To_Rms</v>
      </c>
      <c r="AB2246" s="60" t="str">
        <f t="shared" si="3507"/>
        <v xml:space="preserve">showvh MDM wf_Mdm_To_Rms ; </v>
      </c>
      <c r="AC2246" s="60" t="str">
        <f t="shared" si="3506"/>
        <v>showrrh MDM wf_Mdm_To_Rms</v>
      </c>
    </row>
    <row r="2247" spans="1:29" x14ac:dyDescent="0.25">
      <c r="A2247" s="9">
        <v>43480</v>
      </c>
      <c r="B2247" s="6" t="s">
        <v>3287</v>
      </c>
      <c r="C2247" s="6" t="s">
        <v>1893</v>
      </c>
      <c r="D2247" s="6" t="s">
        <v>1863</v>
      </c>
      <c r="E2247" s="100" t="str">
        <f t="shared" ref="E2247:E2248" si="3526">IF(D2247="q1",rep_q,IF(OR(D2247="u1",D2247="u2"),rep_u,IF(OR(D2247="p1",D2247="p2"),rep_p," ** ERROR **")))</f>
        <v>RAC_uat</v>
      </c>
      <c r="F2247" s="115" t="str">
        <f t="shared" ref="F2247:F2248" si="3527">IF(C2247="SJ",IF(D2247="q1",pswd_sj_q,IF(OR(D2247="u1",D2247="u2"),pswd_sj_u,IF(OR(D2247="p1",D2247="p2"),pswd_sj_p," ** ERROR **"))),
IF(C2247="BR",IF(D2247="q1",pswd_br_q,IF(OR(D2247="u1",D2247="u2"),pswd_br_u,IF(OR(D2247="p1",D2247="p2"),pswd_br_p," ** ERROR **")))," ** ERROR **"))</f>
        <v>BPU</v>
      </c>
      <c r="G2247" s="100" t="str">
        <f t="shared" ref="G2247:G2248" si="3528">IF(D2247="q1",host_q,IF(OR(D2247="u1",D2247="u2"),host_u,IF(OR(D2247="p1",D2247="p2"),host_p," ** ERROR **")))</f>
        <v>uhvifoapp03</v>
      </c>
      <c r="H2247" s="115" t="str">
        <f t="shared" ref="H2247:H2248" si="3529">IF(D2247="q1",int_q1,IF(D2247="u1",int_u1,IF(D2247="u2",int_u2,IF(D2247="p1",int_p1,IF(D2247="p2",int_p2," ** ERROR **")))))</f>
        <v>Int01_uat</v>
      </c>
      <c r="I2247" s="100" t="str">
        <f t="shared" ref="I2247:I2248" si="3530">IF(D2247="","n/a","6005")</f>
        <v>6005</v>
      </c>
      <c r="J2247" s="115" t="str">
        <f t="shared" ref="J2247:J2248" si="3531">IF(D2247="","n/a","Native")</f>
        <v>Native</v>
      </c>
      <c r="K2247" s="100" t="str">
        <f t="shared" ref="K2247:K2248" si="3532">IF(D2247="","n/a","all")</f>
        <v>all</v>
      </c>
      <c r="L2247" s="6" t="s">
        <v>322</v>
      </c>
      <c r="M2247" s="6" t="s">
        <v>332</v>
      </c>
      <c r="N2247" s="6" t="s">
        <v>3195</v>
      </c>
      <c r="O2247" s="6" t="s">
        <v>3292</v>
      </c>
      <c r="P2247" s="11" t="str">
        <f t="shared" si="3515"/>
        <v>qc MDM Workflow wf_Mdm_To_Rms</v>
      </c>
      <c r="Q2247" s="12" t="str">
        <f t="shared" si="3516"/>
        <v>./pmrep cleardeploymentgroup -p DG_Static_Shared -f ;</v>
      </c>
      <c r="R2247" s="13" t="str">
        <f t="shared" si="3517"/>
        <v>./pmrep addtodeploymentgroup -p DG_Static_Shared -n wf_Mdm_To_Rms -o Workflow -f MDM -d all ;</v>
      </c>
      <c r="S2247" s="12" t="str">
        <f t="shared" si="3518"/>
        <v>./pmrep deploydeploymentgroup -p DG_Static_Shared -c  ./DG_Static_Shared.xml -r RAC_uat -n ritbil -X BPU -h uhvifoapp03 -o 6005 -s Native -l $HOME/scripts/log/dg_BR_katven.log ;</v>
      </c>
      <c r="T2247" s="13" t="str">
        <f t="shared" si="3519"/>
        <v xml:space="preserve">echo '&lt; PRESS ANY KEY TO CONTINUE &gt;'; read c ; </v>
      </c>
      <c r="U2247" s="12" t="str">
        <f t="shared" si="3520"/>
        <v xml:space="preserve">cat $HOME/scripts/log/dg_BR_katven.log ; </v>
      </c>
      <c r="V2247" s="13" t="str">
        <f t="shared" si="3521"/>
        <v>echo '&lt; PRESS ANY KEY TO CONTINUE &gt;'; read c ;</v>
      </c>
      <c r="W2247" s="14" t="str">
        <f t="shared" si="3522"/>
        <v xml:space="preserve"> pmd ; </v>
      </c>
      <c r="X2247" s="13" t="str">
        <f t="shared" si="3523"/>
        <v>ssh -q uhvifoapp03 '/home/infa_adm/scripts/ais.sh MDM wf_Mdm_To_Rms Int01_uat'</v>
      </c>
      <c r="Y2247" s="15"/>
      <c r="Z2247" s="60" t="str">
        <f t="shared" si="3524"/>
        <v>./pmrep objectexport -f MDM -o Workflow -n wf_Mdm_To_Rms -m -s -b -r -u wf_Mdm_To_Rms.xml</v>
      </c>
      <c r="AA2247" s="63" t="str">
        <f t="shared" si="3525"/>
        <v>gwd MDM wf_Mdm_To_Rms</v>
      </c>
      <c r="AB2247" s="60" t="str">
        <f t="shared" si="3507"/>
        <v xml:space="preserve">showvh MDM wf_Mdm_To_Rms ; </v>
      </c>
      <c r="AC2247" s="60" t="str">
        <f t="shared" si="3506"/>
        <v>showrrh MDM wf_Mdm_To_Rms</v>
      </c>
    </row>
    <row r="2248" spans="1:29" x14ac:dyDescent="0.25">
      <c r="A2248" s="9">
        <v>43480</v>
      </c>
      <c r="B2248" s="6" t="s">
        <v>1592</v>
      </c>
      <c r="C2248" s="6" t="s">
        <v>1893</v>
      </c>
      <c r="D2248" s="6" t="s">
        <v>1862</v>
      </c>
      <c r="E2248" s="100" t="str">
        <f t="shared" si="3526"/>
        <v>RAC_qa</v>
      </c>
      <c r="F2248" s="115" t="str">
        <f t="shared" si="3527"/>
        <v>BPQ</v>
      </c>
      <c r="G2248" s="100" t="str">
        <f t="shared" si="3528"/>
        <v>qhvifoapp05</v>
      </c>
      <c r="H2248" s="115" t="str">
        <f t="shared" si="3529"/>
        <v>Int01_qa</v>
      </c>
      <c r="I2248" s="100" t="str">
        <f t="shared" si="3530"/>
        <v>6005</v>
      </c>
      <c r="J2248" s="115" t="str">
        <f t="shared" si="3531"/>
        <v>Native</v>
      </c>
      <c r="K2248" s="100" t="str">
        <f t="shared" si="3532"/>
        <v>all</v>
      </c>
      <c r="L2248" s="6" t="s">
        <v>326</v>
      </c>
      <c r="M2248" s="6" t="s">
        <v>332</v>
      </c>
      <c r="N2248" s="6" t="s">
        <v>3295</v>
      </c>
      <c r="O2248" s="6" t="s">
        <v>3300</v>
      </c>
      <c r="P2248" s="11" t="str">
        <f t="shared" ref="P2248:P2251" si="3533">CONCATENATE("qc ",L2248," ",M2248," ",N2248)</f>
        <v>qc Miscellaneous Workflow wf_AGREEMENT_AUTOPAY_PROMO</v>
      </c>
      <c r="Q2248" s="12" t="str">
        <f t="shared" ref="Q2248:Q2251" si="3534">IF(AND(B2248=B2247,F2248=F2247),"echo ;",CONCATENATE("./pmrep cleardeploymentgroup -p ",dgnm," -f ;"))</f>
        <v>./pmrep cleardeploymentgroup -p DG_Static_Shared -f ;</v>
      </c>
      <c r="R2248" s="13" t="str">
        <f t="shared" ref="R2248:R2251" si="3535">CONCATENATE("./pmrep addtodeploymentgroup -p ",dgnm," -n ",N2248," -o ",M2248, " -f ",L2248," -d ",K2248, " ;")</f>
        <v>./pmrep addtodeploymentgroup -p DG_Static_Shared -n wf_AGREEMENT_AUTOPAY_PROMO -o Workflow -f Miscellaneous -d all ;</v>
      </c>
      <c r="S2248" s="12" t="str">
        <f t="shared" ref="S2248:S2251" si="3536">IF(AND(B2248=B2249,F2248=F2249),"echo ;",CONCATENATE("./pmrep deploydeploymentgroup -p ",dgnm, " -c ",dgxml," -r ",E2248," -n ",IF(LEFT(F2248,1)="B","ritbil","jansaj")," -X ",F2248, " -h ",G2248," -o ",I2248, " -s ",J2248, " -l $HOME/scripts/log/dg_",C2248,"_",B2248,".log ;"))</f>
        <v>echo ;</v>
      </c>
      <c r="T2248" s="13" t="str">
        <f t="shared" ref="T2248:T2251" si="3537">IF(AND(B2248=B2249,F2248=F2249), "echo ;","echo '&lt; PRESS ANY KEY TO CONTINUE &gt;'; read c ; ")</f>
        <v>echo ;</v>
      </c>
      <c r="U2248" s="12" t="str">
        <f t="shared" ref="U2248:U2251" si="3538">IF(AND(B2248=B2249,F2248=F2249),"echo;",CONCATENATE("cat $HOME/scripts/log/dg_",C2248,"_",B2248,".log ; "))</f>
        <v>echo;</v>
      </c>
      <c r="V2248" s="13" t="str">
        <f t="shared" ref="V2248:V2251" si="3539">IF(AND(B2248=B2249,F2248=F2249), "echo ;","echo '&lt; PRESS ANY KEY TO CONTINUE &gt;'; read c ;")</f>
        <v>echo ;</v>
      </c>
      <c r="W2248" s="14" t="str">
        <f t="shared" ref="W2248:W2251" si="3540">IF(LEFT(U2248,3)="cat"," pmd ; "," echo ; ")</f>
        <v xml:space="preserve"> echo ; </v>
      </c>
      <c r="X2248" s="13" t="str">
        <f t="shared" ref="X2248:X2251" si="3541">IF(M2248="Workflow",CONCATENATE("ssh -q ",G2248, " '/home/infa_adm/scripts/ais.sh ",L2248," ",N2248," ",H2248,"'")," # n/a")</f>
        <v>ssh -q qhvifoapp05 '/home/infa_adm/scripts/ais.sh Miscellaneous wf_AGREEMENT_AUTOPAY_PROMO Int01_qa'</v>
      </c>
      <c r="Y2248" s="15"/>
      <c r="Z2248" s="60" t="str">
        <f t="shared" ref="Z2248:Z2251" si="3542">CONCATENATE("./pmrep objectexport -f ",L2248," -o ",M2248," -n ",N2248," -m -s -b -r -u ",N2248,".xml")</f>
        <v>./pmrep objectexport -f Miscellaneous -o Workflow -n wf_AGREEMENT_AUTOPAY_PROMO -m -s -b -r -u wf_AGREEMENT_AUTOPAY_PROMO.xml</v>
      </c>
      <c r="AA2248" s="63" t="str">
        <f t="shared" ref="AA2248:AA2251" si="3543">IF(M2248="Workflow",CONCATENATE("gwd ",L2248," ",N2248)," # n/a")</f>
        <v>gwd Miscellaneous wf_AGREEMENT_AUTOPAY_PROMO</v>
      </c>
      <c r="AB2248" s="60" t="str">
        <f t="shared" si="3507"/>
        <v xml:space="preserve">showvh Miscellaneous wf_AGREEMENT_AUTOPAY_PROMO ; </v>
      </c>
      <c r="AC2248" s="60" t="str">
        <f t="shared" si="3506"/>
        <v>showrrh Miscellaneous wf_AGREEMENT_AUTOPAY_PROMO</v>
      </c>
    </row>
    <row r="2249" spans="1:29" x14ac:dyDescent="0.25">
      <c r="A2249" s="9">
        <v>43480</v>
      </c>
      <c r="B2249" s="6" t="s">
        <v>1592</v>
      </c>
      <c r="C2249" s="6" t="s">
        <v>1893</v>
      </c>
      <c r="D2249" s="6" t="s">
        <v>1862</v>
      </c>
      <c r="E2249" s="100" t="str">
        <f t="shared" ref="E2249:E2250" si="3544">IF(D2249="q1",rep_q,IF(OR(D2249="u1",D2249="u2"),rep_u,IF(OR(D2249="p1",D2249="p2"),rep_p," ** ERROR **")))</f>
        <v>RAC_qa</v>
      </c>
      <c r="F2249" s="115" t="str">
        <f t="shared" ref="F2249:F2250" si="3545">IF(C2249="SJ",IF(D2249="q1",pswd_sj_q,IF(OR(D2249="u1",D2249="u2"),pswd_sj_u,IF(OR(D2249="p1",D2249="p2"),pswd_sj_p," ** ERROR **"))),
IF(C2249="BR",IF(D2249="q1",pswd_br_q,IF(OR(D2249="u1",D2249="u2"),pswd_br_u,IF(OR(D2249="p1",D2249="p2"),pswd_br_p," ** ERROR **")))," ** ERROR **"))</f>
        <v>BPQ</v>
      </c>
      <c r="G2249" s="100" t="str">
        <f t="shared" ref="G2249:G2250" si="3546">IF(D2249="q1",host_q,IF(OR(D2249="u1",D2249="u2"),host_u,IF(OR(D2249="p1",D2249="p2"),host_p," ** ERROR **")))</f>
        <v>qhvifoapp05</v>
      </c>
      <c r="H2249" s="115" t="str">
        <f t="shared" ref="H2249:H2250" si="3547">IF(D2249="q1",int_q1,IF(D2249="u1",int_u1,IF(D2249="u2",int_u2,IF(D2249="p1",int_p1,IF(D2249="p2",int_p2," ** ERROR **")))))</f>
        <v>Int01_qa</v>
      </c>
      <c r="I2249" s="100" t="str">
        <f t="shared" ref="I2249:I2250" si="3548">IF(D2249="","n/a","6005")</f>
        <v>6005</v>
      </c>
      <c r="J2249" s="115" t="str">
        <f t="shared" ref="J2249:J2250" si="3549">IF(D2249="","n/a","Native")</f>
        <v>Native</v>
      </c>
      <c r="K2249" s="100" t="str">
        <f t="shared" ref="K2249:K2250" si="3550">IF(D2249="","n/a","all")</f>
        <v>all</v>
      </c>
      <c r="L2249" s="6" t="s">
        <v>326</v>
      </c>
      <c r="M2249" s="6" t="s">
        <v>332</v>
      </c>
      <c r="N2249" s="6" t="s">
        <v>3296</v>
      </c>
      <c r="O2249" s="6" t="s">
        <v>3300</v>
      </c>
      <c r="P2249" s="11" t="str">
        <f t="shared" si="3533"/>
        <v>qc Miscellaneous Workflow wf_AGREEMENT_AUTOPAY_PROMO_UPDATE</v>
      </c>
      <c r="Q2249" s="12" t="str">
        <f t="shared" si="3534"/>
        <v>echo ;</v>
      </c>
      <c r="R2249" s="13" t="str">
        <f t="shared" si="3535"/>
        <v>./pmrep addtodeploymentgroup -p DG_Static_Shared -n wf_AGREEMENT_AUTOPAY_PROMO_UPDATE -o Workflow -f Miscellaneous -d all ;</v>
      </c>
      <c r="S2249" s="12" t="str">
        <f t="shared" si="3536"/>
        <v>./pmrep deploydeploymentgroup -p DG_Static_Shared -c  ./DG_Static_Shared.xml -r RAC_qa -n ritbil -X BPQ -h qhvifoapp05 -o 6005 -s Native -l $HOME/scripts/log/dg_BR_saksub.log ;</v>
      </c>
      <c r="T2249" s="13" t="str">
        <f t="shared" si="3537"/>
        <v xml:space="preserve">echo '&lt; PRESS ANY KEY TO CONTINUE &gt;'; read c ; </v>
      </c>
      <c r="U2249" s="12" t="str">
        <f t="shared" si="3538"/>
        <v xml:space="preserve">cat $HOME/scripts/log/dg_BR_saksub.log ; </v>
      </c>
      <c r="V2249" s="13" t="str">
        <f t="shared" si="3539"/>
        <v>echo '&lt; PRESS ANY KEY TO CONTINUE &gt;'; read c ;</v>
      </c>
      <c r="W2249" s="14" t="str">
        <f t="shared" si="3540"/>
        <v xml:space="preserve"> pmd ; </v>
      </c>
      <c r="X2249" s="13" t="str">
        <f t="shared" si="3541"/>
        <v>ssh -q qhvifoapp05 '/home/infa_adm/scripts/ais.sh Miscellaneous wf_AGREEMENT_AUTOPAY_PROMO_UPDATE Int01_qa'</v>
      </c>
      <c r="Y2249" s="15"/>
      <c r="Z2249" s="60" t="str">
        <f t="shared" si="3542"/>
        <v>./pmrep objectexport -f Miscellaneous -o Workflow -n wf_AGREEMENT_AUTOPAY_PROMO_UPDATE -m -s -b -r -u wf_AGREEMENT_AUTOPAY_PROMO_UPDATE.xml</v>
      </c>
      <c r="AA2249" s="63" t="str">
        <f t="shared" si="3543"/>
        <v>gwd Miscellaneous wf_AGREEMENT_AUTOPAY_PROMO_UPDATE</v>
      </c>
      <c r="AB2249" s="60" t="str">
        <f t="shared" si="3507"/>
        <v xml:space="preserve">showvh Miscellaneous wf_AGREEMENT_AUTOPAY_PROMO_UPDATE ; </v>
      </c>
      <c r="AC2249" s="60" t="str">
        <f t="shared" si="3506"/>
        <v>showrrh Miscellaneous wf_AGREEMENT_AUTOPAY_PROMO_UPDATE</v>
      </c>
    </row>
    <row r="2250" spans="1:29" x14ac:dyDescent="0.25">
      <c r="A2250" s="9">
        <v>43480</v>
      </c>
      <c r="B2250" s="6" t="s">
        <v>1592</v>
      </c>
      <c r="C2250" s="6" t="s">
        <v>1893</v>
      </c>
      <c r="D2250" s="6" t="s">
        <v>1863</v>
      </c>
      <c r="E2250" s="100" t="str">
        <f t="shared" si="3544"/>
        <v>RAC_uat</v>
      </c>
      <c r="F2250" s="115" t="str">
        <f t="shared" si="3545"/>
        <v>BPU</v>
      </c>
      <c r="G2250" s="100" t="str">
        <f t="shared" si="3546"/>
        <v>uhvifoapp03</v>
      </c>
      <c r="H2250" s="115" t="str">
        <f t="shared" si="3547"/>
        <v>Int01_uat</v>
      </c>
      <c r="I2250" s="100" t="str">
        <f t="shared" si="3548"/>
        <v>6005</v>
      </c>
      <c r="J2250" s="115" t="str">
        <f t="shared" si="3549"/>
        <v>Native</v>
      </c>
      <c r="K2250" s="100" t="str">
        <f t="shared" si="3550"/>
        <v>all</v>
      </c>
      <c r="L2250" s="6" t="s">
        <v>326</v>
      </c>
      <c r="M2250" s="6" t="s">
        <v>332</v>
      </c>
      <c r="N2250" s="6" t="s">
        <v>3295</v>
      </c>
      <c r="O2250" s="6" t="s">
        <v>3301</v>
      </c>
      <c r="P2250" s="11" t="str">
        <f t="shared" si="3533"/>
        <v>qc Miscellaneous Workflow wf_AGREEMENT_AUTOPAY_PROMO</v>
      </c>
      <c r="Q2250" s="12" t="str">
        <f t="shared" si="3534"/>
        <v>./pmrep cleardeploymentgroup -p DG_Static_Shared -f ;</v>
      </c>
      <c r="R2250" s="13" t="str">
        <f t="shared" si="3535"/>
        <v>./pmrep addtodeploymentgroup -p DG_Static_Shared -n wf_AGREEMENT_AUTOPAY_PROMO -o Workflow -f Miscellaneous -d all ;</v>
      </c>
      <c r="S2250" s="12" t="str">
        <f t="shared" si="3536"/>
        <v>echo ;</v>
      </c>
      <c r="T2250" s="13" t="str">
        <f t="shared" si="3537"/>
        <v>echo ;</v>
      </c>
      <c r="U2250" s="12" t="str">
        <f t="shared" si="3538"/>
        <v>echo;</v>
      </c>
      <c r="V2250" s="13" t="str">
        <f t="shared" si="3539"/>
        <v>echo ;</v>
      </c>
      <c r="W2250" s="14" t="str">
        <f t="shared" si="3540"/>
        <v xml:space="preserve"> echo ; </v>
      </c>
      <c r="X2250" s="13" t="str">
        <f t="shared" si="3541"/>
        <v>ssh -q uhvifoapp03 '/home/infa_adm/scripts/ais.sh Miscellaneous wf_AGREEMENT_AUTOPAY_PROMO Int01_uat'</v>
      </c>
      <c r="Y2250" s="15"/>
      <c r="Z2250" s="60" t="str">
        <f t="shared" si="3542"/>
        <v>./pmrep objectexport -f Miscellaneous -o Workflow -n wf_AGREEMENT_AUTOPAY_PROMO -m -s -b -r -u wf_AGREEMENT_AUTOPAY_PROMO.xml</v>
      </c>
      <c r="AA2250" s="63" t="str">
        <f t="shared" si="3543"/>
        <v>gwd Miscellaneous wf_AGREEMENT_AUTOPAY_PROMO</v>
      </c>
      <c r="AB2250" s="60" t="str">
        <f t="shared" si="3507"/>
        <v xml:space="preserve">showvh Miscellaneous wf_AGREEMENT_AUTOPAY_PROMO ; </v>
      </c>
      <c r="AC2250" s="60" t="str">
        <f t="shared" si="3506"/>
        <v>showrrh Miscellaneous wf_AGREEMENT_AUTOPAY_PROMO</v>
      </c>
    </row>
    <row r="2251" spans="1:29" x14ac:dyDescent="0.25">
      <c r="A2251" s="9">
        <v>43480</v>
      </c>
      <c r="B2251" s="6" t="s">
        <v>1592</v>
      </c>
      <c r="C2251" s="6" t="s">
        <v>1893</v>
      </c>
      <c r="D2251" s="6" t="s">
        <v>1863</v>
      </c>
      <c r="E2251" s="100" t="str">
        <f t="shared" ref="E2251:E2259" si="3551">IF(D2251="q1",rep_q,IF(OR(D2251="u1",D2251="u2"),rep_u,IF(OR(D2251="p1",D2251="p2"),rep_p," ** ERROR **")))</f>
        <v>RAC_uat</v>
      </c>
      <c r="F2251" s="115" t="str">
        <f t="shared" ref="F2251:F2259" si="3552">IF(C2251="SJ",IF(D2251="q1",pswd_sj_q,IF(OR(D2251="u1",D2251="u2"),pswd_sj_u,IF(OR(D2251="p1",D2251="p2"),pswd_sj_p," ** ERROR **"))),
IF(C2251="BR",IF(D2251="q1",pswd_br_q,IF(OR(D2251="u1",D2251="u2"),pswd_br_u,IF(OR(D2251="p1",D2251="p2"),pswd_br_p," ** ERROR **")))," ** ERROR **"))</f>
        <v>BPU</v>
      </c>
      <c r="G2251" s="100" t="str">
        <f t="shared" ref="G2251:G2259" si="3553">IF(D2251="q1",host_q,IF(OR(D2251="u1",D2251="u2"),host_u,IF(OR(D2251="p1",D2251="p2"),host_p," ** ERROR **")))</f>
        <v>uhvifoapp03</v>
      </c>
      <c r="H2251" s="115" t="str">
        <f t="shared" ref="H2251:H2259" si="3554">IF(D2251="q1",int_q1,IF(D2251="u1",int_u1,IF(D2251="u2",int_u2,IF(D2251="p1",int_p1,IF(D2251="p2",int_p2," ** ERROR **")))))</f>
        <v>Int01_uat</v>
      </c>
      <c r="I2251" s="100" t="str">
        <f t="shared" ref="I2251:I2259" si="3555">IF(D2251="","n/a","6005")</f>
        <v>6005</v>
      </c>
      <c r="J2251" s="115" t="str">
        <f t="shared" ref="J2251:J2259" si="3556">IF(D2251="","n/a","Native")</f>
        <v>Native</v>
      </c>
      <c r="K2251" s="100" t="str">
        <f t="shared" ref="K2251:K2259" si="3557">IF(D2251="","n/a","all")</f>
        <v>all</v>
      </c>
      <c r="L2251" s="6" t="s">
        <v>326</v>
      </c>
      <c r="M2251" s="6" t="s">
        <v>332</v>
      </c>
      <c r="N2251" s="6" t="s">
        <v>3296</v>
      </c>
      <c r="O2251" s="6" t="s">
        <v>3301</v>
      </c>
      <c r="P2251" s="11" t="str">
        <f t="shared" si="3533"/>
        <v>qc Miscellaneous Workflow wf_AGREEMENT_AUTOPAY_PROMO_UPDATE</v>
      </c>
      <c r="Q2251" s="12" t="str">
        <f t="shared" si="3534"/>
        <v>echo ;</v>
      </c>
      <c r="R2251" s="13" t="str">
        <f t="shared" si="3535"/>
        <v>./pmrep addtodeploymentgroup -p DG_Static_Shared -n wf_AGREEMENT_AUTOPAY_PROMO_UPDATE -o Workflow -f Miscellaneous -d all ;</v>
      </c>
      <c r="S2251" s="12" t="str">
        <f t="shared" si="3536"/>
        <v>./pmrep deploydeploymentgroup -p DG_Static_Shared -c  ./DG_Static_Shared.xml -r RAC_uat -n ritbil -X BPU -h uhvifoapp03 -o 6005 -s Native -l $HOME/scripts/log/dg_BR_saksub.log ;</v>
      </c>
      <c r="T2251" s="13" t="str">
        <f t="shared" si="3537"/>
        <v xml:space="preserve">echo '&lt; PRESS ANY KEY TO CONTINUE &gt;'; read c ; </v>
      </c>
      <c r="U2251" s="12" t="str">
        <f t="shared" si="3538"/>
        <v xml:space="preserve">cat $HOME/scripts/log/dg_BR_saksub.log ; </v>
      </c>
      <c r="V2251" s="13" t="str">
        <f t="shared" si="3539"/>
        <v>echo '&lt; PRESS ANY KEY TO CONTINUE &gt;'; read c ;</v>
      </c>
      <c r="W2251" s="14" t="str">
        <f t="shared" si="3540"/>
        <v xml:space="preserve"> pmd ; </v>
      </c>
      <c r="X2251" s="13" t="str">
        <f t="shared" si="3541"/>
        <v>ssh -q uhvifoapp03 '/home/infa_adm/scripts/ais.sh Miscellaneous wf_AGREEMENT_AUTOPAY_PROMO_UPDATE Int01_uat'</v>
      </c>
      <c r="Y2251" s="15"/>
      <c r="Z2251" s="60" t="str">
        <f t="shared" si="3542"/>
        <v>./pmrep objectexport -f Miscellaneous -o Workflow -n wf_AGREEMENT_AUTOPAY_PROMO_UPDATE -m -s -b -r -u wf_AGREEMENT_AUTOPAY_PROMO_UPDATE.xml</v>
      </c>
      <c r="AA2251" s="63" t="str">
        <f t="shared" si="3543"/>
        <v>gwd Miscellaneous wf_AGREEMENT_AUTOPAY_PROMO_UPDATE</v>
      </c>
      <c r="AB2251" s="60" t="str">
        <f t="shared" si="3507"/>
        <v xml:space="preserve">showvh Miscellaneous wf_AGREEMENT_AUTOPAY_PROMO_UPDATE ; </v>
      </c>
      <c r="AC2251" s="60" t="str">
        <f t="shared" si="3506"/>
        <v>showrrh Miscellaneous wf_AGREEMENT_AUTOPAY_PROMO_UPDATE</v>
      </c>
    </row>
    <row r="2252" spans="1:29" x14ac:dyDescent="0.25">
      <c r="A2252" s="9">
        <v>43480</v>
      </c>
      <c r="B2252" s="6" t="s">
        <v>3297</v>
      </c>
      <c r="C2252" s="6" t="s">
        <v>1893</v>
      </c>
      <c r="D2252" s="6" t="s">
        <v>1864</v>
      </c>
      <c r="E2252" s="100" t="str">
        <f t="shared" si="3551"/>
        <v>RAC_prod</v>
      </c>
      <c r="F2252" s="115" t="str">
        <f t="shared" si="3552"/>
        <v>BPP</v>
      </c>
      <c r="G2252" s="100" t="str">
        <f t="shared" si="3553"/>
        <v>phvifoapp04</v>
      </c>
      <c r="H2252" s="115" t="str">
        <f t="shared" si="3554"/>
        <v>Int01_prod</v>
      </c>
      <c r="I2252" s="100" t="str">
        <f t="shared" si="3555"/>
        <v>6005</v>
      </c>
      <c r="J2252" s="115" t="str">
        <f t="shared" si="3556"/>
        <v>Native</v>
      </c>
      <c r="K2252" s="100" t="str">
        <f t="shared" si="3557"/>
        <v>all</v>
      </c>
      <c r="L2252" s="6" t="s">
        <v>1491</v>
      </c>
      <c r="M2252" s="6" t="s">
        <v>332</v>
      </c>
      <c r="N2252" s="6" t="s">
        <v>2651</v>
      </c>
      <c r="O2252" s="6" t="s">
        <v>3299</v>
      </c>
      <c r="P2252" s="11" t="str">
        <f t="shared" ref="P2252:P2254" si="3558">CONCATENATE("qc ",L2252," ",M2252," ",N2252)</f>
        <v xml:space="preserve">qc connectors Workflow wf_ENT_LAWSON_GL_ic_PROCESS </v>
      </c>
      <c r="Q2252" s="12" t="str">
        <f t="shared" ref="Q2252:Q2254" si="3559">IF(AND(B2252=B2251,F2252=F2251),"echo ;",CONCATENATE("./pmrep cleardeploymentgroup -p ",dgnm," -f ;"))</f>
        <v>./pmrep cleardeploymentgroup -p DG_Static_Shared -f ;</v>
      </c>
      <c r="R2252" s="13" t="str">
        <f t="shared" ref="R2252:R2254" si="3560">CONCATENATE("./pmrep addtodeploymentgroup -p ",dgnm," -n ",N2252," -o ",M2252, " -f ",L2252," -d ",K2252, " ;")</f>
        <v>./pmrep addtodeploymentgroup -p DG_Static_Shared -n wf_ENT_LAWSON_GL_ic_PROCESS  -o Workflow -f connectors -d all ;</v>
      </c>
      <c r="S2252" s="12" t="str">
        <f t="shared" ref="S2252:S2254" si="3561">IF(AND(B2252=B2253,F2252=F2253),"echo ;",CONCATENATE("./pmrep deploydeploymentgroup -p ",dgnm, " -c ",dgxml," -r ",E2252," -n ",IF(LEFT(F2252,1)="B","ritbil","jansaj")," -X ",F2252, " -h ",G2252," -o ",I2252, " -s ",J2252, " -l $HOME/scripts/log/dg_",C2252,"_",B2252,".log ;"))</f>
        <v>./pmrep deploydeploymentgroup -p DG_Static_Shared -c  ./DG_Static_Shared.xml -r RAC_prod -n ritbil -X BPP -h phvifoapp04 -o 6005 -s Native -l $HOME/scripts/log/dg_BR_CHG0016104.log ;</v>
      </c>
      <c r="T2252" s="13" t="str">
        <f t="shared" ref="T2252:T2254" si="3562">IF(AND(B2252=B2253,F2252=F2253), "echo ;","echo '&lt; PRESS ANY KEY TO CONTINUE &gt;'; read c ; ")</f>
        <v xml:space="preserve">echo '&lt; PRESS ANY KEY TO CONTINUE &gt;'; read c ; </v>
      </c>
      <c r="U2252" s="12" t="str">
        <f t="shared" ref="U2252:U2254" si="3563">IF(AND(B2252=B2253,F2252=F2253),"echo;",CONCATENATE("cat $HOME/scripts/log/dg_",C2252,"_",B2252,".log ; "))</f>
        <v xml:space="preserve">cat $HOME/scripts/log/dg_BR_CHG0016104.log ; </v>
      </c>
      <c r="V2252" s="13" t="str">
        <f t="shared" ref="V2252:V2254" si="3564">IF(AND(B2252=B2253,F2252=F2253), "echo ;","echo '&lt; PRESS ANY KEY TO CONTINUE &gt;'; read c ;")</f>
        <v>echo '&lt; PRESS ANY KEY TO CONTINUE &gt;'; read c ;</v>
      </c>
      <c r="W2252" s="14" t="str">
        <f t="shared" ref="W2252:W2254" si="3565">IF(LEFT(U2252,3)="cat"," pmd ; "," echo ; ")</f>
        <v xml:space="preserve"> pmd ; </v>
      </c>
      <c r="X2252" s="13" t="str">
        <f t="shared" ref="X2252:X2254" si="3566">IF(M2252="Workflow",CONCATENATE("ssh -q ",G2252, " '/home/infa_adm/scripts/ais.sh ",L2252," ",N2252," ",H2252,"'")," # n/a")</f>
        <v>ssh -q phvifoapp04 '/home/infa_adm/scripts/ais.sh connectors wf_ENT_LAWSON_GL_ic_PROCESS  Int01_prod'</v>
      </c>
      <c r="Y2252" s="15"/>
      <c r="Z2252" s="60" t="str">
        <f t="shared" ref="Z2252:Z2254" si="3567">CONCATENATE("./pmrep objectexport -f ",L2252," -o ",M2252," -n ",N2252," -m -s -b -r -u ",N2252,".xml")</f>
        <v>./pmrep objectexport -f connectors -o Workflow -n wf_ENT_LAWSON_GL_ic_PROCESS  -m -s -b -r -u wf_ENT_LAWSON_GL_ic_PROCESS .xml</v>
      </c>
      <c r="AA2252" s="63" t="str">
        <f t="shared" ref="AA2252:AA2254" si="3568">IF(M2252="Workflow",CONCATENATE("gwd ",L2252," ",N2252)," # n/a")</f>
        <v xml:space="preserve">gwd connectors wf_ENT_LAWSON_GL_ic_PROCESS </v>
      </c>
      <c r="AB2252" s="60" t="str">
        <f t="shared" si="3507"/>
        <v xml:space="preserve">showvh connectors wf_ENT_LAWSON_GL_ic_PROCESS  ; </v>
      </c>
      <c r="AC2252" s="60" t="str">
        <f t="shared" si="3506"/>
        <v xml:space="preserve">showrrh connectors wf_ENT_LAWSON_GL_ic_PROCESS </v>
      </c>
    </row>
    <row r="2253" spans="1:29" x14ac:dyDescent="0.25">
      <c r="A2253" s="9">
        <v>43480</v>
      </c>
      <c r="B2253" s="6" t="s">
        <v>318</v>
      </c>
      <c r="C2253" s="6" t="s">
        <v>1893</v>
      </c>
      <c r="D2253" s="6" t="s">
        <v>1862</v>
      </c>
      <c r="E2253" s="100" t="str">
        <f t="shared" si="3551"/>
        <v>RAC_qa</v>
      </c>
      <c r="F2253" s="115" t="str">
        <f t="shared" si="3552"/>
        <v>BPQ</v>
      </c>
      <c r="G2253" s="100" t="str">
        <f t="shared" si="3553"/>
        <v>qhvifoapp05</v>
      </c>
      <c r="H2253" s="115" t="str">
        <f t="shared" si="3554"/>
        <v>Int01_qa</v>
      </c>
      <c r="I2253" s="100" t="str">
        <f t="shared" si="3555"/>
        <v>6005</v>
      </c>
      <c r="J2253" s="115" t="str">
        <f t="shared" si="3556"/>
        <v>Native</v>
      </c>
      <c r="K2253" s="100" t="str">
        <f t="shared" si="3557"/>
        <v>all</v>
      </c>
      <c r="L2253" s="6" t="s">
        <v>326</v>
      </c>
      <c r="M2253" s="6" t="s">
        <v>332</v>
      </c>
      <c r="N2253" s="6" t="s">
        <v>673</v>
      </c>
      <c r="O2253" s="6" t="s">
        <v>3304</v>
      </c>
      <c r="P2253" s="11" t="str">
        <f t="shared" si="3558"/>
        <v>qc Miscellaneous Workflow wf_SIMStoCS_POReceipt</v>
      </c>
      <c r="Q2253" s="12" t="str">
        <f t="shared" si="3559"/>
        <v>./pmrep cleardeploymentgroup -p DG_Static_Shared -f ;</v>
      </c>
      <c r="R2253" s="13" t="str">
        <f t="shared" si="3560"/>
        <v>./pmrep addtodeploymentgroup -p DG_Static_Shared -n wf_SIMStoCS_POReceipt -o Workflow -f Miscellaneous -d all ;</v>
      </c>
      <c r="S2253" s="12" t="str">
        <f t="shared" si="3561"/>
        <v>./pmrep deploydeploymentgroup -p DG_Static_Shared -c  ./DG_Static_Shared.xml -r RAC_qa -n ritbil -X BPQ -h qhvifoapp05 -o 6005 -s Native -l $HOME/scripts/log/dg_BR_moodee.log ;</v>
      </c>
      <c r="T2253" s="13" t="str">
        <f t="shared" si="3562"/>
        <v xml:space="preserve">echo '&lt; PRESS ANY KEY TO CONTINUE &gt;'; read c ; </v>
      </c>
      <c r="U2253" s="12" t="str">
        <f t="shared" si="3563"/>
        <v xml:space="preserve">cat $HOME/scripts/log/dg_BR_moodee.log ; </v>
      </c>
      <c r="V2253" s="13" t="str">
        <f t="shared" si="3564"/>
        <v>echo '&lt; PRESS ANY KEY TO CONTINUE &gt;'; read c ;</v>
      </c>
      <c r="W2253" s="14" t="str">
        <f t="shared" si="3565"/>
        <v xml:space="preserve"> pmd ; </v>
      </c>
      <c r="X2253" s="13" t="str">
        <f t="shared" si="3566"/>
        <v>ssh -q qhvifoapp05 '/home/infa_adm/scripts/ais.sh Miscellaneous wf_SIMStoCS_POReceipt Int01_qa'</v>
      </c>
      <c r="Y2253" s="15"/>
      <c r="Z2253" s="60" t="str">
        <f t="shared" si="3567"/>
        <v>./pmrep objectexport -f Miscellaneous -o Workflow -n wf_SIMStoCS_POReceipt -m -s -b -r -u wf_SIMStoCS_POReceipt.xml</v>
      </c>
      <c r="AA2253" s="63" t="str">
        <f t="shared" si="3568"/>
        <v>gwd Miscellaneous wf_SIMStoCS_POReceipt</v>
      </c>
      <c r="AB2253" s="60" t="str">
        <f t="shared" si="3507"/>
        <v xml:space="preserve">showvh Miscellaneous wf_SIMStoCS_POReceipt ; </v>
      </c>
      <c r="AC2253" s="60" t="str">
        <f t="shared" si="3506"/>
        <v>showrrh Miscellaneous wf_SIMStoCS_POReceipt</v>
      </c>
    </row>
    <row r="2254" spans="1:29" x14ac:dyDescent="0.25">
      <c r="A2254" s="9">
        <v>43480</v>
      </c>
      <c r="B2254" s="6" t="s">
        <v>318</v>
      </c>
      <c r="C2254" s="6" t="s">
        <v>1893</v>
      </c>
      <c r="D2254" s="6" t="s">
        <v>1863</v>
      </c>
      <c r="E2254" s="100" t="str">
        <f t="shared" si="3551"/>
        <v>RAC_uat</v>
      </c>
      <c r="F2254" s="115" t="str">
        <f t="shared" si="3552"/>
        <v>BPU</v>
      </c>
      <c r="G2254" s="100" t="str">
        <f t="shared" si="3553"/>
        <v>uhvifoapp03</v>
      </c>
      <c r="H2254" s="115" t="str">
        <f t="shared" si="3554"/>
        <v>Int01_uat</v>
      </c>
      <c r="I2254" s="100" t="str">
        <f t="shared" si="3555"/>
        <v>6005</v>
      </c>
      <c r="J2254" s="115" t="str">
        <f t="shared" si="3556"/>
        <v>Native</v>
      </c>
      <c r="K2254" s="100" t="str">
        <f t="shared" si="3557"/>
        <v>all</v>
      </c>
      <c r="L2254" s="6" t="s">
        <v>326</v>
      </c>
      <c r="M2254" s="6" t="s">
        <v>332</v>
      </c>
      <c r="N2254" s="6" t="s">
        <v>673</v>
      </c>
      <c r="O2254" s="6" t="s">
        <v>3305</v>
      </c>
      <c r="P2254" s="11" t="str">
        <f t="shared" si="3558"/>
        <v>qc Miscellaneous Workflow wf_SIMStoCS_POReceipt</v>
      </c>
      <c r="Q2254" s="12" t="str">
        <f t="shared" si="3559"/>
        <v>./pmrep cleardeploymentgroup -p DG_Static_Shared -f ;</v>
      </c>
      <c r="R2254" s="13" t="str">
        <f t="shared" si="3560"/>
        <v>./pmrep addtodeploymentgroup -p DG_Static_Shared -n wf_SIMStoCS_POReceipt -o Workflow -f Miscellaneous -d all ;</v>
      </c>
      <c r="S2254" s="12" t="str">
        <f t="shared" si="3561"/>
        <v>./pmrep deploydeploymentgroup -p DG_Static_Shared -c  ./DG_Static_Shared.xml -r RAC_uat -n ritbil -X BPU -h uhvifoapp03 -o 6005 -s Native -l $HOME/scripts/log/dg_BR_moodee.log ;</v>
      </c>
      <c r="T2254" s="13" t="str">
        <f t="shared" si="3562"/>
        <v xml:space="preserve">echo '&lt; PRESS ANY KEY TO CONTINUE &gt;'; read c ; </v>
      </c>
      <c r="U2254" s="12" t="str">
        <f t="shared" si="3563"/>
        <v xml:space="preserve">cat $HOME/scripts/log/dg_BR_moodee.log ; </v>
      </c>
      <c r="V2254" s="13" t="str">
        <f t="shared" si="3564"/>
        <v>echo '&lt; PRESS ANY KEY TO CONTINUE &gt;'; read c ;</v>
      </c>
      <c r="W2254" s="14" t="str">
        <f t="shared" si="3565"/>
        <v xml:space="preserve"> pmd ; </v>
      </c>
      <c r="X2254" s="13" t="str">
        <f t="shared" si="3566"/>
        <v>ssh -q uhvifoapp03 '/home/infa_adm/scripts/ais.sh Miscellaneous wf_SIMStoCS_POReceipt Int01_uat'</v>
      </c>
      <c r="Y2254" s="15"/>
      <c r="Z2254" s="60" t="str">
        <f t="shared" si="3567"/>
        <v>./pmrep objectexport -f Miscellaneous -o Workflow -n wf_SIMStoCS_POReceipt -m -s -b -r -u wf_SIMStoCS_POReceipt.xml</v>
      </c>
      <c r="AA2254" s="63" t="str">
        <f t="shared" si="3568"/>
        <v>gwd Miscellaneous wf_SIMStoCS_POReceipt</v>
      </c>
      <c r="AB2254" s="60" t="str">
        <f t="shared" si="3507"/>
        <v xml:space="preserve">showvh Miscellaneous wf_SIMStoCS_POReceipt ; </v>
      </c>
      <c r="AC2254" s="60" t="str">
        <f t="shared" si="3506"/>
        <v>showrrh Miscellaneous wf_SIMStoCS_POReceipt</v>
      </c>
    </row>
    <row r="2255" spans="1:29" x14ac:dyDescent="0.25">
      <c r="A2255" s="9">
        <v>43480</v>
      </c>
      <c r="B2255" s="6" t="s">
        <v>3302</v>
      </c>
      <c r="C2255" s="6" t="s">
        <v>1893</v>
      </c>
      <c r="D2255" s="6" t="s">
        <v>1864</v>
      </c>
      <c r="E2255" s="100" t="str">
        <f t="shared" si="3551"/>
        <v>RAC_prod</v>
      </c>
      <c r="F2255" s="115" t="str">
        <f t="shared" si="3552"/>
        <v>BPP</v>
      </c>
      <c r="G2255" s="100" t="str">
        <f t="shared" si="3553"/>
        <v>phvifoapp04</v>
      </c>
      <c r="H2255" s="115" t="str">
        <f t="shared" si="3554"/>
        <v>Int01_prod</v>
      </c>
      <c r="I2255" s="100" t="str">
        <f t="shared" si="3555"/>
        <v>6005</v>
      </c>
      <c r="J2255" s="115" t="str">
        <f t="shared" si="3556"/>
        <v>Native</v>
      </c>
      <c r="K2255" s="100" t="str">
        <f t="shared" si="3557"/>
        <v>all</v>
      </c>
      <c r="L2255" s="6" t="s">
        <v>326</v>
      </c>
      <c r="M2255" s="6" t="s">
        <v>332</v>
      </c>
      <c r="N2255" s="6" t="s">
        <v>3295</v>
      </c>
      <c r="O2255" s="6" t="s">
        <v>3303</v>
      </c>
      <c r="P2255" s="11" t="str">
        <f t="shared" ref="P2255:P2256" si="3569">CONCATENATE("qc ",L2255," ",M2255," ",N2255)</f>
        <v>qc Miscellaneous Workflow wf_AGREEMENT_AUTOPAY_PROMO</v>
      </c>
      <c r="Q2255" s="12" t="str">
        <f t="shared" ref="Q2255:Q2256" si="3570">IF(AND(B2255=B2254,F2255=F2254),"echo ;",CONCATENATE("./pmrep cleardeploymentgroup -p ",dgnm," -f ;"))</f>
        <v>./pmrep cleardeploymentgroup -p DG_Static_Shared -f ;</v>
      </c>
      <c r="R2255" s="13" t="str">
        <f t="shared" ref="R2255:R2256" si="3571">CONCATENATE("./pmrep addtodeploymentgroup -p ",dgnm," -n ",N2255," -o ",M2255, " -f ",L2255," -d ",K2255, " ;")</f>
        <v>./pmrep addtodeploymentgroup -p DG_Static_Shared -n wf_AGREEMENT_AUTOPAY_PROMO -o Workflow -f Miscellaneous -d all ;</v>
      </c>
      <c r="S2255" s="12" t="str">
        <f t="shared" ref="S2255:S2256" si="3572">IF(AND(B2255=B2256,F2255=F2256),"echo ;",CONCATENATE("./pmrep deploydeploymentgroup -p ",dgnm, " -c ",dgxml," -r ",E2255," -n ",IF(LEFT(F2255,1)="B","ritbil","jansaj")," -X ",F2255, " -h ",G2255," -o ",I2255, " -s ",J2255, " -l $HOME/scripts/log/dg_",C2255,"_",B2255,".log ;"))</f>
        <v>echo ;</v>
      </c>
      <c r="T2255" s="13" t="str">
        <f t="shared" ref="T2255:T2256" si="3573">IF(AND(B2255=B2256,F2255=F2256), "echo ;","echo '&lt; PRESS ANY KEY TO CONTINUE &gt;'; read c ; ")</f>
        <v>echo ;</v>
      </c>
      <c r="U2255" s="12" t="str">
        <f t="shared" ref="U2255:U2256" si="3574">IF(AND(B2255=B2256,F2255=F2256),"echo;",CONCATENATE("cat $HOME/scripts/log/dg_",C2255,"_",B2255,".log ; "))</f>
        <v>echo;</v>
      </c>
      <c r="V2255" s="13" t="str">
        <f t="shared" ref="V2255:V2256" si="3575">IF(AND(B2255=B2256,F2255=F2256), "echo ;","echo '&lt; PRESS ANY KEY TO CONTINUE &gt;'; read c ;")</f>
        <v>echo ;</v>
      </c>
      <c r="W2255" s="14" t="str">
        <f t="shared" ref="W2255:W2256" si="3576">IF(LEFT(U2255,3)="cat"," pmd ; "," echo ; ")</f>
        <v xml:space="preserve"> echo ; </v>
      </c>
      <c r="X2255" s="13" t="str">
        <f t="shared" ref="X2255:X2256" si="3577">IF(M2255="Workflow",CONCATENATE("ssh -q ",G2255, " '/home/infa_adm/scripts/ais.sh ",L2255," ",N2255," ",H2255,"'")," # n/a")</f>
        <v>ssh -q phvifoapp04 '/home/infa_adm/scripts/ais.sh Miscellaneous wf_AGREEMENT_AUTOPAY_PROMO Int01_prod'</v>
      </c>
      <c r="Y2255" s="15"/>
      <c r="Z2255" s="60" t="str">
        <f t="shared" ref="Z2255:Z2256" si="3578">CONCATENATE("./pmrep objectexport -f ",L2255," -o ",M2255," -n ",N2255," -m -s -b -r -u ",N2255,".xml")</f>
        <v>./pmrep objectexport -f Miscellaneous -o Workflow -n wf_AGREEMENT_AUTOPAY_PROMO -m -s -b -r -u wf_AGREEMENT_AUTOPAY_PROMO.xml</v>
      </c>
      <c r="AA2255" s="63" t="str">
        <f t="shared" ref="AA2255:AA2256" si="3579">IF(M2255="Workflow",CONCATENATE("gwd ",L2255," ",N2255)," # n/a")</f>
        <v>gwd Miscellaneous wf_AGREEMENT_AUTOPAY_PROMO</v>
      </c>
      <c r="AB2255" s="60" t="str">
        <f t="shared" si="3507"/>
        <v xml:space="preserve">showvh Miscellaneous wf_AGREEMENT_AUTOPAY_PROMO ; </v>
      </c>
      <c r="AC2255" s="60" t="str">
        <f t="shared" si="3506"/>
        <v>showrrh Miscellaneous wf_AGREEMENT_AUTOPAY_PROMO</v>
      </c>
    </row>
    <row r="2256" spans="1:29" x14ac:dyDescent="0.25">
      <c r="A2256" s="9">
        <v>43480</v>
      </c>
      <c r="B2256" s="6" t="s">
        <v>3302</v>
      </c>
      <c r="C2256" s="6" t="s">
        <v>1893</v>
      </c>
      <c r="D2256" s="6" t="s">
        <v>1864</v>
      </c>
      <c r="E2256" s="100" t="str">
        <f t="shared" si="3551"/>
        <v>RAC_prod</v>
      </c>
      <c r="F2256" s="115" t="str">
        <f t="shared" si="3552"/>
        <v>BPP</v>
      </c>
      <c r="G2256" s="100" t="str">
        <f t="shared" si="3553"/>
        <v>phvifoapp04</v>
      </c>
      <c r="H2256" s="115" t="str">
        <f t="shared" si="3554"/>
        <v>Int01_prod</v>
      </c>
      <c r="I2256" s="100" t="str">
        <f t="shared" si="3555"/>
        <v>6005</v>
      </c>
      <c r="J2256" s="115" t="str">
        <f t="shared" si="3556"/>
        <v>Native</v>
      </c>
      <c r="K2256" s="100" t="str">
        <f t="shared" si="3557"/>
        <v>all</v>
      </c>
      <c r="L2256" s="6" t="s">
        <v>326</v>
      </c>
      <c r="M2256" s="6" t="s">
        <v>332</v>
      </c>
      <c r="N2256" s="6" t="s">
        <v>3296</v>
      </c>
      <c r="O2256" s="6" t="s">
        <v>3303</v>
      </c>
      <c r="P2256" s="11" t="str">
        <f t="shared" si="3569"/>
        <v>qc Miscellaneous Workflow wf_AGREEMENT_AUTOPAY_PROMO_UPDATE</v>
      </c>
      <c r="Q2256" s="12" t="str">
        <f t="shared" si="3570"/>
        <v>echo ;</v>
      </c>
      <c r="R2256" s="13" t="str">
        <f t="shared" si="3571"/>
        <v>./pmrep addtodeploymentgroup -p DG_Static_Shared -n wf_AGREEMENT_AUTOPAY_PROMO_UPDATE -o Workflow -f Miscellaneous -d all ;</v>
      </c>
      <c r="S2256" s="12" t="str">
        <f t="shared" si="3572"/>
        <v>./pmrep deploydeploymentgroup -p DG_Static_Shared -c  ./DG_Static_Shared.xml -r RAC_prod -n ritbil -X BPP -h phvifoapp04 -o 6005 -s Native -l $HOME/scripts/log/dg_BR_CHG0016129.log ;</v>
      </c>
      <c r="T2256" s="13" t="str">
        <f t="shared" si="3573"/>
        <v xml:space="preserve">echo '&lt; PRESS ANY KEY TO CONTINUE &gt;'; read c ; </v>
      </c>
      <c r="U2256" s="12" t="str">
        <f t="shared" si="3574"/>
        <v xml:space="preserve">cat $HOME/scripts/log/dg_BR_CHG0016129.log ; </v>
      </c>
      <c r="V2256" s="13" t="str">
        <f t="shared" si="3575"/>
        <v>echo '&lt; PRESS ANY KEY TO CONTINUE &gt;'; read c ;</v>
      </c>
      <c r="W2256" s="14" t="str">
        <f t="shared" si="3576"/>
        <v xml:space="preserve"> pmd ; </v>
      </c>
      <c r="X2256" s="13" t="str">
        <f t="shared" si="3577"/>
        <v>ssh -q phvifoapp04 '/home/infa_adm/scripts/ais.sh Miscellaneous wf_AGREEMENT_AUTOPAY_PROMO_UPDATE Int01_prod'</v>
      </c>
      <c r="Y2256" s="15"/>
      <c r="Z2256" s="60" t="str">
        <f t="shared" si="3578"/>
        <v>./pmrep objectexport -f Miscellaneous -o Workflow -n wf_AGREEMENT_AUTOPAY_PROMO_UPDATE -m -s -b -r -u wf_AGREEMENT_AUTOPAY_PROMO_UPDATE.xml</v>
      </c>
      <c r="AA2256" s="63" t="str">
        <f t="shared" si="3579"/>
        <v>gwd Miscellaneous wf_AGREEMENT_AUTOPAY_PROMO_UPDATE</v>
      </c>
      <c r="AB2256" s="60" t="str">
        <f t="shared" si="3507"/>
        <v xml:space="preserve">showvh Miscellaneous wf_AGREEMENT_AUTOPAY_PROMO_UPDATE ; </v>
      </c>
      <c r="AC2256" s="60" t="str">
        <f t="shared" si="3506"/>
        <v>showrrh Miscellaneous wf_AGREEMENT_AUTOPAY_PROMO_UPDATE</v>
      </c>
    </row>
    <row r="2257" spans="1:29" x14ac:dyDescent="0.25">
      <c r="A2257" s="9">
        <v>43480</v>
      </c>
      <c r="B2257" s="6" t="s">
        <v>283</v>
      </c>
      <c r="C2257" s="6" t="s">
        <v>1893</v>
      </c>
      <c r="D2257" s="6" t="s">
        <v>1862</v>
      </c>
      <c r="E2257" s="100" t="str">
        <f t="shared" si="3551"/>
        <v>RAC_qa</v>
      </c>
      <c r="F2257" s="115" t="str">
        <f t="shared" si="3552"/>
        <v>BPQ</v>
      </c>
      <c r="G2257" s="100" t="str">
        <f t="shared" si="3553"/>
        <v>qhvifoapp05</v>
      </c>
      <c r="H2257" s="115" t="str">
        <f t="shared" si="3554"/>
        <v>Int01_qa</v>
      </c>
      <c r="I2257" s="100" t="str">
        <f t="shared" si="3555"/>
        <v>6005</v>
      </c>
      <c r="J2257" s="115" t="str">
        <f t="shared" si="3556"/>
        <v>Native</v>
      </c>
      <c r="K2257" s="100" t="str">
        <f t="shared" si="3557"/>
        <v>all</v>
      </c>
      <c r="L2257" s="6" t="s">
        <v>1491</v>
      </c>
      <c r="M2257" s="6" t="s">
        <v>332</v>
      </c>
      <c r="N2257" s="6" t="s">
        <v>1628</v>
      </c>
      <c r="O2257" s="6" t="s">
        <v>3306</v>
      </c>
      <c r="P2257" s="11" t="str">
        <f t="shared" ref="P2257:P2259" si="3580">CONCATENATE("qc ",L2257," ",M2257," ",N2257)</f>
        <v>qc connectors Workflow wf_ENT_LAWSON_GL_CashReceipts_HT</v>
      </c>
      <c r="Q2257" s="12" t="str">
        <f t="shared" ref="Q2257:Q2259" si="3581">IF(AND(B2257=B2256,F2257=F2256),"echo ;",CONCATENATE("./pmrep cleardeploymentgroup -p ",dgnm," -f ;"))</f>
        <v>./pmrep cleardeploymentgroup -p DG_Static_Shared -f ;</v>
      </c>
      <c r="R2257" s="13" t="str">
        <f t="shared" ref="R2257:R2259" si="3582">CONCATENATE("./pmrep addtodeploymentgroup -p ",dgnm," -n ",N2257," -o ",M2257, " -f ",L2257," -d ",K2257, " ;")</f>
        <v>./pmrep addtodeploymentgroup -p DG_Static_Shared -n wf_ENT_LAWSON_GL_CashReceipts_HT -o Workflow -f connectors -d all ;</v>
      </c>
      <c r="S2257" s="12" t="str">
        <f t="shared" ref="S2257:S2259" si="3583">IF(AND(B2257=B2258,F2257=F2258),"echo ;",CONCATENATE("./pmrep deploydeploymentgroup -p ",dgnm, " -c ",dgxml," -r ",E2257," -n ",IF(LEFT(F2257,1)="B","ritbil","jansaj")," -X ",F2257, " -h ",G2257," -o ",I2257, " -s ",J2257, " -l $HOME/scripts/log/dg_",C2257,"_",B2257,".log ;"))</f>
        <v>echo ;</v>
      </c>
      <c r="T2257" s="13" t="str">
        <f t="shared" ref="T2257:T2259" si="3584">IF(AND(B2257=B2258,F2257=F2258), "echo ;","echo '&lt; PRESS ANY KEY TO CONTINUE &gt;'; read c ; ")</f>
        <v>echo ;</v>
      </c>
      <c r="U2257" s="12" t="str">
        <f t="shared" ref="U2257:U2259" si="3585">IF(AND(B2257=B2258,F2257=F2258),"echo;",CONCATENATE("cat $HOME/scripts/log/dg_",C2257,"_",B2257,".log ; "))</f>
        <v>echo;</v>
      </c>
      <c r="V2257" s="13" t="str">
        <f t="shared" ref="V2257:V2259" si="3586">IF(AND(B2257=B2258,F2257=F2258), "echo ;","echo '&lt; PRESS ANY KEY TO CONTINUE &gt;'; read c ;")</f>
        <v>echo ;</v>
      </c>
      <c r="W2257" s="14" t="str">
        <f t="shared" ref="W2257:W2259" si="3587">IF(LEFT(U2257,3)="cat"," pmd ; "," echo ; ")</f>
        <v xml:space="preserve"> echo ; </v>
      </c>
      <c r="X2257" s="13" t="str">
        <f t="shared" ref="X2257:X2259" si="3588">IF(M2257="Workflow",CONCATENATE("ssh -q ",G2257, " '/home/infa_adm/scripts/ais.sh ",L2257," ",N2257," ",H2257,"'")," # n/a")</f>
        <v>ssh -q qhvifoapp05 '/home/infa_adm/scripts/ais.sh connectors wf_ENT_LAWSON_GL_CashReceipts_HT Int01_qa'</v>
      </c>
      <c r="Y2257" s="15"/>
      <c r="Z2257" s="60" t="str">
        <f t="shared" ref="Z2257:Z2259" si="3589">CONCATENATE("./pmrep objectexport -f ",L2257," -o ",M2257," -n ",N2257," -m -s -b -r -u ",N2257,".xml")</f>
        <v>./pmrep objectexport -f connectors -o Workflow -n wf_ENT_LAWSON_GL_CashReceipts_HT -m -s -b -r -u wf_ENT_LAWSON_GL_CashReceipts_HT.xml</v>
      </c>
      <c r="AA2257" s="63" t="str">
        <f t="shared" ref="AA2257:AA2259" si="3590">IF(M2257="Workflow",CONCATENATE("gwd ",L2257," ",N2257)," # n/a")</f>
        <v>gwd connectors wf_ENT_LAWSON_GL_CashReceipts_HT</v>
      </c>
      <c r="AB2257" s="60" t="str">
        <f t="shared" si="3507"/>
        <v xml:space="preserve">showvh connectors wf_ENT_LAWSON_GL_CashReceipts_HT ; </v>
      </c>
      <c r="AC2257" s="60" t="str">
        <f t="shared" si="3506"/>
        <v>showrrh connectors wf_ENT_LAWSON_GL_CashReceipts_HT</v>
      </c>
    </row>
    <row r="2258" spans="1:29" x14ac:dyDescent="0.25">
      <c r="A2258" s="9">
        <v>43480</v>
      </c>
      <c r="B2258" s="6" t="s">
        <v>283</v>
      </c>
      <c r="C2258" s="6" t="s">
        <v>1893</v>
      </c>
      <c r="D2258" s="6" t="s">
        <v>1862</v>
      </c>
      <c r="E2258" s="100" t="str">
        <f t="shared" si="3551"/>
        <v>RAC_qa</v>
      </c>
      <c r="F2258" s="115" t="str">
        <f t="shared" si="3552"/>
        <v>BPQ</v>
      </c>
      <c r="G2258" s="100" t="str">
        <f t="shared" si="3553"/>
        <v>qhvifoapp05</v>
      </c>
      <c r="H2258" s="115" t="str">
        <f t="shared" si="3554"/>
        <v>Int01_qa</v>
      </c>
      <c r="I2258" s="100" t="str">
        <f t="shared" si="3555"/>
        <v>6005</v>
      </c>
      <c r="J2258" s="115" t="str">
        <f t="shared" si="3556"/>
        <v>Native</v>
      </c>
      <c r="K2258" s="100" t="str">
        <f t="shared" si="3557"/>
        <v>all</v>
      </c>
      <c r="L2258" s="6" t="s">
        <v>1491</v>
      </c>
      <c r="M2258" s="6" t="s">
        <v>332</v>
      </c>
      <c r="N2258" s="6" t="s">
        <v>3076</v>
      </c>
      <c r="O2258" s="6" t="s">
        <v>3306</v>
      </c>
      <c r="P2258" s="11" t="str">
        <f t="shared" si="3580"/>
        <v>qc connectors Workflow wf_ENT_LAWSON_GL_CashReceipts_SIMS</v>
      </c>
      <c r="Q2258" s="12" t="str">
        <f t="shared" si="3581"/>
        <v>echo ;</v>
      </c>
      <c r="R2258" s="13" t="str">
        <f t="shared" si="3582"/>
        <v>./pmrep addtodeploymentgroup -p DG_Static_Shared -n wf_ENT_LAWSON_GL_CashReceipts_SIMS -o Workflow -f connectors -d all ;</v>
      </c>
      <c r="S2258" s="12" t="str">
        <f t="shared" si="3583"/>
        <v>./pmrep deploydeploymentgroup -p DG_Static_Shared -c  ./DG_Static_Shared.xml -r RAC_qa -n ritbil -X BPQ -h qhvifoapp05 -o 6005 -s Native -l $HOME/scripts/log/dg_BR_atlrad.log ;</v>
      </c>
      <c r="T2258" s="13" t="str">
        <f t="shared" si="3584"/>
        <v xml:space="preserve">echo '&lt; PRESS ANY KEY TO CONTINUE &gt;'; read c ; </v>
      </c>
      <c r="U2258" s="12" t="str">
        <f t="shared" si="3585"/>
        <v xml:space="preserve">cat $HOME/scripts/log/dg_BR_atlrad.log ; </v>
      </c>
      <c r="V2258" s="13" t="str">
        <f t="shared" si="3586"/>
        <v>echo '&lt; PRESS ANY KEY TO CONTINUE &gt;'; read c ;</v>
      </c>
      <c r="W2258" s="14" t="str">
        <f t="shared" si="3587"/>
        <v xml:space="preserve"> pmd ; </v>
      </c>
      <c r="X2258" s="13" t="str">
        <f t="shared" si="3588"/>
        <v>ssh -q qhvifoapp05 '/home/infa_adm/scripts/ais.sh connectors wf_ENT_LAWSON_GL_CashReceipts_SIMS Int01_qa'</v>
      </c>
      <c r="Y2258" s="15"/>
      <c r="Z2258" s="60" t="str">
        <f t="shared" si="3589"/>
        <v>./pmrep objectexport -f connectors -o Workflow -n wf_ENT_LAWSON_GL_CashReceipts_SIMS -m -s -b -r -u wf_ENT_LAWSON_GL_CashReceipts_SIMS.xml</v>
      </c>
      <c r="AA2258" s="63" t="str">
        <f t="shared" si="3590"/>
        <v>gwd connectors wf_ENT_LAWSON_GL_CashReceipts_SIMS</v>
      </c>
      <c r="AB2258" s="60" t="str">
        <f t="shared" si="3507"/>
        <v xml:space="preserve">showvh connectors wf_ENT_LAWSON_GL_CashReceipts_SIMS ; </v>
      </c>
      <c r="AC2258" s="60" t="str">
        <f t="shared" si="3506"/>
        <v>showrrh connectors wf_ENT_LAWSON_GL_CashReceipts_SIMS</v>
      </c>
    </row>
    <row r="2259" spans="1:29" x14ac:dyDescent="0.25">
      <c r="A2259" s="9">
        <v>43480</v>
      </c>
      <c r="B2259" s="6" t="s">
        <v>283</v>
      </c>
      <c r="C2259" s="6" t="s">
        <v>1893</v>
      </c>
      <c r="D2259" s="6" t="s">
        <v>1863</v>
      </c>
      <c r="E2259" s="100" t="str">
        <f t="shared" si="3551"/>
        <v>RAC_uat</v>
      </c>
      <c r="F2259" s="115" t="str">
        <f t="shared" si="3552"/>
        <v>BPU</v>
      </c>
      <c r="G2259" s="100" t="str">
        <f t="shared" si="3553"/>
        <v>uhvifoapp03</v>
      </c>
      <c r="H2259" s="115" t="str">
        <f t="shared" si="3554"/>
        <v>Int01_uat</v>
      </c>
      <c r="I2259" s="100" t="str">
        <f t="shared" si="3555"/>
        <v>6005</v>
      </c>
      <c r="J2259" s="115" t="str">
        <f t="shared" si="3556"/>
        <v>Native</v>
      </c>
      <c r="K2259" s="100" t="str">
        <f t="shared" si="3557"/>
        <v>all</v>
      </c>
      <c r="L2259" s="6" t="s">
        <v>1491</v>
      </c>
      <c r="M2259" s="6" t="s">
        <v>332</v>
      </c>
      <c r="N2259" s="6" t="s">
        <v>1628</v>
      </c>
      <c r="O2259" s="6" t="s">
        <v>3307</v>
      </c>
      <c r="P2259" s="11" t="str">
        <f t="shared" si="3580"/>
        <v>qc connectors Workflow wf_ENT_LAWSON_GL_CashReceipts_HT</v>
      </c>
      <c r="Q2259" s="12" t="str">
        <f t="shared" si="3581"/>
        <v>./pmrep cleardeploymentgroup -p DG_Static_Shared -f ;</v>
      </c>
      <c r="R2259" s="13" t="str">
        <f t="shared" si="3582"/>
        <v>./pmrep addtodeploymentgroup -p DG_Static_Shared -n wf_ENT_LAWSON_GL_CashReceipts_HT -o Workflow -f connectors -d all ;</v>
      </c>
      <c r="S2259" s="12" t="str">
        <f t="shared" si="3583"/>
        <v>echo ;</v>
      </c>
      <c r="T2259" s="13" t="str">
        <f t="shared" si="3584"/>
        <v>echo ;</v>
      </c>
      <c r="U2259" s="12" t="str">
        <f t="shared" si="3585"/>
        <v>echo;</v>
      </c>
      <c r="V2259" s="13" t="str">
        <f t="shared" si="3586"/>
        <v>echo ;</v>
      </c>
      <c r="W2259" s="14" t="str">
        <f t="shared" si="3587"/>
        <v xml:space="preserve"> echo ; </v>
      </c>
      <c r="X2259" s="13" t="str">
        <f t="shared" si="3588"/>
        <v>ssh -q uhvifoapp03 '/home/infa_adm/scripts/ais.sh connectors wf_ENT_LAWSON_GL_CashReceipts_HT Int01_uat'</v>
      </c>
      <c r="Y2259" s="15"/>
      <c r="Z2259" s="60" t="str">
        <f t="shared" si="3589"/>
        <v>./pmrep objectexport -f connectors -o Workflow -n wf_ENT_LAWSON_GL_CashReceipts_HT -m -s -b -r -u wf_ENT_LAWSON_GL_CashReceipts_HT.xml</v>
      </c>
      <c r="AA2259" s="63" t="str">
        <f t="shared" si="3590"/>
        <v>gwd connectors wf_ENT_LAWSON_GL_CashReceipts_HT</v>
      </c>
      <c r="AB2259" s="60" t="str">
        <f t="shared" si="3507"/>
        <v xml:space="preserve">showvh connectors wf_ENT_LAWSON_GL_CashReceipts_HT ; </v>
      </c>
      <c r="AC2259" s="60" t="str">
        <f t="shared" si="3506"/>
        <v>showrrh connectors wf_ENT_LAWSON_GL_CashReceipts_HT</v>
      </c>
    </row>
    <row r="2260" spans="1:29" x14ac:dyDescent="0.25">
      <c r="A2260" s="9">
        <v>43480</v>
      </c>
      <c r="B2260" s="6" t="s">
        <v>283</v>
      </c>
      <c r="C2260" s="6" t="s">
        <v>1893</v>
      </c>
      <c r="D2260" s="6" t="s">
        <v>1863</v>
      </c>
      <c r="E2260" s="100" t="str">
        <f t="shared" ref="E2260:E2265" si="3591">IF(D2260="q1",rep_q,IF(OR(D2260="u1",D2260="u2"),rep_u,IF(OR(D2260="p1",D2260="p2"),rep_p," ** ERROR **")))</f>
        <v>RAC_uat</v>
      </c>
      <c r="F2260" s="115" t="str">
        <f t="shared" ref="F2260:F2265" si="3592">IF(C2260="SJ",IF(D2260="q1",pswd_sj_q,IF(OR(D2260="u1",D2260="u2"),pswd_sj_u,IF(OR(D2260="p1",D2260="p2"),pswd_sj_p," ** ERROR **"))),
IF(C2260="BR",IF(D2260="q1",pswd_br_q,IF(OR(D2260="u1",D2260="u2"),pswd_br_u,IF(OR(D2260="p1",D2260="p2"),pswd_br_p," ** ERROR **")))," ** ERROR **"))</f>
        <v>BPU</v>
      </c>
      <c r="G2260" s="100" t="str">
        <f t="shared" ref="G2260:G2265" si="3593">IF(D2260="q1",host_q,IF(OR(D2260="u1",D2260="u2"),host_u,IF(OR(D2260="p1",D2260="p2"),host_p," ** ERROR **")))</f>
        <v>uhvifoapp03</v>
      </c>
      <c r="H2260" s="115" t="str">
        <f t="shared" ref="H2260:H2265" si="3594">IF(D2260="q1",int_q1,IF(D2260="u1",int_u1,IF(D2260="u2",int_u2,IF(D2260="p1",int_p1,IF(D2260="p2",int_p2," ** ERROR **")))))</f>
        <v>Int01_uat</v>
      </c>
      <c r="I2260" s="100" t="str">
        <f t="shared" ref="I2260:I2265" si="3595">IF(D2260="","n/a","6005")</f>
        <v>6005</v>
      </c>
      <c r="J2260" s="115" t="str">
        <f t="shared" ref="J2260:J2265" si="3596">IF(D2260="","n/a","Native")</f>
        <v>Native</v>
      </c>
      <c r="K2260" s="100" t="str">
        <f t="shared" ref="K2260:K2265" si="3597">IF(D2260="","n/a","all")</f>
        <v>all</v>
      </c>
      <c r="L2260" s="6" t="s">
        <v>1491</v>
      </c>
      <c r="M2260" s="6" t="s">
        <v>332</v>
      </c>
      <c r="N2260" s="6" t="s">
        <v>3076</v>
      </c>
      <c r="O2260" s="6" t="s">
        <v>3307</v>
      </c>
      <c r="P2260" s="11" t="str">
        <f t="shared" ref="P2260:P2262" si="3598">CONCATENATE("qc ",L2260," ",M2260," ",N2260)</f>
        <v>qc connectors Workflow wf_ENT_LAWSON_GL_CashReceipts_SIMS</v>
      </c>
      <c r="Q2260" s="12" t="str">
        <f t="shared" ref="Q2260:Q2262" si="3599">IF(AND(B2260=B2259,F2260=F2259),"echo ;",CONCATENATE("./pmrep cleardeploymentgroup -p ",dgnm," -f ;"))</f>
        <v>echo ;</v>
      </c>
      <c r="R2260" s="13" t="str">
        <f t="shared" ref="R2260:R2262" si="3600">CONCATENATE("./pmrep addtodeploymentgroup -p ",dgnm," -n ",N2260," -o ",M2260, " -f ",L2260," -d ",K2260, " ;")</f>
        <v>./pmrep addtodeploymentgroup -p DG_Static_Shared -n wf_ENT_LAWSON_GL_CashReceipts_SIMS -o Workflow -f connectors -d all ;</v>
      </c>
      <c r="S2260" s="12" t="str">
        <f t="shared" ref="S2260:S2262" si="3601">IF(AND(B2260=B2261,F2260=F2261),"echo ;",CONCATENATE("./pmrep deploydeploymentgroup -p ",dgnm, " -c ",dgxml," -r ",E2260," -n ",IF(LEFT(F2260,1)="B","ritbil","jansaj")," -X ",F2260, " -h ",G2260," -o ",I2260, " -s ",J2260, " -l $HOME/scripts/log/dg_",C2260,"_",B2260,".log ;"))</f>
        <v>./pmrep deploydeploymentgroup -p DG_Static_Shared -c  ./DG_Static_Shared.xml -r RAC_uat -n ritbil -X BPU -h uhvifoapp03 -o 6005 -s Native -l $HOME/scripts/log/dg_BR_atlrad.log ;</v>
      </c>
      <c r="T2260" s="13" t="str">
        <f t="shared" ref="T2260:T2262" si="3602">IF(AND(B2260=B2261,F2260=F2261), "echo ;","echo '&lt; PRESS ANY KEY TO CONTINUE &gt;'; read c ; ")</f>
        <v xml:space="preserve">echo '&lt; PRESS ANY KEY TO CONTINUE &gt;'; read c ; </v>
      </c>
      <c r="U2260" s="12" t="str">
        <f t="shared" ref="U2260:U2262" si="3603">IF(AND(B2260=B2261,F2260=F2261),"echo;",CONCATENATE("cat $HOME/scripts/log/dg_",C2260,"_",B2260,".log ; "))</f>
        <v xml:space="preserve">cat $HOME/scripts/log/dg_BR_atlrad.log ; </v>
      </c>
      <c r="V2260" s="13" t="str">
        <f t="shared" ref="V2260:V2262" si="3604">IF(AND(B2260=B2261,F2260=F2261), "echo ;","echo '&lt; PRESS ANY KEY TO CONTINUE &gt;'; read c ;")</f>
        <v>echo '&lt; PRESS ANY KEY TO CONTINUE &gt;'; read c ;</v>
      </c>
      <c r="W2260" s="14" t="str">
        <f t="shared" ref="W2260:W2262" si="3605">IF(LEFT(U2260,3)="cat"," pmd ; "," echo ; ")</f>
        <v xml:space="preserve"> pmd ; </v>
      </c>
      <c r="X2260" s="13" t="str">
        <f t="shared" ref="X2260:X2262" si="3606">IF(M2260="Workflow",CONCATENATE("ssh -q ",G2260, " '/home/infa_adm/scripts/ais.sh ",L2260," ",N2260," ",H2260,"'")," # n/a")</f>
        <v>ssh -q uhvifoapp03 '/home/infa_adm/scripts/ais.sh connectors wf_ENT_LAWSON_GL_CashReceipts_SIMS Int01_uat'</v>
      </c>
      <c r="Y2260" s="15"/>
      <c r="Z2260" s="60" t="str">
        <f t="shared" ref="Z2260:Z2262" si="3607">CONCATENATE("./pmrep objectexport -f ",L2260," -o ",M2260," -n ",N2260," -m -s -b -r -u ",N2260,".xml")</f>
        <v>./pmrep objectexport -f connectors -o Workflow -n wf_ENT_LAWSON_GL_CashReceipts_SIMS -m -s -b -r -u wf_ENT_LAWSON_GL_CashReceipts_SIMS.xml</v>
      </c>
      <c r="AA2260" s="63" t="str">
        <f t="shared" ref="AA2260:AA2262" si="3608">IF(M2260="Workflow",CONCATENATE("gwd ",L2260," ",N2260)," # n/a")</f>
        <v>gwd connectors wf_ENT_LAWSON_GL_CashReceipts_SIMS</v>
      </c>
      <c r="AB2260" s="60" t="str">
        <f t="shared" si="3507"/>
        <v xml:space="preserve">showvh connectors wf_ENT_LAWSON_GL_CashReceipts_SIMS ; </v>
      </c>
      <c r="AC2260" s="60" t="str">
        <f t="shared" si="3506"/>
        <v>showrrh connectors wf_ENT_LAWSON_GL_CashReceipts_SIMS</v>
      </c>
    </row>
    <row r="2261" spans="1:29" ht="25.5" x14ac:dyDescent="0.25">
      <c r="A2261" s="9">
        <v>43481</v>
      </c>
      <c r="B2261" s="6" t="s">
        <v>318</v>
      </c>
      <c r="C2261" s="6" t="s">
        <v>1893</v>
      </c>
      <c r="D2261" s="6" t="s">
        <v>1862</v>
      </c>
      <c r="E2261" s="100" t="str">
        <f t="shared" si="3591"/>
        <v>RAC_qa</v>
      </c>
      <c r="F2261" s="115" t="str">
        <f t="shared" si="3592"/>
        <v>BPQ</v>
      </c>
      <c r="G2261" s="100" t="str">
        <f t="shared" si="3593"/>
        <v>qhvifoapp05</v>
      </c>
      <c r="H2261" s="115" t="str">
        <f t="shared" si="3594"/>
        <v>Int01_qa</v>
      </c>
      <c r="I2261" s="100" t="str">
        <f t="shared" si="3595"/>
        <v>6005</v>
      </c>
      <c r="J2261" s="115" t="str">
        <f t="shared" si="3596"/>
        <v>Native</v>
      </c>
      <c r="K2261" s="100" t="str">
        <f t="shared" si="3597"/>
        <v>all</v>
      </c>
      <c r="L2261" s="6" t="s">
        <v>326</v>
      </c>
      <c r="M2261" s="6" t="s">
        <v>332</v>
      </c>
      <c r="N2261" s="6" t="s">
        <v>3266</v>
      </c>
      <c r="O2261" s="7" t="s">
        <v>3313</v>
      </c>
      <c r="P2261" s="11" t="str">
        <f t="shared" si="3598"/>
        <v>qc Miscellaneous Workflow wf_SIMStoCS_POReceipt_OprtrChgOff</v>
      </c>
      <c r="Q2261" s="12" t="str">
        <f t="shared" si="3599"/>
        <v>./pmrep cleardeploymentgroup -p DG_Static_Shared -f ;</v>
      </c>
      <c r="R2261" s="13" t="str">
        <f t="shared" si="3600"/>
        <v>./pmrep addtodeploymentgroup -p DG_Static_Shared -n wf_SIMStoCS_POReceipt_OprtrChgOff -o Workflow -f Miscellaneous -d all ;</v>
      </c>
      <c r="S2261" s="12" t="str">
        <f t="shared" si="3601"/>
        <v>./pmrep deploydeploymentgroup -p DG_Static_Shared -c  ./DG_Static_Shared.xml -r RAC_qa -n ritbil -X BPQ -h qhvifoapp05 -o 6005 -s Native -l $HOME/scripts/log/dg_BR_moodee.log ;</v>
      </c>
      <c r="T2261" s="13" t="str">
        <f t="shared" si="3602"/>
        <v xml:space="preserve">echo '&lt; PRESS ANY KEY TO CONTINUE &gt;'; read c ; </v>
      </c>
      <c r="U2261" s="12" t="str">
        <f t="shared" si="3603"/>
        <v xml:space="preserve">cat $HOME/scripts/log/dg_BR_moodee.log ; </v>
      </c>
      <c r="V2261" s="13" t="str">
        <f t="shared" si="3604"/>
        <v>echo '&lt; PRESS ANY KEY TO CONTINUE &gt;'; read c ;</v>
      </c>
      <c r="W2261" s="14" t="str">
        <f t="shared" si="3605"/>
        <v xml:space="preserve"> pmd ; </v>
      </c>
      <c r="X2261" s="13" t="str">
        <f t="shared" si="3606"/>
        <v>ssh -q qhvifoapp05 '/home/infa_adm/scripts/ais.sh Miscellaneous wf_SIMStoCS_POReceipt_OprtrChgOff Int01_qa'</v>
      </c>
      <c r="Y2261" s="15"/>
      <c r="Z2261" s="60" t="str">
        <f t="shared" si="3607"/>
        <v>./pmrep objectexport -f Miscellaneous -o Workflow -n wf_SIMStoCS_POReceipt_OprtrChgOff -m -s -b -r -u wf_SIMStoCS_POReceipt_OprtrChgOff.xml</v>
      </c>
      <c r="AA2261" s="63" t="str">
        <f t="shared" si="3608"/>
        <v>gwd Miscellaneous wf_SIMStoCS_POReceipt_OprtrChgOff</v>
      </c>
      <c r="AB2261" s="60" t="str">
        <f t="shared" si="3507"/>
        <v xml:space="preserve">showvh Miscellaneous wf_SIMStoCS_POReceipt_OprtrChgOff ; </v>
      </c>
      <c r="AC2261" s="60" t="str">
        <f t="shared" si="3506"/>
        <v>showrrh Miscellaneous wf_SIMStoCS_POReceipt_OprtrChgOff</v>
      </c>
    </row>
    <row r="2262" spans="1:29" ht="25.5" x14ac:dyDescent="0.25">
      <c r="A2262" s="9">
        <v>43481</v>
      </c>
      <c r="B2262" s="6" t="s">
        <v>318</v>
      </c>
      <c r="C2262" s="6" t="s">
        <v>1893</v>
      </c>
      <c r="D2262" s="6" t="s">
        <v>1863</v>
      </c>
      <c r="E2262" s="100" t="str">
        <f t="shared" si="3591"/>
        <v>RAC_uat</v>
      </c>
      <c r="F2262" s="115" t="str">
        <f t="shared" si="3592"/>
        <v>BPU</v>
      </c>
      <c r="G2262" s="100" t="str">
        <f t="shared" si="3593"/>
        <v>uhvifoapp03</v>
      </c>
      <c r="H2262" s="115" t="str">
        <f t="shared" si="3594"/>
        <v>Int01_uat</v>
      </c>
      <c r="I2262" s="100" t="str">
        <f t="shared" si="3595"/>
        <v>6005</v>
      </c>
      <c r="J2262" s="115" t="str">
        <f t="shared" si="3596"/>
        <v>Native</v>
      </c>
      <c r="K2262" s="100" t="str">
        <f t="shared" si="3597"/>
        <v>all</v>
      </c>
      <c r="L2262" s="6" t="s">
        <v>326</v>
      </c>
      <c r="M2262" s="6" t="s">
        <v>332</v>
      </c>
      <c r="N2262" s="6" t="s">
        <v>3266</v>
      </c>
      <c r="O2262" s="7" t="s">
        <v>3314</v>
      </c>
      <c r="P2262" s="11" t="str">
        <f t="shared" si="3598"/>
        <v>qc Miscellaneous Workflow wf_SIMStoCS_POReceipt_OprtrChgOff</v>
      </c>
      <c r="Q2262" s="12" t="str">
        <f t="shared" si="3599"/>
        <v>./pmrep cleardeploymentgroup -p DG_Static_Shared -f ;</v>
      </c>
      <c r="R2262" s="13" t="str">
        <f t="shared" si="3600"/>
        <v>./pmrep addtodeploymentgroup -p DG_Static_Shared -n wf_SIMStoCS_POReceipt_OprtrChgOff -o Workflow -f Miscellaneous -d all ;</v>
      </c>
      <c r="S2262" s="12" t="str">
        <f t="shared" si="3601"/>
        <v>./pmrep deploydeploymentgroup -p DG_Static_Shared -c  ./DG_Static_Shared.xml -r RAC_uat -n ritbil -X BPU -h uhvifoapp03 -o 6005 -s Native -l $HOME/scripts/log/dg_BR_moodee.log ;</v>
      </c>
      <c r="T2262" s="13" t="str">
        <f t="shared" si="3602"/>
        <v xml:space="preserve">echo '&lt; PRESS ANY KEY TO CONTINUE &gt;'; read c ; </v>
      </c>
      <c r="U2262" s="12" t="str">
        <f t="shared" si="3603"/>
        <v xml:space="preserve">cat $HOME/scripts/log/dg_BR_moodee.log ; </v>
      </c>
      <c r="V2262" s="13" t="str">
        <f t="shared" si="3604"/>
        <v>echo '&lt; PRESS ANY KEY TO CONTINUE &gt;'; read c ;</v>
      </c>
      <c r="W2262" s="14" t="str">
        <f t="shared" si="3605"/>
        <v xml:space="preserve"> pmd ; </v>
      </c>
      <c r="X2262" s="13" t="str">
        <f t="shared" si="3606"/>
        <v>ssh -q uhvifoapp03 '/home/infa_adm/scripts/ais.sh Miscellaneous wf_SIMStoCS_POReceipt_OprtrChgOff Int01_uat'</v>
      </c>
      <c r="Y2262" s="15"/>
      <c r="Z2262" s="60" t="str">
        <f t="shared" si="3607"/>
        <v>./pmrep objectexport -f Miscellaneous -o Workflow -n wf_SIMStoCS_POReceipt_OprtrChgOff -m -s -b -r -u wf_SIMStoCS_POReceipt_OprtrChgOff.xml</v>
      </c>
      <c r="AA2262" s="63" t="str">
        <f t="shared" si="3608"/>
        <v>gwd Miscellaneous wf_SIMStoCS_POReceipt_OprtrChgOff</v>
      </c>
      <c r="AB2262" s="60" t="str">
        <f t="shared" si="3507"/>
        <v xml:space="preserve">showvh Miscellaneous wf_SIMStoCS_POReceipt_OprtrChgOff ; </v>
      </c>
      <c r="AC2262" s="60" t="str">
        <f t="shared" si="3506"/>
        <v>showrrh Miscellaneous wf_SIMStoCS_POReceipt_OprtrChgOff</v>
      </c>
    </row>
    <row r="2263" spans="1:29" x14ac:dyDescent="0.25">
      <c r="A2263" s="9">
        <v>43481</v>
      </c>
      <c r="B2263" s="6" t="s">
        <v>283</v>
      </c>
      <c r="C2263" s="6" t="s">
        <v>1893</v>
      </c>
      <c r="D2263" s="6" t="s">
        <v>1862</v>
      </c>
      <c r="E2263" s="100" t="str">
        <f t="shared" si="3591"/>
        <v>RAC_qa</v>
      </c>
      <c r="F2263" s="115" t="str">
        <f t="shared" si="3592"/>
        <v>BPQ</v>
      </c>
      <c r="G2263" s="100" t="str">
        <f t="shared" si="3593"/>
        <v>qhvifoapp05</v>
      </c>
      <c r="H2263" s="115" t="str">
        <f t="shared" si="3594"/>
        <v>Int01_qa</v>
      </c>
      <c r="I2263" s="100" t="str">
        <f t="shared" si="3595"/>
        <v>6005</v>
      </c>
      <c r="J2263" s="115" t="str">
        <f t="shared" si="3596"/>
        <v>Native</v>
      </c>
      <c r="K2263" s="100" t="str">
        <f t="shared" si="3597"/>
        <v>all</v>
      </c>
      <c r="L2263" s="6" t="s">
        <v>1491</v>
      </c>
      <c r="M2263" s="6" t="s">
        <v>332</v>
      </c>
      <c r="N2263" s="6" t="s">
        <v>1628</v>
      </c>
      <c r="O2263" s="6" t="s">
        <v>3308</v>
      </c>
      <c r="P2263" s="11" t="str">
        <f t="shared" ref="P2263:P2265" si="3609">CONCATENATE("qc ",L2263," ",M2263," ",N2263)</f>
        <v>qc connectors Workflow wf_ENT_LAWSON_GL_CashReceipts_HT</v>
      </c>
      <c r="Q2263" s="12" t="str">
        <f t="shared" ref="Q2263:Q2265" si="3610">IF(AND(B2263=B2262,F2263=F2262),"echo ;",CONCATENATE("./pmrep cleardeploymentgroup -p ",dgnm," -f ;"))</f>
        <v>./pmrep cleardeploymentgroup -p DG_Static_Shared -f ;</v>
      </c>
      <c r="R2263" s="13" t="str">
        <f t="shared" ref="R2263:R2265" si="3611">CONCATENATE("./pmrep addtodeploymentgroup -p ",dgnm," -n ",N2263," -o ",M2263, " -f ",L2263," -d ",K2263, " ;")</f>
        <v>./pmrep addtodeploymentgroup -p DG_Static_Shared -n wf_ENT_LAWSON_GL_CashReceipts_HT -o Workflow -f connectors -d all ;</v>
      </c>
      <c r="S2263" s="12" t="str">
        <f t="shared" ref="S2263:S2265" si="3612">IF(AND(B2263=B2264,F2263=F2264),"echo ;",CONCATENATE("./pmrep deploydeploymentgroup -p ",dgnm, " -c ",dgxml," -r ",E2263," -n ",IF(LEFT(F2263,1)="B","ritbil","jansaj")," -X ",F2263, " -h ",G2263," -o ",I2263, " -s ",J2263, " -l $HOME/scripts/log/dg_",C2263,"_",B2263,".log ;"))</f>
        <v>echo ;</v>
      </c>
      <c r="T2263" s="13" t="str">
        <f t="shared" ref="T2263:T2265" si="3613">IF(AND(B2263=B2264,F2263=F2264), "echo ;","echo '&lt; PRESS ANY KEY TO CONTINUE &gt;'; read c ; ")</f>
        <v>echo ;</v>
      </c>
      <c r="U2263" s="12" t="str">
        <f t="shared" ref="U2263:U2265" si="3614">IF(AND(B2263=B2264,F2263=F2264),"echo;",CONCATENATE("cat $HOME/scripts/log/dg_",C2263,"_",B2263,".log ; "))</f>
        <v>echo;</v>
      </c>
      <c r="V2263" s="13" t="str">
        <f t="shared" ref="V2263:V2265" si="3615">IF(AND(B2263=B2264,F2263=F2264), "echo ;","echo '&lt; PRESS ANY KEY TO CONTINUE &gt;'; read c ;")</f>
        <v>echo ;</v>
      </c>
      <c r="W2263" s="14" t="str">
        <f t="shared" ref="W2263:W2265" si="3616">IF(LEFT(U2263,3)="cat"," pmd ; "," echo ; ")</f>
        <v xml:space="preserve"> echo ; </v>
      </c>
      <c r="X2263" s="13" t="str">
        <f t="shared" ref="X2263:X2265" si="3617">IF(M2263="Workflow",CONCATENATE("ssh -q ",G2263, " '/home/infa_adm/scripts/ais.sh ",L2263," ",N2263," ",H2263,"'")," # n/a")</f>
        <v>ssh -q qhvifoapp05 '/home/infa_adm/scripts/ais.sh connectors wf_ENT_LAWSON_GL_CashReceipts_HT Int01_qa'</v>
      </c>
      <c r="Y2263" s="15"/>
      <c r="Z2263" s="60" t="str">
        <f t="shared" ref="Z2263:Z2265" si="3618">CONCATENATE("./pmrep objectexport -f ",L2263," -o ",M2263," -n ",N2263," -m -s -b -r -u ",N2263,".xml")</f>
        <v>./pmrep objectexport -f connectors -o Workflow -n wf_ENT_LAWSON_GL_CashReceipts_HT -m -s -b -r -u wf_ENT_LAWSON_GL_CashReceipts_HT.xml</v>
      </c>
      <c r="AA2263" s="63" t="str">
        <f t="shared" ref="AA2263:AA2265" si="3619">IF(M2263="Workflow",CONCATENATE("gwd ",L2263," ",N2263)," # n/a")</f>
        <v>gwd connectors wf_ENT_LAWSON_GL_CashReceipts_HT</v>
      </c>
      <c r="AB2263" s="60" t="str">
        <f t="shared" si="3507"/>
        <v xml:space="preserve">showvh connectors wf_ENT_LAWSON_GL_CashReceipts_HT ; </v>
      </c>
      <c r="AC2263" s="60" t="str">
        <f t="shared" si="3506"/>
        <v>showrrh connectors wf_ENT_LAWSON_GL_CashReceipts_HT</v>
      </c>
    </row>
    <row r="2264" spans="1:29" x14ac:dyDescent="0.25">
      <c r="A2264" s="9">
        <v>43481</v>
      </c>
      <c r="B2264" s="6" t="s">
        <v>283</v>
      </c>
      <c r="C2264" s="6" t="s">
        <v>1893</v>
      </c>
      <c r="D2264" s="6" t="s">
        <v>1862</v>
      </c>
      <c r="E2264" s="100" t="str">
        <f t="shared" si="3591"/>
        <v>RAC_qa</v>
      </c>
      <c r="F2264" s="115" t="str">
        <f t="shared" si="3592"/>
        <v>BPQ</v>
      </c>
      <c r="G2264" s="100" t="str">
        <f t="shared" si="3593"/>
        <v>qhvifoapp05</v>
      </c>
      <c r="H2264" s="115" t="str">
        <f t="shared" si="3594"/>
        <v>Int01_qa</v>
      </c>
      <c r="I2264" s="100" t="str">
        <f t="shared" si="3595"/>
        <v>6005</v>
      </c>
      <c r="J2264" s="115" t="str">
        <f t="shared" si="3596"/>
        <v>Native</v>
      </c>
      <c r="K2264" s="100" t="str">
        <f t="shared" si="3597"/>
        <v>all</v>
      </c>
      <c r="L2264" s="6" t="s">
        <v>1491</v>
      </c>
      <c r="M2264" s="6" t="s">
        <v>332</v>
      </c>
      <c r="N2264" s="6" t="s">
        <v>3076</v>
      </c>
      <c r="O2264" s="6" t="s">
        <v>3308</v>
      </c>
      <c r="P2264" s="11" t="str">
        <f t="shared" si="3609"/>
        <v>qc connectors Workflow wf_ENT_LAWSON_GL_CashReceipts_SIMS</v>
      </c>
      <c r="Q2264" s="12" t="str">
        <f t="shared" si="3610"/>
        <v>echo ;</v>
      </c>
      <c r="R2264" s="13" t="str">
        <f t="shared" si="3611"/>
        <v>./pmrep addtodeploymentgroup -p DG_Static_Shared -n wf_ENT_LAWSON_GL_CashReceipts_SIMS -o Workflow -f connectors -d all ;</v>
      </c>
      <c r="S2264" s="12" t="str">
        <f t="shared" si="3612"/>
        <v>./pmrep deploydeploymentgroup -p DG_Static_Shared -c  ./DG_Static_Shared.xml -r RAC_qa -n ritbil -X BPQ -h qhvifoapp05 -o 6005 -s Native -l $HOME/scripts/log/dg_BR_atlrad.log ;</v>
      </c>
      <c r="T2264" s="13" t="str">
        <f t="shared" si="3613"/>
        <v xml:space="preserve">echo '&lt; PRESS ANY KEY TO CONTINUE &gt;'; read c ; </v>
      </c>
      <c r="U2264" s="12" t="str">
        <f t="shared" si="3614"/>
        <v xml:space="preserve">cat $HOME/scripts/log/dg_BR_atlrad.log ; </v>
      </c>
      <c r="V2264" s="13" t="str">
        <f t="shared" si="3615"/>
        <v>echo '&lt; PRESS ANY KEY TO CONTINUE &gt;'; read c ;</v>
      </c>
      <c r="W2264" s="14" t="str">
        <f t="shared" si="3616"/>
        <v xml:space="preserve"> pmd ; </v>
      </c>
      <c r="X2264" s="13" t="str">
        <f t="shared" si="3617"/>
        <v>ssh -q qhvifoapp05 '/home/infa_adm/scripts/ais.sh connectors wf_ENT_LAWSON_GL_CashReceipts_SIMS Int01_qa'</v>
      </c>
      <c r="Y2264" s="15"/>
      <c r="Z2264" s="60" t="str">
        <f t="shared" si="3618"/>
        <v>./pmrep objectexport -f connectors -o Workflow -n wf_ENT_LAWSON_GL_CashReceipts_SIMS -m -s -b -r -u wf_ENT_LAWSON_GL_CashReceipts_SIMS.xml</v>
      </c>
      <c r="AA2264" s="63" t="str">
        <f t="shared" si="3619"/>
        <v>gwd connectors wf_ENT_LAWSON_GL_CashReceipts_SIMS</v>
      </c>
      <c r="AB2264" s="60" t="str">
        <f t="shared" si="3507"/>
        <v xml:space="preserve">showvh connectors wf_ENT_LAWSON_GL_CashReceipts_SIMS ; </v>
      </c>
      <c r="AC2264" s="60" t="str">
        <f t="shared" si="3506"/>
        <v>showrrh connectors wf_ENT_LAWSON_GL_CashReceipts_SIMS</v>
      </c>
    </row>
    <row r="2265" spans="1:29" x14ac:dyDescent="0.25">
      <c r="A2265" s="9">
        <v>43481</v>
      </c>
      <c r="B2265" s="6" t="s">
        <v>283</v>
      </c>
      <c r="C2265" s="6" t="s">
        <v>1893</v>
      </c>
      <c r="D2265" s="6" t="s">
        <v>1863</v>
      </c>
      <c r="E2265" s="100" t="str">
        <f t="shared" si="3591"/>
        <v>RAC_uat</v>
      </c>
      <c r="F2265" s="115" t="str">
        <f t="shared" si="3592"/>
        <v>BPU</v>
      </c>
      <c r="G2265" s="100" t="str">
        <f t="shared" si="3593"/>
        <v>uhvifoapp03</v>
      </c>
      <c r="H2265" s="115" t="str">
        <f t="shared" si="3594"/>
        <v>Int01_uat</v>
      </c>
      <c r="I2265" s="100" t="str">
        <f t="shared" si="3595"/>
        <v>6005</v>
      </c>
      <c r="J2265" s="115" t="str">
        <f t="shared" si="3596"/>
        <v>Native</v>
      </c>
      <c r="K2265" s="100" t="str">
        <f t="shared" si="3597"/>
        <v>all</v>
      </c>
      <c r="L2265" s="6" t="s">
        <v>1491</v>
      </c>
      <c r="M2265" s="6" t="s">
        <v>332</v>
      </c>
      <c r="N2265" s="8" t="s">
        <v>1628</v>
      </c>
      <c r="O2265" s="6" t="s">
        <v>3309</v>
      </c>
      <c r="P2265" s="11" t="str">
        <f t="shared" si="3609"/>
        <v>qc connectors Workflow wf_ENT_LAWSON_GL_CashReceipts_HT</v>
      </c>
      <c r="Q2265" s="12" t="str">
        <f t="shared" si="3610"/>
        <v>./pmrep cleardeploymentgroup -p DG_Static_Shared -f ;</v>
      </c>
      <c r="R2265" s="13" t="str">
        <f t="shared" si="3611"/>
        <v>./pmrep addtodeploymentgroup -p DG_Static_Shared -n wf_ENT_LAWSON_GL_CashReceipts_HT -o Workflow -f connectors -d all ;</v>
      </c>
      <c r="S2265" s="12" t="str">
        <f t="shared" si="3612"/>
        <v>echo ;</v>
      </c>
      <c r="T2265" s="13" t="str">
        <f t="shared" si="3613"/>
        <v>echo ;</v>
      </c>
      <c r="U2265" s="12" t="str">
        <f t="shared" si="3614"/>
        <v>echo;</v>
      </c>
      <c r="V2265" s="13" t="str">
        <f t="shared" si="3615"/>
        <v>echo ;</v>
      </c>
      <c r="W2265" s="14" t="str">
        <f t="shared" si="3616"/>
        <v xml:space="preserve"> echo ; </v>
      </c>
      <c r="X2265" s="13" t="str">
        <f t="shared" si="3617"/>
        <v>ssh -q uhvifoapp03 '/home/infa_adm/scripts/ais.sh connectors wf_ENT_LAWSON_GL_CashReceipts_HT Int01_uat'</v>
      </c>
      <c r="Y2265" s="15"/>
      <c r="Z2265" s="60" t="str">
        <f t="shared" si="3618"/>
        <v>./pmrep objectexport -f connectors -o Workflow -n wf_ENT_LAWSON_GL_CashReceipts_HT -m -s -b -r -u wf_ENT_LAWSON_GL_CashReceipts_HT.xml</v>
      </c>
      <c r="AA2265" s="63" t="str">
        <f t="shared" si="3619"/>
        <v>gwd connectors wf_ENT_LAWSON_GL_CashReceipts_HT</v>
      </c>
      <c r="AB2265" s="60" t="str">
        <f t="shared" si="3507"/>
        <v xml:space="preserve">showvh connectors wf_ENT_LAWSON_GL_CashReceipts_HT ; </v>
      </c>
      <c r="AC2265" s="60" t="str">
        <f t="shared" si="3506"/>
        <v>showrrh connectors wf_ENT_LAWSON_GL_CashReceipts_HT</v>
      </c>
    </row>
    <row r="2266" spans="1:29" x14ac:dyDescent="0.25">
      <c r="A2266" s="9">
        <v>43481</v>
      </c>
      <c r="B2266" s="6" t="s">
        <v>283</v>
      </c>
      <c r="C2266" s="6" t="s">
        <v>1893</v>
      </c>
      <c r="D2266" s="6" t="s">
        <v>1863</v>
      </c>
      <c r="E2266" s="100" t="str">
        <f t="shared" ref="E2266:E2270" si="3620">IF(D2266="q1",rep_q,IF(OR(D2266="u1",D2266="u2"),rep_u,IF(OR(D2266="p1",D2266="p2"),rep_p," ** ERROR **")))</f>
        <v>RAC_uat</v>
      </c>
      <c r="F2266" s="115" t="str">
        <f t="shared" ref="F2266:F2270" si="3621">IF(C2266="SJ",IF(D2266="q1",pswd_sj_q,IF(OR(D2266="u1",D2266="u2"),pswd_sj_u,IF(OR(D2266="p1",D2266="p2"),pswd_sj_p," ** ERROR **"))),
IF(C2266="BR",IF(D2266="q1",pswd_br_q,IF(OR(D2266="u1",D2266="u2"),pswd_br_u,IF(OR(D2266="p1",D2266="p2"),pswd_br_p," ** ERROR **")))," ** ERROR **"))</f>
        <v>BPU</v>
      </c>
      <c r="G2266" s="100" t="str">
        <f t="shared" ref="G2266:G2270" si="3622">IF(D2266="q1",host_q,IF(OR(D2266="u1",D2266="u2"),host_u,IF(OR(D2266="p1",D2266="p2"),host_p," ** ERROR **")))</f>
        <v>uhvifoapp03</v>
      </c>
      <c r="H2266" s="115" t="str">
        <f t="shared" ref="H2266:H2270" si="3623">IF(D2266="q1",int_q1,IF(D2266="u1",int_u1,IF(D2266="u2",int_u2,IF(D2266="p1",int_p1,IF(D2266="p2",int_p2," ** ERROR **")))))</f>
        <v>Int01_uat</v>
      </c>
      <c r="I2266" s="100" t="str">
        <f t="shared" ref="I2266:I2270" si="3624">IF(D2266="","n/a","6005")</f>
        <v>6005</v>
      </c>
      <c r="J2266" s="115" t="str">
        <f t="shared" ref="J2266:J2270" si="3625">IF(D2266="","n/a","Native")</f>
        <v>Native</v>
      </c>
      <c r="K2266" s="100" t="str">
        <f t="shared" ref="K2266:K2270" si="3626">IF(D2266="","n/a","all")</f>
        <v>all</v>
      </c>
      <c r="L2266" s="6" t="s">
        <v>1491</v>
      </c>
      <c r="M2266" s="6" t="s">
        <v>332</v>
      </c>
      <c r="N2266" s="6" t="s">
        <v>3076</v>
      </c>
      <c r="O2266" s="6" t="s">
        <v>3309</v>
      </c>
      <c r="P2266" s="11" t="str">
        <f t="shared" ref="P2266:P2268" si="3627">CONCATENATE("qc ",L2266," ",M2266," ",N2266)</f>
        <v>qc connectors Workflow wf_ENT_LAWSON_GL_CashReceipts_SIMS</v>
      </c>
      <c r="Q2266" s="12" t="str">
        <f t="shared" ref="Q2266:Q2268" si="3628">IF(AND(B2266=B2265,F2266=F2265),"echo ;",CONCATENATE("./pmrep cleardeploymentgroup -p ",dgnm," -f ;"))</f>
        <v>echo ;</v>
      </c>
      <c r="R2266" s="13" t="str">
        <f t="shared" ref="R2266:R2268" si="3629">CONCATENATE("./pmrep addtodeploymentgroup -p ",dgnm," -n ",N2266," -o ",M2266, " -f ",L2266," -d ",K2266, " ;")</f>
        <v>./pmrep addtodeploymentgroup -p DG_Static_Shared -n wf_ENT_LAWSON_GL_CashReceipts_SIMS -o Workflow -f connectors -d all ;</v>
      </c>
      <c r="S2266" s="12" t="str">
        <f t="shared" ref="S2266:S2268" si="3630">IF(AND(B2266=B2267,F2266=F2267),"echo ;",CONCATENATE("./pmrep deploydeploymentgroup -p ",dgnm, " -c ",dgxml," -r ",E2266," -n ",IF(LEFT(F2266,1)="B","ritbil","jansaj")," -X ",F2266, " -h ",G2266," -o ",I2266, " -s ",J2266, " -l $HOME/scripts/log/dg_",C2266,"_",B2266,".log ;"))</f>
        <v>./pmrep deploydeploymentgroup -p DG_Static_Shared -c  ./DG_Static_Shared.xml -r RAC_uat -n ritbil -X BPU -h uhvifoapp03 -o 6005 -s Native -l $HOME/scripts/log/dg_BR_atlrad.log ;</v>
      </c>
      <c r="T2266" s="13" t="str">
        <f t="shared" ref="T2266:T2268" si="3631">IF(AND(B2266=B2267,F2266=F2267), "echo ;","echo '&lt; PRESS ANY KEY TO CONTINUE &gt;'; read c ; ")</f>
        <v xml:space="preserve">echo '&lt; PRESS ANY KEY TO CONTINUE &gt;'; read c ; </v>
      </c>
      <c r="U2266" s="12" t="str">
        <f t="shared" ref="U2266:U2268" si="3632">IF(AND(B2266=B2267,F2266=F2267),"echo;",CONCATENATE("cat $HOME/scripts/log/dg_",C2266,"_",B2266,".log ; "))</f>
        <v xml:space="preserve">cat $HOME/scripts/log/dg_BR_atlrad.log ; </v>
      </c>
      <c r="V2266" s="13" t="str">
        <f t="shared" ref="V2266:V2268" si="3633">IF(AND(B2266=B2267,F2266=F2267), "echo ;","echo '&lt; PRESS ANY KEY TO CONTINUE &gt;'; read c ;")</f>
        <v>echo '&lt; PRESS ANY KEY TO CONTINUE &gt;'; read c ;</v>
      </c>
      <c r="W2266" s="14" t="str">
        <f t="shared" ref="W2266:W2268" si="3634">IF(LEFT(U2266,3)="cat"," pmd ; "," echo ; ")</f>
        <v xml:space="preserve"> pmd ; </v>
      </c>
      <c r="X2266" s="13" t="str">
        <f t="shared" ref="X2266:X2268" si="3635">IF(M2266="Workflow",CONCATENATE("ssh -q ",G2266, " '/home/infa_adm/scripts/ais.sh ",L2266," ",N2266," ",H2266,"'")," # n/a")</f>
        <v>ssh -q uhvifoapp03 '/home/infa_adm/scripts/ais.sh connectors wf_ENT_LAWSON_GL_CashReceipts_SIMS Int01_uat'</v>
      </c>
      <c r="Y2266" s="15"/>
      <c r="Z2266" s="60" t="str">
        <f t="shared" ref="Z2266:Z2268" si="3636">CONCATENATE("./pmrep objectexport -f ",L2266," -o ",M2266," -n ",N2266," -m -s -b -r -u ",N2266,".xml")</f>
        <v>./pmrep objectexport -f connectors -o Workflow -n wf_ENT_LAWSON_GL_CashReceipts_SIMS -m -s -b -r -u wf_ENT_LAWSON_GL_CashReceipts_SIMS.xml</v>
      </c>
      <c r="AA2266" s="63" t="str">
        <f t="shared" ref="AA2266:AA2268" si="3637">IF(M2266="Workflow",CONCATENATE("gwd ",L2266," ",N2266)," # n/a")</f>
        <v>gwd connectors wf_ENT_LAWSON_GL_CashReceipts_SIMS</v>
      </c>
      <c r="AB2266" s="60" t="str">
        <f t="shared" si="3507"/>
        <v xml:space="preserve">showvh connectors wf_ENT_LAWSON_GL_CashReceipts_SIMS ; </v>
      </c>
      <c r="AC2266" s="60" t="str">
        <f t="shared" si="3506"/>
        <v>showrrh connectors wf_ENT_LAWSON_GL_CashReceipts_SIMS</v>
      </c>
    </row>
    <row r="2267" spans="1:29" x14ac:dyDescent="0.25">
      <c r="A2267" s="9">
        <v>43481</v>
      </c>
      <c r="B2267" s="6" t="s">
        <v>3287</v>
      </c>
      <c r="C2267" s="6" t="s">
        <v>1893</v>
      </c>
      <c r="D2267" s="6" t="s">
        <v>1862</v>
      </c>
      <c r="E2267" s="100" t="str">
        <f t="shared" si="3620"/>
        <v>RAC_qa</v>
      </c>
      <c r="F2267" s="115" t="str">
        <f t="shared" si="3621"/>
        <v>BPQ</v>
      </c>
      <c r="G2267" s="100" t="str">
        <f t="shared" si="3622"/>
        <v>qhvifoapp05</v>
      </c>
      <c r="H2267" s="115" t="str">
        <f t="shared" si="3623"/>
        <v>Int01_qa</v>
      </c>
      <c r="I2267" s="100" t="str">
        <f t="shared" si="3624"/>
        <v>6005</v>
      </c>
      <c r="J2267" s="115" t="str">
        <f t="shared" si="3625"/>
        <v>Native</v>
      </c>
      <c r="K2267" s="100" t="str">
        <f t="shared" si="3626"/>
        <v>all</v>
      </c>
      <c r="L2267" s="6" t="s">
        <v>322</v>
      </c>
      <c r="M2267" s="6" t="s">
        <v>332</v>
      </c>
      <c r="N2267" s="6" t="s">
        <v>3310</v>
      </c>
      <c r="O2267" s="6" t="s">
        <v>3311</v>
      </c>
      <c r="P2267" s="11" t="str">
        <f t="shared" si="3627"/>
        <v>qc MDM Workflow wf_Lawson_To_Stg_Lawson_Mdm</v>
      </c>
      <c r="Q2267" s="12" t="str">
        <f t="shared" si="3628"/>
        <v>./pmrep cleardeploymentgroup -p DG_Static_Shared -f ;</v>
      </c>
      <c r="R2267" s="13" t="str">
        <f t="shared" si="3629"/>
        <v>./pmrep addtodeploymentgroup -p DG_Static_Shared -n wf_Lawson_To_Stg_Lawson_Mdm -o Workflow -f MDM -d all ;</v>
      </c>
      <c r="S2267" s="12" t="str">
        <f t="shared" si="3630"/>
        <v>./pmrep deploydeploymentgroup -p DG_Static_Shared -c  ./DG_Static_Shared.xml -r RAC_qa -n ritbil -X BPQ -h qhvifoapp05 -o 6005 -s Native -l $HOME/scripts/log/dg_BR_katven.log ;</v>
      </c>
      <c r="T2267" s="13" t="str">
        <f t="shared" si="3631"/>
        <v xml:space="preserve">echo '&lt; PRESS ANY KEY TO CONTINUE &gt;'; read c ; </v>
      </c>
      <c r="U2267" s="12" t="str">
        <f t="shared" si="3632"/>
        <v xml:space="preserve">cat $HOME/scripts/log/dg_BR_katven.log ; </v>
      </c>
      <c r="V2267" s="13" t="str">
        <f t="shared" si="3633"/>
        <v>echo '&lt; PRESS ANY KEY TO CONTINUE &gt;'; read c ;</v>
      </c>
      <c r="W2267" s="14" t="str">
        <f t="shared" si="3634"/>
        <v xml:space="preserve"> pmd ; </v>
      </c>
      <c r="X2267" s="13" t="str">
        <f t="shared" si="3635"/>
        <v>ssh -q qhvifoapp05 '/home/infa_adm/scripts/ais.sh MDM wf_Lawson_To_Stg_Lawson_Mdm Int01_qa'</v>
      </c>
      <c r="Y2267" s="15"/>
      <c r="Z2267" s="60" t="str">
        <f t="shared" si="3636"/>
        <v>./pmrep objectexport -f MDM -o Workflow -n wf_Lawson_To_Stg_Lawson_Mdm -m -s -b -r -u wf_Lawson_To_Stg_Lawson_Mdm.xml</v>
      </c>
      <c r="AA2267" s="63" t="str">
        <f t="shared" si="3637"/>
        <v>gwd MDM wf_Lawson_To_Stg_Lawson_Mdm</v>
      </c>
      <c r="AB2267" s="60" t="str">
        <f t="shared" si="3507"/>
        <v xml:space="preserve">showvh MDM wf_Lawson_To_Stg_Lawson_Mdm ; </v>
      </c>
      <c r="AC2267" s="60" t="str">
        <f t="shared" si="3506"/>
        <v>showrrh MDM wf_Lawson_To_Stg_Lawson_Mdm</v>
      </c>
    </row>
    <row r="2268" spans="1:29" x14ac:dyDescent="0.25">
      <c r="A2268" s="9">
        <v>43481</v>
      </c>
      <c r="B2268" s="6" t="s">
        <v>3287</v>
      </c>
      <c r="C2268" s="6" t="s">
        <v>1893</v>
      </c>
      <c r="D2268" s="6" t="s">
        <v>1863</v>
      </c>
      <c r="E2268" s="100" t="str">
        <f t="shared" si="3620"/>
        <v>RAC_uat</v>
      </c>
      <c r="F2268" s="115" t="str">
        <f t="shared" si="3621"/>
        <v>BPU</v>
      </c>
      <c r="G2268" s="100" t="str">
        <f t="shared" si="3622"/>
        <v>uhvifoapp03</v>
      </c>
      <c r="H2268" s="115" t="str">
        <f t="shared" si="3623"/>
        <v>Int01_uat</v>
      </c>
      <c r="I2268" s="100" t="str">
        <f t="shared" si="3624"/>
        <v>6005</v>
      </c>
      <c r="J2268" s="115" t="str">
        <f t="shared" si="3625"/>
        <v>Native</v>
      </c>
      <c r="K2268" s="100" t="str">
        <f t="shared" si="3626"/>
        <v>all</v>
      </c>
      <c r="L2268" s="6" t="s">
        <v>322</v>
      </c>
      <c r="M2268" s="6" t="s">
        <v>332</v>
      </c>
      <c r="N2268" s="6" t="s">
        <v>3310</v>
      </c>
      <c r="O2268" s="6" t="s">
        <v>3312</v>
      </c>
      <c r="P2268" s="11" t="str">
        <f t="shared" si="3627"/>
        <v>qc MDM Workflow wf_Lawson_To_Stg_Lawson_Mdm</v>
      </c>
      <c r="Q2268" s="12" t="str">
        <f t="shared" si="3628"/>
        <v>./pmrep cleardeploymentgroup -p DG_Static_Shared -f ;</v>
      </c>
      <c r="R2268" s="13" t="str">
        <f t="shared" si="3629"/>
        <v>./pmrep addtodeploymentgroup -p DG_Static_Shared -n wf_Lawson_To_Stg_Lawson_Mdm -o Workflow -f MDM -d all ;</v>
      </c>
      <c r="S2268" s="12" t="str">
        <f t="shared" si="3630"/>
        <v>./pmrep deploydeploymentgroup -p DG_Static_Shared -c  ./DG_Static_Shared.xml -r RAC_uat -n ritbil -X BPU -h uhvifoapp03 -o 6005 -s Native -l $HOME/scripts/log/dg_BR_katven.log ;</v>
      </c>
      <c r="T2268" s="13" t="str">
        <f t="shared" si="3631"/>
        <v xml:space="preserve">echo '&lt; PRESS ANY KEY TO CONTINUE &gt;'; read c ; </v>
      </c>
      <c r="U2268" s="12" t="str">
        <f t="shared" si="3632"/>
        <v xml:space="preserve">cat $HOME/scripts/log/dg_BR_katven.log ; </v>
      </c>
      <c r="V2268" s="13" t="str">
        <f t="shared" si="3633"/>
        <v>echo '&lt; PRESS ANY KEY TO CONTINUE &gt;'; read c ;</v>
      </c>
      <c r="W2268" s="14" t="str">
        <f t="shared" si="3634"/>
        <v xml:space="preserve"> pmd ; </v>
      </c>
      <c r="X2268" s="13" t="str">
        <f t="shared" si="3635"/>
        <v>ssh -q uhvifoapp03 '/home/infa_adm/scripts/ais.sh MDM wf_Lawson_To_Stg_Lawson_Mdm Int01_uat'</v>
      </c>
      <c r="Y2268" s="15"/>
      <c r="Z2268" s="60" t="str">
        <f t="shared" si="3636"/>
        <v>./pmrep objectexport -f MDM -o Workflow -n wf_Lawson_To_Stg_Lawson_Mdm -m -s -b -r -u wf_Lawson_To_Stg_Lawson_Mdm.xml</v>
      </c>
      <c r="AA2268" s="63" t="str">
        <f t="shared" si="3637"/>
        <v>gwd MDM wf_Lawson_To_Stg_Lawson_Mdm</v>
      </c>
      <c r="AB2268" s="60" t="str">
        <f t="shared" si="3507"/>
        <v xml:space="preserve">showvh MDM wf_Lawson_To_Stg_Lawson_Mdm ; </v>
      </c>
      <c r="AC2268" s="60" t="str">
        <f t="shared" si="3506"/>
        <v>showrrh MDM wf_Lawson_To_Stg_Lawson_Mdm</v>
      </c>
    </row>
    <row r="2269" spans="1:29" x14ac:dyDescent="0.25">
      <c r="A2269" s="9">
        <v>43481</v>
      </c>
      <c r="B2269" s="6" t="s">
        <v>5</v>
      </c>
      <c r="C2269" s="6" t="s">
        <v>1893</v>
      </c>
      <c r="D2269" s="6" t="s">
        <v>1862</v>
      </c>
      <c r="E2269" s="100" t="str">
        <f t="shared" si="3620"/>
        <v>RAC_qa</v>
      </c>
      <c r="F2269" s="115" t="str">
        <f t="shared" si="3621"/>
        <v>BPQ</v>
      </c>
      <c r="G2269" s="100" t="str">
        <f t="shared" si="3622"/>
        <v>qhvifoapp05</v>
      </c>
      <c r="H2269" s="115" t="str">
        <f t="shared" si="3623"/>
        <v>Int01_qa</v>
      </c>
      <c r="I2269" s="100" t="str">
        <f t="shared" si="3624"/>
        <v>6005</v>
      </c>
      <c r="J2269" s="115" t="str">
        <f t="shared" si="3625"/>
        <v>Native</v>
      </c>
      <c r="K2269" s="100" t="str">
        <f t="shared" si="3626"/>
        <v>all</v>
      </c>
      <c r="L2269" s="6" t="s">
        <v>1491</v>
      </c>
      <c r="M2269" s="6" t="s">
        <v>332</v>
      </c>
      <c r="N2269" s="6" t="s">
        <v>3190</v>
      </c>
      <c r="O2269" s="6" t="s">
        <v>3315</v>
      </c>
      <c r="P2269" s="11" t="str">
        <f t="shared" ref="P2269:P2270" si="3638">CONCATENATE("qc ",L2269," ",M2269," ",N2269)</f>
        <v>qc connectors Workflow wf_Reconnet_File_Process</v>
      </c>
      <c r="Q2269" s="12" t="str">
        <f t="shared" ref="Q2269:Q2270" si="3639">IF(AND(B2269=B2268,F2269=F2268),"echo ;",CONCATENATE("./pmrep cleardeploymentgroup -p ",dgnm," -f ;"))</f>
        <v>./pmrep cleardeploymentgroup -p DG_Static_Shared -f ;</v>
      </c>
      <c r="R2269" s="13" t="str">
        <f t="shared" ref="R2269:R2270" si="3640">CONCATENATE("./pmrep addtodeploymentgroup -p ",dgnm," -n ",N2269," -o ",M2269, " -f ",L2269," -d ",K2269, " ;")</f>
        <v>./pmrep addtodeploymentgroup -p DG_Static_Shared -n wf_Reconnet_File_Process -o Workflow -f connectors -d all ;</v>
      </c>
      <c r="S2269" s="12" t="str">
        <f t="shared" ref="S2269:S2270" si="3641">IF(AND(B2269=B2270,F2269=F2270),"echo ;",CONCATENATE("./pmrep deploydeploymentgroup -p ",dgnm, " -c ",dgxml," -r ",E2269," -n ",IF(LEFT(F2269,1)="B","ritbil","jansaj")," -X ",F2269, " -h ",G2269," -o ",I2269, " -s ",J2269, " -l $HOME/scripts/log/dg_",C2269,"_",B2269,".log ;"))</f>
        <v>./pmrep deploydeploymentgroup -p DG_Static_Shared -c  ./DG_Static_Shared.xml -r RAC_qa -n ritbil -X BPQ -h qhvifoapp05 -o 6005 -s Native -l $HOME/scripts/log/dg_BR_halgee.log ;</v>
      </c>
      <c r="T2269" s="13" t="str">
        <f t="shared" ref="T2269:T2270" si="3642">IF(AND(B2269=B2270,F2269=F2270), "echo ;","echo '&lt; PRESS ANY KEY TO CONTINUE &gt;'; read c ; ")</f>
        <v xml:space="preserve">echo '&lt; PRESS ANY KEY TO CONTINUE &gt;'; read c ; </v>
      </c>
      <c r="U2269" s="12" t="str">
        <f t="shared" ref="U2269:U2270" si="3643">IF(AND(B2269=B2270,F2269=F2270),"echo;",CONCATENATE("cat $HOME/scripts/log/dg_",C2269,"_",B2269,".log ; "))</f>
        <v xml:space="preserve">cat $HOME/scripts/log/dg_BR_halgee.log ; </v>
      </c>
      <c r="V2269" s="13" t="str">
        <f t="shared" ref="V2269:V2270" si="3644">IF(AND(B2269=B2270,F2269=F2270), "echo ;","echo '&lt; PRESS ANY KEY TO CONTINUE &gt;'; read c ;")</f>
        <v>echo '&lt; PRESS ANY KEY TO CONTINUE &gt;'; read c ;</v>
      </c>
      <c r="W2269" s="14" t="str">
        <f t="shared" ref="W2269:W2270" si="3645">IF(LEFT(U2269,3)="cat"," pmd ; "," echo ; ")</f>
        <v xml:space="preserve"> pmd ; </v>
      </c>
      <c r="X2269" s="13" t="str">
        <f t="shared" ref="X2269:X2270" si="3646">IF(M2269="Workflow",CONCATENATE("ssh -q ",G2269, " '/home/infa_adm/scripts/ais.sh ",L2269," ",N2269," ",H2269,"'")," # n/a")</f>
        <v>ssh -q qhvifoapp05 '/home/infa_adm/scripts/ais.sh connectors wf_Reconnet_File_Process Int01_qa'</v>
      </c>
      <c r="Y2269" s="15"/>
      <c r="Z2269" s="60" t="str">
        <f t="shared" ref="Z2269:Z2270" si="3647">CONCATENATE("./pmrep objectexport -f ",L2269," -o ",M2269," -n ",N2269," -m -s -b -r -u ",N2269,".xml")</f>
        <v>./pmrep objectexport -f connectors -o Workflow -n wf_Reconnet_File_Process -m -s -b -r -u wf_Reconnet_File_Process.xml</v>
      </c>
      <c r="AA2269" s="63" t="str">
        <f t="shared" ref="AA2269:AA2270" si="3648">IF(M2269="Workflow",CONCATENATE("gwd ",L2269," ",N2269)," # n/a")</f>
        <v>gwd connectors wf_Reconnet_File_Process</v>
      </c>
      <c r="AB2269" s="60" t="str">
        <f t="shared" si="3507"/>
        <v xml:space="preserve">showvh connectors wf_Reconnet_File_Process ; </v>
      </c>
      <c r="AC2269" s="60" t="str">
        <f t="shared" si="3506"/>
        <v>showrrh connectors wf_Reconnet_File_Process</v>
      </c>
    </row>
    <row r="2270" spans="1:29" x14ac:dyDescent="0.25">
      <c r="A2270" s="9">
        <v>43481</v>
      </c>
      <c r="B2270" s="6" t="s">
        <v>5</v>
      </c>
      <c r="C2270" s="6" t="s">
        <v>1893</v>
      </c>
      <c r="D2270" s="6" t="s">
        <v>1863</v>
      </c>
      <c r="E2270" s="100" t="str">
        <f t="shared" si="3620"/>
        <v>RAC_uat</v>
      </c>
      <c r="F2270" s="115" t="str">
        <f t="shared" si="3621"/>
        <v>BPU</v>
      </c>
      <c r="G2270" s="100" t="str">
        <f t="shared" si="3622"/>
        <v>uhvifoapp03</v>
      </c>
      <c r="H2270" s="115" t="str">
        <f t="shared" si="3623"/>
        <v>Int01_uat</v>
      </c>
      <c r="I2270" s="100" t="str">
        <f t="shared" si="3624"/>
        <v>6005</v>
      </c>
      <c r="J2270" s="115" t="str">
        <f t="shared" si="3625"/>
        <v>Native</v>
      </c>
      <c r="K2270" s="100" t="str">
        <f t="shared" si="3626"/>
        <v>all</v>
      </c>
      <c r="L2270" s="6" t="s">
        <v>1491</v>
      </c>
      <c r="M2270" s="6" t="s">
        <v>332</v>
      </c>
      <c r="N2270" s="6" t="s">
        <v>3190</v>
      </c>
      <c r="O2270" s="6" t="s">
        <v>3316</v>
      </c>
      <c r="P2270" s="11" t="str">
        <f t="shared" si="3638"/>
        <v>qc connectors Workflow wf_Reconnet_File_Process</v>
      </c>
      <c r="Q2270" s="12" t="str">
        <f t="shared" si="3639"/>
        <v>./pmrep cleardeploymentgroup -p DG_Static_Shared -f ;</v>
      </c>
      <c r="R2270" s="13" t="str">
        <f t="shared" si="3640"/>
        <v>./pmrep addtodeploymentgroup -p DG_Static_Shared -n wf_Reconnet_File_Process -o Workflow -f connectors -d all ;</v>
      </c>
      <c r="S2270" s="12" t="str">
        <f t="shared" si="3641"/>
        <v>./pmrep deploydeploymentgroup -p DG_Static_Shared -c  ./DG_Static_Shared.xml -r RAC_uat -n ritbil -X BPU -h uhvifoapp03 -o 6005 -s Native -l $HOME/scripts/log/dg_BR_halgee.log ;</v>
      </c>
      <c r="T2270" s="13" t="str">
        <f t="shared" si="3642"/>
        <v xml:space="preserve">echo '&lt; PRESS ANY KEY TO CONTINUE &gt;'; read c ; </v>
      </c>
      <c r="U2270" s="12" t="str">
        <f t="shared" si="3643"/>
        <v xml:space="preserve">cat $HOME/scripts/log/dg_BR_halgee.log ; </v>
      </c>
      <c r="V2270" s="13" t="str">
        <f t="shared" si="3644"/>
        <v>echo '&lt; PRESS ANY KEY TO CONTINUE &gt;'; read c ;</v>
      </c>
      <c r="W2270" s="14" t="str">
        <f t="shared" si="3645"/>
        <v xml:space="preserve"> pmd ; </v>
      </c>
      <c r="X2270" s="13" t="str">
        <f t="shared" si="3646"/>
        <v>ssh -q uhvifoapp03 '/home/infa_adm/scripts/ais.sh connectors wf_Reconnet_File_Process Int01_uat'</v>
      </c>
      <c r="Y2270" s="15"/>
      <c r="Z2270" s="60" t="str">
        <f t="shared" si="3647"/>
        <v>./pmrep objectexport -f connectors -o Workflow -n wf_Reconnet_File_Process -m -s -b -r -u wf_Reconnet_File_Process.xml</v>
      </c>
      <c r="AA2270" s="63" t="str">
        <f t="shared" si="3648"/>
        <v>gwd connectors wf_Reconnet_File_Process</v>
      </c>
      <c r="AB2270" s="60" t="str">
        <f t="shared" si="3507"/>
        <v xml:space="preserve">showvh connectors wf_Reconnet_File_Process ; </v>
      </c>
      <c r="AC2270" s="60" t="str">
        <f t="shared" si="3506"/>
        <v>showrrh connectors wf_Reconnet_File_Process</v>
      </c>
    </row>
    <row r="2271" spans="1:29" x14ac:dyDescent="0.25">
      <c r="A2271" s="9">
        <v>43481</v>
      </c>
      <c r="B2271" s="6" t="s">
        <v>3317</v>
      </c>
      <c r="C2271" s="6" t="s">
        <v>1893</v>
      </c>
      <c r="D2271" s="6" t="s">
        <v>1864</v>
      </c>
      <c r="E2271" s="100" t="str">
        <f t="shared" ref="E2271:E2275" si="3649">IF(D2271="q1",rep_q,IF(OR(D2271="u1",D2271="u2"),rep_u,IF(OR(D2271="p1",D2271="p2"),rep_p," ** ERROR **")))</f>
        <v>RAC_prod</v>
      </c>
      <c r="F2271" s="115" t="str">
        <f t="shared" ref="F2271:F2275" si="3650">IF(C2271="SJ",IF(D2271="q1",pswd_sj_q,IF(OR(D2271="u1",D2271="u2"),pswd_sj_u,IF(OR(D2271="p1",D2271="p2"),pswd_sj_p," ** ERROR **"))),
IF(C2271="BR",IF(D2271="q1",pswd_br_q,IF(OR(D2271="u1",D2271="u2"),pswd_br_u,IF(OR(D2271="p1",D2271="p2"),pswd_br_p," ** ERROR **")))," ** ERROR **"))</f>
        <v>BPP</v>
      </c>
      <c r="G2271" s="100" t="str">
        <f t="shared" ref="G2271:G2275" si="3651">IF(D2271="q1",host_q,IF(OR(D2271="u1",D2271="u2"),host_u,IF(OR(D2271="p1",D2271="p2"),host_p," ** ERROR **")))</f>
        <v>phvifoapp04</v>
      </c>
      <c r="H2271" s="115" t="str">
        <f t="shared" ref="H2271:H2275" si="3652">IF(D2271="q1",int_q1,IF(D2271="u1",int_u1,IF(D2271="u2",int_u2,IF(D2271="p1",int_p1,IF(D2271="p2",int_p2," ** ERROR **")))))</f>
        <v>Int01_prod</v>
      </c>
      <c r="I2271" s="100" t="str">
        <f t="shared" ref="I2271:I2275" si="3653">IF(D2271="","n/a","6005")</f>
        <v>6005</v>
      </c>
      <c r="J2271" s="115" t="str">
        <f t="shared" ref="J2271:J2275" si="3654">IF(D2271="","n/a","Native")</f>
        <v>Native</v>
      </c>
      <c r="K2271" s="100" t="str">
        <f t="shared" ref="K2271:K2275" si="3655">IF(D2271="","n/a","all")</f>
        <v>all</v>
      </c>
      <c r="L2271" s="6" t="s">
        <v>1491</v>
      </c>
      <c r="M2271" s="6" t="s">
        <v>332</v>
      </c>
      <c r="N2271" s="6" t="s">
        <v>3190</v>
      </c>
      <c r="O2271" s="6" t="s">
        <v>3318</v>
      </c>
      <c r="P2271" s="11" t="str">
        <f t="shared" ref="P2271:P2273" si="3656">CONCATENATE("qc ",L2271," ",M2271," ",N2271)</f>
        <v>qc connectors Workflow wf_Reconnet_File_Process</v>
      </c>
      <c r="Q2271" s="12" t="str">
        <f t="shared" ref="Q2271:Q2273" si="3657">IF(AND(B2271=B2270,F2271=F2270),"echo ;",CONCATENATE("./pmrep cleardeploymentgroup -p ",dgnm," -f ;"))</f>
        <v>./pmrep cleardeploymentgroup -p DG_Static_Shared -f ;</v>
      </c>
      <c r="R2271" s="13" t="str">
        <f t="shared" ref="R2271:R2273" si="3658">CONCATENATE("./pmrep addtodeploymentgroup -p ",dgnm," -n ",N2271," -o ",M2271, " -f ",L2271," -d ",K2271, " ;")</f>
        <v>./pmrep addtodeploymentgroup -p DG_Static_Shared -n wf_Reconnet_File_Process -o Workflow -f connectors -d all ;</v>
      </c>
      <c r="S2271" s="12" t="str">
        <f t="shared" ref="S2271:S2273" si="3659">IF(AND(B2271=B2272,F2271=F2272),"echo ;",CONCATENATE("./pmrep deploydeploymentgroup -p ",dgnm, " -c ",dgxml," -r ",E2271," -n ",IF(LEFT(F2271,1)="B","ritbil","jansaj")," -X ",F2271, " -h ",G2271," -o ",I2271, " -s ",J2271, " -l $HOME/scripts/log/dg_",C2271,"_",B2271,".log ;"))</f>
        <v>echo ;</v>
      </c>
      <c r="T2271" s="13" t="str">
        <f t="shared" ref="T2271:T2273" si="3660">IF(AND(B2271=B2272,F2271=F2272), "echo ;","echo '&lt; PRESS ANY KEY TO CONTINUE &gt;'; read c ; ")</f>
        <v>echo ;</v>
      </c>
      <c r="U2271" s="12" t="str">
        <f t="shared" ref="U2271:U2273" si="3661">IF(AND(B2271=B2272,F2271=F2272),"echo;",CONCATENATE("cat $HOME/scripts/log/dg_",C2271,"_",B2271,".log ; "))</f>
        <v>echo;</v>
      </c>
      <c r="V2271" s="13" t="str">
        <f t="shared" ref="V2271:V2273" si="3662">IF(AND(B2271=B2272,F2271=F2272), "echo ;","echo '&lt; PRESS ANY KEY TO CONTINUE &gt;'; read c ;")</f>
        <v>echo ;</v>
      </c>
      <c r="W2271" s="14" t="str">
        <f t="shared" ref="W2271:W2273" si="3663">IF(LEFT(U2271,3)="cat"," pmd ; "," echo ; ")</f>
        <v xml:space="preserve"> echo ; </v>
      </c>
      <c r="X2271" s="13" t="str">
        <f t="shared" ref="X2271:X2273" si="3664">IF(M2271="Workflow",CONCATENATE("ssh -q ",G2271, " '/home/infa_adm/scripts/ais.sh ",L2271," ",N2271," ",H2271,"'")," # n/a")</f>
        <v>ssh -q phvifoapp04 '/home/infa_adm/scripts/ais.sh connectors wf_Reconnet_File_Process Int01_prod'</v>
      </c>
      <c r="Y2271" s="15"/>
      <c r="Z2271" s="60" t="str">
        <f t="shared" ref="Z2271:Z2273" si="3665">CONCATENATE("./pmrep objectexport -f ",L2271," -o ",M2271," -n ",N2271," -m -s -b -r -u ",N2271,".xml")</f>
        <v>./pmrep objectexport -f connectors -o Workflow -n wf_Reconnet_File_Process -m -s -b -r -u wf_Reconnet_File_Process.xml</v>
      </c>
      <c r="AA2271" s="63" t="str">
        <f t="shared" ref="AA2271:AA2273" si="3666">IF(M2271="Workflow",CONCATENATE("gwd ",L2271," ",N2271)," # n/a")</f>
        <v>gwd connectors wf_Reconnet_File_Process</v>
      </c>
      <c r="AB2271" s="60" t="str">
        <f t="shared" si="3507"/>
        <v xml:space="preserve">showvh connectors wf_Reconnet_File_Process ; </v>
      </c>
      <c r="AC2271" s="60" t="str">
        <f t="shared" si="3506"/>
        <v>showrrh connectors wf_Reconnet_File_Process</v>
      </c>
    </row>
    <row r="2272" spans="1:29" x14ac:dyDescent="0.25">
      <c r="A2272" s="9">
        <v>43481</v>
      </c>
      <c r="B2272" s="6" t="s">
        <v>3317</v>
      </c>
      <c r="C2272" s="6" t="s">
        <v>1893</v>
      </c>
      <c r="D2272" s="6" t="s">
        <v>1864</v>
      </c>
      <c r="E2272" s="100" t="str">
        <f t="shared" si="3649"/>
        <v>RAC_prod</v>
      </c>
      <c r="F2272" s="115" t="str">
        <f t="shared" si="3650"/>
        <v>BPP</v>
      </c>
      <c r="G2272" s="100" t="str">
        <f t="shared" si="3651"/>
        <v>phvifoapp04</v>
      </c>
      <c r="H2272" s="115" t="str">
        <f t="shared" si="3652"/>
        <v>Int01_prod</v>
      </c>
      <c r="I2272" s="100" t="str">
        <f t="shared" si="3653"/>
        <v>6005</v>
      </c>
      <c r="J2272" s="115" t="str">
        <f t="shared" si="3654"/>
        <v>Native</v>
      </c>
      <c r="K2272" s="100" t="str">
        <f t="shared" si="3655"/>
        <v>all</v>
      </c>
      <c r="L2272" s="6" t="s">
        <v>1491</v>
      </c>
      <c r="M2272" s="6" t="s">
        <v>332</v>
      </c>
      <c r="N2272" s="6" t="s">
        <v>2756</v>
      </c>
      <c r="O2272" s="6" t="s">
        <v>3318</v>
      </c>
      <c r="P2272" s="11" t="str">
        <f t="shared" si="3656"/>
        <v>qc connectors Workflow wf_reconnet_non_cash_receipts</v>
      </c>
      <c r="Q2272" s="12" t="str">
        <f t="shared" si="3657"/>
        <v>echo ;</v>
      </c>
      <c r="R2272" s="13" t="str">
        <f t="shared" si="3658"/>
        <v>./pmrep addtodeploymentgroup -p DG_Static_Shared -n wf_reconnet_non_cash_receipts -o Workflow -f connectors -d all ;</v>
      </c>
      <c r="S2272" s="12" t="str">
        <f t="shared" si="3659"/>
        <v>echo ;</v>
      </c>
      <c r="T2272" s="13" t="str">
        <f t="shared" si="3660"/>
        <v>echo ;</v>
      </c>
      <c r="U2272" s="12" t="str">
        <f t="shared" si="3661"/>
        <v>echo;</v>
      </c>
      <c r="V2272" s="13" t="str">
        <f t="shared" si="3662"/>
        <v>echo ;</v>
      </c>
      <c r="W2272" s="14" t="str">
        <f t="shared" si="3663"/>
        <v xml:space="preserve"> echo ; </v>
      </c>
      <c r="X2272" s="13" t="str">
        <f t="shared" si="3664"/>
        <v>ssh -q phvifoapp04 '/home/infa_adm/scripts/ais.sh connectors wf_reconnet_non_cash_receipts Int01_prod'</v>
      </c>
      <c r="Y2272" s="15"/>
      <c r="Z2272" s="60" t="str">
        <f t="shared" si="3665"/>
        <v>./pmrep objectexport -f connectors -o Workflow -n wf_reconnet_non_cash_receipts -m -s -b -r -u wf_reconnet_non_cash_receipts.xml</v>
      </c>
      <c r="AA2272" s="63" t="str">
        <f t="shared" si="3666"/>
        <v>gwd connectors wf_reconnet_non_cash_receipts</v>
      </c>
      <c r="AB2272" s="60" t="str">
        <f t="shared" si="3507"/>
        <v xml:space="preserve">showvh connectors wf_reconnet_non_cash_receipts ; </v>
      </c>
      <c r="AC2272" s="60" t="str">
        <f t="shared" si="3506"/>
        <v>showrrh connectors wf_reconnet_non_cash_receipts</v>
      </c>
    </row>
    <row r="2273" spans="1:29" x14ac:dyDescent="0.25">
      <c r="A2273" s="9">
        <v>43481</v>
      </c>
      <c r="B2273" s="6" t="s">
        <v>3317</v>
      </c>
      <c r="C2273" s="6" t="s">
        <v>1893</v>
      </c>
      <c r="D2273" s="6" t="s">
        <v>1864</v>
      </c>
      <c r="E2273" s="100" t="str">
        <f t="shared" si="3649"/>
        <v>RAC_prod</v>
      </c>
      <c r="F2273" s="115" t="str">
        <f t="shared" si="3650"/>
        <v>BPP</v>
      </c>
      <c r="G2273" s="100" t="str">
        <f t="shared" si="3651"/>
        <v>phvifoapp04</v>
      </c>
      <c r="H2273" s="115" t="str">
        <f t="shared" si="3652"/>
        <v>Int01_prod</v>
      </c>
      <c r="I2273" s="100" t="str">
        <f t="shared" si="3653"/>
        <v>6005</v>
      </c>
      <c r="J2273" s="115" t="str">
        <f t="shared" si="3654"/>
        <v>Native</v>
      </c>
      <c r="K2273" s="100" t="str">
        <f t="shared" si="3655"/>
        <v>all</v>
      </c>
      <c r="L2273" s="6" t="s">
        <v>1491</v>
      </c>
      <c r="M2273" s="6" t="s">
        <v>332</v>
      </c>
      <c r="N2273" s="6" t="s">
        <v>2757</v>
      </c>
      <c r="O2273" s="6" t="s">
        <v>3318</v>
      </c>
      <c r="P2273" s="11" t="str">
        <f t="shared" si="3656"/>
        <v>qc connectors Workflow wf_reconnet_nscash_cash_receipts</v>
      </c>
      <c r="Q2273" s="12" t="str">
        <f t="shared" si="3657"/>
        <v>echo ;</v>
      </c>
      <c r="R2273" s="13" t="str">
        <f t="shared" si="3658"/>
        <v>./pmrep addtodeploymentgroup -p DG_Static_Shared -n wf_reconnet_nscash_cash_receipts -o Workflow -f connectors -d all ;</v>
      </c>
      <c r="S2273" s="12" t="str">
        <f t="shared" si="3659"/>
        <v>./pmrep deploydeploymentgroup -p DG_Static_Shared -c  ./DG_Static_Shared.xml -r RAC_prod -n ritbil -X BPP -h phvifoapp04 -o 6005 -s Native -l $HOME/scripts/log/dg_BR_CHG0016140.log ;</v>
      </c>
      <c r="T2273" s="13" t="str">
        <f t="shared" si="3660"/>
        <v xml:space="preserve">echo '&lt; PRESS ANY KEY TO CONTINUE &gt;'; read c ; </v>
      </c>
      <c r="U2273" s="12" t="str">
        <f t="shared" si="3661"/>
        <v xml:space="preserve">cat $HOME/scripts/log/dg_BR_CHG0016140.log ; </v>
      </c>
      <c r="V2273" s="13" t="str">
        <f t="shared" si="3662"/>
        <v>echo '&lt; PRESS ANY KEY TO CONTINUE &gt;'; read c ;</v>
      </c>
      <c r="W2273" s="14" t="str">
        <f t="shared" si="3663"/>
        <v xml:space="preserve"> pmd ; </v>
      </c>
      <c r="X2273" s="13" t="str">
        <f t="shared" si="3664"/>
        <v>ssh -q phvifoapp04 '/home/infa_adm/scripts/ais.sh connectors wf_reconnet_nscash_cash_receipts Int01_prod'</v>
      </c>
      <c r="Y2273" s="15"/>
      <c r="Z2273" s="60" t="str">
        <f t="shared" si="3665"/>
        <v>./pmrep objectexport -f connectors -o Workflow -n wf_reconnet_nscash_cash_receipts -m -s -b -r -u wf_reconnet_nscash_cash_receipts.xml</v>
      </c>
      <c r="AA2273" s="63" t="str">
        <f t="shared" si="3666"/>
        <v>gwd connectors wf_reconnet_nscash_cash_receipts</v>
      </c>
      <c r="AB2273" s="60" t="str">
        <f t="shared" si="3507"/>
        <v xml:space="preserve">showvh connectors wf_reconnet_nscash_cash_receipts ; </v>
      </c>
      <c r="AC2273" s="60" t="str">
        <f t="shared" si="3506"/>
        <v>showrrh connectors wf_reconnet_nscash_cash_receipts</v>
      </c>
    </row>
    <row r="2274" spans="1:29" x14ac:dyDescent="0.25">
      <c r="A2274" s="9">
        <v>43481</v>
      </c>
      <c r="B2274" s="6" t="s">
        <v>318</v>
      </c>
      <c r="C2274" s="6" t="s">
        <v>1893</v>
      </c>
      <c r="D2274" s="6" t="s">
        <v>1862</v>
      </c>
      <c r="E2274" s="100" t="str">
        <f t="shared" si="3649"/>
        <v>RAC_qa</v>
      </c>
      <c r="F2274" s="115" t="str">
        <f t="shared" si="3650"/>
        <v>BPQ</v>
      </c>
      <c r="G2274" s="100" t="str">
        <f t="shared" si="3651"/>
        <v>qhvifoapp05</v>
      </c>
      <c r="H2274" s="115" t="str">
        <f t="shared" si="3652"/>
        <v>Int01_qa</v>
      </c>
      <c r="I2274" s="100" t="str">
        <f t="shared" si="3653"/>
        <v>6005</v>
      </c>
      <c r="J2274" s="115" t="str">
        <f t="shared" si="3654"/>
        <v>Native</v>
      </c>
      <c r="K2274" s="100" t="str">
        <f t="shared" si="3655"/>
        <v>all</v>
      </c>
      <c r="L2274" s="6" t="s">
        <v>1491</v>
      </c>
      <c r="M2274" s="6" t="s">
        <v>332</v>
      </c>
      <c r="N2274" s="6" t="s">
        <v>1753</v>
      </c>
      <c r="O2274" s="6" t="s">
        <v>3319</v>
      </c>
      <c r="P2274" s="11" t="str">
        <f t="shared" ref="P2274:P2275" si="3667">CONCATENATE("qc ",L2274," ",M2274," ",N2274)</f>
        <v>qc connectors Workflow wf_ENT_LAWSON_GL_SIMSSTG_TO_LAWSONSTG</v>
      </c>
      <c r="Q2274" s="12" t="str">
        <f t="shared" ref="Q2274:Q2275" si="3668">IF(AND(B2274=B2273,F2274=F2273),"echo ;",CONCATENATE("./pmrep cleardeploymentgroup -p ",dgnm," -f ;"))</f>
        <v>./pmrep cleardeploymentgroup -p DG_Static_Shared -f ;</v>
      </c>
      <c r="R2274" s="13" t="str">
        <f t="shared" ref="R2274:R2275" si="3669">CONCATENATE("./pmrep addtodeploymentgroup -p ",dgnm," -n ",N2274," -o ",M2274, " -f ",L2274," -d ",K2274, " ;")</f>
        <v>./pmrep addtodeploymentgroup -p DG_Static_Shared -n wf_ENT_LAWSON_GL_SIMSSTG_TO_LAWSONSTG -o Workflow -f connectors -d all ;</v>
      </c>
      <c r="S2274" s="12" t="str">
        <f t="shared" ref="S2274:S2275" si="3670">IF(AND(B2274=B2275,F2274=F2275),"echo ;",CONCATENATE("./pmrep deploydeploymentgroup -p ",dgnm, " -c ",dgxml," -r ",E2274," -n ",IF(LEFT(F2274,1)="B","ritbil","jansaj")," -X ",F2274, " -h ",G2274," -o ",I2274, " -s ",J2274, " -l $HOME/scripts/log/dg_",C2274,"_",B2274,".log ;"))</f>
        <v>./pmrep deploydeploymentgroup -p DG_Static_Shared -c  ./DG_Static_Shared.xml -r RAC_qa -n ritbil -X BPQ -h qhvifoapp05 -o 6005 -s Native -l $HOME/scripts/log/dg_BR_moodee.log ;</v>
      </c>
      <c r="T2274" s="13" t="str">
        <f t="shared" ref="T2274:T2275" si="3671">IF(AND(B2274=B2275,F2274=F2275), "echo ;","echo '&lt; PRESS ANY KEY TO CONTINUE &gt;'; read c ; ")</f>
        <v xml:space="preserve">echo '&lt; PRESS ANY KEY TO CONTINUE &gt;'; read c ; </v>
      </c>
      <c r="U2274" s="12" t="str">
        <f t="shared" ref="U2274:U2275" si="3672">IF(AND(B2274=B2275,F2274=F2275),"echo;",CONCATENATE("cat $HOME/scripts/log/dg_",C2274,"_",B2274,".log ; "))</f>
        <v xml:space="preserve">cat $HOME/scripts/log/dg_BR_moodee.log ; </v>
      </c>
      <c r="V2274" s="13" t="str">
        <f t="shared" ref="V2274:V2275" si="3673">IF(AND(B2274=B2275,F2274=F2275), "echo ;","echo '&lt; PRESS ANY KEY TO CONTINUE &gt;'; read c ;")</f>
        <v>echo '&lt; PRESS ANY KEY TO CONTINUE &gt;'; read c ;</v>
      </c>
      <c r="W2274" s="14" t="str">
        <f t="shared" ref="W2274:W2275" si="3674">IF(LEFT(U2274,3)="cat"," pmd ; "," echo ; ")</f>
        <v xml:space="preserve"> pmd ; </v>
      </c>
      <c r="X2274" s="13" t="str">
        <f t="shared" ref="X2274:X2275" si="3675">IF(M2274="Workflow",CONCATENATE("ssh -q ",G2274, " '/home/infa_adm/scripts/ais.sh ",L2274," ",N2274," ",H2274,"'")," # n/a")</f>
        <v>ssh -q qhvifoapp05 '/home/infa_adm/scripts/ais.sh connectors wf_ENT_LAWSON_GL_SIMSSTG_TO_LAWSONSTG Int01_qa'</v>
      </c>
      <c r="Y2274" s="15"/>
      <c r="Z2274" s="60" t="str">
        <f t="shared" ref="Z2274:Z2275" si="3676">CONCATENATE("./pmrep objectexport -f ",L2274," -o ",M2274," -n ",N2274," -m -s -b -r -u ",N2274,".xml")</f>
        <v>./pmrep objectexport -f connectors -o Workflow -n wf_ENT_LAWSON_GL_SIMSSTG_TO_LAWSONSTG -m -s -b -r -u wf_ENT_LAWSON_GL_SIMSSTG_TO_LAWSONSTG.xml</v>
      </c>
      <c r="AA2274" s="63" t="str">
        <f t="shared" ref="AA2274:AA2275" si="3677">IF(M2274="Workflow",CONCATENATE("gwd ",L2274," ",N2274)," # n/a")</f>
        <v>gwd connectors wf_ENT_LAWSON_GL_SIMSSTG_TO_LAWSONSTG</v>
      </c>
      <c r="AB2274" s="60" t="str">
        <f t="shared" si="3507"/>
        <v xml:space="preserve">showvh connectors wf_ENT_LAWSON_GL_SIMSSTG_TO_LAWSONSTG ; </v>
      </c>
      <c r="AC2274" s="60" t="str">
        <f t="shared" si="3506"/>
        <v>showrrh connectors wf_ENT_LAWSON_GL_SIMSSTG_TO_LAWSONSTG</v>
      </c>
    </row>
    <row r="2275" spans="1:29" x14ac:dyDescent="0.25">
      <c r="A2275" s="9">
        <v>43481</v>
      </c>
      <c r="B2275" s="6" t="s">
        <v>318</v>
      </c>
      <c r="C2275" s="6" t="s">
        <v>1893</v>
      </c>
      <c r="D2275" s="6" t="s">
        <v>1863</v>
      </c>
      <c r="E2275" s="100" t="str">
        <f t="shared" si="3649"/>
        <v>RAC_uat</v>
      </c>
      <c r="F2275" s="115" t="str">
        <f t="shared" si="3650"/>
        <v>BPU</v>
      </c>
      <c r="G2275" s="100" t="str">
        <f t="shared" si="3651"/>
        <v>uhvifoapp03</v>
      </c>
      <c r="H2275" s="115" t="str">
        <f t="shared" si="3652"/>
        <v>Int01_uat</v>
      </c>
      <c r="I2275" s="100" t="str">
        <f t="shared" si="3653"/>
        <v>6005</v>
      </c>
      <c r="J2275" s="115" t="str">
        <f t="shared" si="3654"/>
        <v>Native</v>
      </c>
      <c r="K2275" s="100" t="str">
        <f t="shared" si="3655"/>
        <v>all</v>
      </c>
      <c r="L2275" s="6" t="s">
        <v>1491</v>
      </c>
      <c r="M2275" s="6" t="s">
        <v>332</v>
      </c>
      <c r="N2275" s="6" t="s">
        <v>1753</v>
      </c>
      <c r="O2275" s="6" t="s">
        <v>3320</v>
      </c>
      <c r="P2275" s="11" t="str">
        <f t="shared" si="3667"/>
        <v>qc connectors Workflow wf_ENT_LAWSON_GL_SIMSSTG_TO_LAWSONSTG</v>
      </c>
      <c r="Q2275" s="12" t="str">
        <f t="shared" si="3668"/>
        <v>./pmrep cleardeploymentgroup -p DG_Static_Shared -f ;</v>
      </c>
      <c r="R2275" s="13" t="str">
        <f t="shared" si="3669"/>
        <v>./pmrep addtodeploymentgroup -p DG_Static_Shared -n wf_ENT_LAWSON_GL_SIMSSTG_TO_LAWSONSTG -o Workflow -f connectors -d all ;</v>
      </c>
      <c r="S2275" s="12" t="str">
        <f t="shared" si="3670"/>
        <v>./pmrep deploydeploymentgroup -p DG_Static_Shared -c  ./DG_Static_Shared.xml -r RAC_uat -n ritbil -X BPU -h uhvifoapp03 -o 6005 -s Native -l $HOME/scripts/log/dg_BR_moodee.log ;</v>
      </c>
      <c r="T2275" s="13" t="str">
        <f t="shared" si="3671"/>
        <v xml:space="preserve">echo '&lt; PRESS ANY KEY TO CONTINUE &gt;'; read c ; </v>
      </c>
      <c r="U2275" s="12" t="str">
        <f t="shared" si="3672"/>
        <v xml:space="preserve">cat $HOME/scripts/log/dg_BR_moodee.log ; </v>
      </c>
      <c r="V2275" s="13" t="str">
        <f t="shared" si="3673"/>
        <v>echo '&lt; PRESS ANY KEY TO CONTINUE &gt;'; read c ;</v>
      </c>
      <c r="W2275" s="14" t="str">
        <f t="shared" si="3674"/>
        <v xml:space="preserve"> pmd ; </v>
      </c>
      <c r="X2275" s="13" t="str">
        <f t="shared" si="3675"/>
        <v>ssh -q uhvifoapp03 '/home/infa_adm/scripts/ais.sh connectors wf_ENT_LAWSON_GL_SIMSSTG_TO_LAWSONSTG Int01_uat'</v>
      </c>
      <c r="Y2275" s="15"/>
      <c r="Z2275" s="60" t="str">
        <f t="shared" si="3676"/>
        <v>./pmrep objectexport -f connectors -o Workflow -n wf_ENT_LAWSON_GL_SIMSSTG_TO_LAWSONSTG -m -s -b -r -u wf_ENT_LAWSON_GL_SIMSSTG_TO_LAWSONSTG.xml</v>
      </c>
      <c r="AA2275" s="63" t="str">
        <f t="shared" si="3677"/>
        <v>gwd connectors wf_ENT_LAWSON_GL_SIMSSTG_TO_LAWSONSTG</v>
      </c>
      <c r="AB2275" s="60" t="str">
        <f t="shared" si="3507"/>
        <v xml:space="preserve">showvh connectors wf_ENT_LAWSON_GL_SIMSSTG_TO_LAWSONSTG ; </v>
      </c>
      <c r="AC2275" s="60" t="str">
        <f t="shared" si="3506"/>
        <v>showrrh connectors wf_ENT_LAWSON_GL_SIMSSTG_TO_LAWSONSTG</v>
      </c>
    </row>
    <row r="2276" spans="1:29" x14ac:dyDescent="0.25">
      <c r="A2276" s="9">
        <v>43481</v>
      </c>
      <c r="B2276" s="6" t="s">
        <v>317</v>
      </c>
      <c r="C2276" s="6" t="s">
        <v>1893</v>
      </c>
      <c r="D2276" s="6" t="s">
        <v>1862</v>
      </c>
      <c r="E2276" s="100" t="str">
        <f t="shared" ref="E2276:E2284" si="3678">IF(D2276="q1",rep_q,IF(OR(D2276="u1",D2276="u2"),rep_u,IF(OR(D2276="p1",D2276="p2"),rep_p," ** ERROR **")))</f>
        <v>RAC_qa</v>
      </c>
      <c r="F2276" s="115" t="str">
        <f t="shared" ref="F2276:F2284" si="3679">IF(C2276="SJ",IF(D2276="q1",pswd_sj_q,IF(OR(D2276="u1",D2276="u2"),pswd_sj_u,IF(OR(D2276="p1",D2276="p2"),pswd_sj_p," ** ERROR **"))),
IF(C2276="BR",IF(D2276="q1",pswd_br_q,IF(OR(D2276="u1",D2276="u2"),pswd_br_u,IF(OR(D2276="p1",D2276="p2"),pswd_br_p," ** ERROR **")))," ** ERROR **"))</f>
        <v>BPQ</v>
      </c>
      <c r="G2276" s="100" t="str">
        <f t="shared" ref="G2276:G2284" si="3680">IF(D2276="q1",host_q,IF(OR(D2276="u1",D2276="u2"),host_u,IF(OR(D2276="p1",D2276="p2"),host_p," ** ERROR **")))</f>
        <v>qhvifoapp05</v>
      </c>
      <c r="H2276" s="115" t="str">
        <f t="shared" ref="H2276:H2284" si="3681">IF(D2276="q1",int_q1,IF(D2276="u1",int_u1,IF(D2276="u2",int_u2,IF(D2276="p1",int_p1,IF(D2276="p2",int_p2," ** ERROR **")))))</f>
        <v>Int01_qa</v>
      </c>
      <c r="I2276" s="100" t="str">
        <f t="shared" ref="I2276:I2284" si="3682">IF(D2276="","n/a","6005")</f>
        <v>6005</v>
      </c>
      <c r="J2276" s="115" t="str">
        <f t="shared" ref="J2276:J2284" si="3683">IF(D2276="","n/a","Native")</f>
        <v>Native</v>
      </c>
      <c r="K2276" s="100" t="str">
        <f t="shared" ref="K2276:K2284" si="3684">IF(D2276="","n/a","all")</f>
        <v>all</v>
      </c>
      <c r="L2276" s="6" t="s">
        <v>1491</v>
      </c>
      <c r="M2276" s="6" t="s">
        <v>332</v>
      </c>
      <c r="N2276" s="6" t="s">
        <v>2660</v>
      </c>
      <c r="O2276" s="6" t="s">
        <v>3321</v>
      </c>
      <c r="P2276" s="11" t="str">
        <f t="shared" ref="P2276:P2277" si="3685">CONCATENATE("qc ",L2276," ",M2276," ",N2276)</f>
        <v>qc connectors Workflow wf_ENT_LAWSON_GL_RF_PROCESS</v>
      </c>
      <c r="Q2276" s="12" t="str">
        <f t="shared" ref="Q2276:Q2277" si="3686">IF(AND(B2276=B2275,F2276=F2275),"echo ;",CONCATENATE("./pmrep cleardeploymentgroup -p ",dgnm," -f ;"))</f>
        <v>./pmrep cleardeploymentgroup -p DG_Static_Shared -f ;</v>
      </c>
      <c r="R2276" s="13" t="str">
        <f t="shared" ref="R2276:R2277" si="3687">CONCATENATE("./pmrep addtodeploymentgroup -p ",dgnm," -n ",N2276," -o ",M2276, " -f ",L2276," -d ",K2276, " ;")</f>
        <v>./pmrep addtodeploymentgroup -p DG_Static_Shared -n wf_ENT_LAWSON_GL_RF_PROCESS -o Workflow -f connectors -d all ;</v>
      </c>
      <c r="S2276" s="12" t="str">
        <f t="shared" ref="S2276:S2277" si="3688">IF(AND(B2276=B2277,F2276=F2277),"echo ;",CONCATENATE("./pmrep deploydeploymentgroup -p ",dgnm, " -c ",dgxml," -r ",E2276," -n ",IF(LEFT(F2276,1)="B","ritbil","jansaj")," -X ",F2276, " -h ",G2276," -o ",I2276, " -s ",J2276, " -l $HOME/scripts/log/dg_",C2276,"_",B2276,".log ;"))</f>
        <v>./pmrep deploydeploymentgroup -p DG_Static_Shared -c  ./DG_Static_Shared.xml -r RAC_qa -n ritbil -X BPQ -h qhvifoapp05 -o 6005 -s Native -l $HOME/scripts/log/dg_BR_kalabd.log ;</v>
      </c>
      <c r="T2276" s="13" t="str">
        <f t="shared" ref="T2276:T2277" si="3689">IF(AND(B2276=B2277,F2276=F2277), "echo ;","echo '&lt; PRESS ANY KEY TO CONTINUE &gt;'; read c ; ")</f>
        <v xml:space="preserve">echo '&lt; PRESS ANY KEY TO CONTINUE &gt;'; read c ; </v>
      </c>
      <c r="U2276" s="12" t="str">
        <f t="shared" ref="U2276:U2277" si="3690">IF(AND(B2276=B2277,F2276=F2277),"echo;",CONCATENATE("cat $HOME/scripts/log/dg_",C2276,"_",B2276,".log ; "))</f>
        <v xml:space="preserve">cat $HOME/scripts/log/dg_BR_kalabd.log ; </v>
      </c>
      <c r="V2276" s="13" t="str">
        <f t="shared" ref="V2276:V2277" si="3691">IF(AND(B2276=B2277,F2276=F2277), "echo ;","echo '&lt; PRESS ANY KEY TO CONTINUE &gt;'; read c ;")</f>
        <v>echo '&lt; PRESS ANY KEY TO CONTINUE &gt;'; read c ;</v>
      </c>
      <c r="W2276" s="14" t="str">
        <f t="shared" ref="W2276:W2277" si="3692">IF(LEFT(U2276,3)="cat"," pmd ; "," echo ; ")</f>
        <v xml:space="preserve"> pmd ; </v>
      </c>
      <c r="X2276" s="13" t="str">
        <f t="shared" ref="X2276:X2277" si="3693">IF(M2276="Workflow",CONCATENATE("ssh -q ",G2276, " '/home/infa_adm/scripts/ais.sh ",L2276," ",N2276," ",H2276,"'")," # n/a")</f>
        <v>ssh -q qhvifoapp05 '/home/infa_adm/scripts/ais.sh connectors wf_ENT_LAWSON_GL_RF_PROCESS Int01_qa'</v>
      </c>
      <c r="Y2276" s="15"/>
      <c r="Z2276" s="60" t="str">
        <f t="shared" ref="Z2276:Z2277" si="3694">CONCATENATE("./pmrep objectexport -f ",L2276," -o ",M2276," -n ",N2276," -m -s -b -r -u ",N2276,".xml")</f>
        <v>./pmrep objectexport -f connectors -o Workflow -n wf_ENT_LAWSON_GL_RF_PROCESS -m -s -b -r -u wf_ENT_LAWSON_GL_RF_PROCESS.xml</v>
      </c>
      <c r="AA2276" s="63" t="str">
        <f t="shared" ref="AA2276:AA2277" si="3695">IF(M2276="Workflow",CONCATENATE("gwd ",L2276," ",N2276)," # n/a")</f>
        <v>gwd connectors wf_ENT_LAWSON_GL_RF_PROCESS</v>
      </c>
      <c r="AB2276" s="60" t="str">
        <f t="shared" si="3507"/>
        <v xml:space="preserve">showvh connectors wf_ENT_LAWSON_GL_RF_PROCESS ; </v>
      </c>
      <c r="AC2276" s="60" t="str">
        <f t="shared" si="3506"/>
        <v>showrrh connectors wf_ENT_LAWSON_GL_RF_PROCESS</v>
      </c>
    </row>
    <row r="2277" spans="1:29" x14ac:dyDescent="0.25">
      <c r="A2277" s="9">
        <v>43481</v>
      </c>
      <c r="B2277" s="6" t="s">
        <v>317</v>
      </c>
      <c r="C2277" s="6" t="s">
        <v>1893</v>
      </c>
      <c r="D2277" s="6" t="s">
        <v>1863</v>
      </c>
      <c r="E2277" s="100" t="str">
        <f t="shared" si="3678"/>
        <v>RAC_uat</v>
      </c>
      <c r="F2277" s="115" t="str">
        <f t="shared" si="3679"/>
        <v>BPU</v>
      </c>
      <c r="G2277" s="100" t="str">
        <f t="shared" si="3680"/>
        <v>uhvifoapp03</v>
      </c>
      <c r="H2277" s="115" t="str">
        <f t="shared" si="3681"/>
        <v>Int01_uat</v>
      </c>
      <c r="I2277" s="100" t="str">
        <f t="shared" si="3682"/>
        <v>6005</v>
      </c>
      <c r="J2277" s="115" t="str">
        <f t="shared" si="3683"/>
        <v>Native</v>
      </c>
      <c r="K2277" s="100" t="str">
        <f t="shared" si="3684"/>
        <v>all</v>
      </c>
      <c r="L2277" s="6" t="s">
        <v>1491</v>
      </c>
      <c r="M2277" s="6" t="s">
        <v>332</v>
      </c>
      <c r="N2277" s="6" t="s">
        <v>2660</v>
      </c>
      <c r="O2277" s="6" t="s">
        <v>3322</v>
      </c>
      <c r="P2277" s="11" t="str">
        <f t="shared" si="3685"/>
        <v>qc connectors Workflow wf_ENT_LAWSON_GL_RF_PROCESS</v>
      </c>
      <c r="Q2277" s="12" t="str">
        <f t="shared" si="3686"/>
        <v>./pmrep cleardeploymentgroup -p DG_Static_Shared -f ;</v>
      </c>
      <c r="R2277" s="13" t="str">
        <f t="shared" si="3687"/>
        <v>./pmrep addtodeploymentgroup -p DG_Static_Shared -n wf_ENT_LAWSON_GL_RF_PROCESS -o Workflow -f connectors -d all ;</v>
      </c>
      <c r="S2277" s="12" t="str">
        <f t="shared" si="3688"/>
        <v>./pmrep deploydeploymentgroup -p DG_Static_Shared -c  ./DG_Static_Shared.xml -r RAC_uat -n ritbil -X BPU -h uhvifoapp03 -o 6005 -s Native -l $HOME/scripts/log/dg_BR_kalabd.log ;</v>
      </c>
      <c r="T2277" s="13" t="str">
        <f t="shared" si="3689"/>
        <v xml:space="preserve">echo '&lt; PRESS ANY KEY TO CONTINUE &gt;'; read c ; </v>
      </c>
      <c r="U2277" s="12" t="str">
        <f t="shared" si="3690"/>
        <v xml:space="preserve">cat $HOME/scripts/log/dg_BR_kalabd.log ; </v>
      </c>
      <c r="V2277" s="13" t="str">
        <f t="shared" si="3691"/>
        <v>echo '&lt; PRESS ANY KEY TO CONTINUE &gt;'; read c ;</v>
      </c>
      <c r="W2277" s="14" t="str">
        <f t="shared" si="3692"/>
        <v xml:space="preserve"> pmd ; </v>
      </c>
      <c r="X2277" s="13" t="str">
        <f t="shared" si="3693"/>
        <v>ssh -q uhvifoapp03 '/home/infa_adm/scripts/ais.sh connectors wf_ENT_LAWSON_GL_RF_PROCESS Int01_uat'</v>
      </c>
      <c r="Y2277" s="15"/>
      <c r="Z2277" s="60" t="str">
        <f t="shared" si="3694"/>
        <v>./pmrep objectexport -f connectors -o Workflow -n wf_ENT_LAWSON_GL_RF_PROCESS -m -s -b -r -u wf_ENT_LAWSON_GL_RF_PROCESS.xml</v>
      </c>
      <c r="AA2277" s="63" t="str">
        <f t="shared" si="3695"/>
        <v>gwd connectors wf_ENT_LAWSON_GL_RF_PROCESS</v>
      </c>
      <c r="AB2277" s="60" t="str">
        <f t="shared" si="3507"/>
        <v xml:space="preserve">showvh connectors wf_ENT_LAWSON_GL_RF_PROCESS ; </v>
      </c>
      <c r="AC2277" s="60" t="str">
        <f t="shared" si="3506"/>
        <v>showrrh connectors wf_ENT_LAWSON_GL_RF_PROCESS</v>
      </c>
    </row>
    <row r="2278" spans="1:29" x14ac:dyDescent="0.25">
      <c r="A2278" s="9">
        <v>43482</v>
      </c>
      <c r="B2278" s="6" t="s">
        <v>3323</v>
      </c>
      <c r="C2278" s="6" t="s">
        <v>1893</v>
      </c>
      <c r="D2278" s="6" t="s">
        <v>1864</v>
      </c>
      <c r="E2278" s="100" t="str">
        <f t="shared" si="3678"/>
        <v>RAC_prod</v>
      </c>
      <c r="F2278" s="115" t="str">
        <f t="shared" si="3679"/>
        <v>BPP</v>
      </c>
      <c r="G2278" s="100" t="str">
        <f t="shared" si="3680"/>
        <v>phvifoapp04</v>
      </c>
      <c r="H2278" s="115" t="str">
        <f t="shared" si="3681"/>
        <v>Int01_prod</v>
      </c>
      <c r="I2278" s="100" t="str">
        <f t="shared" si="3682"/>
        <v>6005</v>
      </c>
      <c r="J2278" s="115" t="str">
        <f t="shared" si="3683"/>
        <v>Native</v>
      </c>
      <c r="K2278" s="100" t="str">
        <f t="shared" si="3684"/>
        <v>all</v>
      </c>
      <c r="L2278" s="6" t="s">
        <v>322</v>
      </c>
      <c r="M2278" s="6" t="s">
        <v>332</v>
      </c>
      <c r="N2278" s="6" t="s">
        <v>2727</v>
      </c>
      <c r="O2278" s="6" t="s">
        <v>3324</v>
      </c>
      <c r="P2278" s="11" t="str">
        <f t="shared" ref="P2278" si="3696">CONCATENATE("qc ",L2278," ",M2278," ",N2278)</f>
        <v>qc MDM Workflow wf_MDM2Enterprise_NeighboringStore_Interface</v>
      </c>
      <c r="Q2278" s="12" t="str">
        <f t="shared" ref="Q2278" si="3697">IF(AND(B2278=B2277,F2278=F2277),"echo ;",CONCATENATE("./pmrep cleardeploymentgroup -p ",dgnm," -f ;"))</f>
        <v>./pmrep cleardeploymentgroup -p DG_Static_Shared -f ;</v>
      </c>
      <c r="R2278" s="13" t="str">
        <f t="shared" ref="R2278" si="3698">CONCATENATE("./pmrep addtodeploymentgroup -p ",dgnm," -n ",N2278," -o ",M2278, " -f ",L2278," -d ",K2278, " ;")</f>
        <v>./pmrep addtodeploymentgroup -p DG_Static_Shared -n wf_MDM2Enterprise_NeighboringStore_Interface -o Workflow -f MDM -d all ;</v>
      </c>
      <c r="S2278" s="12" t="str">
        <f t="shared" ref="S2278" si="3699">IF(AND(B2278=B2279,F2278=F2279),"echo ;",CONCATENATE("./pmrep deploydeploymentgroup -p ",dgnm, " -c ",dgxml," -r ",E2278," -n ",IF(LEFT(F2278,1)="B","ritbil","jansaj")," -X ",F2278, " -h ",G2278," -o ",I2278, " -s ",J2278, " -l $HOME/scripts/log/dg_",C2278,"_",B2278,".log ;"))</f>
        <v>./pmrep deploydeploymentgroup -p DG_Static_Shared -c  ./DG_Static_Shared.xml -r RAC_prod -n ritbil -X BPP -h phvifoapp04 -o 6005 -s Native -l $HOME/scripts/log/dg_BR_CHG0016147.log ;</v>
      </c>
      <c r="T2278" s="13" t="str">
        <f t="shared" ref="T2278" si="3700">IF(AND(B2278=B2279,F2278=F2279), "echo ;","echo '&lt; PRESS ANY KEY TO CONTINUE &gt;'; read c ; ")</f>
        <v xml:space="preserve">echo '&lt; PRESS ANY KEY TO CONTINUE &gt;'; read c ; </v>
      </c>
      <c r="U2278" s="12" t="str">
        <f t="shared" ref="U2278" si="3701">IF(AND(B2278=B2279,F2278=F2279),"echo;",CONCATENATE("cat $HOME/scripts/log/dg_",C2278,"_",B2278,".log ; "))</f>
        <v xml:space="preserve">cat $HOME/scripts/log/dg_BR_CHG0016147.log ; </v>
      </c>
      <c r="V2278" s="13" t="str">
        <f t="shared" ref="V2278" si="3702">IF(AND(B2278=B2279,F2278=F2279), "echo ;","echo '&lt; PRESS ANY KEY TO CONTINUE &gt;'; read c ;")</f>
        <v>echo '&lt; PRESS ANY KEY TO CONTINUE &gt;'; read c ;</v>
      </c>
      <c r="W2278" s="14" t="str">
        <f t="shared" ref="W2278" si="3703">IF(LEFT(U2278,3)="cat"," pmd ; "," echo ; ")</f>
        <v xml:space="preserve"> pmd ; </v>
      </c>
      <c r="X2278" s="13" t="str">
        <f t="shared" ref="X2278" si="3704">IF(M2278="Workflow",CONCATENATE("ssh -q ",G2278, " '/home/infa_adm/scripts/ais.sh ",L2278," ",N2278," ",H2278,"'")," # n/a")</f>
        <v>ssh -q phvifoapp04 '/home/infa_adm/scripts/ais.sh MDM wf_MDM2Enterprise_NeighboringStore_Interface Int01_prod'</v>
      </c>
      <c r="Y2278" s="15"/>
      <c r="Z2278" s="60" t="str">
        <f t="shared" ref="Z2278" si="3705">CONCATENATE("./pmrep objectexport -f ",L2278," -o ",M2278," -n ",N2278," -m -s -b -r -u ",N2278,".xml")</f>
        <v>./pmrep objectexport -f MDM -o Workflow -n wf_MDM2Enterprise_NeighboringStore_Interface -m -s -b -r -u wf_MDM2Enterprise_NeighboringStore_Interface.xml</v>
      </c>
      <c r="AA2278" s="63" t="str">
        <f t="shared" ref="AA2278" si="3706">IF(M2278="Workflow",CONCATENATE("gwd ",L2278," ",N2278)," # n/a")</f>
        <v>gwd MDM wf_MDM2Enterprise_NeighboringStore_Interface</v>
      </c>
      <c r="AB2278" s="60" t="str">
        <f t="shared" si="3507"/>
        <v xml:space="preserve">showvh MDM wf_MDM2Enterprise_NeighboringStore_Interface ; </v>
      </c>
      <c r="AC2278" s="60" t="str">
        <f t="shared" si="3506"/>
        <v>showrrh MDM wf_MDM2Enterprise_NeighboringStore_Interface</v>
      </c>
    </row>
    <row r="2279" spans="1:29" x14ac:dyDescent="0.25">
      <c r="A2279" s="9">
        <v>43482</v>
      </c>
      <c r="B2279" s="47" t="s">
        <v>318</v>
      </c>
      <c r="C2279" s="6" t="s">
        <v>1893</v>
      </c>
      <c r="D2279" s="6" t="s">
        <v>1862</v>
      </c>
      <c r="E2279" s="100" t="str">
        <f t="shared" si="3678"/>
        <v>RAC_qa</v>
      </c>
      <c r="F2279" s="115" t="str">
        <f t="shared" si="3679"/>
        <v>BPQ</v>
      </c>
      <c r="G2279" s="100" t="str">
        <f t="shared" si="3680"/>
        <v>qhvifoapp05</v>
      </c>
      <c r="H2279" s="115" t="str">
        <f t="shared" si="3681"/>
        <v>Int01_qa</v>
      </c>
      <c r="I2279" s="100" t="str">
        <f t="shared" si="3682"/>
        <v>6005</v>
      </c>
      <c r="J2279" s="115" t="str">
        <f t="shared" si="3683"/>
        <v>Native</v>
      </c>
      <c r="K2279" s="100" t="str">
        <f t="shared" si="3684"/>
        <v>all</v>
      </c>
      <c r="L2279" s="6" t="s">
        <v>326</v>
      </c>
      <c r="M2279" s="6" t="s">
        <v>332</v>
      </c>
      <c r="N2279" s="47" t="s">
        <v>3266</v>
      </c>
      <c r="O2279" s="47" t="s">
        <v>3330</v>
      </c>
      <c r="P2279" s="11" t="str">
        <f t="shared" ref="P2279:P2280" si="3707">CONCATENATE("qc ",L2279," ",M2279," ",N2279)</f>
        <v>qc Miscellaneous Workflow wf_SIMStoCS_POReceipt_OprtrChgOff</v>
      </c>
      <c r="Q2279" s="12" t="str">
        <f t="shared" ref="Q2279:Q2280" si="3708">IF(AND(B2279=B2278,F2279=F2278),"echo ;",CONCATENATE("./pmrep cleardeploymentgroup -p ",dgnm," -f ;"))</f>
        <v>./pmrep cleardeploymentgroup -p DG_Static_Shared -f ;</v>
      </c>
      <c r="R2279" s="13" t="str">
        <f t="shared" ref="R2279:R2280" si="3709">CONCATENATE("./pmrep addtodeploymentgroup -p ",dgnm," -n ",N2279," -o ",M2279, " -f ",L2279," -d ",K2279, " ;")</f>
        <v>./pmrep addtodeploymentgroup -p DG_Static_Shared -n wf_SIMStoCS_POReceipt_OprtrChgOff -o Workflow -f Miscellaneous -d all ;</v>
      </c>
      <c r="S2279" s="12" t="str">
        <f t="shared" ref="S2279:S2280" si="3710">IF(AND(B2279=B2280,F2279=F2280),"echo ;",CONCATENATE("./pmrep deploydeploymentgroup -p ",dgnm, " -c ",dgxml," -r ",E2279," -n ",IF(LEFT(F2279,1)="B","ritbil","jansaj")," -X ",F2279, " -h ",G2279," -o ",I2279, " -s ",J2279, " -l $HOME/scripts/log/dg_",C2279,"_",B2279,".log ;"))</f>
        <v>./pmrep deploydeploymentgroup -p DG_Static_Shared -c  ./DG_Static_Shared.xml -r RAC_qa -n ritbil -X BPQ -h qhvifoapp05 -o 6005 -s Native -l $HOME/scripts/log/dg_BR_moodee.log ;</v>
      </c>
      <c r="T2279" s="13" t="str">
        <f t="shared" ref="T2279:T2280" si="3711">IF(AND(B2279=B2280,F2279=F2280), "echo ;","echo '&lt; PRESS ANY KEY TO CONTINUE &gt;'; read c ; ")</f>
        <v xml:space="preserve">echo '&lt; PRESS ANY KEY TO CONTINUE &gt;'; read c ; </v>
      </c>
      <c r="U2279" s="12" t="str">
        <f t="shared" ref="U2279:U2280" si="3712">IF(AND(B2279=B2280,F2279=F2280),"echo;",CONCATENATE("cat $HOME/scripts/log/dg_",C2279,"_",B2279,".log ; "))</f>
        <v xml:space="preserve">cat $HOME/scripts/log/dg_BR_moodee.log ; </v>
      </c>
      <c r="V2279" s="13" t="str">
        <f t="shared" ref="V2279:V2280" si="3713">IF(AND(B2279=B2280,F2279=F2280), "echo ;","echo '&lt; PRESS ANY KEY TO CONTINUE &gt;'; read c ;")</f>
        <v>echo '&lt; PRESS ANY KEY TO CONTINUE &gt;'; read c ;</v>
      </c>
      <c r="W2279" s="14" t="str">
        <f t="shared" ref="W2279:W2280" si="3714">IF(LEFT(U2279,3)="cat"," pmd ; "," echo ; ")</f>
        <v xml:space="preserve"> pmd ; </v>
      </c>
      <c r="X2279" s="13" t="str">
        <f t="shared" ref="X2279:X2280" si="3715">IF(M2279="Workflow",CONCATENATE("ssh -q ",G2279, " '/home/infa_adm/scripts/ais.sh ",L2279," ",N2279," ",H2279,"'")," # n/a")</f>
        <v>ssh -q qhvifoapp05 '/home/infa_adm/scripts/ais.sh Miscellaneous wf_SIMStoCS_POReceipt_OprtrChgOff Int01_qa'</v>
      </c>
      <c r="Y2279" s="15"/>
      <c r="Z2279" s="60" t="str">
        <f t="shared" ref="Z2279:Z2280" si="3716">CONCATENATE("./pmrep objectexport -f ",L2279," -o ",M2279," -n ",N2279," -m -s -b -r -u ",N2279,".xml")</f>
        <v>./pmrep objectexport -f Miscellaneous -o Workflow -n wf_SIMStoCS_POReceipt_OprtrChgOff -m -s -b -r -u wf_SIMStoCS_POReceipt_OprtrChgOff.xml</v>
      </c>
      <c r="AA2279" s="63" t="str">
        <f t="shared" ref="AA2279:AA2280" si="3717">IF(M2279="Workflow",CONCATENATE("gwd ",L2279," ",N2279)," # n/a")</f>
        <v>gwd Miscellaneous wf_SIMStoCS_POReceipt_OprtrChgOff</v>
      </c>
      <c r="AB2279" s="60" t="str">
        <f t="shared" si="3507"/>
        <v xml:space="preserve">showvh Miscellaneous wf_SIMStoCS_POReceipt_OprtrChgOff ; </v>
      </c>
      <c r="AC2279" s="60" t="str">
        <f t="shared" si="3506"/>
        <v>showrrh Miscellaneous wf_SIMStoCS_POReceipt_OprtrChgOff</v>
      </c>
    </row>
    <row r="2280" spans="1:29" x14ac:dyDescent="0.25">
      <c r="A2280" s="9">
        <v>43482</v>
      </c>
      <c r="B2280" s="47" t="s">
        <v>318</v>
      </c>
      <c r="C2280" s="6" t="s">
        <v>1893</v>
      </c>
      <c r="D2280" s="6" t="s">
        <v>1863</v>
      </c>
      <c r="E2280" s="100" t="str">
        <f t="shared" si="3678"/>
        <v>RAC_uat</v>
      </c>
      <c r="F2280" s="115" t="str">
        <f t="shared" si="3679"/>
        <v>BPU</v>
      </c>
      <c r="G2280" s="100" t="str">
        <f t="shared" si="3680"/>
        <v>uhvifoapp03</v>
      </c>
      <c r="H2280" s="115" t="str">
        <f t="shared" si="3681"/>
        <v>Int01_uat</v>
      </c>
      <c r="I2280" s="100" t="str">
        <f t="shared" si="3682"/>
        <v>6005</v>
      </c>
      <c r="J2280" s="115" t="str">
        <f t="shared" si="3683"/>
        <v>Native</v>
      </c>
      <c r="K2280" s="100" t="str">
        <f t="shared" si="3684"/>
        <v>all</v>
      </c>
      <c r="L2280" s="6" t="s">
        <v>326</v>
      </c>
      <c r="M2280" s="6" t="s">
        <v>332</v>
      </c>
      <c r="N2280" s="47" t="s">
        <v>3266</v>
      </c>
      <c r="O2280" s="6" t="s">
        <v>3325</v>
      </c>
      <c r="P2280" s="11" t="str">
        <f t="shared" si="3707"/>
        <v>qc Miscellaneous Workflow wf_SIMStoCS_POReceipt_OprtrChgOff</v>
      </c>
      <c r="Q2280" s="12" t="str">
        <f t="shared" si="3708"/>
        <v>./pmrep cleardeploymentgroup -p DG_Static_Shared -f ;</v>
      </c>
      <c r="R2280" s="13" t="str">
        <f t="shared" si="3709"/>
        <v>./pmrep addtodeploymentgroup -p DG_Static_Shared -n wf_SIMStoCS_POReceipt_OprtrChgOff -o Workflow -f Miscellaneous -d all ;</v>
      </c>
      <c r="S2280" s="12" t="str">
        <f t="shared" si="3710"/>
        <v>./pmrep deploydeploymentgroup -p DG_Static_Shared -c  ./DG_Static_Shared.xml -r RAC_uat -n ritbil -X BPU -h uhvifoapp03 -o 6005 -s Native -l $HOME/scripts/log/dg_BR_moodee.log ;</v>
      </c>
      <c r="T2280" s="13" t="str">
        <f t="shared" si="3711"/>
        <v xml:space="preserve">echo '&lt; PRESS ANY KEY TO CONTINUE &gt;'; read c ; </v>
      </c>
      <c r="U2280" s="12" t="str">
        <f t="shared" si="3712"/>
        <v xml:space="preserve">cat $HOME/scripts/log/dg_BR_moodee.log ; </v>
      </c>
      <c r="V2280" s="13" t="str">
        <f t="shared" si="3713"/>
        <v>echo '&lt; PRESS ANY KEY TO CONTINUE &gt;'; read c ;</v>
      </c>
      <c r="W2280" s="14" t="str">
        <f t="shared" si="3714"/>
        <v xml:space="preserve"> pmd ; </v>
      </c>
      <c r="X2280" s="13" t="str">
        <f t="shared" si="3715"/>
        <v>ssh -q uhvifoapp03 '/home/infa_adm/scripts/ais.sh Miscellaneous wf_SIMStoCS_POReceipt_OprtrChgOff Int01_uat'</v>
      </c>
      <c r="Y2280" s="15"/>
      <c r="Z2280" s="60" t="str">
        <f t="shared" si="3716"/>
        <v>./pmrep objectexport -f Miscellaneous -o Workflow -n wf_SIMStoCS_POReceipt_OprtrChgOff -m -s -b -r -u wf_SIMStoCS_POReceipt_OprtrChgOff.xml</v>
      </c>
      <c r="AA2280" s="63" t="str">
        <f t="shared" si="3717"/>
        <v>gwd Miscellaneous wf_SIMStoCS_POReceipt_OprtrChgOff</v>
      </c>
      <c r="AB2280" s="60" t="str">
        <f t="shared" si="3507"/>
        <v xml:space="preserve">showvh Miscellaneous wf_SIMStoCS_POReceipt_OprtrChgOff ; </v>
      </c>
      <c r="AC2280" s="60" t="str">
        <f t="shared" si="3506"/>
        <v>showrrh Miscellaneous wf_SIMStoCS_POReceipt_OprtrChgOff</v>
      </c>
    </row>
    <row r="2281" spans="1:29" x14ac:dyDescent="0.25">
      <c r="A2281" s="9">
        <v>43482</v>
      </c>
      <c r="B2281" s="47" t="s">
        <v>3326</v>
      </c>
      <c r="C2281" s="6" t="s">
        <v>1893</v>
      </c>
      <c r="D2281" s="6" t="s">
        <v>1862</v>
      </c>
      <c r="E2281" s="100" t="str">
        <f t="shared" si="3678"/>
        <v>RAC_qa</v>
      </c>
      <c r="F2281" s="115" t="str">
        <f t="shared" si="3679"/>
        <v>BPQ</v>
      </c>
      <c r="G2281" s="100" t="str">
        <f t="shared" si="3680"/>
        <v>qhvifoapp05</v>
      </c>
      <c r="H2281" s="115" t="str">
        <f t="shared" si="3681"/>
        <v>Int01_qa</v>
      </c>
      <c r="I2281" s="100" t="str">
        <f t="shared" si="3682"/>
        <v>6005</v>
      </c>
      <c r="J2281" s="115" t="str">
        <f t="shared" si="3683"/>
        <v>Native</v>
      </c>
      <c r="K2281" s="100" t="str">
        <f t="shared" si="3684"/>
        <v>all</v>
      </c>
      <c r="L2281" s="6" t="s">
        <v>1491</v>
      </c>
      <c r="M2281" s="6" t="s">
        <v>332</v>
      </c>
      <c r="N2281" s="6" t="s">
        <v>3190</v>
      </c>
      <c r="O2281" s="47" t="s">
        <v>3331</v>
      </c>
      <c r="P2281" s="11" t="str">
        <f t="shared" ref="P2281:P2283" si="3718">CONCATENATE("qc ",L2281," ",M2281," ",N2281)</f>
        <v>qc connectors Workflow wf_Reconnet_File_Process</v>
      </c>
      <c r="Q2281" s="12" t="str">
        <f t="shared" ref="Q2281:Q2283" si="3719">IF(AND(B2281=B2280,F2281=F2280),"echo ;",CONCATENATE("./pmrep cleardeploymentgroup -p ",dgnm," -f ;"))</f>
        <v>./pmrep cleardeploymentgroup -p DG_Static_Shared -f ;</v>
      </c>
      <c r="R2281" s="13" t="str">
        <f t="shared" ref="R2281:R2283" si="3720">CONCATENATE("./pmrep addtodeploymentgroup -p ",dgnm," -n ",N2281," -o ",M2281, " -f ",L2281," -d ",K2281, " ;")</f>
        <v>./pmrep addtodeploymentgroup -p DG_Static_Shared -n wf_Reconnet_File_Process -o Workflow -f connectors -d all ;</v>
      </c>
      <c r="S2281" s="12" t="str">
        <f t="shared" ref="S2281:S2283" si="3721">IF(AND(B2281=B2282,F2281=F2282),"echo ;",CONCATENATE("./pmrep deploydeploymentgroup -p ",dgnm, " -c ",dgxml," -r ",E2281," -n ",IF(LEFT(F2281,1)="B","ritbil","jansaj")," -X ",F2281, " -h ",G2281," -o ",I2281, " -s ",J2281, " -l $HOME/scripts/log/dg_",C2281,"_",B2281,".log ;"))</f>
        <v>./pmrep deploydeploymentgroup -p DG_Static_Shared -c  ./DG_Static_Shared.xml -r RAC_qa -n ritbil -X BPQ -h qhvifoapp05 -o 6005 -s Native -l $HOME/scripts/log/dg_BR_CHG0016161.log ;</v>
      </c>
      <c r="T2281" s="13" t="str">
        <f t="shared" ref="T2281:T2283" si="3722">IF(AND(B2281=B2282,F2281=F2282), "echo ;","echo '&lt; PRESS ANY KEY TO CONTINUE &gt;'; read c ; ")</f>
        <v xml:space="preserve">echo '&lt; PRESS ANY KEY TO CONTINUE &gt;'; read c ; </v>
      </c>
      <c r="U2281" s="12" t="str">
        <f t="shared" ref="U2281:U2283" si="3723">IF(AND(B2281=B2282,F2281=F2282),"echo;",CONCATENATE("cat $HOME/scripts/log/dg_",C2281,"_",B2281,".log ; "))</f>
        <v xml:space="preserve">cat $HOME/scripts/log/dg_BR_CHG0016161.log ; </v>
      </c>
      <c r="V2281" s="13" t="str">
        <f t="shared" ref="V2281:V2283" si="3724">IF(AND(B2281=B2282,F2281=F2282), "echo ;","echo '&lt; PRESS ANY KEY TO CONTINUE &gt;'; read c ;")</f>
        <v>echo '&lt; PRESS ANY KEY TO CONTINUE &gt;'; read c ;</v>
      </c>
      <c r="W2281" s="14" t="str">
        <f t="shared" ref="W2281:W2283" si="3725">IF(LEFT(U2281,3)="cat"," pmd ; "," echo ; ")</f>
        <v xml:space="preserve"> pmd ; </v>
      </c>
      <c r="X2281" s="13" t="str">
        <f t="shared" ref="X2281:X2283" si="3726">IF(M2281="Workflow",CONCATENATE("ssh -q ",G2281, " '/home/infa_adm/scripts/ais.sh ",L2281," ",N2281," ",H2281,"'")," # n/a")</f>
        <v>ssh -q qhvifoapp05 '/home/infa_adm/scripts/ais.sh connectors wf_Reconnet_File_Process Int01_qa'</v>
      </c>
      <c r="Y2281" s="15"/>
      <c r="Z2281" s="60" t="str">
        <f t="shared" ref="Z2281:Z2283" si="3727">CONCATENATE("./pmrep objectexport -f ",L2281," -o ",M2281," -n ",N2281," -m -s -b -r -u ",N2281,".xml")</f>
        <v>./pmrep objectexport -f connectors -o Workflow -n wf_Reconnet_File_Process -m -s -b -r -u wf_Reconnet_File_Process.xml</v>
      </c>
      <c r="AA2281" s="63" t="str">
        <f t="shared" ref="AA2281:AA2283" si="3728">IF(M2281="Workflow",CONCATENATE("gwd ",L2281," ",N2281)," # n/a")</f>
        <v>gwd connectors wf_Reconnet_File_Process</v>
      </c>
      <c r="AB2281" s="60" t="str">
        <f t="shared" si="3507"/>
        <v xml:space="preserve">showvh connectors wf_Reconnet_File_Process ; </v>
      </c>
      <c r="AC2281" s="60" t="str">
        <f t="shared" si="3506"/>
        <v>showrrh connectors wf_Reconnet_File_Process</v>
      </c>
    </row>
    <row r="2282" spans="1:29" ht="25.5" x14ac:dyDescent="0.25">
      <c r="A2282" s="9">
        <v>43482</v>
      </c>
      <c r="B2282" s="47" t="s">
        <v>3326</v>
      </c>
      <c r="C2282" s="6" t="s">
        <v>1893</v>
      </c>
      <c r="D2282" s="6" t="s">
        <v>1863</v>
      </c>
      <c r="E2282" s="100" t="str">
        <f t="shared" si="3678"/>
        <v>RAC_uat</v>
      </c>
      <c r="F2282" s="115" t="str">
        <f t="shared" si="3679"/>
        <v>BPU</v>
      </c>
      <c r="G2282" s="100" t="str">
        <f t="shared" si="3680"/>
        <v>uhvifoapp03</v>
      </c>
      <c r="H2282" s="115" t="str">
        <f t="shared" si="3681"/>
        <v>Int01_uat</v>
      </c>
      <c r="I2282" s="100" t="str">
        <f t="shared" si="3682"/>
        <v>6005</v>
      </c>
      <c r="J2282" s="115" t="str">
        <f t="shared" si="3683"/>
        <v>Native</v>
      </c>
      <c r="K2282" s="100" t="str">
        <f t="shared" si="3684"/>
        <v>all</v>
      </c>
      <c r="L2282" s="6" t="s">
        <v>1491</v>
      </c>
      <c r="M2282" s="6" t="s">
        <v>332</v>
      </c>
      <c r="N2282" s="6" t="s">
        <v>3190</v>
      </c>
      <c r="O2282" s="7" t="s">
        <v>3327</v>
      </c>
      <c r="P2282" s="11" t="str">
        <f t="shared" si="3718"/>
        <v>qc connectors Workflow wf_Reconnet_File_Process</v>
      </c>
      <c r="Q2282" s="12" t="str">
        <f t="shared" si="3719"/>
        <v>./pmrep cleardeploymentgroup -p DG_Static_Shared -f ;</v>
      </c>
      <c r="R2282" s="13" t="str">
        <f t="shared" si="3720"/>
        <v>./pmrep addtodeploymentgroup -p DG_Static_Shared -n wf_Reconnet_File_Process -o Workflow -f connectors -d all ;</v>
      </c>
      <c r="S2282" s="12" t="str">
        <f t="shared" si="3721"/>
        <v>./pmrep deploydeploymentgroup -p DG_Static_Shared -c  ./DG_Static_Shared.xml -r RAC_uat -n ritbil -X BPU -h uhvifoapp03 -o 6005 -s Native -l $HOME/scripts/log/dg_BR_CHG0016161.log ;</v>
      </c>
      <c r="T2282" s="13" t="str">
        <f t="shared" si="3722"/>
        <v xml:space="preserve">echo '&lt; PRESS ANY KEY TO CONTINUE &gt;'; read c ; </v>
      </c>
      <c r="U2282" s="12" t="str">
        <f t="shared" si="3723"/>
        <v xml:space="preserve">cat $HOME/scripts/log/dg_BR_CHG0016161.log ; </v>
      </c>
      <c r="V2282" s="13" t="str">
        <f t="shared" si="3724"/>
        <v>echo '&lt; PRESS ANY KEY TO CONTINUE &gt;'; read c ;</v>
      </c>
      <c r="W2282" s="14" t="str">
        <f t="shared" si="3725"/>
        <v xml:space="preserve"> pmd ; </v>
      </c>
      <c r="X2282" s="13" t="str">
        <f t="shared" si="3726"/>
        <v>ssh -q uhvifoapp03 '/home/infa_adm/scripts/ais.sh connectors wf_Reconnet_File_Process Int01_uat'</v>
      </c>
      <c r="Y2282" s="15"/>
      <c r="Z2282" s="60" t="str">
        <f t="shared" si="3727"/>
        <v>./pmrep objectexport -f connectors -o Workflow -n wf_Reconnet_File_Process -m -s -b -r -u wf_Reconnet_File_Process.xml</v>
      </c>
      <c r="AA2282" s="63" t="str">
        <f t="shared" si="3728"/>
        <v>gwd connectors wf_Reconnet_File_Process</v>
      </c>
      <c r="AB2282" s="60" t="str">
        <f t="shared" si="3507"/>
        <v xml:space="preserve">showvh connectors wf_Reconnet_File_Process ; </v>
      </c>
      <c r="AC2282" s="60" t="str">
        <f t="shared" si="3506"/>
        <v>showrrh connectors wf_Reconnet_File_Process</v>
      </c>
    </row>
    <row r="2283" spans="1:29" x14ac:dyDescent="0.25">
      <c r="A2283" s="9">
        <v>43482</v>
      </c>
      <c r="B2283" s="47" t="s">
        <v>3326</v>
      </c>
      <c r="C2283" s="6" t="s">
        <v>1893</v>
      </c>
      <c r="D2283" s="6" t="s">
        <v>1864</v>
      </c>
      <c r="E2283" s="100" t="str">
        <f t="shared" si="3678"/>
        <v>RAC_prod</v>
      </c>
      <c r="F2283" s="115" t="str">
        <f t="shared" si="3679"/>
        <v>BPP</v>
      </c>
      <c r="G2283" s="100" t="str">
        <f t="shared" si="3680"/>
        <v>phvifoapp04</v>
      </c>
      <c r="H2283" s="115" t="str">
        <f t="shared" si="3681"/>
        <v>Int01_prod</v>
      </c>
      <c r="I2283" s="100" t="str">
        <f t="shared" si="3682"/>
        <v>6005</v>
      </c>
      <c r="J2283" s="115" t="str">
        <f t="shared" si="3683"/>
        <v>Native</v>
      </c>
      <c r="K2283" s="100" t="str">
        <f t="shared" si="3684"/>
        <v>all</v>
      </c>
      <c r="L2283" s="6" t="s">
        <v>1491</v>
      </c>
      <c r="M2283" s="6" t="s">
        <v>332</v>
      </c>
      <c r="N2283" s="6" t="s">
        <v>3190</v>
      </c>
      <c r="O2283" s="6" t="s">
        <v>3328</v>
      </c>
      <c r="P2283" s="11" t="str">
        <f t="shared" si="3718"/>
        <v>qc connectors Workflow wf_Reconnet_File_Process</v>
      </c>
      <c r="Q2283" s="12" t="str">
        <f t="shared" si="3719"/>
        <v>./pmrep cleardeploymentgroup -p DG_Static_Shared -f ;</v>
      </c>
      <c r="R2283" s="13" t="str">
        <f t="shared" si="3720"/>
        <v>./pmrep addtodeploymentgroup -p DG_Static_Shared -n wf_Reconnet_File_Process -o Workflow -f connectors -d all ;</v>
      </c>
      <c r="S2283" s="12" t="str">
        <f t="shared" si="3721"/>
        <v>./pmrep deploydeploymentgroup -p DG_Static_Shared -c  ./DG_Static_Shared.xml -r RAC_prod -n ritbil -X BPP -h phvifoapp04 -o 6005 -s Native -l $HOME/scripts/log/dg_BR_CHG0016161.log ;</v>
      </c>
      <c r="T2283" s="13" t="str">
        <f t="shared" si="3722"/>
        <v xml:space="preserve">echo '&lt; PRESS ANY KEY TO CONTINUE &gt;'; read c ; </v>
      </c>
      <c r="U2283" s="12" t="str">
        <f t="shared" si="3723"/>
        <v xml:space="preserve">cat $HOME/scripts/log/dg_BR_CHG0016161.log ; </v>
      </c>
      <c r="V2283" s="13" t="str">
        <f t="shared" si="3724"/>
        <v>echo '&lt; PRESS ANY KEY TO CONTINUE &gt;'; read c ;</v>
      </c>
      <c r="W2283" s="14" t="str">
        <f t="shared" si="3725"/>
        <v xml:space="preserve"> pmd ; </v>
      </c>
      <c r="X2283" s="13" t="str">
        <f t="shared" si="3726"/>
        <v>ssh -q phvifoapp04 '/home/infa_adm/scripts/ais.sh connectors wf_Reconnet_File_Process Int01_prod'</v>
      </c>
      <c r="Y2283" s="15"/>
      <c r="Z2283" s="60" t="str">
        <f t="shared" si="3727"/>
        <v>./pmrep objectexport -f connectors -o Workflow -n wf_Reconnet_File_Process -m -s -b -r -u wf_Reconnet_File_Process.xml</v>
      </c>
      <c r="AA2283" s="63" t="str">
        <f t="shared" si="3728"/>
        <v>gwd connectors wf_Reconnet_File_Process</v>
      </c>
      <c r="AB2283" s="60" t="str">
        <f t="shared" si="3507"/>
        <v xml:space="preserve">showvh connectors wf_Reconnet_File_Process ; </v>
      </c>
      <c r="AC2283" s="60" t="str">
        <f t="shared" si="3506"/>
        <v>showrrh connectors wf_Reconnet_File_Process</v>
      </c>
    </row>
    <row r="2284" spans="1:29" x14ac:dyDescent="0.25">
      <c r="A2284" s="9">
        <v>43483</v>
      </c>
      <c r="B2284" s="47" t="s">
        <v>283</v>
      </c>
      <c r="C2284" s="6" t="s">
        <v>1893</v>
      </c>
      <c r="D2284" s="6" t="s">
        <v>1862</v>
      </c>
      <c r="E2284" s="100" t="str">
        <f t="shared" si="3678"/>
        <v>RAC_qa</v>
      </c>
      <c r="F2284" s="115" t="str">
        <f t="shared" si="3679"/>
        <v>BPQ</v>
      </c>
      <c r="G2284" s="100" t="str">
        <f t="shared" si="3680"/>
        <v>qhvifoapp05</v>
      </c>
      <c r="H2284" s="115" t="str">
        <f t="shared" si="3681"/>
        <v>Int01_qa</v>
      </c>
      <c r="I2284" s="100" t="str">
        <f t="shared" si="3682"/>
        <v>6005</v>
      </c>
      <c r="J2284" s="115" t="str">
        <f t="shared" si="3683"/>
        <v>Native</v>
      </c>
      <c r="K2284" s="100" t="str">
        <f t="shared" si="3684"/>
        <v>all</v>
      </c>
      <c r="L2284" s="6" t="s">
        <v>1491</v>
      </c>
      <c r="M2284" s="6" t="s">
        <v>332</v>
      </c>
      <c r="N2284" s="6" t="s">
        <v>3076</v>
      </c>
      <c r="O2284" s="47" t="s">
        <v>3332</v>
      </c>
      <c r="P2284" s="11" t="str">
        <f t="shared" ref="P2284:P2285" si="3729">CONCATENATE("qc ",L2284," ",M2284," ",N2284)</f>
        <v>qc connectors Workflow wf_ENT_LAWSON_GL_CashReceipts_SIMS</v>
      </c>
      <c r="Q2284" s="12" t="str">
        <f t="shared" ref="Q2284:Q2285" si="3730">IF(AND(B2284=B2283,F2284=F2283),"echo ;",CONCATENATE("./pmrep cleardeploymentgroup -p ",dgnm," -f ;"))</f>
        <v>./pmrep cleardeploymentgroup -p DG_Static_Shared -f ;</v>
      </c>
      <c r="R2284" s="13" t="str">
        <f t="shared" ref="R2284:R2285" si="3731">CONCATENATE("./pmrep addtodeploymentgroup -p ",dgnm," -n ",N2284," -o ",M2284, " -f ",L2284," -d ",K2284, " ;")</f>
        <v>./pmrep addtodeploymentgroup -p DG_Static_Shared -n wf_ENT_LAWSON_GL_CashReceipts_SIMS -o Workflow -f connectors -d all ;</v>
      </c>
      <c r="S2284" s="12" t="str">
        <f t="shared" ref="S2284:S2285" si="3732">IF(AND(B2284=B2285,F2284=F2285),"echo ;",CONCATENATE("./pmrep deploydeploymentgroup -p ",dgnm, " -c ",dgxml," -r ",E2284," -n ",IF(LEFT(F2284,1)="B","ritbil","jansaj")," -X ",F2284, " -h ",G2284," -o ",I2284, " -s ",J2284, " -l $HOME/scripts/log/dg_",C2284,"_",B2284,".log ;"))</f>
        <v>./pmrep deploydeploymentgroup -p DG_Static_Shared -c  ./DG_Static_Shared.xml -r RAC_qa -n ritbil -X BPQ -h qhvifoapp05 -o 6005 -s Native -l $HOME/scripts/log/dg_BR_atlrad.log ;</v>
      </c>
      <c r="T2284" s="13" t="str">
        <f t="shared" ref="T2284:T2285" si="3733">IF(AND(B2284=B2285,F2284=F2285), "echo ;","echo '&lt; PRESS ANY KEY TO CONTINUE &gt;'; read c ; ")</f>
        <v xml:space="preserve">echo '&lt; PRESS ANY KEY TO CONTINUE &gt;'; read c ; </v>
      </c>
      <c r="U2284" s="12" t="str">
        <f t="shared" ref="U2284:U2285" si="3734">IF(AND(B2284=B2285,F2284=F2285),"echo;",CONCATENATE("cat $HOME/scripts/log/dg_",C2284,"_",B2284,".log ; "))</f>
        <v xml:space="preserve">cat $HOME/scripts/log/dg_BR_atlrad.log ; </v>
      </c>
      <c r="V2284" s="13" t="str">
        <f t="shared" ref="V2284:V2285" si="3735">IF(AND(B2284=B2285,F2284=F2285), "echo ;","echo '&lt; PRESS ANY KEY TO CONTINUE &gt;'; read c ;")</f>
        <v>echo '&lt; PRESS ANY KEY TO CONTINUE &gt;'; read c ;</v>
      </c>
      <c r="W2284" s="14" t="str">
        <f t="shared" ref="W2284:W2285" si="3736">IF(LEFT(U2284,3)="cat"," pmd ; "," echo ; ")</f>
        <v xml:space="preserve"> pmd ; </v>
      </c>
      <c r="X2284" s="13" t="str">
        <f t="shared" ref="X2284:X2285" si="3737">IF(M2284="Workflow",CONCATENATE("ssh -q ",G2284, " '/home/infa_adm/scripts/ais.sh ",L2284," ",N2284," ",H2284,"'")," # n/a")</f>
        <v>ssh -q qhvifoapp05 '/home/infa_adm/scripts/ais.sh connectors wf_ENT_LAWSON_GL_CashReceipts_SIMS Int01_qa'</v>
      </c>
      <c r="Y2284" s="15"/>
      <c r="Z2284" s="60" t="str">
        <f t="shared" ref="Z2284:Z2285" si="3738">CONCATENATE("./pmrep objectexport -f ",L2284," -o ",M2284," -n ",N2284," -m -s -b -r -u ",N2284,".xml")</f>
        <v>./pmrep objectexport -f connectors -o Workflow -n wf_ENT_LAWSON_GL_CashReceipts_SIMS -m -s -b -r -u wf_ENT_LAWSON_GL_CashReceipts_SIMS.xml</v>
      </c>
      <c r="AA2284" s="63" t="str">
        <f t="shared" ref="AA2284:AA2285" si="3739">IF(M2284="Workflow",CONCATENATE("gwd ",L2284," ",N2284)," # n/a")</f>
        <v>gwd connectors wf_ENT_LAWSON_GL_CashReceipts_SIMS</v>
      </c>
      <c r="AB2284" s="60" t="str">
        <f t="shared" si="3507"/>
        <v xml:space="preserve">showvh connectors wf_ENT_LAWSON_GL_CashReceipts_SIMS ; </v>
      </c>
      <c r="AC2284" s="60" t="str">
        <f t="shared" si="3506"/>
        <v>showrrh connectors wf_ENT_LAWSON_GL_CashReceipts_SIMS</v>
      </c>
    </row>
    <row r="2285" spans="1:29" x14ac:dyDescent="0.25">
      <c r="A2285" s="9">
        <v>43483</v>
      </c>
      <c r="B2285" s="6" t="s">
        <v>283</v>
      </c>
      <c r="C2285" s="6" t="s">
        <v>1893</v>
      </c>
      <c r="D2285" s="6" t="s">
        <v>1863</v>
      </c>
      <c r="E2285" s="100" t="str">
        <f t="shared" ref="E2285:E2286" si="3740">IF(D2285="q1",rep_q,IF(OR(D2285="u1",D2285="u2"),rep_u,IF(OR(D2285="p1",D2285="p2"),rep_p," ** ERROR **")))</f>
        <v>RAC_uat</v>
      </c>
      <c r="F2285" s="115" t="str">
        <f t="shared" ref="F2285:F2286" si="3741">IF(C2285="SJ",IF(D2285="q1",pswd_sj_q,IF(OR(D2285="u1",D2285="u2"),pswd_sj_u,IF(OR(D2285="p1",D2285="p2"),pswd_sj_p," ** ERROR **"))),
IF(C2285="BR",IF(D2285="q1",pswd_br_q,IF(OR(D2285="u1",D2285="u2"),pswd_br_u,IF(OR(D2285="p1",D2285="p2"),pswd_br_p," ** ERROR **")))," ** ERROR **"))</f>
        <v>BPU</v>
      </c>
      <c r="G2285" s="100" t="str">
        <f t="shared" ref="G2285:G2286" si="3742">IF(D2285="q1",host_q,IF(OR(D2285="u1",D2285="u2"),host_u,IF(OR(D2285="p1",D2285="p2"),host_p," ** ERROR **")))</f>
        <v>uhvifoapp03</v>
      </c>
      <c r="H2285" s="115" t="str">
        <f t="shared" ref="H2285:H2286" si="3743">IF(D2285="q1",int_q1,IF(D2285="u1",int_u1,IF(D2285="u2",int_u2,IF(D2285="p1",int_p1,IF(D2285="p2",int_p2," ** ERROR **")))))</f>
        <v>Int01_uat</v>
      </c>
      <c r="I2285" s="100" t="str">
        <f t="shared" ref="I2285:I2286" si="3744">IF(D2285="","n/a","6005")</f>
        <v>6005</v>
      </c>
      <c r="J2285" s="115" t="str">
        <f t="shared" ref="J2285:J2286" si="3745">IF(D2285="","n/a","Native")</f>
        <v>Native</v>
      </c>
      <c r="K2285" s="100" t="str">
        <f t="shared" ref="K2285:K2286" si="3746">IF(D2285="","n/a","all")</f>
        <v>all</v>
      </c>
      <c r="L2285" s="6" t="s">
        <v>1491</v>
      </c>
      <c r="M2285" s="6" t="s">
        <v>332</v>
      </c>
      <c r="N2285" s="6" t="s">
        <v>3076</v>
      </c>
      <c r="O2285" s="6" t="s">
        <v>3329</v>
      </c>
      <c r="P2285" s="11" t="str">
        <f t="shared" si="3729"/>
        <v>qc connectors Workflow wf_ENT_LAWSON_GL_CashReceipts_SIMS</v>
      </c>
      <c r="Q2285" s="12" t="str">
        <f t="shared" si="3730"/>
        <v>./pmrep cleardeploymentgroup -p DG_Static_Shared -f ;</v>
      </c>
      <c r="R2285" s="13" t="str">
        <f t="shared" si="3731"/>
        <v>./pmrep addtodeploymentgroup -p DG_Static_Shared -n wf_ENT_LAWSON_GL_CashReceipts_SIMS -o Workflow -f connectors -d all ;</v>
      </c>
      <c r="S2285" s="12" t="str">
        <f t="shared" si="3732"/>
        <v>./pmrep deploydeploymentgroup -p DG_Static_Shared -c  ./DG_Static_Shared.xml -r RAC_uat -n ritbil -X BPU -h uhvifoapp03 -o 6005 -s Native -l $HOME/scripts/log/dg_BR_atlrad.log ;</v>
      </c>
      <c r="T2285" s="13" t="str">
        <f t="shared" si="3733"/>
        <v xml:space="preserve">echo '&lt; PRESS ANY KEY TO CONTINUE &gt;'; read c ; </v>
      </c>
      <c r="U2285" s="12" t="str">
        <f t="shared" si="3734"/>
        <v xml:space="preserve">cat $HOME/scripts/log/dg_BR_atlrad.log ; </v>
      </c>
      <c r="V2285" s="13" t="str">
        <f t="shared" si="3735"/>
        <v>echo '&lt; PRESS ANY KEY TO CONTINUE &gt;'; read c ;</v>
      </c>
      <c r="W2285" s="14" t="str">
        <f t="shared" si="3736"/>
        <v xml:space="preserve"> pmd ; </v>
      </c>
      <c r="X2285" s="13" t="str">
        <f t="shared" si="3737"/>
        <v>ssh -q uhvifoapp03 '/home/infa_adm/scripts/ais.sh connectors wf_ENT_LAWSON_GL_CashReceipts_SIMS Int01_uat'</v>
      </c>
      <c r="Y2285" s="15"/>
      <c r="Z2285" s="60" t="str">
        <f t="shared" si="3738"/>
        <v>./pmrep objectexport -f connectors -o Workflow -n wf_ENT_LAWSON_GL_CashReceipts_SIMS -m -s -b -r -u wf_ENT_LAWSON_GL_CashReceipts_SIMS.xml</v>
      </c>
      <c r="AA2285" s="63" t="str">
        <f t="shared" si="3739"/>
        <v>gwd connectors wf_ENT_LAWSON_GL_CashReceipts_SIMS</v>
      </c>
      <c r="AB2285" s="60" t="str">
        <f t="shared" si="3507"/>
        <v xml:space="preserve">showvh connectors wf_ENT_LAWSON_GL_CashReceipts_SIMS ; </v>
      </c>
      <c r="AC2285" s="60" t="str">
        <f t="shared" si="3506"/>
        <v>showrrh connectors wf_ENT_LAWSON_GL_CashReceipts_SIMS</v>
      </c>
    </row>
    <row r="2286" spans="1:29" x14ac:dyDescent="0.25">
      <c r="A2286" s="9">
        <v>43483</v>
      </c>
      <c r="B2286" s="6" t="s">
        <v>318</v>
      </c>
      <c r="C2286" s="6" t="s">
        <v>1893</v>
      </c>
      <c r="D2286" s="6" t="s">
        <v>1862</v>
      </c>
      <c r="E2286" s="100" t="str">
        <f t="shared" si="3740"/>
        <v>RAC_qa</v>
      </c>
      <c r="F2286" s="115" t="str">
        <f t="shared" si="3741"/>
        <v>BPQ</v>
      </c>
      <c r="G2286" s="100" t="str">
        <f t="shared" si="3742"/>
        <v>qhvifoapp05</v>
      </c>
      <c r="H2286" s="115" t="str">
        <f t="shared" si="3743"/>
        <v>Int01_qa</v>
      </c>
      <c r="I2286" s="100" t="str">
        <f t="shared" si="3744"/>
        <v>6005</v>
      </c>
      <c r="J2286" s="115" t="str">
        <f t="shared" si="3745"/>
        <v>Native</v>
      </c>
      <c r="K2286" s="100" t="str">
        <f t="shared" si="3746"/>
        <v>all</v>
      </c>
      <c r="L2286" s="6" t="s">
        <v>1491</v>
      </c>
      <c r="M2286" s="6" t="s">
        <v>332</v>
      </c>
      <c r="N2286" s="8" t="s">
        <v>1628</v>
      </c>
      <c r="O2286" s="6" t="s">
        <v>3333</v>
      </c>
      <c r="P2286" s="11" t="str">
        <f t="shared" ref="P2286:P2287" si="3747">CONCATENATE("qc ",L2286," ",M2286," ",N2286)</f>
        <v>qc connectors Workflow wf_ENT_LAWSON_GL_CashReceipts_HT</v>
      </c>
      <c r="Q2286" s="12" t="str">
        <f t="shared" ref="Q2286:Q2287" si="3748">IF(AND(B2286=B2285,F2286=F2285),"echo ;",CONCATENATE("./pmrep cleardeploymentgroup -p ",dgnm," -f ;"))</f>
        <v>./pmrep cleardeploymentgroup -p DG_Static_Shared -f ;</v>
      </c>
      <c r="R2286" s="13" t="str">
        <f t="shared" ref="R2286:R2287" si="3749">CONCATENATE("./pmrep addtodeploymentgroup -p ",dgnm," -n ",N2286," -o ",M2286, " -f ",L2286," -d ",K2286, " ;")</f>
        <v>./pmrep addtodeploymentgroup -p DG_Static_Shared -n wf_ENT_LAWSON_GL_CashReceipts_HT -o Workflow -f connectors -d all ;</v>
      </c>
      <c r="S2286" s="12" t="str">
        <f t="shared" ref="S2286:S2287" si="3750">IF(AND(B2286=B2287,F2286=F2287),"echo ;",CONCATENATE("./pmrep deploydeploymentgroup -p ",dgnm, " -c ",dgxml," -r ",E2286," -n ",IF(LEFT(F2286,1)="B","ritbil","jansaj")," -X ",F2286, " -h ",G2286," -o ",I2286, " -s ",J2286, " -l $HOME/scripts/log/dg_",C2286,"_",B2286,".log ;"))</f>
        <v>./pmrep deploydeploymentgroup -p DG_Static_Shared -c  ./DG_Static_Shared.xml -r RAC_qa -n ritbil -X BPQ -h qhvifoapp05 -o 6005 -s Native -l $HOME/scripts/log/dg_BR_moodee.log ;</v>
      </c>
      <c r="T2286" s="13" t="str">
        <f t="shared" ref="T2286:T2287" si="3751">IF(AND(B2286=B2287,F2286=F2287), "echo ;","echo '&lt; PRESS ANY KEY TO CONTINUE &gt;'; read c ; ")</f>
        <v xml:space="preserve">echo '&lt; PRESS ANY KEY TO CONTINUE &gt;'; read c ; </v>
      </c>
      <c r="U2286" s="12" t="str">
        <f t="shared" ref="U2286:U2287" si="3752">IF(AND(B2286=B2287,F2286=F2287),"echo;",CONCATENATE("cat $HOME/scripts/log/dg_",C2286,"_",B2286,".log ; "))</f>
        <v xml:space="preserve">cat $HOME/scripts/log/dg_BR_moodee.log ; </v>
      </c>
      <c r="V2286" s="13" t="str">
        <f t="shared" ref="V2286:V2287" si="3753">IF(AND(B2286=B2287,F2286=F2287), "echo ;","echo '&lt; PRESS ANY KEY TO CONTINUE &gt;'; read c ;")</f>
        <v>echo '&lt; PRESS ANY KEY TO CONTINUE &gt;'; read c ;</v>
      </c>
      <c r="W2286" s="14" t="str">
        <f t="shared" ref="W2286:W2287" si="3754">IF(LEFT(U2286,3)="cat"," pmd ; "," echo ; ")</f>
        <v xml:space="preserve"> pmd ; </v>
      </c>
      <c r="X2286" s="13" t="str">
        <f t="shared" ref="X2286:X2287" si="3755">IF(M2286="Workflow",CONCATENATE("ssh -q ",G2286, " '/home/infa_adm/scripts/ais.sh ",L2286," ",N2286," ",H2286,"'")," # n/a")</f>
        <v>ssh -q qhvifoapp05 '/home/infa_adm/scripts/ais.sh connectors wf_ENT_LAWSON_GL_CashReceipts_HT Int01_qa'</v>
      </c>
      <c r="Y2286" s="15"/>
      <c r="Z2286" s="60" t="str">
        <f t="shared" ref="Z2286:Z2287" si="3756">CONCATENATE("./pmrep objectexport -f ",L2286," -o ",M2286," -n ",N2286," -m -s -b -r -u ",N2286,".xml")</f>
        <v>./pmrep objectexport -f connectors -o Workflow -n wf_ENT_LAWSON_GL_CashReceipts_HT -m -s -b -r -u wf_ENT_LAWSON_GL_CashReceipts_HT.xml</v>
      </c>
      <c r="AA2286" s="63" t="str">
        <f t="shared" ref="AA2286:AA2287" si="3757">IF(M2286="Workflow",CONCATENATE("gwd ",L2286," ",N2286)," # n/a")</f>
        <v>gwd connectors wf_ENT_LAWSON_GL_CashReceipts_HT</v>
      </c>
      <c r="AB2286" s="60" t="str">
        <f t="shared" si="3507"/>
        <v xml:space="preserve">showvh connectors wf_ENT_LAWSON_GL_CashReceipts_HT ; </v>
      </c>
      <c r="AC2286" s="60" t="str">
        <f t="shared" si="3506"/>
        <v>showrrh connectors wf_ENT_LAWSON_GL_CashReceipts_HT</v>
      </c>
    </row>
    <row r="2287" spans="1:29" x14ac:dyDescent="0.25">
      <c r="A2287" s="9">
        <v>43483</v>
      </c>
      <c r="B2287" s="6" t="s">
        <v>318</v>
      </c>
      <c r="C2287" s="6" t="s">
        <v>1893</v>
      </c>
      <c r="D2287" s="6" t="s">
        <v>1863</v>
      </c>
      <c r="E2287" s="100" t="str">
        <f t="shared" ref="E2287:E2289" si="3758">IF(D2287="q1",rep_q,IF(OR(D2287="u1",D2287="u2"),rep_u,IF(OR(D2287="p1",D2287="p2"),rep_p," ** ERROR **")))</f>
        <v>RAC_uat</v>
      </c>
      <c r="F2287" s="115" t="str">
        <f t="shared" ref="F2287:F2289" si="3759">IF(C2287="SJ",IF(D2287="q1",pswd_sj_q,IF(OR(D2287="u1",D2287="u2"),pswd_sj_u,IF(OR(D2287="p1",D2287="p2"),pswd_sj_p," ** ERROR **"))),
IF(C2287="BR",IF(D2287="q1",pswd_br_q,IF(OR(D2287="u1",D2287="u2"),pswd_br_u,IF(OR(D2287="p1",D2287="p2"),pswd_br_p," ** ERROR **")))," ** ERROR **"))</f>
        <v>BPU</v>
      </c>
      <c r="G2287" s="100" t="str">
        <f t="shared" ref="G2287:G2289" si="3760">IF(D2287="q1",host_q,IF(OR(D2287="u1",D2287="u2"),host_u,IF(OR(D2287="p1",D2287="p2"),host_p," ** ERROR **")))</f>
        <v>uhvifoapp03</v>
      </c>
      <c r="H2287" s="115" t="str">
        <f t="shared" ref="H2287:H2289" si="3761">IF(D2287="q1",int_q1,IF(D2287="u1",int_u1,IF(D2287="u2",int_u2,IF(D2287="p1",int_p1,IF(D2287="p2",int_p2," ** ERROR **")))))</f>
        <v>Int01_uat</v>
      </c>
      <c r="I2287" s="100" t="str">
        <f t="shared" ref="I2287:I2289" si="3762">IF(D2287="","n/a","6005")</f>
        <v>6005</v>
      </c>
      <c r="J2287" s="115" t="str">
        <f t="shared" ref="J2287:J2289" si="3763">IF(D2287="","n/a","Native")</f>
        <v>Native</v>
      </c>
      <c r="K2287" s="100" t="str">
        <f t="shared" ref="K2287:K2289" si="3764">IF(D2287="","n/a","all")</f>
        <v>all</v>
      </c>
      <c r="L2287" s="6" t="s">
        <v>1491</v>
      </c>
      <c r="M2287" s="6" t="s">
        <v>332</v>
      </c>
      <c r="N2287" s="8" t="s">
        <v>1628</v>
      </c>
      <c r="O2287" s="6" t="s">
        <v>3334</v>
      </c>
      <c r="P2287" s="11" t="str">
        <f t="shared" si="3747"/>
        <v>qc connectors Workflow wf_ENT_LAWSON_GL_CashReceipts_HT</v>
      </c>
      <c r="Q2287" s="12" t="str">
        <f t="shared" si="3748"/>
        <v>./pmrep cleardeploymentgroup -p DG_Static_Shared -f ;</v>
      </c>
      <c r="R2287" s="13" t="str">
        <f t="shared" si="3749"/>
        <v>./pmrep addtodeploymentgroup -p DG_Static_Shared -n wf_ENT_LAWSON_GL_CashReceipts_HT -o Workflow -f connectors -d all ;</v>
      </c>
      <c r="S2287" s="12" t="str">
        <f t="shared" si="3750"/>
        <v>./pmrep deploydeploymentgroup -p DG_Static_Shared -c  ./DG_Static_Shared.xml -r RAC_uat -n ritbil -X BPU -h uhvifoapp03 -o 6005 -s Native -l $HOME/scripts/log/dg_BR_moodee.log ;</v>
      </c>
      <c r="T2287" s="13" t="str">
        <f t="shared" si="3751"/>
        <v xml:space="preserve">echo '&lt; PRESS ANY KEY TO CONTINUE &gt;'; read c ; </v>
      </c>
      <c r="U2287" s="12" t="str">
        <f t="shared" si="3752"/>
        <v xml:space="preserve">cat $HOME/scripts/log/dg_BR_moodee.log ; </v>
      </c>
      <c r="V2287" s="13" t="str">
        <f t="shared" si="3753"/>
        <v>echo '&lt; PRESS ANY KEY TO CONTINUE &gt;'; read c ;</v>
      </c>
      <c r="W2287" s="14" t="str">
        <f t="shared" si="3754"/>
        <v xml:space="preserve"> pmd ; </v>
      </c>
      <c r="X2287" s="13" t="str">
        <f t="shared" si="3755"/>
        <v>ssh -q uhvifoapp03 '/home/infa_adm/scripts/ais.sh connectors wf_ENT_LAWSON_GL_CashReceipts_HT Int01_uat'</v>
      </c>
      <c r="Y2287" s="15"/>
      <c r="Z2287" s="60" t="str">
        <f t="shared" si="3756"/>
        <v>./pmrep objectexport -f connectors -o Workflow -n wf_ENT_LAWSON_GL_CashReceipts_HT -m -s -b -r -u wf_ENT_LAWSON_GL_CashReceipts_HT.xml</v>
      </c>
      <c r="AA2287" s="63" t="str">
        <f t="shared" si="3757"/>
        <v>gwd connectors wf_ENT_LAWSON_GL_CashReceipts_HT</v>
      </c>
      <c r="AB2287" s="60" t="str">
        <f t="shared" si="3507"/>
        <v xml:space="preserve">showvh connectors wf_ENT_LAWSON_GL_CashReceipts_HT ; </v>
      </c>
      <c r="AC2287" s="60" t="str">
        <f t="shared" si="3506"/>
        <v>showrrh connectors wf_ENT_LAWSON_GL_CashReceipts_HT</v>
      </c>
    </row>
    <row r="2288" spans="1:29" x14ac:dyDescent="0.25">
      <c r="A2288" s="9">
        <v>43486</v>
      </c>
      <c r="B2288" s="47" t="s">
        <v>283</v>
      </c>
      <c r="C2288" s="6" t="s">
        <v>1893</v>
      </c>
      <c r="D2288" s="6" t="s">
        <v>1862</v>
      </c>
      <c r="E2288" s="100" t="str">
        <f t="shared" si="3758"/>
        <v>RAC_qa</v>
      </c>
      <c r="F2288" s="115" t="str">
        <f t="shared" si="3759"/>
        <v>BPQ</v>
      </c>
      <c r="G2288" s="100" t="str">
        <f t="shared" si="3760"/>
        <v>qhvifoapp05</v>
      </c>
      <c r="H2288" s="115" t="str">
        <f t="shared" si="3761"/>
        <v>Int01_qa</v>
      </c>
      <c r="I2288" s="100" t="str">
        <f t="shared" si="3762"/>
        <v>6005</v>
      </c>
      <c r="J2288" s="115" t="str">
        <f t="shared" si="3763"/>
        <v>Native</v>
      </c>
      <c r="K2288" s="100" t="str">
        <f t="shared" si="3764"/>
        <v>all</v>
      </c>
      <c r="L2288" s="6" t="s">
        <v>1491</v>
      </c>
      <c r="M2288" s="6" t="s">
        <v>332</v>
      </c>
      <c r="N2288" s="6" t="s">
        <v>3076</v>
      </c>
      <c r="O2288" s="6" t="s">
        <v>3335</v>
      </c>
      <c r="P2288" s="11" t="str">
        <f t="shared" ref="P2288:P2289" si="3765">CONCATENATE("qc ",L2288," ",M2288," ",N2288)</f>
        <v>qc connectors Workflow wf_ENT_LAWSON_GL_CashReceipts_SIMS</v>
      </c>
      <c r="Q2288" s="12" t="str">
        <f t="shared" ref="Q2288:Q2289" si="3766">IF(AND(B2288=B2287,F2288=F2287),"echo ;",CONCATENATE("./pmrep cleardeploymentgroup -p ",dgnm," -f ;"))</f>
        <v>./pmrep cleardeploymentgroup -p DG_Static_Shared -f ;</v>
      </c>
      <c r="R2288" s="13" t="str">
        <f t="shared" ref="R2288:R2289" si="3767">CONCATENATE("./pmrep addtodeploymentgroup -p ",dgnm," -n ",N2288," -o ",M2288, " -f ",L2288," -d ",K2288, " ;")</f>
        <v>./pmrep addtodeploymentgroup -p DG_Static_Shared -n wf_ENT_LAWSON_GL_CashReceipts_SIMS -o Workflow -f connectors -d all ;</v>
      </c>
      <c r="S2288" s="12" t="str">
        <f t="shared" ref="S2288:S2289" si="3768">IF(AND(B2288=B2289,F2288=F2289),"echo ;",CONCATENATE("./pmrep deploydeploymentgroup -p ",dgnm, " -c ",dgxml," -r ",E2288," -n ",IF(LEFT(F2288,1)="B","ritbil","jansaj")," -X ",F2288, " -h ",G2288," -o ",I2288, " -s ",J2288, " -l $HOME/scripts/log/dg_",C2288,"_",B2288,".log ;"))</f>
        <v>./pmrep deploydeploymentgroup -p DG_Static_Shared -c  ./DG_Static_Shared.xml -r RAC_qa -n ritbil -X BPQ -h qhvifoapp05 -o 6005 -s Native -l $HOME/scripts/log/dg_BR_atlrad.log ;</v>
      </c>
      <c r="T2288" s="13" t="str">
        <f t="shared" ref="T2288:T2289" si="3769">IF(AND(B2288=B2289,F2288=F2289), "echo ;","echo '&lt; PRESS ANY KEY TO CONTINUE &gt;'; read c ; ")</f>
        <v xml:space="preserve">echo '&lt; PRESS ANY KEY TO CONTINUE &gt;'; read c ; </v>
      </c>
      <c r="U2288" s="12" t="str">
        <f t="shared" ref="U2288:U2289" si="3770">IF(AND(B2288=B2289,F2288=F2289),"echo;",CONCATENATE("cat $HOME/scripts/log/dg_",C2288,"_",B2288,".log ; "))</f>
        <v xml:space="preserve">cat $HOME/scripts/log/dg_BR_atlrad.log ; </v>
      </c>
      <c r="V2288" s="13" t="str">
        <f t="shared" ref="V2288:V2289" si="3771">IF(AND(B2288=B2289,F2288=F2289), "echo ;","echo '&lt; PRESS ANY KEY TO CONTINUE &gt;'; read c ;")</f>
        <v>echo '&lt; PRESS ANY KEY TO CONTINUE &gt;'; read c ;</v>
      </c>
      <c r="W2288" s="14" t="str">
        <f t="shared" ref="W2288:W2289" si="3772">IF(LEFT(U2288,3)="cat"," pmd ; "," echo ; ")</f>
        <v xml:space="preserve"> pmd ; </v>
      </c>
      <c r="X2288" s="13" t="str">
        <f t="shared" ref="X2288:X2289" si="3773">IF(M2288="Workflow",CONCATENATE("ssh -q ",G2288, " '/home/infa_adm/scripts/ais.sh ",L2288," ",N2288," ",H2288,"'")," # n/a")</f>
        <v>ssh -q qhvifoapp05 '/home/infa_adm/scripts/ais.sh connectors wf_ENT_LAWSON_GL_CashReceipts_SIMS Int01_qa'</v>
      </c>
      <c r="Y2288" s="15"/>
      <c r="Z2288" s="60" t="str">
        <f t="shared" ref="Z2288:Z2289" si="3774">CONCATENATE("./pmrep objectexport -f ",L2288," -o ",M2288," -n ",N2288," -m -s -b -r -u ",N2288,".xml")</f>
        <v>./pmrep objectexport -f connectors -o Workflow -n wf_ENT_LAWSON_GL_CashReceipts_SIMS -m -s -b -r -u wf_ENT_LAWSON_GL_CashReceipts_SIMS.xml</v>
      </c>
      <c r="AA2288" s="63" t="str">
        <f t="shared" ref="AA2288:AA2289" si="3775">IF(M2288="Workflow",CONCATENATE("gwd ",L2288," ",N2288)," # n/a")</f>
        <v>gwd connectors wf_ENT_LAWSON_GL_CashReceipts_SIMS</v>
      </c>
      <c r="AB2288" s="60" t="str">
        <f t="shared" si="3507"/>
        <v xml:space="preserve">showvh connectors wf_ENT_LAWSON_GL_CashReceipts_SIMS ; </v>
      </c>
      <c r="AC2288" s="60" t="str">
        <f t="shared" si="3506"/>
        <v>showrrh connectors wf_ENT_LAWSON_GL_CashReceipts_SIMS</v>
      </c>
    </row>
    <row r="2289" spans="1:29" x14ac:dyDescent="0.25">
      <c r="A2289" s="9">
        <v>43486</v>
      </c>
      <c r="B2289" s="6" t="s">
        <v>283</v>
      </c>
      <c r="C2289" s="6" t="s">
        <v>1893</v>
      </c>
      <c r="D2289" s="6" t="s">
        <v>1863</v>
      </c>
      <c r="E2289" s="100" t="str">
        <f t="shared" si="3758"/>
        <v>RAC_uat</v>
      </c>
      <c r="F2289" s="115" t="str">
        <f t="shared" si="3759"/>
        <v>BPU</v>
      </c>
      <c r="G2289" s="100" t="str">
        <f t="shared" si="3760"/>
        <v>uhvifoapp03</v>
      </c>
      <c r="H2289" s="115" t="str">
        <f t="shared" si="3761"/>
        <v>Int01_uat</v>
      </c>
      <c r="I2289" s="100" t="str">
        <f t="shared" si="3762"/>
        <v>6005</v>
      </c>
      <c r="J2289" s="115" t="str">
        <f t="shared" si="3763"/>
        <v>Native</v>
      </c>
      <c r="K2289" s="100" t="str">
        <f t="shared" si="3764"/>
        <v>all</v>
      </c>
      <c r="L2289" s="6" t="s">
        <v>1491</v>
      </c>
      <c r="M2289" s="6" t="s">
        <v>332</v>
      </c>
      <c r="N2289" s="6" t="s">
        <v>3076</v>
      </c>
      <c r="O2289" s="6" t="s">
        <v>3336</v>
      </c>
      <c r="P2289" s="11" t="str">
        <f t="shared" si="3765"/>
        <v>qc connectors Workflow wf_ENT_LAWSON_GL_CashReceipts_SIMS</v>
      </c>
      <c r="Q2289" s="12" t="str">
        <f t="shared" si="3766"/>
        <v>./pmrep cleardeploymentgroup -p DG_Static_Shared -f ;</v>
      </c>
      <c r="R2289" s="13" t="str">
        <f t="shared" si="3767"/>
        <v>./pmrep addtodeploymentgroup -p DG_Static_Shared -n wf_ENT_LAWSON_GL_CashReceipts_SIMS -o Workflow -f connectors -d all ;</v>
      </c>
      <c r="S2289" s="12" t="str">
        <f t="shared" si="3768"/>
        <v>./pmrep deploydeploymentgroup -p DG_Static_Shared -c  ./DG_Static_Shared.xml -r RAC_uat -n ritbil -X BPU -h uhvifoapp03 -o 6005 -s Native -l $HOME/scripts/log/dg_BR_atlrad.log ;</v>
      </c>
      <c r="T2289" s="13" t="str">
        <f t="shared" si="3769"/>
        <v xml:space="preserve">echo '&lt; PRESS ANY KEY TO CONTINUE &gt;'; read c ; </v>
      </c>
      <c r="U2289" s="12" t="str">
        <f t="shared" si="3770"/>
        <v xml:space="preserve">cat $HOME/scripts/log/dg_BR_atlrad.log ; </v>
      </c>
      <c r="V2289" s="13" t="str">
        <f t="shared" si="3771"/>
        <v>echo '&lt; PRESS ANY KEY TO CONTINUE &gt;'; read c ;</v>
      </c>
      <c r="W2289" s="14" t="str">
        <f t="shared" si="3772"/>
        <v xml:space="preserve"> pmd ; </v>
      </c>
      <c r="X2289" s="13" t="str">
        <f t="shared" si="3773"/>
        <v>ssh -q uhvifoapp03 '/home/infa_adm/scripts/ais.sh connectors wf_ENT_LAWSON_GL_CashReceipts_SIMS Int01_uat'</v>
      </c>
      <c r="Y2289" s="15"/>
      <c r="Z2289" s="60" t="str">
        <f t="shared" si="3774"/>
        <v>./pmrep objectexport -f connectors -o Workflow -n wf_ENT_LAWSON_GL_CashReceipts_SIMS -m -s -b -r -u wf_ENT_LAWSON_GL_CashReceipts_SIMS.xml</v>
      </c>
      <c r="AA2289" s="63" t="str">
        <f t="shared" si="3775"/>
        <v>gwd connectors wf_ENT_LAWSON_GL_CashReceipts_SIMS</v>
      </c>
      <c r="AB2289" s="60" t="str">
        <f t="shared" si="3507"/>
        <v xml:space="preserve">showvh connectors wf_ENT_LAWSON_GL_CashReceipts_SIMS ; </v>
      </c>
      <c r="AC2289" s="60" t="str">
        <f t="shared" si="3506"/>
        <v>showrrh connectors wf_ENT_LAWSON_GL_CashReceipts_SIMS</v>
      </c>
    </row>
    <row r="2290" spans="1:29" x14ac:dyDescent="0.25">
      <c r="A2290" s="9">
        <v>43486</v>
      </c>
      <c r="B2290" s="6" t="s">
        <v>4</v>
      </c>
      <c r="C2290" s="6" t="s">
        <v>1892</v>
      </c>
      <c r="D2290" s="6" t="s">
        <v>1862</v>
      </c>
      <c r="E2290" s="100" t="str">
        <f t="shared" ref="E2290:E2291" si="3776">IF(D2290="q1",rep_q,IF(OR(D2290="u1",D2290="u2"),rep_u,IF(OR(D2290="p1",D2290="p2"),rep_p," ** ERROR **")))</f>
        <v>RAC_qa</v>
      </c>
      <c r="F2290" s="115" t="str">
        <f t="shared" ref="F2290:F2291" si="3777">IF(C2290="SJ",IF(D2290="q1",pswd_sj_q,IF(OR(D2290="u1",D2290="u2"),pswd_sj_u,IF(OR(D2290="p1",D2290="p2"),pswd_sj_p," ** ERROR **"))),
IF(C2290="BR",IF(D2290="q1",pswd_br_q,IF(OR(D2290="u1",D2290="u2"),pswd_br_u,IF(OR(D2290="p1",D2290="p2"),pswd_br_p," ** ERROR **")))," ** ERROR **"))</f>
        <v>QP</v>
      </c>
      <c r="G2290" s="100" t="str">
        <f t="shared" ref="G2290:G2291" si="3778">IF(D2290="q1",host_q,IF(OR(D2290="u1",D2290="u2"),host_u,IF(OR(D2290="p1",D2290="p2"),host_p," ** ERROR **")))</f>
        <v>qhvifoapp05</v>
      </c>
      <c r="H2290" s="115" t="str">
        <f t="shared" ref="H2290:H2291" si="3779">IF(D2290="q1",int_q1,IF(D2290="u1",int_u1,IF(D2290="u2",int_u2,IF(D2290="p1",int_p1,IF(D2290="p2",int_p2," ** ERROR **")))))</f>
        <v>Int01_qa</v>
      </c>
      <c r="I2290" s="100" t="str">
        <f t="shared" ref="I2290:I2291" si="3780">IF(D2290="","n/a","6005")</f>
        <v>6005</v>
      </c>
      <c r="J2290" s="115" t="str">
        <f t="shared" ref="J2290:J2291" si="3781">IF(D2290="","n/a","Native")</f>
        <v>Native</v>
      </c>
      <c r="K2290" s="100" t="str">
        <f t="shared" ref="K2290:K2291" si="3782">IF(D2290="","n/a","all")</f>
        <v>all</v>
      </c>
      <c r="L2290" s="6" t="s">
        <v>381</v>
      </c>
      <c r="M2290" s="6" t="s">
        <v>354</v>
      </c>
      <c r="N2290" s="6" t="s">
        <v>662</v>
      </c>
      <c r="O2290" s="6" t="s">
        <v>3337</v>
      </c>
      <c r="P2290" s="11" t="str">
        <f t="shared" ref="P2290:P2291" si="3783">CONCATENATE("qc ",L2290," ",M2290," ",N2290)</f>
        <v>qc DW_MART_LOAD Session s_u_asr_category_item_invs</v>
      </c>
      <c r="Q2290" s="12" t="str">
        <f t="shared" ref="Q2290:Q2291" si="3784">IF(AND(B2290=B2289,F2290=F2289),"echo ;",CONCATENATE("./pmrep cleardeploymentgroup -p ",dgnm," -f ;"))</f>
        <v>./pmrep cleardeploymentgroup -p DG_Static_Shared -f ;</v>
      </c>
      <c r="R2290" s="13" t="str">
        <f t="shared" ref="R2290:R2291" si="3785">CONCATENATE("./pmrep addtodeploymentgroup -p ",dgnm," -n ",N2290," -o ",M2290, " -f ",L2290," -d ",K2290, " ;")</f>
        <v>./pmrep addtodeploymentgroup -p DG_Static_Shared -n s_u_asr_category_item_invs -o Session -f DW_MART_LOAD -d all ;</v>
      </c>
      <c r="S2290" s="12" t="str">
        <f t="shared" ref="S2290:S2291" si="3786">IF(AND(B2290=B2291,F2290=F2291),"echo ;",CONCATENATE("./pmrep deploydeploymentgroup -p ",dgnm, " -c ",dgxml," -r ",E2290," -n ",IF(LEFT(F2290,1)="B","ritbil","jansaj")," -X ",F2290, " -h ",G2290," -o ",I2290, " -s ",J2290, " -l $HOME/scripts/log/dg_",C2290,"_",B2290,".log ;"))</f>
        <v>./pmrep deploydeploymentgroup -p DG_Static_Shared -c  ./DG_Static_Shared.xml -r RAC_qa -n jansaj -X QP -h qhvifoapp05 -o 6005 -s Native -l $HOME/scripts/log/dg_SJ_chebin.log ;</v>
      </c>
      <c r="T2290" s="13" t="str">
        <f t="shared" ref="T2290:T2291" si="3787">IF(AND(B2290=B2291,F2290=F2291), "echo ;","echo '&lt; PRESS ANY KEY TO CONTINUE &gt;'; read c ; ")</f>
        <v xml:space="preserve">echo '&lt; PRESS ANY KEY TO CONTINUE &gt;'; read c ; </v>
      </c>
      <c r="U2290" s="12" t="str">
        <f t="shared" ref="U2290:U2291" si="3788">IF(AND(B2290=B2291,F2290=F2291),"echo;",CONCATENATE("cat $HOME/scripts/log/dg_",C2290,"_",B2290,".log ; "))</f>
        <v xml:space="preserve">cat $HOME/scripts/log/dg_SJ_chebin.log ; </v>
      </c>
      <c r="V2290" s="13" t="str">
        <f t="shared" ref="V2290:V2291" si="3789">IF(AND(B2290=B2291,F2290=F2291), "echo ;","echo '&lt; PRESS ANY KEY TO CONTINUE &gt;'; read c ;")</f>
        <v>echo '&lt; PRESS ANY KEY TO CONTINUE &gt;'; read c ;</v>
      </c>
      <c r="W2290" s="14" t="str">
        <f t="shared" ref="W2290:W2291" si="3790">IF(LEFT(U2290,3)="cat"," pmd ; "," echo ; ")</f>
        <v xml:space="preserve"> pmd ; </v>
      </c>
      <c r="X2290" s="13" t="str">
        <f t="shared" ref="X2290:X2291" si="3791">IF(M2290="Workflow",CONCATENATE("ssh -q ",G2290, " '/home/infa_adm/scripts/ais.sh ",L2290," ",N2290," ",H2290,"'")," # n/a")</f>
        <v xml:space="preserve"> # n/a</v>
      </c>
      <c r="Y2290" s="15"/>
      <c r="Z2290" s="60" t="str">
        <f t="shared" ref="Z2290:Z2291" si="3792">CONCATENATE("./pmrep objectexport -f ",L2290," -o ",M2290," -n ",N2290," -m -s -b -r -u ",N2290,".xml")</f>
        <v>./pmrep objectexport -f DW_MART_LOAD -o Session -n s_u_asr_category_item_invs -m -s -b -r -u s_u_asr_category_item_invs.xml</v>
      </c>
      <c r="AA2290" s="63" t="str">
        <f t="shared" ref="AA2290:AA2291" si="3793">IF(M2290="Workflow",CONCATENATE("gwd ",L2290," ",N2290)," # n/a")</f>
        <v xml:space="preserve"> # n/a</v>
      </c>
      <c r="AB2290" s="60" t="str">
        <f t="shared" si="3507"/>
        <v xml:space="preserve">showvh DW_MART_LOAD s_u_asr_category_item_invs ; </v>
      </c>
      <c r="AC2290" s="60" t="str">
        <f t="shared" si="3506"/>
        <v>showrrh DW_MART_LOAD s_u_asr_category_item_invs</v>
      </c>
    </row>
    <row r="2291" spans="1:29" x14ac:dyDescent="0.25">
      <c r="A2291" s="9">
        <v>43486</v>
      </c>
      <c r="B2291" s="6" t="s">
        <v>4</v>
      </c>
      <c r="C2291" s="6" t="s">
        <v>1892</v>
      </c>
      <c r="D2291" s="6" t="s">
        <v>1863</v>
      </c>
      <c r="E2291" s="100" t="str">
        <f t="shared" si="3776"/>
        <v>RAC_uat</v>
      </c>
      <c r="F2291" s="115" t="str">
        <f t="shared" si="3777"/>
        <v>UP</v>
      </c>
      <c r="G2291" s="100" t="str">
        <f t="shared" si="3778"/>
        <v>uhvifoapp03</v>
      </c>
      <c r="H2291" s="115" t="str">
        <f t="shared" si="3779"/>
        <v>Int01_uat</v>
      </c>
      <c r="I2291" s="100" t="str">
        <f t="shared" si="3780"/>
        <v>6005</v>
      </c>
      <c r="J2291" s="115" t="str">
        <f t="shared" si="3781"/>
        <v>Native</v>
      </c>
      <c r="K2291" s="100" t="str">
        <f t="shared" si="3782"/>
        <v>all</v>
      </c>
      <c r="L2291" s="6" t="s">
        <v>381</v>
      </c>
      <c r="M2291" s="6" t="s">
        <v>354</v>
      </c>
      <c r="N2291" s="6" t="s">
        <v>662</v>
      </c>
      <c r="O2291" s="6" t="s">
        <v>3338</v>
      </c>
      <c r="P2291" s="11" t="str">
        <f t="shared" si="3783"/>
        <v>qc DW_MART_LOAD Session s_u_asr_category_item_invs</v>
      </c>
      <c r="Q2291" s="12" t="str">
        <f t="shared" si="3784"/>
        <v>./pmrep cleardeploymentgroup -p DG_Static_Shared -f ;</v>
      </c>
      <c r="R2291" s="13" t="str">
        <f t="shared" si="3785"/>
        <v>./pmrep addtodeploymentgroup -p DG_Static_Shared -n s_u_asr_category_item_invs -o Session -f DW_MART_LOAD -d all ;</v>
      </c>
      <c r="S2291" s="12" t="str">
        <f t="shared" si="3786"/>
        <v>./pmrep deploydeploymentgroup -p DG_Static_Shared -c  ./DG_Static_Shared.xml -r RAC_uat -n jansaj -X UP -h uhvifoapp03 -o 6005 -s Native -l $HOME/scripts/log/dg_SJ_chebin.log ;</v>
      </c>
      <c r="T2291" s="13" t="str">
        <f t="shared" si="3787"/>
        <v xml:space="preserve">echo '&lt; PRESS ANY KEY TO CONTINUE &gt;'; read c ; </v>
      </c>
      <c r="U2291" s="12" t="str">
        <f t="shared" si="3788"/>
        <v xml:space="preserve">cat $HOME/scripts/log/dg_SJ_chebin.log ; </v>
      </c>
      <c r="V2291" s="13" t="str">
        <f t="shared" si="3789"/>
        <v>echo '&lt; PRESS ANY KEY TO CONTINUE &gt;'; read c ;</v>
      </c>
      <c r="W2291" s="14" t="str">
        <f t="shared" si="3790"/>
        <v xml:space="preserve"> pmd ; </v>
      </c>
      <c r="X2291" s="13" t="str">
        <f t="shared" si="3791"/>
        <v xml:space="preserve"> # n/a</v>
      </c>
      <c r="Y2291" s="15"/>
      <c r="Z2291" s="60" t="str">
        <f t="shared" si="3792"/>
        <v>./pmrep objectexport -f DW_MART_LOAD -o Session -n s_u_asr_category_item_invs -m -s -b -r -u s_u_asr_category_item_invs.xml</v>
      </c>
      <c r="AA2291" s="63" t="str">
        <f t="shared" si="3793"/>
        <v xml:space="preserve"> # n/a</v>
      </c>
      <c r="AB2291" s="60" t="str">
        <f t="shared" si="3507"/>
        <v xml:space="preserve">showvh DW_MART_LOAD s_u_asr_category_item_invs ; </v>
      </c>
      <c r="AC2291" s="60" t="str">
        <f t="shared" si="3506"/>
        <v>showrrh DW_MART_LOAD s_u_asr_category_item_invs</v>
      </c>
    </row>
    <row r="2292" spans="1:29" x14ac:dyDescent="0.25">
      <c r="A2292" s="9">
        <v>43486</v>
      </c>
      <c r="B2292" s="6" t="s">
        <v>3339</v>
      </c>
      <c r="C2292" s="6" t="s">
        <v>1892</v>
      </c>
      <c r="D2292" s="6" t="s">
        <v>1864</v>
      </c>
      <c r="E2292" s="100" t="str">
        <f t="shared" ref="E2292" si="3794">IF(D2292="q1",rep_q,IF(OR(D2292="u1",D2292="u2"),rep_u,IF(OR(D2292="p1",D2292="p2"),rep_p," ** ERROR **")))</f>
        <v>RAC_prod</v>
      </c>
      <c r="F2292" s="115" t="str">
        <f t="shared" ref="F2292" si="3795">IF(C2292="SJ",IF(D2292="q1",pswd_sj_q,IF(OR(D2292="u1",D2292="u2"),pswd_sj_u,IF(OR(D2292="p1",D2292="p2"),pswd_sj_p," ** ERROR **"))),
IF(C2292="BR",IF(D2292="q1",pswd_br_q,IF(OR(D2292="u1",D2292="u2"),pswd_br_u,IF(OR(D2292="p1",D2292="p2"),pswd_br_p," ** ERROR **")))," ** ERROR **"))</f>
        <v>PP</v>
      </c>
      <c r="G2292" s="100" t="str">
        <f t="shared" ref="G2292" si="3796">IF(D2292="q1",host_q,IF(OR(D2292="u1",D2292="u2"),host_u,IF(OR(D2292="p1",D2292="p2"),host_p," ** ERROR **")))</f>
        <v>phvifoapp04</v>
      </c>
      <c r="H2292" s="115" t="str">
        <f t="shared" ref="H2292" si="3797">IF(D2292="q1",int_q1,IF(D2292="u1",int_u1,IF(D2292="u2",int_u2,IF(D2292="p1",int_p1,IF(D2292="p2",int_p2," ** ERROR **")))))</f>
        <v>Int01_prod</v>
      </c>
      <c r="I2292" s="100" t="str">
        <f t="shared" ref="I2292" si="3798">IF(D2292="","n/a","6005")</f>
        <v>6005</v>
      </c>
      <c r="J2292" s="115" t="str">
        <f t="shared" ref="J2292" si="3799">IF(D2292="","n/a","Native")</f>
        <v>Native</v>
      </c>
      <c r="K2292" s="100" t="str">
        <f t="shared" ref="K2292" si="3800">IF(D2292="","n/a","all")</f>
        <v>all</v>
      </c>
      <c r="L2292" s="6" t="s">
        <v>1491</v>
      </c>
      <c r="M2292" s="6" t="s">
        <v>332</v>
      </c>
      <c r="N2292" s="6" t="s">
        <v>1628</v>
      </c>
      <c r="O2292" s="6" t="s">
        <v>3340</v>
      </c>
      <c r="P2292" s="11" t="str">
        <f t="shared" ref="P2292" si="3801">CONCATENATE("qc ",L2292," ",M2292," ",N2292)</f>
        <v>qc connectors Workflow wf_ENT_LAWSON_GL_CashReceipts_HT</v>
      </c>
      <c r="Q2292" s="12" t="str">
        <f t="shared" ref="Q2292" si="3802">IF(AND(B2292=B2291,F2292=F2291),"echo ;",CONCATENATE("./pmrep cleardeploymentgroup -p ",dgnm," -f ;"))</f>
        <v>./pmrep cleardeploymentgroup -p DG_Static_Shared -f ;</v>
      </c>
      <c r="R2292" s="13" t="str">
        <f t="shared" ref="R2292" si="3803">CONCATENATE("./pmrep addtodeploymentgroup -p ",dgnm," -n ",N2292," -o ",M2292, " -f ",L2292," -d ",K2292, " ;")</f>
        <v>./pmrep addtodeploymentgroup -p DG_Static_Shared -n wf_ENT_LAWSON_GL_CashReceipts_HT -o Workflow -f connectors -d all ;</v>
      </c>
      <c r="S2292" s="12" t="str">
        <f t="shared" ref="S2292" si="3804">IF(AND(B2292=B2293,F2292=F2293),"echo ;",CONCATENATE("./pmrep deploydeploymentgroup -p ",dgnm, " -c ",dgxml," -r ",E2292," -n ",IF(LEFT(F2292,1)="B","ritbil","jansaj")," -X ",F2292, " -h ",G2292," -o ",I2292, " -s ",J2292, " -l $HOME/scripts/log/dg_",C2292,"_",B2292,".log ;"))</f>
        <v>./pmrep deploydeploymentgroup -p DG_Static_Shared -c  ./DG_Static_Shared.xml -r RAC_prod -n jansaj -X PP -h phvifoapp04 -o 6005 -s Native -l $HOME/scripts/log/dg_SJ_CHG0016231.log ;</v>
      </c>
      <c r="T2292" s="13" t="str">
        <f t="shared" ref="T2292" si="3805">IF(AND(B2292=B2293,F2292=F2293), "echo ;","echo '&lt; PRESS ANY KEY TO CONTINUE &gt;'; read c ; ")</f>
        <v xml:space="preserve">echo '&lt; PRESS ANY KEY TO CONTINUE &gt;'; read c ; </v>
      </c>
      <c r="U2292" s="12" t="str">
        <f t="shared" ref="U2292" si="3806">IF(AND(B2292=B2293,F2292=F2293),"echo;",CONCATENATE("cat $HOME/scripts/log/dg_",C2292,"_",B2292,".log ; "))</f>
        <v xml:space="preserve">cat $HOME/scripts/log/dg_SJ_CHG0016231.log ; </v>
      </c>
      <c r="V2292" s="13" t="str">
        <f t="shared" ref="V2292" si="3807">IF(AND(B2292=B2293,F2292=F2293), "echo ;","echo '&lt; PRESS ANY KEY TO CONTINUE &gt;'; read c ;")</f>
        <v>echo '&lt; PRESS ANY KEY TO CONTINUE &gt;'; read c ;</v>
      </c>
      <c r="W2292" s="14" t="str">
        <f t="shared" ref="W2292" si="3808">IF(LEFT(U2292,3)="cat"," pmd ; "," echo ; ")</f>
        <v xml:space="preserve"> pmd ; </v>
      </c>
      <c r="X2292" s="13" t="str">
        <f t="shared" ref="X2292" si="3809">IF(M2292="Workflow",CONCATENATE("ssh -q ",G2292, " '/home/infa_adm/scripts/ais.sh ",L2292," ",N2292," ",H2292,"'")," # n/a")</f>
        <v>ssh -q phvifoapp04 '/home/infa_adm/scripts/ais.sh connectors wf_ENT_LAWSON_GL_CashReceipts_HT Int01_prod'</v>
      </c>
      <c r="Y2292" s="15"/>
      <c r="Z2292" s="60" t="str">
        <f t="shared" ref="Z2292" si="3810">CONCATENATE("./pmrep objectexport -f ",L2292," -o ",M2292," -n ",N2292," -m -s -b -r -u ",N2292,".xml")</f>
        <v>./pmrep objectexport -f connectors -o Workflow -n wf_ENT_LAWSON_GL_CashReceipts_HT -m -s -b -r -u wf_ENT_LAWSON_GL_CashReceipts_HT.xml</v>
      </c>
      <c r="AA2292" s="63" t="str">
        <f t="shared" ref="AA2292" si="3811">IF(M2292="Workflow",CONCATENATE("gwd ",L2292," ",N2292)," # n/a")</f>
        <v>gwd connectors wf_ENT_LAWSON_GL_CashReceipts_HT</v>
      </c>
      <c r="AB2292" s="60" t="str">
        <f t="shared" si="3507"/>
        <v xml:space="preserve">showvh connectors wf_ENT_LAWSON_GL_CashReceipts_HT ; </v>
      </c>
      <c r="AC2292" s="60" t="str">
        <f t="shared" si="3506"/>
        <v>showrrh connectors wf_ENT_LAWSON_GL_CashReceipts_HT</v>
      </c>
    </row>
    <row r="2293" spans="1:29" x14ac:dyDescent="0.25">
      <c r="A2293" s="9">
        <v>43486</v>
      </c>
      <c r="B2293" s="6" t="s">
        <v>3211</v>
      </c>
      <c r="C2293" s="6" t="s">
        <v>1892</v>
      </c>
      <c r="D2293" s="6" t="s">
        <v>1862</v>
      </c>
      <c r="E2293" s="100" t="str">
        <f t="shared" ref="E2293" si="3812">IF(D2293="q1",rep_q,IF(OR(D2293="u1",D2293="u2"),rep_u,IF(OR(D2293="p1",D2293="p2"),rep_p," ** ERROR **")))</f>
        <v>RAC_qa</v>
      </c>
      <c r="F2293" s="115" t="str">
        <f t="shared" ref="F2293" si="3813">IF(C2293="SJ",IF(D2293="q1",pswd_sj_q,IF(OR(D2293="u1",D2293="u2"),pswd_sj_u,IF(OR(D2293="p1",D2293="p2"),pswd_sj_p," ** ERROR **"))),
IF(C2293="BR",IF(D2293="q1",pswd_br_q,IF(OR(D2293="u1",D2293="u2"),pswd_br_u,IF(OR(D2293="p1",D2293="p2"),pswd_br_p," ** ERROR **")))," ** ERROR **"))</f>
        <v>QP</v>
      </c>
      <c r="G2293" s="100" t="str">
        <f t="shared" ref="G2293" si="3814">IF(D2293="q1",host_q,IF(OR(D2293="u1",D2293="u2"),host_u,IF(OR(D2293="p1",D2293="p2"),host_p," ** ERROR **")))</f>
        <v>qhvifoapp05</v>
      </c>
      <c r="H2293" s="115" t="str">
        <f t="shared" ref="H2293" si="3815">IF(D2293="q1",int_q1,IF(D2293="u1",int_u1,IF(D2293="u2",int_u2,IF(D2293="p1",int_p1,IF(D2293="p2",int_p2," ** ERROR **")))))</f>
        <v>Int01_qa</v>
      </c>
      <c r="I2293" s="100" t="str">
        <f t="shared" ref="I2293" si="3816">IF(D2293="","n/a","6005")</f>
        <v>6005</v>
      </c>
      <c r="J2293" s="115" t="str">
        <f t="shared" ref="J2293" si="3817">IF(D2293="","n/a","Native")</f>
        <v>Native</v>
      </c>
      <c r="K2293" s="100" t="str">
        <f t="shared" ref="K2293" si="3818">IF(D2293="","n/a","all")</f>
        <v>all</v>
      </c>
      <c r="L2293" s="6" t="s">
        <v>322</v>
      </c>
      <c r="M2293" s="6" t="s">
        <v>332</v>
      </c>
      <c r="N2293" s="6" t="s">
        <v>3310</v>
      </c>
      <c r="O2293" s="6" t="s">
        <v>3343</v>
      </c>
      <c r="P2293" s="11" t="str">
        <f t="shared" ref="P2293:P2294" si="3819">CONCATENATE("qc ",L2293," ",M2293," ",N2293)</f>
        <v>qc MDM Workflow wf_Lawson_To_Stg_Lawson_Mdm</v>
      </c>
      <c r="Q2293" s="12" t="str">
        <f t="shared" ref="Q2293:Q2294" si="3820">IF(AND(B2293=B2292,F2293=F2292),"echo ;",CONCATENATE("./pmrep cleardeploymentgroup -p ",dgnm," -f ;"))</f>
        <v>./pmrep cleardeploymentgroup -p DG_Static_Shared -f ;</v>
      </c>
      <c r="R2293" s="13" t="str">
        <f t="shared" ref="R2293:R2294" si="3821">CONCATENATE("./pmrep addtodeploymentgroup -p ",dgnm," -n ",N2293," -o ",M2293, " -f ",L2293," -d ",K2293, " ;")</f>
        <v>./pmrep addtodeploymentgroup -p DG_Static_Shared -n wf_Lawson_To_Stg_Lawson_Mdm -o Workflow -f MDM -d all ;</v>
      </c>
      <c r="S2293" s="12" t="str">
        <f t="shared" ref="S2293:S2294" si="3822">IF(AND(B2293=B2294,F2293=F2294),"echo ;",CONCATENATE("./pmrep deploydeploymentgroup -p ",dgnm, " -c ",dgxml," -r ",E2293," -n ",IF(LEFT(F2293,1)="B","ritbil","jansaj")," -X ",F2293, " -h ",G2293," -o ",I2293, " -s ",J2293, " -l $HOME/scripts/log/dg_",C2293,"_",B2293,".log ;"))</f>
        <v>./pmrep deploydeploymentgroup -p DG_Static_Shared -c  ./DG_Static_Shared.xml -r RAC_qa -n jansaj -X QP -h qhvifoapp05 -o 6005 -s Native -l $HOME/scripts/log/dg_SJ_kasven.log ;</v>
      </c>
      <c r="T2293" s="13" t="str">
        <f t="shared" ref="T2293:T2294" si="3823">IF(AND(B2293=B2294,F2293=F2294), "echo ;","echo '&lt; PRESS ANY KEY TO CONTINUE &gt;'; read c ; ")</f>
        <v xml:space="preserve">echo '&lt; PRESS ANY KEY TO CONTINUE &gt;'; read c ; </v>
      </c>
      <c r="U2293" s="12" t="str">
        <f t="shared" ref="U2293:U2294" si="3824">IF(AND(B2293=B2294,F2293=F2294),"echo;",CONCATENATE("cat $HOME/scripts/log/dg_",C2293,"_",B2293,".log ; "))</f>
        <v xml:space="preserve">cat $HOME/scripts/log/dg_SJ_kasven.log ; </v>
      </c>
      <c r="V2293" s="13" t="str">
        <f t="shared" ref="V2293:V2294" si="3825">IF(AND(B2293=B2294,F2293=F2294), "echo ;","echo '&lt; PRESS ANY KEY TO CONTINUE &gt;'; read c ;")</f>
        <v>echo '&lt; PRESS ANY KEY TO CONTINUE &gt;'; read c ;</v>
      </c>
      <c r="W2293" s="14" t="str">
        <f t="shared" ref="W2293:W2294" si="3826">IF(LEFT(U2293,3)="cat"," pmd ; "," echo ; ")</f>
        <v xml:space="preserve"> pmd ; </v>
      </c>
      <c r="X2293" s="13" t="str">
        <f t="shared" ref="X2293:X2294" si="3827">IF(M2293="Workflow",CONCATENATE("ssh -q ",G2293, " '/home/infa_adm/scripts/ais.sh ",L2293," ",N2293," ",H2293,"'")," # n/a")</f>
        <v>ssh -q qhvifoapp05 '/home/infa_adm/scripts/ais.sh MDM wf_Lawson_To_Stg_Lawson_Mdm Int01_qa'</v>
      </c>
      <c r="Y2293" s="15"/>
      <c r="Z2293" s="60" t="str">
        <f t="shared" ref="Z2293:Z2294" si="3828">CONCATENATE("./pmrep objectexport -f ",L2293," -o ",M2293," -n ",N2293," -m -s -b -r -u ",N2293,".xml")</f>
        <v>./pmrep objectexport -f MDM -o Workflow -n wf_Lawson_To_Stg_Lawson_Mdm -m -s -b -r -u wf_Lawson_To_Stg_Lawson_Mdm.xml</v>
      </c>
      <c r="AA2293" s="63" t="str">
        <f t="shared" ref="AA2293:AA2294" si="3829">IF(M2293="Workflow",CONCATENATE("gwd ",L2293," ",N2293)," # n/a")</f>
        <v>gwd MDM wf_Lawson_To_Stg_Lawson_Mdm</v>
      </c>
      <c r="AB2293" s="60" t="str">
        <f t="shared" si="3507"/>
        <v xml:space="preserve">showvh MDM wf_Lawson_To_Stg_Lawson_Mdm ; </v>
      </c>
      <c r="AC2293" s="60" t="str">
        <f t="shared" si="3506"/>
        <v>showrrh MDM wf_Lawson_To_Stg_Lawson_Mdm</v>
      </c>
    </row>
    <row r="2294" spans="1:29" x14ac:dyDescent="0.25">
      <c r="A2294" s="9">
        <v>43486</v>
      </c>
      <c r="B2294" s="6" t="s">
        <v>3211</v>
      </c>
      <c r="C2294" s="6" t="s">
        <v>1892</v>
      </c>
      <c r="D2294" s="6" t="s">
        <v>1863</v>
      </c>
      <c r="E2294" s="100" t="str">
        <f t="shared" ref="E2294" si="3830">IF(D2294="q1",rep_q,IF(OR(D2294="u1",D2294="u2"),rep_u,IF(OR(D2294="p1",D2294="p2"),rep_p," ** ERROR **")))</f>
        <v>RAC_uat</v>
      </c>
      <c r="F2294" s="115" t="str">
        <f t="shared" ref="F2294" si="3831">IF(C2294="SJ",IF(D2294="q1",pswd_sj_q,IF(OR(D2294="u1",D2294="u2"),pswd_sj_u,IF(OR(D2294="p1",D2294="p2"),pswd_sj_p," ** ERROR **"))),
IF(C2294="BR",IF(D2294="q1",pswd_br_q,IF(OR(D2294="u1",D2294="u2"),pswd_br_u,IF(OR(D2294="p1",D2294="p2"),pswd_br_p," ** ERROR **")))," ** ERROR **"))</f>
        <v>UP</v>
      </c>
      <c r="G2294" s="100" t="str">
        <f t="shared" ref="G2294" si="3832">IF(D2294="q1",host_q,IF(OR(D2294="u1",D2294="u2"),host_u,IF(OR(D2294="p1",D2294="p2"),host_p," ** ERROR **")))</f>
        <v>uhvifoapp03</v>
      </c>
      <c r="H2294" s="115" t="str">
        <f t="shared" ref="H2294" si="3833">IF(D2294="q1",int_q1,IF(D2294="u1",int_u1,IF(D2294="u2",int_u2,IF(D2294="p1",int_p1,IF(D2294="p2",int_p2," ** ERROR **")))))</f>
        <v>Int01_uat</v>
      </c>
      <c r="I2294" s="100" t="str">
        <f t="shared" ref="I2294" si="3834">IF(D2294="","n/a","6005")</f>
        <v>6005</v>
      </c>
      <c r="J2294" s="115" t="str">
        <f t="shared" ref="J2294" si="3835">IF(D2294="","n/a","Native")</f>
        <v>Native</v>
      </c>
      <c r="K2294" s="100" t="str">
        <f t="shared" ref="K2294" si="3836">IF(D2294="","n/a","all")</f>
        <v>all</v>
      </c>
      <c r="L2294" s="6" t="s">
        <v>322</v>
      </c>
      <c r="M2294" s="6" t="s">
        <v>332</v>
      </c>
      <c r="N2294" s="6" t="s">
        <v>3310</v>
      </c>
      <c r="O2294" s="6" t="s">
        <v>3344</v>
      </c>
      <c r="P2294" s="11" t="str">
        <f t="shared" si="3819"/>
        <v>qc MDM Workflow wf_Lawson_To_Stg_Lawson_Mdm</v>
      </c>
      <c r="Q2294" s="12" t="str">
        <f t="shared" si="3820"/>
        <v>./pmrep cleardeploymentgroup -p DG_Static_Shared -f ;</v>
      </c>
      <c r="R2294" s="13" t="str">
        <f t="shared" si="3821"/>
        <v>./pmrep addtodeploymentgroup -p DG_Static_Shared -n wf_Lawson_To_Stg_Lawson_Mdm -o Workflow -f MDM -d all ;</v>
      </c>
      <c r="S2294" s="12" t="str">
        <f t="shared" si="3822"/>
        <v>./pmrep deploydeploymentgroup -p DG_Static_Shared -c  ./DG_Static_Shared.xml -r RAC_uat -n jansaj -X UP -h uhvifoapp03 -o 6005 -s Native -l $HOME/scripts/log/dg_SJ_kasven.log ;</v>
      </c>
      <c r="T2294" s="13" t="str">
        <f t="shared" si="3823"/>
        <v xml:space="preserve">echo '&lt; PRESS ANY KEY TO CONTINUE &gt;'; read c ; </v>
      </c>
      <c r="U2294" s="12" t="str">
        <f t="shared" si="3824"/>
        <v xml:space="preserve">cat $HOME/scripts/log/dg_SJ_kasven.log ; </v>
      </c>
      <c r="V2294" s="13" t="str">
        <f t="shared" si="3825"/>
        <v>echo '&lt; PRESS ANY KEY TO CONTINUE &gt;'; read c ;</v>
      </c>
      <c r="W2294" s="14" t="str">
        <f t="shared" si="3826"/>
        <v xml:space="preserve"> pmd ; </v>
      </c>
      <c r="X2294" s="13" t="str">
        <f t="shared" si="3827"/>
        <v>ssh -q uhvifoapp03 '/home/infa_adm/scripts/ais.sh MDM wf_Lawson_To_Stg_Lawson_Mdm Int01_uat'</v>
      </c>
      <c r="Y2294" s="15"/>
      <c r="Z2294" s="60" t="str">
        <f t="shared" si="3828"/>
        <v>./pmrep objectexport -f MDM -o Workflow -n wf_Lawson_To_Stg_Lawson_Mdm -m -s -b -r -u wf_Lawson_To_Stg_Lawson_Mdm.xml</v>
      </c>
      <c r="AA2294" s="63" t="str">
        <f t="shared" si="3829"/>
        <v>gwd MDM wf_Lawson_To_Stg_Lawson_Mdm</v>
      </c>
      <c r="AB2294" s="60" t="str">
        <f t="shared" si="3507"/>
        <v xml:space="preserve">showvh MDM wf_Lawson_To_Stg_Lawson_Mdm ; </v>
      </c>
      <c r="AC2294" s="60" t="str">
        <f t="shared" si="3506"/>
        <v>showrrh MDM wf_Lawson_To_Stg_Lawson_Mdm</v>
      </c>
    </row>
    <row r="2295" spans="1:29" x14ac:dyDescent="0.25">
      <c r="A2295" s="9">
        <v>43486</v>
      </c>
      <c r="B2295" s="6" t="s">
        <v>3345</v>
      </c>
      <c r="C2295" s="6" t="s">
        <v>1892</v>
      </c>
      <c r="D2295" s="6" t="s">
        <v>1864</v>
      </c>
      <c r="E2295" s="100" t="str">
        <f t="shared" ref="E2295:E2296" si="3837">IF(D2295="q1",rep_q,IF(OR(D2295="u1",D2295="u2"),rep_u,IF(OR(D2295="p1",D2295="p2"),rep_p," ** ERROR **")))</f>
        <v>RAC_prod</v>
      </c>
      <c r="F2295" s="115" t="str">
        <f t="shared" ref="F2295" si="3838">IF(C2295="SJ",IF(D2295="q1",pswd_sj_q,IF(OR(D2295="u1",D2295="u2"),pswd_sj_u,IF(OR(D2295="p1",D2295="p2"),pswd_sj_p," ** ERROR **"))),
IF(C2295="BR",IF(D2295="q1",pswd_br_q,IF(OR(D2295="u1",D2295="u2"),pswd_br_u,IF(OR(D2295="p1",D2295="p2"),pswd_br_p," ** ERROR **")))," ** ERROR **"))</f>
        <v>PP</v>
      </c>
      <c r="G2295" s="100" t="str">
        <f t="shared" ref="G2295" si="3839">IF(D2295="q1",host_q,IF(OR(D2295="u1",D2295="u2"),host_u,IF(OR(D2295="p1",D2295="p2"),host_p," ** ERROR **")))</f>
        <v>phvifoapp04</v>
      </c>
      <c r="H2295" s="115" t="str">
        <f t="shared" ref="H2295" si="3840">IF(D2295="q1",int_q1,IF(D2295="u1",int_u1,IF(D2295="u2",int_u2,IF(D2295="p1",int_p1,IF(D2295="p2",int_p2," ** ERROR **")))))</f>
        <v>Int01_prod</v>
      </c>
      <c r="I2295" s="100" t="str">
        <f t="shared" ref="I2295" si="3841">IF(D2295="","n/a","6005")</f>
        <v>6005</v>
      </c>
      <c r="J2295" s="115" t="str">
        <f t="shared" ref="J2295" si="3842">IF(D2295="","n/a","Native")</f>
        <v>Native</v>
      </c>
      <c r="K2295" s="100" t="str">
        <f t="shared" ref="K2295" si="3843">IF(D2295="","n/a","all")</f>
        <v>all</v>
      </c>
      <c r="L2295" s="6" t="s">
        <v>1491</v>
      </c>
      <c r="M2295" s="6" t="s">
        <v>332</v>
      </c>
      <c r="N2295" s="6" t="s">
        <v>3346</v>
      </c>
      <c r="O2295" s="6" t="s">
        <v>3348</v>
      </c>
      <c r="P2295" s="11" t="str">
        <f t="shared" ref="P2295:P2298" si="3844">CONCATENATE("qc ",L2295," ",M2295," ",N2295)</f>
        <v xml:space="preserve">qc connectors Workflow wf_ENT_LAWSON_GL_CashReceipts_SIMS </v>
      </c>
      <c r="Q2295" s="12" t="str">
        <f t="shared" ref="Q2295:Q2298" si="3845">IF(AND(B2295=B2294,F2295=F2294),"echo ;",CONCATENATE("./pmrep cleardeploymentgroup -p ",dgnm," -f ;"))</f>
        <v>./pmrep cleardeploymentgroup -p DG_Static_Shared -f ;</v>
      </c>
      <c r="R2295" s="13" t="str">
        <f t="shared" ref="R2295:R2298" si="3846">CONCATENATE("./pmrep addtodeploymentgroup -p ",dgnm," -n ",N2295," -o ",M2295, " -f ",L2295," -d ",K2295, " ;")</f>
        <v>./pmrep addtodeploymentgroup -p DG_Static_Shared -n wf_ENT_LAWSON_GL_CashReceipts_SIMS  -o Workflow -f connectors -d all ;</v>
      </c>
      <c r="S2295" s="12" t="str">
        <f t="shared" ref="S2295:S2298" si="3847">IF(AND(B2295=B2296,F2295=F2296),"echo ;",CONCATENATE("./pmrep deploydeploymentgroup -p ",dgnm, " -c ",dgxml," -r ",E2295," -n ",IF(LEFT(F2295,1)="B","ritbil","jansaj")," -X ",F2295, " -h ",G2295," -o ",I2295, " -s ",J2295, " -l $HOME/scripts/log/dg_",C2295,"_",B2295,".log ;"))</f>
        <v>./pmrep deploydeploymentgroup -p DG_Static_Shared -c  ./DG_Static_Shared.xml -r RAC_prod -n jansaj -X PP -h phvifoapp04 -o 6005 -s Native -l $HOME/scripts/log/dg_SJ_CHG0016139.log ;</v>
      </c>
      <c r="T2295" s="13" t="str">
        <f t="shared" ref="T2295:T2298" si="3848">IF(AND(B2295=B2296,F2295=F2296), "echo ;","echo '&lt; PRESS ANY KEY TO CONTINUE &gt;'; read c ; ")</f>
        <v xml:space="preserve">echo '&lt; PRESS ANY KEY TO CONTINUE &gt;'; read c ; </v>
      </c>
      <c r="U2295" s="12" t="str">
        <f t="shared" ref="U2295:U2298" si="3849">IF(AND(B2295=B2296,F2295=F2296),"echo;",CONCATENATE("cat $HOME/scripts/log/dg_",C2295,"_",B2295,".log ; "))</f>
        <v xml:space="preserve">cat $HOME/scripts/log/dg_SJ_CHG0016139.log ; </v>
      </c>
      <c r="V2295" s="13" t="str">
        <f t="shared" ref="V2295:V2298" si="3850">IF(AND(B2295=B2296,F2295=F2296), "echo ;","echo '&lt; PRESS ANY KEY TO CONTINUE &gt;'; read c ;")</f>
        <v>echo '&lt; PRESS ANY KEY TO CONTINUE &gt;'; read c ;</v>
      </c>
      <c r="W2295" s="14" t="str">
        <f t="shared" ref="W2295:W2298" si="3851">IF(LEFT(U2295,3)="cat"," pmd ; "," echo ; ")</f>
        <v xml:space="preserve"> pmd ; </v>
      </c>
      <c r="X2295" s="13" t="str">
        <f t="shared" ref="X2295:X2298" si="3852">IF(M2295="Workflow",CONCATENATE("ssh -q ",G2295, " '/home/infa_adm/scripts/ais.sh ",L2295," ",N2295," ",H2295,"'")," # n/a")</f>
        <v>ssh -q phvifoapp04 '/home/infa_adm/scripts/ais.sh connectors wf_ENT_LAWSON_GL_CashReceipts_SIMS  Int01_prod'</v>
      </c>
      <c r="Y2295" s="15"/>
      <c r="Z2295" s="60" t="str">
        <f t="shared" ref="Z2295:Z2298" si="3853">CONCATENATE("./pmrep objectexport -f ",L2295," -o ",M2295," -n ",N2295," -m -s -b -r -u ",N2295,".xml")</f>
        <v>./pmrep objectexport -f connectors -o Workflow -n wf_ENT_LAWSON_GL_CashReceipts_SIMS  -m -s -b -r -u wf_ENT_LAWSON_GL_CashReceipts_SIMS .xml</v>
      </c>
      <c r="AA2295" s="63" t="str">
        <f t="shared" ref="AA2295:AA2298" si="3854">IF(M2295="Workflow",CONCATENATE("gwd ",L2295," ",N2295)," # n/a")</f>
        <v xml:space="preserve">gwd connectors wf_ENT_LAWSON_GL_CashReceipts_SIMS </v>
      </c>
      <c r="AB2295" s="60" t="str">
        <f t="shared" si="3507"/>
        <v xml:space="preserve">showvh connectors wf_ENT_LAWSON_GL_CashReceipts_SIMS  ; </v>
      </c>
      <c r="AC2295" s="60" t="str">
        <f t="shared" si="3506"/>
        <v xml:space="preserve">showrrh connectors wf_ENT_LAWSON_GL_CashReceipts_SIMS </v>
      </c>
    </row>
    <row r="2296" spans="1:29" x14ac:dyDescent="0.25">
      <c r="A2296" s="9">
        <v>43486</v>
      </c>
      <c r="B2296" s="6" t="s">
        <v>3347</v>
      </c>
      <c r="C2296" s="6" t="s">
        <v>1892</v>
      </c>
      <c r="D2296" s="6" t="s">
        <v>1864</v>
      </c>
      <c r="E2296" s="100" t="str">
        <f t="shared" si="3837"/>
        <v>RAC_prod</v>
      </c>
      <c r="F2296" s="115" t="str">
        <f t="shared" ref="F2296:F2299" si="3855">IF(C2296="SJ",IF(D2296="q1",pswd_sj_q,IF(OR(D2296="u1",D2296="u2"),pswd_sj_u,IF(OR(D2296="p1",D2296="p2"),pswd_sj_p," ** ERROR **"))),
IF(C2296="BR",IF(D2296="q1",pswd_br_q,IF(OR(D2296="u1",D2296="u2"),pswd_br_u,IF(OR(D2296="p1",D2296="p2"),pswd_br_p," ** ERROR **")))," ** ERROR **"))</f>
        <v>PP</v>
      </c>
      <c r="G2296" s="100" t="str">
        <f t="shared" ref="G2296:G2299" si="3856">IF(D2296="q1",host_q,IF(OR(D2296="u1",D2296="u2"),host_u,IF(OR(D2296="p1",D2296="p2"),host_p," ** ERROR **")))</f>
        <v>phvifoapp04</v>
      </c>
      <c r="H2296" s="115" t="str">
        <f t="shared" ref="H2296:H2299" si="3857">IF(D2296="q1",int_q1,IF(D2296="u1",int_u1,IF(D2296="u2",int_u2,IF(D2296="p1",int_p1,IF(D2296="p2",int_p2," ** ERROR **")))))</f>
        <v>Int01_prod</v>
      </c>
      <c r="I2296" s="100" t="str">
        <f t="shared" ref="I2296:I2299" si="3858">IF(D2296="","n/a","6005")</f>
        <v>6005</v>
      </c>
      <c r="J2296" s="115" t="str">
        <f t="shared" ref="J2296:J2299" si="3859">IF(D2296="","n/a","Native")</f>
        <v>Native</v>
      </c>
      <c r="K2296" s="100" t="str">
        <f t="shared" ref="K2296:K2299" si="3860">IF(D2296="","n/a","all")</f>
        <v>all</v>
      </c>
      <c r="L2296" s="6" t="s">
        <v>326</v>
      </c>
      <c r="M2296" s="6" t="s">
        <v>332</v>
      </c>
      <c r="N2296" s="6" t="s">
        <v>634</v>
      </c>
      <c r="O2296" s="50" t="s">
        <v>3349</v>
      </c>
      <c r="P2296" s="11" t="str">
        <f t="shared" si="3844"/>
        <v>qc Miscellaneous Workflow wf_RMS_SIMS_BilledCost</v>
      </c>
      <c r="Q2296" s="12" t="str">
        <f t="shared" si="3845"/>
        <v>./pmrep cleardeploymentgroup -p DG_Static_Shared -f ;</v>
      </c>
      <c r="R2296" s="13" t="str">
        <f t="shared" si="3846"/>
        <v>./pmrep addtodeploymentgroup -p DG_Static_Shared -n wf_RMS_SIMS_BilledCost -o Workflow -f Miscellaneous -d all ;</v>
      </c>
      <c r="S2296" s="12" t="str">
        <f t="shared" si="3847"/>
        <v>echo ;</v>
      </c>
      <c r="T2296" s="13" t="str">
        <f t="shared" si="3848"/>
        <v>echo ;</v>
      </c>
      <c r="U2296" s="12" t="str">
        <f t="shared" si="3849"/>
        <v>echo;</v>
      </c>
      <c r="V2296" s="13" t="str">
        <f t="shared" si="3850"/>
        <v>echo ;</v>
      </c>
      <c r="W2296" s="14" t="str">
        <f t="shared" si="3851"/>
        <v xml:space="preserve"> echo ; </v>
      </c>
      <c r="X2296" s="13" t="str">
        <f t="shared" si="3852"/>
        <v>ssh -q phvifoapp04 '/home/infa_adm/scripts/ais.sh Miscellaneous wf_RMS_SIMS_BilledCost Int01_prod'</v>
      </c>
      <c r="Y2296" s="15"/>
      <c r="Z2296" s="60" t="str">
        <f t="shared" si="3853"/>
        <v>./pmrep objectexport -f Miscellaneous -o Workflow -n wf_RMS_SIMS_BilledCost -m -s -b -r -u wf_RMS_SIMS_BilledCost.xml</v>
      </c>
      <c r="AA2296" s="63" t="str">
        <f t="shared" si="3854"/>
        <v>gwd Miscellaneous wf_RMS_SIMS_BilledCost</v>
      </c>
      <c r="AB2296" s="60" t="str">
        <f t="shared" si="3507"/>
        <v xml:space="preserve">showvh Miscellaneous wf_RMS_SIMS_BilledCost ; </v>
      </c>
      <c r="AC2296" s="60" t="str">
        <f t="shared" si="3506"/>
        <v>showrrh Miscellaneous wf_RMS_SIMS_BilledCost</v>
      </c>
    </row>
    <row r="2297" spans="1:29" x14ac:dyDescent="0.25">
      <c r="A2297" s="9">
        <v>43486</v>
      </c>
      <c r="B2297" s="6" t="s">
        <v>3347</v>
      </c>
      <c r="C2297" s="6" t="s">
        <v>1892</v>
      </c>
      <c r="D2297" s="6" t="s">
        <v>1864</v>
      </c>
      <c r="E2297" s="100" t="str">
        <f t="shared" ref="E2297:E2299" si="3861">IF(D2297="q1",rep_q,IF(OR(D2297="u1",D2297="u2"),rep_u,IF(OR(D2297="p1",D2297="p2"),rep_p," ** ERROR **")))</f>
        <v>RAC_prod</v>
      </c>
      <c r="F2297" s="115" t="str">
        <f t="shared" si="3855"/>
        <v>PP</v>
      </c>
      <c r="G2297" s="100" t="str">
        <f t="shared" si="3856"/>
        <v>phvifoapp04</v>
      </c>
      <c r="H2297" s="115" t="str">
        <f t="shared" si="3857"/>
        <v>Int01_prod</v>
      </c>
      <c r="I2297" s="100" t="str">
        <f t="shared" si="3858"/>
        <v>6005</v>
      </c>
      <c r="J2297" s="115" t="str">
        <f t="shared" si="3859"/>
        <v>Native</v>
      </c>
      <c r="K2297" s="100" t="str">
        <f t="shared" si="3860"/>
        <v>all</v>
      </c>
      <c r="L2297" s="6" t="s">
        <v>326</v>
      </c>
      <c r="M2297" s="6" t="s">
        <v>332</v>
      </c>
      <c r="N2297" s="6" t="s">
        <v>633</v>
      </c>
      <c r="O2297" s="50" t="s">
        <v>3349</v>
      </c>
      <c r="P2297" s="11" t="str">
        <f t="shared" si="3844"/>
        <v>qc Miscellaneous Workflow wf_CS_SIMS_BilledCost</v>
      </c>
      <c r="Q2297" s="12" t="str">
        <f t="shared" si="3845"/>
        <v>echo ;</v>
      </c>
      <c r="R2297" s="13" t="str">
        <f t="shared" si="3846"/>
        <v>./pmrep addtodeploymentgroup -p DG_Static_Shared -n wf_CS_SIMS_BilledCost -o Workflow -f Miscellaneous -d all ;</v>
      </c>
      <c r="S2297" s="12" t="str">
        <f t="shared" si="3847"/>
        <v>./pmrep deploydeploymentgroup -p DG_Static_Shared -c  ./DG_Static_Shared.xml -r RAC_prod -n jansaj -X PP -h phvifoapp04 -o 6005 -s Native -l $HOME/scripts/log/dg_SJ_CHG0016155.log ;</v>
      </c>
      <c r="T2297" s="13" t="str">
        <f t="shared" si="3848"/>
        <v xml:space="preserve">echo '&lt; PRESS ANY KEY TO CONTINUE &gt;'; read c ; </v>
      </c>
      <c r="U2297" s="12" t="str">
        <f t="shared" si="3849"/>
        <v xml:space="preserve">cat $HOME/scripts/log/dg_SJ_CHG0016155.log ; </v>
      </c>
      <c r="V2297" s="13" t="str">
        <f t="shared" si="3850"/>
        <v>echo '&lt; PRESS ANY KEY TO CONTINUE &gt;'; read c ;</v>
      </c>
      <c r="W2297" s="14" t="str">
        <f t="shared" si="3851"/>
        <v xml:space="preserve"> pmd ; </v>
      </c>
      <c r="X2297" s="13" t="str">
        <f t="shared" si="3852"/>
        <v>ssh -q phvifoapp04 '/home/infa_adm/scripts/ais.sh Miscellaneous wf_CS_SIMS_BilledCost Int01_prod'</v>
      </c>
      <c r="Y2297" s="15"/>
      <c r="Z2297" s="60" t="str">
        <f t="shared" si="3853"/>
        <v>./pmrep objectexport -f Miscellaneous -o Workflow -n wf_CS_SIMS_BilledCost -m -s -b -r -u wf_CS_SIMS_BilledCost.xml</v>
      </c>
      <c r="AA2297" s="63" t="str">
        <f t="shared" si="3854"/>
        <v>gwd Miscellaneous wf_CS_SIMS_BilledCost</v>
      </c>
      <c r="AB2297" s="60" t="str">
        <f t="shared" si="3507"/>
        <v xml:space="preserve">showvh Miscellaneous wf_CS_SIMS_BilledCost ; </v>
      </c>
      <c r="AC2297" s="60" t="str">
        <f t="shared" si="3506"/>
        <v>showrrh Miscellaneous wf_CS_SIMS_BilledCost</v>
      </c>
    </row>
    <row r="2298" spans="1:29" x14ac:dyDescent="0.25">
      <c r="A2298" s="9">
        <v>43486</v>
      </c>
      <c r="B2298" s="6" t="s">
        <v>3350</v>
      </c>
      <c r="C2298" s="6" t="s">
        <v>1892</v>
      </c>
      <c r="D2298" s="6" t="s">
        <v>1864</v>
      </c>
      <c r="E2298" s="100" t="str">
        <f t="shared" si="3861"/>
        <v>RAC_prod</v>
      </c>
      <c r="F2298" s="115" t="str">
        <f t="shared" si="3855"/>
        <v>PP</v>
      </c>
      <c r="G2298" s="100" t="str">
        <f t="shared" si="3856"/>
        <v>phvifoapp04</v>
      </c>
      <c r="H2298" s="115" t="str">
        <f t="shared" si="3857"/>
        <v>Int01_prod</v>
      </c>
      <c r="I2298" s="100" t="str">
        <f t="shared" si="3858"/>
        <v>6005</v>
      </c>
      <c r="J2298" s="115" t="str">
        <f t="shared" si="3859"/>
        <v>Native</v>
      </c>
      <c r="K2298" s="100" t="str">
        <f t="shared" si="3860"/>
        <v>all</v>
      </c>
      <c r="L2298" s="6" t="s">
        <v>326</v>
      </c>
      <c r="M2298" s="6" t="s">
        <v>332</v>
      </c>
      <c r="N2298" s="6" t="s">
        <v>673</v>
      </c>
      <c r="O2298" s="34" t="s">
        <v>3351</v>
      </c>
      <c r="P2298" s="11" t="str">
        <f t="shared" si="3844"/>
        <v>qc Miscellaneous Workflow wf_SIMStoCS_POReceipt</v>
      </c>
      <c r="Q2298" s="12" t="str">
        <f t="shared" si="3845"/>
        <v>./pmrep cleardeploymentgroup -p DG_Static_Shared -f ;</v>
      </c>
      <c r="R2298" s="13" t="str">
        <f t="shared" si="3846"/>
        <v>./pmrep addtodeploymentgroup -p DG_Static_Shared -n wf_SIMStoCS_POReceipt -o Workflow -f Miscellaneous -d all ;</v>
      </c>
      <c r="S2298" s="12" t="str">
        <f t="shared" si="3847"/>
        <v>echo ;</v>
      </c>
      <c r="T2298" s="13" t="str">
        <f t="shared" si="3848"/>
        <v>echo ;</v>
      </c>
      <c r="U2298" s="12" t="str">
        <f t="shared" si="3849"/>
        <v>echo;</v>
      </c>
      <c r="V2298" s="13" t="str">
        <f t="shared" si="3850"/>
        <v>echo ;</v>
      </c>
      <c r="W2298" s="14" t="str">
        <f t="shared" si="3851"/>
        <v xml:space="preserve"> echo ; </v>
      </c>
      <c r="X2298" s="13" t="str">
        <f t="shared" si="3852"/>
        <v>ssh -q phvifoapp04 '/home/infa_adm/scripts/ais.sh Miscellaneous wf_SIMStoCS_POReceipt Int01_prod'</v>
      </c>
      <c r="Y2298" s="15"/>
      <c r="Z2298" s="60" t="str">
        <f t="shared" si="3853"/>
        <v>./pmrep objectexport -f Miscellaneous -o Workflow -n wf_SIMStoCS_POReceipt -m -s -b -r -u wf_SIMStoCS_POReceipt.xml</v>
      </c>
      <c r="AA2298" s="63" t="str">
        <f t="shared" si="3854"/>
        <v>gwd Miscellaneous wf_SIMStoCS_POReceipt</v>
      </c>
      <c r="AB2298" s="60" t="str">
        <f t="shared" si="3507"/>
        <v xml:space="preserve">showvh Miscellaneous wf_SIMStoCS_POReceipt ; </v>
      </c>
      <c r="AC2298" s="60" t="str">
        <f t="shared" si="3506"/>
        <v>showrrh Miscellaneous wf_SIMStoCS_POReceipt</v>
      </c>
    </row>
    <row r="2299" spans="1:29" x14ac:dyDescent="0.25">
      <c r="A2299" s="9">
        <v>43486</v>
      </c>
      <c r="B2299" s="6" t="s">
        <v>3350</v>
      </c>
      <c r="C2299" s="6" t="s">
        <v>1892</v>
      </c>
      <c r="D2299" s="6" t="s">
        <v>1864</v>
      </c>
      <c r="E2299" s="100" t="str">
        <f t="shared" si="3861"/>
        <v>RAC_prod</v>
      </c>
      <c r="F2299" s="115" t="str">
        <f t="shared" si="3855"/>
        <v>PP</v>
      </c>
      <c r="G2299" s="100" t="str">
        <f t="shared" si="3856"/>
        <v>phvifoapp04</v>
      </c>
      <c r="H2299" s="115" t="str">
        <f t="shared" si="3857"/>
        <v>Int01_prod</v>
      </c>
      <c r="I2299" s="100" t="str">
        <f t="shared" si="3858"/>
        <v>6005</v>
      </c>
      <c r="J2299" s="115" t="str">
        <f t="shared" si="3859"/>
        <v>Native</v>
      </c>
      <c r="K2299" s="100" t="str">
        <f t="shared" si="3860"/>
        <v>all</v>
      </c>
      <c r="L2299" s="6" t="s">
        <v>326</v>
      </c>
      <c r="M2299" s="6" t="s">
        <v>332</v>
      </c>
      <c r="N2299" s="6" t="s">
        <v>3266</v>
      </c>
      <c r="O2299" s="34" t="s">
        <v>3351</v>
      </c>
      <c r="P2299" s="11" t="str">
        <f t="shared" ref="P2299:P2300" si="3862">CONCATENATE("qc ",L2299," ",M2299," ",N2299)</f>
        <v>qc Miscellaneous Workflow wf_SIMStoCS_POReceipt_OprtrChgOff</v>
      </c>
      <c r="Q2299" s="12" t="str">
        <f t="shared" ref="Q2299:Q2300" si="3863">IF(AND(B2299=B2298,F2299=F2298),"echo ;",CONCATENATE("./pmrep cleardeploymentgroup -p ",dgnm," -f ;"))</f>
        <v>echo ;</v>
      </c>
      <c r="R2299" s="13" t="str">
        <f t="shared" ref="R2299:R2300" si="3864">CONCATENATE("./pmrep addtodeploymentgroup -p ",dgnm," -n ",N2299," -o ",M2299, " -f ",L2299," -d ",K2299, " ;")</f>
        <v>./pmrep addtodeploymentgroup -p DG_Static_Shared -n wf_SIMStoCS_POReceipt_OprtrChgOff -o Workflow -f Miscellaneous -d all ;</v>
      </c>
      <c r="S2299" s="12" t="str">
        <f t="shared" ref="S2299:S2300" si="3865">IF(AND(B2299=B2300,F2299=F2300),"echo ;",CONCATENATE("./pmrep deploydeploymentgroup -p ",dgnm, " -c ",dgxml," -r ",E2299," -n ",IF(LEFT(F2299,1)="B","ritbil","jansaj")," -X ",F2299, " -h ",G2299," -o ",I2299, " -s ",J2299, " -l $HOME/scripts/log/dg_",C2299,"_",B2299,".log ;"))</f>
        <v>echo ;</v>
      </c>
      <c r="T2299" s="13" t="str">
        <f t="shared" ref="T2299:T2300" si="3866">IF(AND(B2299=B2300,F2299=F2300), "echo ;","echo '&lt; PRESS ANY KEY TO CONTINUE &gt;'; read c ; ")</f>
        <v>echo ;</v>
      </c>
      <c r="U2299" s="12" t="str">
        <f t="shared" ref="U2299:U2300" si="3867">IF(AND(B2299=B2300,F2299=F2300),"echo;",CONCATENATE("cat $HOME/scripts/log/dg_",C2299,"_",B2299,".log ; "))</f>
        <v>echo;</v>
      </c>
      <c r="V2299" s="13" t="str">
        <f t="shared" ref="V2299:V2300" si="3868">IF(AND(B2299=B2300,F2299=F2300), "echo ;","echo '&lt; PRESS ANY KEY TO CONTINUE &gt;'; read c ;")</f>
        <v>echo ;</v>
      </c>
      <c r="W2299" s="14" t="str">
        <f t="shared" ref="W2299:W2300" si="3869">IF(LEFT(U2299,3)="cat"," pmd ; "," echo ; ")</f>
        <v xml:space="preserve"> echo ; </v>
      </c>
      <c r="X2299" s="13" t="str">
        <f t="shared" ref="X2299:X2300" si="3870">IF(M2299="Workflow",CONCATENATE("ssh -q ",G2299, " '/home/infa_adm/scripts/ais.sh ",L2299," ",N2299," ",H2299,"'")," # n/a")</f>
        <v>ssh -q phvifoapp04 '/home/infa_adm/scripts/ais.sh Miscellaneous wf_SIMStoCS_POReceipt_OprtrChgOff Int01_prod'</v>
      </c>
      <c r="Y2299" s="15"/>
      <c r="Z2299" s="60" t="str">
        <f t="shared" ref="Z2299:Z2300" si="3871">CONCATENATE("./pmrep objectexport -f ",L2299," -o ",M2299," -n ",N2299," -m -s -b -r -u ",N2299,".xml")</f>
        <v>./pmrep objectexport -f Miscellaneous -o Workflow -n wf_SIMStoCS_POReceipt_OprtrChgOff -m -s -b -r -u wf_SIMStoCS_POReceipt_OprtrChgOff.xml</v>
      </c>
      <c r="AA2299" s="63" t="str">
        <f t="shared" ref="AA2299:AA2300" si="3872">IF(M2299="Workflow",CONCATENATE("gwd ",L2299," ",N2299)," # n/a")</f>
        <v>gwd Miscellaneous wf_SIMStoCS_POReceipt_OprtrChgOff</v>
      </c>
      <c r="AB2299" s="60" t="str">
        <f t="shared" si="3507"/>
        <v xml:space="preserve">showvh Miscellaneous wf_SIMStoCS_POReceipt_OprtrChgOff ; </v>
      </c>
      <c r="AC2299" s="60" t="str">
        <f t="shared" si="3506"/>
        <v>showrrh Miscellaneous wf_SIMStoCS_POReceipt_OprtrChgOff</v>
      </c>
    </row>
    <row r="2300" spans="1:29" x14ac:dyDescent="0.25">
      <c r="A2300" s="9">
        <v>43486</v>
      </c>
      <c r="B2300" s="6" t="s">
        <v>3350</v>
      </c>
      <c r="C2300" s="6" t="s">
        <v>1892</v>
      </c>
      <c r="D2300" s="6" t="s">
        <v>1864</v>
      </c>
      <c r="E2300" s="100" t="str">
        <f t="shared" ref="E2300:E2301" si="3873">IF(D2300="q1",rep_q,IF(OR(D2300="u1",D2300="u2"),rep_u,IF(OR(D2300="p1",D2300="p2"),rep_p," ** ERROR **")))</f>
        <v>RAC_prod</v>
      </c>
      <c r="F2300" s="115" t="str">
        <f t="shared" ref="F2300:F2301" si="3874">IF(C2300="SJ",IF(D2300="q1",pswd_sj_q,IF(OR(D2300="u1",D2300="u2"),pswd_sj_u,IF(OR(D2300="p1",D2300="p2"),pswd_sj_p," ** ERROR **"))),
IF(C2300="BR",IF(D2300="q1",pswd_br_q,IF(OR(D2300="u1",D2300="u2"),pswd_br_u,IF(OR(D2300="p1",D2300="p2"),pswd_br_p," ** ERROR **")))," ** ERROR **"))</f>
        <v>PP</v>
      </c>
      <c r="G2300" s="100" t="str">
        <f t="shared" ref="G2300:G2301" si="3875">IF(D2300="q1",host_q,IF(OR(D2300="u1",D2300="u2"),host_u,IF(OR(D2300="p1",D2300="p2"),host_p," ** ERROR **")))</f>
        <v>phvifoapp04</v>
      </c>
      <c r="H2300" s="115" t="str">
        <f t="shared" ref="H2300:H2301" si="3876">IF(D2300="q1",int_q1,IF(D2300="u1",int_u1,IF(D2300="u2",int_u2,IF(D2300="p1",int_p1,IF(D2300="p2",int_p2," ** ERROR **")))))</f>
        <v>Int01_prod</v>
      </c>
      <c r="I2300" s="100" t="str">
        <f t="shared" ref="I2300:I2301" si="3877">IF(D2300="","n/a","6005")</f>
        <v>6005</v>
      </c>
      <c r="J2300" s="115" t="str">
        <f t="shared" ref="J2300:J2301" si="3878">IF(D2300="","n/a","Native")</f>
        <v>Native</v>
      </c>
      <c r="K2300" s="100" t="str">
        <f t="shared" ref="K2300:K2301" si="3879">IF(D2300="","n/a","all")</f>
        <v>all</v>
      </c>
      <c r="L2300" s="6" t="s">
        <v>326</v>
      </c>
      <c r="M2300" s="6" t="s">
        <v>332</v>
      </c>
      <c r="N2300" s="6" t="s">
        <v>3202</v>
      </c>
      <c r="O2300" s="34" t="s">
        <v>3351</v>
      </c>
      <c r="P2300" s="11" t="str">
        <f t="shared" si="3862"/>
        <v>qc Miscellaneous Workflow wf_SIMStoRMS_POReceipt</v>
      </c>
      <c r="Q2300" s="12" t="str">
        <f t="shared" si="3863"/>
        <v>echo ;</v>
      </c>
      <c r="R2300" s="13" t="str">
        <f t="shared" si="3864"/>
        <v>./pmrep addtodeploymentgroup -p DG_Static_Shared -n wf_SIMStoRMS_POReceipt -o Workflow -f Miscellaneous -d all ;</v>
      </c>
      <c r="S2300" s="12" t="str">
        <f t="shared" si="3865"/>
        <v>./pmrep deploydeploymentgroup -p DG_Static_Shared -c  ./DG_Static_Shared.xml -r RAC_prod -n jansaj -X PP -h phvifoapp04 -o 6005 -s Native -l $HOME/scripts/log/dg_SJ_CHG0016148.log ;</v>
      </c>
      <c r="T2300" s="13" t="str">
        <f t="shared" si="3866"/>
        <v xml:space="preserve">echo '&lt; PRESS ANY KEY TO CONTINUE &gt;'; read c ; </v>
      </c>
      <c r="U2300" s="12" t="str">
        <f t="shared" si="3867"/>
        <v xml:space="preserve">cat $HOME/scripts/log/dg_SJ_CHG0016148.log ; </v>
      </c>
      <c r="V2300" s="13" t="str">
        <f t="shared" si="3868"/>
        <v>echo '&lt; PRESS ANY KEY TO CONTINUE &gt;'; read c ;</v>
      </c>
      <c r="W2300" s="14" t="str">
        <f t="shared" si="3869"/>
        <v xml:space="preserve"> pmd ; </v>
      </c>
      <c r="X2300" s="13" t="str">
        <f t="shared" si="3870"/>
        <v>ssh -q phvifoapp04 '/home/infa_adm/scripts/ais.sh Miscellaneous wf_SIMStoRMS_POReceipt Int01_prod'</v>
      </c>
      <c r="Y2300" s="15"/>
      <c r="Z2300" s="60" t="str">
        <f t="shared" si="3871"/>
        <v>./pmrep objectexport -f Miscellaneous -o Workflow -n wf_SIMStoRMS_POReceipt -m -s -b -r -u wf_SIMStoRMS_POReceipt.xml</v>
      </c>
      <c r="AA2300" s="63" t="str">
        <f t="shared" si="3872"/>
        <v>gwd Miscellaneous wf_SIMStoRMS_POReceipt</v>
      </c>
      <c r="AB2300" s="60" t="str">
        <f t="shared" si="3507"/>
        <v xml:space="preserve">showvh Miscellaneous wf_SIMStoRMS_POReceipt ; </v>
      </c>
      <c r="AC2300" s="60" t="str">
        <f t="shared" si="3506"/>
        <v>showrrh Miscellaneous wf_SIMStoRMS_POReceipt</v>
      </c>
    </row>
    <row r="2301" spans="1:29" x14ac:dyDescent="0.25">
      <c r="A2301" s="9">
        <v>43487</v>
      </c>
      <c r="B2301" s="6" t="s">
        <v>3211</v>
      </c>
      <c r="C2301" s="6" t="s">
        <v>1892</v>
      </c>
      <c r="D2301" s="6" t="s">
        <v>1862</v>
      </c>
      <c r="E2301" s="100" t="str">
        <f t="shared" si="3873"/>
        <v>RAC_qa</v>
      </c>
      <c r="F2301" s="115" t="str">
        <f t="shared" si="3874"/>
        <v>QP</v>
      </c>
      <c r="G2301" s="100" t="str">
        <f t="shared" si="3875"/>
        <v>qhvifoapp05</v>
      </c>
      <c r="H2301" s="115" t="str">
        <f t="shared" si="3876"/>
        <v>Int01_qa</v>
      </c>
      <c r="I2301" s="100" t="str">
        <f t="shared" si="3877"/>
        <v>6005</v>
      </c>
      <c r="J2301" s="115" t="str">
        <f t="shared" si="3878"/>
        <v>Native</v>
      </c>
      <c r="K2301" s="100" t="str">
        <f t="shared" si="3879"/>
        <v>all</v>
      </c>
      <c r="L2301" s="6" t="s">
        <v>322</v>
      </c>
      <c r="M2301" s="6" t="s">
        <v>332</v>
      </c>
      <c r="N2301" s="6" t="s">
        <v>3310</v>
      </c>
      <c r="O2301" s="6" t="s">
        <v>3352</v>
      </c>
      <c r="P2301" s="11" t="str">
        <f t="shared" ref="P2301:P2302" si="3880">CONCATENATE("qc ",L2301," ",M2301," ",N2301)</f>
        <v>qc MDM Workflow wf_Lawson_To_Stg_Lawson_Mdm</v>
      </c>
      <c r="Q2301" s="12" t="str">
        <f t="shared" ref="Q2301:Q2302" si="3881">IF(AND(B2301=B2300,F2301=F2300),"echo ;",CONCATENATE("./pmrep cleardeploymentgroup -p ",dgnm," -f ;"))</f>
        <v>./pmrep cleardeploymentgroup -p DG_Static_Shared -f ;</v>
      </c>
      <c r="R2301" s="13" t="str">
        <f t="shared" ref="R2301:R2302" si="3882">CONCATENATE("./pmrep addtodeploymentgroup -p ",dgnm," -n ",N2301," -o ",M2301, " -f ",L2301," -d ",K2301, " ;")</f>
        <v>./pmrep addtodeploymentgroup -p DG_Static_Shared -n wf_Lawson_To_Stg_Lawson_Mdm -o Workflow -f MDM -d all ;</v>
      </c>
      <c r="S2301" s="12" t="str">
        <f t="shared" ref="S2301:S2302" si="3883">IF(AND(B2301=B2302,F2301=F2302),"echo ;",CONCATENATE("./pmrep deploydeploymentgroup -p ",dgnm, " -c ",dgxml," -r ",E2301," -n ",IF(LEFT(F2301,1)="B","ritbil","jansaj")," -X ",F2301, " -h ",G2301," -o ",I2301, " -s ",J2301, " -l $HOME/scripts/log/dg_",C2301,"_",B2301,".log ;"))</f>
        <v>./pmrep deploydeploymentgroup -p DG_Static_Shared -c  ./DG_Static_Shared.xml -r RAC_qa -n jansaj -X QP -h qhvifoapp05 -o 6005 -s Native -l $HOME/scripts/log/dg_SJ_kasven.log ;</v>
      </c>
      <c r="T2301" s="13" t="str">
        <f t="shared" ref="T2301:T2302" si="3884">IF(AND(B2301=B2302,F2301=F2302), "echo ;","echo '&lt; PRESS ANY KEY TO CONTINUE &gt;'; read c ; ")</f>
        <v xml:space="preserve">echo '&lt; PRESS ANY KEY TO CONTINUE &gt;'; read c ; </v>
      </c>
      <c r="U2301" s="12" t="str">
        <f t="shared" ref="U2301:U2302" si="3885">IF(AND(B2301=B2302,F2301=F2302),"echo;",CONCATENATE("cat $HOME/scripts/log/dg_",C2301,"_",B2301,".log ; "))</f>
        <v xml:space="preserve">cat $HOME/scripts/log/dg_SJ_kasven.log ; </v>
      </c>
      <c r="V2301" s="13" t="str">
        <f t="shared" ref="V2301:V2302" si="3886">IF(AND(B2301=B2302,F2301=F2302), "echo ;","echo '&lt; PRESS ANY KEY TO CONTINUE &gt;'; read c ;")</f>
        <v>echo '&lt; PRESS ANY KEY TO CONTINUE &gt;'; read c ;</v>
      </c>
      <c r="W2301" s="14" t="str">
        <f t="shared" ref="W2301:W2302" si="3887">IF(LEFT(U2301,3)="cat"," pmd ; "," echo ; ")</f>
        <v xml:space="preserve"> pmd ; </v>
      </c>
      <c r="X2301" s="13" t="str">
        <f t="shared" ref="X2301:X2302" si="3888">IF(M2301="Workflow",CONCATENATE("ssh -q ",G2301, " '/home/infa_adm/scripts/ais.sh ",L2301," ",N2301," ",H2301,"'")," # n/a")</f>
        <v>ssh -q qhvifoapp05 '/home/infa_adm/scripts/ais.sh MDM wf_Lawson_To_Stg_Lawson_Mdm Int01_qa'</v>
      </c>
      <c r="Y2301" s="15"/>
      <c r="Z2301" s="60" t="str">
        <f t="shared" ref="Z2301:Z2302" si="3889">CONCATENATE("./pmrep objectexport -f ",L2301," -o ",M2301," -n ",N2301," -m -s -b -r -u ",N2301,".xml")</f>
        <v>./pmrep objectexport -f MDM -o Workflow -n wf_Lawson_To_Stg_Lawson_Mdm -m -s -b -r -u wf_Lawson_To_Stg_Lawson_Mdm.xml</v>
      </c>
      <c r="AA2301" s="63" t="str">
        <f t="shared" ref="AA2301:AA2302" si="3890">IF(M2301="Workflow",CONCATENATE("gwd ",L2301," ",N2301)," # n/a")</f>
        <v>gwd MDM wf_Lawson_To_Stg_Lawson_Mdm</v>
      </c>
      <c r="AB2301" s="60" t="str">
        <f t="shared" si="3507"/>
        <v xml:space="preserve">showvh MDM wf_Lawson_To_Stg_Lawson_Mdm ; </v>
      </c>
      <c r="AC2301" s="60" t="str">
        <f t="shared" si="3506"/>
        <v>showrrh MDM wf_Lawson_To_Stg_Lawson_Mdm</v>
      </c>
    </row>
    <row r="2302" spans="1:29" x14ac:dyDescent="0.25">
      <c r="A2302" s="9">
        <v>43487</v>
      </c>
      <c r="B2302" s="6" t="s">
        <v>3211</v>
      </c>
      <c r="C2302" s="6" t="s">
        <v>1892</v>
      </c>
      <c r="D2302" s="6" t="s">
        <v>1863</v>
      </c>
      <c r="E2302" s="100" t="str">
        <f t="shared" ref="E2302" si="3891">IF(D2302="q1",rep_q,IF(OR(D2302="u1",D2302="u2"),rep_u,IF(OR(D2302="p1",D2302="p2"),rep_p," ** ERROR **")))</f>
        <v>RAC_uat</v>
      </c>
      <c r="F2302" s="115" t="str">
        <f t="shared" ref="F2302" si="3892">IF(C2302="SJ",IF(D2302="q1",pswd_sj_q,IF(OR(D2302="u1",D2302="u2"),pswd_sj_u,IF(OR(D2302="p1",D2302="p2"),pswd_sj_p," ** ERROR **"))),
IF(C2302="BR",IF(D2302="q1",pswd_br_q,IF(OR(D2302="u1",D2302="u2"),pswd_br_u,IF(OR(D2302="p1",D2302="p2"),pswd_br_p," ** ERROR **")))," ** ERROR **"))</f>
        <v>UP</v>
      </c>
      <c r="G2302" s="100" t="str">
        <f t="shared" ref="G2302" si="3893">IF(D2302="q1",host_q,IF(OR(D2302="u1",D2302="u2"),host_u,IF(OR(D2302="p1",D2302="p2"),host_p," ** ERROR **")))</f>
        <v>uhvifoapp03</v>
      </c>
      <c r="H2302" s="115" t="str">
        <f t="shared" ref="H2302" si="3894">IF(D2302="q1",int_q1,IF(D2302="u1",int_u1,IF(D2302="u2",int_u2,IF(D2302="p1",int_p1,IF(D2302="p2",int_p2," ** ERROR **")))))</f>
        <v>Int01_uat</v>
      </c>
      <c r="I2302" s="100" t="str">
        <f t="shared" ref="I2302" si="3895">IF(D2302="","n/a","6005")</f>
        <v>6005</v>
      </c>
      <c r="J2302" s="115" t="str">
        <f t="shared" ref="J2302" si="3896">IF(D2302="","n/a","Native")</f>
        <v>Native</v>
      </c>
      <c r="K2302" s="100" t="str">
        <f t="shared" ref="K2302" si="3897">IF(D2302="","n/a","all")</f>
        <v>all</v>
      </c>
      <c r="L2302" s="6" t="s">
        <v>322</v>
      </c>
      <c r="M2302" s="6" t="s">
        <v>332</v>
      </c>
      <c r="N2302" s="6" t="s">
        <v>3310</v>
      </c>
      <c r="O2302" s="6" t="s">
        <v>3353</v>
      </c>
      <c r="P2302" s="11" t="str">
        <f t="shared" si="3880"/>
        <v>qc MDM Workflow wf_Lawson_To_Stg_Lawson_Mdm</v>
      </c>
      <c r="Q2302" s="12" t="str">
        <f t="shared" si="3881"/>
        <v>./pmrep cleardeploymentgroup -p DG_Static_Shared -f ;</v>
      </c>
      <c r="R2302" s="13" t="str">
        <f t="shared" si="3882"/>
        <v>./pmrep addtodeploymentgroup -p DG_Static_Shared -n wf_Lawson_To_Stg_Lawson_Mdm -o Workflow -f MDM -d all ;</v>
      </c>
      <c r="S2302" s="12" t="str">
        <f t="shared" si="3883"/>
        <v>./pmrep deploydeploymentgroup -p DG_Static_Shared -c  ./DG_Static_Shared.xml -r RAC_uat -n jansaj -X UP -h uhvifoapp03 -o 6005 -s Native -l $HOME/scripts/log/dg_SJ_kasven.log ;</v>
      </c>
      <c r="T2302" s="13" t="str">
        <f t="shared" si="3884"/>
        <v xml:space="preserve">echo '&lt; PRESS ANY KEY TO CONTINUE &gt;'; read c ; </v>
      </c>
      <c r="U2302" s="12" t="str">
        <f t="shared" si="3885"/>
        <v xml:space="preserve">cat $HOME/scripts/log/dg_SJ_kasven.log ; </v>
      </c>
      <c r="V2302" s="13" t="str">
        <f t="shared" si="3886"/>
        <v>echo '&lt; PRESS ANY KEY TO CONTINUE &gt;'; read c ;</v>
      </c>
      <c r="W2302" s="14" t="str">
        <f t="shared" si="3887"/>
        <v xml:space="preserve"> pmd ; </v>
      </c>
      <c r="X2302" s="13" t="str">
        <f t="shared" si="3888"/>
        <v>ssh -q uhvifoapp03 '/home/infa_adm/scripts/ais.sh MDM wf_Lawson_To_Stg_Lawson_Mdm Int01_uat'</v>
      </c>
      <c r="Y2302" s="15"/>
      <c r="Z2302" s="60" t="str">
        <f t="shared" si="3889"/>
        <v>./pmrep objectexport -f MDM -o Workflow -n wf_Lawson_To_Stg_Lawson_Mdm -m -s -b -r -u wf_Lawson_To_Stg_Lawson_Mdm.xml</v>
      </c>
      <c r="AA2302" s="63" t="str">
        <f t="shared" si="3890"/>
        <v>gwd MDM wf_Lawson_To_Stg_Lawson_Mdm</v>
      </c>
      <c r="AB2302" s="60" t="str">
        <f t="shared" si="3507"/>
        <v xml:space="preserve">showvh MDM wf_Lawson_To_Stg_Lawson_Mdm ; </v>
      </c>
      <c r="AC2302" s="60" t="str">
        <f t="shared" si="3506"/>
        <v>showrrh MDM wf_Lawson_To_Stg_Lawson_Mdm</v>
      </c>
    </row>
    <row r="2303" spans="1:29" x14ac:dyDescent="0.25">
      <c r="A2303" s="9">
        <v>43487</v>
      </c>
      <c r="B2303" s="6" t="s">
        <v>5</v>
      </c>
      <c r="C2303" s="6" t="s">
        <v>1892</v>
      </c>
      <c r="D2303" s="6" t="s">
        <v>1862</v>
      </c>
      <c r="E2303" s="100" t="str">
        <f t="shared" ref="E2303" si="3898">IF(D2303="q1",rep_q,IF(OR(D2303="u1",D2303="u2"),rep_u,IF(OR(D2303="p1",D2303="p2"),rep_p," ** ERROR **")))</f>
        <v>RAC_qa</v>
      </c>
      <c r="F2303" s="115" t="str">
        <f t="shared" ref="F2303" si="3899">IF(C2303="SJ",IF(D2303="q1",pswd_sj_q,IF(OR(D2303="u1",D2303="u2"),pswd_sj_u,IF(OR(D2303="p1",D2303="p2"),pswd_sj_p," ** ERROR **"))),
IF(C2303="BR",IF(D2303="q1",pswd_br_q,IF(OR(D2303="u1",D2303="u2"),pswd_br_u,IF(OR(D2303="p1",D2303="p2"),pswd_br_p," ** ERROR **")))," ** ERROR **"))</f>
        <v>QP</v>
      </c>
      <c r="G2303" s="100" t="str">
        <f t="shared" ref="G2303" si="3900">IF(D2303="q1",host_q,IF(OR(D2303="u1",D2303="u2"),host_u,IF(OR(D2303="p1",D2303="p2"),host_p," ** ERROR **")))</f>
        <v>qhvifoapp05</v>
      </c>
      <c r="H2303" s="115" t="str">
        <f t="shared" ref="H2303" si="3901">IF(D2303="q1",int_q1,IF(D2303="u1",int_u1,IF(D2303="u2",int_u2,IF(D2303="p1",int_p1,IF(D2303="p2",int_p2," ** ERROR **")))))</f>
        <v>Int01_qa</v>
      </c>
      <c r="I2303" s="100" t="str">
        <f t="shared" ref="I2303" si="3902">IF(D2303="","n/a","6005")</f>
        <v>6005</v>
      </c>
      <c r="J2303" s="115" t="str">
        <f t="shared" ref="J2303" si="3903">IF(D2303="","n/a","Native")</f>
        <v>Native</v>
      </c>
      <c r="K2303" s="100" t="str">
        <f t="shared" ref="K2303" si="3904">IF(D2303="","n/a","all")</f>
        <v>all</v>
      </c>
      <c r="L2303" s="6" t="s">
        <v>1491</v>
      </c>
      <c r="M2303" s="6" t="s">
        <v>332</v>
      </c>
      <c r="N2303" s="6" t="s">
        <v>3354</v>
      </c>
      <c r="O2303" s="6" t="s">
        <v>3357</v>
      </c>
      <c r="P2303" s="11" t="str">
        <f t="shared" ref="P2303:P2304" si="3905">CONCATENATE("qc ",L2303," ",M2303," ",N2303)</f>
        <v>qc connectors Workflow wf_Accruent_Expesite</v>
      </c>
      <c r="Q2303" s="12" t="str">
        <f t="shared" ref="Q2303:Q2304" si="3906">IF(AND(B2303=B2302,F2303=F2302),"echo ;",CONCATENATE("./pmrep cleardeploymentgroup -p ",dgnm," -f ;"))</f>
        <v>./pmrep cleardeploymentgroup -p DG_Static_Shared -f ;</v>
      </c>
      <c r="R2303" s="13" t="str">
        <f t="shared" ref="R2303:R2304" si="3907">CONCATENATE("./pmrep addtodeploymentgroup -p ",dgnm," -n ",N2303," -o ",M2303, " -f ",L2303," -d ",K2303, " ;")</f>
        <v>./pmrep addtodeploymentgroup -p DG_Static_Shared -n wf_Accruent_Expesite -o Workflow -f connectors -d all ;</v>
      </c>
      <c r="S2303" s="12" t="str">
        <f t="shared" ref="S2303:S2304" si="3908">IF(AND(B2303=B2304,F2303=F2304),"echo ;",CONCATENATE("./pmrep deploydeploymentgroup -p ",dgnm, " -c ",dgxml," -r ",E2303," -n ",IF(LEFT(F2303,1)="B","ritbil","jansaj")," -X ",F2303, " -h ",G2303," -o ",I2303, " -s ",J2303, " -l $HOME/scripts/log/dg_",C2303,"_",B2303,".log ;"))</f>
        <v>./pmrep deploydeploymentgroup -p DG_Static_Shared -c  ./DG_Static_Shared.xml -r RAC_qa -n jansaj -X QP -h qhvifoapp05 -o 6005 -s Native -l $HOME/scripts/log/dg_SJ_halgee.log ;</v>
      </c>
      <c r="T2303" s="13" t="str">
        <f t="shared" ref="T2303:T2304" si="3909">IF(AND(B2303=B2304,F2303=F2304), "echo ;","echo '&lt; PRESS ANY KEY TO CONTINUE &gt;'; read c ; ")</f>
        <v xml:space="preserve">echo '&lt; PRESS ANY KEY TO CONTINUE &gt;'; read c ; </v>
      </c>
      <c r="U2303" s="12" t="str">
        <f t="shared" ref="U2303:U2304" si="3910">IF(AND(B2303=B2304,F2303=F2304),"echo;",CONCATENATE("cat $HOME/scripts/log/dg_",C2303,"_",B2303,".log ; "))</f>
        <v xml:space="preserve">cat $HOME/scripts/log/dg_SJ_halgee.log ; </v>
      </c>
      <c r="V2303" s="13" t="str">
        <f t="shared" ref="V2303:V2304" si="3911">IF(AND(B2303=B2304,F2303=F2304), "echo ;","echo '&lt; PRESS ANY KEY TO CONTINUE &gt;'; read c ;")</f>
        <v>echo '&lt; PRESS ANY KEY TO CONTINUE &gt;'; read c ;</v>
      </c>
      <c r="W2303" s="14" t="str">
        <f t="shared" ref="W2303:W2304" si="3912">IF(LEFT(U2303,3)="cat"," pmd ; "," echo ; ")</f>
        <v xml:space="preserve"> pmd ; </v>
      </c>
      <c r="X2303" s="13" t="str">
        <f t="shared" ref="X2303:X2304" si="3913">IF(M2303="Workflow",CONCATENATE("ssh -q ",G2303, " '/home/infa_adm/scripts/ais.sh ",L2303," ",N2303," ",H2303,"'")," # n/a")</f>
        <v>ssh -q qhvifoapp05 '/home/infa_adm/scripts/ais.sh connectors wf_Accruent_Expesite Int01_qa'</v>
      </c>
      <c r="Y2303" s="15"/>
      <c r="Z2303" s="60" t="str">
        <f t="shared" ref="Z2303:Z2304" si="3914">CONCATENATE("./pmrep objectexport -f ",L2303," -o ",M2303," -n ",N2303," -m -s -b -r -u ",N2303,".xml")</f>
        <v>./pmrep objectexport -f connectors -o Workflow -n wf_Accruent_Expesite -m -s -b -r -u wf_Accruent_Expesite.xml</v>
      </c>
      <c r="AA2303" s="63" t="str">
        <f t="shared" ref="AA2303:AA2304" si="3915">IF(M2303="Workflow",CONCATENATE("gwd ",L2303," ",N2303)," # n/a")</f>
        <v>gwd connectors wf_Accruent_Expesite</v>
      </c>
      <c r="AB2303" s="60" t="str">
        <f t="shared" si="3507"/>
        <v xml:space="preserve">showvh connectors wf_Accruent_Expesite ; </v>
      </c>
      <c r="AC2303" s="60" t="str">
        <f t="shared" si="3506"/>
        <v>showrrh connectors wf_Accruent_Expesite</v>
      </c>
    </row>
    <row r="2304" spans="1:29" x14ac:dyDescent="0.25">
      <c r="A2304" s="9">
        <v>43487</v>
      </c>
      <c r="B2304" s="6" t="s">
        <v>5</v>
      </c>
      <c r="C2304" s="6" t="s">
        <v>1892</v>
      </c>
      <c r="D2304" s="6" t="s">
        <v>1863</v>
      </c>
      <c r="E2304" s="100" t="str">
        <f t="shared" ref="E2304:E2305" si="3916">IF(D2304="q1",rep_q,IF(OR(D2304="u1",D2304="u2"),rep_u,IF(OR(D2304="p1",D2304="p2"),rep_p," ** ERROR **")))</f>
        <v>RAC_uat</v>
      </c>
      <c r="F2304" s="115" t="str">
        <f t="shared" ref="F2304:F2305" si="3917">IF(C2304="SJ",IF(D2304="q1",pswd_sj_q,IF(OR(D2304="u1",D2304="u2"),pswd_sj_u,IF(OR(D2304="p1",D2304="p2"),pswd_sj_p," ** ERROR **"))),
IF(C2304="BR",IF(D2304="q1",pswd_br_q,IF(OR(D2304="u1",D2304="u2"),pswd_br_u,IF(OR(D2304="p1",D2304="p2"),pswd_br_p," ** ERROR **")))," ** ERROR **"))</f>
        <v>UP</v>
      </c>
      <c r="G2304" s="100" t="str">
        <f t="shared" ref="G2304:G2305" si="3918">IF(D2304="q1",host_q,IF(OR(D2304="u1",D2304="u2"),host_u,IF(OR(D2304="p1",D2304="p2"),host_p," ** ERROR **")))</f>
        <v>uhvifoapp03</v>
      </c>
      <c r="H2304" s="115" t="str">
        <f t="shared" ref="H2304:H2305" si="3919">IF(D2304="q1",int_q1,IF(D2304="u1",int_u1,IF(D2304="u2",int_u2,IF(D2304="p1",int_p1,IF(D2304="p2",int_p2," ** ERROR **")))))</f>
        <v>Int01_uat</v>
      </c>
      <c r="I2304" s="100" t="str">
        <f t="shared" ref="I2304:I2305" si="3920">IF(D2304="","n/a","6005")</f>
        <v>6005</v>
      </c>
      <c r="J2304" s="115" t="str">
        <f t="shared" ref="J2304:J2305" si="3921">IF(D2304="","n/a","Native")</f>
        <v>Native</v>
      </c>
      <c r="K2304" s="100" t="str">
        <f t="shared" ref="K2304:K2305" si="3922">IF(D2304="","n/a","all")</f>
        <v>all</v>
      </c>
      <c r="L2304" s="6" t="s">
        <v>1491</v>
      </c>
      <c r="M2304" s="6" t="s">
        <v>332</v>
      </c>
      <c r="N2304" s="6" t="s">
        <v>3354</v>
      </c>
      <c r="O2304" s="6" t="s">
        <v>3358</v>
      </c>
      <c r="P2304" s="11" t="str">
        <f t="shared" si="3905"/>
        <v>qc connectors Workflow wf_Accruent_Expesite</v>
      </c>
      <c r="Q2304" s="12" t="str">
        <f t="shared" si="3906"/>
        <v>./pmrep cleardeploymentgroup -p DG_Static_Shared -f ;</v>
      </c>
      <c r="R2304" s="13" t="str">
        <f t="shared" si="3907"/>
        <v>./pmrep addtodeploymentgroup -p DG_Static_Shared -n wf_Accruent_Expesite -o Workflow -f connectors -d all ;</v>
      </c>
      <c r="S2304" s="12" t="str">
        <f t="shared" si="3908"/>
        <v>./pmrep deploydeploymentgroup -p DG_Static_Shared -c  ./DG_Static_Shared.xml -r RAC_uat -n jansaj -X UP -h uhvifoapp03 -o 6005 -s Native -l $HOME/scripts/log/dg_SJ_halgee.log ;</v>
      </c>
      <c r="T2304" s="13" t="str">
        <f t="shared" si="3909"/>
        <v xml:space="preserve">echo '&lt; PRESS ANY KEY TO CONTINUE &gt;'; read c ; </v>
      </c>
      <c r="U2304" s="12" t="str">
        <f t="shared" si="3910"/>
        <v xml:space="preserve">cat $HOME/scripts/log/dg_SJ_halgee.log ; </v>
      </c>
      <c r="V2304" s="13" t="str">
        <f t="shared" si="3911"/>
        <v>echo '&lt; PRESS ANY KEY TO CONTINUE &gt;'; read c ;</v>
      </c>
      <c r="W2304" s="14" t="str">
        <f t="shared" si="3912"/>
        <v xml:space="preserve"> pmd ; </v>
      </c>
      <c r="X2304" s="13" t="str">
        <f t="shared" si="3913"/>
        <v>ssh -q uhvifoapp03 '/home/infa_adm/scripts/ais.sh connectors wf_Accruent_Expesite Int01_uat'</v>
      </c>
      <c r="Y2304" s="15"/>
      <c r="Z2304" s="60" t="str">
        <f t="shared" si="3914"/>
        <v>./pmrep objectexport -f connectors -o Workflow -n wf_Accruent_Expesite -m -s -b -r -u wf_Accruent_Expesite.xml</v>
      </c>
      <c r="AA2304" s="63" t="str">
        <f t="shared" si="3915"/>
        <v>gwd connectors wf_Accruent_Expesite</v>
      </c>
      <c r="AB2304" s="60" t="str">
        <f t="shared" si="3507"/>
        <v xml:space="preserve">showvh connectors wf_Accruent_Expesite ; </v>
      </c>
      <c r="AC2304" s="60" t="str">
        <f t="shared" si="3506"/>
        <v>showrrh connectors wf_Accruent_Expesite</v>
      </c>
    </row>
    <row r="2305" spans="1:29" x14ac:dyDescent="0.25">
      <c r="A2305" s="9">
        <v>43487</v>
      </c>
      <c r="B2305" s="6" t="s">
        <v>318</v>
      </c>
      <c r="C2305" s="6" t="s">
        <v>1892</v>
      </c>
      <c r="D2305" s="6" t="s">
        <v>1862</v>
      </c>
      <c r="E2305" s="100" t="str">
        <f t="shared" si="3916"/>
        <v>RAC_qa</v>
      </c>
      <c r="F2305" s="115" t="str">
        <f t="shared" si="3917"/>
        <v>QP</v>
      </c>
      <c r="G2305" s="100" t="str">
        <f t="shared" si="3918"/>
        <v>qhvifoapp05</v>
      </c>
      <c r="H2305" s="115" t="str">
        <f t="shared" si="3919"/>
        <v>Int01_qa</v>
      </c>
      <c r="I2305" s="100" t="str">
        <f t="shared" si="3920"/>
        <v>6005</v>
      </c>
      <c r="J2305" s="115" t="str">
        <f t="shared" si="3921"/>
        <v>Native</v>
      </c>
      <c r="K2305" s="100" t="str">
        <f t="shared" si="3922"/>
        <v>all</v>
      </c>
      <c r="L2305" s="6" t="s">
        <v>326</v>
      </c>
      <c r="M2305" s="6" t="s">
        <v>332</v>
      </c>
      <c r="N2305" s="6" t="s">
        <v>3266</v>
      </c>
      <c r="O2305" s="6" t="s">
        <v>3355</v>
      </c>
      <c r="P2305" s="11" t="str">
        <f t="shared" ref="P2305:P2306" si="3923">CONCATENATE("qc ",L2305," ",M2305," ",N2305)</f>
        <v>qc Miscellaneous Workflow wf_SIMStoCS_POReceipt_OprtrChgOff</v>
      </c>
      <c r="Q2305" s="12" t="str">
        <f t="shared" ref="Q2305:Q2306" si="3924">IF(AND(B2305=B2304,F2305=F2304),"echo ;",CONCATENATE("./pmrep cleardeploymentgroup -p ",dgnm," -f ;"))</f>
        <v>./pmrep cleardeploymentgroup -p DG_Static_Shared -f ;</v>
      </c>
      <c r="R2305" s="13" t="str">
        <f t="shared" ref="R2305:R2306" si="3925">CONCATENATE("./pmrep addtodeploymentgroup -p ",dgnm," -n ",N2305," -o ",M2305, " -f ",L2305," -d ",K2305, " ;")</f>
        <v>./pmrep addtodeploymentgroup -p DG_Static_Shared -n wf_SIMStoCS_POReceipt_OprtrChgOff -o Workflow -f Miscellaneous -d all ;</v>
      </c>
      <c r="S2305" s="12" t="str">
        <f t="shared" ref="S2305:S2306" si="3926">IF(AND(B2305=B2306,F2305=F2306),"echo ;",CONCATENATE("./pmrep deploydeploymentgroup -p ",dgnm, " -c ",dgxml," -r ",E2305," -n ",IF(LEFT(F2305,1)="B","ritbil","jansaj")," -X ",F2305, " -h ",G2305," -o ",I2305, " -s ",J2305, " -l $HOME/scripts/log/dg_",C2305,"_",B2305,".log ;"))</f>
        <v>./pmrep deploydeploymentgroup -p DG_Static_Shared -c  ./DG_Static_Shared.xml -r RAC_qa -n jansaj -X QP -h qhvifoapp05 -o 6005 -s Native -l $HOME/scripts/log/dg_SJ_moodee.log ;</v>
      </c>
      <c r="T2305" s="13" t="str">
        <f t="shared" ref="T2305:T2306" si="3927">IF(AND(B2305=B2306,F2305=F2306), "echo ;","echo '&lt; PRESS ANY KEY TO CONTINUE &gt;'; read c ; ")</f>
        <v xml:space="preserve">echo '&lt; PRESS ANY KEY TO CONTINUE &gt;'; read c ; </v>
      </c>
      <c r="U2305" s="12" t="str">
        <f t="shared" ref="U2305:U2306" si="3928">IF(AND(B2305=B2306,F2305=F2306),"echo;",CONCATENATE("cat $HOME/scripts/log/dg_",C2305,"_",B2305,".log ; "))</f>
        <v xml:space="preserve">cat $HOME/scripts/log/dg_SJ_moodee.log ; </v>
      </c>
      <c r="V2305" s="13" t="str">
        <f t="shared" ref="V2305:V2306" si="3929">IF(AND(B2305=B2306,F2305=F2306), "echo ;","echo '&lt; PRESS ANY KEY TO CONTINUE &gt;'; read c ;")</f>
        <v>echo '&lt; PRESS ANY KEY TO CONTINUE &gt;'; read c ;</v>
      </c>
      <c r="W2305" s="14" t="str">
        <f t="shared" ref="W2305:W2306" si="3930">IF(LEFT(U2305,3)="cat"," pmd ; "," echo ; ")</f>
        <v xml:space="preserve"> pmd ; </v>
      </c>
      <c r="X2305" s="13" t="str">
        <f t="shared" ref="X2305:X2306" si="3931">IF(M2305="Workflow",CONCATENATE("ssh -q ",G2305, " '/home/infa_adm/scripts/ais.sh ",L2305," ",N2305," ",H2305,"'")," # n/a")</f>
        <v>ssh -q qhvifoapp05 '/home/infa_adm/scripts/ais.sh Miscellaneous wf_SIMStoCS_POReceipt_OprtrChgOff Int01_qa'</v>
      </c>
      <c r="Y2305" s="15"/>
      <c r="Z2305" s="60" t="str">
        <f t="shared" ref="Z2305:Z2306" si="3932">CONCATENATE("./pmrep objectexport -f ",L2305," -o ",M2305," -n ",N2305," -m -s -b -r -u ",N2305,".xml")</f>
        <v>./pmrep objectexport -f Miscellaneous -o Workflow -n wf_SIMStoCS_POReceipt_OprtrChgOff -m -s -b -r -u wf_SIMStoCS_POReceipt_OprtrChgOff.xml</v>
      </c>
      <c r="AA2305" s="63" t="str">
        <f t="shared" ref="AA2305:AA2306" si="3933">IF(M2305="Workflow",CONCATENATE("gwd ",L2305," ",N2305)," # n/a")</f>
        <v>gwd Miscellaneous wf_SIMStoCS_POReceipt_OprtrChgOff</v>
      </c>
      <c r="AB2305" s="60" t="str">
        <f t="shared" si="3507"/>
        <v xml:space="preserve">showvh Miscellaneous wf_SIMStoCS_POReceipt_OprtrChgOff ; </v>
      </c>
      <c r="AC2305" s="60" t="str">
        <f t="shared" si="3506"/>
        <v>showrrh Miscellaneous wf_SIMStoCS_POReceipt_OprtrChgOff</v>
      </c>
    </row>
    <row r="2306" spans="1:29" x14ac:dyDescent="0.25">
      <c r="A2306" s="9">
        <v>43487</v>
      </c>
      <c r="B2306" s="6" t="s">
        <v>318</v>
      </c>
      <c r="C2306" s="6" t="s">
        <v>1892</v>
      </c>
      <c r="D2306" s="6" t="s">
        <v>1863</v>
      </c>
      <c r="E2306" s="100" t="str">
        <f t="shared" ref="E2306" si="3934">IF(D2306="q1",rep_q,IF(OR(D2306="u1",D2306="u2"),rep_u,IF(OR(D2306="p1",D2306="p2"),rep_p," ** ERROR **")))</f>
        <v>RAC_uat</v>
      </c>
      <c r="F2306" s="115" t="str">
        <f t="shared" ref="F2306" si="3935">IF(C2306="SJ",IF(D2306="q1",pswd_sj_q,IF(OR(D2306="u1",D2306="u2"),pswd_sj_u,IF(OR(D2306="p1",D2306="p2"),pswd_sj_p," ** ERROR **"))),
IF(C2306="BR",IF(D2306="q1",pswd_br_q,IF(OR(D2306="u1",D2306="u2"),pswd_br_u,IF(OR(D2306="p1",D2306="p2"),pswd_br_p," ** ERROR **")))," ** ERROR **"))</f>
        <v>UP</v>
      </c>
      <c r="G2306" s="100" t="str">
        <f t="shared" ref="G2306" si="3936">IF(D2306="q1",host_q,IF(OR(D2306="u1",D2306="u2"),host_u,IF(OR(D2306="p1",D2306="p2"),host_p," ** ERROR **")))</f>
        <v>uhvifoapp03</v>
      </c>
      <c r="H2306" s="115" t="str">
        <f t="shared" ref="H2306" si="3937">IF(D2306="q1",int_q1,IF(D2306="u1",int_u1,IF(D2306="u2",int_u2,IF(D2306="p1",int_p1,IF(D2306="p2",int_p2," ** ERROR **")))))</f>
        <v>Int01_uat</v>
      </c>
      <c r="I2306" s="100" t="str">
        <f t="shared" ref="I2306" si="3938">IF(D2306="","n/a","6005")</f>
        <v>6005</v>
      </c>
      <c r="J2306" s="115" t="str">
        <f t="shared" ref="J2306" si="3939">IF(D2306="","n/a","Native")</f>
        <v>Native</v>
      </c>
      <c r="K2306" s="100" t="str">
        <f t="shared" ref="K2306" si="3940">IF(D2306="","n/a","all")</f>
        <v>all</v>
      </c>
      <c r="L2306" s="6" t="s">
        <v>326</v>
      </c>
      <c r="M2306" s="6" t="s">
        <v>332</v>
      </c>
      <c r="N2306" s="6" t="s">
        <v>3266</v>
      </c>
      <c r="O2306" s="6" t="s">
        <v>3356</v>
      </c>
      <c r="P2306" s="11" t="str">
        <f t="shared" si="3923"/>
        <v>qc Miscellaneous Workflow wf_SIMStoCS_POReceipt_OprtrChgOff</v>
      </c>
      <c r="Q2306" s="12" t="str">
        <f t="shared" si="3924"/>
        <v>./pmrep cleardeploymentgroup -p DG_Static_Shared -f ;</v>
      </c>
      <c r="R2306" s="13" t="str">
        <f t="shared" si="3925"/>
        <v>./pmrep addtodeploymentgroup -p DG_Static_Shared -n wf_SIMStoCS_POReceipt_OprtrChgOff -o Workflow -f Miscellaneous -d all ;</v>
      </c>
      <c r="S2306" s="12" t="str">
        <f t="shared" si="3926"/>
        <v>./pmrep deploydeploymentgroup -p DG_Static_Shared -c  ./DG_Static_Shared.xml -r RAC_uat -n jansaj -X UP -h uhvifoapp03 -o 6005 -s Native -l $HOME/scripts/log/dg_SJ_moodee.log ;</v>
      </c>
      <c r="T2306" s="13" t="str">
        <f t="shared" si="3927"/>
        <v xml:space="preserve">echo '&lt; PRESS ANY KEY TO CONTINUE &gt;'; read c ; </v>
      </c>
      <c r="U2306" s="12" t="str">
        <f t="shared" si="3928"/>
        <v xml:space="preserve">cat $HOME/scripts/log/dg_SJ_moodee.log ; </v>
      </c>
      <c r="V2306" s="13" t="str">
        <f t="shared" si="3929"/>
        <v>echo '&lt; PRESS ANY KEY TO CONTINUE &gt;'; read c ;</v>
      </c>
      <c r="W2306" s="14" t="str">
        <f t="shared" si="3930"/>
        <v xml:space="preserve"> pmd ; </v>
      </c>
      <c r="X2306" s="13" t="str">
        <f t="shared" si="3931"/>
        <v>ssh -q uhvifoapp03 '/home/infa_adm/scripts/ais.sh Miscellaneous wf_SIMStoCS_POReceipt_OprtrChgOff Int01_uat'</v>
      </c>
      <c r="Y2306" s="15"/>
      <c r="Z2306" s="60" t="str">
        <f t="shared" si="3932"/>
        <v>./pmrep objectexport -f Miscellaneous -o Workflow -n wf_SIMStoCS_POReceipt_OprtrChgOff -m -s -b -r -u wf_SIMStoCS_POReceipt_OprtrChgOff.xml</v>
      </c>
      <c r="AA2306" s="63" t="str">
        <f t="shared" si="3933"/>
        <v>gwd Miscellaneous wf_SIMStoCS_POReceipt_OprtrChgOff</v>
      </c>
      <c r="AB2306" s="60" t="str">
        <f t="shared" si="3507"/>
        <v xml:space="preserve">showvh Miscellaneous wf_SIMStoCS_POReceipt_OprtrChgOff ; </v>
      </c>
      <c r="AC2306" s="60" t="str">
        <f t="shared" ref="AC2306:AC2369" si="3941">CONCATENATE("showrrh ",L2306," ",N2306)</f>
        <v>showrrh Miscellaneous wf_SIMStoCS_POReceipt_OprtrChgOff</v>
      </c>
    </row>
    <row r="2307" spans="1:29" x14ac:dyDescent="0.25">
      <c r="A2307" s="9">
        <v>43487</v>
      </c>
      <c r="B2307" s="6" t="s">
        <v>317</v>
      </c>
      <c r="C2307" s="6" t="s">
        <v>1892</v>
      </c>
      <c r="D2307" s="6" t="s">
        <v>1862</v>
      </c>
      <c r="E2307" s="100" t="str">
        <f t="shared" ref="E2307:E2312" si="3942">IF(D2307="q1",rep_q,IF(OR(D2307="u1",D2307="u2"),rep_u,IF(OR(D2307="p1",D2307="p2"),rep_p," ** ERROR **")))</f>
        <v>RAC_qa</v>
      </c>
      <c r="F2307" s="115" t="str">
        <f t="shared" ref="F2307:F2312" si="3943">IF(C2307="SJ",IF(D2307="q1",pswd_sj_q,IF(OR(D2307="u1",D2307="u2"),pswd_sj_u,IF(OR(D2307="p1",D2307="p2"),pswd_sj_p," ** ERROR **"))),
IF(C2307="BR",IF(D2307="q1",pswd_br_q,IF(OR(D2307="u1",D2307="u2"),pswd_br_u,IF(OR(D2307="p1",D2307="p2"),pswd_br_p," ** ERROR **")))," ** ERROR **"))</f>
        <v>QP</v>
      </c>
      <c r="G2307" s="100" t="str">
        <f t="shared" ref="G2307:G2312" si="3944">IF(D2307="q1",host_q,IF(OR(D2307="u1",D2307="u2"),host_u,IF(OR(D2307="p1",D2307="p2"),host_p," ** ERROR **")))</f>
        <v>qhvifoapp05</v>
      </c>
      <c r="H2307" s="115" t="str">
        <f t="shared" ref="H2307:H2312" si="3945">IF(D2307="q1",int_q1,IF(D2307="u1",int_u1,IF(D2307="u2",int_u2,IF(D2307="p1",int_p1,IF(D2307="p2",int_p2," ** ERROR **")))))</f>
        <v>Int01_qa</v>
      </c>
      <c r="I2307" s="100" t="str">
        <f t="shared" ref="I2307:I2312" si="3946">IF(D2307="","n/a","6005")</f>
        <v>6005</v>
      </c>
      <c r="J2307" s="115" t="str">
        <f t="shared" ref="J2307:J2312" si="3947">IF(D2307="","n/a","Native")</f>
        <v>Native</v>
      </c>
      <c r="K2307" s="100" t="str">
        <f t="shared" ref="K2307:K2312" si="3948">IF(D2307="","n/a","all")</f>
        <v>all</v>
      </c>
      <c r="L2307" s="6" t="s">
        <v>1491</v>
      </c>
      <c r="M2307" s="6" t="s">
        <v>332</v>
      </c>
      <c r="N2307" s="6" t="s">
        <v>1753</v>
      </c>
      <c r="O2307" s="6" t="s">
        <v>3359</v>
      </c>
      <c r="P2307" s="11" t="str">
        <f t="shared" ref="P2307:P2308" si="3949">CONCATENATE("qc ",L2307," ",M2307," ",N2307)</f>
        <v>qc connectors Workflow wf_ENT_LAWSON_GL_SIMSSTG_TO_LAWSONSTG</v>
      </c>
      <c r="Q2307" s="12" t="str">
        <f t="shared" ref="Q2307:Q2308" si="3950">IF(AND(B2307=B2306,F2307=F2306),"echo ;",CONCATENATE("./pmrep cleardeploymentgroup -p ",dgnm," -f ;"))</f>
        <v>./pmrep cleardeploymentgroup -p DG_Static_Shared -f ;</v>
      </c>
      <c r="R2307" s="13" t="str">
        <f t="shared" ref="R2307:R2308" si="3951">CONCATENATE("./pmrep addtodeploymentgroup -p ",dgnm," -n ",N2307," -o ",M2307, " -f ",L2307," -d ",K2307, " ;")</f>
        <v>./pmrep addtodeploymentgroup -p DG_Static_Shared -n wf_ENT_LAWSON_GL_SIMSSTG_TO_LAWSONSTG -o Workflow -f connectors -d all ;</v>
      </c>
      <c r="S2307" s="12" t="str">
        <f t="shared" ref="S2307:S2308" si="3952">IF(AND(B2307=B2308,F2307=F2308),"echo ;",CONCATENATE("./pmrep deploydeploymentgroup -p ",dgnm, " -c ",dgxml," -r ",E2307," -n ",IF(LEFT(F2307,1)="B","ritbil","jansaj")," -X ",F2307, " -h ",G2307," -o ",I2307, " -s ",J2307, " -l $HOME/scripts/log/dg_",C2307,"_",B2307,".log ;"))</f>
        <v>./pmrep deploydeploymentgroup -p DG_Static_Shared -c  ./DG_Static_Shared.xml -r RAC_qa -n jansaj -X QP -h qhvifoapp05 -o 6005 -s Native -l $HOME/scripts/log/dg_SJ_kalabd.log ;</v>
      </c>
      <c r="T2307" s="13" t="str">
        <f t="shared" ref="T2307:T2308" si="3953">IF(AND(B2307=B2308,F2307=F2308), "echo ;","echo '&lt; PRESS ANY KEY TO CONTINUE &gt;'; read c ; ")</f>
        <v xml:space="preserve">echo '&lt; PRESS ANY KEY TO CONTINUE &gt;'; read c ; </v>
      </c>
      <c r="U2307" s="12" t="str">
        <f t="shared" ref="U2307:U2308" si="3954">IF(AND(B2307=B2308,F2307=F2308),"echo;",CONCATENATE("cat $HOME/scripts/log/dg_",C2307,"_",B2307,".log ; "))</f>
        <v xml:space="preserve">cat $HOME/scripts/log/dg_SJ_kalabd.log ; </v>
      </c>
      <c r="V2307" s="13" t="str">
        <f t="shared" ref="V2307:V2308" si="3955">IF(AND(B2307=B2308,F2307=F2308), "echo ;","echo '&lt; PRESS ANY KEY TO CONTINUE &gt;'; read c ;")</f>
        <v>echo '&lt; PRESS ANY KEY TO CONTINUE &gt;'; read c ;</v>
      </c>
      <c r="W2307" s="14" t="str">
        <f t="shared" ref="W2307:W2308" si="3956">IF(LEFT(U2307,3)="cat"," pmd ; "," echo ; ")</f>
        <v xml:space="preserve"> pmd ; </v>
      </c>
      <c r="X2307" s="13" t="str">
        <f t="shared" ref="X2307:X2308" si="3957">IF(M2307="Workflow",CONCATENATE("ssh -q ",G2307, " '/home/infa_adm/scripts/ais.sh ",L2307," ",N2307," ",H2307,"'")," # n/a")</f>
        <v>ssh -q qhvifoapp05 '/home/infa_adm/scripts/ais.sh connectors wf_ENT_LAWSON_GL_SIMSSTG_TO_LAWSONSTG Int01_qa'</v>
      </c>
      <c r="Y2307" s="15"/>
      <c r="Z2307" s="60" t="str">
        <f t="shared" ref="Z2307:Z2308" si="3958">CONCATENATE("./pmrep objectexport -f ",L2307," -o ",M2307," -n ",N2307," -m -s -b -r -u ",N2307,".xml")</f>
        <v>./pmrep objectexport -f connectors -o Workflow -n wf_ENT_LAWSON_GL_SIMSSTG_TO_LAWSONSTG -m -s -b -r -u wf_ENT_LAWSON_GL_SIMSSTG_TO_LAWSONSTG.xml</v>
      </c>
      <c r="AA2307" s="63" t="str">
        <f t="shared" ref="AA2307:AA2308" si="3959">IF(M2307="Workflow",CONCATENATE("gwd ",L2307," ",N2307)," # n/a")</f>
        <v>gwd connectors wf_ENT_LAWSON_GL_SIMSSTG_TO_LAWSONSTG</v>
      </c>
      <c r="AB2307" s="60" t="str">
        <f t="shared" ref="AB2307:AB2370" si="3960">CONCATENATE("showvh ",L2307," ",N2307," ; ")</f>
        <v xml:space="preserve">showvh connectors wf_ENT_LAWSON_GL_SIMSSTG_TO_LAWSONSTG ; </v>
      </c>
      <c r="AC2307" s="60" t="str">
        <f t="shared" si="3941"/>
        <v>showrrh connectors wf_ENT_LAWSON_GL_SIMSSTG_TO_LAWSONSTG</v>
      </c>
    </row>
    <row r="2308" spans="1:29" x14ac:dyDescent="0.25">
      <c r="A2308" s="9">
        <v>43487</v>
      </c>
      <c r="B2308" s="6" t="s">
        <v>317</v>
      </c>
      <c r="C2308" s="6" t="s">
        <v>1892</v>
      </c>
      <c r="D2308" s="6" t="s">
        <v>1863</v>
      </c>
      <c r="E2308" s="100" t="str">
        <f t="shared" si="3942"/>
        <v>RAC_uat</v>
      </c>
      <c r="F2308" s="115" t="str">
        <f t="shared" si="3943"/>
        <v>UP</v>
      </c>
      <c r="G2308" s="100" t="str">
        <f t="shared" si="3944"/>
        <v>uhvifoapp03</v>
      </c>
      <c r="H2308" s="115" t="str">
        <f t="shared" si="3945"/>
        <v>Int01_uat</v>
      </c>
      <c r="I2308" s="100" t="str">
        <f t="shared" si="3946"/>
        <v>6005</v>
      </c>
      <c r="J2308" s="115" t="str">
        <f t="shared" si="3947"/>
        <v>Native</v>
      </c>
      <c r="K2308" s="100" t="str">
        <f t="shared" si="3948"/>
        <v>all</v>
      </c>
      <c r="L2308" s="6" t="s">
        <v>1491</v>
      </c>
      <c r="M2308" s="6" t="s">
        <v>332</v>
      </c>
      <c r="N2308" s="6" t="s">
        <v>1753</v>
      </c>
      <c r="O2308" s="6" t="s">
        <v>3360</v>
      </c>
      <c r="P2308" s="11" t="str">
        <f t="shared" si="3949"/>
        <v>qc connectors Workflow wf_ENT_LAWSON_GL_SIMSSTG_TO_LAWSONSTG</v>
      </c>
      <c r="Q2308" s="12" t="str">
        <f t="shared" si="3950"/>
        <v>./pmrep cleardeploymentgroup -p DG_Static_Shared -f ;</v>
      </c>
      <c r="R2308" s="13" t="str">
        <f t="shared" si="3951"/>
        <v>./pmrep addtodeploymentgroup -p DG_Static_Shared -n wf_ENT_LAWSON_GL_SIMSSTG_TO_LAWSONSTG -o Workflow -f connectors -d all ;</v>
      </c>
      <c r="S2308" s="12" t="str">
        <f t="shared" si="3952"/>
        <v>./pmrep deploydeploymentgroup -p DG_Static_Shared -c  ./DG_Static_Shared.xml -r RAC_uat -n jansaj -X UP -h uhvifoapp03 -o 6005 -s Native -l $HOME/scripts/log/dg_SJ_kalabd.log ;</v>
      </c>
      <c r="T2308" s="13" t="str">
        <f t="shared" si="3953"/>
        <v xml:space="preserve">echo '&lt; PRESS ANY KEY TO CONTINUE &gt;'; read c ; </v>
      </c>
      <c r="U2308" s="12" t="str">
        <f t="shared" si="3954"/>
        <v xml:space="preserve">cat $HOME/scripts/log/dg_SJ_kalabd.log ; </v>
      </c>
      <c r="V2308" s="13" t="str">
        <f t="shared" si="3955"/>
        <v>echo '&lt; PRESS ANY KEY TO CONTINUE &gt;'; read c ;</v>
      </c>
      <c r="W2308" s="14" t="str">
        <f t="shared" si="3956"/>
        <v xml:space="preserve"> pmd ; </v>
      </c>
      <c r="X2308" s="13" t="str">
        <f t="shared" si="3957"/>
        <v>ssh -q uhvifoapp03 '/home/infa_adm/scripts/ais.sh connectors wf_ENT_LAWSON_GL_SIMSSTG_TO_LAWSONSTG Int01_uat'</v>
      </c>
      <c r="Y2308" s="15"/>
      <c r="Z2308" s="60" t="str">
        <f t="shared" si="3958"/>
        <v>./pmrep objectexport -f connectors -o Workflow -n wf_ENT_LAWSON_GL_SIMSSTG_TO_LAWSONSTG -m -s -b -r -u wf_ENT_LAWSON_GL_SIMSSTG_TO_LAWSONSTG.xml</v>
      </c>
      <c r="AA2308" s="63" t="str">
        <f t="shared" si="3959"/>
        <v>gwd connectors wf_ENT_LAWSON_GL_SIMSSTG_TO_LAWSONSTG</v>
      </c>
      <c r="AB2308" s="60" t="str">
        <f t="shared" si="3960"/>
        <v xml:space="preserve">showvh connectors wf_ENT_LAWSON_GL_SIMSSTG_TO_LAWSONSTG ; </v>
      </c>
      <c r="AC2308" s="60" t="str">
        <f t="shared" si="3941"/>
        <v>showrrh connectors wf_ENT_LAWSON_GL_SIMSSTG_TO_LAWSONSTG</v>
      </c>
    </row>
    <row r="2309" spans="1:29" x14ac:dyDescent="0.25">
      <c r="A2309" s="9">
        <v>43487</v>
      </c>
      <c r="B2309" s="6" t="s">
        <v>5</v>
      </c>
      <c r="C2309" s="6" t="s">
        <v>1892</v>
      </c>
      <c r="D2309" s="6" t="s">
        <v>1862</v>
      </c>
      <c r="E2309" s="100" t="str">
        <f t="shared" si="3942"/>
        <v>RAC_qa</v>
      </c>
      <c r="F2309" s="115" t="str">
        <f t="shared" si="3943"/>
        <v>QP</v>
      </c>
      <c r="G2309" s="100" t="str">
        <f t="shared" si="3944"/>
        <v>qhvifoapp05</v>
      </c>
      <c r="H2309" s="115" t="str">
        <f t="shared" si="3945"/>
        <v>Int01_qa</v>
      </c>
      <c r="I2309" s="100" t="str">
        <f t="shared" si="3946"/>
        <v>6005</v>
      </c>
      <c r="J2309" s="115" t="str">
        <f t="shared" si="3947"/>
        <v>Native</v>
      </c>
      <c r="K2309" s="100" t="str">
        <f t="shared" si="3948"/>
        <v>all</v>
      </c>
      <c r="L2309" s="6" t="s">
        <v>1491</v>
      </c>
      <c r="M2309" s="6" t="s">
        <v>332</v>
      </c>
      <c r="N2309" s="6" t="s">
        <v>3354</v>
      </c>
      <c r="O2309" s="6" t="s">
        <v>3361</v>
      </c>
      <c r="P2309" s="11" t="str">
        <f t="shared" ref="P2309:P2310" si="3961">CONCATENATE("qc ",L2309," ",M2309," ",N2309)</f>
        <v>qc connectors Workflow wf_Accruent_Expesite</v>
      </c>
      <c r="Q2309" s="12" t="str">
        <f t="shared" ref="Q2309:Q2310" si="3962">IF(AND(B2309=B2308,F2309=F2308),"echo ;",CONCATENATE("./pmrep cleardeploymentgroup -p ",dgnm," -f ;"))</f>
        <v>./pmrep cleardeploymentgroup -p DG_Static_Shared -f ;</v>
      </c>
      <c r="R2309" s="13" t="str">
        <f t="shared" ref="R2309:R2310" si="3963">CONCATENATE("./pmrep addtodeploymentgroup -p ",dgnm," -n ",N2309," -o ",M2309, " -f ",L2309," -d ",K2309, " ;")</f>
        <v>./pmrep addtodeploymentgroup -p DG_Static_Shared -n wf_Accruent_Expesite -o Workflow -f connectors -d all ;</v>
      </c>
      <c r="S2309" s="12" t="str">
        <f t="shared" ref="S2309:S2310" si="3964">IF(AND(B2309=B2310,F2309=F2310),"echo ;",CONCATENATE("./pmrep deploydeploymentgroup -p ",dgnm, " -c ",dgxml," -r ",E2309," -n ",IF(LEFT(F2309,1)="B","ritbil","jansaj")," -X ",F2309, " -h ",G2309," -o ",I2309, " -s ",J2309, " -l $HOME/scripts/log/dg_",C2309,"_",B2309,".log ;"))</f>
        <v>./pmrep deploydeploymentgroup -p DG_Static_Shared -c  ./DG_Static_Shared.xml -r RAC_qa -n jansaj -X QP -h qhvifoapp05 -o 6005 -s Native -l $HOME/scripts/log/dg_SJ_halgee.log ;</v>
      </c>
      <c r="T2309" s="13" t="str">
        <f t="shared" ref="T2309:T2310" si="3965">IF(AND(B2309=B2310,F2309=F2310), "echo ;","echo '&lt; PRESS ANY KEY TO CONTINUE &gt;'; read c ; ")</f>
        <v xml:space="preserve">echo '&lt; PRESS ANY KEY TO CONTINUE &gt;'; read c ; </v>
      </c>
      <c r="U2309" s="12" t="str">
        <f t="shared" ref="U2309:U2310" si="3966">IF(AND(B2309=B2310,F2309=F2310),"echo;",CONCATENATE("cat $HOME/scripts/log/dg_",C2309,"_",B2309,".log ; "))</f>
        <v xml:space="preserve">cat $HOME/scripts/log/dg_SJ_halgee.log ; </v>
      </c>
      <c r="V2309" s="13" t="str">
        <f t="shared" ref="V2309:V2310" si="3967">IF(AND(B2309=B2310,F2309=F2310), "echo ;","echo '&lt; PRESS ANY KEY TO CONTINUE &gt;'; read c ;")</f>
        <v>echo '&lt; PRESS ANY KEY TO CONTINUE &gt;'; read c ;</v>
      </c>
      <c r="W2309" s="14" t="str">
        <f t="shared" ref="W2309:W2310" si="3968">IF(LEFT(U2309,3)="cat"," pmd ; "," echo ; ")</f>
        <v xml:space="preserve"> pmd ; </v>
      </c>
      <c r="X2309" s="13" t="str">
        <f t="shared" ref="X2309:X2310" si="3969">IF(M2309="Workflow",CONCATENATE("ssh -q ",G2309, " '/home/infa_adm/scripts/ais.sh ",L2309," ",N2309," ",H2309,"'")," # n/a")</f>
        <v>ssh -q qhvifoapp05 '/home/infa_adm/scripts/ais.sh connectors wf_Accruent_Expesite Int01_qa'</v>
      </c>
      <c r="Y2309" s="15"/>
      <c r="Z2309" s="60" t="str">
        <f t="shared" ref="Z2309:Z2310" si="3970">CONCATENATE("./pmrep objectexport -f ",L2309," -o ",M2309," -n ",N2309," -m -s -b -r -u ",N2309,".xml")</f>
        <v>./pmrep objectexport -f connectors -o Workflow -n wf_Accruent_Expesite -m -s -b -r -u wf_Accruent_Expesite.xml</v>
      </c>
      <c r="AA2309" s="63" t="str">
        <f t="shared" ref="AA2309:AA2310" si="3971">IF(M2309="Workflow",CONCATENATE("gwd ",L2309," ",N2309)," # n/a")</f>
        <v>gwd connectors wf_Accruent_Expesite</v>
      </c>
      <c r="AB2309" s="60" t="str">
        <f t="shared" si="3960"/>
        <v xml:space="preserve">showvh connectors wf_Accruent_Expesite ; </v>
      </c>
      <c r="AC2309" s="60" t="str">
        <f t="shared" si="3941"/>
        <v>showrrh connectors wf_Accruent_Expesite</v>
      </c>
    </row>
    <row r="2310" spans="1:29" x14ac:dyDescent="0.25">
      <c r="A2310" s="9">
        <v>43487</v>
      </c>
      <c r="B2310" s="6" t="s">
        <v>5</v>
      </c>
      <c r="C2310" s="6" t="s">
        <v>1892</v>
      </c>
      <c r="D2310" s="6" t="s">
        <v>1863</v>
      </c>
      <c r="E2310" s="100" t="str">
        <f t="shared" si="3942"/>
        <v>RAC_uat</v>
      </c>
      <c r="F2310" s="115" t="str">
        <f t="shared" si="3943"/>
        <v>UP</v>
      </c>
      <c r="G2310" s="100" t="str">
        <f t="shared" si="3944"/>
        <v>uhvifoapp03</v>
      </c>
      <c r="H2310" s="115" t="str">
        <f t="shared" si="3945"/>
        <v>Int01_uat</v>
      </c>
      <c r="I2310" s="100" t="str">
        <f t="shared" si="3946"/>
        <v>6005</v>
      </c>
      <c r="J2310" s="115" t="str">
        <f t="shared" si="3947"/>
        <v>Native</v>
      </c>
      <c r="K2310" s="100" t="str">
        <f t="shared" si="3948"/>
        <v>all</v>
      </c>
      <c r="L2310" s="6" t="s">
        <v>1491</v>
      </c>
      <c r="M2310" s="6" t="s">
        <v>332</v>
      </c>
      <c r="N2310" s="6" t="s">
        <v>3354</v>
      </c>
      <c r="O2310" s="6" t="s">
        <v>3362</v>
      </c>
      <c r="P2310" s="11" t="str">
        <f t="shared" si="3961"/>
        <v>qc connectors Workflow wf_Accruent_Expesite</v>
      </c>
      <c r="Q2310" s="12" t="str">
        <f t="shared" si="3962"/>
        <v>./pmrep cleardeploymentgroup -p DG_Static_Shared -f ;</v>
      </c>
      <c r="R2310" s="13" t="str">
        <f t="shared" si="3963"/>
        <v>./pmrep addtodeploymentgroup -p DG_Static_Shared -n wf_Accruent_Expesite -o Workflow -f connectors -d all ;</v>
      </c>
      <c r="S2310" s="12" t="str">
        <f t="shared" si="3964"/>
        <v>./pmrep deploydeploymentgroup -p DG_Static_Shared -c  ./DG_Static_Shared.xml -r RAC_uat -n jansaj -X UP -h uhvifoapp03 -o 6005 -s Native -l $HOME/scripts/log/dg_SJ_halgee.log ;</v>
      </c>
      <c r="T2310" s="13" t="str">
        <f t="shared" si="3965"/>
        <v xml:space="preserve">echo '&lt; PRESS ANY KEY TO CONTINUE &gt;'; read c ; </v>
      </c>
      <c r="U2310" s="12" t="str">
        <f t="shared" si="3966"/>
        <v xml:space="preserve">cat $HOME/scripts/log/dg_SJ_halgee.log ; </v>
      </c>
      <c r="V2310" s="13" t="str">
        <f t="shared" si="3967"/>
        <v>echo '&lt; PRESS ANY KEY TO CONTINUE &gt;'; read c ;</v>
      </c>
      <c r="W2310" s="14" t="str">
        <f t="shared" si="3968"/>
        <v xml:space="preserve"> pmd ; </v>
      </c>
      <c r="X2310" s="13" t="str">
        <f t="shared" si="3969"/>
        <v>ssh -q uhvifoapp03 '/home/infa_adm/scripts/ais.sh connectors wf_Accruent_Expesite Int01_uat'</v>
      </c>
      <c r="Y2310" s="15"/>
      <c r="Z2310" s="60" t="str">
        <f t="shared" si="3970"/>
        <v>./pmrep objectexport -f connectors -o Workflow -n wf_Accruent_Expesite -m -s -b -r -u wf_Accruent_Expesite.xml</v>
      </c>
      <c r="AA2310" s="63" t="str">
        <f t="shared" si="3971"/>
        <v>gwd connectors wf_Accruent_Expesite</v>
      </c>
      <c r="AB2310" s="60" t="str">
        <f t="shared" si="3960"/>
        <v xml:space="preserve">showvh connectors wf_Accruent_Expesite ; </v>
      </c>
      <c r="AC2310" s="60" t="str">
        <f t="shared" si="3941"/>
        <v>showrrh connectors wf_Accruent_Expesite</v>
      </c>
    </row>
    <row r="2311" spans="1:29" x14ac:dyDescent="0.25">
      <c r="A2311" s="9">
        <v>43487</v>
      </c>
      <c r="B2311" s="6" t="s">
        <v>318</v>
      </c>
      <c r="C2311" s="6" t="s">
        <v>1892</v>
      </c>
      <c r="D2311" s="6" t="s">
        <v>1862</v>
      </c>
      <c r="E2311" s="100" t="str">
        <f t="shared" si="3942"/>
        <v>RAC_qa</v>
      </c>
      <c r="F2311" s="115" t="str">
        <f t="shared" si="3943"/>
        <v>QP</v>
      </c>
      <c r="G2311" s="100" t="str">
        <f t="shared" si="3944"/>
        <v>qhvifoapp05</v>
      </c>
      <c r="H2311" s="115" t="str">
        <f t="shared" si="3945"/>
        <v>Int01_qa</v>
      </c>
      <c r="I2311" s="100" t="str">
        <f t="shared" si="3946"/>
        <v>6005</v>
      </c>
      <c r="J2311" s="115" t="str">
        <f t="shared" si="3947"/>
        <v>Native</v>
      </c>
      <c r="K2311" s="100" t="str">
        <f t="shared" si="3948"/>
        <v>all</v>
      </c>
      <c r="L2311" s="6" t="s">
        <v>1491</v>
      </c>
      <c r="M2311" s="6" t="s">
        <v>332</v>
      </c>
      <c r="N2311" s="8" t="s">
        <v>1628</v>
      </c>
      <c r="O2311" s="6" t="s">
        <v>3363</v>
      </c>
      <c r="P2311" s="11" t="str">
        <f t="shared" ref="P2311:P2312" si="3972">CONCATENATE("qc ",L2311," ",M2311," ",N2311)</f>
        <v>qc connectors Workflow wf_ENT_LAWSON_GL_CashReceipts_HT</v>
      </c>
      <c r="Q2311" s="12" t="str">
        <f t="shared" ref="Q2311:Q2312" si="3973">IF(AND(B2311=B2310,F2311=F2310),"echo ;",CONCATENATE("./pmrep cleardeploymentgroup -p ",dgnm," -f ;"))</f>
        <v>./pmrep cleardeploymentgroup -p DG_Static_Shared -f ;</v>
      </c>
      <c r="R2311" s="13" t="str">
        <f t="shared" ref="R2311:R2312" si="3974">CONCATENATE("./pmrep addtodeploymentgroup -p ",dgnm," -n ",N2311," -o ",M2311, " -f ",L2311," -d ",K2311, " ;")</f>
        <v>./pmrep addtodeploymentgroup -p DG_Static_Shared -n wf_ENT_LAWSON_GL_CashReceipts_HT -o Workflow -f connectors -d all ;</v>
      </c>
      <c r="S2311" s="12" t="str">
        <f t="shared" ref="S2311:S2312" si="3975">IF(AND(B2311=B2312,F2311=F2312),"echo ;",CONCATENATE("./pmrep deploydeploymentgroup -p ",dgnm, " -c ",dgxml," -r ",E2311," -n ",IF(LEFT(F2311,1)="B","ritbil","jansaj")," -X ",F2311, " -h ",G2311," -o ",I2311, " -s ",J2311, " -l $HOME/scripts/log/dg_",C2311,"_",B2311,".log ;"))</f>
        <v>./pmrep deploydeploymentgroup -p DG_Static_Shared -c  ./DG_Static_Shared.xml -r RAC_qa -n jansaj -X QP -h qhvifoapp05 -o 6005 -s Native -l $HOME/scripts/log/dg_SJ_moodee.log ;</v>
      </c>
      <c r="T2311" s="13" t="str">
        <f t="shared" ref="T2311:T2312" si="3976">IF(AND(B2311=B2312,F2311=F2312), "echo ;","echo '&lt; PRESS ANY KEY TO CONTINUE &gt;'; read c ; ")</f>
        <v xml:space="preserve">echo '&lt; PRESS ANY KEY TO CONTINUE &gt;'; read c ; </v>
      </c>
      <c r="U2311" s="12" t="str">
        <f t="shared" ref="U2311:U2312" si="3977">IF(AND(B2311=B2312,F2311=F2312),"echo;",CONCATENATE("cat $HOME/scripts/log/dg_",C2311,"_",B2311,".log ; "))</f>
        <v xml:space="preserve">cat $HOME/scripts/log/dg_SJ_moodee.log ; </v>
      </c>
      <c r="V2311" s="13" t="str">
        <f t="shared" ref="V2311:V2312" si="3978">IF(AND(B2311=B2312,F2311=F2312), "echo ;","echo '&lt; PRESS ANY KEY TO CONTINUE &gt;'; read c ;")</f>
        <v>echo '&lt; PRESS ANY KEY TO CONTINUE &gt;'; read c ;</v>
      </c>
      <c r="W2311" s="14" t="str">
        <f t="shared" ref="W2311:W2312" si="3979">IF(LEFT(U2311,3)="cat"," pmd ; "," echo ; ")</f>
        <v xml:space="preserve"> pmd ; </v>
      </c>
      <c r="X2311" s="13" t="str">
        <f t="shared" ref="X2311:X2312" si="3980">IF(M2311="Workflow",CONCATENATE("ssh -q ",G2311, " '/home/infa_adm/scripts/ais.sh ",L2311," ",N2311," ",H2311,"'")," # n/a")</f>
        <v>ssh -q qhvifoapp05 '/home/infa_adm/scripts/ais.sh connectors wf_ENT_LAWSON_GL_CashReceipts_HT Int01_qa'</v>
      </c>
      <c r="Y2311" s="15"/>
      <c r="Z2311" s="60" t="str">
        <f t="shared" ref="Z2311:Z2312" si="3981">CONCATENATE("./pmrep objectexport -f ",L2311," -o ",M2311," -n ",N2311," -m -s -b -r -u ",N2311,".xml")</f>
        <v>./pmrep objectexport -f connectors -o Workflow -n wf_ENT_LAWSON_GL_CashReceipts_HT -m -s -b -r -u wf_ENT_LAWSON_GL_CashReceipts_HT.xml</v>
      </c>
      <c r="AA2311" s="63" t="str">
        <f t="shared" ref="AA2311:AA2312" si="3982">IF(M2311="Workflow",CONCATENATE("gwd ",L2311," ",N2311)," # n/a")</f>
        <v>gwd connectors wf_ENT_LAWSON_GL_CashReceipts_HT</v>
      </c>
      <c r="AB2311" s="60" t="str">
        <f t="shared" si="3960"/>
        <v xml:space="preserve">showvh connectors wf_ENT_LAWSON_GL_CashReceipts_HT ; </v>
      </c>
      <c r="AC2311" s="60" t="str">
        <f t="shared" si="3941"/>
        <v>showrrh connectors wf_ENT_LAWSON_GL_CashReceipts_HT</v>
      </c>
    </row>
    <row r="2312" spans="1:29" x14ac:dyDescent="0.25">
      <c r="A2312" s="9">
        <v>43487</v>
      </c>
      <c r="B2312" s="6" t="s">
        <v>318</v>
      </c>
      <c r="C2312" s="6" t="s">
        <v>1892</v>
      </c>
      <c r="D2312" s="6" t="s">
        <v>1863</v>
      </c>
      <c r="E2312" s="100" t="str">
        <f t="shared" si="3942"/>
        <v>RAC_uat</v>
      </c>
      <c r="F2312" s="115" t="str">
        <f t="shared" si="3943"/>
        <v>UP</v>
      </c>
      <c r="G2312" s="100" t="str">
        <f t="shared" si="3944"/>
        <v>uhvifoapp03</v>
      </c>
      <c r="H2312" s="115" t="str">
        <f t="shared" si="3945"/>
        <v>Int01_uat</v>
      </c>
      <c r="I2312" s="100" t="str">
        <f t="shared" si="3946"/>
        <v>6005</v>
      </c>
      <c r="J2312" s="115" t="str">
        <f t="shared" si="3947"/>
        <v>Native</v>
      </c>
      <c r="K2312" s="100" t="str">
        <f t="shared" si="3948"/>
        <v>all</v>
      </c>
      <c r="L2312" s="6" t="s">
        <v>1491</v>
      </c>
      <c r="M2312" s="6" t="s">
        <v>332</v>
      </c>
      <c r="N2312" s="8" t="s">
        <v>1628</v>
      </c>
      <c r="O2312" s="6" t="s">
        <v>3364</v>
      </c>
      <c r="P2312" s="11" t="str">
        <f t="shared" si="3972"/>
        <v>qc connectors Workflow wf_ENT_LAWSON_GL_CashReceipts_HT</v>
      </c>
      <c r="Q2312" s="12" t="str">
        <f t="shared" si="3973"/>
        <v>./pmrep cleardeploymentgroup -p DG_Static_Shared -f ;</v>
      </c>
      <c r="R2312" s="13" t="str">
        <f t="shared" si="3974"/>
        <v>./pmrep addtodeploymentgroup -p DG_Static_Shared -n wf_ENT_LAWSON_GL_CashReceipts_HT -o Workflow -f connectors -d all ;</v>
      </c>
      <c r="S2312" s="12" t="str">
        <f t="shared" si="3975"/>
        <v>./pmrep deploydeploymentgroup -p DG_Static_Shared -c  ./DG_Static_Shared.xml -r RAC_uat -n jansaj -X UP -h uhvifoapp03 -o 6005 -s Native -l $HOME/scripts/log/dg_SJ_moodee.log ;</v>
      </c>
      <c r="T2312" s="13" t="str">
        <f t="shared" si="3976"/>
        <v xml:space="preserve">echo '&lt; PRESS ANY KEY TO CONTINUE &gt;'; read c ; </v>
      </c>
      <c r="U2312" s="12" t="str">
        <f t="shared" si="3977"/>
        <v xml:space="preserve">cat $HOME/scripts/log/dg_SJ_moodee.log ; </v>
      </c>
      <c r="V2312" s="13" t="str">
        <f t="shared" si="3978"/>
        <v>echo '&lt; PRESS ANY KEY TO CONTINUE &gt;'; read c ;</v>
      </c>
      <c r="W2312" s="14" t="str">
        <f t="shared" si="3979"/>
        <v xml:space="preserve"> pmd ; </v>
      </c>
      <c r="X2312" s="13" t="str">
        <f t="shared" si="3980"/>
        <v>ssh -q uhvifoapp03 '/home/infa_adm/scripts/ais.sh connectors wf_ENT_LAWSON_GL_CashReceipts_HT Int01_uat'</v>
      </c>
      <c r="Y2312" s="15"/>
      <c r="Z2312" s="60" t="str">
        <f t="shared" si="3981"/>
        <v>./pmrep objectexport -f connectors -o Workflow -n wf_ENT_LAWSON_GL_CashReceipts_HT -m -s -b -r -u wf_ENT_LAWSON_GL_CashReceipts_HT.xml</v>
      </c>
      <c r="AA2312" s="63" t="str">
        <f t="shared" si="3982"/>
        <v>gwd connectors wf_ENT_LAWSON_GL_CashReceipts_HT</v>
      </c>
      <c r="AB2312" s="60" t="str">
        <f t="shared" si="3960"/>
        <v xml:space="preserve">showvh connectors wf_ENT_LAWSON_GL_CashReceipts_HT ; </v>
      </c>
      <c r="AC2312" s="60" t="str">
        <f t="shared" si="3941"/>
        <v>showrrh connectors wf_ENT_LAWSON_GL_CashReceipts_HT</v>
      </c>
    </row>
    <row r="2313" spans="1:29" x14ac:dyDescent="0.25">
      <c r="A2313" s="9">
        <v>43487</v>
      </c>
      <c r="B2313" s="6" t="s">
        <v>3365</v>
      </c>
      <c r="C2313" s="6" t="s">
        <v>1892</v>
      </c>
      <c r="D2313" s="6" t="s">
        <v>1864</v>
      </c>
      <c r="E2313" s="100" t="str">
        <f t="shared" ref="E2313:E2314" si="3983">IF(D2313="q1",rep_q,IF(OR(D2313="u1",D2313="u2"),rep_u,IF(OR(D2313="p1",D2313="p2"),rep_p," ** ERROR **")))</f>
        <v>RAC_prod</v>
      </c>
      <c r="F2313" s="115" t="str">
        <f t="shared" ref="F2313:F2314" si="3984">IF(C2313="SJ",IF(D2313="q1",pswd_sj_q,IF(OR(D2313="u1",D2313="u2"),pswd_sj_u,IF(OR(D2313="p1",D2313="p2"),pswd_sj_p," ** ERROR **"))),
IF(C2313="BR",IF(D2313="q1",pswd_br_q,IF(OR(D2313="u1",D2313="u2"),pswd_br_u,IF(OR(D2313="p1",D2313="p2"),pswd_br_p," ** ERROR **")))," ** ERROR **"))</f>
        <v>PP</v>
      </c>
      <c r="G2313" s="100" t="str">
        <f t="shared" ref="G2313:G2314" si="3985">IF(D2313="q1",host_q,IF(OR(D2313="u1",D2313="u2"),host_u,IF(OR(D2313="p1",D2313="p2"),host_p," ** ERROR **")))</f>
        <v>phvifoapp04</v>
      </c>
      <c r="H2313" s="115" t="str">
        <f t="shared" ref="H2313:H2314" si="3986">IF(D2313="q1",int_q1,IF(D2313="u1",int_u1,IF(D2313="u2",int_u2,IF(D2313="p1",int_p1,IF(D2313="p2",int_p2," ** ERROR **")))))</f>
        <v>Int01_prod</v>
      </c>
      <c r="I2313" s="100" t="str">
        <f t="shared" ref="I2313:I2314" si="3987">IF(D2313="","n/a","6005")</f>
        <v>6005</v>
      </c>
      <c r="J2313" s="115" t="str">
        <f t="shared" ref="J2313:J2314" si="3988">IF(D2313="","n/a","Native")</f>
        <v>Native</v>
      </c>
      <c r="K2313" s="100" t="str">
        <f t="shared" ref="K2313:K2314" si="3989">IF(D2313="","n/a","all")</f>
        <v>all</v>
      </c>
      <c r="L2313" s="6" t="s">
        <v>1491</v>
      </c>
      <c r="M2313" s="6" t="s">
        <v>332</v>
      </c>
      <c r="N2313" s="6" t="s">
        <v>2660</v>
      </c>
      <c r="O2313" s="34" t="s">
        <v>3366</v>
      </c>
      <c r="P2313" s="11" t="str">
        <f t="shared" ref="P2313:P2314" si="3990">CONCATENATE("qc ",L2313," ",M2313," ",N2313)</f>
        <v>qc connectors Workflow wf_ENT_LAWSON_GL_RF_PROCESS</v>
      </c>
      <c r="Q2313" s="12" t="str">
        <f t="shared" ref="Q2313:Q2314" si="3991">IF(AND(B2313=B2312,F2313=F2312),"echo ;",CONCATENATE("./pmrep cleardeploymentgroup -p ",dgnm," -f ;"))</f>
        <v>./pmrep cleardeploymentgroup -p DG_Static_Shared -f ;</v>
      </c>
      <c r="R2313" s="13" t="str">
        <f t="shared" ref="R2313:R2314" si="3992">CONCATENATE("./pmrep addtodeploymentgroup -p ",dgnm," -n ",N2313," -o ",M2313, " -f ",L2313," -d ",K2313, " ;")</f>
        <v>./pmrep addtodeploymentgroup -p DG_Static_Shared -n wf_ENT_LAWSON_GL_RF_PROCESS -o Workflow -f connectors -d all ;</v>
      </c>
      <c r="S2313" s="12" t="str">
        <f t="shared" ref="S2313:S2314" si="3993">IF(AND(B2313=B2314,F2313=F2314),"echo ;",CONCATENATE("./pmrep deploydeploymentgroup -p ",dgnm, " -c ",dgxml," -r ",E2313," -n ",IF(LEFT(F2313,1)="B","ritbil","jansaj")," -X ",F2313, " -h ",G2313," -o ",I2313, " -s ",J2313, " -l $HOME/scripts/log/dg_",C2313,"_",B2313,".log ;"))</f>
        <v>echo ;</v>
      </c>
      <c r="T2313" s="13" t="str">
        <f t="shared" ref="T2313:T2314" si="3994">IF(AND(B2313=B2314,F2313=F2314), "echo ;","echo '&lt; PRESS ANY KEY TO CONTINUE &gt;'; read c ; ")</f>
        <v>echo ;</v>
      </c>
      <c r="U2313" s="12" t="str">
        <f t="shared" ref="U2313:U2314" si="3995">IF(AND(B2313=B2314,F2313=F2314),"echo;",CONCATENATE("cat $HOME/scripts/log/dg_",C2313,"_",B2313,".log ; "))</f>
        <v>echo;</v>
      </c>
      <c r="V2313" s="13" t="str">
        <f t="shared" ref="V2313:V2314" si="3996">IF(AND(B2313=B2314,F2313=F2314), "echo ;","echo '&lt; PRESS ANY KEY TO CONTINUE &gt;'; read c ;")</f>
        <v>echo ;</v>
      </c>
      <c r="W2313" s="14" t="str">
        <f t="shared" ref="W2313:W2314" si="3997">IF(LEFT(U2313,3)="cat"," pmd ; "," echo ; ")</f>
        <v xml:space="preserve"> echo ; </v>
      </c>
      <c r="X2313" s="13" t="str">
        <f t="shared" ref="X2313:X2314" si="3998">IF(M2313="Workflow",CONCATENATE("ssh -q ",G2313, " '/home/infa_adm/scripts/ais.sh ",L2313," ",N2313," ",H2313,"'")," # n/a")</f>
        <v>ssh -q phvifoapp04 '/home/infa_adm/scripts/ais.sh connectors wf_ENT_LAWSON_GL_RF_PROCESS Int01_prod'</v>
      </c>
      <c r="Y2313" s="15"/>
      <c r="Z2313" s="60" t="str">
        <f t="shared" ref="Z2313:Z2314" si="3999">CONCATENATE("./pmrep objectexport -f ",L2313," -o ",M2313," -n ",N2313," -m -s -b -r -u ",N2313,".xml")</f>
        <v>./pmrep objectexport -f connectors -o Workflow -n wf_ENT_LAWSON_GL_RF_PROCESS -m -s -b -r -u wf_ENT_LAWSON_GL_RF_PROCESS.xml</v>
      </c>
      <c r="AA2313" s="63" t="str">
        <f t="shared" ref="AA2313:AA2314" si="4000">IF(M2313="Workflow",CONCATENATE("gwd ",L2313," ",N2313)," # n/a")</f>
        <v>gwd connectors wf_ENT_LAWSON_GL_RF_PROCESS</v>
      </c>
      <c r="AB2313" s="60" t="str">
        <f t="shared" si="3960"/>
        <v xml:space="preserve">showvh connectors wf_ENT_LAWSON_GL_RF_PROCESS ; </v>
      </c>
      <c r="AC2313" s="60" t="str">
        <f t="shared" si="3941"/>
        <v>showrrh connectors wf_ENT_LAWSON_GL_RF_PROCESS</v>
      </c>
    </row>
    <row r="2314" spans="1:29" x14ac:dyDescent="0.25">
      <c r="A2314" s="9">
        <v>43487</v>
      </c>
      <c r="B2314" s="6" t="s">
        <v>3365</v>
      </c>
      <c r="C2314" s="6" t="s">
        <v>1892</v>
      </c>
      <c r="D2314" s="6" t="s">
        <v>1864</v>
      </c>
      <c r="E2314" s="100" t="str">
        <f t="shared" si="3983"/>
        <v>RAC_prod</v>
      </c>
      <c r="F2314" s="115" t="str">
        <f t="shared" si="3984"/>
        <v>PP</v>
      </c>
      <c r="G2314" s="100" t="str">
        <f t="shared" si="3985"/>
        <v>phvifoapp04</v>
      </c>
      <c r="H2314" s="115" t="str">
        <f t="shared" si="3986"/>
        <v>Int01_prod</v>
      </c>
      <c r="I2314" s="100" t="str">
        <f t="shared" si="3987"/>
        <v>6005</v>
      </c>
      <c r="J2314" s="115" t="str">
        <f t="shared" si="3988"/>
        <v>Native</v>
      </c>
      <c r="K2314" s="100" t="str">
        <f t="shared" si="3989"/>
        <v>all</v>
      </c>
      <c r="L2314" s="6" t="s">
        <v>1491</v>
      </c>
      <c r="M2314" s="6" t="s">
        <v>332</v>
      </c>
      <c r="N2314" s="6" t="s">
        <v>1753</v>
      </c>
      <c r="O2314" s="34" t="s">
        <v>3366</v>
      </c>
      <c r="P2314" s="11" t="str">
        <f t="shared" si="3990"/>
        <v>qc connectors Workflow wf_ENT_LAWSON_GL_SIMSSTG_TO_LAWSONSTG</v>
      </c>
      <c r="Q2314" s="12" t="str">
        <f t="shared" si="3991"/>
        <v>echo ;</v>
      </c>
      <c r="R2314" s="13" t="str">
        <f t="shared" si="3992"/>
        <v>./pmrep addtodeploymentgroup -p DG_Static_Shared -n wf_ENT_LAWSON_GL_SIMSSTG_TO_LAWSONSTG -o Workflow -f connectors -d all ;</v>
      </c>
      <c r="S2314" s="12" t="str">
        <f t="shared" si="3993"/>
        <v>./pmrep deploydeploymentgroup -p DG_Static_Shared -c  ./DG_Static_Shared.xml -r RAC_prod -n jansaj -X PP -h phvifoapp04 -o 6005 -s Native -l $HOME/scripts/log/dg_SJ_CHG0016261.log ;</v>
      </c>
      <c r="T2314" s="13" t="str">
        <f t="shared" si="3994"/>
        <v xml:space="preserve">echo '&lt; PRESS ANY KEY TO CONTINUE &gt;'; read c ; </v>
      </c>
      <c r="U2314" s="12" t="str">
        <f t="shared" si="3995"/>
        <v xml:space="preserve">cat $HOME/scripts/log/dg_SJ_CHG0016261.log ; </v>
      </c>
      <c r="V2314" s="13" t="str">
        <f t="shared" si="3996"/>
        <v>echo '&lt; PRESS ANY KEY TO CONTINUE &gt;'; read c ;</v>
      </c>
      <c r="W2314" s="14" t="str">
        <f t="shared" si="3997"/>
        <v xml:space="preserve"> pmd ; </v>
      </c>
      <c r="X2314" s="13" t="str">
        <f t="shared" si="3998"/>
        <v>ssh -q phvifoapp04 '/home/infa_adm/scripts/ais.sh connectors wf_ENT_LAWSON_GL_SIMSSTG_TO_LAWSONSTG Int01_prod'</v>
      </c>
      <c r="Y2314" s="15"/>
      <c r="Z2314" s="60" t="str">
        <f t="shared" si="3999"/>
        <v>./pmrep objectexport -f connectors -o Workflow -n wf_ENT_LAWSON_GL_SIMSSTG_TO_LAWSONSTG -m -s -b -r -u wf_ENT_LAWSON_GL_SIMSSTG_TO_LAWSONSTG.xml</v>
      </c>
      <c r="AA2314" s="63" t="str">
        <f t="shared" si="4000"/>
        <v>gwd connectors wf_ENT_LAWSON_GL_SIMSSTG_TO_LAWSONSTG</v>
      </c>
      <c r="AB2314" s="60" t="str">
        <f t="shared" si="3960"/>
        <v xml:space="preserve">showvh connectors wf_ENT_LAWSON_GL_SIMSSTG_TO_LAWSONSTG ; </v>
      </c>
      <c r="AC2314" s="60" t="str">
        <f t="shared" si="3941"/>
        <v>showrrh connectors wf_ENT_LAWSON_GL_SIMSSTG_TO_LAWSONSTG</v>
      </c>
    </row>
    <row r="2315" spans="1:29" x14ac:dyDescent="0.25">
      <c r="A2315" s="9">
        <v>43487</v>
      </c>
      <c r="B2315" s="6" t="s">
        <v>3367</v>
      </c>
      <c r="C2315" s="6" t="s">
        <v>1892</v>
      </c>
      <c r="D2315" s="6" t="s">
        <v>1864</v>
      </c>
      <c r="E2315" s="100" t="str">
        <f t="shared" ref="E2315" si="4001">IF(D2315="q1",rep_q,IF(OR(D2315="u1",D2315="u2"),rep_u,IF(OR(D2315="p1",D2315="p2"),rep_p," ** ERROR **")))</f>
        <v>RAC_prod</v>
      </c>
      <c r="F2315" s="115" t="str">
        <f t="shared" ref="F2315" si="4002">IF(C2315="SJ",IF(D2315="q1",pswd_sj_q,IF(OR(D2315="u1",D2315="u2"),pswd_sj_u,IF(OR(D2315="p1",D2315="p2"),pswd_sj_p," ** ERROR **"))),
IF(C2315="BR",IF(D2315="q1",pswd_br_q,IF(OR(D2315="u1",D2315="u2"),pswd_br_u,IF(OR(D2315="p1",D2315="p2"),pswd_br_p," ** ERROR **")))," ** ERROR **"))</f>
        <v>PP</v>
      </c>
      <c r="G2315" s="100" t="str">
        <f t="shared" ref="G2315" si="4003">IF(D2315="q1",host_q,IF(OR(D2315="u1",D2315="u2"),host_u,IF(OR(D2315="p1",D2315="p2"),host_p," ** ERROR **")))</f>
        <v>phvifoapp04</v>
      </c>
      <c r="H2315" s="115" t="str">
        <f t="shared" ref="H2315" si="4004">IF(D2315="q1",int_q1,IF(D2315="u1",int_u1,IF(D2315="u2",int_u2,IF(D2315="p1",int_p1,IF(D2315="p2",int_p2," ** ERROR **")))))</f>
        <v>Int01_prod</v>
      </c>
      <c r="I2315" s="100" t="str">
        <f t="shared" ref="I2315" si="4005">IF(D2315="","n/a","6005")</f>
        <v>6005</v>
      </c>
      <c r="J2315" s="115" t="str">
        <f t="shared" ref="J2315" si="4006">IF(D2315="","n/a","Native")</f>
        <v>Native</v>
      </c>
      <c r="K2315" s="100" t="str">
        <f t="shared" ref="K2315" si="4007">IF(D2315="","n/a","all")</f>
        <v>all</v>
      </c>
      <c r="L2315" s="6" t="s">
        <v>1491</v>
      </c>
      <c r="M2315" s="6" t="s">
        <v>332</v>
      </c>
      <c r="N2315" s="6" t="s">
        <v>1628</v>
      </c>
      <c r="O2315" s="6" t="s">
        <v>3368</v>
      </c>
      <c r="P2315" s="11" t="str">
        <f t="shared" ref="P2315:P2317" si="4008">CONCATENATE("qc ",L2315," ",M2315," ",N2315)</f>
        <v>qc connectors Workflow wf_ENT_LAWSON_GL_CashReceipts_HT</v>
      </c>
      <c r="Q2315" s="12" t="str">
        <f t="shared" ref="Q2315:Q2317" si="4009">IF(AND(B2315=B2314,F2315=F2314),"echo ;",CONCATENATE("./pmrep cleardeploymentgroup -p ",dgnm," -f ;"))</f>
        <v>./pmrep cleardeploymentgroup -p DG_Static_Shared -f ;</v>
      </c>
      <c r="R2315" s="13" t="str">
        <f t="shared" ref="R2315:R2317" si="4010">CONCATENATE("./pmrep addtodeploymentgroup -p ",dgnm," -n ",N2315," -o ",M2315, " -f ",L2315," -d ",K2315, " ;")</f>
        <v>./pmrep addtodeploymentgroup -p DG_Static_Shared -n wf_ENT_LAWSON_GL_CashReceipts_HT -o Workflow -f connectors -d all ;</v>
      </c>
      <c r="S2315" s="12" t="str">
        <f t="shared" ref="S2315:S2317" si="4011">IF(AND(B2315=B2316,F2315=F2316),"echo ;",CONCATENATE("./pmrep deploydeploymentgroup -p ",dgnm, " -c ",dgxml," -r ",E2315," -n ",IF(LEFT(F2315,1)="B","ritbil","jansaj")," -X ",F2315, " -h ",G2315," -o ",I2315, " -s ",J2315, " -l $HOME/scripts/log/dg_",C2315,"_",B2315,".log ;"))</f>
        <v>./pmrep deploydeploymentgroup -p DG_Static_Shared -c  ./DG_Static_Shared.xml -r RAC_prod -n jansaj -X PP -h phvifoapp04 -o 6005 -s Native -l $HOME/scripts/log/dg_SJ_CHG0016273.log ;</v>
      </c>
      <c r="T2315" s="13" t="str">
        <f t="shared" ref="T2315:T2317" si="4012">IF(AND(B2315=B2316,F2315=F2316), "echo ;","echo '&lt; PRESS ANY KEY TO CONTINUE &gt;'; read c ; ")</f>
        <v xml:space="preserve">echo '&lt; PRESS ANY KEY TO CONTINUE &gt;'; read c ; </v>
      </c>
      <c r="U2315" s="12" t="str">
        <f t="shared" ref="U2315:U2317" si="4013">IF(AND(B2315=B2316,F2315=F2316),"echo;",CONCATENATE("cat $HOME/scripts/log/dg_",C2315,"_",B2315,".log ; "))</f>
        <v xml:space="preserve">cat $HOME/scripts/log/dg_SJ_CHG0016273.log ; </v>
      </c>
      <c r="V2315" s="13" t="str">
        <f t="shared" ref="V2315:V2317" si="4014">IF(AND(B2315=B2316,F2315=F2316), "echo ;","echo '&lt; PRESS ANY KEY TO CONTINUE &gt;'; read c ;")</f>
        <v>echo '&lt; PRESS ANY KEY TO CONTINUE &gt;'; read c ;</v>
      </c>
      <c r="W2315" s="14" t="str">
        <f t="shared" ref="W2315:W2317" si="4015">IF(LEFT(U2315,3)="cat"," pmd ; "," echo ; ")</f>
        <v xml:space="preserve"> pmd ; </v>
      </c>
      <c r="X2315" s="13" t="str">
        <f t="shared" ref="X2315:X2317" si="4016">IF(M2315="Workflow",CONCATENATE("ssh -q ",G2315, " '/home/infa_adm/scripts/ais.sh ",L2315," ",N2315," ",H2315,"'")," # n/a")</f>
        <v>ssh -q phvifoapp04 '/home/infa_adm/scripts/ais.sh connectors wf_ENT_LAWSON_GL_CashReceipts_HT Int01_prod'</v>
      </c>
      <c r="Y2315" s="15"/>
      <c r="Z2315" s="60" t="str">
        <f t="shared" ref="Z2315:Z2317" si="4017">CONCATENATE("./pmrep objectexport -f ",L2315," -o ",M2315," -n ",N2315," -m -s -b -r -u ",N2315,".xml")</f>
        <v>./pmrep objectexport -f connectors -o Workflow -n wf_ENT_LAWSON_GL_CashReceipts_HT -m -s -b -r -u wf_ENT_LAWSON_GL_CashReceipts_HT.xml</v>
      </c>
      <c r="AA2315" s="63" t="str">
        <f t="shared" ref="AA2315:AA2317" si="4018">IF(M2315="Workflow",CONCATENATE("gwd ",L2315," ",N2315)," # n/a")</f>
        <v>gwd connectors wf_ENT_LAWSON_GL_CashReceipts_HT</v>
      </c>
      <c r="AB2315" s="60" t="str">
        <f t="shared" si="3960"/>
        <v xml:space="preserve">showvh connectors wf_ENT_LAWSON_GL_CashReceipts_HT ; </v>
      </c>
      <c r="AC2315" s="60" t="str">
        <f t="shared" si="3941"/>
        <v>showrrh connectors wf_ENT_LAWSON_GL_CashReceipts_HT</v>
      </c>
    </row>
    <row r="2316" spans="1:29" x14ac:dyDescent="0.25">
      <c r="A2316" s="9">
        <v>43488</v>
      </c>
      <c r="B2316" s="6" t="s">
        <v>3211</v>
      </c>
      <c r="C2316" s="6" t="s">
        <v>1892</v>
      </c>
      <c r="D2316" s="6" t="s">
        <v>1862</v>
      </c>
      <c r="E2316" s="100" t="str">
        <f t="shared" ref="E2316:E2317" si="4019">IF(D2316="q1",rep_q,IF(OR(D2316="u1",D2316="u2"),rep_u,IF(OR(D2316="p1",D2316="p2"),rep_p," ** ERROR **")))</f>
        <v>RAC_qa</v>
      </c>
      <c r="F2316" s="115" t="str">
        <f t="shared" ref="F2316:F2317" si="4020">IF(C2316="SJ",IF(D2316="q1",pswd_sj_q,IF(OR(D2316="u1",D2316="u2"),pswd_sj_u,IF(OR(D2316="p1",D2316="p2"),pswd_sj_p," ** ERROR **"))),
IF(C2316="BR",IF(D2316="q1",pswd_br_q,IF(OR(D2316="u1",D2316="u2"),pswd_br_u,IF(OR(D2316="p1",D2316="p2"),pswd_br_p," ** ERROR **")))," ** ERROR **"))</f>
        <v>QP</v>
      </c>
      <c r="G2316" s="100" t="str">
        <f t="shared" ref="G2316:G2317" si="4021">IF(D2316="q1",host_q,IF(OR(D2316="u1",D2316="u2"),host_u,IF(OR(D2316="p1",D2316="p2"),host_p," ** ERROR **")))</f>
        <v>qhvifoapp05</v>
      </c>
      <c r="H2316" s="115" t="str">
        <f t="shared" ref="H2316:H2317" si="4022">IF(D2316="q1",int_q1,IF(D2316="u1",int_u1,IF(D2316="u2",int_u2,IF(D2316="p1",int_p1,IF(D2316="p2",int_p2," ** ERROR **")))))</f>
        <v>Int01_qa</v>
      </c>
      <c r="I2316" s="100" t="str">
        <f t="shared" ref="I2316:I2317" si="4023">IF(D2316="","n/a","6005")</f>
        <v>6005</v>
      </c>
      <c r="J2316" s="115" t="str">
        <f t="shared" ref="J2316:J2317" si="4024">IF(D2316="","n/a","Native")</f>
        <v>Native</v>
      </c>
      <c r="K2316" s="100" t="str">
        <f t="shared" ref="K2316:K2317" si="4025">IF(D2316="","n/a","all")</f>
        <v>all</v>
      </c>
      <c r="L2316" s="6" t="s">
        <v>322</v>
      </c>
      <c r="M2316" s="6" t="s">
        <v>332</v>
      </c>
      <c r="N2316" s="6" t="s">
        <v>3310</v>
      </c>
      <c r="O2316" s="6" t="s">
        <v>3369</v>
      </c>
      <c r="P2316" s="11" t="str">
        <f t="shared" si="4008"/>
        <v>qc MDM Workflow wf_Lawson_To_Stg_Lawson_Mdm</v>
      </c>
      <c r="Q2316" s="12" t="str">
        <f t="shared" si="4009"/>
        <v>./pmrep cleardeploymentgroup -p DG_Static_Shared -f ;</v>
      </c>
      <c r="R2316" s="13" t="str">
        <f t="shared" si="4010"/>
        <v>./pmrep addtodeploymentgroup -p DG_Static_Shared -n wf_Lawson_To_Stg_Lawson_Mdm -o Workflow -f MDM -d all ;</v>
      </c>
      <c r="S2316" s="12" t="str">
        <f t="shared" si="4011"/>
        <v>./pmrep deploydeploymentgroup -p DG_Static_Shared -c  ./DG_Static_Shared.xml -r RAC_qa -n jansaj -X QP -h qhvifoapp05 -o 6005 -s Native -l $HOME/scripts/log/dg_SJ_kasven.log ;</v>
      </c>
      <c r="T2316" s="13" t="str">
        <f t="shared" si="4012"/>
        <v xml:space="preserve">echo '&lt; PRESS ANY KEY TO CONTINUE &gt;'; read c ; </v>
      </c>
      <c r="U2316" s="12" t="str">
        <f t="shared" si="4013"/>
        <v xml:space="preserve">cat $HOME/scripts/log/dg_SJ_kasven.log ; </v>
      </c>
      <c r="V2316" s="13" t="str">
        <f t="shared" si="4014"/>
        <v>echo '&lt; PRESS ANY KEY TO CONTINUE &gt;'; read c ;</v>
      </c>
      <c r="W2316" s="14" t="str">
        <f t="shared" si="4015"/>
        <v xml:space="preserve"> pmd ; </v>
      </c>
      <c r="X2316" s="13" t="str">
        <f t="shared" si="4016"/>
        <v>ssh -q qhvifoapp05 '/home/infa_adm/scripts/ais.sh MDM wf_Lawson_To_Stg_Lawson_Mdm Int01_qa'</v>
      </c>
      <c r="Y2316" s="15"/>
      <c r="Z2316" s="60" t="str">
        <f t="shared" si="4017"/>
        <v>./pmrep objectexport -f MDM -o Workflow -n wf_Lawson_To_Stg_Lawson_Mdm -m -s -b -r -u wf_Lawson_To_Stg_Lawson_Mdm.xml</v>
      </c>
      <c r="AA2316" s="63" t="str">
        <f t="shared" si="4018"/>
        <v>gwd MDM wf_Lawson_To_Stg_Lawson_Mdm</v>
      </c>
      <c r="AB2316" s="60" t="str">
        <f t="shared" si="3960"/>
        <v xml:space="preserve">showvh MDM wf_Lawson_To_Stg_Lawson_Mdm ; </v>
      </c>
      <c r="AC2316" s="60" t="str">
        <f t="shared" si="3941"/>
        <v>showrrh MDM wf_Lawson_To_Stg_Lawson_Mdm</v>
      </c>
    </row>
    <row r="2317" spans="1:29" x14ac:dyDescent="0.25">
      <c r="A2317" s="9">
        <v>43488</v>
      </c>
      <c r="B2317" s="6" t="s">
        <v>3211</v>
      </c>
      <c r="C2317" s="6" t="s">
        <v>1892</v>
      </c>
      <c r="D2317" s="6" t="s">
        <v>1863</v>
      </c>
      <c r="E2317" s="100" t="str">
        <f t="shared" si="4019"/>
        <v>RAC_uat</v>
      </c>
      <c r="F2317" s="115" t="str">
        <f t="shared" si="4020"/>
        <v>UP</v>
      </c>
      <c r="G2317" s="100" t="str">
        <f t="shared" si="4021"/>
        <v>uhvifoapp03</v>
      </c>
      <c r="H2317" s="115" t="str">
        <f t="shared" si="4022"/>
        <v>Int01_uat</v>
      </c>
      <c r="I2317" s="100" t="str">
        <f t="shared" si="4023"/>
        <v>6005</v>
      </c>
      <c r="J2317" s="115" t="str">
        <f t="shared" si="4024"/>
        <v>Native</v>
      </c>
      <c r="K2317" s="100" t="str">
        <f t="shared" si="4025"/>
        <v>all</v>
      </c>
      <c r="L2317" s="6" t="s">
        <v>322</v>
      </c>
      <c r="M2317" s="6" t="s">
        <v>332</v>
      </c>
      <c r="N2317" s="6" t="s">
        <v>3310</v>
      </c>
      <c r="O2317" s="6" t="s">
        <v>3370</v>
      </c>
      <c r="P2317" s="11" t="str">
        <f t="shared" si="4008"/>
        <v>qc MDM Workflow wf_Lawson_To_Stg_Lawson_Mdm</v>
      </c>
      <c r="Q2317" s="12" t="str">
        <f t="shared" si="4009"/>
        <v>./pmrep cleardeploymentgroup -p DG_Static_Shared -f ;</v>
      </c>
      <c r="R2317" s="13" t="str">
        <f t="shared" si="4010"/>
        <v>./pmrep addtodeploymentgroup -p DG_Static_Shared -n wf_Lawson_To_Stg_Lawson_Mdm -o Workflow -f MDM -d all ;</v>
      </c>
      <c r="S2317" s="12" t="str">
        <f t="shared" si="4011"/>
        <v>./pmrep deploydeploymentgroup -p DG_Static_Shared -c  ./DG_Static_Shared.xml -r RAC_uat -n jansaj -X UP -h uhvifoapp03 -o 6005 -s Native -l $HOME/scripts/log/dg_SJ_kasven.log ;</v>
      </c>
      <c r="T2317" s="13" t="str">
        <f t="shared" si="4012"/>
        <v xml:space="preserve">echo '&lt; PRESS ANY KEY TO CONTINUE &gt;'; read c ; </v>
      </c>
      <c r="U2317" s="12" t="str">
        <f t="shared" si="4013"/>
        <v xml:space="preserve">cat $HOME/scripts/log/dg_SJ_kasven.log ; </v>
      </c>
      <c r="V2317" s="13" t="str">
        <f t="shared" si="4014"/>
        <v>echo '&lt; PRESS ANY KEY TO CONTINUE &gt;'; read c ;</v>
      </c>
      <c r="W2317" s="14" t="str">
        <f t="shared" si="4015"/>
        <v xml:space="preserve"> pmd ; </v>
      </c>
      <c r="X2317" s="13" t="str">
        <f t="shared" si="4016"/>
        <v>ssh -q uhvifoapp03 '/home/infa_adm/scripts/ais.sh MDM wf_Lawson_To_Stg_Lawson_Mdm Int01_uat'</v>
      </c>
      <c r="Y2317" s="15"/>
      <c r="Z2317" s="60" t="str">
        <f t="shared" si="4017"/>
        <v>./pmrep objectexport -f MDM -o Workflow -n wf_Lawson_To_Stg_Lawson_Mdm -m -s -b -r -u wf_Lawson_To_Stg_Lawson_Mdm.xml</v>
      </c>
      <c r="AA2317" s="63" t="str">
        <f t="shared" si="4018"/>
        <v>gwd MDM wf_Lawson_To_Stg_Lawson_Mdm</v>
      </c>
      <c r="AB2317" s="60" t="str">
        <f t="shared" si="3960"/>
        <v xml:space="preserve">showvh MDM wf_Lawson_To_Stg_Lawson_Mdm ; </v>
      </c>
      <c r="AC2317" s="60" t="str">
        <f t="shared" si="3941"/>
        <v>showrrh MDM wf_Lawson_To_Stg_Lawson_Mdm</v>
      </c>
    </row>
    <row r="2318" spans="1:29" x14ac:dyDescent="0.25">
      <c r="A2318" s="9">
        <v>43488</v>
      </c>
      <c r="B2318" s="6" t="s">
        <v>318</v>
      </c>
      <c r="C2318" s="6" t="s">
        <v>1892</v>
      </c>
      <c r="D2318" s="6" t="s">
        <v>1862</v>
      </c>
      <c r="E2318" s="100" t="str">
        <f t="shared" ref="E2318:E2319" si="4026">IF(D2318="q1",rep_q,IF(OR(D2318="u1",D2318="u2"),rep_u,IF(OR(D2318="p1",D2318="p2"),rep_p," ** ERROR **")))</f>
        <v>RAC_qa</v>
      </c>
      <c r="F2318" s="115" t="str">
        <f t="shared" ref="F2318:F2319" si="4027">IF(C2318="SJ",IF(D2318="q1",pswd_sj_q,IF(OR(D2318="u1",D2318="u2"),pswd_sj_u,IF(OR(D2318="p1",D2318="p2"),pswd_sj_p," ** ERROR **"))),
IF(C2318="BR",IF(D2318="q1",pswd_br_q,IF(OR(D2318="u1",D2318="u2"),pswd_br_u,IF(OR(D2318="p1",D2318="p2"),pswd_br_p," ** ERROR **")))," ** ERROR **"))</f>
        <v>QP</v>
      </c>
      <c r="G2318" s="100" t="str">
        <f t="shared" ref="G2318:G2319" si="4028">IF(D2318="q1",host_q,IF(OR(D2318="u1",D2318="u2"),host_u,IF(OR(D2318="p1",D2318="p2"),host_p," ** ERROR **")))</f>
        <v>qhvifoapp05</v>
      </c>
      <c r="H2318" s="115" t="str">
        <f t="shared" ref="H2318:H2319" si="4029">IF(D2318="q1",int_q1,IF(D2318="u1",int_u1,IF(D2318="u2",int_u2,IF(D2318="p1",int_p1,IF(D2318="p2",int_p2," ** ERROR **")))))</f>
        <v>Int01_qa</v>
      </c>
      <c r="I2318" s="100" t="str">
        <f t="shared" ref="I2318:I2319" si="4030">IF(D2318="","n/a","6005")</f>
        <v>6005</v>
      </c>
      <c r="J2318" s="115" t="str">
        <f t="shared" ref="J2318:J2319" si="4031">IF(D2318="","n/a","Native")</f>
        <v>Native</v>
      </c>
      <c r="K2318" s="100" t="str">
        <f t="shared" ref="K2318:K2319" si="4032">IF(D2318="","n/a","all")</f>
        <v>all</v>
      </c>
      <c r="L2318" s="6" t="s">
        <v>326</v>
      </c>
      <c r="M2318" s="6" t="s">
        <v>332</v>
      </c>
      <c r="N2318" s="6" t="s">
        <v>3266</v>
      </c>
      <c r="O2318" s="6" t="s">
        <v>3371</v>
      </c>
      <c r="P2318" s="11" t="str">
        <f t="shared" ref="P2318:P2319" si="4033">CONCATENATE("qc ",L2318," ",M2318," ",N2318)</f>
        <v>qc Miscellaneous Workflow wf_SIMStoCS_POReceipt_OprtrChgOff</v>
      </c>
      <c r="Q2318" s="12" t="str">
        <f t="shared" ref="Q2318:Q2319" si="4034">IF(AND(B2318=B2317,F2318=F2317),"echo ;",CONCATENATE("./pmrep cleardeploymentgroup -p ",dgnm," -f ;"))</f>
        <v>./pmrep cleardeploymentgroup -p DG_Static_Shared -f ;</v>
      </c>
      <c r="R2318" s="13" t="str">
        <f t="shared" ref="R2318:R2319" si="4035">CONCATENATE("./pmrep addtodeploymentgroup -p ",dgnm," -n ",N2318," -o ",M2318, " -f ",L2318," -d ",K2318, " ;")</f>
        <v>./pmrep addtodeploymentgroup -p DG_Static_Shared -n wf_SIMStoCS_POReceipt_OprtrChgOff -o Workflow -f Miscellaneous -d all ;</v>
      </c>
      <c r="S2318" s="12" t="str">
        <f t="shared" ref="S2318:S2319" si="4036">IF(AND(B2318=B2319,F2318=F2319),"echo ;",CONCATENATE("./pmrep deploydeploymentgroup -p ",dgnm, " -c ",dgxml," -r ",E2318," -n ",IF(LEFT(F2318,1)="B","ritbil","jansaj")," -X ",F2318, " -h ",G2318," -o ",I2318, " -s ",J2318, " -l $HOME/scripts/log/dg_",C2318,"_",B2318,".log ;"))</f>
        <v>./pmrep deploydeploymentgroup -p DG_Static_Shared -c  ./DG_Static_Shared.xml -r RAC_qa -n jansaj -X QP -h qhvifoapp05 -o 6005 -s Native -l $HOME/scripts/log/dg_SJ_moodee.log ;</v>
      </c>
      <c r="T2318" s="13" t="str">
        <f t="shared" ref="T2318:T2319" si="4037">IF(AND(B2318=B2319,F2318=F2319), "echo ;","echo '&lt; PRESS ANY KEY TO CONTINUE &gt;'; read c ; ")</f>
        <v xml:space="preserve">echo '&lt; PRESS ANY KEY TO CONTINUE &gt;'; read c ; </v>
      </c>
      <c r="U2318" s="12" t="str">
        <f t="shared" ref="U2318:U2319" si="4038">IF(AND(B2318=B2319,F2318=F2319),"echo;",CONCATENATE("cat $HOME/scripts/log/dg_",C2318,"_",B2318,".log ; "))</f>
        <v xml:space="preserve">cat $HOME/scripts/log/dg_SJ_moodee.log ; </v>
      </c>
      <c r="V2318" s="13" t="str">
        <f t="shared" ref="V2318:V2319" si="4039">IF(AND(B2318=B2319,F2318=F2319), "echo ;","echo '&lt; PRESS ANY KEY TO CONTINUE &gt;'; read c ;")</f>
        <v>echo '&lt; PRESS ANY KEY TO CONTINUE &gt;'; read c ;</v>
      </c>
      <c r="W2318" s="14" t="str">
        <f t="shared" ref="W2318:W2319" si="4040">IF(LEFT(U2318,3)="cat"," pmd ; "," echo ; ")</f>
        <v xml:space="preserve"> pmd ; </v>
      </c>
      <c r="X2318" s="13" t="str">
        <f t="shared" ref="X2318:X2319" si="4041">IF(M2318="Workflow",CONCATENATE("ssh -q ",G2318, " '/home/infa_adm/scripts/ais.sh ",L2318," ",N2318," ",H2318,"'")," # n/a")</f>
        <v>ssh -q qhvifoapp05 '/home/infa_adm/scripts/ais.sh Miscellaneous wf_SIMStoCS_POReceipt_OprtrChgOff Int01_qa'</v>
      </c>
      <c r="Y2318" s="15"/>
      <c r="Z2318" s="60" t="str">
        <f t="shared" ref="Z2318:Z2319" si="4042">CONCATENATE("./pmrep objectexport -f ",L2318," -o ",M2318," -n ",N2318," -m -s -b -r -u ",N2318,".xml")</f>
        <v>./pmrep objectexport -f Miscellaneous -o Workflow -n wf_SIMStoCS_POReceipt_OprtrChgOff -m -s -b -r -u wf_SIMStoCS_POReceipt_OprtrChgOff.xml</v>
      </c>
      <c r="AA2318" s="63" t="str">
        <f t="shared" ref="AA2318:AA2319" si="4043">IF(M2318="Workflow",CONCATENATE("gwd ",L2318," ",N2318)," # n/a")</f>
        <v>gwd Miscellaneous wf_SIMStoCS_POReceipt_OprtrChgOff</v>
      </c>
      <c r="AB2318" s="60" t="str">
        <f t="shared" si="3960"/>
        <v xml:space="preserve">showvh Miscellaneous wf_SIMStoCS_POReceipt_OprtrChgOff ; </v>
      </c>
      <c r="AC2318" s="60" t="str">
        <f t="shared" si="3941"/>
        <v>showrrh Miscellaneous wf_SIMStoCS_POReceipt_OprtrChgOff</v>
      </c>
    </row>
    <row r="2319" spans="1:29" x14ac:dyDescent="0.25">
      <c r="A2319" s="9">
        <v>43488</v>
      </c>
      <c r="B2319" s="6" t="s">
        <v>318</v>
      </c>
      <c r="C2319" s="6" t="s">
        <v>1892</v>
      </c>
      <c r="D2319" s="6" t="s">
        <v>1863</v>
      </c>
      <c r="E2319" s="100" t="str">
        <f t="shared" si="4026"/>
        <v>RAC_uat</v>
      </c>
      <c r="F2319" s="115" t="str">
        <f t="shared" si="4027"/>
        <v>UP</v>
      </c>
      <c r="G2319" s="100" t="str">
        <f t="shared" si="4028"/>
        <v>uhvifoapp03</v>
      </c>
      <c r="H2319" s="115" t="str">
        <f t="shared" si="4029"/>
        <v>Int01_uat</v>
      </c>
      <c r="I2319" s="100" t="str">
        <f t="shared" si="4030"/>
        <v>6005</v>
      </c>
      <c r="J2319" s="115" t="str">
        <f t="shared" si="4031"/>
        <v>Native</v>
      </c>
      <c r="K2319" s="100" t="str">
        <f t="shared" si="4032"/>
        <v>all</v>
      </c>
      <c r="L2319" s="6" t="s">
        <v>326</v>
      </c>
      <c r="M2319" s="6" t="s">
        <v>332</v>
      </c>
      <c r="N2319" s="6" t="s">
        <v>3266</v>
      </c>
      <c r="O2319" s="6" t="s">
        <v>3372</v>
      </c>
      <c r="P2319" s="11" t="str">
        <f t="shared" si="4033"/>
        <v>qc Miscellaneous Workflow wf_SIMStoCS_POReceipt_OprtrChgOff</v>
      </c>
      <c r="Q2319" s="12" t="str">
        <f t="shared" si="4034"/>
        <v>./pmrep cleardeploymentgroup -p DG_Static_Shared -f ;</v>
      </c>
      <c r="R2319" s="13" t="str">
        <f t="shared" si="4035"/>
        <v>./pmrep addtodeploymentgroup -p DG_Static_Shared -n wf_SIMStoCS_POReceipt_OprtrChgOff -o Workflow -f Miscellaneous -d all ;</v>
      </c>
      <c r="S2319" s="12" t="str">
        <f t="shared" si="4036"/>
        <v>./pmrep deploydeploymentgroup -p DG_Static_Shared -c  ./DG_Static_Shared.xml -r RAC_uat -n jansaj -X UP -h uhvifoapp03 -o 6005 -s Native -l $HOME/scripts/log/dg_SJ_moodee.log ;</v>
      </c>
      <c r="T2319" s="13" t="str">
        <f t="shared" si="4037"/>
        <v xml:space="preserve">echo '&lt; PRESS ANY KEY TO CONTINUE &gt;'; read c ; </v>
      </c>
      <c r="U2319" s="12" t="str">
        <f t="shared" si="4038"/>
        <v xml:space="preserve">cat $HOME/scripts/log/dg_SJ_moodee.log ; </v>
      </c>
      <c r="V2319" s="13" t="str">
        <f t="shared" si="4039"/>
        <v>echo '&lt; PRESS ANY KEY TO CONTINUE &gt;'; read c ;</v>
      </c>
      <c r="W2319" s="14" t="str">
        <f t="shared" si="4040"/>
        <v xml:space="preserve"> pmd ; </v>
      </c>
      <c r="X2319" s="13" t="str">
        <f t="shared" si="4041"/>
        <v>ssh -q uhvifoapp03 '/home/infa_adm/scripts/ais.sh Miscellaneous wf_SIMStoCS_POReceipt_OprtrChgOff Int01_uat'</v>
      </c>
      <c r="Y2319" s="15"/>
      <c r="Z2319" s="60" t="str">
        <f t="shared" si="4042"/>
        <v>./pmrep objectexport -f Miscellaneous -o Workflow -n wf_SIMStoCS_POReceipt_OprtrChgOff -m -s -b -r -u wf_SIMStoCS_POReceipt_OprtrChgOff.xml</v>
      </c>
      <c r="AA2319" s="63" t="str">
        <f t="shared" si="4043"/>
        <v>gwd Miscellaneous wf_SIMStoCS_POReceipt_OprtrChgOff</v>
      </c>
      <c r="AB2319" s="60" t="str">
        <f t="shared" si="3960"/>
        <v xml:space="preserve">showvh Miscellaneous wf_SIMStoCS_POReceipt_OprtrChgOff ; </v>
      </c>
      <c r="AC2319" s="60" t="str">
        <f t="shared" si="3941"/>
        <v>showrrh Miscellaneous wf_SIMStoCS_POReceipt_OprtrChgOff</v>
      </c>
    </row>
    <row r="2320" spans="1:29" x14ac:dyDescent="0.25">
      <c r="A2320" s="9">
        <v>43488</v>
      </c>
      <c r="B2320" s="6" t="s">
        <v>285</v>
      </c>
      <c r="C2320" s="6" t="s">
        <v>1892</v>
      </c>
      <c r="D2320" s="6" t="s">
        <v>1862</v>
      </c>
      <c r="E2320" s="100" t="str">
        <f t="shared" ref="E2320:E2321" si="4044">IF(D2320="q1",rep_q,IF(OR(D2320="u1",D2320="u2"),rep_u,IF(OR(D2320="p1",D2320="p2"),rep_p," ** ERROR **")))</f>
        <v>RAC_qa</v>
      </c>
      <c r="F2320" s="115" t="str">
        <f t="shared" ref="F2320:F2321" si="4045">IF(C2320="SJ",IF(D2320="q1",pswd_sj_q,IF(OR(D2320="u1",D2320="u2"),pswd_sj_u,IF(OR(D2320="p1",D2320="p2"),pswd_sj_p," ** ERROR **"))),
IF(C2320="BR",IF(D2320="q1",pswd_br_q,IF(OR(D2320="u1",D2320="u2"),pswd_br_u,IF(OR(D2320="p1",D2320="p2"),pswd_br_p," ** ERROR **")))," ** ERROR **"))</f>
        <v>QP</v>
      </c>
      <c r="G2320" s="100" t="str">
        <f t="shared" ref="G2320:G2321" si="4046">IF(D2320="q1",host_q,IF(OR(D2320="u1",D2320="u2"),host_u,IF(OR(D2320="p1",D2320="p2"),host_p," ** ERROR **")))</f>
        <v>qhvifoapp05</v>
      </c>
      <c r="H2320" s="115" t="str">
        <f t="shared" ref="H2320:H2321" si="4047">IF(D2320="q1",int_q1,IF(D2320="u1",int_u1,IF(D2320="u2",int_u2,IF(D2320="p1",int_p1,IF(D2320="p2",int_p2," ** ERROR **")))))</f>
        <v>Int01_qa</v>
      </c>
      <c r="I2320" s="100" t="str">
        <f t="shared" ref="I2320:I2321" si="4048">IF(D2320="","n/a","6005")</f>
        <v>6005</v>
      </c>
      <c r="J2320" s="115" t="str">
        <f t="shared" ref="J2320:J2321" si="4049">IF(D2320="","n/a","Native")</f>
        <v>Native</v>
      </c>
      <c r="K2320" s="100" t="str">
        <f t="shared" ref="K2320:K2321" si="4050">IF(D2320="","n/a","all")</f>
        <v>all</v>
      </c>
      <c r="L2320" s="6" t="s">
        <v>322</v>
      </c>
      <c r="M2320" s="6" t="s">
        <v>332</v>
      </c>
      <c r="N2320" s="6" t="s">
        <v>3194</v>
      </c>
      <c r="O2320" s="50" t="s">
        <v>3373</v>
      </c>
      <c r="P2320" s="11" t="str">
        <f t="shared" ref="P2320:P2321" si="4051">CONCATENATE("qc ",L2320," ",M2320," ",N2320)</f>
        <v>qc MDM Workflow wf_RMS_Stg_To_PIM</v>
      </c>
      <c r="Q2320" s="12" t="str">
        <f t="shared" ref="Q2320:Q2321" si="4052">IF(AND(B2320=B2319,F2320=F2319),"echo ;",CONCATENATE("./pmrep cleardeploymentgroup -p ",dgnm," -f ;"))</f>
        <v>./pmrep cleardeploymentgroup -p DG_Static_Shared -f ;</v>
      </c>
      <c r="R2320" s="13" t="str">
        <f t="shared" ref="R2320:R2321" si="4053">CONCATENATE("./pmrep addtodeploymentgroup -p ",dgnm," -n ",N2320," -o ",M2320, " -f ",L2320," -d ",K2320, " ;")</f>
        <v>./pmrep addtodeploymentgroup -p DG_Static_Shared -n wf_RMS_Stg_To_PIM -o Workflow -f MDM -d all ;</v>
      </c>
      <c r="S2320" s="12" t="str">
        <f t="shared" ref="S2320:S2321" si="4054">IF(AND(B2320=B2321,F2320=F2321),"echo ;",CONCATENATE("./pmrep deploydeploymentgroup -p ",dgnm, " -c ",dgxml," -r ",E2320," -n ",IF(LEFT(F2320,1)="B","ritbil","jansaj")," -X ",F2320, " -h ",G2320," -o ",I2320, " -s ",J2320, " -l $HOME/scripts/log/dg_",C2320,"_",B2320,".log ;"))</f>
        <v>echo ;</v>
      </c>
      <c r="T2320" s="13" t="str">
        <f t="shared" ref="T2320:T2321" si="4055">IF(AND(B2320=B2321,F2320=F2321), "echo ;","echo '&lt; PRESS ANY KEY TO CONTINUE &gt;'; read c ; ")</f>
        <v>echo ;</v>
      </c>
      <c r="U2320" s="12" t="str">
        <f t="shared" ref="U2320:U2321" si="4056">IF(AND(B2320=B2321,F2320=F2321),"echo;",CONCATENATE("cat $HOME/scripts/log/dg_",C2320,"_",B2320,".log ; "))</f>
        <v>echo;</v>
      </c>
      <c r="V2320" s="13" t="str">
        <f t="shared" ref="V2320:V2321" si="4057">IF(AND(B2320=B2321,F2320=F2321), "echo ;","echo '&lt; PRESS ANY KEY TO CONTINUE &gt;'; read c ;")</f>
        <v>echo ;</v>
      </c>
      <c r="W2320" s="14" t="str">
        <f t="shared" ref="W2320:W2321" si="4058">IF(LEFT(U2320,3)="cat"," pmd ; "," echo ; ")</f>
        <v xml:space="preserve"> echo ; </v>
      </c>
      <c r="X2320" s="13" t="str">
        <f t="shared" ref="X2320:X2321" si="4059">IF(M2320="Workflow",CONCATENATE("ssh -q ",G2320, " '/home/infa_adm/scripts/ais.sh ",L2320," ",N2320," ",H2320,"'")," # n/a")</f>
        <v>ssh -q qhvifoapp05 '/home/infa_adm/scripts/ais.sh MDM wf_RMS_Stg_To_PIM Int01_qa'</v>
      </c>
      <c r="Y2320" s="15"/>
      <c r="Z2320" s="60" t="str">
        <f t="shared" ref="Z2320:Z2321" si="4060">CONCATENATE("./pmrep objectexport -f ",L2320," -o ",M2320," -n ",N2320," -m -s -b -r -u ",N2320,".xml")</f>
        <v>./pmrep objectexport -f MDM -o Workflow -n wf_RMS_Stg_To_PIM -m -s -b -r -u wf_RMS_Stg_To_PIM.xml</v>
      </c>
      <c r="AA2320" s="63" t="str">
        <f t="shared" ref="AA2320:AA2321" si="4061">IF(M2320="Workflow",CONCATENATE("gwd ",L2320," ",N2320)," # n/a")</f>
        <v>gwd MDM wf_RMS_Stg_To_PIM</v>
      </c>
      <c r="AB2320" s="60" t="str">
        <f t="shared" si="3960"/>
        <v xml:space="preserve">showvh MDM wf_RMS_Stg_To_PIM ; </v>
      </c>
      <c r="AC2320" s="60" t="str">
        <f t="shared" si="3941"/>
        <v>showrrh MDM wf_RMS_Stg_To_PIM</v>
      </c>
    </row>
    <row r="2321" spans="1:29" x14ac:dyDescent="0.25">
      <c r="A2321" s="9">
        <v>43488</v>
      </c>
      <c r="B2321" s="6" t="s">
        <v>285</v>
      </c>
      <c r="C2321" s="6" t="s">
        <v>1892</v>
      </c>
      <c r="D2321" s="6" t="s">
        <v>1862</v>
      </c>
      <c r="E2321" s="100" t="str">
        <f t="shared" si="4044"/>
        <v>RAC_qa</v>
      </c>
      <c r="F2321" s="115" t="str">
        <f t="shared" si="4045"/>
        <v>QP</v>
      </c>
      <c r="G2321" s="100" t="str">
        <f t="shared" si="4046"/>
        <v>qhvifoapp05</v>
      </c>
      <c r="H2321" s="115" t="str">
        <f t="shared" si="4047"/>
        <v>Int01_qa</v>
      </c>
      <c r="I2321" s="100" t="str">
        <f t="shared" si="4048"/>
        <v>6005</v>
      </c>
      <c r="J2321" s="115" t="str">
        <f t="shared" si="4049"/>
        <v>Native</v>
      </c>
      <c r="K2321" s="100" t="str">
        <f t="shared" si="4050"/>
        <v>all</v>
      </c>
      <c r="L2321" s="6" t="s">
        <v>322</v>
      </c>
      <c r="M2321" s="6" t="s">
        <v>332</v>
      </c>
      <c r="N2321" s="6" t="s">
        <v>3193</v>
      </c>
      <c r="O2321" s="50" t="s">
        <v>3373</v>
      </c>
      <c r="P2321" s="11" t="str">
        <f t="shared" si="4051"/>
        <v>qc MDM Workflow wf_Rms_To_Stg_MDM</v>
      </c>
      <c r="Q2321" s="12" t="str">
        <f t="shared" si="4052"/>
        <v>echo ;</v>
      </c>
      <c r="R2321" s="13" t="str">
        <f t="shared" si="4053"/>
        <v>./pmrep addtodeploymentgroup -p DG_Static_Shared -n wf_Rms_To_Stg_MDM -o Workflow -f MDM -d all ;</v>
      </c>
      <c r="S2321" s="12" t="str">
        <f t="shared" si="4054"/>
        <v>./pmrep deploydeploymentgroup -p DG_Static_Shared -c  ./DG_Static_Shared.xml -r RAC_qa -n jansaj -X QP -h qhvifoapp05 -o 6005 -s Native -l $HOME/scripts/log/dg_SJ_matvis.log ;</v>
      </c>
      <c r="T2321" s="13" t="str">
        <f t="shared" si="4055"/>
        <v xml:space="preserve">echo '&lt; PRESS ANY KEY TO CONTINUE &gt;'; read c ; </v>
      </c>
      <c r="U2321" s="12" t="str">
        <f t="shared" si="4056"/>
        <v xml:space="preserve">cat $HOME/scripts/log/dg_SJ_matvis.log ; </v>
      </c>
      <c r="V2321" s="13" t="str">
        <f t="shared" si="4057"/>
        <v>echo '&lt; PRESS ANY KEY TO CONTINUE &gt;'; read c ;</v>
      </c>
      <c r="W2321" s="14" t="str">
        <f t="shared" si="4058"/>
        <v xml:space="preserve"> pmd ; </v>
      </c>
      <c r="X2321" s="13" t="str">
        <f t="shared" si="4059"/>
        <v>ssh -q qhvifoapp05 '/home/infa_adm/scripts/ais.sh MDM wf_Rms_To_Stg_MDM Int01_qa'</v>
      </c>
      <c r="Y2321" s="15"/>
      <c r="Z2321" s="60" t="str">
        <f t="shared" si="4060"/>
        <v>./pmrep objectexport -f MDM -o Workflow -n wf_Rms_To_Stg_MDM -m -s -b -r -u wf_Rms_To_Stg_MDM.xml</v>
      </c>
      <c r="AA2321" s="63" t="str">
        <f t="shared" si="4061"/>
        <v>gwd MDM wf_Rms_To_Stg_MDM</v>
      </c>
      <c r="AB2321" s="60" t="str">
        <f t="shared" si="3960"/>
        <v xml:space="preserve">showvh MDM wf_Rms_To_Stg_MDM ; </v>
      </c>
      <c r="AC2321" s="60" t="str">
        <f t="shared" si="3941"/>
        <v>showrrh MDM wf_Rms_To_Stg_MDM</v>
      </c>
    </row>
    <row r="2322" spans="1:29" x14ac:dyDescent="0.25">
      <c r="A2322" s="9">
        <v>43488</v>
      </c>
      <c r="B2322" s="6" t="s">
        <v>285</v>
      </c>
      <c r="C2322" s="6" t="s">
        <v>1892</v>
      </c>
      <c r="D2322" s="6" t="s">
        <v>1863</v>
      </c>
      <c r="E2322" s="100" t="str">
        <f t="shared" ref="E2322:E2325" si="4062">IF(D2322="q1",rep_q,IF(OR(D2322="u1",D2322="u2"),rep_u,IF(OR(D2322="p1",D2322="p2"),rep_p," ** ERROR **")))</f>
        <v>RAC_uat</v>
      </c>
      <c r="F2322" s="115" t="str">
        <f t="shared" ref="F2322:F2325" si="4063">IF(C2322="SJ",IF(D2322="q1",pswd_sj_q,IF(OR(D2322="u1",D2322="u2"),pswd_sj_u,IF(OR(D2322="p1",D2322="p2"),pswd_sj_p," ** ERROR **"))),
IF(C2322="BR",IF(D2322="q1",pswd_br_q,IF(OR(D2322="u1",D2322="u2"),pswd_br_u,IF(OR(D2322="p1",D2322="p2"),pswd_br_p," ** ERROR **")))," ** ERROR **"))</f>
        <v>UP</v>
      </c>
      <c r="G2322" s="100" t="str">
        <f t="shared" ref="G2322:G2325" si="4064">IF(D2322="q1",host_q,IF(OR(D2322="u1",D2322="u2"),host_u,IF(OR(D2322="p1",D2322="p2"),host_p," ** ERROR **")))</f>
        <v>uhvifoapp03</v>
      </c>
      <c r="H2322" s="115" t="str">
        <f t="shared" ref="H2322:H2325" si="4065">IF(D2322="q1",int_q1,IF(D2322="u1",int_u1,IF(D2322="u2",int_u2,IF(D2322="p1",int_p1,IF(D2322="p2",int_p2," ** ERROR **")))))</f>
        <v>Int01_uat</v>
      </c>
      <c r="I2322" s="100" t="str">
        <f t="shared" ref="I2322:I2325" si="4066">IF(D2322="","n/a","6005")</f>
        <v>6005</v>
      </c>
      <c r="J2322" s="115" t="str">
        <f t="shared" ref="J2322:J2325" si="4067">IF(D2322="","n/a","Native")</f>
        <v>Native</v>
      </c>
      <c r="K2322" s="100" t="str">
        <f t="shared" ref="K2322:K2325" si="4068">IF(D2322="","n/a","all")</f>
        <v>all</v>
      </c>
      <c r="L2322" s="6" t="s">
        <v>322</v>
      </c>
      <c r="M2322" s="6" t="s">
        <v>332</v>
      </c>
      <c r="N2322" s="6" t="s">
        <v>3194</v>
      </c>
      <c r="O2322" s="34" t="s">
        <v>3374</v>
      </c>
      <c r="P2322" s="11" t="str">
        <f t="shared" ref="P2322:P2323" si="4069">CONCATENATE("qc ",L2322," ",M2322," ",N2322)</f>
        <v>qc MDM Workflow wf_RMS_Stg_To_PIM</v>
      </c>
      <c r="Q2322" s="12" t="str">
        <f t="shared" ref="Q2322:Q2323" si="4070">IF(AND(B2322=B2321,F2322=F2321),"echo ;",CONCATENATE("./pmrep cleardeploymentgroup -p ",dgnm," -f ;"))</f>
        <v>./pmrep cleardeploymentgroup -p DG_Static_Shared -f ;</v>
      </c>
      <c r="R2322" s="13" t="str">
        <f t="shared" ref="R2322:R2323" si="4071">CONCATENATE("./pmrep addtodeploymentgroup -p ",dgnm," -n ",N2322," -o ",M2322, " -f ",L2322," -d ",K2322, " ;")</f>
        <v>./pmrep addtodeploymentgroup -p DG_Static_Shared -n wf_RMS_Stg_To_PIM -o Workflow -f MDM -d all ;</v>
      </c>
      <c r="S2322" s="12" t="str">
        <f t="shared" ref="S2322:S2323" si="4072">IF(AND(B2322=B2323,F2322=F2323),"echo ;",CONCATENATE("./pmrep deploydeploymentgroup -p ",dgnm, " -c ",dgxml," -r ",E2322," -n ",IF(LEFT(F2322,1)="B","ritbil","jansaj")," -X ",F2322, " -h ",G2322," -o ",I2322, " -s ",J2322, " -l $HOME/scripts/log/dg_",C2322,"_",B2322,".log ;"))</f>
        <v>echo ;</v>
      </c>
      <c r="T2322" s="13" t="str">
        <f t="shared" ref="T2322:T2323" si="4073">IF(AND(B2322=B2323,F2322=F2323), "echo ;","echo '&lt; PRESS ANY KEY TO CONTINUE &gt;'; read c ; ")</f>
        <v>echo ;</v>
      </c>
      <c r="U2322" s="12" t="str">
        <f t="shared" ref="U2322:U2323" si="4074">IF(AND(B2322=B2323,F2322=F2323),"echo;",CONCATENATE("cat $HOME/scripts/log/dg_",C2322,"_",B2322,".log ; "))</f>
        <v>echo;</v>
      </c>
      <c r="V2322" s="13" t="str">
        <f t="shared" ref="V2322:V2323" si="4075">IF(AND(B2322=B2323,F2322=F2323), "echo ;","echo '&lt; PRESS ANY KEY TO CONTINUE &gt;'; read c ;")</f>
        <v>echo ;</v>
      </c>
      <c r="W2322" s="14" t="str">
        <f t="shared" ref="W2322:W2323" si="4076">IF(LEFT(U2322,3)="cat"," pmd ; "," echo ; ")</f>
        <v xml:space="preserve"> echo ; </v>
      </c>
      <c r="X2322" s="13" t="str">
        <f t="shared" ref="X2322:X2323" si="4077">IF(M2322="Workflow",CONCATENATE("ssh -q ",G2322, " '/home/infa_adm/scripts/ais.sh ",L2322," ",N2322," ",H2322,"'")," # n/a")</f>
        <v>ssh -q uhvifoapp03 '/home/infa_adm/scripts/ais.sh MDM wf_RMS_Stg_To_PIM Int01_uat'</v>
      </c>
      <c r="Y2322" s="15"/>
      <c r="Z2322" s="60" t="str">
        <f t="shared" ref="Z2322:Z2323" si="4078">CONCATENATE("./pmrep objectexport -f ",L2322," -o ",M2322," -n ",N2322," -m -s -b -r -u ",N2322,".xml")</f>
        <v>./pmrep objectexport -f MDM -o Workflow -n wf_RMS_Stg_To_PIM -m -s -b -r -u wf_RMS_Stg_To_PIM.xml</v>
      </c>
      <c r="AA2322" s="63" t="str">
        <f t="shared" ref="AA2322:AA2323" si="4079">IF(M2322="Workflow",CONCATENATE("gwd ",L2322," ",N2322)," # n/a")</f>
        <v>gwd MDM wf_RMS_Stg_To_PIM</v>
      </c>
      <c r="AB2322" s="60" t="str">
        <f t="shared" si="3960"/>
        <v xml:space="preserve">showvh MDM wf_RMS_Stg_To_PIM ; </v>
      </c>
      <c r="AC2322" s="60" t="str">
        <f t="shared" si="3941"/>
        <v>showrrh MDM wf_RMS_Stg_To_PIM</v>
      </c>
    </row>
    <row r="2323" spans="1:29" x14ac:dyDescent="0.25">
      <c r="A2323" s="9">
        <v>43488</v>
      </c>
      <c r="B2323" s="6" t="s">
        <v>285</v>
      </c>
      <c r="C2323" s="6" t="s">
        <v>1892</v>
      </c>
      <c r="D2323" s="6" t="s">
        <v>1863</v>
      </c>
      <c r="E2323" s="100" t="str">
        <f t="shared" si="4062"/>
        <v>RAC_uat</v>
      </c>
      <c r="F2323" s="115" t="str">
        <f t="shared" si="4063"/>
        <v>UP</v>
      </c>
      <c r="G2323" s="100" t="str">
        <f t="shared" si="4064"/>
        <v>uhvifoapp03</v>
      </c>
      <c r="H2323" s="115" t="str">
        <f t="shared" si="4065"/>
        <v>Int01_uat</v>
      </c>
      <c r="I2323" s="100" t="str">
        <f t="shared" si="4066"/>
        <v>6005</v>
      </c>
      <c r="J2323" s="115" t="str">
        <f t="shared" si="4067"/>
        <v>Native</v>
      </c>
      <c r="K2323" s="100" t="str">
        <f t="shared" si="4068"/>
        <v>all</v>
      </c>
      <c r="L2323" s="6" t="s">
        <v>322</v>
      </c>
      <c r="M2323" s="6" t="s">
        <v>332</v>
      </c>
      <c r="N2323" s="6" t="s">
        <v>3193</v>
      </c>
      <c r="O2323" s="34" t="s">
        <v>3374</v>
      </c>
      <c r="P2323" s="11" t="str">
        <f t="shared" si="4069"/>
        <v>qc MDM Workflow wf_Rms_To_Stg_MDM</v>
      </c>
      <c r="Q2323" s="12" t="str">
        <f t="shared" si="4070"/>
        <v>echo ;</v>
      </c>
      <c r="R2323" s="13" t="str">
        <f t="shared" si="4071"/>
        <v>./pmrep addtodeploymentgroup -p DG_Static_Shared -n wf_Rms_To_Stg_MDM -o Workflow -f MDM -d all ;</v>
      </c>
      <c r="S2323" s="12" t="str">
        <f t="shared" si="4072"/>
        <v>./pmrep deploydeploymentgroup -p DG_Static_Shared -c  ./DG_Static_Shared.xml -r RAC_uat -n jansaj -X UP -h uhvifoapp03 -o 6005 -s Native -l $HOME/scripts/log/dg_SJ_matvis.log ;</v>
      </c>
      <c r="T2323" s="13" t="str">
        <f t="shared" si="4073"/>
        <v xml:space="preserve">echo '&lt; PRESS ANY KEY TO CONTINUE &gt;'; read c ; </v>
      </c>
      <c r="U2323" s="12" t="str">
        <f t="shared" si="4074"/>
        <v xml:space="preserve">cat $HOME/scripts/log/dg_SJ_matvis.log ; </v>
      </c>
      <c r="V2323" s="13" t="str">
        <f t="shared" si="4075"/>
        <v>echo '&lt; PRESS ANY KEY TO CONTINUE &gt;'; read c ;</v>
      </c>
      <c r="W2323" s="14" t="str">
        <f t="shared" si="4076"/>
        <v xml:space="preserve"> pmd ; </v>
      </c>
      <c r="X2323" s="13" t="str">
        <f t="shared" si="4077"/>
        <v>ssh -q uhvifoapp03 '/home/infa_adm/scripts/ais.sh MDM wf_Rms_To_Stg_MDM Int01_uat'</v>
      </c>
      <c r="Y2323" s="15"/>
      <c r="Z2323" s="60" t="str">
        <f t="shared" si="4078"/>
        <v>./pmrep objectexport -f MDM -o Workflow -n wf_Rms_To_Stg_MDM -m -s -b -r -u wf_Rms_To_Stg_MDM.xml</v>
      </c>
      <c r="AA2323" s="63" t="str">
        <f t="shared" si="4079"/>
        <v>gwd MDM wf_Rms_To_Stg_MDM</v>
      </c>
      <c r="AB2323" s="60" t="str">
        <f t="shared" si="3960"/>
        <v xml:space="preserve">showvh MDM wf_Rms_To_Stg_MDM ; </v>
      </c>
      <c r="AC2323" s="60" t="str">
        <f t="shared" si="3941"/>
        <v>showrrh MDM wf_Rms_To_Stg_MDM</v>
      </c>
    </row>
    <row r="2324" spans="1:29" x14ac:dyDescent="0.25">
      <c r="A2324" s="9">
        <v>43489</v>
      </c>
      <c r="B2324" s="6" t="s">
        <v>285</v>
      </c>
      <c r="C2324" s="6" t="s">
        <v>1892</v>
      </c>
      <c r="D2324" s="6" t="s">
        <v>1862</v>
      </c>
      <c r="E2324" s="100" t="str">
        <f t="shared" si="4062"/>
        <v>RAC_qa</v>
      </c>
      <c r="F2324" s="115" t="str">
        <f t="shared" si="4063"/>
        <v>QP</v>
      </c>
      <c r="G2324" s="100" t="str">
        <f t="shared" si="4064"/>
        <v>qhvifoapp05</v>
      </c>
      <c r="H2324" s="115" t="str">
        <f t="shared" si="4065"/>
        <v>Int01_qa</v>
      </c>
      <c r="I2324" s="100" t="str">
        <f t="shared" si="4066"/>
        <v>6005</v>
      </c>
      <c r="J2324" s="115" t="str">
        <f t="shared" si="4067"/>
        <v>Native</v>
      </c>
      <c r="K2324" s="100" t="str">
        <f t="shared" si="4068"/>
        <v>all</v>
      </c>
      <c r="L2324" s="6" t="s">
        <v>322</v>
      </c>
      <c r="M2324" s="6" t="s">
        <v>332</v>
      </c>
      <c r="N2324" s="6" t="s">
        <v>3194</v>
      </c>
      <c r="O2324" s="142" t="s">
        <v>3385</v>
      </c>
      <c r="P2324" s="11" t="str">
        <f t="shared" ref="P2324:P2329" si="4080">CONCATENATE("qc ",L2324," ",M2324," ",N2324)</f>
        <v>qc MDM Workflow wf_RMS_Stg_To_PIM</v>
      </c>
      <c r="Q2324" s="12" t="str">
        <f t="shared" ref="Q2324:Q2329" si="4081">IF(AND(B2324=B2323,F2324=F2323),"echo ;",CONCATENATE("./pmrep cleardeploymentgroup -p ",dgnm," -f ;"))</f>
        <v>./pmrep cleardeploymentgroup -p DG_Static_Shared -f ;</v>
      </c>
      <c r="R2324" s="13" t="str">
        <f t="shared" ref="R2324:R2329" si="4082">CONCATENATE("./pmrep addtodeploymentgroup -p ",dgnm," -n ",N2324," -o ",M2324, " -f ",L2324," -d ",K2324, " ;")</f>
        <v>./pmrep addtodeploymentgroup -p DG_Static_Shared -n wf_RMS_Stg_To_PIM -o Workflow -f MDM -d all ;</v>
      </c>
      <c r="S2324" s="12" t="str">
        <f t="shared" ref="S2324:S2329" si="4083">IF(AND(B2324=B2325,F2324=F2325),"echo ;",CONCATENATE("./pmrep deploydeploymentgroup -p ",dgnm, " -c ",dgxml," -r ",E2324," -n ",IF(LEFT(F2324,1)="B","ritbil","jansaj")," -X ",F2324, " -h ",G2324," -o ",I2324, " -s ",J2324, " -l $HOME/scripts/log/dg_",C2324,"_",B2324,".log ;"))</f>
        <v>echo ;</v>
      </c>
      <c r="T2324" s="13" t="str">
        <f t="shared" ref="T2324:T2329" si="4084">IF(AND(B2324=B2325,F2324=F2325), "echo ;","echo '&lt; PRESS ANY KEY TO CONTINUE &gt;'; read c ; ")</f>
        <v>echo ;</v>
      </c>
      <c r="U2324" s="12" t="str">
        <f t="shared" ref="U2324:U2329" si="4085">IF(AND(B2324=B2325,F2324=F2325),"echo;",CONCATENATE("cat $HOME/scripts/log/dg_",C2324,"_",B2324,".log ; "))</f>
        <v>echo;</v>
      </c>
      <c r="V2324" s="13" t="str">
        <f t="shared" ref="V2324:V2329" si="4086">IF(AND(B2324=B2325,F2324=F2325), "echo ;","echo '&lt; PRESS ANY KEY TO CONTINUE &gt;'; read c ;")</f>
        <v>echo ;</v>
      </c>
      <c r="W2324" s="14" t="str">
        <f t="shared" ref="W2324:W2329" si="4087">IF(LEFT(U2324,3)="cat"," pmd ; "," echo ; ")</f>
        <v xml:space="preserve"> echo ; </v>
      </c>
      <c r="X2324" s="13" t="str">
        <f t="shared" ref="X2324:X2329" si="4088">IF(M2324="Workflow",CONCATENATE("ssh -q ",G2324, " '/home/infa_adm/scripts/ais.sh ",L2324," ",N2324," ",H2324,"'")," # n/a")</f>
        <v>ssh -q qhvifoapp05 '/home/infa_adm/scripts/ais.sh MDM wf_RMS_Stg_To_PIM Int01_qa'</v>
      </c>
      <c r="Y2324" s="15"/>
      <c r="Z2324" s="60" t="str">
        <f t="shared" ref="Z2324:Z2329" si="4089">CONCATENATE("./pmrep objectexport -f ",L2324," -o ",M2324," -n ",N2324," -m -s -b -r -u ",N2324,".xml")</f>
        <v>./pmrep objectexport -f MDM -o Workflow -n wf_RMS_Stg_To_PIM -m -s -b -r -u wf_RMS_Stg_To_PIM.xml</v>
      </c>
      <c r="AA2324" s="63" t="str">
        <f t="shared" ref="AA2324:AA2329" si="4090">IF(M2324="Workflow",CONCATENATE("gwd ",L2324," ",N2324)," # n/a")</f>
        <v>gwd MDM wf_RMS_Stg_To_PIM</v>
      </c>
      <c r="AB2324" s="60" t="str">
        <f t="shared" si="3960"/>
        <v xml:space="preserve">showvh MDM wf_RMS_Stg_To_PIM ; </v>
      </c>
      <c r="AC2324" s="60" t="str">
        <f t="shared" si="3941"/>
        <v>showrrh MDM wf_RMS_Stg_To_PIM</v>
      </c>
    </row>
    <row r="2325" spans="1:29" x14ac:dyDescent="0.25">
      <c r="A2325" s="9">
        <v>43489</v>
      </c>
      <c r="B2325" s="6" t="s">
        <v>285</v>
      </c>
      <c r="C2325" s="6" t="s">
        <v>1892</v>
      </c>
      <c r="D2325" s="6" t="s">
        <v>1862</v>
      </c>
      <c r="E2325" s="100" t="str">
        <f t="shared" si="4062"/>
        <v>RAC_qa</v>
      </c>
      <c r="F2325" s="115" t="str">
        <f t="shared" si="4063"/>
        <v>QP</v>
      </c>
      <c r="G2325" s="100" t="str">
        <f t="shared" si="4064"/>
        <v>qhvifoapp05</v>
      </c>
      <c r="H2325" s="115" t="str">
        <f t="shared" si="4065"/>
        <v>Int01_qa</v>
      </c>
      <c r="I2325" s="100" t="str">
        <f t="shared" si="4066"/>
        <v>6005</v>
      </c>
      <c r="J2325" s="115" t="str">
        <f t="shared" si="4067"/>
        <v>Native</v>
      </c>
      <c r="K2325" s="100" t="str">
        <f t="shared" si="4068"/>
        <v>all</v>
      </c>
      <c r="L2325" s="6" t="s">
        <v>322</v>
      </c>
      <c r="M2325" s="6" t="s">
        <v>332</v>
      </c>
      <c r="N2325" s="6" t="s">
        <v>3193</v>
      </c>
      <c r="O2325" s="142" t="s">
        <v>3385</v>
      </c>
      <c r="P2325" s="11" t="str">
        <f t="shared" si="4080"/>
        <v>qc MDM Workflow wf_Rms_To_Stg_MDM</v>
      </c>
      <c r="Q2325" s="12" t="str">
        <f t="shared" si="4081"/>
        <v>echo ;</v>
      </c>
      <c r="R2325" s="13" t="str">
        <f t="shared" si="4082"/>
        <v>./pmrep addtodeploymentgroup -p DG_Static_Shared -n wf_Rms_To_Stg_MDM -o Workflow -f MDM -d all ;</v>
      </c>
      <c r="S2325" s="12" t="str">
        <f t="shared" si="4083"/>
        <v>./pmrep deploydeploymentgroup -p DG_Static_Shared -c  ./DG_Static_Shared.xml -r RAC_qa -n jansaj -X QP -h qhvifoapp05 -o 6005 -s Native -l $HOME/scripts/log/dg_SJ_matvis.log ;</v>
      </c>
      <c r="T2325" s="13" t="str">
        <f t="shared" si="4084"/>
        <v xml:space="preserve">echo '&lt; PRESS ANY KEY TO CONTINUE &gt;'; read c ; </v>
      </c>
      <c r="U2325" s="12" t="str">
        <f t="shared" si="4085"/>
        <v xml:space="preserve">cat $HOME/scripts/log/dg_SJ_matvis.log ; </v>
      </c>
      <c r="V2325" s="13" t="str">
        <f t="shared" si="4086"/>
        <v>echo '&lt; PRESS ANY KEY TO CONTINUE &gt;'; read c ;</v>
      </c>
      <c r="W2325" s="14" t="str">
        <f t="shared" si="4087"/>
        <v xml:space="preserve"> pmd ; </v>
      </c>
      <c r="X2325" s="13" t="str">
        <f t="shared" si="4088"/>
        <v>ssh -q qhvifoapp05 '/home/infa_adm/scripts/ais.sh MDM wf_Rms_To_Stg_MDM Int01_qa'</v>
      </c>
      <c r="Y2325" s="15"/>
      <c r="Z2325" s="60" t="str">
        <f t="shared" si="4089"/>
        <v>./pmrep objectexport -f MDM -o Workflow -n wf_Rms_To_Stg_MDM -m -s -b -r -u wf_Rms_To_Stg_MDM.xml</v>
      </c>
      <c r="AA2325" s="63" t="str">
        <f t="shared" si="4090"/>
        <v>gwd MDM wf_Rms_To_Stg_MDM</v>
      </c>
      <c r="AB2325" s="60" t="str">
        <f t="shared" si="3960"/>
        <v xml:space="preserve">showvh MDM wf_Rms_To_Stg_MDM ; </v>
      </c>
      <c r="AC2325" s="60" t="str">
        <f t="shared" si="3941"/>
        <v>showrrh MDM wf_Rms_To_Stg_MDM</v>
      </c>
    </row>
    <row r="2326" spans="1:29" x14ac:dyDescent="0.25">
      <c r="A2326" s="9">
        <v>43489</v>
      </c>
      <c r="B2326" s="6" t="s">
        <v>285</v>
      </c>
      <c r="C2326" s="6" t="s">
        <v>1892</v>
      </c>
      <c r="D2326" s="6" t="s">
        <v>1863</v>
      </c>
      <c r="E2326" s="100" t="str">
        <f t="shared" ref="E2326:E2329" si="4091">IF(D2326="q1",rep_q,IF(OR(D2326="u1",D2326="u2"),rep_u,IF(OR(D2326="p1",D2326="p2"),rep_p," ** ERROR **")))</f>
        <v>RAC_uat</v>
      </c>
      <c r="F2326" s="115" t="str">
        <f t="shared" ref="F2326:F2329" si="4092">IF(C2326="SJ",IF(D2326="q1",pswd_sj_q,IF(OR(D2326="u1",D2326="u2"),pswd_sj_u,IF(OR(D2326="p1",D2326="p2"),pswd_sj_p," ** ERROR **"))),
IF(C2326="BR",IF(D2326="q1",pswd_br_q,IF(OR(D2326="u1",D2326="u2"),pswd_br_u,IF(OR(D2326="p1",D2326="p2"),pswd_br_p," ** ERROR **")))," ** ERROR **"))</f>
        <v>UP</v>
      </c>
      <c r="G2326" s="100" t="str">
        <f t="shared" ref="G2326:G2329" si="4093">IF(D2326="q1",host_q,IF(OR(D2326="u1",D2326="u2"),host_u,IF(OR(D2326="p1",D2326="p2"),host_p," ** ERROR **")))</f>
        <v>uhvifoapp03</v>
      </c>
      <c r="H2326" s="115" t="str">
        <f t="shared" ref="H2326:H2329" si="4094">IF(D2326="q1",int_q1,IF(D2326="u1",int_u1,IF(D2326="u2",int_u2,IF(D2326="p1",int_p1,IF(D2326="p2",int_p2," ** ERROR **")))))</f>
        <v>Int01_uat</v>
      </c>
      <c r="I2326" s="100" t="str">
        <f t="shared" ref="I2326:I2329" si="4095">IF(D2326="","n/a","6005")</f>
        <v>6005</v>
      </c>
      <c r="J2326" s="115" t="str">
        <f t="shared" ref="J2326:J2329" si="4096">IF(D2326="","n/a","Native")</f>
        <v>Native</v>
      </c>
      <c r="K2326" s="100" t="str">
        <f t="shared" ref="K2326:K2329" si="4097">IF(D2326="","n/a","all")</f>
        <v>all</v>
      </c>
      <c r="L2326" s="6" t="s">
        <v>322</v>
      </c>
      <c r="M2326" s="6" t="s">
        <v>332</v>
      </c>
      <c r="N2326" s="6" t="s">
        <v>3194</v>
      </c>
      <c r="O2326" s="41" t="s">
        <v>3386</v>
      </c>
      <c r="P2326" s="11" t="str">
        <f t="shared" si="4080"/>
        <v>qc MDM Workflow wf_RMS_Stg_To_PIM</v>
      </c>
      <c r="Q2326" s="12" t="str">
        <f t="shared" si="4081"/>
        <v>./pmrep cleardeploymentgroup -p DG_Static_Shared -f ;</v>
      </c>
      <c r="R2326" s="13" t="str">
        <f t="shared" si="4082"/>
        <v>./pmrep addtodeploymentgroup -p DG_Static_Shared -n wf_RMS_Stg_To_PIM -o Workflow -f MDM -d all ;</v>
      </c>
      <c r="S2326" s="12" t="str">
        <f t="shared" si="4083"/>
        <v>echo ;</v>
      </c>
      <c r="T2326" s="13" t="str">
        <f t="shared" si="4084"/>
        <v>echo ;</v>
      </c>
      <c r="U2326" s="12" t="str">
        <f t="shared" si="4085"/>
        <v>echo;</v>
      </c>
      <c r="V2326" s="13" t="str">
        <f t="shared" si="4086"/>
        <v>echo ;</v>
      </c>
      <c r="W2326" s="14" t="str">
        <f t="shared" si="4087"/>
        <v xml:space="preserve"> echo ; </v>
      </c>
      <c r="X2326" s="13" t="str">
        <f t="shared" si="4088"/>
        <v>ssh -q uhvifoapp03 '/home/infa_adm/scripts/ais.sh MDM wf_RMS_Stg_To_PIM Int01_uat'</v>
      </c>
      <c r="Y2326" s="15"/>
      <c r="Z2326" s="60" t="str">
        <f t="shared" si="4089"/>
        <v>./pmrep objectexport -f MDM -o Workflow -n wf_RMS_Stg_To_PIM -m -s -b -r -u wf_RMS_Stg_To_PIM.xml</v>
      </c>
      <c r="AA2326" s="63" t="str">
        <f t="shared" si="4090"/>
        <v>gwd MDM wf_RMS_Stg_To_PIM</v>
      </c>
      <c r="AB2326" s="60" t="str">
        <f t="shared" si="3960"/>
        <v xml:space="preserve">showvh MDM wf_RMS_Stg_To_PIM ; </v>
      </c>
      <c r="AC2326" s="60" t="str">
        <f t="shared" si="3941"/>
        <v>showrrh MDM wf_RMS_Stg_To_PIM</v>
      </c>
    </row>
    <row r="2327" spans="1:29" x14ac:dyDescent="0.25">
      <c r="A2327" s="9">
        <v>43489</v>
      </c>
      <c r="B2327" s="6" t="s">
        <v>285</v>
      </c>
      <c r="C2327" s="6" t="s">
        <v>1892</v>
      </c>
      <c r="D2327" s="6" t="s">
        <v>1863</v>
      </c>
      <c r="E2327" s="100" t="str">
        <f t="shared" si="4091"/>
        <v>RAC_uat</v>
      </c>
      <c r="F2327" s="115" t="str">
        <f t="shared" si="4092"/>
        <v>UP</v>
      </c>
      <c r="G2327" s="100" t="str">
        <f t="shared" si="4093"/>
        <v>uhvifoapp03</v>
      </c>
      <c r="H2327" s="115" t="str">
        <f t="shared" si="4094"/>
        <v>Int01_uat</v>
      </c>
      <c r="I2327" s="100" t="str">
        <f t="shared" si="4095"/>
        <v>6005</v>
      </c>
      <c r="J2327" s="115" t="str">
        <f t="shared" si="4096"/>
        <v>Native</v>
      </c>
      <c r="K2327" s="100" t="str">
        <f t="shared" si="4097"/>
        <v>all</v>
      </c>
      <c r="L2327" s="6" t="s">
        <v>322</v>
      </c>
      <c r="M2327" s="6" t="s">
        <v>332</v>
      </c>
      <c r="N2327" s="6" t="s">
        <v>3193</v>
      </c>
      <c r="O2327" s="41" t="s">
        <v>3386</v>
      </c>
      <c r="P2327" s="11" t="str">
        <f t="shared" si="4080"/>
        <v>qc MDM Workflow wf_Rms_To_Stg_MDM</v>
      </c>
      <c r="Q2327" s="12" t="str">
        <f t="shared" si="4081"/>
        <v>echo ;</v>
      </c>
      <c r="R2327" s="13" t="str">
        <f t="shared" si="4082"/>
        <v>./pmrep addtodeploymentgroup -p DG_Static_Shared -n wf_Rms_To_Stg_MDM -o Workflow -f MDM -d all ;</v>
      </c>
      <c r="S2327" s="12" t="str">
        <f t="shared" si="4083"/>
        <v>./pmrep deploydeploymentgroup -p DG_Static_Shared -c  ./DG_Static_Shared.xml -r RAC_uat -n jansaj -X UP -h uhvifoapp03 -o 6005 -s Native -l $HOME/scripts/log/dg_SJ_matvis.log ;</v>
      </c>
      <c r="T2327" s="13" t="str">
        <f t="shared" si="4084"/>
        <v xml:space="preserve">echo '&lt; PRESS ANY KEY TO CONTINUE &gt;'; read c ; </v>
      </c>
      <c r="U2327" s="12" t="str">
        <f t="shared" si="4085"/>
        <v xml:space="preserve">cat $HOME/scripts/log/dg_SJ_matvis.log ; </v>
      </c>
      <c r="V2327" s="13" t="str">
        <f t="shared" si="4086"/>
        <v>echo '&lt; PRESS ANY KEY TO CONTINUE &gt;'; read c ;</v>
      </c>
      <c r="W2327" s="14" t="str">
        <f t="shared" si="4087"/>
        <v xml:space="preserve"> pmd ; </v>
      </c>
      <c r="X2327" s="13" t="str">
        <f t="shared" si="4088"/>
        <v>ssh -q uhvifoapp03 '/home/infa_adm/scripts/ais.sh MDM wf_Rms_To_Stg_MDM Int01_uat'</v>
      </c>
      <c r="Y2327" s="15"/>
      <c r="Z2327" s="60" t="str">
        <f t="shared" si="4089"/>
        <v>./pmrep objectexport -f MDM -o Workflow -n wf_Rms_To_Stg_MDM -m -s -b -r -u wf_Rms_To_Stg_MDM.xml</v>
      </c>
      <c r="AA2327" s="63" t="str">
        <f t="shared" si="4090"/>
        <v>gwd MDM wf_Rms_To_Stg_MDM</v>
      </c>
      <c r="AB2327" s="60" t="str">
        <f t="shared" si="3960"/>
        <v xml:space="preserve">showvh MDM wf_Rms_To_Stg_MDM ; </v>
      </c>
      <c r="AC2327" s="60" t="str">
        <f t="shared" si="3941"/>
        <v>showrrh MDM wf_Rms_To_Stg_MDM</v>
      </c>
    </row>
    <row r="2328" spans="1:29" x14ac:dyDescent="0.25">
      <c r="A2328" s="9">
        <v>43489</v>
      </c>
      <c r="B2328" s="6" t="s">
        <v>9</v>
      </c>
      <c r="C2328" s="6" t="s">
        <v>1892</v>
      </c>
      <c r="D2328" s="6" t="s">
        <v>1862</v>
      </c>
      <c r="E2328" s="100" t="str">
        <f t="shared" si="4091"/>
        <v>RAC_qa</v>
      </c>
      <c r="F2328" s="115" t="str">
        <f t="shared" si="4092"/>
        <v>QP</v>
      </c>
      <c r="G2328" s="100" t="str">
        <f t="shared" si="4093"/>
        <v>qhvifoapp05</v>
      </c>
      <c r="H2328" s="115" t="str">
        <f t="shared" si="4094"/>
        <v>Int01_qa</v>
      </c>
      <c r="I2328" s="100" t="str">
        <f t="shared" si="4095"/>
        <v>6005</v>
      </c>
      <c r="J2328" s="115" t="str">
        <f t="shared" si="4096"/>
        <v>Native</v>
      </c>
      <c r="K2328" s="100" t="str">
        <f t="shared" si="4097"/>
        <v>all</v>
      </c>
      <c r="L2328" s="6" t="s">
        <v>1409</v>
      </c>
      <c r="M2328" s="6" t="s">
        <v>332</v>
      </c>
      <c r="N2328" s="6" t="s">
        <v>3375</v>
      </c>
      <c r="O2328" s="57" t="s">
        <v>3377</v>
      </c>
      <c r="P2328" s="11" t="str">
        <f t="shared" si="4080"/>
        <v>qc supply_chain Workflow wf_DTS_Load_GEAR_Table_Orourke_Unlimited_Inv</v>
      </c>
      <c r="Q2328" s="12" t="str">
        <f t="shared" si="4081"/>
        <v>./pmrep cleardeploymentgroup -p DG_Static_Shared -f ;</v>
      </c>
      <c r="R2328" s="13" t="str">
        <f t="shared" si="4082"/>
        <v>./pmrep addtodeploymentgroup -p DG_Static_Shared -n wf_DTS_Load_GEAR_Table_Orourke_Unlimited_Inv -o Workflow -f supply_chain -d all ;</v>
      </c>
      <c r="S2328" s="12" t="str">
        <f t="shared" si="4083"/>
        <v>echo ;</v>
      </c>
      <c r="T2328" s="13" t="str">
        <f t="shared" si="4084"/>
        <v>echo ;</v>
      </c>
      <c r="U2328" s="12" t="str">
        <f t="shared" si="4085"/>
        <v>echo;</v>
      </c>
      <c r="V2328" s="13" t="str">
        <f t="shared" si="4086"/>
        <v>echo ;</v>
      </c>
      <c r="W2328" s="14" t="str">
        <f t="shared" si="4087"/>
        <v xml:space="preserve"> echo ; </v>
      </c>
      <c r="X2328" s="13" t="str">
        <f t="shared" si="4088"/>
        <v>ssh -q qhvifoapp05 '/home/infa_adm/scripts/ais.sh supply_chain wf_DTS_Load_GEAR_Table_Orourke_Unlimited_Inv Int01_qa'</v>
      </c>
      <c r="Y2328" s="15"/>
      <c r="Z2328" s="60" t="str">
        <f t="shared" si="4089"/>
        <v>./pmrep objectexport -f supply_chain -o Workflow -n wf_DTS_Load_GEAR_Table_Orourke_Unlimited_Inv -m -s -b -r -u wf_DTS_Load_GEAR_Table_Orourke_Unlimited_Inv.xml</v>
      </c>
      <c r="AA2328" s="63" t="str">
        <f t="shared" si="4090"/>
        <v>gwd supply_chain wf_DTS_Load_GEAR_Table_Orourke_Unlimited_Inv</v>
      </c>
      <c r="AB2328" s="60" t="str">
        <f t="shared" si="3960"/>
        <v xml:space="preserve">showvh supply_chain wf_DTS_Load_GEAR_Table_Orourke_Unlimited_Inv ; </v>
      </c>
      <c r="AC2328" s="60" t="str">
        <f t="shared" si="3941"/>
        <v>showrrh supply_chain wf_DTS_Load_GEAR_Table_Orourke_Unlimited_Inv</v>
      </c>
    </row>
    <row r="2329" spans="1:29" x14ac:dyDescent="0.25">
      <c r="A2329" s="9">
        <v>43489</v>
      </c>
      <c r="B2329" s="6" t="s">
        <v>9</v>
      </c>
      <c r="C2329" s="6" t="s">
        <v>1892</v>
      </c>
      <c r="D2329" s="6" t="s">
        <v>1862</v>
      </c>
      <c r="E2329" s="100" t="str">
        <f t="shared" si="4091"/>
        <v>RAC_qa</v>
      </c>
      <c r="F2329" s="115" t="str">
        <f t="shared" si="4092"/>
        <v>QP</v>
      </c>
      <c r="G2329" s="100" t="str">
        <f t="shared" si="4093"/>
        <v>qhvifoapp05</v>
      </c>
      <c r="H2329" s="115" t="str">
        <f t="shared" si="4094"/>
        <v>Int01_qa</v>
      </c>
      <c r="I2329" s="100" t="str">
        <f t="shared" si="4095"/>
        <v>6005</v>
      </c>
      <c r="J2329" s="115" t="str">
        <f t="shared" si="4096"/>
        <v>Native</v>
      </c>
      <c r="K2329" s="100" t="str">
        <f t="shared" si="4097"/>
        <v>all</v>
      </c>
      <c r="L2329" s="6" t="s">
        <v>1409</v>
      </c>
      <c r="M2329" s="6" t="s">
        <v>332</v>
      </c>
      <c r="N2329" s="6" t="s">
        <v>3376</v>
      </c>
      <c r="O2329" s="57" t="s">
        <v>3377</v>
      </c>
      <c r="P2329" s="11" t="str">
        <f t="shared" si="4080"/>
        <v>qc supply_chain Workflow wf_DTS_Pre_GEAR_stage_Orourke_Unlimited_Inv</v>
      </c>
      <c r="Q2329" s="12" t="str">
        <f t="shared" si="4081"/>
        <v>echo ;</v>
      </c>
      <c r="R2329" s="13" t="str">
        <f t="shared" si="4082"/>
        <v>./pmrep addtodeploymentgroup -p DG_Static_Shared -n wf_DTS_Pre_GEAR_stage_Orourke_Unlimited_Inv -o Workflow -f supply_chain -d all ;</v>
      </c>
      <c r="S2329" s="12" t="str">
        <f t="shared" si="4083"/>
        <v>./pmrep deploydeploymentgroup -p DG_Static_Shared -c  ./DG_Static_Shared.xml -r RAC_qa -n jansaj -X QP -h qhvifoapp05 -o 6005 -s Native -l $HOME/scripts/log/dg_SJ_yatpra.log ;</v>
      </c>
      <c r="T2329" s="13" t="str">
        <f t="shared" si="4084"/>
        <v xml:space="preserve">echo '&lt; PRESS ANY KEY TO CONTINUE &gt;'; read c ; </v>
      </c>
      <c r="U2329" s="12" t="str">
        <f t="shared" si="4085"/>
        <v xml:space="preserve">cat $HOME/scripts/log/dg_SJ_yatpra.log ; </v>
      </c>
      <c r="V2329" s="13" t="str">
        <f t="shared" si="4086"/>
        <v>echo '&lt; PRESS ANY KEY TO CONTINUE &gt;'; read c ;</v>
      </c>
      <c r="W2329" s="14" t="str">
        <f t="shared" si="4087"/>
        <v xml:space="preserve"> pmd ; </v>
      </c>
      <c r="X2329" s="13" t="str">
        <f t="shared" si="4088"/>
        <v>ssh -q qhvifoapp05 '/home/infa_adm/scripts/ais.sh supply_chain wf_DTS_Pre_GEAR_stage_Orourke_Unlimited_Inv Int01_qa'</v>
      </c>
      <c r="Y2329" s="15"/>
      <c r="Z2329" s="60" t="str">
        <f t="shared" si="4089"/>
        <v>./pmrep objectexport -f supply_chain -o Workflow -n wf_DTS_Pre_GEAR_stage_Orourke_Unlimited_Inv -m -s -b -r -u wf_DTS_Pre_GEAR_stage_Orourke_Unlimited_Inv.xml</v>
      </c>
      <c r="AA2329" s="63" t="str">
        <f t="shared" si="4090"/>
        <v>gwd supply_chain wf_DTS_Pre_GEAR_stage_Orourke_Unlimited_Inv</v>
      </c>
      <c r="AB2329" s="60" t="str">
        <f t="shared" si="3960"/>
        <v xml:space="preserve">showvh supply_chain wf_DTS_Pre_GEAR_stage_Orourke_Unlimited_Inv ; </v>
      </c>
      <c r="AC2329" s="60" t="str">
        <f t="shared" si="3941"/>
        <v>showrrh supply_chain wf_DTS_Pre_GEAR_stage_Orourke_Unlimited_Inv</v>
      </c>
    </row>
    <row r="2330" spans="1:29" x14ac:dyDescent="0.25">
      <c r="A2330" s="9">
        <v>43489</v>
      </c>
      <c r="B2330" s="6" t="s">
        <v>9</v>
      </c>
      <c r="C2330" s="6" t="s">
        <v>1892</v>
      </c>
      <c r="D2330" s="6" t="s">
        <v>1863</v>
      </c>
      <c r="E2330" s="100" t="str">
        <f t="shared" ref="E2330:E2331" si="4098">IF(D2330="q1",rep_q,IF(OR(D2330="u1",D2330="u2"),rep_u,IF(OR(D2330="p1",D2330="p2"),rep_p," ** ERROR **")))</f>
        <v>RAC_uat</v>
      </c>
      <c r="F2330" s="115" t="str">
        <f t="shared" ref="F2330:F2331" si="4099">IF(C2330="SJ",IF(D2330="q1",pswd_sj_q,IF(OR(D2330="u1",D2330="u2"),pswd_sj_u,IF(OR(D2330="p1",D2330="p2"),pswd_sj_p," ** ERROR **"))),
IF(C2330="BR",IF(D2330="q1",pswd_br_q,IF(OR(D2330="u1",D2330="u2"),pswd_br_u,IF(OR(D2330="p1",D2330="p2"),pswd_br_p," ** ERROR **")))," ** ERROR **"))</f>
        <v>UP</v>
      </c>
      <c r="G2330" s="100" t="str">
        <f t="shared" ref="G2330:G2331" si="4100">IF(D2330="q1",host_q,IF(OR(D2330="u1",D2330="u2"),host_u,IF(OR(D2330="p1",D2330="p2"),host_p," ** ERROR **")))</f>
        <v>uhvifoapp03</v>
      </c>
      <c r="H2330" s="115" t="str">
        <f t="shared" ref="H2330:H2331" si="4101">IF(D2330="q1",int_q1,IF(D2330="u1",int_u1,IF(D2330="u2",int_u2,IF(D2330="p1",int_p1,IF(D2330="p2",int_p2," ** ERROR **")))))</f>
        <v>Int01_uat</v>
      </c>
      <c r="I2330" s="100" t="str">
        <f t="shared" ref="I2330:I2331" si="4102">IF(D2330="","n/a","6005")</f>
        <v>6005</v>
      </c>
      <c r="J2330" s="115" t="str">
        <f t="shared" ref="J2330:J2331" si="4103">IF(D2330="","n/a","Native")</f>
        <v>Native</v>
      </c>
      <c r="K2330" s="100" t="str">
        <f t="shared" ref="K2330:K2331" si="4104">IF(D2330="","n/a","all")</f>
        <v>all</v>
      </c>
      <c r="L2330" s="6" t="s">
        <v>1409</v>
      </c>
      <c r="M2330" s="6" t="s">
        <v>332</v>
      </c>
      <c r="N2330" s="6" t="s">
        <v>3375</v>
      </c>
      <c r="O2330" s="41" t="s">
        <v>3378</v>
      </c>
      <c r="P2330" s="11" t="str">
        <f t="shared" ref="P2330:P2331" si="4105">CONCATENATE("qc ",L2330," ",M2330," ",N2330)</f>
        <v>qc supply_chain Workflow wf_DTS_Load_GEAR_Table_Orourke_Unlimited_Inv</v>
      </c>
      <c r="Q2330" s="12" t="str">
        <f t="shared" ref="Q2330:Q2331" si="4106">IF(AND(B2330=B2329,F2330=F2329),"echo ;",CONCATENATE("./pmrep cleardeploymentgroup -p ",dgnm," -f ;"))</f>
        <v>./pmrep cleardeploymentgroup -p DG_Static_Shared -f ;</v>
      </c>
      <c r="R2330" s="13" t="str">
        <f t="shared" ref="R2330:R2331" si="4107">CONCATENATE("./pmrep addtodeploymentgroup -p ",dgnm," -n ",N2330," -o ",M2330, " -f ",L2330," -d ",K2330, " ;")</f>
        <v>./pmrep addtodeploymentgroup -p DG_Static_Shared -n wf_DTS_Load_GEAR_Table_Orourke_Unlimited_Inv -o Workflow -f supply_chain -d all ;</v>
      </c>
      <c r="S2330" s="12" t="str">
        <f t="shared" ref="S2330:S2331" si="4108">IF(AND(B2330=B2331,F2330=F2331),"echo ;",CONCATENATE("./pmrep deploydeploymentgroup -p ",dgnm, " -c ",dgxml," -r ",E2330," -n ",IF(LEFT(F2330,1)="B","ritbil","jansaj")," -X ",F2330, " -h ",G2330," -o ",I2330, " -s ",J2330, " -l $HOME/scripts/log/dg_",C2330,"_",B2330,".log ;"))</f>
        <v>echo ;</v>
      </c>
      <c r="T2330" s="13" t="str">
        <f t="shared" ref="T2330:T2331" si="4109">IF(AND(B2330=B2331,F2330=F2331), "echo ;","echo '&lt; PRESS ANY KEY TO CONTINUE &gt;'; read c ; ")</f>
        <v>echo ;</v>
      </c>
      <c r="U2330" s="12" t="str">
        <f t="shared" ref="U2330:U2331" si="4110">IF(AND(B2330=B2331,F2330=F2331),"echo;",CONCATENATE("cat $HOME/scripts/log/dg_",C2330,"_",B2330,".log ; "))</f>
        <v>echo;</v>
      </c>
      <c r="V2330" s="13" t="str">
        <f t="shared" ref="V2330:V2331" si="4111">IF(AND(B2330=B2331,F2330=F2331), "echo ;","echo '&lt; PRESS ANY KEY TO CONTINUE &gt;'; read c ;")</f>
        <v>echo ;</v>
      </c>
      <c r="W2330" s="14" t="str">
        <f t="shared" ref="W2330:W2331" si="4112">IF(LEFT(U2330,3)="cat"," pmd ; "," echo ; ")</f>
        <v xml:space="preserve"> echo ; </v>
      </c>
      <c r="X2330" s="13" t="str">
        <f t="shared" ref="X2330:X2331" si="4113">IF(M2330="Workflow",CONCATENATE("ssh -q ",G2330, " '/home/infa_adm/scripts/ais.sh ",L2330," ",N2330," ",H2330,"'")," # n/a")</f>
        <v>ssh -q uhvifoapp03 '/home/infa_adm/scripts/ais.sh supply_chain wf_DTS_Load_GEAR_Table_Orourke_Unlimited_Inv Int01_uat'</v>
      </c>
      <c r="Y2330" s="15"/>
      <c r="Z2330" s="60" t="str">
        <f t="shared" ref="Z2330:Z2331" si="4114">CONCATENATE("./pmrep objectexport -f ",L2330," -o ",M2330," -n ",N2330," -m -s -b -r -u ",N2330,".xml")</f>
        <v>./pmrep objectexport -f supply_chain -o Workflow -n wf_DTS_Load_GEAR_Table_Orourke_Unlimited_Inv -m -s -b -r -u wf_DTS_Load_GEAR_Table_Orourke_Unlimited_Inv.xml</v>
      </c>
      <c r="AA2330" s="63" t="str">
        <f t="shared" ref="AA2330:AA2331" si="4115">IF(M2330="Workflow",CONCATENATE("gwd ",L2330," ",N2330)," # n/a")</f>
        <v>gwd supply_chain wf_DTS_Load_GEAR_Table_Orourke_Unlimited_Inv</v>
      </c>
      <c r="AB2330" s="60" t="str">
        <f t="shared" si="3960"/>
        <v xml:space="preserve">showvh supply_chain wf_DTS_Load_GEAR_Table_Orourke_Unlimited_Inv ; </v>
      </c>
      <c r="AC2330" s="60" t="str">
        <f t="shared" si="3941"/>
        <v>showrrh supply_chain wf_DTS_Load_GEAR_Table_Orourke_Unlimited_Inv</v>
      </c>
    </row>
    <row r="2331" spans="1:29" x14ac:dyDescent="0.25">
      <c r="A2331" s="9">
        <v>43489</v>
      </c>
      <c r="B2331" s="6" t="s">
        <v>9</v>
      </c>
      <c r="C2331" s="6" t="s">
        <v>1892</v>
      </c>
      <c r="D2331" s="6" t="s">
        <v>1863</v>
      </c>
      <c r="E2331" s="100" t="str">
        <f t="shared" si="4098"/>
        <v>RAC_uat</v>
      </c>
      <c r="F2331" s="115" t="str">
        <f t="shared" si="4099"/>
        <v>UP</v>
      </c>
      <c r="G2331" s="100" t="str">
        <f t="shared" si="4100"/>
        <v>uhvifoapp03</v>
      </c>
      <c r="H2331" s="115" t="str">
        <f t="shared" si="4101"/>
        <v>Int01_uat</v>
      </c>
      <c r="I2331" s="100" t="str">
        <f t="shared" si="4102"/>
        <v>6005</v>
      </c>
      <c r="J2331" s="115" t="str">
        <f t="shared" si="4103"/>
        <v>Native</v>
      </c>
      <c r="K2331" s="100" t="str">
        <f t="shared" si="4104"/>
        <v>all</v>
      </c>
      <c r="L2331" s="6" t="s">
        <v>1409</v>
      </c>
      <c r="M2331" s="6" t="s">
        <v>332</v>
      </c>
      <c r="N2331" s="6" t="s">
        <v>3376</v>
      </c>
      <c r="O2331" s="41" t="s">
        <v>3378</v>
      </c>
      <c r="P2331" s="11" t="str">
        <f t="shared" si="4105"/>
        <v>qc supply_chain Workflow wf_DTS_Pre_GEAR_stage_Orourke_Unlimited_Inv</v>
      </c>
      <c r="Q2331" s="12" t="str">
        <f t="shared" si="4106"/>
        <v>echo ;</v>
      </c>
      <c r="R2331" s="13" t="str">
        <f t="shared" si="4107"/>
        <v>./pmrep addtodeploymentgroup -p DG_Static_Shared -n wf_DTS_Pre_GEAR_stage_Orourke_Unlimited_Inv -o Workflow -f supply_chain -d all ;</v>
      </c>
      <c r="S2331" s="12" t="str">
        <f t="shared" si="4108"/>
        <v>./pmrep deploydeploymentgroup -p DG_Static_Shared -c  ./DG_Static_Shared.xml -r RAC_uat -n jansaj -X UP -h uhvifoapp03 -o 6005 -s Native -l $HOME/scripts/log/dg_SJ_yatpra.log ;</v>
      </c>
      <c r="T2331" s="13" t="str">
        <f t="shared" si="4109"/>
        <v xml:space="preserve">echo '&lt; PRESS ANY KEY TO CONTINUE &gt;'; read c ; </v>
      </c>
      <c r="U2331" s="12" t="str">
        <f t="shared" si="4110"/>
        <v xml:space="preserve">cat $HOME/scripts/log/dg_SJ_yatpra.log ; </v>
      </c>
      <c r="V2331" s="13" t="str">
        <f t="shared" si="4111"/>
        <v>echo '&lt; PRESS ANY KEY TO CONTINUE &gt;'; read c ;</v>
      </c>
      <c r="W2331" s="14" t="str">
        <f t="shared" si="4112"/>
        <v xml:space="preserve"> pmd ; </v>
      </c>
      <c r="X2331" s="13" t="str">
        <f t="shared" si="4113"/>
        <v>ssh -q uhvifoapp03 '/home/infa_adm/scripts/ais.sh supply_chain wf_DTS_Pre_GEAR_stage_Orourke_Unlimited_Inv Int01_uat'</v>
      </c>
      <c r="Y2331" s="15"/>
      <c r="Z2331" s="60" t="str">
        <f t="shared" si="4114"/>
        <v>./pmrep objectexport -f supply_chain -o Workflow -n wf_DTS_Pre_GEAR_stage_Orourke_Unlimited_Inv -m -s -b -r -u wf_DTS_Pre_GEAR_stage_Orourke_Unlimited_Inv.xml</v>
      </c>
      <c r="AA2331" s="63" t="str">
        <f t="shared" si="4115"/>
        <v>gwd supply_chain wf_DTS_Pre_GEAR_stage_Orourke_Unlimited_Inv</v>
      </c>
      <c r="AB2331" s="60" t="str">
        <f t="shared" si="3960"/>
        <v xml:space="preserve">showvh supply_chain wf_DTS_Pre_GEAR_stage_Orourke_Unlimited_Inv ; </v>
      </c>
      <c r="AC2331" s="60" t="str">
        <f t="shared" si="3941"/>
        <v>showrrh supply_chain wf_DTS_Pre_GEAR_stage_Orourke_Unlimited_Inv</v>
      </c>
    </row>
    <row r="2332" spans="1:29" x14ac:dyDescent="0.25">
      <c r="A2332" s="9">
        <v>43489</v>
      </c>
      <c r="B2332" s="6" t="s">
        <v>318</v>
      </c>
      <c r="C2332" s="6" t="s">
        <v>1892</v>
      </c>
      <c r="D2332" s="6" t="s">
        <v>1862</v>
      </c>
      <c r="E2332" s="100" t="str">
        <f t="shared" ref="E2332:E2333" si="4116">IF(D2332="q1",rep_q,IF(OR(D2332="u1",D2332="u2"),rep_u,IF(OR(D2332="p1",D2332="p2"),rep_p," ** ERROR **")))</f>
        <v>RAC_qa</v>
      </c>
      <c r="F2332" s="115" t="str">
        <f t="shared" ref="F2332:F2333" si="4117">IF(C2332="SJ",IF(D2332="q1",pswd_sj_q,IF(OR(D2332="u1",D2332="u2"),pswd_sj_u,IF(OR(D2332="p1",D2332="p2"),pswd_sj_p," ** ERROR **"))),
IF(C2332="BR",IF(D2332="q1",pswd_br_q,IF(OR(D2332="u1",D2332="u2"),pswd_br_u,IF(OR(D2332="p1",D2332="p2"),pswd_br_p," ** ERROR **")))," ** ERROR **"))</f>
        <v>QP</v>
      </c>
      <c r="G2332" s="100" t="str">
        <f t="shared" ref="G2332:G2333" si="4118">IF(D2332="q1",host_q,IF(OR(D2332="u1",D2332="u2"),host_u,IF(OR(D2332="p1",D2332="p2"),host_p," ** ERROR **")))</f>
        <v>qhvifoapp05</v>
      </c>
      <c r="H2332" s="115" t="str">
        <f t="shared" ref="H2332:H2333" si="4119">IF(D2332="q1",int_q1,IF(D2332="u1",int_u1,IF(D2332="u2",int_u2,IF(D2332="p1",int_p1,IF(D2332="p2",int_p2," ** ERROR **")))))</f>
        <v>Int01_qa</v>
      </c>
      <c r="I2332" s="100" t="str">
        <f t="shared" ref="I2332:I2333" si="4120">IF(D2332="","n/a","6005")</f>
        <v>6005</v>
      </c>
      <c r="J2332" s="115" t="str">
        <f t="shared" ref="J2332:J2333" si="4121">IF(D2332="","n/a","Native")</f>
        <v>Native</v>
      </c>
      <c r="K2332" s="100" t="str">
        <f t="shared" ref="K2332:K2333" si="4122">IF(D2332="","n/a","all")</f>
        <v>all</v>
      </c>
      <c r="L2332" s="6" t="s">
        <v>326</v>
      </c>
      <c r="M2332" s="6" t="s">
        <v>332</v>
      </c>
      <c r="N2332" s="6" t="s">
        <v>3266</v>
      </c>
      <c r="O2332" s="6" t="s">
        <v>3379</v>
      </c>
      <c r="P2332" s="11" t="str">
        <f t="shared" ref="P2332:P2333" si="4123">CONCATENATE("qc ",L2332," ",M2332," ",N2332)</f>
        <v>qc Miscellaneous Workflow wf_SIMStoCS_POReceipt_OprtrChgOff</v>
      </c>
      <c r="Q2332" s="12" t="str">
        <f t="shared" ref="Q2332:Q2333" si="4124">IF(AND(B2332=B2331,F2332=F2331),"echo ;",CONCATENATE("./pmrep cleardeploymentgroup -p ",dgnm," -f ;"))</f>
        <v>./pmrep cleardeploymentgroup -p DG_Static_Shared -f ;</v>
      </c>
      <c r="R2332" s="13" t="str">
        <f t="shared" ref="R2332:R2333" si="4125">CONCATENATE("./pmrep addtodeploymentgroup -p ",dgnm," -n ",N2332," -o ",M2332, " -f ",L2332," -d ",K2332, " ;")</f>
        <v>./pmrep addtodeploymentgroup -p DG_Static_Shared -n wf_SIMStoCS_POReceipt_OprtrChgOff -o Workflow -f Miscellaneous -d all ;</v>
      </c>
      <c r="S2332" s="12" t="str">
        <f t="shared" ref="S2332:S2333" si="4126">IF(AND(B2332=B2333,F2332=F2333),"echo ;",CONCATENATE("./pmrep deploydeploymentgroup -p ",dgnm, " -c ",dgxml," -r ",E2332," -n ",IF(LEFT(F2332,1)="B","ritbil","jansaj")," -X ",F2332, " -h ",G2332," -o ",I2332, " -s ",J2332, " -l $HOME/scripts/log/dg_",C2332,"_",B2332,".log ;"))</f>
        <v>./pmrep deploydeploymentgroup -p DG_Static_Shared -c  ./DG_Static_Shared.xml -r RAC_qa -n jansaj -X QP -h qhvifoapp05 -o 6005 -s Native -l $HOME/scripts/log/dg_SJ_moodee.log ;</v>
      </c>
      <c r="T2332" s="13" t="str">
        <f t="shared" ref="T2332:T2333" si="4127">IF(AND(B2332=B2333,F2332=F2333), "echo ;","echo '&lt; PRESS ANY KEY TO CONTINUE &gt;'; read c ; ")</f>
        <v xml:space="preserve">echo '&lt; PRESS ANY KEY TO CONTINUE &gt;'; read c ; </v>
      </c>
      <c r="U2332" s="12" t="str">
        <f t="shared" ref="U2332:U2333" si="4128">IF(AND(B2332=B2333,F2332=F2333),"echo;",CONCATENATE("cat $HOME/scripts/log/dg_",C2332,"_",B2332,".log ; "))</f>
        <v xml:space="preserve">cat $HOME/scripts/log/dg_SJ_moodee.log ; </v>
      </c>
      <c r="V2332" s="13" t="str">
        <f t="shared" ref="V2332:V2333" si="4129">IF(AND(B2332=B2333,F2332=F2333), "echo ;","echo '&lt; PRESS ANY KEY TO CONTINUE &gt;'; read c ;")</f>
        <v>echo '&lt; PRESS ANY KEY TO CONTINUE &gt;'; read c ;</v>
      </c>
      <c r="W2332" s="14" t="str">
        <f t="shared" ref="W2332:W2333" si="4130">IF(LEFT(U2332,3)="cat"," pmd ; "," echo ; ")</f>
        <v xml:space="preserve"> pmd ; </v>
      </c>
      <c r="X2332" s="13" t="str">
        <f t="shared" ref="X2332:X2333" si="4131">IF(M2332="Workflow",CONCATENATE("ssh -q ",G2332, " '/home/infa_adm/scripts/ais.sh ",L2332," ",N2332," ",H2332,"'")," # n/a")</f>
        <v>ssh -q qhvifoapp05 '/home/infa_adm/scripts/ais.sh Miscellaneous wf_SIMStoCS_POReceipt_OprtrChgOff Int01_qa'</v>
      </c>
      <c r="Y2332" s="15"/>
      <c r="Z2332" s="60" t="str">
        <f t="shared" ref="Z2332:Z2333" si="4132">CONCATENATE("./pmrep objectexport -f ",L2332," -o ",M2332," -n ",N2332," -m -s -b -r -u ",N2332,".xml")</f>
        <v>./pmrep objectexport -f Miscellaneous -o Workflow -n wf_SIMStoCS_POReceipt_OprtrChgOff -m -s -b -r -u wf_SIMStoCS_POReceipt_OprtrChgOff.xml</v>
      </c>
      <c r="AA2332" s="63" t="str">
        <f t="shared" ref="AA2332:AA2333" si="4133">IF(M2332="Workflow",CONCATENATE("gwd ",L2332," ",N2332)," # n/a")</f>
        <v>gwd Miscellaneous wf_SIMStoCS_POReceipt_OprtrChgOff</v>
      </c>
      <c r="AB2332" s="60" t="str">
        <f t="shared" si="3960"/>
        <v xml:space="preserve">showvh Miscellaneous wf_SIMStoCS_POReceipt_OprtrChgOff ; </v>
      </c>
      <c r="AC2332" s="60" t="str">
        <f t="shared" si="3941"/>
        <v>showrrh Miscellaneous wf_SIMStoCS_POReceipt_OprtrChgOff</v>
      </c>
    </row>
    <row r="2333" spans="1:29" x14ac:dyDescent="0.25">
      <c r="A2333" s="9">
        <v>43489</v>
      </c>
      <c r="B2333" s="6" t="s">
        <v>318</v>
      </c>
      <c r="C2333" s="6" t="s">
        <v>1892</v>
      </c>
      <c r="D2333" s="6" t="s">
        <v>1863</v>
      </c>
      <c r="E2333" s="100" t="str">
        <f t="shared" si="4116"/>
        <v>RAC_uat</v>
      </c>
      <c r="F2333" s="115" t="str">
        <f t="shared" si="4117"/>
        <v>UP</v>
      </c>
      <c r="G2333" s="100" t="str">
        <f t="shared" si="4118"/>
        <v>uhvifoapp03</v>
      </c>
      <c r="H2333" s="115" t="str">
        <f t="shared" si="4119"/>
        <v>Int01_uat</v>
      </c>
      <c r="I2333" s="100" t="str">
        <f t="shared" si="4120"/>
        <v>6005</v>
      </c>
      <c r="J2333" s="115" t="str">
        <f t="shared" si="4121"/>
        <v>Native</v>
      </c>
      <c r="K2333" s="100" t="str">
        <f t="shared" si="4122"/>
        <v>all</v>
      </c>
      <c r="L2333" s="6" t="s">
        <v>326</v>
      </c>
      <c r="M2333" s="6" t="s">
        <v>332</v>
      </c>
      <c r="N2333" s="6" t="s">
        <v>3266</v>
      </c>
      <c r="O2333" s="6" t="s">
        <v>3380</v>
      </c>
      <c r="P2333" s="11" t="str">
        <f t="shared" si="4123"/>
        <v>qc Miscellaneous Workflow wf_SIMStoCS_POReceipt_OprtrChgOff</v>
      </c>
      <c r="Q2333" s="12" t="str">
        <f t="shared" si="4124"/>
        <v>./pmrep cleardeploymentgroup -p DG_Static_Shared -f ;</v>
      </c>
      <c r="R2333" s="13" t="str">
        <f t="shared" si="4125"/>
        <v>./pmrep addtodeploymentgroup -p DG_Static_Shared -n wf_SIMStoCS_POReceipt_OprtrChgOff -o Workflow -f Miscellaneous -d all ;</v>
      </c>
      <c r="S2333" s="12" t="str">
        <f t="shared" si="4126"/>
        <v>./pmrep deploydeploymentgroup -p DG_Static_Shared -c  ./DG_Static_Shared.xml -r RAC_uat -n jansaj -X UP -h uhvifoapp03 -o 6005 -s Native -l $HOME/scripts/log/dg_SJ_moodee.log ;</v>
      </c>
      <c r="T2333" s="13" t="str">
        <f t="shared" si="4127"/>
        <v xml:space="preserve">echo '&lt; PRESS ANY KEY TO CONTINUE &gt;'; read c ; </v>
      </c>
      <c r="U2333" s="12" t="str">
        <f t="shared" si="4128"/>
        <v xml:space="preserve">cat $HOME/scripts/log/dg_SJ_moodee.log ; </v>
      </c>
      <c r="V2333" s="13" t="str">
        <f t="shared" si="4129"/>
        <v>echo '&lt; PRESS ANY KEY TO CONTINUE &gt;'; read c ;</v>
      </c>
      <c r="W2333" s="14" t="str">
        <f t="shared" si="4130"/>
        <v xml:space="preserve"> pmd ; </v>
      </c>
      <c r="X2333" s="13" t="str">
        <f t="shared" si="4131"/>
        <v>ssh -q uhvifoapp03 '/home/infa_adm/scripts/ais.sh Miscellaneous wf_SIMStoCS_POReceipt_OprtrChgOff Int01_uat'</v>
      </c>
      <c r="Y2333" s="15"/>
      <c r="Z2333" s="60" t="str">
        <f t="shared" si="4132"/>
        <v>./pmrep objectexport -f Miscellaneous -o Workflow -n wf_SIMStoCS_POReceipt_OprtrChgOff -m -s -b -r -u wf_SIMStoCS_POReceipt_OprtrChgOff.xml</v>
      </c>
      <c r="AA2333" s="63" t="str">
        <f t="shared" si="4133"/>
        <v>gwd Miscellaneous wf_SIMStoCS_POReceipt_OprtrChgOff</v>
      </c>
      <c r="AB2333" s="60" t="str">
        <f t="shared" si="3960"/>
        <v xml:space="preserve">showvh Miscellaneous wf_SIMStoCS_POReceipt_OprtrChgOff ; </v>
      </c>
      <c r="AC2333" s="60" t="str">
        <f t="shared" si="3941"/>
        <v>showrrh Miscellaneous wf_SIMStoCS_POReceipt_OprtrChgOff</v>
      </c>
    </row>
    <row r="2334" spans="1:29" x14ac:dyDescent="0.25">
      <c r="A2334" s="9">
        <v>43489</v>
      </c>
      <c r="B2334" s="6" t="s">
        <v>3211</v>
      </c>
      <c r="C2334" s="6" t="s">
        <v>1892</v>
      </c>
      <c r="D2334" s="6" t="s">
        <v>1862</v>
      </c>
      <c r="E2334" s="100" t="str">
        <f t="shared" ref="E2334" si="4134">IF(D2334="q1",rep_q,IF(OR(D2334="u1",D2334="u2"),rep_u,IF(OR(D2334="p1",D2334="p2"),rep_p," ** ERROR **")))</f>
        <v>RAC_qa</v>
      </c>
      <c r="F2334" s="115" t="str">
        <f t="shared" ref="F2334" si="4135">IF(C2334="SJ",IF(D2334="q1",pswd_sj_q,IF(OR(D2334="u1",D2334="u2"),pswd_sj_u,IF(OR(D2334="p1",D2334="p2"),pswd_sj_p," ** ERROR **"))),
IF(C2334="BR",IF(D2334="q1",pswd_br_q,IF(OR(D2334="u1",D2334="u2"),pswd_br_u,IF(OR(D2334="p1",D2334="p2"),pswd_br_p," ** ERROR **")))," ** ERROR **"))</f>
        <v>QP</v>
      </c>
      <c r="G2334" s="100" t="str">
        <f t="shared" ref="G2334" si="4136">IF(D2334="q1",host_q,IF(OR(D2334="u1",D2334="u2"),host_u,IF(OR(D2334="p1",D2334="p2"),host_p," ** ERROR **")))</f>
        <v>qhvifoapp05</v>
      </c>
      <c r="H2334" s="115" t="str">
        <f t="shared" ref="H2334" si="4137">IF(D2334="q1",int_q1,IF(D2334="u1",int_u1,IF(D2334="u2",int_u2,IF(D2334="p1",int_p1,IF(D2334="p2",int_p2," ** ERROR **")))))</f>
        <v>Int01_qa</v>
      </c>
      <c r="I2334" s="100" t="str">
        <f t="shared" ref="I2334" si="4138">IF(D2334="","n/a","6005")</f>
        <v>6005</v>
      </c>
      <c r="J2334" s="115" t="str">
        <f t="shared" ref="J2334" si="4139">IF(D2334="","n/a","Native")</f>
        <v>Native</v>
      </c>
      <c r="K2334" s="100" t="str">
        <f t="shared" ref="K2334" si="4140">IF(D2334="","n/a","all")</f>
        <v>all</v>
      </c>
      <c r="L2334" s="6" t="s">
        <v>322</v>
      </c>
      <c r="M2334" s="6" t="s">
        <v>332</v>
      </c>
      <c r="N2334" s="6" t="s">
        <v>3195</v>
      </c>
      <c r="O2334" s="6" t="s">
        <v>3381</v>
      </c>
      <c r="P2334" s="11" t="str">
        <f t="shared" ref="P2334:P2335" si="4141">CONCATENATE("qc ",L2334," ",M2334," ",N2334)</f>
        <v>qc MDM Workflow wf_Mdm_To_Rms</v>
      </c>
      <c r="Q2334" s="12" t="str">
        <f t="shared" ref="Q2334:Q2335" si="4142">IF(AND(B2334=B2333,F2334=F2333),"echo ;",CONCATENATE("./pmrep cleardeploymentgroup -p ",dgnm," -f ;"))</f>
        <v>./pmrep cleardeploymentgroup -p DG_Static_Shared -f ;</v>
      </c>
      <c r="R2334" s="13" t="str">
        <f t="shared" ref="R2334:R2335" si="4143">CONCATENATE("./pmrep addtodeploymentgroup -p ",dgnm," -n ",N2334," -o ",M2334, " -f ",L2334," -d ",K2334, " ;")</f>
        <v>./pmrep addtodeploymentgroup -p DG_Static_Shared -n wf_Mdm_To_Rms -o Workflow -f MDM -d all ;</v>
      </c>
      <c r="S2334" s="12" t="str">
        <f t="shared" ref="S2334:S2335" si="4144">IF(AND(B2334=B2335,F2334=F2335),"echo ;",CONCATENATE("./pmrep deploydeploymentgroup -p ",dgnm, " -c ",dgxml," -r ",E2334," -n ",IF(LEFT(F2334,1)="B","ritbil","jansaj")," -X ",F2334, " -h ",G2334," -o ",I2334, " -s ",J2334, " -l $HOME/scripts/log/dg_",C2334,"_",B2334,".log ;"))</f>
        <v>./pmrep deploydeploymentgroup -p DG_Static_Shared -c  ./DG_Static_Shared.xml -r RAC_qa -n jansaj -X QP -h qhvifoapp05 -o 6005 -s Native -l $HOME/scripts/log/dg_SJ_kasven.log ;</v>
      </c>
      <c r="T2334" s="13" t="str">
        <f t="shared" ref="T2334:T2335" si="4145">IF(AND(B2334=B2335,F2334=F2335), "echo ;","echo '&lt; PRESS ANY KEY TO CONTINUE &gt;'; read c ; ")</f>
        <v xml:space="preserve">echo '&lt; PRESS ANY KEY TO CONTINUE &gt;'; read c ; </v>
      </c>
      <c r="U2334" s="12" t="str">
        <f t="shared" ref="U2334:U2335" si="4146">IF(AND(B2334=B2335,F2334=F2335),"echo;",CONCATENATE("cat $HOME/scripts/log/dg_",C2334,"_",B2334,".log ; "))</f>
        <v xml:space="preserve">cat $HOME/scripts/log/dg_SJ_kasven.log ; </v>
      </c>
      <c r="V2334" s="13" t="str">
        <f t="shared" ref="V2334:V2335" si="4147">IF(AND(B2334=B2335,F2334=F2335), "echo ;","echo '&lt; PRESS ANY KEY TO CONTINUE &gt;'; read c ;")</f>
        <v>echo '&lt; PRESS ANY KEY TO CONTINUE &gt;'; read c ;</v>
      </c>
      <c r="W2334" s="14" t="str">
        <f t="shared" ref="W2334:W2335" si="4148">IF(LEFT(U2334,3)="cat"," pmd ; "," echo ; ")</f>
        <v xml:space="preserve"> pmd ; </v>
      </c>
      <c r="X2334" s="13" t="str">
        <f t="shared" ref="X2334:X2335" si="4149">IF(M2334="Workflow",CONCATENATE("ssh -q ",G2334, " '/home/infa_adm/scripts/ais.sh ",L2334," ",N2334," ",H2334,"'")," # n/a")</f>
        <v>ssh -q qhvifoapp05 '/home/infa_adm/scripts/ais.sh MDM wf_Mdm_To_Rms Int01_qa'</v>
      </c>
      <c r="Y2334" s="15"/>
      <c r="Z2334" s="60" t="str">
        <f t="shared" ref="Z2334:Z2335" si="4150">CONCATENATE("./pmrep objectexport -f ",L2334," -o ",M2334," -n ",N2334," -m -s -b -r -u ",N2334,".xml")</f>
        <v>./pmrep objectexport -f MDM -o Workflow -n wf_Mdm_To_Rms -m -s -b -r -u wf_Mdm_To_Rms.xml</v>
      </c>
      <c r="AA2334" s="63" t="str">
        <f t="shared" ref="AA2334:AA2335" si="4151">IF(M2334="Workflow",CONCATENATE("gwd ",L2334," ",N2334)," # n/a")</f>
        <v>gwd MDM wf_Mdm_To_Rms</v>
      </c>
      <c r="AB2334" s="60" t="str">
        <f t="shared" si="3960"/>
        <v xml:space="preserve">showvh MDM wf_Mdm_To_Rms ; </v>
      </c>
      <c r="AC2334" s="60" t="str">
        <f t="shared" si="3941"/>
        <v>showrrh MDM wf_Mdm_To_Rms</v>
      </c>
    </row>
    <row r="2335" spans="1:29" x14ac:dyDescent="0.25">
      <c r="A2335" s="9">
        <v>43489</v>
      </c>
      <c r="B2335" s="6" t="s">
        <v>3211</v>
      </c>
      <c r="C2335" s="6" t="s">
        <v>1892</v>
      </c>
      <c r="D2335" s="6" t="s">
        <v>1863</v>
      </c>
      <c r="E2335" s="100" t="str">
        <f t="shared" ref="E2335:E2336" si="4152">IF(D2335="q1",rep_q,IF(OR(D2335="u1",D2335="u2"),rep_u,IF(OR(D2335="p1",D2335="p2"),rep_p," ** ERROR **")))</f>
        <v>RAC_uat</v>
      </c>
      <c r="F2335" s="115" t="str">
        <f t="shared" ref="F2335:F2336" si="4153">IF(C2335="SJ",IF(D2335="q1",pswd_sj_q,IF(OR(D2335="u1",D2335="u2"),pswd_sj_u,IF(OR(D2335="p1",D2335="p2"),pswd_sj_p," ** ERROR **"))),
IF(C2335="BR",IF(D2335="q1",pswd_br_q,IF(OR(D2335="u1",D2335="u2"),pswd_br_u,IF(OR(D2335="p1",D2335="p2"),pswd_br_p," ** ERROR **")))," ** ERROR **"))</f>
        <v>UP</v>
      </c>
      <c r="G2335" s="100" t="str">
        <f t="shared" ref="G2335:G2336" si="4154">IF(D2335="q1",host_q,IF(OR(D2335="u1",D2335="u2"),host_u,IF(OR(D2335="p1",D2335="p2"),host_p," ** ERROR **")))</f>
        <v>uhvifoapp03</v>
      </c>
      <c r="H2335" s="115" t="str">
        <f t="shared" ref="H2335:H2336" si="4155">IF(D2335="q1",int_q1,IF(D2335="u1",int_u1,IF(D2335="u2",int_u2,IF(D2335="p1",int_p1,IF(D2335="p2",int_p2," ** ERROR **")))))</f>
        <v>Int01_uat</v>
      </c>
      <c r="I2335" s="100" t="str">
        <f t="shared" ref="I2335:I2336" si="4156">IF(D2335="","n/a","6005")</f>
        <v>6005</v>
      </c>
      <c r="J2335" s="115" t="str">
        <f t="shared" ref="J2335:J2336" si="4157">IF(D2335="","n/a","Native")</f>
        <v>Native</v>
      </c>
      <c r="K2335" s="100" t="str">
        <f t="shared" ref="K2335:K2336" si="4158">IF(D2335="","n/a","all")</f>
        <v>all</v>
      </c>
      <c r="L2335" s="6" t="s">
        <v>322</v>
      </c>
      <c r="M2335" s="6" t="s">
        <v>332</v>
      </c>
      <c r="N2335" s="6" t="s">
        <v>3195</v>
      </c>
      <c r="O2335" s="6" t="s">
        <v>3382</v>
      </c>
      <c r="P2335" s="11" t="str">
        <f t="shared" si="4141"/>
        <v>qc MDM Workflow wf_Mdm_To_Rms</v>
      </c>
      <c r="Q2335" s="12" t="str">
        <f t="shared" si="4142"/>
        <v>./pmrep cleardeploymentgroup -p DG_Static_Shared -f ;</v>
      </c>
      <c r="R2335" s="13" t="str">
        <f t="shared" si="4143"/>
        <v>./pmrep addtodeploymentgroup -p DG_Static_Shared -n wf_Mdm_To_Rms -o Workflow -f MDM -d all ;</v>
      </c>
      <c r="S2335" s="12" t="str">
        <f t="shared" si="4144"/>
        <v>./pmrep deploydeploymentgroup -p DG_Static_Shared -c  ./DG_Static_Shared.xml -r RAC_uat -n jansaj -X UP -h uhvifoapp03 -o 6005 -s Native -l $HOME/scripts/log/dg_SJ_kasven.log ;</v>
      </c>
      <c r="T2335" s="13" t="str">
        <f t="shared" si="4145"/>
        <v xml:space="preserve">echo '&lt; PRESS ANY KEY TO CONTINUE &gt;'; read c ; </v>
      </c>
      <c r="U2335" s="12" t="str">
        <f t="shared" si="4146"/>
        <v xml:space="preserve">cat $HOME/scripts/log/dg_SJ_kasven.log ; </v>
      </c>
      <c r="V2335" s="13" t="str">
        <f t="shared" si="4147"/>
        <v>echo '&lt; PRESS ANY KEY TO CONTINUE &gt;'; read c ;</v>
      </c>
      <c r="W2335" s="14" t="str">
        <f t="shared" si="4148"/>
        <v xml:space="preserve"> pmd ; </v>
      </c>
      <c r="X2335" s="13" t="str">
        <f t="shared" si="4149"/>
        <v>ssh -q uhvifoapp03 '/home/infa_adm/scripts/ais.sh MDM wf_Mdm_To_Rms Int01_uat'</v>
      </c>
      <c r="Y2335" s="15"/>
      <c r="Z2335" s="60" t="str">
        <f t="shared" si="4150"/>
        <v>./pmrep objectexport -f MDM -o Workflow -n wf_Mdm_To_Rms -m -s -b -r -u wf_Mdm_To_Rms.xml</v>
      </c>
      <c r="AA2335" s="63" t="str">
        <f t="shared" si="4151"/>
        <v>gwd MDM wf_Mdm_To_Rms</v>
      </c>
      <c r="AB2335" s="60" t="str">
        <f t="shared" si="3960"/>
        <v xml:space="preserve">showvh MDM wf_Mdm_To_Rms ; </v>
      </c>
      <c r="AC2335" s="60" t="str">
        <f t="shared" si="3941"/>
        <v>showrrh MDM wf_Mdm_To_Rms</v>
      </c>
    </row>
    <row r="2336" spans="1:29" x14ac:dyDescent="0.25">
      <c r="A2336" s="9">
        <v>43489</v>
      </c>
      <c r="B2336" s="6" t="s">
        <v>317</v>
      </c>
      <c r="C2336" s="6" t="s">
        <v>1892</v>
      </c>
      <c r="D2336" s="6" t="s">
        <v>1862</v>
      </c>
      <c r="E2336" s="100" t="str">
        <f t="shared" si="4152"/>
        <v>RAC_qa</v>
      </c>
      <c r="F2336" s="115" t="str">
        <f t="shared" si="4153"/>
        <v>QP</v>
      </c>
      <c r="G2336" s="100" t="str">
        <f t="shared" si="4154"/>
        <v>qhvifoapp05</v>
      </c>
      <c r="H2336" s="115" t="str">
        <f t="shared" si="4155"/>
        <v>Int01_qa</v>
      </c>
      <c r="I2336" s="100" t="str">
        <f t="shared" si="4156"/>
        <v>6005</v>
      </c>
      <c r="J2336" s="115" t="str">
        <f t="shared" si="4157"/>
        <v>Native</v>
      </c>
      <c r="K2336" s="100" t="str">
        <f t="shared" si="4158"/>
        <v>all</v>
      </c>
      <c r="L2336" s="6" t="s">
        <v>1491</v>
      </c>
      <c r="M2336" s="6" t="s">
        <v>332</v>
      </c>
      <c r="N2336" s="6" t="s">
        <v>2660</v>
      </c>
      <c r="O2336" s="6" t="s">
        <v>3387</v>
      </c>
      <c r="P2336" s="11" t="str">
        <f t="shared" ref="P2336:P2339" si="4159">CONCATENATE("qc ",L2336," ",M2336," ",N2336)</f>
        <v>qc connectors Workflow wf_ENT_LAWSON_GL_RF_PROCESS</v>
      </c>
      <c r="Q2336" s="12" t="str">
        <f t="shared" ref="Q2336:Q2339" si="4160">IF(AND(B2336=B2335,F2336=F2335),"echo ;",CONCATENATE("./pmrep cleardeploymentgroup -p ",dgnm," -f ;"))</f>
        <v>./pmrep cleardeploymentgroup -p DG_Static_Shared -f ;</v>
      </c>
      <c r="R2336" s="13" t="str">
        <f t="shared" ref="R2336:R2339" si="4161">CONCATENATE("./pmrep addtodeploymentgroup -p ",dgnm," -n ",N2336," -o ",M2336, " -f ",L2336," -d ",K2336, " ;")</f>
        <v>./pmrep addtodeploymentgroup -p DG_Static_Shared -n wf_ENT_LAWSON_GL_RF_PROCESS -o Workflow -f connectors -d all ;</v>
      </c>
      <c r="S2336" s="12" t="str">
        <f t="shared" ref="S2336:S2339" si="4162">IF(AND(B2336=B2337,F2336=F2337),"echo ;",CONCATENATE("./pmrep deploydeploymentgroup -p ",dgnm, " -c ",dgxml," -r ",E2336," -n ",IF(LEFT(F2336,1)="B","ritbil","jansaj")," -X ",F2336, " -h ",G2336," -o ",I2336, " -s ",J2336, " -l $HOME/scripts/log/dg_",C2336,"_",B2336,".log ;"))</f>
        <v>./pmrep deploydeploymentgroup -p DG_Static_Shared -c  ./DG_Static_Shared.xml -r RAC_qa -n jansaj -X QP -h qhvifoapp05 -o 6005 -s Native -l $HOME/scripts/log/dg_SJ_kalabd.log ;</v>
      </c>
      <c r="T2336" s="13" t="str">
        <f t="shared" ref="T2336:T2339" si="4163">IF(AND(B2336=B2337,F2336=F2337), "echo ;","echo '&lt; PRESS ANY KEY TO CONTINUE &gt;'; read c ; ")</f>
        <v xml:space="preserve">echo '&lt; PRESS ANY KEY TO CONTINUE &gt;'; read c ; </v>
      </c>
      <c r="U2336" s="12" t="str">
        <f t="shared" ref="U2336:U2339" si="4164">IF(AND(B2336=B2337,F2336=F2337),"echo;",CONCATENATE("cat $HOME/scripts/log/dg_",C2336,"_",B2336,".log ; "))</f>
        <v xml:space="preserve">cat $HOME/scripts/log/dg_SJ_kalabd.log ; </v>
      </c>
      <c r="V2336" s="13" t="str">
        <f t="shared" ref="V2336:V2339" si="4165">IF(AND(B2336=B2337,F2336=F2337), "echo ;","echo '&lt; PRESS ANY KEY TO CONTINUE &gt;'; read c ;")</f>
        <v>echo '&lt; PRESS ANY KEY TO CONTINUE &gt;'; read c ;</v>
      </c>
      <c r="W2336" s="14" t="str">
        <f t="shared" ref="W2336:W2339" si="4166">IF(LEFT(U2336,3)="cat"," pmd ; "," echo ; ")</f>
        <v xml:space="preserve"> pmd ; </v>
      </c>
      <c r="X2336" s="13" t="str">
        <f t="shared" ref="X2336:X2339" si="4167">IF(M2336="Workflow",CONCATENATE("ssh -q ",G2336, " '/home/infa_adm/scripts/ais.sh ",L2336," ",N2336," ",H2336,"'")," # n/a")</f>
        <v>ssh -q qhvifoapp05 '/home/infa_adm/scripts/ais.sh connectors wf_ENT_LAWSON_GL_RF_PROCESS Int01_qa'</v>
      </c>
      <c r="Y2336" s="15"/>
      <c r="Z2336" s="60" t="str">
        <f t="shared" ref="Z2336:Z2339" si="4168">CONCATENATE("./pmrep objectexport -f ",L2336," -o ",M2336," -n ",N2336," -m -s -b -r -u ",N2336,".xml")</f>
        <v>./pmrep objectexport -f connectors -o Workflow -n wf_ENT_LAWSON_GL_RF_PROCESS -m -s -b -r -u wf_ENT_LAWSON_GL_RF_PROCESS.xml</v>
      </c>
      <c r="AA2336" s="63" t="str">
        <f t="shared" ref="AA2336:AA2339" si="4169">IF(M2336="Workflow",CONCATENATE("gwd ",L2336," ",N2336)," # n/a")</f>
        <v>gwd connectors wf_ENT_LAWSON_GL_RF_PROCESS</v>
      </c>
      <c r="AB2336" s="60" t="str">
        <f t="shared" si="3960"/>
        <v xml:space="preserve">showvh connectors wf_ENT_LAWSON_GL_RF_PROCESS ; </v>
      </c>
      <c r="AC2336" s="60" t="str">
        <f t="shared" si="3941"/>
        <v>showrrh connectors wf_ENT_LAWSON_GL_RF_PROCESS</v>
      </c>
    </row>
    <row r="2337" spans="1:29" x14ac:dyDescent="0.25">
      <c r="A2337" s="9">
        <v>43489</v>
      </c>
      <c r="B2337" s="6" t="s">
        <v>317</v>
      </c>
      <c r="C2337" s="6" t="s">
        <v>1892</v>
      </c>
      <c r="D2337" s="6" t="s">
        <v>1863</v>
      </c>
      <c r="E2337" s="100" t="str">
        <f t="shared" ref="E2337:E2341" si="4170">IF(D2337="q1",rep_q,IF(OR(D2337="u1",D2337="u2"),rep_u,IF(OR(D2337="p1",D2337="p2"),rep_p," ** ERROR **")))</f>
        <v>RAC_uat</v>
      </c>
      <c r="F2337" s="115" t="str">
        <f t="shared" ref="F2337:F2341" si="4171">IF(C2337="SJ",IF(D2337="q1",pswd_sj_q,IF(OR(D2337="u1",D2337="u2"),pswd_sj_u,IF(OR(D2337="p1",D2337="p2"),pswd_sj_p," ** ERROR **"))),
IF(C2337="BR",IF(D2337="q1",pswd_br_q,IF(OR(D2337="u1",D2337="u2"),pswd_br_u,IF(OR(D2337="p1",D2337="p2"),pswd_br_p," ** ERROR **")))," ** ERROR **"))</f>
        <v>UP</v>
      </c>
      <c r="G2337" s="100" t="str">
        <f t="shared" ref="G2337:G2341" si="4172">IF(D2337="q1",host_q,IF(OR(D2337="u1",D2337="u2"),host_u,IF(OR(D2337="p1",D2337="p2"),host_p," ** ERROR **")))</f>
        <v>uhvifoapp03</v>
      </c>
      <c r="H2337" s="115" t="str">
        <f t="shared" ref="H2337:H2341" si="4173">IF(D2337="q1",int_q1,IF(D2337="u1",int_u1,IF(D2337="u2",int_u2,IF(D2337="p1",int_p1,IF(D2337="p2",int_p2," ** ERROR **")))))</f>
        <v>Int01_uat</v>
      </c>
      <c r="I2337" s="100" t="str">
        <f t="shared" ref="I2337:I2341" si="4174">IF(D2337="","n/a","6005")</f>
        <v>6005</v>
      </c>
      <c r="J2337" s="115" t="str">
        <f t="shared" ref="J2337:J2341" si="4175">IF(D2337="","n/a","Native")</f>
        <v>Native</v>
      </c>
      <c r="K2337" s="100" t="str">
        <f t="shared" ref="K2337:K2341" si="4176">IF(D2337="","n/a","all")</f>
        <v>all</v>
      </c>
      <c r="L2337" s="6" t="s">
        <v>1491</v>
      </c>
      <c r="M2337" s="6" t="s">
        <v>332</v>
      </c>
      <c r="N2337" s="6" t="s">
        <v>2660</v>
      </c>
      <c r="O2337" s="6" t="s">
        <v>3388</v>
      </c>
      <c r="P2337" s="11" t="str">
        <f t="shared" si="4159"/>
        <v>qc connectors Workflow wf_ENT_LAWSON_GL_RF_PROCESS</v>
      </c>
      <c r="Q2337" s="12" t="str">
        <f t="shared" si="4160"/>
        <v>./pmrep cleardeploymentgroup -p DG_Static_Shared -f ;</v>
      </c>
      <c r="R2337" s="13" t="str">
        <f t="shared" si="4161"/>
        <v>./pmrep addtodeploymentgroup -p DG_Static_Shared -n wf_ENT_LAWSON_GL_RF_PROCESS -o Workflow -f connectors -d all ;</v>
      </c>
      <c r="S2337" s="12" t="str">
        <f t="shared" si="4162"/>
        <v>./pmrep deploydeploymentgroup -p DG_Static_Shared -c  ./DG_Static_Shared.xml -r RAC_uat -n jansaj -X UP -h uhvifoapp03 -o 6005 -s Native -l $HOME/scripts/log/dg_SJ_kalabd.log ;</v>
      </c>
      <c r="T2337" s="13" t="str">
        <f t="shared" si="4163"/>
        <v xml:space="preserve">echo '&lt; PRESS ANY KEY TO CONTINUE &gt;'; read c ; </v>
      </c>
      <c r="U2337" s="12" t="str">
        <f t="shared" si="4164"/>
        <v xml:space="preserve">cat $HOME/scripts/log/dg_SJ_kalabd.log ; </v>
      </c>
      <c r="V2337" s="13" t="str">
        <f t="shared" si="4165"/>
        <v>echo '&lt; PRESS ANY KEY TO CONTINUE &gt;'; read c ;</v>
      </c>
      <c r="W2337" s="14" t="str">
        <f t="shared" si="4166"/>
        <v xml:space="preserve"> pmd ; </v>
      </c>
      <c r="X2337" s="13" t="str">
        <f t="shared" si="4167"/>
        <v>ssh -q uhvifoapp03 '/home/infa_adm/scripts/ais.sh connectors wf_ENT_LAWSON_GL_RF_PROCESS Int01_uat'</v>
      </c>
      <c r="Y2337" s="15"/>
      <c r="Z2337" s="60" t="str">
        <f t="shared" si="4168"/>
        <v>./pmrep objectexport -f connectors -o Workflow -n wf_ENT_LAWSON_GL_RF_PROCESS -m -s -b -r -u wf_ENT_LAWSON_GL_RF_PROCESS.xml</v>
      </c>
      <c r="AA2337" s="63" t="str">
        <f t="shared" si="4169"/>
        <v>gwd connectors wf_ENT_LAWSON_GL_RF_PROCESS</v>
      </c>
      <c r="AB2337" s="60" t="str">
        <f t="shared" si="3960"/>
        <v xml:space="preserve">showvh connectors wf_ENT_LAWSON_GL_RF_PROCESS ; </v>
      </c>
      <c r="AC2337" s="60" t="str">
        <f t="shared" si="3941"/>
        <v>showrrh connectors wf_ENT_LAWSON_GL_RF_PROCESS</v>
      </c>
    </row>
    <row r="2338" spans="1:29" x14ac:dyDescent="0.25">
      <c r="A2338" s="9">
        <v>43489</v>
      </c>
      <c r="B2338" s="6" t="s">
        <v>318</v>
      </c>
      <c r="C2338" s="6" t="s">
        <v>1892</v>
      </c>
      <c r="D2338" s="6" t="s">
        <v>1862</v>
      </c>
      <c r="E2338" s="100" t="str">
        <f t="shared" si="4170"/>
        <v>RAC_qa</v>
      </c>
      <c r="F2338" s="115" t="str">
        <f t="shared" si="4171"/>
        <v>QP</v>
      </c>
      <c r="G2338" s="100" t="str">
        <f t="shared" si="4172"/>
        <v>qhvifoapp05</v>
      </c>
      <c r="H2338" s="115" t="str">
        <f t="shared" si="4173"/>
        <v>Int01_qa</v>
      </c>
      <c r="I2338" s="100" t="str">
        <f t="shared" si="4174"/>
        <v>6005</v>
      </c>
      <c r="J2338" s="115" t="str">
        <f t="shared" si="4175"/>
        <v>Native</v>
      </c>
      <c r="K2338" s="100" t="str">
        <f t="shared" si="4176"/>
        <v>all</v>
      </c>
      <c r="L2338" s="6" t="s">
        <v>326</v>
      </c>
      <c r="M2338" s="6" t="s">
        <v>332</v>
      </c>
      <c r="N2338" s="6" t="s">
        <v>3266</v>
      </c>
      <c r="O2338" s="6" t="s">
        <v>3383</v>
      </c>
      <c r="P2338" s="11" t="str">
        <f t="shared" si="4159"/>
        <v>qc Miscellaneous Workflow wf_SIMStoCS_POReceipt_OprtrChgOff</v>
      </c>
      <c r="Q2338" s="12" t="str">
        <f t="shared" si="4160"/>
        <v>./pmrep cleardeploymentgroup -p DG_Static_Shared -f ;</v>
      </c>
      <c r="R2338" s="13" t="str">
        <f t="shared" si="4161"/>
        <v>./pmrep addtodeploymentgroup -p DG_Static_Shared -n wf_SIMStoCS_POReceipt_OprtrChgOff -o Workflow -f Miscellaneous -d all ;</v>
      </c>
      <c r="S2338" s="12" t="str">
        <f t="shared" si="4162"/>
        <v>./pmrep deploydeploymentgroup -p DG_Static_Shared -c  ./DG_Static_Shared.xml -r RAC_qa -n jansaj -X QP -h qhvifoapp05 -o 6005 -s Native -l $HOME/scripts/log/dg_SJ_moodee.log ;</v>
      </c>
      <c r="T2338" s="13" t="str">
        <f t="shared" si="4163"/>
        <v xml:space="preserve">echo '&lt; PRESS ANY KEY TO CONTINUE &gt;'; read c ; </v>
      </c>
      <c r="U2338" s="12" t="str">
        <f t="shared" si="4164"/>
        <v xml:space="preserve">cat $HOME/scripts/log/dg_SJ_moodee.log ; </v>
      </c>
      <c r="V2338" s="13" t="str">
        <f t="shared" si="4165"/>
        <v>echo '&lt; PRESS ANY KEY TO CONTINUE &gt;'; read c ;</v>
      </c>
      <c r="W2338" s="14" t="str">
        <f t="shared" si="4166"/>
        <v xml:space="preserve"> pmd ; </v>
      </c>
      <c r="X2338" s="13" t="str">
        <f t="shared" si="4167"/>
        <v>ssh -q qhvifoapp05 '/home/infa_adm/scripts/ais.sh Miscellaneous wf_SIMStoCS_POReceipt_OprtrChgOff Int01_qa'</v>
      </c>
      <c r="Y2338" s="15"/>
      <c r="Z2338" s="60" t="str">
        <f t="shared" si="4168"/>
        <v>./pmrep objectexport -f Miscellaneous -o Workflow -n wf_SIMStoCS_POReceipt_OprtrChgOff -m -s -b -r -u wf_SIMStoCS_POReceipt_OprtrChgOff.xml</v>
      </c>
      <c r="AA2338" s="63" t="str">
        <f t="shared" si="4169"/>
        <v>gwd Miscellaneous wf_SIMStoCS_POReceipt_OprtrChgOff</v>
      </c>
      <c r="AB2338" s="60" t="str">
        <f t="shared" si="3960"/>
        <v xml:space="preserve">showvh Miscellaneous wf_SIMStoCS_POReceipt_OprtrChgOff ; </v>
      </c>
      <c r="AC2338" s="60" t="str">
        <f t="shared" si="3941"/>
        <v>showrrh Miscellaneous wf_SIMStoCS_POReceipt_OprtrChgOff</v>
      </c>
    </row>
    <row r="2339" spans="1:29" x14ac:dyDescent="0.25">
      <c r="A2339" s="9">
        <v>43489</v>
      </c>
      <c r="B2339" s="6" t="s">
        <v>318</v>
      </c>
      <c r="C2339" s="6" t="s">
        <v>1892</v>
      </c>
      <c r="D2339" s="6" t="s">
        <v>1863</v>
      </c>
      <c r="E2339" s="100" t="str">
        <f t="shared" si="4170"/>
        <v>RAC_uat</v>
      </c>
      <c r="F2339" s="115" t="str">
        <f t="shared" si="4171"/>
        <v>UP</v>
      </c>
      <c r="G2339" s="100" t="str">
        <f t="shared" si="4172"/>
        <v>uhvifoapp03</v>
      </c>
      <c r="H2339" s="115" t="str">
        <f t="shared" si="4173"/>
        <v>Int01_uat</v>
      </c>
      <c r="I2339" s="100" t="str">
        <f t="shared" si="4174"/>
        <v>6005</v>
      </c>
      <c r="J2339" s="115" t="str">
        <f t="shared" si="4175"/>
        <v>Native</v>
      </c>
      <c r="K2339" s="100" t="str">
        <f t="shared" si="4176"/>
        <v>all</v>
      </c>
      <c r="L2339" s="6" t="s">
        <v>326</v>
      </c>
      <c r="M2339" s="6" t="s">
        <v>332</v>
      </c>
      <c r="N2339" s="6" t="s">
        <v>3266</v>
      </c>
      <c r="O2339" s="6" t="s">
        <v>3384</v>
      </c>
      <c r="P2339" s="11" t="str">
        <f t="shared" si="4159"/>
        <v>qc Miscellaneous Workflow wf_SIMStoCS_POReceipt_OprtrChgOff</v>
      </c>
      <c r="Q2339" s="12" t="str">
        <f t="shared" si="4160"/>
        <v>./pmrep cleardeploymentgroup -p DG_Static_Shared -f ;</v>
      </c>
      <c r="R2339" s="13" t="str">
        <f t="shared" si="4161"/>
        <v>./pmrep addtodeploymentgroup -p DG_Static_Shared -n wf_SIMStoCS_POReceipt_OprtrChgOff -o Workflow -f Miscellaneous -d all ;</v>
      </c>
      <c r="S2339" s="12" t="str">
        <f t="shared" si="4162"/>
        <v>./pmrep deploydeploymentgroup -p DG_Static_Shared -c  ./DG_Static_Shared.xml -r RAC_uat -n jansaj -X UP -h uhvifoapp03 -o 6005 -s Native -l $HOME/scripts/log/dg_SJ_moodee.log ;</v>
      </c>
      <c r="T2339" s="13" t="str">
        <f t="shared" si="4163"/>
        <v xml:space="preserve">echo '&lt; PRESS ANY KEY TO CONTINUE &gt;'; read c ; </v>
      </c>
      <c r="U2339" s="12" t="str">
        <f t="shared" si="4164"/>
        <v xml:space="preserve">cat $HOME/scripts/log/dg_SJ_moodee.log ; </v>
      </c>
      <c r="V2339" s="13" t="str">
        <f t="shared" si="4165"/>
        <v>echo '&lt; PRESS ANY KEY TO CONTINUE &gt;'; read c ;</v>
      </c>
      <c r="W2339" s="14" t="str">
        <f t="shared" si="4166"/>
        <v xml:space="preserve"> pmd ; </v>
      </c>
      <c r="X2339" s="13" t="str">
        <f t="shared" si="4167"/>
        <v>ssh -q uhvifoapp03 '/home/infa_adm/scripts/ais.sh Miscellaneous wf_SIMStoCS_POReceipt_OprtrChgOff Int01_uat'</v>
      </c>
      <c r="Y2339" s="15"/>
      <c r="Z2339" s="60" t="str">
        <f t="shared" si="4168"/>
        <v>./pmrep objectexport -f Miscellaneous -o Workflow -n wf_SIMStoCS_POReceipt_OprtrChgOff -m -s -b -r -u wf_SIMStoCS_POReceipt_OprtrChgOff.xml</v>
      </c>
      <c r="AA2339" s="63" t="str">
        <f t="shared" si="4169"/>
        <v>gwd Miscellaneous wf_SIMStoCS_POReceipt_OprtrChgOff</v>
      </c>
      <c r="AB2339" s="60" t="str">
        <f t="shared" si="3960"/>
        <v xml:space="preserve">showvh Miscellaneous wf_SIMStoCS_POReceipt_OprtrChgOff ; </v>
      </c>
      <c r="AC2339" s="60" t="str">
        <f t="shared" si="3941"/>
        <v>showrrh Miscellaneous wf_SIMStoCS_POReceipt_OprtrChgOff</v>
      </c>
    </row>
    <row r="2340" spans="1:29" x14ac:dyDescent="0.25">
      <c r="A2340" s="9">
        <v>43489</v>
      </c>
      <c r="B2340" s="6" t="s">
        <v>3389</v>
      </c>
      <c r="C2340" s="6" t="s">
        <v>1892</v>
      </c>
      <c r="D2340" s="6" t="s">
        <v>1864</v>
      </c>
      <c r="E2340" s="100" t="str">
        <f t="shared" si="4170"/>
        <v>RAC_prod</v>
      </c>
      <c r="F2340" s="115" t="str">
        <f t="shared" si="4171"/>
        <v>PP</v>
      </c>
      <c r="G2340" s="100" t="str">
        <f t="shared" si="4172"/>
        <v>phvifoapp04</v>
      </c>
      <c r="H2340" s="115" t="str">
        <f t="shared" si="4173"/>
        <v>Int01_prod</v>
      </c>
      <c r="I2340" s="100" t="str">
        <f t="shared" si="4174"/>
        <v>6005</v>
      </c>
      <c r="J2340" s="115" t="str">
        <f t="shared" si="4175"/>
        <v>Native</v>
      </c>
      <c r="K2340" s="100" t="str">
        <f t="shared" si="4176"/>
        <v>all</v>
      </c>
      <c r="L2340" s="6" t="s">
        <v>1409</v>
      </c>
      <c r="M2340" s="6" t="s">
        <v>332</v>
      </c>
      <c r="N2340" s="6" t="s">
        <v>3375</v>
      </c>
      <c r="O2340" s="6" t="s">
        <v>3390</v>
      </c>
      <c r="P2340" s="11" t="str">
        <f t="shared" ref="P2340:P2341" si="4177">CONCATENATE("qc ",L2340," ",M2340," ",N2340)</f>
        <v>qc supply_chain Workflow wf_DTS_Load_GEAR_Table_Orourke_Unlimited_Inv</v>
      </c>
      <c r="Q2340" s="12" t="str">
        <f t="shared" ref="Q2340:Q2341" si="4178">IF(AND(B2340=B2339,F2340=F2339),"echo ;",CONCATENATE("./pmrep cleardeploymentgroup -p ",dgnm," -f ;"))</f>
        <v>./pmrep cleardeploymentgroup -p DG_Static_Shared -f ;</v>
      </c>
      <c r="R2340" s="13" t="str">
        <f t="shared" ref="R2340:R2341" si="4179">CONCATENATE("./pmrep addtodeploymentgroup -p ",dgnm," -n ",N2340," -o ",M2340, " -f ",L2340," -d ",K2340, " ;")</f>
        <v>./pmrep addtodeploymentgroup -p DG_Static_Shared -n wf_DTS_Load_GEAR_Table_Orourke_Unlimited_Inv -o Workflow -f supply_chain -d all ;</v>
      </c>
      <c r="S2340" s="12" t="str">
        <f t="shared" ref="S2340:S2341" si="4180">IF(AND(B2340=B2341,F2340=F2341),"echo ;",CONCATENATE("./pmrep deploydeploymentgroup -p ",dgnm, " -c ",dgxml," -r ",E2340," -n ",IF(LEFT(F2340,1)="B","ritbil","jansaj")," -X ",F2340, " -h ",G2340," -o ",I2340, " -s ",J2340, " -l $HOME/scripts/log/dg_",C2340,"_",B2340,".log ;"))</f>
        <v>echo ;</v>
      </c>
      <c r="T2340" s="13" t="str">
        <f t="shared" ref="T2340:T2341" si="4181">IF(AND(B2340=B2341,F2340=F2341), "echo ;","echo '&lt; PRESS ANY KEY TO CONTINUE &gt;'; read c ; ")</f>
        <v>echo ;</v>
      </c>
      <c r="U2340" s="12" t="str">
        <f t="shared" ref="U2340:U2341" si="4182">IF(AND(B2340=B2341,F2340=F2341),"echo;",CONCATENATE("cat $HOME/scripts/log/dg_",C2340,"_",B2340,".log ; "))</f>
        <v>echo;</v>
      </c>
      <c r="V2340" s="13" t="str">
        <f t="shared" ref="V2340:V2341" si="4183">IF(AND(B2340=B2341,F2340=F2341), "echo ;","echo '&lt; PRESS ANY KEY TO CONTINUE &gt;'; read c ;")</f>
        <v>echo ;</v>
      </c>
      <c r="W2340" s="14" t="str">
        <f t="shared" ref="W2340:W2341" si="4184">IF(LEFT(U2340,3)="cat"," pmd ; "," echo ; ")</f>
        <v xml:space="preserve"> echo ; </v>
      </c>
      <c r="X2340" s="13" t="str">
        <f t="shared" ref="X2340:X2341" si="4185">IF(M2340="Workflow",CONCATENATE("ssh -q ",G2340, " '/home/infa_adm/scripts/ais.sh ",L2340," ",N2340," ",H2340,"'")," # n/a")</f>
        <v>ssh -q phvifoapp04 '/home/infa_adm/scripts/ais.sh supply_chain wf_DTS_Load_GEAR_Table_Orourke_Unlimited_Inv Int01_prod'</v>
      </c>
      <c r="Y2340" s="15"/>
      <c r="Z2340" s="60" t="str">
        <f t="shared" ref="Z2340:Z2341" si="4186">CONCATENATE("./pmrep objectexport -f ",L2340," -o ",M2340," -n ",N2340," -m -s -b -r -u ",N2340,".xml")</f>
        <v>./pmrep objectexport -f supply_chain -o Workflow -n wf_DTS_Load_GEAR_Table_Orourke_Unlimited_Inv -m -s -b -r -u wf_DTS_Load_GEAR_Table_Orourke_Unlimited_Inv.xml</v>
      </c>
      <c r="AA2340" s="63" t="str">
        <f t="shared" ref="AA2340:AA2341" si="4187">IF(M2340="Workflow",CONCATENATE("gwd ",L2340," ",N2340)," # n/a")</f>
        <v>gwd supply_chain wf_DTS_Load_GEAR_Table_Orourke_Unlimited_Inv</v>
      </c>
      <c r="AB2340" s="60" t="str">
        <f t="shared" si="3960"/>
        <v xml:space="preserve">showvh supply_chain wf_DTS_Load_GEAR_Table_Orourke_Unlimited_Inv ; </v>
      </c>
      <c r="AC2340" s="60" t="str">
        <f t="shared" si="3941"/>
        <v>showrrh supply_chain wf_DTS_Load_GEAR_Table_Orourke_Unlimited_Inv</v>
      </c>
    </row>
    <row r="2341" spans="1:29" x14ac:dyDescent="0.25">
      <c r="A2341" s="9">
        <v>43489</v>
      </c>
      <c r="B2341" s="6" t="s">
        <v>3389</v>
      </c>
      <c r="C2341" s="6" t="s">
        <v>1892</v>
      </c>
      <c r="D2341" s="6" t="s">
        <v>1864</v>
      </c>
      <c r="E2341" s="100" t="str">
        <f t="shared" si="4170"/>
        <v>RAC_prod</v>
      </c>
      <c r="F2341" s="115" t="str">
        <f t="shared" si="4171"/>
        <v>PP</v>
      </c>
      <c r="G2341" s="100" t="str">
        <f t="shared" si="4172"/>
        <v>phvifoapp04</v>
      </c>
      <c r="H2341" s="115" t="str">
        <f t="shared" si="4173"/>
        <v>Int01_prod</v>
      </c>
      <c r="I2341" s="100" t="str">
        <f t="shared" si="4174"/>
        <v>6005</v>
      </c>
      <c r="J2341" s="115" t="str">
        <f t="shared" si="4175"/>
        <v>Native</v>
      </c>
      <c r="K2341" s="100" t="str">
        <f t="shared" si="4176"/>
        <v>all</v>
      </c>
      <c r="L2341" s="6" t="s">
        <v>1409</v>
      </c>
      <c r="M2341" s="6" t="s">
        <v>332</v>
      </c>
      <c r="N2341" s="6" t="s">
        <v>3376</v>
      </c>
      <c r="O2341" s="6" t="s">
        <v>3390</v>
      </c>
      <c r="P2341" s="11" t="str">
        <f t="shared" si="4177"/>
        <v>qc supply_chain Workflow wf_DTS_Pre_GEAR_stage_Orourke_Unlimited_Inv</v>
      </c>
      <c r="Q2341" s="12" t="str">
        <f t="shared" si="4178"/>
        <v>echo ;</v>
      </c>
      <c r="R2341" s="13" t="str">
        <f t="shared" si="4179"/>
        <v>./pmrep addtodeploymentgroup -p DG_Static_Shared -n wf_DTS_Pre_GEAR_stage_Orourke_Unlimited_Inv -o Workflow -f supply_chain -d all ;</v>
      </c>
      <c r="S2341" s="12" t="str">
        <f t="shared" si="4180"/>
        <v>./pmrep deploydeploymentgroup -p DG_Static_Shared -c  ./DG_Static_Shared.xml -r RAC_prod -n jansaj -X PP -h phvifoapp04 -o 6005 -s Native -l $HOME/scripts/log/dg_SJ_CHG0016296.log ;</v>
      </c>
      <c r="T2341" s="13" t="str">
        <f t="shared" si="4181"/>
        <v xml:space="preserve">echo '&lt; PRESS ANY KEY TO CONTINUE &gt;'; read c ; </v>
      </c>
      <c r="U2341" s="12" t="str">
        <f t="shared" si="4182"/>
        <v xml:space="preserve">cat $HOME/scripts/log/dg_SJ_CHG0016296.log ; </v>
      </c>
      <c r="V2341" s="13" t="str">
        <f t="shared" si="4183"/>
        <v>echo '&lt; PRESS ANY KEY TO CONTINUE &gt;'; read c ;</v>
      </c>
      <c r="W2341" s="14" t="str">
        <f t="shared" si="4184"/>
        <v xml:space="preserve"> pmd ; </v>
      </c>
      <c r="X2341" s="13" t="str">
        <f t="shared" si="4185"/>
        <v>ssh -q phvifoapp04 '/home/infa_adm/scripts/ais.sh supply_chain wf_DTS_Pre_GEAR_stage_Orourke_Unlimited_Inv Int01_prod'</v>
      </c>
      <c r="Y2341" s="15"/>
      <c r="Z2341" s="60" t="str">
        <f t="shared" si="4186"/>
        <v>./pmrep objectexport -f supply_chain -o Workflow -n wf_DTS_Pre_GEAR_stage_Orourke_Unlimited_Inv -m -s -b -r -u wf_DTS_Pre_GEAR_stage_Orourke_Unlimited_Inv.xml</v>
      </c>
      <c r="AA2341" s="63" t="str">
        <f t="shared" si="4187"/>
        <v>gwd supply_chain wf_DTS_Pre_GEAR_stage_Orourke_Unlimited_Inv</v>
      </c>
      <c r="AB2341" s="60" t="str">
        <f t="shared" si="3960"/>
        <v xml:space="preserve">showvh supply_chain wf_DTS_Pre_GEAR_stage_Orourke_Unlimited_Inv ; </v>
      </c>
      <c r="AC2341" s="60" t="str">
        <f t="shared" si="3941"/>
        <v>showrrh supply_chain wf_DTS_Pre_GEAR_stage_Orourke_Unlimited_Inv</v>
      </c>
    </row>
    <row r="2342" spans="1:29" x14ac:dyDescent="0.25">
      <c r="A2342" s="9">
        <v>43489</v>
      </c>
      <c r="B2342" s="6" t="s">
        <v>3391</v>
      </c>
      <c r="C2342" s="6" t="s">
        <v>1892</v>
      </c>
      <c r="D2342" s="6" t="s">
        <v>1862</v>
      </c>
      <c r="E2342" s="100" t="str">
        <f t="shared" ref="E2342:E2343" si="4188">IF(D2342="q1",rep_q,IF(OR(D2342="u1",D2342="u2"),rep_u,IF(OR(D2342="p1",D2342="p2"),rep_p," ** ERROR **")))</f>
        <v>RAC_qa</v>
      </c>
      <c r="F2342" s="115" t="str">
        <f t="shared" ref="F2342:F2343" si="4189">IF(C2342="SJ",IF(D2342="q1",pswd_sj_q,IF(OR(D2342="u1",D2342="u2"),pswd_sj_u,IF(OR(D2342="p1",D2342="p2"),pswd_sj_p," ** ERROR **"))),
IF(C2342="BR",IF(D2342="q1",pswd_br_q,IF(OR(D2342="u1",D2342="u2"),pswd_br_u,IF(OR(D2342="p1",D2342="p2"),pswd_br_p," ** ERROR **")))," ** ERROR **"))</f>
        <v>QP</v>
      </c>
      <c r="G2342" s="100" t="str">
        <f t="shared" ref="G2342:G2343" si="4190">IF(D2342="q1",host_q,IF(OR(D2342="u1",D2342="u2"),host_u,IF(OR(D2342="p1",D2342="p2"),host_p," ** ERROR **")))</f>
        <v>qhvifoapp05</v>
      </c>
      <c r="H2342" s="115" t="str">
        <f t="shared" ref="H2342:H2343" si="4191">IF(D2342="q1",int_q1,IF(D2342="u1",int_u1,IF(D2342="u2",int_u2,IF(D2342="p1",int_p1,IF(D2342="p2",int_p2," ** ERROR **")))))</f>
        <v>Int01_qa</v>
      </c>
      <c r="I2342" s="100" t="str">
        <f t="shared" ref="I2342:I2343" si="4192">IF(D2342="","n/a","6005")</f>
        <v>6005</v>
      </c>
      <c r="J2342" s="115" t="str">
        <f t="shared" ref="J2342:J2343" si="4193">IF(D2342="","n/a","Native")</f>
        <v>Native</v>
      </c>
      <c r="K2342" s="100" t="str">
        <f t="shared" ref="K2342:K2343" si="4194">IF(D2342="","n/a","all")</f>
        <v>all</v>
      </c>
      <c r="L2342" s="6" t="s">
        <v>327</v>
      </c>
      <c r="M2342" s="6" t="s">
        <v>332</v>
      </c>
      <c r="N2342" s="6" t="s">
        <v>373</v>
      </c>
      <c r="O2342" s="6" t="s">
        <v>3392</v>
      </c>
      <c r="P2342" s="11" t="str">
        <f t="shared" ref="P2342:P2343" si="4195">CONCATENATE("qc ",L2342," ",M2342," ",N2342)</f>
        <v>qc RISK_ASSESSMENT Workflow wf_RISK_ASSESSMENT</v>
      </c>
      <c r="Q2342" s="12" t="str">
        <f t="shared" ref="Q2342:Q2343" si="4196">IF(AND(B2342=B2341,F2342=F2341),"echo ;",CONCATENATE("./pmrep cleardeploymentgroup -p ",dgnm," -f ;"))</f>
        <v>./pmrep cleardeploymentgroup -p DG_Static_Shared -f ;</v>
      </c>
      <c r="R2342" s="13" t="str">
        <f t="shared" ref="R2342:R2343" si="4197">CONCATENATE("./pmrep addtodeploymentgroup -p ",dgnm," -n ",N2342," -o ",M2342, " -f ",L2342," -d ",K2342, " ;")</f>
        <v>./pmrep addtodeploymentgroup -p DG_Static_Shared -n wf_RISK_ASSESSMENT -o Workflow -f RISK_ASSESSMENT -d all ;</v>
      </c>
      <c r="S2342" s="12" t="str">
        <f t="shared" ref="S2342:S2343" si="4198">IF(AND(B2342=B2343,F2342=F2343),"echo ;",CONCATENATE("./pmrep deploydeploymentgroup -p ",dgnm, " -c ",dgxml," -r ",E2342," -n ",IF(LEFT(F2342,1)="B","ritbil","jansaj")," -X ",F2342, " -h ",G2342," -o ",I2342, " -s ",J2342, " -l $HOME/scripts/log/dg_",C2342,"_",B2342,".log ;"))</f>
        <v>./pmrep deploydeploymentgroup -p DG_Static_Shared -c  ./DG_Static_Shared.xml -r RAC_qa -n jansaj -X QP -h qhvifoapp05 -o 6005 -s Native -l $HOME/scripts/log/dg_SJ_subsiv.log ;</v>
      </c>
      <c r="T2342" s="13" t="str">
        <f t="shared" ref="T2342:T2343" si="4199">IF(AND(B2342=B2343,F2342=F2343), "echo ;","echo '&lt; PRESS ANY KEY TO CONTINUE &gt;'; read c ; ")</f>
        <v xml:space="preserve">echo '&lt; PRESS ANY KEY TO CONTINUE &gt;'; read c ; </v>
      </c>
      <c r="U2342" s="12" t="str">
        <f t="shared" ref="U2342:U2343" si="4200">IF(AND(B2342=B2343,F2342=F2343),"echo;",CONCATENATE("cat $HOME/scripts/log/dg_",C2342,"_",B2342,".log ; "))</f>
        <v xml:space="preserve">cat $HOME/scripts/log/dg_SJ_subsiv.log ; </v>
      </c>
      <c r="V2342" s="13" t="str">
        <f t="shared" ref="V2342:V2343" si="4201">IF(AND(B2342=B2343,F2342=F2343), "echo ;","echo '&lt; PRESS ANY KEY TO CONTINUE &gt;'; read c ;")</f>
        <v>echo '&lt; PRESS ANY KEY TO CONTINUE &gt;'; read c ;</v>
      </c>
      <c r="W2342" s="14" t="str">
        <f t="shared" ref="W2342:W2343" si="4202">IF(LEFT(U2342,3)="cat"," pmd ; "," echo ; ")</f>
        <v xml:space="preserve"> pmd ; </v>
      </c>
      <c r="X2342" s="13" t="str">
        <f t="shared" ref="X2342:X2343" si="4203">IF(M2342="Workflow",CONCATENATE("ssh -q ",G2342, " '/home/infa_adm/scripts/ais.sh ",L2342," ",N2342," ",H2342,"'")," # n/a")</f>
        <v>ssh -q qhvifoapp05 '/home/infa_adm/scripts/ais.sh RISK_ASSESSMENT wf_RISK_ASSESSMENT Int01_qa'</v>
      </c>
      <c r="Y2342" s="15"/>
      <c r="Z2342" s="60" t="str">
        <f t="shared" ref="Z2342:Z2343" si="4204">CONCATENATE("./pmrep objectexport -f ",L2342," -o ",M2342," -n ",N2342," -m -s -b -r -u ",N2342,".xml")</f>
        <v>./pmrep objectexport -f RISK_ASSESSMENT -o Workflow -n wf_RISK_ASSESSMENT -m -s -b -r -u wf_RISK_ASSESSMENT.xml</v>
      </c>
      <c r="AA2342" s="63" t="str">
        <f t="shared" ref="AA2342:AA2343" si="4205">IF(M2342="Workflow",CONCATENATE("gwd ",L2342," ",N2342)," # n/a")</f>
        <v>gwd RISK_ASSESSMENT wf_RISK_ASSESSMENT</v>
      </c>
      <c r="AB2342" s="60" t="str">
        <f t="shared" si="3960"/>
        <v xml:space="preserve">showvh RISK_ASSESSMENT wf_RISK_ASSESSMENT ; </v>
      </c>
      <c r="AC2342" s="60" t="str">
        <f t="shared" si="3941"/>
        <v>showrrh RISK_ASSESSMENT wf_RISK_ASSESSMENT</v>
      </c>
    </row>
    <row r="2343" spans="1:29" x14ac:dyDescent="0.25">
      <c r="A2343" s="9">
        <v>43489</v>
      </c>
      <c r="B2343" s="6" t="s">
        <v>3391</v>
      </c>
      <c r="C2343" s="6" t="s">
        <v>1892</v>
      </c>
      <c r="D2343" s="6" t="s">
        <v>1863</v>
      </c>
      <c r="E2343" s="100" t="str">
        <f t="shared" si="4188"/>
        <v>RAC_uat</v>
      </c>
      <c r="F2343" s="115" t="str">
        <f t="shared" si="4189"/>
        <v>UP</v>
      </c>
      <c r="G2343" s="100" t="str">
        <f t="shared" si="4190"/>
        <v>uhvifoapp03</v>
      </c>
      <c r="H2343" s="115" t="str">
        <f t="shared" si="4191"/>
        <v>Int01_uat</v>
      </c>
      <c r="I2343" s="100" t="str">
        <f t="shared" si="4192"/>
        <v>6005</v>
      </c>
      <c r="J2343" s="115" t="str">
        <f t="shared" si="4193"/>
        <v>Native</v>
      </c>
      <c r="K2343" s="100" t="str">
        <f t="shared" si="4194"/>
        <v>all</v>
      </c>
      <c r="L2343" s="6" t="s">
        <v>327</v>
      </c>
      <c r="M2343" s="6" t="s">
        <v>332</v>
      </c>
      <c r="N2343" s="6" t="s">
        <v>373</v>
      </c>
      <c r="O2343" s="6" t="s">
        <v>3393</v>
      </c>
      <c r="P2343" s="11" t="str">
        <f t="shared" si="4195"/>
        <v>qc RISK_ASSESSMENT Workflow wf_RISK_ASSESSMENT</v>
      </c>
      <c r="Q2343" s="12" t="str">
        <f t="shared" si="4196"/>
        <v>./pmrep cleardeploymentgroup -p DG_Static_Shared -f ;</v>
      </c>
      <c r="R2343" s="13" t="str">
        <f t="shared" si="4197"/>
        <v>./pmrep addtodeploymentgroup -p DG_Static_Shared -n wf_RISK_ASSESSMENT -o Workflow -f RISK_ASSESSMENT -d all ;</v>
      </c>
      <c r="S2343" s="12" t="str">
        <f t="shared" si="4198"/>
        <v>./pmrep deploydeploymentgroup -p DG_Static_Shared -c  ./DG_Static_Shared.xml -r RAC_uat -n jansaj -X UP -h uhvifoapp03 -o 6005 -s Native -l $HOME/scripts/log/dg_SJ_subsiv.log ;</v>
      </c>
      <c r="T2343" s="13" t="str">
        <f t="shared" si="4199"/>
        <v xml:space="preserve">echo '&lt; PRESS ANY KEY TO CONTINUE &gt;'; read c ; </v>
      </c>
      <c r="U2343" s="12" t="str">
        <f t="shared" si="4200"/>
        <v xml:space="preserve">cat $HOME/scripts/log/dg_SJ_subsiv.log ; </v>
      </c>
      <c r="V2343" s="13" t="str">
        <f t="shared" si="4201"/>
        <v>echo '&lt; PRESS ANY KEY TO CONTINUE &gt;'; read c ;</v>
      </c>
      <c r="W2343" s="14" t="str">
        <f t="shared" si="4202"/>
        <v xml:space="preserve"> pmd ; </v>
      </c>
      <c r="X2343" s="13" t="str">
        <f t="shared" si="4203"/>
        <v>ssh -q uhvifoapp03 '/home/infa_adm/scripts/ais.sh RISK_ASSESSMENT wf_RISK_ASSESSMENT Int01_uat'</v>
      </c>
      <c r="Y2343" s="15"/>
      <c r="Z2343" s="60" t="str">
        <f t="shared" si="4204"/>
        <v>./pmrep objectexport -f RISK_ASSESSMENT -o Workflow -n wf_RISK_ASSESSMENT -m -s -b -r -u wf_RISK_ASSESSMENT.xml</v>
      </c>
      <c r="AA2343" s="63" t="str">
        <f t="shared" si="4205"/>
        <v>gwd RISK_ASSESSMENT wf_RISK_ASSESSMENT</v>
      </c>
      <c r="AB2343" s="60" t="str">
        <f t="shared" si="3960"/>
        <v xml:space="preserve">showvh RISK_ASSESSMENT wf_RISK_ASSESSMENT ; </v>
      </c>
      <c r="AC2343" s="60" t="str">
        <f t="shared" si="3941"/>
        <v>showrrh RISK_ASSESSMENT wf_RISK_ASSESSMENT</v>
      </c>
    </row>
    <row r="2344" spans="1:29" x14ac:dyDescent="0.25">
      <c r="A2344" s="9">
        <v>43490</v>
      </c>
      <c r="B2344" s="6" t="s">
        <v>3394</v>
      </c>
      <c r="C2344" s="6" t="s">
        <v>1892</v>
      </c>
      <c r="D2344" s="6" t="s">
        <v>1864</v>
      </c>
      <c r="E2344" s="100" t="str">
        <f t="shared" ref="E2344:E2347" si="4206">IF(D2344="q1",rep_q,IF(OR(D2344="u1",D2344="u2"),rep_u,IF(OR(D2344="p1",D2344="p2"),rep_p," ** ERROR **")))</f>
        <v>RAC_prod</v>
      </c>
      <c r="F2344" s="115" t="str">
        <f t="shared" ref="F2344:F2347" si="4207">IF(C2344="SJ",IF(D2344="q1",pswd_sj_q,IF(OR(D2344="u1",D2344="u2"),pswd_sj_u,IF(OR(D2344="p1",D2344="p2"),pswd_sj_p," ** ERROR **"))),
IF(C2344="BR",IF(D2344="q1",pswd_br_q,IF(OR(D2344="u1",D2344="u2"),pswd_br_u,IF(OR(D2344="p1",D2344="p2"),pswd_br_p," ** ERROR **")))," ** ERROR **"))</f>
        <v>PP</v>
      </c>
      <c r="G2344" s="100" t="str">
        <f t="shared" ref="G2344:G2347" si="4208">IF(D2344="q1",host_q,IF(OR(D2344="u1",D2344="u2"),host_u,IF(OR(D2344="p1",D2344="p2"),host_p," ** ERROR **")))</f>
        <v>phvifoapp04</v>
      </c>
      <c r="H2344" s="115" t="str">
        <f t="shared" ref="H2344:H2347" si="4209">IF(D2344="q1",int_q1,IF(D2344="u1",int_u1,IF(D2344="u2",int_u2,IF(D2344="p1",int_p1,IF(D2344="p2",int_p2," ** ERROR **")))))</f>
        <v>Int01_prod</v>
      </c>
      <c r="I2344" s="100" t="str">
        <f t="shared" ref="I2344:I2347" si="4210">IF(D2344="","n/a","6005")</f>
        <v>6005</v>
      </c>
      <c r="J2344" s="115" t="str">
        <f t="shared" ref="J2344:J2347" si="4211">IF(D2344="","n/a","Native")</f>
        <v>Native</v>
      </c>
      <c r="K2344" s="100" t="str">
        <f t="shared" ref="K2344:K2347" si="4212">IF(D2344="","n/a","all")</f>
        <v>all</v>
      </c>
      <c r="L2344" s="6" t="s">
        <v>1491</v>
      </c>
      <c r="M2344" s="6" t="s">
        <v>332</v>
      </c>
      <c r="N2344" s="6" t="s">
        <v>2660</v>
      </c>
      <c r="O2344" s="34" t="s">
        <v>3395</v>
      </c>
      <c r="P2344" s="11" t="str">
        <f t="shared" ref="P2344:P2345" si="4213">CONCATENATE("qc ",L2344," ",M2344," ",N2344)</f>
        <v>qc connectors Workflow wf_ENT_LAWSON_GL_RF_PROCESS</v>
      </c>
      <c r="Q2344" s="12" t="str">
        <f t="shared" ref="Q2344:Q2345" si="4214">IF(AND(B2344=B2343,F2344=F2343),"echo ;",CONCATENATE("./pmrep cleardeploymentgroup -p ",dgnm," -f ;"))</f>
        <v>./pmrep cleardeploymentgroup -p DG_Static_Shared -f ;</v>
      </c>
      <c r="R2344" s="13" t="str">
        <f t="shared" ref="R2344:R2345" si="4215">CONCATENATE("./pmrep addtodeploymentgroup -p ",dgnm," -n ",N2344," -o ",M2344, " -f ",L2344," -d ",K2344, " ;")</f>
        <v>./pmrep addtodeploymentgroup -p DG_Static_Shared -n wf_ENT_LAWSON_GL_RF_PROCESS -o Workflow -f connectors -d all ;</v>
      </c>
      <c r="S2344" s="12" t="str">
        <f t="shared" ref="S2344:S2345" si="4216">IF(AND(B2344=B2345,F2344=F2345),"echo ;",CONCATENATE("./pmrep deploydeploymentgroup -p ",dgnm, " -c ",dgxml," -r ",E2344," -n ",IF(LEFT(F2344,1)="B","ritbil","jansaj")," -X ",F2344, " -h ",G2344," -o ",I2344, " -s ",J2344, " -l $HOME/scripts/log/dg_",C2344,"_",B2344,".log ;"))</f>
        <v>echo ;</v>
      </c>
      <c r="T2344" s="13" t="str">
        <f t="shared" ref="T2344:T2345" si="4217">IF(AND(B2344=B2345,F2344=F2345), "echo ;","echo '&lt; PRESS ANY KEY TO CONTINUE &gt;'; read c ; ")</f>
        <v>echo ;</v>
      </c>
      <c r="U2344" s="12" t="str">
        <f t="shared" ref="U2344:U2345" si="4218">IF(AND(B2344=B2345,F2344=F2345),"echo;",CONCATENATE("cat $HOME/scripts/log/dg_",C2344,"_",B2344,".log ; "))</f>
        <v>echo;</v>
      </c>
      <c r="V2344" s="13" t="str">
        <f t="shared" ref="V2344:V2345" si="4219">IF(AND(B2344=B2345,F2344=F2345), "echo ;","echo '&lt; PRESS ANY KEY TO CONTINUE &gt;'; read c ;")</f>
        <v>echo ;</v>
      </c>
      <c r="W2344" s="14" t="str">
        <f t="shared" ref="W2344:W2345" si="4220">IF(LEFT(U2344,3)="cat"," pmd ; "," echo ; ")</f>
        <v xml:space="preserve"> echo ; </v>
      </c>
      <c r="X2344" s="13" t="str">
        <f t="shared" ref="X2344:X2345" si="4221">IF(M2344="Workflow",CONCATENATE("ssh -q ",G2344, " '/home/infa_adm/scripts/ais.sh ",L2344," ",N2344," ",H2344,"'")," # n/a")</f>
        <v>ssh -q phvifoapp04 '/home/infa_adm/scripts/ais.sh connectors wf_ENT_LAWSON_GL_RF_PROCESS Int01_prod'</v>
      </c>
      <c r="Y2344" s="15"/>
      <c r="Z2344" s="60" t="str">
        <f t="shared" ref="Z2344:Z2345" si="4222">CONCATENATE("./pmrep objectexport -f ",L2344," -o ",M2344," -n ",N2344," -m -s -b -r -u ",N2344,".xml")</f>
        <v>./pmrep objectexport -f connectors -o Workflow -n wf_ENT_LAWSON_GL_RF_PROCESS -m -s -b -r -u wf_ENT_LAWSON_GL_RF_PROCESS.xml</v>
      </c>
      <c r="AA2344" s="63" t="str">
        <f t="shared" ref="AA2344:AA2345" si="4223">IF(M2344="Workflow",CONCATENATE("gwd ",L2344," ",N2344)," # n/a")</f>
        <v>gwd connectors wf_ENT_LAWSON_GL_RF_PROCESS</v>
      </c>
      <c r="AB2344" s="60" t="str">
        <f t="shared" si="3960"/>
        <v xml:space="preserve">showvh connectors wf_ENT_LAWSON_GL_RF_PROCESS ; </v>
      </c>
      <c r="AC2344" s="60" t="str">
        <f t="shared" si="3941"/>
        <v>showrrh connectors wf_ENT_LAWSON_GL_RF_PROCESS</v>
      </c>
    </row>
    <row r="2345" spans="1:29" x14ac:dyDescent="0.25">
      <c r="A2345" s="9">
        <v>43490</v>
      </c>
      <c r="B2345" s="6" t="s">
        <v>3394</v>
      </c>
      <c r="C2345" s="6" t="s">
        <v>1892</v>
      </c>
      <c r="D2345" s="6" t="s">
        <v>1864</v>
      </c>
      <c r="E2345" s="100" t="str">
        <f t="shared" si="4206"/>
        <v>RAC_prod</v>
      </c>
      <c r="F2345" s="115" t="str">
        <f t="shared" si="4207"/>
        <v>PP</v>
      </c>
      <c r="G2345" s="100" t="str">
        <f t="shared" si="4208"/>
        <v>phvifoapp04</v>
      </c>
      <c r="H2345" s="115" t="str">
        <f t="shared" si="4209"/>
        <v>Int01_prod</v>
      </c>
      <c r="I2345" s="100" t="str">
        <f t="shared" si="4210"/>
        <v>6005</v>
      </c>
      <c r="J2345" s="115" t="str">
        <f t="shared" si="4211"/>
        <v>Native</v>
      </c>
      <c r="K2345" s="100" t="str">
        <f t="shared" si="4212"/>
        <v>all</v>
      </c>
      <c r="L2345" s="6" t="s">
        <v>1491</v>
      </c>
      <c r="M2345" s="6" t="s">
        <v>332</v>
      </c>
      <c r="N2345" s="6" t="s">
        <v>1753</v>
      </c>
      <c r="O2345" s="34" t="s">
        <v>3395</v>
      </c>
      <c r="P2345" s="11" t="str">
        <f t="shared" si="4213"/>
        <v>qc connectors Workflow wf_ENT_LAWSON_GL_SIMSSTG_TO_LAWSONSTG</v>
      </c>
      <c r="Q2345" s="12" t="str">
        <f t="shared" si="4214"/>
        <v>echo ;</v>
      </c>
      <c r="R2345" s="13" t="str">
        <f t="shared" si="4215"/>
        <v>./pmrep addtodeploymentgroup -p DG_Static_Shared -n wf_ENT_LAWSON_GL_SIMSSTG_TO_LAWSONSTG -o Workflow -f connectors -d all ;</v>
      </c>
      <c r="S2345" s="12" t="str">
        <f t="shared" si="4216"/>
        <v>./pmrep deploydeploymentgroup -p DG_Static_Shared -c  ./DG_Static_Shared.xml -r RAC_prod -n jansaj -X PP -h phvifoapp04 -o 6005 -s Native -l $HOME/scripts/log/dg_SJ_CHG0016320.log ;</v>
      </c>
      <c r="T2345" s="13" t="str">
        <f t="shared" si="4217"/>
        <v xml:space="preserve">echo '&lt; PRESS ANY KEY TO CONTINUE &gt;'; read c ; </v>
      </c>
      <c r="U2345" s="12" t="str">
        <f t="shared" si="4218"/>
        <v xml:space="preserve">cat $HOME/scripts/log/dg_SJ_CHG0016320.log ; </v>
      </c>
      <c r="V2345" s="13" t="str">
        <f t="shared" si="4219"/>
        <v>echo '&lt; PRESS ANY KEY TO CONTINUE &gt;'; read c ;</v>
      </c>
      <c r="W2345" s="14" t="str">
        <f t="shared" si="4220"/>
        <v xml:space="preserve"> pmd ; </v>
      </c>
      <c r="X2345" s="13" t="str">
        <f t="shared" si="4221"/>
        <v>ssh -q phvifoapp04 '/home/infa_adm/scripts/ais.sh connectors wf_ENT_LAWSON_GL_SIMSSTG_TO_LAWSONSTG Int01_prod'</v>
      </c>
      <c r="Y2345" s="15"/>
      <c r="Z2345" s="60" t="str">
        <f t="shared" si="4222"/>
        <v>./pmrep objectexport -f connectors -o Workflow -n wf_ENT_LAWSON_GL_SIMSSTG_TO_LAWSONSTG -m -s -b -r -u wf_ENT_LAWSON_GL_SIMSSTG_TO_LAWSONSTG.xml</v>
      </c>
      <c r="AA2345" s="63" t="str">
        <f t="shared" si="4223"/>
        <v>gwd connectors wf_ENT_LAWSON_GL_SIMSSTG_TO_LAWSONSTG</v>
      </c>
      <c r="AB2345" s="60" t="str">
        <f t="shared" si="3960"/>
        <v xml:space="preserve">showvh connectors wf_ENT_LAWSON_GL_SIMSSTG_TO_LAWSONSTG ; </v>
      </c>
      <c r="AC2345" s="60" t="str">
        <f t="shared" si="3941"/>
        <v>showrrh connectors wf_ENT_LAWSON_GL_SIMSSTG_TO_LAWSONSTG</v>
      </c>
    </row>
    <row r="2346" spans="1:29" x14ac:dyDescent="0.25">
      <c r="A2346" s="9">
        <v>43493</v>
      </c>
      <c r="B2346" s="6" t="s">
        <v>8</v>
      </c>
      <c r="C2346" s="6" t="s">
        <v>1893</v>
      </c>
      <c r="D2346" s="6" t="s">
        <v>1862</v>
      </c>
      <c r="E2346" s="100" t="str">
        <f t="shared" si="4206"/>
        <v>RAC_qa</v>
      </c>
      <c r="F2346" s="115" t="str">
        <f t="shared" si="4207"/>
        <v>BPQ</v>
      </c>
      <c r="G2346" s="100" t="str">
        <f t="shared" si="4208"/>
        <v>qhvifoapp05</v>
      </c>
      <c r="H2346" s="115" t="str">
        <f t="shared" si="4209"/>
        <v>Int01_qa</v>
      </c>
      <c r="I2346" s="100" t="str">
        <f t="shared" si="4210"/>
        <v>6005</v>
      </c>
      <c r="J2346" s="115" t="str">
        <f t="shared" si="4211"/>
        <v>Native</v>
      </c>
      <c r="K2346" s="100" t="str">
        <f t="shared" si="4212"/>
        <v>all</v>
      </c>
      <c r="L2346" s="6" t="s">
        <v>1491</v>
      </c>
      <c r="M2346" s="6" t="s">
        <v>1100</v>
      </c>
      <c r="N2346" s="6" t="s">
        <v>3398</v>
      </c>
      <c r="O2346" s="6" t="s">
        <v>3399</v>
      </c>
      <c r="P2346" s="11" t="str">
        <f t="shared" ref="P2346:P2347" si="4224">CONCATENATE("qc ",L2346," ",M2346," ",N2346)</f>
        <v>qc connectors Target BMS_MEMBER_FILE</v>
      </c>
      <c r="Q2346" s="12" t="str">
        <f t="shared" ref="Q2346:Q2347" si="4225">IF(AND(B2346=B2345,F2346=F2345),"echo ;",CONCATENATE("./pmrep cleardeploymentgroup -p ",dgnm," -f ;"))</f>
        <v>./pmrep cleardeploymentgroup -p DG_Static_Shared -f ;</v>
      </c>
      <c r="R2346" s="13" t="str">
        <f t="shared" ref="R2346:R2347" si="4226">CONCATENATE("./pmrep addtodeploymentgroup -p ",dgnm," -n ",N2346," -o ",M2346, " -f ",L2346," -d ",K2346, " ;")</f>
        <v>./pmrep addtodeploymentgroup -p DG_Static_Shared -n BMS_MEMBER_FILE -o Target -f connectors -d all ;</v>
      </c>
      <c r="S2346" s="12" t="str">
        <f t="shared" ref="S2346:S2347" si="4227">IF(AND(B2346=B2347,F2346=F2347),"echo ;",CONCATENATE("./pmrep deploydeploymentgroup -p ",dgnm, " -c ",dgxml," -r ",E2346," -n ",IF(LEFT(F2346,1)="B","ritbil","jansaj")," -X ",F2346, " -h ",G2346," -o ",I2346, " -s ",J2346, " -l $HOME/scripts/log/dg_",C2346,"_",B2346,".log ;"))</f>
        <v>./pmrep deploydeploymentgroup -p DG_Static_Shared -c  ./DG_Static_Shared.xml -r RAC_qa -n ritbil -X BPQ -h qhvifoapp05 -o 6005 -s Native -l $HOME/scripts/log/dg_BR_seeanu.log ;</v>
      </c>
      <c r="T2346" s="13" t="str">
        <f t="shared" ref="T2346:T2347" si="4228">IF(AND(B2346=B2347,F2346=F2347), "echo ;","echo '&lt; PRESS ANY KEY TO CONTINUE &gt;'; read c ; ")</f>
        <v xml:space="preserve">echo '&lt; PRESS ANY KEY TO CONTINUE &gt;'; read c ; </v>
      </c>
      <c r="U2346" s="12" t="str">
        <f t="shared" ref="U2346:U2347" si="4229">IF(AND(B2346=B2347,F2346=F2347),"echo;",CONCATENATE("cat $HOME/scripts/log/dg_",C2346,"_",B2346,".log ; "))</f>
        <v xml:space="preserve">cat $HOME/scripts/log/dg_BR_seeanu.log ; </v>
      </c>
      <c r="V2346" s="13" t="str">
        <f t="shared" ref="V2346:V2347" si="4230">IF(AND(B2346=B2347,F2346=F2347), "echo ;","echo '&lt; PRESS ANY KEY TO CONTINUE &gt;'; read c ;")</f>
        <v>echo '&lt; PRESS ANY KEY TO CONTINUE &gt;'; read c ;</v>
      </c>
      <c r="W2346" s="14" t="str">
        <f t="shared" ref="W2346:W2347" si="4231">IF(LEFT(U2346,3)="cat"," pmd ; "," echo ; ")</f>
        <v xml:space="preserve"> pmd ; </v>
      </c>
      <c r="X2346" s="13" t="str">
        <f t="shared" ref="X2346:X2347" si="4232">IF(M2346="Workflow",CONCATENATE("ssh -q ",G2346, " '/home/infa_adm/scripts/ais.sh ",L2346," ",N2346," ",H2346,"'")," # n/a")</f>
        <v xml:space="preserve"> # n/a</v>
      </c>
      <c r="Y2346" s="15"/>
      <c r="Z2346" s="60" t="str">
        <f t="shared" ref="Z2346:Z2347" si="4233">CONCATENATE("./pmrep objectexport -f ",L2346," -o ",M2346," -n ",N2346," -m -s -b -r -u ",N2346,".xml")</f>
        <v>./pmrep objectexport -f connectors -o Target -n BMS_MEMBER_FILE -m -s -b -r -u BMS_MEMBER_FILE.xml</v>
      </c>
      <c r="AA2346" s="63" t="str">
        <f t="shared" ref="AA2346:AA2347" si="4234">IF(M2346="Workflow",CONCATENATE("gwd ",L2346," ",N2346)," # n/a")</f>
        <v xml:space="preserve"> # n/a</v>
      </c>
      <c r="AB2346" s="60" t="str">
        <f t="shared" si="3960"/>
        <v xml:space="preserve">showvh connectors BMS_MEMBER_FILE ; </v>
      </c>
      <c r="AC2346" s="60" t="str">
        <f t="shared" si="3941"/>
        <v>showrrh connectors BMS_MEMBER_FILE</v>
      </c>
    </row>
    <row r="2347" spans="1:29" x14ac:dyDescent="0.25">
      <c r="A2347" s="9">
        <v>43493</v>
      </c>
      <c r="B2347" s="6" t="s">
        <v>8</v>
      </c>
      <c r="C2347" s="6" t="s">
        <v>1893</v>
      </c>
      <c r="D2347" s="6" t="s">
        <v>1863</v>
      </c>
      <c r="E2347" s="100" t="str">
        <f t="shared" si="4206"/>
        <v>RAC_uat</v>
      </c>
      <c r="F2347" s="115" t="str">
        <f t="shared" si="4207"/>
        <v>BPU</v>
      </c>
      <c r="G2347" s="100" t="str">
        <f t="shared" si="4208"/>
        <v>uhvifoapp03</v>
      </c>
      <c r="H2347" s="115" t="str">
        <f t="shared" si="4209"/>
        <v>Int01_uat</v>
      </c>
      <c r="I2347" s="100" t="str">
        <f t="shared" si="4210"/>
        <v>6005</v>
      </c>
      <c r="J2347" s="115" t="str">
        <f t="shared" si="4211"/>
        <v>Native</v>
      </c>
      <c r="K2347" s="100" t="str">
        <f t="shared" si="4212"/>
        <v>all</v>
      </c>
      <c r="L2347" s="6" t="s">
        <v>1491</v>
      </c>
      <c r="M2347" s="6" t="s">
        <v>1100</v>
      </c>
      <c r="N2347" s="6" t="s">
        <v>3398</v>
      </c>
      <c r="O2347" s="6" t="s">
        <v>3400</v>
      </c>
      <c r="P2347" s="11" t="str">
        <f t="shared" si="4224"/>
        <v>qc connectors Target BMS_MEMBER_FILE</v>
      </c>
      <c r="Q2347" s="12" t="str">
        <f t="shared" si="4225"/>
        <v>./pmrep cleardeploymentgroup -p DG_Static_Shared -f ;</v>
      </c>
      <c r="R2347" s="13" t="str">
        <f t="shared" si="4226"/>
        <v>./pmrep addtodeploymentgroup -p DG_Static_Shared -n BMS_MEMBER_FILE -o Target -f connectors -d all ;</v>
      </c>
      <c r="S2347" s="12" t="str">
        <f t="shared" si="4227"/>
        <v>./pmrep deploydeploymentgroup -p DG_Static_Shared -c  ./DG_Static_Shared.xml -r RAC_uat -n ritbil -X BPU -h uhvifoapp03 -o 6005 -s Native -l $HOME/scripts/log/dg_BR_seeanu.log ;</v>
      </c>
      <c r="T2347" s="13" t="str">
        <f t="shared" si="4228"/>
        <v xml:space="preserve">echo '&lt; PRESS ANY KEY TO CONTINUE &gt;'; read c ; </v>
      </c>
      <c r="U2347" s="12" t="str">
        <f t="shared" si="4229"/>
        <v xml:space="preserve">cat $HOME/scripts/log/dg_BR_seeanu.log ; </v>
      </c>
      <c r="V2347" s="13" t="str">
        <f t="shared" si="4230"/>
        <v>echo '&lt; PRESS ANY KEY TO CONTINUE &gt;'; read c ;</v>
      </c>
      <c r="W2347" s="14" t="str">
        <f t="shared" si="4231"/>
        <v xml:space="preserve"> pmd ; </v>
      </c>
      <c r="X2347" s="13" t="str">
        <f t="shared" si="4232"/>
        <v xml:space="preserve"> # n/a</v>
      </c>
      <c r="Y2347" s="15"/>
      <c r="Z2347" s="60" t="str">
        <f t="shared" si="4233"/>
        <v>./pmrep objectexport -f connectors -o Target -n BMS_MEMBER_FILE -m -s -b -r -u BMS_MEMBER_FILE.xml</v>
      </c>
      <c r="AA2347" s="63" t="str">
        <f t="shared" si="4234"/>
        <v xml:space="preserve"> # n/a</v>
      </c>
      <c r="AB2347" s="60" t="str">
        <f t="shared" si="3960"/>
        <v xml:space="preserve">showvh connectors BMS_MEMBER_FILE ; </v>
      </c>
      <c r="AC2347" s="60" t="str">
        <f t="shared" si="3941"/>
        <v>showrrh connectors BMS_MEMBER_FILE</v>
      </c>
    </row>
    <row r="2348" spans="1:29" x14ac:dyDescent="0.25">
      <c r="A2348" s="9">
        <v>43493</v>
      </c>
      <c r="B2348" s="6" t="s">
        <v>3401</v>
      </c>
      <c r="C2348" s="6" t="s">
        <v>1893</v>
      </c>
      <c r="D2348" s="6" t="s">
        <v>1864</v>
      </c>
      <c r="E2348" s="100" t="str">
        <f t="shared" ref="E2348" si="4235">IF(D2348="q1",rep_q,IF(OR(D2348="u1",D2348="u2"),rep_u,IF(OR(D2348="p1",D2348="p2"),rep_p," ** ERROR **")))</f>
        <v>RAC_prod</v>
      </c>
      <c r="F2348" s="115" t="str">
        <f t="shared" ref="F2348" si="4236">IF(C2348="SJ",IF(D2348="q1",pswd_sj_q,IF(OR(D2348="u1",D2348="u2"),pswd_sj_u,IF(OR(D2348="p1",D2348="p2"),pswd_sj_p," ** ERROR **"))),
IF(C2348="BR",IF(D2348="q1",pswd_br_q,IF(OR(D2348="u1",D2348="u2"),pswd_br_u,IF(OR(D2348="p1",D2348="p2"),pswd_br_p," ** ERROR **")))," ** ERROR **"))</f>
        <v>BPP</v>
      </c>
      <c r="G2348" s="100" t="str">
        <f t="shared" ref="G2348" si="4237">IF(D2348="q1",host_q,IF(OR(D2348="u1",D2348="u2"),host_u,IF(OR(D2348="p1",D2348="p2"),host_p," ** ERROR **")))</f>
        <v>phvifoapp04</v>
      </c>
      <c r="H2348" s="115" t="str">
        <f t="shared" ref="H2348" si="4238">IF(D2348="q1",int_q1,IF(D2348="u1",int_u1,IF(D2348="u2",int_u2,IF(D2348="p1",int_p1,IF(D2348="p2",int_p2," ** ERROR **")))))</f>
        <v>Int01_prod</v>
      </c>
      <c r="I2348" s="100" t="str">
        <f t="shared" ref="I2348" si="4239">IF(D2348="","n/a","6005")</f>
        <v>6005</v>
      </c>
      <c r="J2348" s="115" t="str">
        <f t="shared" ref="J2348" si="4240">IF(D2348="","n/a","Native")</f>
        <v>Native</v>
      </c>
      <c r="K2348" s="100" t="str">
        <f t="shared" ref="K2348" si="4241">IF(D2348="","n/a","all")</f>
        <v>all</v>
      </c>
      <c r="L2348" s="6" t="s">
        <v>381</v>
      </c>
      <c r="M2348" s="6" t="s">
        <v>354</v>
      </c>
      <c r="N2348" s="6" t="s">
        <v>3402</v>
      </c>
      <c r="O2348" s="6" t="s">
        <v>3420</v>
      </c>
      <c r="P2348" s="11" t="str">
        <f t="shared" ref="P2348" si="4242">CONCATENATE("qc ",L2348," ",M2348," ",N2348)</f>
        <v xml:space="preserve">qc DW_MART_LOAD Session s_u_asr_category_item_invs </v>
      </c>
      <c r="Q2348" s="12" t="str">
        <f t="shared" ref="Q2348" si="4243">IF(AND(B2348=B2347,F2348=F2347),"echo ;",CONCATENATE("./pmrep cleardeploymentgroup -p ",dgnm," -f ;"))</f>
        <v>./pmrep cleardeploymentgroup -p DG_Static_Shared -f ;</v>
      </c>
      <c r="R2348" s="13" t="str">
        <f t="shared" ref="R2348" si="4244">CONCATENATE("./pmrep addtodeploymentgroup -p ",dgnm," -n ",N2348," -o ",M2348, " -f ",L2348," -d ",K2348, " ;")</f>
        <v>./pmrep addtodeploymentgroup -p DG_Static_Shared -n s_u_asr_category_item_invs  -o Session -f DW_MART_LOAD -d all ;</v>
      </c>
      <c r="S2348" s="12" t="str">
        <f t="shared" ref="S2348" si="4245">IF(AND(B2348=B2349,F2348=F2349),"echo ;",CONCATENATE("./pmrep deploydeploymentgroup -p ",dgnm, " -c ",dgxml," -r ",E2348," -n ",IF(LEFT(F2348,1)="B","ritbil","jansaj")," -X ",F2348, " -h ",G2348," -o ",I2348, " -s ",J2348, " -l $HOME/scripts/log/dg_",C2348,"_",B2348,".log ;"))</f>
        <v>./pmrep deploydeploymentgroup -p DG_Static_Shared -c  ./DG_Static_Shared.xml -r RAC_prod -n ritbil -X BPP -h phvifoapp04 -o 6005 -s Native -l $HOME/scripts/log/dg_BR_CHG0016333.log ;</v>
      </c>
      <c r="T2348" s="13" t="str">
        <f t="shared" ref="T2348" si="4246">IF(AND(B2348=B2349,F2348=F2349), "echo ;","echo '&lt; PRESS ANY KEY TO CONTINUE &gt;'; read c ; ")</f>
        <v xml:space="preserve">echo '&lt; PRESS ANY KEY TO CONTINUE &gt;'; read c ; </v>
      </c>
      <c r="U2348" s="12" t="str">
        <f t="shared" ref="U2348" si="4247">IF(AND(B2348=B2349,F2348=F2349),"echo;",CONCATENATE("cat $HOME/scripts/log/dg_",C2348,"_",B2348,".log ; "))</f>
        <v xml:space="preserve">cat $HOME/scripts/log/dg_BR_CHG0016333.log ; </v>
      </c>
      <c r="V2348" s="13" t="str">
        <f t="shared" ref="V2348" si="4248">IF(AND(B2348=B2349,F2348=F2349), "echo ;","echo '&lt; PRESS ANY KEY TO CONTINUE &gt;'; read c ;")</f>
        <v>echo '&lt; PRESS ANY KEY TO CONTINUE &gt;'; read c ;</v>
      </c>
      <c r="W2348" s="14" t="str">
        <f t="shared" ref="W2348" si="4249">IF(LEFT(U2348,3)="cat"," pmd ; "," echo ; ")</f>
        <v xml:space="preserve"> pmd ; </v>
      </c>
      <c r="X2348" s="13" t="str">
        <f t="shared" ref="X2348" si="4250">IF(M2348="Workflow",CONCATENATE("ssh -q ",G2348, " '/home/infa_adm/scripts/ais.sh ",L2348," ",N2348," ",H2348,"'")," # n/a")</f>
        <v xml:space="preserve"> # n/a</v>
      </c>
      <c r="Y2348" s="15"/>
      <c r="Z2348" s="60" t="str">
        <f t="shared" ref="Z2348" si="4251">CONCATENATE("./pmrep objectexport -f ",L2348," -o ",M2348," -n ",N2348," -m -s -b -r -u ",N2348,".xml")</f>
        <v>./pmrep objectexport -f DW_MART_LOAD -o Session -n s_u_asr_category_item_invs  -m -s -b -r -u s_u_asr_category_item_invs .xml</v>
      </c>
      <c r="AA2348" s="63" t="str">
        <f t="shared" ref="AA2348" si="4252">IF(M2348="Workflow",CONCATENATE("gwd ",L2348," ",N2348)," # n/a")</f>
        <v xml:space="preserve"> # n/a</v>
      </c>
      <c r="AB2348" s="60" t="str">
        <f t="shared" si="3960"/>
        <v xml:space="preserve">showvh DW_MART_LOAD s_u_asr_category_item_invs  ; </v>
      </c>
      <c r="AC2348" s="60" t="str">
        <f t="shared" si="3941"/>
        <v xml:space="preserve">showrrh DW_MART_LOAD s_u_asr_category_item_invs </v>
      </c>
    </row>
    <row r="2349" spans="1:29" x14ac:dyDescent="0.25">
      <c r="A2349" s="9">
        <v>43493</v>
      </c>
      <c r="B2349" s="6" t="s">
        <v>3403</v>
      </c>
      <c r="C2349" s="6" t="s">
        <v>1893</v>
      </c>
      <c r="D2349" s="6" t="s">
        <v>1864</v>
      </c>
      <c r="E2349" s="100" t="str">
        <f t="shared" ref="E2349" si="4253">IF(D2349="q1",rep_q,IF(OR(D2349="u1",D2349="u2"),rep_u,IF(OR(D2349="p1",D2349="p2"),rep_p," ** ERROR **")))</f>
        <v>RAC_prod</v>
      </c>
      <c r="F2349" s="115" t="str">
        <f t="shared" ref="F2349" si="4254">IF(C2349="SJ",IF(D2349="q1",pswd_sj_q,IF(OR(D2349="u1",D2349="u2"),pswd_sj_u,IF(OR(D2349="p1",D2349="p2"),pswd_sj_p," ** ERROR **"))),
IF(C2349="BR",IF(D2349="q1",pswd_br_q,IF(OR(D2349="u1",D2349="u2"),pswd_br_u,IF(OR(D2349="p1",D2349="p2"),pswd_br_p," ** ERROR **")))," ** ERROR **"))</f>
        <v>BPP</v>
      </c>
      <c r="G2349" s="100" t="str">
        <f t="shared" ref="G2349" si="4255">IF(D2349="q1",host_q,IF(OR(D2349="u1",D2349="u2"),host_u,IF(OR(D2349="p1",D2349="p2"),host_p," ** ERROR **")))</f>
        <v>phvifoapp04</v>
      </c>
      <c r="H2349" s="115" t="str">
        <f t="shared" ref="H2349" si="4256">IF(D2349="q1",int_q1,IF(D2349="u1",int_u1,IF(D2349="u2",int_u2,IF(D2349="p1",int_p1,IF(D2349="p2",int_p2," ** ERROR **")))))</f>
        <v>Int01_prod</v>
      </c>
      <c r="I2349" s="100" t="str">
        <f t="shared" ref="I2349" si="4257">IF(D2349="","n/a","6005")</f>
        <v>6005</v>
      </c>
      <c r="J2349" s="115" t="str">
        <f t="shared" ref="J2349" si="4258">IF(D2349="","n/a","Native")</f>
        <v>Native</v>
      </c>
      <c r="K2349" s="100" t="str">
        <f t="shared" ref="K2349" si="4259">IF(D2349="","n/a","all")</f>
        <v>all</v>
      </c>
      <c r="L2349" s="6" t="s">
        <v>326</v>
      </c>
      <c r="M2349" s="6" t="s">
        <v>332</v>
      </c>
      <c r="N2349" s="6" t="s">
        <v>3266</v>
      </c>
      <c r="O2349" s="6" t="s">
        <v>3405</v>
      </c>
      <c r="P2349" s="11" t="str">
        <f t="shared" ref="P2349" si="4260">CONCATENATE("qc ",L2349," ",M2349," ",N2349)</f>
        <v>qc Miscellaneous Workflow wf_SIMStoCS_POReceipt_OprtrChgOff</v>
      </c>
      <c r="Q2349" s="12" t="str">
        <f t="shared" ref="Q2349" si="4261">IF(AND(B2349=B2348,F2349=F2348),"echo ;",CONCATENATE("./pmrep cleardeploymentgroup -p ",dgnm," -f ;"))</f>
        <v>./pmrep cleardeploymentgroup -p DG_Static_Shared -f ;</v>
      </c>
      <c r="R2349" s="13" t="str">
        <f t="shared" ref="R2349" si="4262">CONCATENATE("./pmrep addtodeploymentgroup -p ",dgnm," -n ",N2349," -o ",M2349, " -f ",L2349," -d ",K2349, " ;")</f>
        <v>./pmrep addtodeploymentgroup -p DG_Static_Shared -n wf_SIMStoCS_POReceipt_OprtrChgOff -o Workflow -f Miscellaneous -d all ;</v>
      </c>
      <c r="S2349" s="12" t="str">
        <f t="shared" ref="S2349" si="4263">IF(AND(B2349=B2350,F2349=F2350),"echo ;",CONCATENATE("./pmrep deploydeploymentgroup -p ",dgnm, " -c ",dgxml," -r ",E2349," -n ",IF(LEFT(F2349,1)="B","ritbil","jansaj")," -X ",F2349, " -h ",G2349," -o ",I2349, " -s ",J2349, " -l $HOME/scripts/log/dg_",C2349,"_",B2349,".log ;"))</f>
        <v>./pmrep deploydeploymentgroup -p DG_Static_Shared -c  ./DG_Static_Shared.xml -r RAC_prod -n ritbil -X BPP -h phvifoapp04 -o 6005 -s Native -l $HOME/scripts/log/dg_BR_CHG0016342.log ;</v>
      </c>
      <c r="T2349" s="13" t="str">
        <f t="shared" ref="T2349" si="4264">IF(AND(B2349=B2350,F2349=F2350), "echo ;","echo '&lt; PRESS ANY KEY TO CONTINUE &gt;'; read c ; ")</f>
        <v xml:space="preserve">echo '&lt; PRESS ANY KEY TO CONTINUE &gt;'; read c ; </v>
      </c>
      <c r="U2349" s="12" t="str">
        <f t="shared" ref="U2349" si="4265">IF(AND(B2349=B2350,F2349=F2350),"echo;",CONCATENATE("cat $HOME/scripts/log/dg_",C2349,"_",B2349,".log ; "))</f>
        <v xml:space="preserve">cat $HOME/scripts/log/dg_BR_CHG0016342.log ; </v>
      </c>
      <c r="V2349" s="13" t="str">
        <f t="shared" ref="V2349" si="4266">IF(AND(B2349=B2350,F2349=F2350), "echo ;","echo '&lt; PRESS ANY KEY TO CONTINUE &gt;'; read c ;")</f>
        <v>echo '&lt; PRESS ANY KEY TO CONTINUE &gt;'; read c ;</v>
      </c>
      <c r="W2349" s="14" t="str">
        <f t="shared" ref="W2349" si="4267">IF(LEFT(U2349,3)="cat"," pmd ; "," echo ; ")</f>
        <v xml:space="preserve"> pmd ; </v>
      </c>
      <c r="X2349" s="13" t="str">
        <f t="shared" ref="X2349" si="4268">IF(M2349="Workflow",CONCATENATE("ssh -q ",G2349, " '/home/infa_adm/scripts/ais.sh ",L2349," ",N2349," ",H2349,"'")," # n/a")</f>
        <v>ssh -q phvifoapp04 '/home/infa_adm/scripts/ais.sh Miscellaneous wf_SIMStoCS_POReceipt_OprtrChgOff Int01_prod'</v>
      </c>
      <c r="Y2349" s="15"/>
      <c r="Z2349" s="60" t="str">
        <f t="shared" ref="Z2349" si="4269">CONCATENATE("./pmrep objectexport -f ",L2349," -o ",M2349," -n ",N2349," -m -s -b -r -u ",N2349,".xml")</f>
        <v>./pmrep objectexport -f Miscellaneous -o Workflow -n wf_SIMStoCS_POReceipt_OprtrChgOff -m -s -b -r -u wf_SIMStoCS_POReceipt_OprtrChgOff.xml</v>
      </c>
      <c r="AA2349" s="63" t="str">
        <f t="shared" ref="AA2349" si="4270">IF(M2349="Workflow",CONCATENATE("gwd ",L2349," ",N2349)," # n/a")</f>
        <v>gwd Miscellaneous wf_SIMStoCS_POReceipt_OprtrChgOff</v>
      </c>
      <c r="AB2349" s="60" t="str">
        <f t="shared" si="3960"/>
        <v xml:space="preserve">showvh Miscellaneous wf_SIMStoCS_POReceipt_OprtrChgOff ; </v>
      </c>
      <c r="AC2349" s="60" t="str">
        <f t="shared" si="3941"/>
        <v>showrrh Miscellaneous wf_SIMStoCS_POReceipt_OprtrChgOff</v>
      </c>
    </row>
    <row r="2350" spans="1:29" x14ac:dyDescent="0.25">
      <c r="A2350" s="9">
        <v>43493</v>
      </c>
      <c r="B2350" s="6" t="s">
        <v>3404</v>
      </c>
      <c r="C2350" s="6" t="s">
        <v>1893</v>
      </c>
      <c r="D2350" s="6" t="s">
        <v>1864</v>
      </c>
      <c r="E2350" s="100" t="str">
        <f t="shared" ref="E2350:E2351" si="4271">IF(D2350="q1",rep_q,IF(OR(D2350="u1",D2350="u2"),rep_u,IF(OR(D2350="p1",D2350="p2"),rep_p," ** ERROR **")))</f>
        <v>RAC_prod</v>
      </c>
      <c r="F2350" s="115" t="str">
        <f t="shared" ref="F2350:F2351" si="4272">IF(C2350="SJ",IF(D2350="q1",pswd_sj_q,IF(OR(D2350="u1",D2350="u2"),pswd_sj_u,IF(OR(D2350="p1",D2350="p2"),pswd_sj_p," ** ERROR **"))),
IF(C2350="BR",IF(D2350="q1",pswd_br_q,IF(OR(D2350="u1",D2350="u2"),pswd_br_u,IF(OR(D2350="p1",D2350="p2"),pswd_br_p," ** ERROR **")))," ** ERROR **"))</f>
        <v>BPP</v>
      </c>
      <c r="G2350" s="100" t="str">
        <f t="shared" ref="G2350:G2351" si="4273">IF(D2350="q1",host_q,IF(OR(D2350="u1",D2350="u2"),host_u,IF(OR(D2350="p1",D2350="p2"),host_p," ** ERROR **")))</f>
        <v>phvifoapp04</v>
      </c>
      <c r="H2350" s="115" t="str">
        <f t="shared" ref="H2350:H2351" si="4274">IF(D2350="q1",int_q1,IF(D2350="u1",int_u1,IF(D2350="u2",int_u2,IF(D2350="p1",int_p1,IF(D2350="p2",int_p2," ** ERROR **")))))</f>
        <v>Int01_prod</v>
      </c>
      <c r="I2350" s="100" t="str">
        <f t="shared" ref="I2350:I2351" si="4275">IF(D2350="","n/a","6005")</f>
        <v>6005</v>
      </c>
      <c r="J2350" s="115" t="str">
        <f t="shared" ref="J2350:J2351" si="4276">IF(D2350="","n/a","Native")</f>
        <v>Native</v>
      </c>
      <c r="K2350" s="100" t="str">
        <f t="shared" ref="K2350:K2351" si="4277">IF(D2350="","n/a","all")</f>
        <v>all</v>
      </c>
      <c r="L2350" s="6" t="s">
        <v>322</v>
      </c>
      <c r="M2350" s="6" t="s">
        <v>332</v>
      </c>
      <c r="N2350" s="6" t="s">
        <v>3195</v>
      </c>
      <c r="O2350" s="6" t="s">
        <v>3406</v>
      </c>
      <c r="P2350" s="11" t="str">
        <f t="shared" ref="P2350" si="4278">CONCATENATE("qc ",L2350," ",M2350," ",N2350)</f>
        <v>qc MDM Workflow wf_Mdm_To_Rms</v>
      </c>
      <c r="Q2350" s="12" t="str">
        <f t="shared" ref="Q2350" si="4279">IF(AND(B2350=B2349,F2350=F2349),"echo ;",CONCATENATE("./pmrep cleardeploymentgroup -p ",dgnm," -f ;"))</f>
        <v>./pmrep cleardeploymentgroup -p DG_Static_Shared -f ;</v>
      </c>
      <c r="R2350" s="13" t="str">
        <f t="shared" ref="R2350" si="4280">CONCATENATE("./pmrep addtodeploymentgroup -p ",dgnm," -n ",N2350," -o ",M2350, " -f ",L2350," -d ",K2350, " ;")</f>
        <v>./pmrep addtodeploymentgroup -p DG_Static_Shared -n wf_Mdm_To_Rms -o Workflow -f MDM -d all ;</v>
      </c>
      <c r="S2350" s="12" t="str">
        <f t="shared" ref="S2350" si="4281">IF(AND(B2350=B2351,F2350=F2351),"echo ;",CONCATENATE("./pmrep deploydeploymentgroup -p ",dgnm, " -c ",dgxml," -r ",E2350," -n ",IF(LEFT(F2350,1)="B","ritbil","jansaj")," -X ",F2350, " -h ",G2350," -o ",I2350, " -s ",J2350, " -l $HOME/scripts/log/dg_",C2350,"_",B2350,".log ;"))</f>
        <v>echo ;</v>
      </c>
      <c r="T2350" s="13" t="str">
        <f t="shared" ref="T2350" si="4282">IF(AND(B2350=B2351,F2350=F2351), "echo ;","echo '&lt; PRESS ANY KEY TO CONTINUE &gt;'; read c ; ")</f>
        <v>echo ;</v>
      </c>
      <c r="U2350" s="12" t="str">
        <f t="shared" ref="U2350" si="4283">IF(AND(B2350=B2351,F2350=F2351),"echo;",CONCATENATE("cat $HOME/scripts/log/dg_",C2350,"_",B2350,".log ; "))</f>
        <v>echo;</v>
      </c>
      <c r="V2350" s="13" t="str">
        <f t="shared" ref="V2350" si="4284">IF(AND(B2350=B2351,F2350=F2351), "echo ;","echo '&lt; PRESS ANY KEY TO CONTINUE &gt;'; read c ;")</f>
        <v>echo ;</v>
      </c>
      <c r="W2350" s="14" t="str">
        <f t="shared" ref="W2350" si="4285">IF(LEFT(U2350,3)="cat"," pmd ; "," echo ; ")</f>
        <v xml:space="preserve"> echo ; </v>
      </c>
      <c r="X2350" s="13" t="str">
        <f t="shared" ref="X2350" si="4286">IF(M2350="Workflow",CONCATENATE("ssh -q ",G2350, " '/home/infa_adm/scripts/ais.sh ",L2350," ",N2350," ",H2350,"'")," # n/a")</f>
        <v>ssh -q phvifoapp04 '/home/infa_adm/scripts/ais.sh MDM wf_Mdm_To_Rms Int01_prod'</v>
      </c>
      <c r="Y2350" s="15"/>
      <c r="Z2350" s="60" t="str">
        <f t="shared" ref="Z2350" si="4287">CONCATENATE("./pmrep objectexport -f ",L2350," -o ",M2350," -n ",N2350," -m -s -b -r -u ",N2350,".xml")</f>
        <v>./pmrep objectexport -f MDM -o Workflow -n wf_Mdm_To_Rms -m -s -b -r -u wf_Mdm_To_Rms.xml</v>
      </c>
      <c r="AA2350" s="63" t="str">
        <f t="shared" ref="AA2350" si="4288">IF(M2350="Workflow",CONCATENATE("gwd ",L2350," ",N2350)," # n/a")</f>
        <v>gwd MDM wf_Mdm_To_Rms</v>
      </c>
      <c r="AB2350" s="60" t="str">
        <f t="shared" si="3960"/>
        <v xml:space="preserve">showvh MDM wf_Mdm_To_Rms ; </v>
      </c>
      <c r="AC2350" s="60" t="str">
        <f t="shared" si="3941"/>
        <v>showrrh MDM wf_Mdm_To_Rms</v>
      </c>
    </row>
    <row r="2351" spans="1:29" x14ac:dyDescent="0.25">
      <c r="A2351" s="9">
        <v>43493</v>
      </c>
      <c r="B2351" s="6" t="s">
        <v>3404</v>
      </c>
      <c r="C2351" s="6" t="s">
        <v>1893</v>
      </c>
      <c r="D2351" s="6" t="s">
        <v>1864</v>
      </c>
      <c r="E2351" s="100" t="str">
        <f t="shared" si="4271"/>
        <v>RAC_prod</v>
      </c>
      <c r="F2351" s="115" t="str">
        <f t="shared" si="4272"/>
        <v>BPP</v>
      </c>
      <c r="G2351" s="100" t="str">
        <f t="shared" si="4273"/>
        <v>phvifoapp04</v>
      </c>
      <c r="H2351" s="115" t="str">
        <f t="shared" si="4274"/>
        <v>Int01_prod</v>
      </c>
      <c r="I2351" s="100" t="str">
        <f t="shared" si="4275"/>
        <v>6005</v>
      </c>
      <c r="J2351" s="115" t="str">
        <f t="shared" si="4276"/>
        <v>Native</v>
      </c>
      <c r="K2351" s="100" t="str">
        <f t="shared" si="4277"/>
        <v>all</v>
      </c>
      <c r="L2351" s="6" t="s">
        <v>322</v>
      </c>
      <c r="M2351" s="6" t="s">
        <v>332</v>
      </c>
      <c r="N2351" s="6" t="s">
        <v>3273</v>
      </c>
      <c r="O2351" s="6" t="s">
        <v>3406</v>
      </c>
      <c r="P2351" s="11" t="str">
        <f t="shared" ref="P2351" si="4289">CONCATENATE("qc ",L2351," ",M2351," ",N2351)</f>
        <v>qc MDM Workflow wf_MDM_To_RMS_Location_Types</v>
      </c>
      <c r="Q2351" s="12" t="str">
        <f t="shared" ref="Q2351" si="4290">IF(AND(B2351=B2350,F2351=F2350),"echo ;",CONCATENATE("./pmrep cleardeploymentgroup -p ",dgnm," -f ;"))</f>
        <v>echo ;</v>
      </c>
      <c r="R2351" s="13" t="str">
        <f t="shared" ref="R2351" si="4291">CONCATENATE("./pmrep addtodeploymentgroup -p ",dgnm," -n ",N2351," -o ",M2351, " -f ",L2351," -d ",K2351, " ;")</f>
        <v>./pmrep addtodeploymentgroup -p DG_Static_Shared -n wf_MDM_To_RMS_Location_Types -o Workflow -f MDM -d all ;</v>
      </c>
      <c r="S2351" s="12" t="str">
        <f t="shared" ref="S2351" si="4292">IF(AND(B2351=B2352,F2351=F2352),"echo ;",CONCATENATE("./pmrep deploydeploymentgroup -p ",dgnm, " -c ",dgxml," -r ",E2351," -n ",IF(LEFT(F2351,1)="B","ritbil","jansaj")," -X ",F2351, " -h ",G2351," -o ",I2351, " -s ",J2351, " -l $HOME/scripts/log/dg_",C2351,"_",B2351,".log ;"))</f>
        <v>./pmrep deploydeploymentgroup -p DG_Static_Shared -c  ./DG_Static_Shared.xml -r RAC_prod -n ritbil -X BPP -h phvifoapp04 -o 6005 -s Native -l $HOME/scripts/log/dg_BR_CHG0016318.log ;</v>
      </c>
      <c r="T2351" s="13" t="str">
        <f t="shared" ref="T2351" si="4293">IF(AND(B2351=B2352,F2351=F2352), "echo ;","echo '&lt; PRESS ANY KEY TO CONTINUE &gt;'; read c ; ")</f>
        <v xml:space="preserve">echo '&lt; PRESS ANY KEY TO CONTINUE &gt;'; read c ; </v>
      </c>
      <c r="U2351" s="12" t="str">
        <f t="shared" ref="U2351" si="4294">IF(AND(B2351=B2352,F2351=F2352),"echo;",CONCATENATE("cat $HOME/scripts/log/dg_",C2351,"_",B2351,".log ; "))</f>
        <v xml:space="preserve">cat $HOME/scripts/log/dg_BR_CHG0016318.log ; </v>
      </c>
      <c r="V2351" s="13" t="str">
        <f t="shared" ref="V2351" si="4295">IF(AND(B2351=B2352,F2351=F2352), "echo ;","echo '&lt; PRESS ANY KEY TO CONTINUE &gt;'; read c ;")</f>
        <v>echo '&lt; PRESS ANY KEY TO CONTINUE &gt;'; read c ;</v>
      </c>
      <c r="W2351" s="14" t="str">
        <f t="shared" ref="W2351" si="4296">IF(LEFT(U2351,3)="cat"," pmd ; "," echo ; ")</f>
        <v xml:space="preserve"> pmd ; </v>
      </c>
      <c r="X2351" s="13" t="str">
        <f t="shared" ref="X2351" si="4297">IF(M2351="Workflow",CONCATENATE("ssh -q ",G2351, " '/home/infa_adm/scripts/ais.sh ",L2351," ",N2351," ",H2351,"'")," # n/a")</f>
        <v>ssh -q phvifoapp04 '/home/infa_adm/scripts/ais.sh MDM wf_MDM_To_RMS_Location_Types Int01_prod'</v>
      </c>
      <c r="Y2351" s="15"/>
      <c r="Z2351" s="60" t="str">
        <f t="shared" ref="Z2351" si="4298">CONCATENATE("./pmrep objectexport -f ",L2351," -o ",M2351," -n ",N2351," -m -s -b -r -u ",N2351,".xml")</f>
        <v>./pmrep objectexport -f MDM -o Workflow -n wf_MDM_To_RMS_Location_Types -m -s -b -r -u wf_MDM_To_RMS_Location_Types.xml</v>
      </c>
      <c r="AA2351" s="63" t="str">
        <f t="shared" ref="AA2351" si="4299">IF(M2351="Workflow",CONCATENATE("gwd ",L2351," ",N2351)," # n/a")</f>
        <v>gwd MDM wf_MDM_To_RMS_Location_Types</v>
      </c>
      <c r="AB2351" s="60" t="str">
        <f t="shared" si="3960"/>
        <v xml:space="preserve">showvh MDM wf_MDM_To_RMS_Location_Types ; </v>
      </c>
      <c r="AC2351" s="60" t="str">
        <f t="shared" si="3941"/>
        <v>showrrh MDM wf_MDM_To_RMS_Location_Types</v>
      </c>
    </row>
    <row r="2352" spans="1:29" x14ac:dyDescent="0.25">
      <c r="A2352" s="9">
        <v>43494</v>
      </c>
      <c r="B2352" s="6" t="s">
        <v>1612</v>
      </c>
      <c r="C2352" s="6" t="s">
        <v>1893</v>
      </c>
      <c r="D2352" s="6" t="s">
        <v>1864</v>
      </c>
      <c r="E2352" s="100" t="str">
        <f t="shared" ref="E2352" si="4300">IF(D2352="q1",rep_q,IF(OR(D2352="u1",D2352="u2"),rep_u,IF(OR(D2352="p1",D2352="p2"),rep_p," ** ERROR **")))</f>
        <v>RAC_prod</v>
      </c>
      <c r="F2352" s="115" t="str">
        <f t="shared" ref="F2352" si="4301">IF(C2352="SJ",IF(D2352="q1",pswd_sj_q,IF(OR(D2352="u1",D2352="u2"),pswd_sj_u,IF(OR(D2352="p1",D2352="p2"),pswd_sj_p," ** ERROR **"))),
IF(C2352="BR",IF(D2352="q1",pswd_br_q,IF(OR(D2352="u1",D2352="u2"),pswd_br_u,IF(OR(D2352="p1",D2352="p2"),pswd_br_p," ** ERROR **")))," ** ERROR **"))</f>
        <v>BPP</v>
      </c>
      <c r="G2352" s="100" t="str">
        <f t="shared" ref="G2352" si="4302">IF(D2352="q1",host_q,IF(OR(D2352="u1",D2352="u2"),host_u,IF(OR(D2352="p1",D2352="p2"),host_p," ** ERROR **")))</f>
        <v>phvifoapp04</v>
      </c>
      <c r="H2352" s="115" t="str">
        <f t="shared" ref="H2352" si="4303">IF(D2352="q1",int_q1,IF(D2352="u1",int_u1,IF(D2352="u2",int_u2,IF(D2352="p1",int_p1,IF(D2352="p2",int_p2," ** ERROR **")))))</f>
        <v>Int01_prod</v>
      </c>
      <c r="I2352" s="100" t="str">
        <f t="shared" ref="I2352" si="4304">IF(D2352="","n/a","6005")</f>
        <v>6005</v>
      </c>
      <c r="J2352" s="115" t="str">
        <f t="shared" ref="J2352" si="4305">IF(D2352="","n/a","Native")</f>
        <v>Native</v>
      </c>
      <c r="K2352" s="100" t="str">
        <f t="shared" ref="K2352" si="4306">IF(D2352="","n/a","all")</f>
        <v>all</v>
      </c>
      <c r="L2352" s="6" t="s">
        <v>326</v>
      </c>
      <c r="M2352" s="6" t="s">
        <v>332</v>
      </c>
      <c r="N2352" s="6" t="s">
        <v>1172</v>
      </c>
      <c r="O2352" s="6" t="s">
        <v>3407</v>
      </c>
      <c r="P2352" s="11" t="str">
        <f t="shared" ref="P2352" si="4307">CONCATENATE("qc ",L2352," ",M2352," ",N2352)</f>
        <v>qc Miscellaneous Workflow wf_TestConnection</v>
      </c>
      <c r="Q2352" s="12" t="str">
        <f t="shared" ref="Q2352" si="4308">IF(AND(B2352=B2351,F2352=F2351),"echo ;",CONCATENATE("./pmrep cleardeploymentgroup -p ",dgnm," -f ;"))</f>
        <v>./pmrep cleardeploymentgroup -p DG_Static_Shared -f ;</v>
      </c>
      <c r="R2352" s="13" t="str">
        <f t="shared" ref="R2352" si="4309">CONCATENATE("./pmrep addtodeploymentgroup -p ",dgnm," -n ",N2352," -o ",M2352, " -f ",L2352," -d ",K2352, " ;")</f>
        <v>./pmrep addtodeploymentgroup -p DG_Static_Shared -n wf_TestConnection -o Workflow -f Miscellaneous -d all ;</v>
      </c>
      <c r="S2352" s="12" t="str">
        <f t="shared" ref="S2352" si="4310">IF(AND(B2352=B2353,F2352=F2353),"echo ;",CONCATENATE("./pmrep deploydeploymentgroup -p ",dgnm, " -c ",dgxml," -r ",E2352," -n ",IF(LEFT(F2352,1)="B","ritbil","jansaj")," -X ",F2352, " -h ",G2352," -o ",I2352, " -s ",J2352, " -l $HOME/scripts/log/dg_",C2352,"_",B2352,".log ;"))</f>
        <v>./pmrep deploydeploymentgroup -p DG_Static_Shared -c  ./DG_Static_Shared.xml -r RAC_prod -n ritbil -X BPP -h phvifoapp04 -o 6005 -s Native -l $HOME/scripts/log/dg_BR_ritbil.log ;</v>
      </c>
      <c r="T2352" s="13" t="str">
        <f t="shared" ref="T2352" si="4311">IF(AND(B2352=B2353,F2352=F2353), "echo ;","echo '&lt; PRESS ANY KEY TO CONTINUE &gt;'; read c ; ")</f>
        <v xml:space="preserve">echo '&lt; PRESS ANY KEY TO CONTINUE &gt;'; read c ; </v>
      </c>
      <c r="U2352" s="12" t="str">
        <f t="shared" ref="U2352" si="4312">IF(AND(B2352=B2353,F2352=F2353),"echo;",CONCATENATE("cat $HOME/scripts/log/dg_",C2352,"_",B2352,".log ; "))</f>
        <v xml:space="preserve">cat $HOME/scripts/log/dg_BR_ritbil.log ; </v>
      </c>
      <c r="V2352" s="13" t="str">
        <f t="shared" ref="V2352" si="4313">IF(AND(B2352=B2353,F2352=F2353), "echo ;","echo '&lt; PRESS ANY KEY TO CONTINUE &gt;'; read c ;")</f>
        <v>echo '&lt; PRESS ANY KEY TO CONTINUE &gt;'; read c ;</v>
      </c>
      <c r="W2352" s="14" t="str">
        <f t="shared" ref="W2352" si="4314">IF(LEFT(U2352,3)="cat"," pmd ; "," echo ; ")</f>
        <v xml:space="preserve"> pmd ; </v>
      </c>
      <c r="X2352" s="13" t="str">
        <f t="shared" ref="X2352" si="4315">IF(M2352="Workflow",CONCATENATE("ssh -q ",G2352, " '/home/infa_adm/scripts/ais.sh ",L2352," ",N2352," ",H2352,"'")," # n/a")</f>
        <v>ssh -q phvifoapp04 '/home/infa_adm/scripts/ais.sh Miscellaneous wf_TestConnection Int01_prod'</v>
      </c>
      <c r="Y2352" s="15"/>
      <c r="Z2352" s="60" t="str">
        <f t="shared" ref="Z2352" si="4316">CONCATENATE("./pmrep objectexport -f ",L2352," -o ",M2352," -n ",N2352," -m -s -b -r -u ",N2352,".xml")</f>
        <v>./pmrep objectexport -f Miscellaneous -o Workflow -n wf_TestConnection -m -s -b -r -u wf_TestConnection.xml</v>
      </c>
      <c r="AA2352" s="63" t="str">
        <f t="shared" ref="AA2352" si="4317">IF(M2352="Workflow",CONCATENATE("gwd ",L2352," ",N2352)," # n/a")</f>
        <v>gwd Miscellaneous wf_TestConnection</v>
      </c>
      <c r="AB2352" s="60" t="str">
        <f t="shared" si="3960"/>
        <v xml:space="preserve">showvh Miscellaneous wf_TestConnection ; </v>
      </c>
      <c r="AC2352" s="60" t="str">
        <f t="shared" si="3941"/>
        <v>showrrh Miscellaneous wf_TestConnection</v>
      </c>
    </row>
    <row r="2353" spans="1:29" x14ac:dyDescent="0.25">
      <c r="A2353" s="9">
        <v>43494</v>
      </c>
      <c r="B2353" s="6" t="s">
        <v>1612</v>
      </c>
      <c r="C2353" s="6" t="s">
        <v>1893</v>
      </c>
      <c r="D2353" s="6" t="s">
        <v>1862</v>
      </c>
      <c r="E2353" s="100" t="str">
        <f t="shared" ref="E2353" si="4318">IF(D2353="q1",rep_q,IF(OR(D2353="u1",D2353="u2"),rep_u,IF(OR(D2353="p1",D2353="p2"),rep_p," ** ERROR **")))</f>
        <v>RAC_qa</v>
      </c>
      <c r="F2353" s="115" t="str">
        <f t="shared" ref="F2353" si="4319">IF(C2353="SJ",IF(D2353="q1",pswd_sj_q,IF(OR(D2353="u1",D2353="u2"),pswd_sj_u,IF(OR(D2353="p1",D2353="p2"),pswd_sj_p," ** ERROR **"))),
IF(C2353="BR",IF(D2353="q1",pswd_br_q,IF(OR(D2353="u1",D2353="u2"),pswd_br_u,IF(OR(D2353="p1",D2353="p2"),pswd_br_p," ** ERROR **")))," ** ERROR **"))</f>
        <v>BPQ</v>
      </c>
      <c r="G2353" s="100" t="str">
        <f t="shared" ref="G2353" si="4320">IF(D2353="q1",host_q,IF(OR(D2353="u1",D2353="u2"),host_u,IF(OR(D2353="p1",D2353="p2"),host_p," ** ERROR **")))</f>
        <v>qhvifoapp05</v>
      </c>
      <c r="H2353" s="115" t="str">
        <f t="shared" ref="H2353" si="4321">IF(D2353="q1",int_q1,IF(D2353="u1",int_u1,IF(D2353="u2",int_u2,IF(D2353="p1",int_p1,IF(D2353="p2",int_p2," ** ERROR **")))))</f>
        <v>Int01_qa</v>
      </c>
      <c r="I2353" s="100" t="str">
        <f t="shared" ref="I2353" si="4322">IF(D2353="","n/a","6005")</f>
        <v>6005</v>
      </c>
      <c r="J2353" s="115" t="str">
        <f t="shared" ref="J2353" si="4323">IF(D2353="","n/a","Native")</f>
        <v>Native</v>
      </c>
      <c r="K2353" s="100" t="str">
        <f t="shared" ref="K2353" si="4324">IF(D2353="","n/a","all")</f>
        <v>all</v>
      </c>
      <c r="L2353" s="6" t="s">
        <v>326</v>
      </c>
      <c r="M2353" s="6" t="s">
        <v>332</v>
      </c>
      <c r="N2353" s="6" t="s">
        <v>1172</v>
      </c>
      <c r="O2353" s="6" t="s">
        <v>3408</v>
      </c>
      <c r="P2353" s="11" t="str">
        <f t="shared" ref="P2353:P2354" si="4325">CONCATENATE("qc ",L2353," ",M2353," ",N2353)</f>
        <v>qc Miscellaneous Workflow wf_TestConnection</v>
      </c>
      <c r="Q2353" s="12" t="str">
        <f t="shared" ref="Q2353:Q2354" si="4326">IF(AND(B2353=B2352,F2353=F2352),"echo ;",CONCATENATE("./pmrep cleardeploymentgroup -p ",dgnm," -f ;"))</f>
        <v>./pmrep cleardeploymentgroup -p DG_Static_Shared -f ;</v>
      </c>
      <c r="R2353" s="13" t="str">
        <f t="shared" ref="R2353:R2354" si="4327">CONCATENATE("./pmrep addtodeploymentgroup -p ",dgnm," -n ",N2353," -o ",M2353, " -f ",L2353," -d ",K2353, " ;")</f>
        <v>./pmrep addtodeploymentgroup -p DG_Static_Shared -n wf_TestConnection -o Workflow -f Miscellaneous -d all ;</v>
      </c>
      <c r="S2353" s="12" t="str">
        <f t="shared" ref="S2353:S2354" si="4328">IF(AND(B2353=B2354,F2353=F2354),"echo ;",CONCATENATE("./pmrep deploydeploymentgroup -p ",dgnm, " -c ",dgxml," -r ",E2353," -n ",IF(LEFT(F2353,1)="B","ritbil","jansaj")," -X ",F2353, " -h ",G2353," -o ",I2353, " -s ",J2353, " -l $HOME/scripts/log/dg_",C2353,"_",B2353,".log ;"))</f>
        <v>./pmrep deploydeploymentgroup -p DG_Static_Shared -c  ./DG_Static_Shared.xml -r RAC_qa -n ritbil -X BPQ -h qhvifoapp05 -o 6005 -s Native -l $HOME/scripts/log/dg_BR_ritbil.log ;</v>
      </c>
      <c r="T2353" s="13" t="str">
        <f t="shared" ref="T2353:T2354" si="4329">IF(AND(B2353=B2354,F2353=F2354), "echo ;","echo '&lt; PRESS ANY KEY TO CONTINUE &gt;'; read c ; ")</f>
        <v xml:space="preserve">echo '&lt; PRESS ANY KEY TO CONTINUE &gt;'; read c ; </v>
      </c>
      <c r="U2353" s="12" t="str">
        <f t="shared" ref="U2353:U2354" si="4330">IF(AND(B2353=B2354,F2353=F2354),"echo;",CONCATENATE("cat $HOME/scripts/log/dg_",C2353,"_",B2353,".log ; "))</f>
        <v xml:space="preserve">cat $HOME/scripts/log/dg_BR_ritbil.log ; </v>
      </c>
      <c r="V2353" s="13" t="str">
        <f t="shared" ref="V2353:V2354" si="4331">IF(AND(B2353=B2354,F2353=F2354), "echo ;","echo '&lt; PRESS ANY KEY TO CONTINUE &gt;'; read c ;")</f>
        <v>echo '&lt; PRESS ANY KEY TO CONTINUE &gt;'; read c ;</v>
      </c>
      <c r="W2353" s="14" t="str">
        <f t="shared" ref="W2353:W2354" si="4332">IF(LEFT(U2353,3)="cat"," pmd ; "," echo ; ")</f>
        <v xml:space="preserve"> pmd ; </v>
      </c>
      <c r="X2353" s="13" t="str">
        <f t="shared" ref="X2353:X2354" si="4333">IF(M2353="Workflow",CONCATENATE("ssh -q ",G2353, " '/home/infa_adm/scripts/ais.sh ",L2353," ",N2353," ",H2353,"'")," # n/a")</f>
        <v>ssh -q qhvifoapp05 '/home/infa_adm/scripts/ais.sh Miscellaneous wf_TestConnection Int01_qa'</v>
      </c>
      <c r="Y2353" s="15"/>
      <c r="Z2353" s="60" t="str">
        <f t="shared" ref="Z2353:Z2354" si="4334">CONCATENATE("./pmrep objectexport -f ",L2353," -o ",M2353," -n ",N2353," -m -s -b -r -u ",N2353,".xml")</f>
        <v>./pmrep objectexport -f Miscellaneous -o Workflow -n wf_TestConnection -m -s -b -r -u wf_TestConnection.xml</v>
      </c>
      <c r="AA2353" s="63" t="str">
        <f t="shared" ref="AA2353:AA2354" si="4335">IF(M2353="Workflow",CONCATENATE("gwd ",L2353," ",N2353)," # n/a")</f>
        <v>gwd Miscellaneous wf_TestConnection</v>
      </c>
      <c r="AB2353" s="60" t="str">
        <f t="shared" si="3960"/>
        <v xml:space="preserve">showvh Miscellaneous wf_TestConnection ; </v>
      </c>
      <c r="AC2353" s="60" t="str">
        <f t="shared" si="3941"/>
        <v>showrrh Miscellaneous wf_TestConnection</v>
      </c>
    </row>
    <row r="2354" spans="1:29" x14ac:dyDescent="0.25">
      <c r="A2354" s="9">
        <v>43494</v>
      </c>
      <c r="B2354" s="6" t="s">
        <v>1612</v>
      </c>
      <c r="C2354" s="6" t="s">
        <v>1893</v>
      </c>
      <c r="D2354" s="6" t="s">
        <v>1863</v>
      </c>
      <c r="E2354" s="100" t="str">
        <f t="shared" ref="E2354:E2355" si="4336">IF(D2354="q1",rep_q,IF(OR(D2354="u1",D2354="u2"),rep_u,IF(OR(D2354="p1",D2354="p2"),rep_p," ** ERROR **")))</f>
        <v>RAC_uat</v>
      </c>
      <c r="F2354" s="115" t="str">
        <f t="shared" ref="F2354:F2355" si="4337">IF(C2354="SJ",IF(D2354="q1",pswd_sj_q,IF(OR(D2354="u1",D2354="u2"),pswd_sj_u,IF(OR(D2354="p1",D2354="p2"),pswd_sj_p," ** ERROR **"))),
IF(C2354="BR",IF(D2354="q1",pswd_br_q,IF(OR(D2354="u1",D2354="u2"),pswd_br_u,IF(OR(D2354="p1",D2354="p2"),pswd_br_p," ** ERROR **")))," ** ERROR **"))</f>
        <v>BPU</v>
      </c>
      <c r="G2354" s="100" t="str">
        <f t="shared" ref="G2354:G2355" si="4338">IF(D2354="q1",host_q,IF(OR(D2354="u1",D2354="u2"),host_u,IF(OR(D2354="p1",D2354="p2"),host_p," ** ERROR **")))</f>
        <v>uhvifoapp03</v>
      </c>
      <c r="H2354" s="115" t="str">
        <f t="shared" ref="H2354:H2355" si="4339">IF(D2354="q1",int_q1,IF(D2354="u1",int_u1,IF(D2354="u2",int_u2,IF(D2354="p1",int_p1,IF(D2354="p2",int_p2," ** ERROR **")))))</f>
        <v>Int01_uat</v>
      </c>
      <c r="I2354" s="100" t="str">
        <f t="shared" ref="I2354:I2355" si="4340">IF(D2354="","n/a","6005")</f>
        <v>6005</v>
      </c>
      <c r="J2354" s="115" t="str">
        <f t="shared" ref="J2354:J2355" si="4341">IF(D2354="","n/a","Native")</f>
        <v>Native</v>
      </c>
      <c r="K2354" s="100" t="str">
        <f t="shared" ref="K2354:K2355" si="4342">IF(D2354="","n/a","all")</f>
        <v>all</v>
      </c>
      <c r="L2354" s="6" t="s">
        <v>326</v>
      </c>
      <c r="M2354" s="6" t="s">
        <v>332</v>
      </c>
      <c r="N2354" s="6" t="s">
        <v>1172</v>
      </c>
      <c r="O2354" s="6" t="s">
        <v>3409</v>
      </c>
      <c r="P2354" s="11" t="str">
        <f t="shared" si="4325"/>
        <v>qc Miscellaneous Workflow wf_TestConnection</v>
      </c>
      <c r="Q2354" s="12" t="str">
        <f t="shared" si="4326"/>
        <v>./pmrep cleardeploymentgroup -p DG_Static_Shared -f ;</v>
      </c>
      <c r="R2354" s="13" t="str">
        <f t="shared" si="4327"/>
        <v>./pmrep addtodeploymentgroup -p DG_Static_Shared -n wf_TestConnection -o Workflow -f Miscellaneous -d all ;</v>
      </c>
      <c r="S2354" s="12" t="str">
        <f t="shared" si="4328"/>
        <v>./pmrep deploydeploymentgroup -p DG_Static_Shared -c  ./DG_Static_Shared.xml -r RAC_uat -n ritbil -X BPU -h uhvifoapp03 -o 6005 -s Native -l $HOME/scripts/log/dg_BR_ritbil.log ;</v>
      </c>
      <c r="T2354" s="13" t="str">
        <f t="shared" si="4329"/>
        <v xml:space="preserve">echo '&lt; PRESS ANY KEY TO CONTINUE &gt;'; read c ; </v>
      </c>
      <c r="U2354" s="12" t="str">
        <f t="shared" si="4330"/>
        <v xml:space="preserve">cat $HOME/scripts/log/dg_BR_ritbil.log ; </v>
      </c>
      <c r="V2354" s="13" t="str">
        <f t="shared" si="4331"/>
        <v>echo '&lt; PRESS ANY KEY TO CONTINUE &gt;'; read c ;</v>
      </c>
      <c r="W2354" s="14" t="str">
        <f t="shared" si="4332"/>
        <v xml:space="preserve"> pmd ; </v>
      </c>
      <c r="X2354" s="13" t="str">
        <f t="shared" si="4333"/>
        <v>ssh -q uhvifoapp03 '/home/infa_adm/scripts/ais.sh Miscellaneous wf_TestConnection Int01_uat'</v>
      </c>
      <c r="Y2354" s="15"/>
      <c r="Z2354" s="60" t="str">
        <f t="shared" si="4334"/>
        <v>./pmrep objectexport -f Miscellaneous -o Workflow -n wf_TestConnection -m -s -b -r -u wf_TestConnection.xml</v>
      </c>
      <c r="AA2354" s="63" t="str">
        <f t="shared" si="4335"/>
        <v>gwd Miscellaneous wf_TestConnection</v>
      </c>
      <c r="AB2354" s="60" t="str">
        <f t="shared" si="3960"/>
        <v xml:space="preserve">showvh Miscellaneous wf_TestConnection ; </v>
      </c>
      <c r="AC2354" s="60" t="str">
        <f t="shared" si="3941"/>
        <v>showrrh Miscellaneous wf_TestConnection</v>
      </c>
    </row>
    <row r="2355" spans="1:29" x14ac:dyDescent="0.25">
      <c r="A2355" s="9">
        <v>43494</v>
      </c>
      <c r="B2355" s="6" t="s">
        <v>318</v>
      </c>
      <c r="C2355" s="6" t="s">
        <v>1893</v>
      </c>
      <c r="D2355" s="6" t="s">
        <v>1862</v>
      </c>
      <c r="E2355" s="100" t="str">
        <f t="shared" si="4336"/>
        <v>RAC_qa</v>
      </c>
      <c r="F2355" s="115" t="str">
        <f t="shared" si="4337"/>
        <v>BPQ</v>
      </c>
      <c r="G2355" s="100" t="str">
        <f t="shared" si="4338"/>
        <v>qhvifoapp05</v>
      </c>
      <c r="H2355" s="115" t="str">
        <f t="shared" si="4339"/>
        <v>Int01_qa</v>
      </c>
      <c r="I2355" s="100" t="str">
        <f t="shared" si="4340"/>
        <v>6005</v>
      </c>
      <c r="J2355" s="115" t="str">
        <f t="shared" si="4341"/>
        <v>Native</v>
      </c>
      <c r="K2355" s="100" t="str">
        <f t="shared" si="4342"/>
        <v>all</v>
      </c>
      <c r="L2355" s="6" t="s">
        <v>1491</v>
      </c>
      <c r="M2355" s="6" t="s">
        <v>332</v>
      </c>
      <c r="N2355" s="6" t="s">
        <v>3076</v>
      </c>
      <c r="O2355" s="6" t="s">
        <v>3412</v>
      </c>
      <c r="P2355" s="11" t="str">
        <f t="shared" ref="P2355:P2356" si="4343">CONCATENATE("qc ",L2355," ",M2355," ",N2355)</f>
        <v>qc connectors Workflow wf_ENT_LAWSON_GL_CashReceipts_SIMS</v>
      </c>
      <c r="Q2355" s="12" t="str">
        <f t="shared" ref="Q2355:Q2356" si="4344">IF(AND(B2355=B2354,F2355=F2354),"echo ;",CONCATENATE("./pmrep cleardeploymentgroup -p ",dgnm," -f ;"))</f>
        <v>./pmrep cleardeploymentgroup -p DG_Static_Shared -f ;</v>
      </c>
      <c r="R2355" s="13" t="str">
        <f t="shared" ref="R2355:R2356" si="4345">CONCATENATE("./pmrep addtodeploymentgroup -p ",dgnm," -n ",N2355," -o ",M2355, " -f ",L2355," -d ",K2355, " ;")</f>
        <v>./pmrep addtodeploymentgroup -p DG_Static_Shared -n wf_ENT_LAWSON_GL_CashReceipts_SIMS -o Workflow -f connectors -d all ;</v>
      </c>
      <c r="S2355" s="12" t="str">
        <f t="shared" ref="S2355:S2356" si="4346">IF(AND(B2355=B2356,F2355=F2356),"echo ;",CONCATENATE("./pmrep deploydeploymentgroup -p ",dgnm, " -c ",dgxml," -r ",E2355," -n ",IF(LEFT(F2355,1)="B","ritbil","jansaj")," -X ",F2355, " -h ",G2355," -o ",I2355, " -s ",J2355, " -l $HOME/scripts/log/dg_",C2355,"_",B2355,".log ;"))</f>
        <v>./pmrep deploydeploymentgroup -p DG_Static_Shared -c  ./DG_Static_Shared.xml -r RAC_qa -n ritbil -X BPQ -h qhvifoapp05 -o 6005 -s Native -l $HOME/scripts/log/dg_BR_moodee.log ;</v>
      </c>
      <c r="T2355" s="13" t="str">
        <f t="shared" ref="T2355:T2356" si="4347">IF(AND(B2355=B2356,F2355=F2356), "echo ;","echo '&lt; PRESS ANY KEY TO CONTINUE &gt;'; read c ; ")</f>
        <v xml:space="preserve">echo '&lt; PRESS ANY KEY TO CONTINUE &gt;'; read c ; </v>
      </c>
      <c r="U2355" s="12" t="str">
        <f t="shared" ref="U2355:U2356" si="4348">IF(AND(B2355=B2356,F2355=F2356),"echo;",CONCATENATE("cat $HOME/scripts/log/dg_",C2355,"_",B2355,".log ; "))</f>
        <v xml:space="preserve">cat $HOME/scripts/log/dg_BR_moodee.log ; </v>
      </c>
      <c r="V2355" s="13" t="str">
        <f t="shared" ref="V2355:V2356" si="4349">IF(AND(B2355=B2356,F2355=F2356), "echo ;","echo '&lt; PRESS ANY KEY TO CONTINUE &gt;'; read c ;")</f>
        <v>echo '&lt; PRESS ANY KEY TO CONTINUE &gt;'; read c ;</v>
      </c>
      <c r="W2355" s="14" t="str">
        <f t="shared" ref="W2355:W2356" si="4350">IF(LEFT(U2355,3)="cat"," pmd ; "," echo ; ")</f>
        <v xml:space="preserve"> pmd ; </v>
      </c>
      <c r="X2355" s="13" t="str">
        <f t="shared" ref="X2355:X2356" si="4351">IF(M2355="Workflow",CONCATENATE("ssh -q ",G2355, " '/home/infa_adm/scripts/ais.sh ",L2355," ",N2355," ",H2355,"'")," # n/a")</f>
        <v>ssh -q qhvifoapp05 '/home/infa_adm/scripts/ais.sh connectors wf_ENT_LAWSON_GL_CashReceipts_SIMS Int01_qa'</v>
      </c>
      <c r="Y2355" s="15"/>
      <c r="Z2355" s="60" t="str">
        <f t="shared" ref="Z2355:Z2356" si="4352">CONCATENATE("./pmrep objectexport -f ",L2355," -o ",M2355," -n ",N2355," -m -s -b -r -u ",N2355,".xml")</f>
        <v>./pmrep objectexport -f connectors -o Workflow -n wf_ENT_LAWSON_GL_CashReceipts_SIMS -m -s -b -r -u wf_ENT_LAWSON_GL_CashReceipts_SIMS.xml</v>
      </c>
      <c r="AA2355" s="63" t="str">
        <f t="shared" ref="AA2355:AA2356" si="4353">IF(M2355="Workflow",CONCATENATE("gwd ",L2355," ",N2355)," # n/a")</f>
        <v>gwd connectors wf_ENT_LAWSON_GL_CashReceipts_SIMS</v>
      </c>
      <c r="AB2355" s="60" t="str">
        <f t="shared" si="3960"/>
        <v xml:space="preserve">showvh connectors wf_ENT_LAWSON_GL_CashReceipts_SIMS ; </v>
      </c>
      <c r="AC2355" s="60" t="str">
        <f t="shared" si="3941"/>
        <v>showrrh connectors wf_ENT_LAWSON_GL_CashReceipts_SIMS</v>
      </c>
    </row>
    <row r="2356" spans="1:29" x14ac:dyDescent="0.25">
      <c r="A2356" s="9">
        <v>43494</v>
      </c>
      <c r="B2356" s="6" t="s">
        <v>318</v>
      </c>
      <c r="C2356" s="6" t="s">
        <v>1893</v>
      </c>
      <c r="D2356" s="6" t="s">
        <v>1863</v>
      </c>
      <c r="E2356" s="100" t="str">
        <f t="shared" ref="E2356:E2358" si="4354">IF(D2356="q1",rep_q,IF(OR(D2356="u1",D2356="u2"),rep_u,IF(OR(D2356="p1",D2356="p2"),rep_p," ** ERROR **")))</f>
        <v>RAC_uat</v>
      </c>
      <c r="F2356" s="115" t="str">
        <f t="shared" ref="F2356:F2358" si="4355">IF(C2356="SJ",IF(D2356="q1",pswd_sj_q,IF(OR(D2356="u1",D2356="u2"),pswd_sj_u,IF(OR(D2356="p1",D2356="p2"),pswd_sj_p," ** ERROR **"))),
IF(C2356="BR",IF(D2356="q1",pswd_br_q,IF(OR(D2356="u1",D2356="u2"),pswd_br_u,IF(OR(D2356="p1",D2356="p2"),pswd_br_p," ** ERROR **")))," ** ERROR **"))</f>
        <v>BPU</v>
      </c>
      <c r="G2356" s="100" t="str">
        <f t="shared" ref="G2356:G2358" si="4356">IF(D2356="q1",host_q,IF(OR(D2356="u1",D2356="u2"),host_u,IF(OR(D2356="p1",D2356="p2"),host_p," ** ERROR **")))</f>
        <v>uhvifoapp03</v>
      </c>
      <c r="H2356" s="115" t="str">
        <f t="shared" ref="H2356:H2358" si="4357">IF(D2356="q1",int_q1,IF(D2356="u1",int_u1,IF(D2356="u2",int_u2,IF(D2356="p1",int_p1,IF(D2356="p2",int_p2," ** ERROR **")))))</f>
        <v>Int01_uat</v>
      </c>
      <c r="I2356" s="100" t="str">
        <f t="shared" ref="I2356:I2358" si="4358">IF(D2356="","n/a","6005")</f>
        <v>6005</v>
      </c>
      <c r="J2356" s="115" t="str">
        <f t="shared" ref="J2356:J2358" si="4359">IF(D2356="","n/a","Native")</f>
        <v>Native</v>
      </c>
      <c r="K2356" s="100" t="str">
        <f t="shared" ref="K2356:K2358" si="4360">IF(D2356="","n/a","all")</f>
        <v>all</v>
      </c>
      <c r="L2356" s="6" t="s">
        <v>1491</v>
      </c>
      <c r="M2356" s="6" t="s">
        <v>332</v>
      </c>
      <c r="N2356" s="6" t="s">
        <v>3076</v>
      </c>
      <c r="O2356" s="6" t="s">
        <v>3413</v>
      </c>
      <c r="P2356" s="11" t="str">
        <f t="shared" si="4343"/>
        <v>qc connectors Workflow wf_ENT_LAWSON_GL_CashReceipts_SIMS</v>
      </c>
      <c r="Q2356" s="12" t="str">
        <f t="shared" si="4344"/>
        <v>./pmrep cleardeploymentgroup -p DG_Static_Shared -f ;</v>
      </c>
      <c r="R2356" s="13" t="str">
        <f t="shared" si="4345"/>
        <v>./pmrep addtodeploymentgroup -p DG_Static_Shared -n wf_ENT_LAWSON_GL_CashReceipts_SIMS -o Workflow -f connectors -d all ;</v>
      </c>
      <c r="S2356" s="12" t="str">
        <f t="shared" si="4346"/>
        <v>./pmrep deploydeploymentgroup -p DG_Static_Shared -c  ./DG_Static_Shared.xml -r RAC_uat -n ritbil -X BPU -h uhvifoapp03 -o 6005 -s Native -l $HOME/scripts/log/dg_BR_moodee.log ;</v>
      </c>
      <c r="T2356" s="13" t="str">
        <f t="shared" si="4347"/>
        <v xml:space="preserve">echo '&lt; PRESS ANY KEY TO CONTINUE &gt;'; read c ; </v>
      </c>
      <c r="U2356" s="12" t="str">
        <f t="shared" si="4348"/>
        <v xml:space="preserve">cat $HOME/scripts/log/dg_BR_moodee.log ; </v>
      </c>
      <c r="V2356" s="13" t="str">
        <f t="shared" si="4349"/>
        <v>echo '&lt; PRESS ANY KEY TO CONTINUE &gt;'; read c ;</v>
      </c>
      <c r="W2356" s="14" t="str">
        <f t="shared" si="4350"/>
        <v xml:space="preserve"> pmd ; </v>
      </c>
      <c r="X2356" s="13" t="str">
        <f t="shared" si="4351"/>
        <v>ssh -q uhvifoapp03 '/home/infa_adm/scripts/ais.sh connectors wf_ENT_LAWSON_GL_CashReceipts_SIMS Int01_uat'</v>
      </c>
      <c r="Y2356" s="15"/>
      <c r="Z2356" s="60" t="str">
        <f t="shared" si="4352"/>
        <v>./pmrep objectexport -f connectors -o Workflow -n wf_ENT_LAWSON_GL_CashReceipts_SIMS -m -s -b -r -u wf_ENT_LAWSON_GL_CashReceipts_SIMS.xml</v>
      </c>
      <c r="AA2356" s="63" t="str">
        <f t="shared" si="4353"/>
        <v>gwd connectors wf_ENT_LAWSON_GL_CashReceipts_SIMS</v>
      </c>
      <c r="AB2356" s="60" t="str">
        <f t="shared" si="3960"/>
        <v xml:space="preserve">showvh connectors wf_ENT_LAWSON_GL_CashReceipts_SIMS ; </v>
      </c>
      <c r="AC2356" s="60" t="str">
        <f t="shared" si="3941"/>
        <v>showrrh connectors wf_ENT_LAWSON_GL_CashReceipts_SIMS</v>
      </c>
    </row>
    <row r="2357" spans="1:29" x14ac:dyDescent="0.25">
      <c r="A2357" s="9">
        <v>43494</v>
      </c>
      <c r="B2357" s="6" t="s">
        <v>3410</v>
      </c>
      <c r="C2357" s="6" t="s">
        <v>1893</v>
      </c>
      <c r="D2357" s="6" t="s">
        <v>1864</v>
      </c>
      <c r="E2357" s="100" t="str">
        <f t="shared" si="4354"/>
        <v>RAC_prod</v>
      </c>
      <c r="F2357" s="115" t="str">
        <f t="shared" si="4355"/>
        <v>BPP</v>
      </c>
      <c r="G2357" s="100" t="str">
        <f t="shared" si="4356"/>
        <v>phvifoapp04</v>
      </c>
      <c r="H2357" s="115" t="str">
        <f t="shared" si="4357"/>
        <v>Int01_prod</v>
      </c>
      <c r="I2357" s="100" t="str">
        <f t="shared" si="4358"/>
        <v>6005</v>
      </c>
      <c r="J2357" s="115" t="str">
        <f t="shared" si="4359"/>
        <v>Native</v>
      </c>
      <c r="K2357" s="100" t="str">
        <f t="shared" si="4360"/>
        <v>all</v>
      </c>
      <c r="L2357" s="6" t="s">
        <v>1491</v>
      </c>
      <c r="M2357" s="6" t="s">
        <v>1100</v>
      </c>
      <c r="N2357" s="6" t="s">
        <v>3398</v>
      </c>
      <c r="O2357" s="6" t="s">
        <v>3411</v>
      </c>
      <c r="P2357" s="11" t="str">
        <f t="shared" ref="P2357" si="4361">CONCATENATE("qc ",L2357," ",M2357," ",N2357)</f>
        <v>qc connectors Target BMS_MEMBER_FILE</v>
      </c>
      <c r="Q2357" s="12" t="str">
        <f t="shared" ref="Q2357" si="4362">IF(AND(B2357=B2356,F2357=F2356),"echo ;",CONCATENATE("./pmrep cleardeploymentgroup -p ",dgnm," -f ;"))</f>
        <v>./pmrep cleardeploymentgroup -p DG_Static_Shared -f ;</v>
      </c>
      <c r="R2357" s="13" t="str">
        <f t="shared" ref="R2357" si="4363">CONCATENATE("./pmrep addtodeploymentgroup -p ",dgnm," -n ",N2357," -o ",M2357, " -f ",L2357," -d ",K2357, " ;")</f>
        <v>./pmrep addtodeploymentgroup -p DG_Static_Shared -n BMS_MEMBER_FILE -o Target -f connectors -d all ;</v>
      </c>
      <c r="S2357" s="12" t="str">
        <f t="shared" ref="S2357" si="4364">IF(AND(B2357=B2358,F2357=F2358),"echo ;",CONCATENATE("./pmrep deploydeploymentgroup -p ",dgnm, " -c ",dgxml," -r ",E2357," -n ",IF(LEFT(F2357,1)="B","ritbil","jansaj")," -X ",F2357, " -h ",G2357," -o ",I2357, " -s ",J2357, " -l $HOME/scripts/log/dg_",C2357,"_",B2357,".log ;"))</f>
        <v>./pmrep deploydeploymentgroup -p DG_Static_Shared -c  ./DG_Static_Shared.xml -r RAC_prod -n ritbil -X BPP -h phvifoapp04 -o 6005 -s Native -l $HOME/scripts/log/dg_BR_CHG0016357.log ;</v>
      </c>
      <c r="T2357" s="13" t="str">
        <f t="shared" ref="T2357" si="4365">IF(AND(B2357=B2358,F2357=F2358), "echo ;","echo '&lt; PRESS ANY KEY TO CONTINUE &gt;'; read c ; ")</f>
        <v xml:space="preserve">echo '&lt; PRESS ANY KEY TO CONTINUE &gt;'; read c ; </v>
      </c>
      <c r="U2357" s="12" t="str">
        <f t="shared" ref="U2357" si="4366">IF(AND(B2357=B2358,F2357=F2358),"echo;",CONCATENATE("cat $HOME/scripts/log/dg_",C2357,"_",B2357,".log ; "))</f>
        <v xml:space="preserve">cat $HOME/scripts/log/dg_BR_CHG0016357.log ; </v>
      </c>
      <c r="V2357" s="13" t="str">
        <f t="shared" ref="V2357" si="4367">IF(AND(B2357=B2358,F2357=F2358), "echo ;","echo '&lt; PRESS ANY KEY TO CONTINUE &gt;'; read c ;")</f>
        <v>echo '&lt; PRESS ANY KEY TO CONTINUE &gt;'; read c ;</v>
      </c>
      <c r="W2357" s="14" t="str">
        <f t="shared" ref="W2357" si="4368">IF(LEFT(U2357,3)="cat"," pmd ; "," echo ; ")</f>
        <v xml:space="preserve"> pmd ; </v>
      </c>
      <c r="X2357" s="13" t="str">
        <f t="shared" ref="X2357" si="4369">IF(M2357="Workflow",CONCATENATE("ssh -q ",G2357, " '/home/infa_adm/scripts/ais.sh ",L2357," ",N2357," ",H2357,"'")," # n/a")</f>
        <v xml:space="preserve"> # n/a</v>
      </c>
      <c r="Y2357" s="15"/>
      <c r="Z2357" s="60" t="str">
        <f t="shared" ref="Z2357" si="4370">CONCATENATE("./pmrep objectexport -f ",L2357," -o ",M2357," -n ",N2357," -m -s -b -r -u ",N2357,".xml")</f>
        <v>./pmrep objectexport -f connectors -o Target -n BMS_MEMBER_FILE -m -s -b -r -u BMS_MEMBER_FILE.xml</v>
      </c>
      <c r="AA2357" s="63" t="str">
        <f t="shared" ref="AA2357" si="4371">IF(M2357="Workflow",CONCATENATE("gwd ",L2357," ",N2357)," # n/a")</f>
        <v xml:space="preserve"> # n/a</v>
      </c>
      <c r="AB2357" s="60" t="str">
        <f t="shared" si="3960"/>
        <v xml:space="preserve">showvh connectors BMS_MEMBER_FILE ; </v>
      </c>
      <c r="AC2357" s="60" t="str">
        <f t="shared" si="3941"/>
        <v>showrrh connectors BMS_MEMBER_FILE</v>
      </c>
    </row>
    <row r="2358" spans="1:29" x14ac:dyDescent="0.25">
      <c r="A2358" s="9">
        <v>43494</v>
      </c>
      <c r="B2358" s="6" t="s">
        <v>317</v>
      </c>
      <c r="C2358" s="6" t="s">
        <v>1893</v>
      </c>
      <c r="D2358" s="6" t="s">
        <v>1862</v>
      </c>
      <c r="E2358" s="100" t="str">
        <f t="shared" si="4354"/>
        <v>RAC_qa</v>
      </c>
      <c r="F2358" s="115" t="str">
        <f t="shared" si="4355"/>
        <v>BPQ</v>
      </c>
      <c r="G2358" s="100" t="str">
        <f t="shared" si="4356"/>
        <v>qhvifoapp05</v>
      </c>
      <c r="H2358" s="115" t="str">
        <f t="shared" si="4357"/>
        <v>Int01_qa</v>
      </c>
      <c r="I2358" s="100" t="str">
        <f t="shared" si="4358"/>
        <v>6005</v>
      </c>
      <c r="J2358" s="115" t="str">
        <f t="shared" si="4359"/>
        <v>Native</v>
      </c>
      <c r="K2358" s="100" t="str">
        <f t="shared" si="4360"/>
        <v>all</v>
      </c>
      <c r="L2358" s="6" t="s">
        <v>1491</v>
      </c>
      <c r="M2358" s="6" t="s">
        <v>332</v>
      </c>
      <c r="N2358" s="47" t="s">
        <v>2660</v>
      </c>
      <c r="O2358" s="6" t="s">
        <v>3414</v>
      </c>
      <c r="P2358" s="11" t="str">
        <f t="shared" ref="P2358:P2359" si="4372">CONCATENATE("qc ",L2358," ",M2358," ",N2358)</f>
        <v>qc connectors Workflow wf_ENT_LAWSON_GL_RF_PROCESS</v>
      </c>
      <c r="Q2358" s="12" t="str">
        <f t="shared" ref="Q2358:Q2359" si="4373">IF(AND(B2358=B2357,F2358=F2357),"echo ;",CONCATENATE("./pmrep cleardeploymentgroup -p ",dgnm," -f ;"))</f>
        <v>./pmrep cleardeploymentgroup -p DG_Static_Shared -f ;</v>
      </c>
      <c r="R2358" s="13" t="str">
        <f t="shared" ref="R2358:R2359" si="4374">CONCATENATE("./pmrep addtodeploymentgroup -p ",dgnm," -n ",N2358," -o ",M2358, " -f ",L2358," -d ",K2358, " ;")</f>
        <v>./pmrep addtodeploymentgroup -p DG_Static_Shared -n wf_ENT_LAWSON_GL_RF_PROCESS -o Workflow -f connectors -d all ;</v>
      </c>
      <c r="S2358" s="12" t="str">
        <f t="shared" ref="S2358:S2359" si="4375">IF(AND(B2358=B2359,F2358=F2359),"echo ;",CONCATENATE("./pmrep deploydeploymentgroup -p ",dgnm, " -c ",dgxml," -r ",E2358," -n ",IF(LEFT(F2358,1)="B","ritbil","jansaj")," -X ",F2358, " -h ",G2358," -o ",I2358, " -s ",J2358, " -l $HOME/scripts/log/dg_",C2358,"_",B2358,".log ;"))</f>
        <v>./pmrep deploydeploymentgroup -p DG_Static_Shared -c  ./DG_Static_Shared.xml -r RAC_qa -n ritbil -X BPQ -h qhvifoapp05 -o 6005 -s Native -l $HOME/scripts/log/dg_BR_kalabd.log ;</v>
      </c>
      <c r="T2358" s="13" t="str">
        <f t="shared" ref="T2358:T2359" si="4376">IF(AND(B2358=B2359,F2358=F2359), "echo ;","echo '&lt; PRESS ANY KEY TO CONTINUE &gt;'; read c ; ")</f>
        <v xml:space="preserve">echo '&lt; PRESS ANY KEY TO CONTINUE &gt;'; read c ; </v>
      </c>
      <c r="U2358" s="12" t="str">
        <f t="shared" ref="U2358:U2359" si="4377">IF(AND(B2358=B2359,F2358=F2359),"echo;",CONCATENATE("cat $HOME/scripts/log/dg_",C2358,"_",B2358,".log ; "))</f>
        <v xml:space="preserve">cat $HOME/scripts/log/dg_BR_kalabd.log ; </v>
      </c>
      <c r="V2358" s="13" t="str">
        <f t="shared" ref="V2358:V2359" si="4378">IF(AND(B2358=B2359,F2358=F2359), "echo ;","echo '&lt; PRESS ANY KEY TO CONTINUE &gt;'; read c ;")</f>
        <v>echo '&lt; PRESS ANY KEY TO CONTINUE &gt;'; read c ;</v>
      </c>
      <c r="W2358" s="14" t="str">
        <f t="shared" ref="W2358:W2359" si="4379">IF(LEFT(U2358,3)="cat"," pmd ; "," echo ; ")</f>
        <v xml:space="preserve"> pmd ; </v>
      </c>
      <c r="X2358" s="13" t="str">
        <f t="shared" ref="X2358:X2359" si="4380">IF(M2358="Workflow",CONCATENATE("ssh -q ",G2358, " '/home/infa_adm/scripts/ais.sh ",L2358," ",N2358," ",H2358,"'")," # n/a")</f>
        <v>ssh -q qhvifoapp05 '/home/infa_adm/scripts/ais.sh connectors wf_ENT_LAWSON_GL_RF_PROCESS Int01_qa'</v>
      </c>
      <c r="Y2358" s="15"/>
      <c r="Z2358" s="60" t="str">
        <f t="shared" ref="Z2358:Z2359" si="4381">CONCATENATE("./pmrep objectexport -f ",L2358," -o ",M2358," -n ",N2358," -m -s -b -r -u ",N2358,".xml")</f>
        <v>./pmrep objectexport -f connectors -o Workflow -n wf_ENT_LAWSON_GL_RF_PROCESS -m -s -b -r -u wf_ENT_LAWSON_GL_RF_PROCESS.xml</v>
      </c>
      <c r="AA2358" s="63" t="str">
        <f t="shared" ref="AA2358:AA2359" si="4382">IF(M2358="Workflow",CONCATENATE("gwd ",L2358," ",N2358)," # n/a")</f>
        <v>gwd connectors wf_ENT_LAWSON_GL_RF_PROCESS</v>
      </c>
      <c r="AB2358" s="60" t="str">
        <f t="shared" si="3960"/>
        <v xml:space="preserve">showvh connectors wf_ENT_LAWSON_GL_RF_PROCESS ; </v>
      </c>
      <c r="AC2358" s="60" t="str">
        <f t="shared" si="3941"/>
        <v>showrrh connectors wf_ENT_LAWSON_GL_RF_PROCESS</v>
      </c>
    </row>
    <row r="2359" spans="1:29" x14ac:dyDescent="0.25">
      <c r="A2359" s="9">
        <v>43494</v>
      </c>
      <c r="B2359" s="6" t="s">
        <v>317</v>
      </c>
      <c r="C2359" s="6" t="s">
        <v>1893</v>
      </c>
      <c r="D2359" s="6" t="s">
        <v>1863</v>
      </c>
      <c r="E2359" s="100" t="str">
        <f t="shared" ref="E2359:E2360" si="4383">IF(D2359="q1",rep_q,IF(OR(D2359="u1",D2359="u2"),rep_u,IF(OR(D2359="p1",D2359="p2"),rep_p," ** ERROR **")))</f>
        <v>RAC_uat</v>
      </c>
      <c r="F2359" s="115" t="str">
        <f t="shared" ref="F2359:F2360" si="4384">IF(C2359="SJ",IF(D2359="q1",pswd_sj_q,IF(OR(D2359="u1",D2359="u2"),pswd_sj_u,IF(OR(D2359="p1",D2359="p2"),pswd_sj_p," ** ERROR **"))),
IF(C2359="BR",IF(D2359="q1",pswd_br_q,IF(OR(D2359="u1",D2359="u2"),pswd_br_u,IF(OR(D2359="p1",D2359="p2"),pswd_br_p," ** ERROR **")))," ** ERROR **"))</f>
        <v>BPU</v>
      </c>
      <c r="G2359" s="100" t="str">
        <f t="shared" ref="G2359:G2360" si="4385">IF(D2359="q1",host_q,IF(OR(D2359="u1",D2359="u2"),host_u,IF(OR(D2359="p1",D2359="p2"),host_p," ** ERROR **")))</f>
        <v>uhvifoapp03</v>
      </c>
      <c r="H2359" s="115" t="str">
        <f t="shared" ref="H2359:H2360" si="4386">IF(D2359="q1",int_q1,IF(D2359="u1",int_u1,IF(D2359="u2",int_u2,IF(D2359="p1",int_p1,IF(D2359="p2",int_p2," ** ERROR **")))))</f>
        <v>Int01_uat</v>
      </c>
      <c r="I2359" s="100" t="str">
        <f t="shared" ref="I2359:I2360" si="4387">IF(D2359="","n/a","6005")</f>
        <v>6005</v>
      </c>
      <c r="J2359" s="115" t="str">
        <f t="shared" ref="J2359:J2360" si="4388">IF(D2359="","n/a","Native")</f>
        <v>Native</v>
      </c>
      <c r="K2359" s="100" t="str">
        <f t="shared" ref="K2359:K2360" si="4389">IF(D2359="","n/a","all")</f>
        <v>all</v>
      </c>
      <c r="L2359" s="6" t="s">
        <v>1491</v>
      </c>
      <c r="M2359" s="6" t="s">
        <v>332</v>
      </c>
      <c r="N2359" s="47" t="s">
        <v>2660</v>
      </c>
      <c r="O2359" s="6" t="s">
        <v>3415</v>
      </c>
      <c r="P2359" s="11" t="str">
        <f t="shared" si="4372"/>
        <v>qc connectors Workflow wf_ENT_LAWSON_GL_RF_PROCESS</v>
      </c>
      <c r="Q2359" s="12" t="str">
        <f t="shared" si="4373"/>
        <v>./pmrep cleardeploymentgroup -p DG_Static_Shared -f ;</v>
      </c>
      <c r="R2359" s="13" t="str">
        <f t="shared" si="4374"/>
        <v>./pmrep addtodeploymentgroup -p DG_Static_Shared -n wf_ENT_LAWSON_GL_RF_PROCESS -o Workflow -f connectors -d all ;</v>
      </c>
      <c r="S2359" s="12" t="str">
        <f t="shared" si="4375"/>
        <v>./pmrep deploydeploymentgroup -p DG_Static_Shared -c  ./DG_Static_Shared.xml -r RAC_uat -n ritbil -X BPU -h uhvifoapp03 -o 6005 -s Native -l $HOME/scripts/log/dg_BR_kalabd.log ;</v>
      </c>
      <c r="T2359" s="13" t="str">
        <f t="shared" si="4376"/>
        <v xml:space="preserve">echo '&lt; PRESS ANY KEY TO CONTINUE &gt;'; read c ; </v>
      </c>
      <c r="U2359" s="12" t="str">
        <f t="shared" si="4377"/>
        <v xml:space="preserve">cat $HOME/scripts/log/dg_BR_kalabd.log ; </v>
      </c>
      <c r="V2359" s="13" t="str">
        <f t="shared" si="4378"/>
        <v>echo '&lt; PRESS ANY KEY TO CONTINUE &gt;'; read c ;</v>
      </c>
      <c r="W2359" s="14" t="str">
        <f t="shared" si="4379"/>
        <v xml:space="preserve"> pmd ; </v>
      </c>
      <c r="X2359" s="13" t="str">
        <f t="shared" si="4380"/>
        <v>ssh -q uhvifoapp03 '/home/infa_adm/scripts/ais.sh connectors wf_ENT_LAWSON_GL_RF_PROCESS Int01_uat'</v>
      </c>
      <c r="Y2359" s="15"/>
      <c r="Z2359" s="60" t="str">
        <f t="shared" si="4381"/>
        <v>./pmrep objectexport -f connectors -o Workflow -n wf_ENT_LAWSON_GL_RF_PROCESS -m -s -b -r -u wf_ENT_LAWSON_GL_RF_PROCESS.xml</v>
      </c>
      <c r="AA2359" s="63" t="str">
        <f t="shared" si="4382"/>
        <v>gwd connectors wf_ENT_LAWSON_GL_RF_PROCESS</v>
      </c>
      <c r="AB2359" s="60" t="str">
        <f t="shared" si="3960"/>
        <v xml:space="preserve">showvh connectors wf_ENT_LAWSON_GL_RF_PROCESS ; </v>
      </c>
      <c r="AC2359" s="60" t="str">
        <f t="shared" si="3941"/>
        <v>showrrh connectors wf_ENT_LAWSON_GL_RF_PROCESS</v>
      </c>
    </row>
    <row r="2360" spans="1:29" x14ac:dyDescent="0.25">
      <c r="A2360" s="9">
        <v>43494</v>
      </c>
      <c r="B2360" s="6" t="s">
        <v>285</v>
      </c>
      <c r="C2360" s="6" t="s">
        <v>1892</v>
      </c>
      <c r="D2360" s="6" t="s">
        <v>1862</v>
      </c>
      <c r="E2360" s="100" t="str">
        <f t="shared" si="4383"/>
        <v>RAC_qa</v>
      </c>
      <c r="F2360" s="115" t="str">
        <f t="shared" si="4384"/>
        <v>QP</v>
      </c>
      <c r="G2360" s="100" t="str">
        <f t="shared" si="4385"/>
        <v>qhvifoapp05</v>
      </c>
      <c r="H2360" s="115" t="str">
        <f t="shared" si="4386"/>
        <v>Int01_qa</v>
      </c>
      <c r="I2360" s="100" t="str">
        <f t="shared" si="4387"/>
        <v>6005</v>
      </c>
      <c r="J2360" s="115" t="str">
        <f t="shared" si="4388"/>
        <v>Native</v>
      </c>
      <c r="K2360" s="100" t="str">
        <f t="shared" si="4389"/>
        <v>all</v>
      </c>
      <c r="L2360" s="6" t="s">
        <v>322</v>
      </c>
      <c r="M2360" s="6" t="s">
        <v>332</v>
      </c>
      <c r="N2360" s="47" t="s">
        <v>2714</v>
      </c>
      <c r="O2360" s="6" t="s">
        <v>3416</v>
      </c>
      <c r="P2360" s="11" t="str">
        <f t="shared" ref="P2360:P2361" si="4390">CONCATENATE("qc ",L2360," ",M2360," ",N2360)</f>
        <v>qc MDM Workflow wf_MDM2Enterprise_Location_Interfaces</v>
      </c>
      <c r="Q2360" s="12" t="str">
        <f t="shared" ref="Q2360:Q2361" si="4391">IF(AND(B2360=B2359,F2360=F2359),"echo ;",CONCATENATE("./pmrep cleardeploymentgroup -p ",dgnm," -f ;"))</f>
        <v>./pmrep cleardeploymentgroup -p DG_Static_Shared -f ;</v>
      </c>
      <c r="R2360" s="13" t="str">
        <f t="shared" ref="R2360:R2361" si="4392">CONCATENATE("./pmrep addtodeploymentgroup -p ",dgnm," -n ",N2360," -o ",M2360, " -f ",L2360," -d ",K2360, " ;")</f>
        <v>./pmrep addtodeploymentgroup -p DG_Static_Shared -n wf_MDM2Enterprise_Location_Interfaces -o Workflow -f MDM -d all ;</v>
      </c>
      <c r="S2360" s="12" t="str">
        <f t="shared" ref="S2360:S2361" si="4393">IF(AND(B2360=B2361,F2360=F2361),"echo ;",CONCATENATE("./pmrep deploydeploymentgroup -p ",dgnm, " -c ",dgxml," -r ",E2360," -n ",IF(LEFT(F2360,1)="B","ritbil","jansaj")," -X ",F2360, " -h ",G2360," -o ",I2360, " -s ",J2360, " -l $HOME/scripts/log/dg_",C2360,"_",B2360,".log ;"))</f>
        <v>./pmrep deploydeploymentgroup -p DG_Static_Shared -c  ./DG_Static_Shared.xml -r RAC_qa -n jansaj -X QP -h qhvifoapp05 -o 6005 -s Native -l $HOME/scripts/log/dg_SJ_matvis.log ;</v>
      </c>
      <c r="T2360" s="13" t="str">
        <f t="shared" ref="T2360:T2361" si="4394">IF(AND(B2360=B2361,F2360=F2361), "echo ;","echo '&lt; PRESS ANY KEY TO CONTINUE &gt;'; read c ; ")</f>
        <v xml:space="preserve">echo '&lt; PRESS ANY KEY TO CONTINUE &gt;'; read c ; </v>
      </c>
      <c r="U2360" s="12" t="str">
        <f t="shared" ref="U2360:U2361" si="4395">IF(AND(B2360=B2361,F2360=F2361),"echo;",CONCATENATE("cat $HOME/scripts/log/dg_",C2360,"_",B2360,".log ; "))</f>
        <v xml:space="preserve">cat $HOME/scripts/log/dg_SJ_matvis.log ; </v>
      </c>
      <c r="V2360" s="13" t="str">
        <f t="shared" ref="V2360:V2361" si="4396">IF(AND(B2360=B2361,F2360=F2361), "echo ;","echo '&lt; PRESS ANY KEY TO CONTINUE &gt;'; read c ;")</f>
        <v>echo '&lt; PRESS ANY KEY TO CONTINUE &gt;'; read c ;</v>
      </c>
      <c r="W2360" s="14" t="str">
        <f t="shared" ref="W2360:W2361" si="4397">IF(LEFT(U2360,3)="cat"," pmd ; "," echo ; ")</f>
        <v xml:space="preserve"> pmd ; </v>
      </c>
      <c r="X2360" s="13" t="str">
        <f t="shared" ref="X2360:X2361" si="4398">IF(M2360="Workflow",CONCATENATE("ssh -q ",G2360, " '/home/infa_adm/scripts/ais.sh ",L2360," ",N2360," ",H2360,"'")," # n/a")</f>
        <v>ssh -q qhvifoapp05 '/home/infa_adm/scripts/ais.sh MDM wf_MDM2Enterprise_Location_Interfaces Int01_qa'</v>
      </c>
      <c r="Y2360" s="15"/>
      <c r="Z2360" s="60" t="str">
        <f t="shared" ref="Z2360:Z2361" si="4399">CONCATENATE("./pmrep objectexport -f ",L2360," -o ",M2360," -n ",N2360," -m -s -b -r -u ",N2360,".xml")</f>
        <v>./pmrep objectexport -f MDM -o Workflow -n wf_MDM2Enterprise_Location_Interfaces -m -s -b -r -u wf_MDM2Enterprise_Location_Interfaces.xml</v>
      </c>
      <c r="AA2360" s="63" t="str">
        <f t="shared" ref="AA2360:AA2361" si="4400">IF(M2360="Workflow",CONCATENATE("gwd ",L2360," ",N2360)," # n/a")</f>
        <v>gwd MDM wf_MDM2Enterprise_Location_Interfaces</v>
      </c>
      <c r="AB2360" s="60" t="str">
        <f t="shared" si="3960"/>
        <v xml:space="preserve">showvh MDM wf_MDM2Enterprise_Location_Interfaces ; </v>
      </c>
      <c r="AC2360" s="60" t="str">
        <f t="shared" si="3941"/>
        <v>showrrh MDM wf_MDM2Enterprise_Location_Interfaces</v>
      </c>
    </row>
    <row r="2361" spans="1:29" x14ac:dyDescent="0.25">
      <c r="A2361" s="9">
        <v>43494</v>
      </c>
      <c r="B2361" s="6" t="s">
        <v>285</v>
      </c>
      <c r="C2361" s="6" t="s">
        <v>1892</v>
      </c>
      <c r="D2361" s="6" t="s">
        <v>1863</v>
      </c>
      <c r="E2361" s="100" t="str">
        <f t="shared" ref="E2361:E2364" si="4401">IF(D2361="q1",rep_q,IF(OR(D2361="u1",D2361="u2"),rep_u,IF(OR(D2361="p1",D2361="p2"),rep_p," ** ERROR **")))</f>
        <v>RAC_uat</v>
      </c>
      <c r="F2361" s="115" t="str">
        <f t="shared" ref="F2361:F2364" si="4402">IF(C2361="SJ",IF(D2361="q1",pswd_sj_q,IF(OR(D2361="u1",D2361="u2"),pswd_sj_u,IF(OR(D2361="p1",D2361="p2"),pswd_sj_p," ** ERROR **"))),
IF(C2361="BR",IF(D2361="q1",pswd_br_q,IF(OR(D2361="u1",D2361="u2"),pswd_br_u,IF(OR(D2361="p1",D2361="p2"),pswd_br_p," ** ERROR **")))," ** ERROR **"))</f>
        <v>UP</v>
      </c>
      <c r="G2361" s="100" t="str">
        <f t="shared" ref="G2361:G2364" si="4403">IF(D2361="q1",host_q,IF(OR(D2361="u1",D2361="u2"),host_u,IF(OR(D2361="p1",D2361="p2"),host_p," ** ERROR **")))</f>
        <v>uhvifoapp03</v>
      </c>
      <c r="H2361" s="115" t="str">
        <f t="shared" ref="H2361:H2364" si="4404">IF(D2361="q1",int_q1,IF(D2361="u1",int_u1,IF(D2361="u2",int_u2,IF(D2361="p1",int_p1,IF(D2361="p2",int_p2," ** ERROR **")))))</f>
        <v>Int01_uat</v>
      </c>
      <c r="I2361" s="100" t="str">
        <f t="shared" ref="I2361:I2364" si="4405">IF(D2361="","n/a","6005")</f>
        <v>6005</v>
      </c>
      <c r="J2361" s="115" t="str">
        <f t="shared" ref="J2361:J2364" si="4406">IF(D2361="","n/a","Native")</f>
        <v>Native</v>
      </c>
      <c r="K2361" s="100" t="str">
        <f t="shared" ref="K2361:K2364" si="4407">IF(D2361="","n/a","all")</f>
        <v>all</v>
      </c>
      <c r="L2361" s="6" t="s">
        <v>322</v>
      </c>
      <c r="M2361" s="6" t="s">
        <v>332</v>
      </c>
      <c r="N2361" s="47" t="s">
        <v>2714</v>
      </c>
      <c r="O2361" s="6" t="s">
        <v>3417</v>
      </c>
      <c r="P2361" s="11" t="str">
        <f t="shared" si="4390"/>
        <v>qc MDM Workflow wf_MDM2Enterprise_Location_Interfaces</v>
      </c>
      <c r="Q2361" s="12" t="str">
        <f t="shared" si="4391"/>
        <v>./pmrep cleardeploymentgroup -p DG_Static_Shared -f ;</v>
      </c>
      <c r="R2361" s="13" t="str">
        <f t="shared" si="4392"/>
        <v>./pmrep addtodeploymentgroup -p DG_Static_Shared -n wf_MDM2Enterprise_Location_Interfaces -o Workflow -f MDM -d all ;</v>
      </c>
      <c r="S2361" s="12" t="str">
        <f t="shared" si="4393"/>
        <v>./pmrep deploydeploymentgroup -p DG_Static_Shared -c  ./DG_Static_Shared.xml -r RAC_uat -n jansaj -X UP -h uhvifoapp03 -o 6005 -s Native -l $HOME/scripts/log/dg_SJ_matvis.log ;</v>
      </c>
      <c r="T2361" s="13" t="str">
        <f t="shared" si="4394"/>
        <v xml:space="preserve">echo '&lt; PRESS ANY KEY TO CONTINUE &gt;'; read c ; </v>
      </c>
      <c r="U2361" s="12" t="str">
        <f t="shared" si="4395"/>
        <v xml:space="preserve">cat $HOME/scripts/log/dg_SJ_matvis.log ; </v>
      </c>
      <c r="V2361" s="13" t="str">
        <f t="shared" si="4396"/>
        <v>echo '&lt; PRESS ANY KEY TO CONTINUE &gt;'; read c ;</v>
      </c>
      <c r="W2361" s="14" t="str">
        <f t="shared" si="4397"/>
        <v xml:space="preserve"> pmd ; </v>
      </c>
      <c r="X2361" s="13" t="str">
        <f t="shared" si="4398"/>
        <v>ssh -q uhvifoapp03 '/home/infa_adm/scripts/ais.sh MDM wf_MDM2Enterprise_Location_Interfaces Int01_uat'</v>
      </c>
      <c r="Y2361" s="15"/>
      <c r="Z2361" s="60" t="str">
        <f t="shared" si="4399"/>
        <v>./pmrep objectexport -f MDM -o Workflow -n wf_MDM2Enterprise_Location_Interfaces -m -s -b -r -u wf_MDM2Enterprise_Location_Interfaces.xml</v>
      </c>
      <c r="AA2361" s="63" t="str">
        <f t="shared" si="4400"/>
        <v>gwd MDM wf_MDM2Enterprise_Location_Interfaces</v>
      </c>
      <c r="AB2361" s="60" t="str">
        <f t="shared" si="3960"/>
        <v xml:space="preserve">showvh MDM wf_MDM2Enterprise_Location_Interfaces ; </v>
      </c>
      <c r="AC2361" s="60" t="str">
        <f t="shared" si="3941"/>
        <v>showrrh MDM wf_MDM2Enterprise_Location_Interfaces</v>
      </c>
    </row>
    <row r="2362" spans="1:29" x14ac:dyDescent="0.25">
      <c r="A2362" s="9">
        <v>43494</v>
      </c>
      <c r="B2362" s="6" t="s">
        <v>318</v>
      </c>
      <c r="C2362" s="6" t="s">
        <v>1892</v>
      </c>
      <c r="D2362" s="6" t="s">
        <v>1862</v>
      </c>
      <c r="E2362" s="100" t="str">
        <f t="shared" si="4401"/>
        <v>RAC_qa</v>
      </c>
      <c r="F2362" s="115" t="str">
        <f t="shared" si="4402"/>
        <v>QP</v>
      </c>
      <c r="G2362" s="100" t="str">
        <f t="shared" si="4403"/>
        <v>qhvifoapp05</v>
      </c>
      <c r="H2362" s="115" t="str">
        <f t="shared" si="4404"/>
        <v>Int01_qa</v>
      </c>
      <c r="I2362" s="100" t="str">
        <f t="shared" si="4405"/>
        <v>6005</v>
      </c>
      <c r="J2362" s="115" t="str">
        <f t="shared" si="4406"/>
        <v>Native</v>
      </c>
      <c r="K2362" s="100" t="str">
        <f t="shared" si="4407"/>
        <v>all</v>
      </c>
      <c r="L2362" s="6" t="s">
        <v>326</v>
      </c>
      <c r="M2362" s="6" t="s">
        <v>332</v>
      </c>
      <c r="N2362" s="6" t="s">
        <v>3202</v>
      </c>
      <c r="O2362" s="34" t="s">
        <v>3418</v>
      </c>
      <c r="P2362" s="11" t="str">
        <f t="shared" ref="P2362:P2364" si="4408">CONCATENATE("qc ",L2362," ",M2362," ",N2362)</f>
        <v>qc Miscellaneous Workflow wf_SIMStoRMS_POReceipt</v>
      </c>
      <c r="Q2362" s="12" t="str">
        <f t="shared" ref="Q2362:Q2364" si="4409">IF(AND(B2362=B2361,F2362=F2361),"echo ;",CONCATENATE("./pmrep cleardeploymentgroup -p ",dgnm," -f ;"))</f>
        <v>./pmrep cleardeploymentgroup -p DG_Static_Shared -f ;</v>
      </c>
      <c r="R2362" s="13" t="str">
        <f t="shared" ref="R2362:R2364" si="4410">CONCATENATE("./pmrep addtodeploymentgroup -p ",dgnm," -n ",N2362," -o ",M2362, " -f ",L2362," -d ",K2362, " ;")</f>
        <v>./pmrep addtodeploymentgroup -p DG_Static_Shared -n wf_SIMStoRMS_POReceipt -o Workflow -f Miscellaneous -d all ;</v>
      </c>
      <c r="S2362" s="12" t="str">
        <f t="shared" ref="S2362:S2364" si="4411">IF(AND(B2362=B2363,F2362=F2363),"echo ;",CONCATENATE("./pmrep deploydeploymentgroup -p ",dgnm, " -c ",dgxml," -r ",E2362," -n ",IF(LEFT(F2362,1)="B","ritbil","jansaj")," -X ",F2362, " -h ",G2362," -o ",I2362, " -s ",J2362, " -l $HOME/scripts/log/dg_",C2362,"_",B2362,".log ;"))</f>
        <v>echo ;</v>
      </c>
      <c r="T2362" s="13" t="str">
        <f t="shared" ref="T2362:T2364" si="4412">IF(AND(B2362=B2363,F2362=F2363), "echo ;","echo '&lt; PRESS ANY KEY TO CONTINUE &gt;'; read c ; ")</f>
        <v>echo ;</v>
      </c>
      <c r="U2362" s="12" t="str">
        <f t="shared" ref="U2362:U2364" si="4413">IF(AND(B2362=B2363,F2362=F2363),"echo;",CONCATENATE("cat $HOME/scripts/log/dg_",C2362,"_",B2362,".log ; "))</f>
        <v>echo;</v>
      </c>
      <c r="V2362" s="13" t="str">
        <f t="shared" ref="V2362:V2364" si="4414">IF(AND(B2362=B2363,F2362=F2363), "echo ;","echo '&lt; PRESS ANY KEY TO CONTINUE &gt;'; read c ;")</f>
        <v>echo ;</v>
      </c>
      <c r="W2362" s="14" t="str">
        <f t="shared" ref="W2362:W2364" si="4415">IF(LEFT(U2362,3)="cat"," pmd ; "," echo ; ")</f>
        <v xml:space="preserve"> echo ; </v>
      </c>
      <c r="X2362" s="13" t="str">
        <f t="shared" ref="X2362:X2364" si="4416">IF(M2362="Workflow",CONCATENATE("ssh -q ",G2362, " '/home/infa_adm/scripts/ais.sh ",L2362," ",N2362," ",H2362,"'")," # n/a")</f>
        <v>ssh -q qhvifoapp05 '/home/infa_adm/scripts/ais.sh Miscellaneous wf_SIMStoRMS_POReceipt Int01_qa'</v>
      </c>
      <c r="Y2362" s="15"/>
      <c r="Z2362" s="60" t="str">
        <f t="shared" ref="Z2362:Z2364" si="4417">CONCATENATE("./pmrep objectexport -f ",L2362," -o ",M2362," -n ",N2362," -m -s -b -r -u ",N2362,".xml")</f>
        <v>./pmrep objectexport -f Miscellaneous -o Workflow -n wf_SIMStoRMS_POReceipt -m -s -b -r -u wf_SIMStoRMS_POReceipt.xml</v>
      </c>
      <c r="AA2362" s="63" t="str">
        <f t="shared" ref="AA2362:AA2364" si="4418">IF(M2362="Workflow",CONCATENATE("gwd ",L2362," ",N2362)," # n/a")</f>
        <v>gwd Miscellaneous wf_SIMStoRMS_POReceipt</v>
      </c>
      <c r="AB2362" s="60" t="str">
        <f t="shared" si="3960"/>
        <v xml:space="preserve">showvh Miscellaneous wf_SIMStoRMS_POReceipt ; </v>
      </c>
      <c r="AC2362" s="60" t="str">
        <f t="shared" si="3941"/>
        <v>showrrh Miscellaneous wf_SIMStoRMS_POReceipt</v>
      </c>
    </row>
    <row r="2363" spans="1:29" x14ac:dyDescent="0.25">
      <c r="A2363" s="9">
        <v>43494</v>
      </c>
      <c r="B2363" s="6" t="s">
        <v>318</v>
      </c>
      <c r="C2363" s="6" t="s">
        <v>1892</v>
      </c>
      <c r="D2363" s="6" t="s">
        <v>1862</v>
      </c>
      <c r="E2363" s="100" t="str">
        <f t="shared" si="4401"/>
        <v>RAC_qa</v>
      </c>
      <c r="F2363" s="115" t="str">
        <f t="shared" si="4402"/>
        <v>QP</v>
      </c>
      <c r="G2363" s="100" t="str">
        <f t="shared" si="4403"/>
        <v>qhvifoapp05</v>
      </c>
      <c r="H2363" s="115" t="str">
        <f t="shared" si="4404"/>
        <v>Int01_qa</v>
      </c>
      <c r="I2363" s="100" t="str">
        <f t="shared" si="4405"/>
        <v>6005</v>
      </c>
      <c r="J2363" s="115" t="str">
        <f t="shared" si="4406"/>
        <v>Native</v>
      </c>
      <c r="K2363" s="100" t="str">
        <f t="shared" si="4407"/>
        <v>all</v>
      </c>
      <c r="L2363" s="6" t="s">
        <v>326</v>
      </c>
      <c r="M2363" s="6" t="s">
        <v>332</v>
      </c>
      <c r="N2363" s="6" t="s">
        <v>673</v>
      </c>
      <c r="O2363" s="34" t="s">
        <v>3418</v>
      </c>
      <c r="P2363" s="11" t="str">
        <f t="shared" si="4408"/>
        <v>qc Miscellaneous Workflow wf_SIMStoCS_POReceipt</v>
      </c>
      <c r="Q2363" s="12" t="str">
        <f t="shared" si="4409"/>
        <v>echo ;</v>
      </c>
      <c r="R2363" s="13" t="str">
        <f t="shared" si="4410"/>
        <v>./pmrep addtodeploymentgroup -p DG_Static_Shared -n wf_SIMStoCS_POReceipt -o Workflow -f Miscellaneous -d all ;</v>
      </c>
      <c r="S2363" s="12" t="str">
        <f t="shared" si="4411"/>
        <v>echo ;</v>
      </c>
      <c r="T2363" s="13" t="str">
        <f t="shared" si="4412"/>
        <v>echo ;</v>
      </c>
      <c r="U2363" s="12" t="str">
        <f t="shared" si="4413"/>
        <v>echo;</v>
      </c>
      <c r="V2363" s="13" t="str">
        <f t="shared" si="4414"/>
        <v>echo ;</v>
      </c>
      <c r="W2363" s="14" t="str">
        <f t="shared" si="4415"/>
        <v xml:space="preserve"> echo ; </v>
      </c>
      <c r="X2363" s="13" t="str">
        <f t="shared" si="4416"/>
        <v>ssh -q qhvifoapp05 '/home/infa_adm/scripts/ais.sh Miscellaneous wf_SIMStoCS_POReceipt Int01_qa'</v>
      </c>
      <c r="Y2363" s="15"/>
      <c r="Z2363" s="60" t="str">
        <f t="shared" si="4417"/>
        <v>./pmrep objectexport -f Miscellaneous -o Workflow -n wf_SIMStoCS_POReceipt -m -s -b -r -u wf_SIMStoCS_POReceipt.xml</v>
      </c>
      <c r="AA2363" s="63" t="str">
        <f t="shared" si="4418"/>
        <v>gwd Miscellaneous wf_SIMStoCS_POReceipt</v>
      </c>
      <c r="AB2363" s="60" t="str">
        <f t="shared" si="3960"/>
        <v xml:space="preserve">showvh Miscellaneous wf_SIMStoCS_POReceipt ; </v>
      </c>
      <c r="AC2363" s="60" t="str">
        <f t="shared" si="3941"/>
        <v>showrrh Miscellaneous wf_SIMStoCS_POReceipt</v>
      </c>
    </row>
    <row r="2364" spans="1:29" x14ac:dyDescent="0.25">
      <c r="A2364" s="9">
        <v>43494</v>
      </c>
      <c r="B2364" s="6" t="s">
        <v>318</v>
      </c>
      <c r="C2364" s="6" t="s">
        <v>1892</v>
      </c>
      <c r="D2364" s="6" t="s">
        <v>1862</v>
      </c>
      <c r="E2364" s="100" t="str">
        <f t="shared" si="4401"/>
        <v>RAC_qa</v>
      </c>
      <c r="F2364" s="115" t="str">
        <f t="shared" si="4402"/>
        <v>QP</v>
      </c>
      <c r="G2364" s="100" t="str">
        <f t="shared" si="4403"/>
        <v>qhvifoapp05</v>
      </c>
      <c r="H2364" s="115" t="str">
        <f t="shared" si="4404"/>
        <v>Int01_qa</v>
      </c>
      <c r="I2364" s="100" t="str">
        <f t="shared" si="4405"/>
        <v>6005</v>
      </c>
      <c r="J2364" s="115" t="str">
        <f t="shared" si="4406"/>
        <v>Native</v>
      </c>
      <c r="K2364" s="100" t="str">
        <f t="shared" si="4407"/>
        <v>all</v>
      </c>
      <c r="L2364" s="6" t="s">
        <v>326</v>
      </c>
      <c r="M2364" s="6" t="s">
        <v>332</v>
      </c>
      <c r="N2364" s="6" t="s">
        <v>3266</v>
      </c>
      <c r="O2364" s="34" t="s">
        <v>3418</v>
      </c>
      <c r="P2364" s="11" t="str">
        <f t="shared" si="4408"/>
        <v>qc Miscellaneous Workflow wf_SIMStoCS_POReceipt_OprtrChgOff</v>
      </c>
      <c r="Q2364" s="12" t="str">
        <f t="shared" si="4409"/>
        <v>echo ;</v>
      </c>
      <c r="R2364" s="13" t="str">
        <f t="shared" si="4410"/>
        <v>./pmrep addtodeploymentgroup -p DG_Static_Shared -n wf_SIMStoCS_POReceipt_OprtrChgOff -o Workflow -f Miscellaneous -d all ;</v>
      </c>
      <c r="S2364" s="12" t="str">
        <f t="shared" si="4411"/>
        <v>./pmrep deploydeploymentgroup -p DG_Static_Shared -c  ./DG_Static_Shared.xml -r RAC_qa -n jansaj -X QP -h qhvifoapp05 -o 6005 -s Native -l $HOME/scripts/log/dg_SJ_moodee.log ;</v>
      </c>
      <c r="T2364" s="13" t="str">
        <f t="shared" si="4412"/>
        <v xml:space="preserve">echo '&lt; PRESS ANY KEY TO CONTINUE &gt;'; read c ; </v>
      </c>
      <c r="U2364" s="12" t="str">
        <f t="shared" si="4413"/>
        <v xml:space="preserve">cat $HOME/scripts/log/dg_SJ_moodee.log ; </v>
      </c>
      <c r="V2364" s="13" t="str">
        <f t="shared" si="4414"/>
        <v>echo '&lt; PRESS ANY KEY TO CONTINUE &gt;'; read c ;</v>
      </c>
      <c r="W2364" s="14" t="str">
        <f t="shared" si="4415"/>
        <v xml:space="preserve"> pmd ; </v>
      </c>
      <c r="X2364" s="13" t="str">
        <f t="shared" si="4416"/>
        <v>ssh -q qhvifoapp05 '/home/infa_adm/scripts/ais.sh Miscellaneous wf_SIMStoCS_POReceipt_OprtrChgOff Int01_qa'</v>
      </c>
      <c r="Y2364" s="15"/>
      <c r="Z2364" s="60" t="str">
        <f t="shared" si="4417"/>
        <v>./pmrep objectexport -f Miscellaneous -o Workflow -n wf_SIMStoCS_POReceipt_OprtrChgOff -m -s -b -r -u wf_SIMStoCS_POReceipt_OprtrChgOff.xml</v>
      </c>
      <c r="AA2364" s="63" t="str">
        <f t="shared" si="4418"/>
        <v>gwd Miscellaneous wf_SIMStoCS_POReceipt_OprtrChgOff</v>
      </c>
      <c r="AB2364" s="60" t="str">
        <f t="shared" si="3960"/>
        <v xml:space="preserve">showvh Miscellaneous wf_SIMStoCS_POReceipt_OprtrChgOff ; </v>
      </c>
      <c r="AC2364" s="60" t="str">
        <f t="shared" si="3941"/>
        <v>showrrh Miscellaneous wf_SIMStoCS_POReceipt_OprtrChgOff</v>
      </c>
    </row>
    <row r="2365" spans="1:29" x14ac:dyDescent="0.25">
      <c r="A2365" s="9">
        <v>43494</v>
      </c>
      <c r="B2365" s="6" t="s">
        <v>318</v>
      </c>
      <c r="C2365" s="6" t="s">
        <v>1892</v>
      </c>
      <c r="D2365" s="6" t="s">
        <v>1863</v>
      </c>
      <c r="E2365" s="100" t="str">
        <f t="shared" ref="E2365" si="4419">IF(D2365="q1",rep_q,IF(OR(D2365="u1",D2365="u2"),rep_u,IF(OR(D2365="p1",D2365="p2"),rep_p," ** ERROR **")))</f>
        <v>RAC_uat</v>
      </c>
      <c r="F2365" s="115" t="str">
        <f t="shared" ref="F2365" si="4420">IF(C2365="SJ",IF(D2365="q1",pswd_sj_q,IF(OR(D2365="u1",D2365="u2"),pswd_sj_u,IF(OR(D2365="p1",D2365="p2"),pswd_sj_p," ** ERROR **"))),
IF(C2365="BR",IF(D2365="q1",pswd_br_q,IF(OR(D2365="u1",D2365="u2"),pswd_br_u,IF(OR(D2365="p1",D2365="p2"),pswd_br_p," ** ERROR **")))," ** ERROR **"))</f>
        <v>UP</v>
      </c>
      <c r="G2365" s="100" t="str">
        <f t="shared" ref="G2365" si="4421">IF(D2365="q1",host_q,IF(OR(D2365="u1",D2365="u2"),host_u,IF(OR(D2365="p1",D2365="p2"),host_p," ** ERROR **")))</f>
        <v>uhvifoapp03</v>
      </c>
      <c r="H2365" s="115" t="str">
        <f t="shared" ref="H2365" si="4422">IF(D2365="q1",int_q1,IF(D2365="u1",int_u1,IF(D2365="u2",int_u2,IF(D2365="p1",int_p1,IF(D2365="p2",int_p2," ** ERROR **")))))</f>
        <v>Int01_uat</v>
      </c>
      <c r="I2365" s="100" t="str">
        <f t="shared" ref="I2365" si="4423">IF(D2365="","n/a","6005")</f>
        <v>6005</v>
      </c>
      <c r="J2365" s="115" t="str">
        <f t="shared" ref="J2365" si="4424">IF(D2365="","n/a","Native")</f>
        <v>Native</v>
      </c>
      <c r="K2365" s="100" t="str">
        <f t="shared" ref="K2365" si="4425">IF(D2365="","n/a","all")</f>
        <v>all</v>
      </c>
      <c r="L2365" s="6" t="s">
        <v>326</v>
      </c>
      <c r="M2365" s="6" t="s">
        <v>332</v>
      </c>
      <c r="N2365" s="6" t="s">
        <v>3202</v>
      </c>
      <c r="O2365" s="23" t="s">
        <v>3419</v>
      </c>
      <c r="P2365" s="11" t="str">
        <f t="shared" ref="P2365:P2367" si="4426">CONCATENATE("qc ",L2365," ",M2365," ",N2365)</f>
        <v>qc Miscellaneous Workflow wf_SIMStoRMS_POReceipt</v>
      </c>
      <c r="Q2365" s="12" t="str">
        <f t="shared" ref="Q2365:Q2367" si="4427">IF(AND(B2365=B2364,F2365=F2364),"echo ;",CONCATENATE("./pmrep cleardeploymentgroup -p ",dgnm," -f ;"))</f>
        <v>./pmrep cleardeploymentgroup -p DG_Static_Shared -f ;</v>
      </c>
      <c r="R2365" s="13" t="str">
        <f t="shared" ref="R2365:R2367" si="4428">CONCATENATE("./pmrep addtodeploymentgroup -p ",dgnm," -n ",N2365," -o ",M2365, " -f ",L2365," -d ",K2365, " ;")</f>
        <v>./pmrep addtodeploymentgroup -p DG_Static_Shared -n wf_SIMStoRMS_POReceipt -o Workflow -f Miscellaneous -d all ;</v>
      </c>
      <c r="S2365" s="12" t="str">
        <f t="shared" ref="S2365:S2367" si="4429">IF(AND(B2365=B2366,F2365=F2366),"echo ;",CONCATENATE("./pmrep deploydeploymentgroup -p ",dgnm, " -c ",dgxml," -r ",E2365," -n ",IF(LEFT(F2365,1)="B","ritbil","jansaj")," -X ",F2365, " -h ",G2365," -o ",I2365, " -s ",J2365, " -l $HOME/scripts/log/dg_",C2365,"_",B2365,".log ;"))</f>
        <v>echo ;</v>
      </c>
      <c r="T2365" s="13" t="str">
        <f t="shared" ref="T2365:T2367" si="4430">IF(AND(B2365=B2366,F2365=F2366), "echo ;","echo '&lt; PRESS ANY KEY TO CONTINUE &gt;'; read c ; ")</f>
        <v>echo ;</v>
      </c>
      <c r="U2365" s="12" t="str">
        <f t="shared" ref="U2365:U2367" si="4431">IF(AND(B2365=B2366,F2365=F2366),"echo;",CONCATENATE("cat $HOME/scripts/log/dg_",C2365,"_",B2365,".log ; "))</f>
        <v>echo;</v>
      </c>
      <c r="V2365" s="13" t="str">
        <f t="shared" ref="V2365:V2367" si="4432">IF(AND(B2365=B2366,F2365=F2366), "echo ;","echo '&lt; PRESS ANY KEY TO CONTINUE &gt;'; read c ;")</f>
        <v>echo ;</v>
      </c>
      <c r="W2365" s="14" t="str">
        <f t="shared" ref="W2365:W2367" si="4433">IF(LEFT(U2365,3)="cat"," pmd ; "," echo ; ")</f>
        <v xml:space="preserve"> echo ; </v>
      </c>
      <c r="X2365" s="13" t="str">
        <f t="shared" ref="X2365:X2367" si="4434">IF(M2365="Workflow",CONCATENATE("ssh -q ",G2365, " '/home/infa_adm/scripts/ais.sh ",L2365," ",N2365," ",H2365,"'")," # n/a")</f>
        <v>ssh -q uhvifoapp03 '/home/infa_adm/scripts/ais.sh Miscellaneous wf_SIMStoRMS_POReceipt Int01_uat'</v>
      </c>
      <c r="Y2365" s="15"/>
      <c r="Z2365" s="60" t="str">
        <f t="shared" ref="Z2365:Z2367" si="4435">CONCATENATE("./pmrep objectexport -f ",L2365," -o ",M2365," -n ",N2365," -m -s -b -r -u ",N2365,".xml")</f>
        <v>./pmrep objectexport -f Miscellaneous -o Workflow -n wf_SIMStoRMS_POReceipt -m -s -b -r -u wf_SIMStoRMS_POReceipt.xml</v>
      </c>
      <c r="AA2365" s="63" t="str">
        <f t="shared" ref="AA2365:AA2367" si="4436">IF(M2365="Workflow",CONCATENATE("gwd ",L2365," ",N2365)," # n/a")</f>
        <v>gwd Miscellaneous wf_SIMStoRMS_POReceipt</v>
      </c>
      <c r="AB2365" s="60" t="str">
        <f t="shared" si="3960"/>
        <v xml:space="preserve">showvh Miscellaneous wf_SIMStoRMS_POReceipt ; </v>
      </c>
      <c r="AC2365" s="60" t="str">
        <f t="shared" si="3941"/>
        <v>showrrh Miscellaneous wf_SIMStoRMS_POReceipt</v>
      </c>
    </row>
    <row r="2366" spans="1:29" x14ac:dyDescent="0.25">
      <c r="A2366" s="9">
        <v>43494</v>
      </c>
      <c r="B2366" s="6" t="s">
        <v>318</v>
      </c>
      <c r="C2366" s="6" t="s">
        <v>1892</v>
      </c>
      <c r="D2366" s="6" t="s">
        <v>1863</v>
      </c>
      <c r="E2366" s="100" t="str">
        <f t="shared" ref="E2366:E2369" si="4437">IF(D2366="q1",rep_q,IF(OR(D2366="u1",D2366="u2"),rep_u,IF(OR(D2366="p1",D2366="p2"),rep_p," ** ERROR **")))</f>
        <v>RAC_uat</v>
      </c>
      <c r="F2366" s="115" t="str">
        <f t="shared" ref="F2366:F2369" si="4438">IF(C2366="SJ",IF(D2366="q1",pswd_sj_q,IF(OR(D2366="u1",D2366="u2"),pswd_sj_u,IF(OR(D2366="p1",D2366="p2"),pswd_sj_p," ** ERROR **"))),
IF(C2366="BR",IF(D2366="q1",pswd_br_q,IF(OR(D2366="u1",D2366="u2"),pswd_br_u,IF(OR(D2366="p1",D2366="p2"),pswd_br_p," ** ERROR **")))," ** ERROR **"))</f>
        <v>UP</v>
      </c>
      <c r="G2366" s="100" t="str">
        <f t="shared" ref="G2366:G2369" si="4439">IF(D2366="q1",host_q,IF(OR(D2366="u1",D2366="u2"),host_u,IF(OR(D2366="p1",D2366="p2"),host_p," ** ERROR **")))</f>
        <v>uhvifoapp03</v>
      </c>
      <c r="H2366" s="115" t="str">
        <f t="shared" ref="H2366:H2369" si="4440">IF(D2366="q1",int_q1,IF(D2366="u1",int_u1,IF(D2366="u2",int_u2,IF(D2366="p1",int_p1,IF(D2366="p2",int_p2," ** ERROR **")))))</f>
        <v>Int01_uat</v>
      </c>
      <c r="I2366" s="100" t="str">
        <f t="shared" ref="I2366:I2369" si="4441">IF(D2366="","n/a","6005")</f>
        <v>6005</v>
      </c>
      <c r="J2366" s="115" t="str">
        <f t="shared" ref="J2366:J2369" si="4442">IF(D2366="","n/a","Native")</f>
        <v>Native</v>
      </c>
      <c r="K2366" s="100" t="str">
        <f t="shared" ref="K2366:K2369" si="4443">IF(D2366="","n/a","all")</f>
        <v>all</v>
      </c>
      <c r="L2366" s="6" t="s">
        <v>326</v>
      </c>
      <c r="M2366" s="6" t="s">
        <v>332</v>
      </c>
      <c r="N2366" s="6" t="s">
        <v>673</v>
      </c>
      <c r="O2366" s="23" t="s">
        <v>3419</v>
      </c>
      <c r="P2366" s="11" t="str">
        <f t="shared" si="4426"/>
        <v>qc Miscellaneous Workflow wf_SIMStoCS_POReceipt</v>
      </c>
      <c r="Q2366" s="12" t="str">
        <f t="shared" si="4427"/>
        <v>echo ;</v>
      </c>
      <c r="R2366" s="13" t="str">
        <f t="shared" si="4428"/>
        <v>./pmrep addtodeploymentgroup -p DG_Static_Shared -n wf_SIMStoCS_POReceipt -o Workflow -f Miscellaneous -d all ;</v>
      </c>
      <c r="S2366" s="12" t="str">
        <f t="shared" si="4429"/>
        <v>echo ;</v>
      </c>
      <c r="T2366" s="13" t="str">
        <f t="shared" si="4430"/>
        <v>echo ;</v>
      </c>
      <c r="U2366" s="12" t="str">
        <f t="shared" si="4431"/>
        <v>echo;</v>
      </c>
      <c r="V2366" s="13" t="str">
        <f t="shared" si="4432"/>
        <v>echo ;</v>
      </c>
      <c r="W2366" s="14" t="str">
        <f t="shared" si="4433"/>
        <v xml:space="preserve"> echo ; </v>
      </c>
      <c r="X2366" s="13" t="str">
        <f t="shared" si="4434"/>
        <v>ssh -q uhvifoapp03 '/home/infa_adm/scripts/ais.sh Miscellaneous wf_SIMStoCS_POReceipt Int01_uat'</v>
      </c>
      <c r="Y2366" s="15"/>
      <c r="Z2366" s="60" t="str">
        <f t="shared" si="4435"/>
        <v>./pmrep objectexport -f Miscellaneous -o Workflow -n wf_SIMStoCS_POReceipt -m -s -b -r -u wf_SIMStoCS_POReceipt.xml</v>
      </c>
      <c r="AA2366" s="63" t="str">
        <f t="shared" si="4436"/>
        <v>gwd Miscellaneous wf_SIMStoCS_POReceipt</v>
      </c>
      <c r="AB2366" s="60" t="str">
        <f t="shared" si="3960"/>
        <v xml:space="preserve">showvh Miscellaneous wf_SIMStoCS_POReceipt ; </v>
      </c>
      <c r="AC2366" s="60" t="str">
        <f t="shared" si="3941"/>
        <v>showrrh Miscellaneous wf_SIMStoCS_POReceipt</v>
      </c>
    </row>
    <row r="2367" spans="1:29" x14ac:dyDescent="0.25">
      <c r="A2367" s="9">
        <v>43494</v>
      </c>
      <c r="B2367" s="6" t="s">
        <v>318</v>
      </c>
      <c r="C2367" s="6" t="s">
        <v>1892</v>
      </c>
      <c r="D2367" s="6" t="s">
        <v>1863</v>
      </c>
      <c r="E2367" s="100" t="str">
        <f t="shared" si="4437"/>
        <v>RAC_uat</v>
      </c>
      <c r="F2367" s="115" t="str">
        <f t="shared" si="4438"/>
        <v>UP</v>
      </c>
      <c r="G2367" s="100" t="str">
        <f t="shared" si="4439"/>
        <v>uhvifoapp03</v>
      </c>
      <c r="H2367" s="115" t="str">
        <f t="shared" si="4440"/>
        <v>Int01_uat</v>
      </c>
      <c r="I2367" s="100" t="str">
        <f t="shared" si="4441"/>
        <v>6005</v>
      </c>
      <c r="J2367" s="115" t="str">
        <f t="shared" si="4442"/>
        <v>Native</v>
      </c>
      <c r="K2367" s="100" t="str">
        <f t="shared" si="4443"/>
        <v>all</v>
      </c>
      <c r="L2367" s="6" t="s">
        <v>326</v>
      </c>
      <c r="M2367" s="6" t="s">
        <v>332</v>
      </c>
      <c r="N2367" s="6" t="s">
        <v>3266</v>
      </c>
      <c r="O2367" s="23" t="s">
        <v>3419</v>
      </c>
      <c r="P2367" s="11" t="str">
        <f t="shared" si="4426"/>
        <v>qc Miscellaneous Workflow wf_SIMStoCS_POReceipt_OprtrChgOff</v>
      </c>
      <c r="Q2367" s="12" t="str">
        <f t="shared" si="4427"/>
        <v>echo ;</v>
      </c>
      <c r="R2367" s="13" t="str">
        <f t="shared" si="4428"/>
        <v>./pmrep addtodeploymentgroup -p DG_Static_Shared -n wf_SIMStoCS_POReceipt_OprtrChgOff -o Workflow -f Miscellaneous -d all ;</v>
      </c>
      <c r="S2367" s="12" t="str">
        <f t="shared" si="4429"/>
        <v>./pmrep deploydeploymentgroup -p DG_Static_Shared -c  ./DG_Static_Shared.xml -r RAC_uat -n jansaj -X UP -h uhvifoapp03 -o 6005 -s Native -l $HOME/scripts/log/dg_SJ_moodee.log ;</v>
      </c>
      <c r="T2367" s="13" t="str">
        <f t="shared" si="4430"/>
        <v xml:space="preserve">echo '&lt; PRESS ANY KEY TO CONTINUE &gt;'; read c ; </v>
      </c>
      <c r="U2367" s="12" t="str">
        <f t="shared" si="4431"/>
        <v xml:space="preserve">cat $HOME/scripts/log/dg_SJ_moodee.log ; </v>
      </c>
      <c r="V2367" s="13" t="str">
        <f t="shared" si="4432"/>
        <v>echo '&lt; PRESS ANY KEY TO CONTINUE &gt;'; read c ;</v>
      </c>
      <c r="W2367" s="14" t="str">
        <f t="shared" si="4433"/>
        <v xml:space="preserve"> pmd ; </v>
      </c>
      <c r="X2367" s="13" t="str">
        <f t="shared" si="4434"/>
        <v>ssh -q uhvifoapp03 '/home/infa_adm/scripts/ais.sh Miscellaneous wf_SIMStoCS_POReceipt_OprtrChgOff Int01_uat'</v>
      </c>
      <c r="Y2367" s="15"/>
      <c r="Z2367" s="60" t="str">
        <f t="shared" si="4435"/>
        <v>./pmrep objectexport -f Miscellaneous -o Workflow -n wf_SIMStoCS_POReceipt_OprtrChgOff -m -s -b -r -u wf_SIMStoCS_POReceipt_OprtrChgOff.xml</v>
      </c>
      <c r="AA2367" s="63" t="str">
        <f t="shared" si="4436"/>
        <v>gwd Miscellaneous wf_SIMStoCS_POReceipt_OprtrChgOff</v>
      </c>
      <c r="AB2367" s="60" t="str">
        <f t="shared" si="3960"/>
        <v xml:space="preserve">showvh Miscellaneous wf_SIMStoCS_POReceipt_OprtrChgOff ; </v>
      </c>
      <c r="AC2367" s="60" t="str">
        <f t="shared" si="3941"/>
        <v>showrrh Miscellaneous wf_SIMStoCS_POReceipt_OprtrChgOff</v>
      </c>
    </row>
    <row r="2368" spans="1:29" x14ac:dyDescent="0.25">
      <c r="A2368" s="9">
        <v>43494</v>
      </c>
      <c r="B2368" s="6" t="s">
        <v>3421</v>
      </c>
      <c r="C2368" s="6" t="s">
        <v>1893</v>
      </c>
      <c r="D2368" s="6" t="s">
        <v>1864</v>
      </c>
      <c r="E2368" s="100" t="str">
        <f t="shared" si="4437"/>
        <v>RAC_prod</v>
      </c>
      <c r="F2368" s="115" t="str">
        <f t="shared" si="4438"/>
        <v>BPP</v>
      </c>
      <c r="G2368" s="100" t="str">
        <f t="shared" si="4439"/>
        <v>phvifoapp04</v>
      </c>
      <c r="H2368" s="115" t="str">
        <f t="shared" si="4440"/>
        <v>Int01_prod</v>
      </c>
      <c r="I2368" s="100" t="str">
        <f t="shared" si="4441"/>
        <v>6005</v>
      </c>
      <c r="J2368" s="115" t="str">
        <f t="shared" si="4442"/>
        <v>Native</v>
      </c>
      <c r="K2368" s="100" t="str">
        <f t="shared" si="4443"/>
        <v>all</v>
      </c>
      <c r="L2368" s="6" t="s">
        <v>1491</v>
      </c>
      <c r="M2368" s="6" t="s">
        <v>332</v>
      </c>
      <c r="N2368" s="47" t="s">
        <v>2660</v>
      </c>
      <c r="O2368" s="6" t="s">
        <v>3422</v>
      </c>
      <c r="P2368" s="11" t="str">
        <f t="shared" ref="P2368" si="4444">CONCATENATE("qc ",L2368," ",M2368," ",N2368)</f>
        <v>qc connectors Workflow wf_ENT_LAWSON_GL_RF_PROCESS</v>
      </c>
      <c r="Q2368" s="12" t="str">
        <f t="shared" ref="Q2368" si="4445">IF(AND(B2368=B2367,F2368=F2367),"echo ;",CONCATENATE("./pmrep cleardeploymentgroup -p ",dgnm," -f ;"))</f>
        <v>./pmrep cleardeploymentgroup -p DG_Static_Shared -f ;</v>
      </c>
      <c r="R2368" s="13" t="str">
        <f t="shared" ref="R2368" si="4446">CONCATENATE("./pmrep addtodeploymentgroup -p ",dgnm," -n ",N2368," -o ",M2368, " -f ",L2368," -d ",K2368, " ;")</f>
        <v>./pmrep addtodeploymentgroup -p DG_Static_Shared -n wf_ENT_LAWSON_GL_RF_PROCESS -o Workflow -f connectors -d all ;</v>
      </c>
      <c r="S2368" s="12" t="str">
        <f t="shared" ref="S2368" si="4447">IF(AND(B2368=B2369,F2368=F2369),"echo ;",CONCATENATE("./pmrep deploydeploymentgroup -p ",dgnm, " -c ",dgxml," -r ",E2368," -n ",IF(LEFT(F2368,1)="B","ritbil","jansaj")," -X ",F2368, " -h ",G2368," -o ",I2368, " -s ",J2368, " -l $HOME/scripts/log/dg_",C2368,"_",B2368,".log ;"))</f>
        <v>./pmrep deploydeploymentgroup -p DG_Static_Shared -c  ./DG_Static_Shared.xml -r RAC_prod -n ritbil -X BPP -h phvifoapp04 -o 6005 -s Native -l $HOME/scripts/log/dg_BR_CHG0016366.log ;</v>
      </c>
      <c r="T2368" s="13" t="str">
        <f t="shared" ref="T2368" si="4448">IF(AND(B2368=B2369,F2368=F2369), "echo ;","echo '&lt; PRESS ANY KEY TO CONTINUE &gt;'; read c ; ")</f>
        <v xml:space="preserve">echo '&lt; PRESS ANY KEY TO CONTINUE &gt;'; read c ; </v>
      </c>
      <c r="U2368" s="12" t="str">
        <f t="shared" ref="U2368" si="4449">IF(AND(B2368=B2369,F2368=F2369),"echo;",CONCATENATE("cat $HOME/scripts/log/dg_",C2368,"_",B2368,".log ; "))</f>
        <v xml:space="preserve">cat $HOME/scripts/log/dg_BR_CHG0016366.log ; </v>
      </c>
      <c r="V2368" s="13" t="str">
        <f t="shared" ref="V2368" si="4450">IF(AND(B2368=B2369,F2368=F2369), "echo ;","echo '&lt; PRESS ANY KEY TO CONTINUE &gt;'; read c ;")</f>
        <v>echo '&lt; PRESS ANY KEY TO CONTINUE &gt;'; read c ;</v>
      </c>
      <c r="W2368" s="14" t="str">
        <f t="shared" ref="W2368" si="4451">IF(LEFT(U2368,3)="cat"," pmd ; "," echo ; ")</f>
        <v xml:space="preserve"> pmd ; </v>
      </c>
      <c r="X2368" s="13" t="str">
        <f t="shared" ref="X2368" si="4452">IF(M2368="Workflow",CONCATENATE("ssh -q ",G2368, " '/home/infa_adm/scripts/ais.sh ",L2368," ",N2368," ",H2368,"'")," # n/a")</f>
        <v>ssh -q phvifoapp04 '/home/infa_adm/scripts/ais.sh connectors wf_ENT_LAWSON_GL_RF_PROCESS Int01_prod'</v>
      </c>
      <c r="Y2368" s="15"/>
      <c r="Z2368" s="60" t="str">
        <f t="shared" ref="Z2368" si="4453">CONCATENATE("./pmrep objectexport -f ",L2368," -o ",M2368," -n ",N2368," -m -s -b -r -u ",N2368,".xml")</f>
        <v>./pmrep objectexport -f connectors -o Workflow -n wf_ENT_LAWSON_GL_RF_PROCESS -m -s -b -r -u wf_ENT_LAWSON_GL_RF_PROCESS.xml</v>
      </c>
      <c r="AA2368" s="63" t="str">
        <f t="shared" ref="AA2368" si="4454">IF(M2368="Workflow",CONCATENATE("gwd ",L2368," ",N2368)," # n/a")</f>
        <v>gwd connectors wf_ENT_LAWSON_GL_RF_PROCESS</v>
      </c>
      <c r="AB2368" s="60" t="str">
        <f t="shared" si="3960"/>
        <v xml:space="preserve">showvh connectors wf_ENT_LAWSON_GL_RF_PROCESS ; </v>
      </c>
      <c r="AC2368" s="60" t="str">
        <f t="shared" si="3941"/>
        <v>showrrh connectors wf_ENT_LAWSON_GL_RF_PROCESS</v>
      </c>
    </row>
    <row r="2369" spans="1:29" x14ac:dyDescent="0.25">
      <c r="A2369" s="9">
        <v>43495</v>
      </c>
      <c r="B2369" s="6" t="s">
        <v>318</v>
      </c>
      <c r="C2369" s="6" t="s">
        <v>1893</v>
      </c>
      <c r="D2369" s="6" t="s">
        <v>1862</v>
      </c>
      <c r="E2369" s="100" t="str">
        <f t="shared" si="4437"/>
        <v>RAC_qa</v>
      </c>
      <c r="F2369" s="115" t="str">
        <f t="shared" si="4438"/>
        <v>BPQ</v>
      </c>
      <c r="G2369" s="100" t="str">
        <f t="shared" si="4439"/>
        <v>qhvifoapp05</v>
      </c>
      <c r="H2369" s="115" t="str">
        <f t="shared" si="4440"/>
        <v>Int01_qa</v>
      </c>
      <c r="I2369" s="100" t="str">
        <f t="shared" si="4441"/>
        <v>6005</v>
      </c>
      <c r="J2369" s="115" t="str">
        <f t="shared" si="4442"/>
        <v>Native</v>
      </c>
      <c r="K2369" s="100" t="str">
        <f t="shared" si="4443"/>
        <v>all</v>
      </c>
      <c r="L2369" s="6" t="s">
        <v>326</v>
      </c>
      <c r="M2369" s="6" t="s">
        <v>332</v>
      </c>
      <c r="N2369" s="6" t="s">
        <v>673</v>
      </c>
      <c r="O2369" s="6" t="s">
        <v>3423</v>
      </c>
      <c r="P2369" s="11" t="str">
        <f t="shared" ref="P2369:P2372" si="4455">CONCATENATE("qc ",L2369," ",M2369," ",N2369)</f>
        <v>qc Miscellaneous Workflow wf_SIMStoCS_POReceipt</v>
      </c>
      <c r="Q2369" s="12" t="str">
        <f t="shared" ref="Q2369:Q2372" si="4456">IF(AND(B2369=B2368,F2369=F2368),"echo ;",CONCATENATE("./pmrep cleardeploymentgroup -p ",dgnm," -f ;"))</f>
        <v>./pmrep cleardeploymentgroup -p DG_Static_Shared -f ;</v>
      </c>
      <c r="R2369" s="13" t="str">
        <f t="shared" ref="R2369:R2372" si="4457">CONCATENATE("./pmrep addtodeploymentgroup -p ",dgnm," -n ",N2369," -o ",M2369, " -f ",L2369," -d ",K2369, " ;")</f>
        <v>./pmrep addtodeploymentgroup -p DG_Static_Shared -n wf_SIMStoCS_POReceipt -o Workflow -f Miscellaneous -d all ;</v>
      </c>
      <c r="S2369" s="12" t="str">
        <f t="shared" ref="S2369:S2372" si="4458">IF(AND(B2369=B2370,F2369=F2370),"echo ;",CONCATENATE("./pmrep deploydeploymentgroup -p ",dgnm, " -c ",dgxml," -r ",E2369," -n ",IF(LEFT(F2369,1)="B","ritbil","jansaj")," -X ",F2369, " -h ",G2369," -o ",I2369, " -s ",J2369, " -l $HOME/scripts/log/dg_",C2369,"_",B2369,".log ;"))</f>
        <v>echo ;</v>
      </c>
      <c r="T2369" s="13" t="str">
        <f t="shared" ref="T2369:T2372" si="4459">IF(AND(B2369=B2370,F2369=F2370), "echo ;","echo '&lt; PRESS ANY KEY TO CONTINUE &gt;'; read c ; ")</f>
        <v>echo ;</v>
      </c>
      <c r="U2369" s="12" t="str">
        <f t="shared" ref="U2369:U2372" si="4460">IF(AND(B2369=B2370,F2369=F2370),"echo;",CONCATENATE("cat $HOME/scripts/log/dg_",C2369,"_",B2369,".log ; "))</f>
        <v>echo;</v>
      </c>
      <c r="V2369" s="13" t="str">
        <f t="shared" ref="V2369:V2372" si="4461">IF(AND(B2369=B2370,F2369=F2370), "echo ;","echo '&lt; PRESS ANY KEY TO CONTINUE &gt;'; read c ;")</f>
        <v>echo ;</v>
      </c>
      <c r="W2369" s="14" t="str">
        <f t="shared" ref="W2369:W2372" si="4462">IF(LEFT(U2369,3)="cat"," pmd ; "," echo ; ")</f>
        <v xml:space="preserve"> echo ; </v>
      </c>
      <c r="X2369" s="13" t="str">
        <f t="shared" ref="X2369:X2372" si="4463">IF(M2369="Workflow",CONCATENATE("ssh -q ",G2369, " '/home/infa_adm/scripts/ais.sh ",L2369," ",N2369," ",H2369,"'")," # n/a")</f>
        <v>ssh -q qhvifoapp05 '/home/infa_adm/scripts/ais.sh Miscellaneous wf_SIMStoCS_POReceipt Int01_qa'</v>
      </c>
      <c r="Y2369" s="15"/>
      <c r="Z2369" s="60" t="str">
        <f t="shared" ref="Z2369:Z2372" si="4464">CONCATENATE("./pmrep objectexport -f ",L2369," -o ",M2369," -n ",N2369," -m -s -b -r -u ",N2369,".xml")</f>
        <v>./pmrep objectexport -f Miscellaneous -o Workflow -n wf_SIMStoCS_POReceipt -m -s -b -r -u wf_SIMStoCS_POReceipt.xml</v>
      </c>
      <c r="AA2369" s="63" t="str">
        <f t="shared" ref="AA2369:AA2372" si="4465">IF(M2369="Workflow",CONCATENATE("gwd ",L2369," ",N2369)," # n/a")</f>
        <v>gwd Miscellaneous wf_SIMStoCS_POReceipt</v>
      </c>
      <c r="AB2369" s="60" t="str">
        <f t="shared" si="3960"/>
        <v xml:space="preserve">showvh Miscellaneous wf_SIMStoCS_POReceipt ; </v>
      </c>
      <c r="AC2369" s="60" t="str">
        <f t="shared" si="3941"/>
        <v>showrrh Miscellaneous wf_SIMStoCS_POReceipt</v>
      </c>
    </row>
    <row r="2370" spans="1:29" x14ac:dyDescent="0.25">
      <c r="A2370" s="9">
        <v>43495</v>
      </c>
      <c r="B2370" s="6" t="s">
        <v>318</v>
      </c>
      <c r="C2370" s="6" t="s">
        <v>1893</v>
      </c>
      <c r="D2370" s="6" t="s">
        <v>1862</v>
      </c>
      <c r="E2370" s="100" t="str">
        <f t="shared" ref="E2370:E2371" si="4466">IF(D2370="q1",rep_q,IF(OR(D2370="u1",D2370="u2"),rep_u,IF(OR(D2370="p1",D2370="p2"),rep_p," ** ERROR **")))</f>
        <v>RAC_qa</v>
      </c>
      <c r="F2370" s="115" t="str">
        <f t="shared" ref="F2370:F2371" si="4467">IF(C2370="SJ",IF(D2370="q1",pswd_sj_q,IF(OR(D2370="u1",D2370="u2"),pswd_sj_u,IF(OR(D2370="p1",D2370="p2"),pswd_sj_p," ** ERROR **"))),
IF(C2370="BR",IF(D2370="q1",pswd_br_q,IF(OR(D2370="u1",D2370="u2"),pswd_br_u,IF(OR(D2370="p1",D2370="p2"),pswd_br_p," ** ERROR **")))," ** ERROR **"))</f>
        <v>BPQ</v>
      </c>
      <c r="G2370" s="100" t="str">
        <f t="shared" ref="G2370:G2371" si="4468">IF(D2370="q1",host_q,IF(OR(D2370="u1",D2370="u2"),host_u,IF(OR(D2370="p1",D2370="p2"),host_p," ** ERROR **")))</f>
        <v>qhvifoapp05</v>
      </c>
      <c r="H2370" s="115" t="str">
        <f t="shared" ref="H2370:H2371" si="4469">IF(D2370="q1",int_q1,IF(D2370="u1",int_u1,IF(D2370="u2",int_u2,IF(D2370="p1",int_p1,IF(D2370="p2",int_p2," ** ERROR **")))))</f>
        <v>Int01_qa</v>
      </c>
      <c r="I2370" s="100" t="str">
        <f t="shared" ref="I2370:I2371" si="4470">IF(D2370="","n/a","6005")</f>
        <v>6005</v>
      </c>
      <c r="J2370" s="115" t="str">
        <f t="shared" ref="J2370:J2371" si="4471">IF(D2370="","n/a","Native")</f>
        <v>Native</v>
      </c>
      <c r="K2370" s="100" t="str">
        <f t="shared" ref="K2370:K2371" si="4472">IF(D2370="","n/a","all")</f>
        <v>all</v>
      </c>
      <c r="L2370" s="6" t="s">
        <v>326</v>
      </c>
      <c r="M2370" s="6" t="s">
        <v>332</v>
      </c>
      <c r="N2370" s="6" t="s">
        <v>3266</v>
      </c>
      <c r="O2370" s="6" t="s">
        <v>3423</v>
      </c>
      <c r="P2370" s="11" t="str">
        <f t="shared" si="4455"/>
        <v>qc Miscellaneous Workflow wf_SIMStoCS_POReceipt_OprtrChgOff</v>
      </c>
      <c r="Q2370" s="12" t="str">
        <f t="shared" si="4456"/>
        <v>echo ;</v>
      </c>
      <c r="R2370" s="13" t="str">
        <f t="shared" si="4457"/>
        <v>./pmrep addtodeploymentgroup -p DG_Static_Shared -n wf_SIMStoCS_POReceipt_OprtrChgOff -o Workflow -f Miscellaneous -d all ;</v>
      </c>
      <c r="S2370" s="12" t="str">
        <f t="shared" si="4458"/>
        <v>./pmrep deploydeploymentgroup -p DG_Static_Shared -c  ./DG_Static_Shared.xml -r RAC_qa -n ritbil -X BPQ -h qhvifoapp05 -o 6005 -s Native -l $HOME/scripts/log/dg_BR_moodee.log ;</v>
      </c>
      <c r="T2370" s="13" t="str">
        <f t="shared" si="4459"/>
        <v xml:space="preserve">echo '&lt; PRESS ANY KEY TO CONTINUE &gt;'; read c ; </v>
      </c>
      <c r="U2370" s="12" t="str">
        <f t="shared" si="4460"/>
        <v xml:space="preserve">cat $HOME/scripts/log/dg_BR_moodee.log ; </v>
      </c>
      <c r="V2370" s="13" t="str">
        <f t="shared" si="4461"/>
        <v>echo '&lt; PRESS ANY KEY TO CONTINUE &gt;'; read c ;</v>
      </c>
      <c r="W2370" s="14" t="str">
        <f t="shared" si="4462"/>
        <v xml:space="preserve"> pmd ; </v>
      </c>
      <c r="X2370" s="13" t="str">
        <f t="shared" si="4463"/>
        <v>ssh -q qhvifoapp05 '/home/infa_adm/scripts/ais.sh Miscellaneous wf_SIMStoCS_POReceipt_OprtrChgOff Int01_qa'</v>
      </c>
      <c r="Y2370" s="15"/>
      <c r="Z2370" s="60" t="str">
        <f t="shared" si="4464"/>
        <v>./pmrep objectexport -f Miscellaneous -o Workflow -n wf_SIMStoCS_POReceipt_OprtrChgOff -m -s -b -r -u wf_SIMStoCS_POReceipt_OprtrChgOff.xml</v>
      </c>
      <c r="AA2370" s="63" t="str">
        <f t="shared" si="4465"/>
        <v>gwd Miscellaneous wf_SIMStoCS_POReceipt_OprtrChgOff</v>
      </c>
      <c r="AB2370" s="60" t="str">
        <f t="shared" si="3960"/>
        <v xml:space="preserve">showvh Miscellaneous wf_SIMStoCS_POReceipt_OprtrChgOff ; </v>
      </c>
      <c r="AC2370" s="60" t="str">
        <f t="shared" ref="AC2370:AC2433" si="4473">CONCATENATE("showrrh ",L2370," ",N2370)</f>
        <v>showrrh Miscellaneous wf_SIMStoCS_POReceipt_OprtrChgOff</v>
      </c>
    </row>
    <row r="2371" spans="1:29" x14ac:dyDescent="0.25">
      <c r="A2371" s="9">
        <v>43495</v>
      </c>
      <c r="B2371" s="6" t="s">
        <v>318</v>
      </c>
      <c r="C2371" s="6" t="s">
        <v>1893</v>
      </c>
      <c r="D2371" s="6" t="s">
        <v>1863</v>
      </c>
      <c r="E2371" s="100" t="str">
        <f t="shared" si="4466"/>
        <v>RAC_uat</v>
      </c>
      <c r="F2371" s="115" t="str">
        <f t="shared" si="4467"/>
        <v>BPU</v>
      </c>
      <c r="G2371" s="100" t="str">
        <f t="shared" si="4468"/>
        <v>uhvifoapp03</v>
      </c>
      <c r="H2371" s="115" t="str">
        <f t="shared" si="4469"/>
        <v>Int01_uat</v>
      </c>
      <c r="I2371" s="100" t="str">
        <f t="shared" si="4470"/>
        <v>6005</v>
      </c>
      <c r="J2371" s="115" t="str">
        <f t="shared" si="4471"/>
        <v>Native</v>
      </c>
      <c r="K2371" s="100" t="str">
        <f t="shared" si="4472"/>
        <v>all</v>
      </c>
      <c r="L2371" s="6" t="s">
        <v>326</v>
      </c>
      <c r="M2371" s="6" t="s">
        <v>332</v>
      </c>
      <c r="N2371" s="6" t="s">
        <v>673</v>
      </c>
      <c r="O2371" s="6" t="s">
        <v>3424</v>
      </c>
      <c r="P2371" s="11" t="str">
        <f t="shared" si="4455"/>
        <v>qc Miscellaneous Workflow wf_SIMStoCS_POReceipt</v>
      </c>
      <c r="Q2371" s="12" t="str">
        <f t="shared" si="4456"/>
        <v>./pmrep cleardeploymentgroup -p DG_Static_Shared -f ;</v>
      </c>
      <c r="R2371" s="13" t="str">
        <f t="shared" si="4457"/>
        <v>./pmrep addtodeploymentgroup -p DG_Static_Shared -n wf_SIMStoCS_POReceipt -o Workflow -f Miscellaneous -d all ;</v>
      </c>
      <c r="S2371" s="12" t="str">
        <f t="shared" si="4458"/>
        <v>echo ;</v>
      </c>
      <c r="T2371" s="13" t="str">
        <f t="shared" si="4459"/>
        <v>echo ;</v>
      </c>
      <c r="U2371" s="12" t="str">
        <f t="shared" si="4460"/>
        <v>echo;</v>
      </c>
      <c r="V2371" s="13" t="str">
        <f t="shared" si="4461"/>
        <v>echo ;</v>
      </c>
      <c r="W2371" s="14" t="str">
        <f t="shared" si="4462"/>
        <v xml:space="preserve"> echo ; </v>
      </c>
      <c r="X2371" s="13" t="str">
        <f t="shared" si="4463"/>
        <v>ssh -q uhvifoapp03 '/home/infa_adm/scripts/ais.sh Miscellaneous wf_SIMStoCS_POReceipt Int01_uat'</v>
      </c>
      <c r="Y2371" s="15"/>
      <c r="Z2371" s="60" t="str">
        <f t="shared" si="4464"/>
        <v>./pmrep objectexport -f Miscellaneous -o Workflow -n wf_SIMStoCS_POReceipt -m -s -b -r -u wf_SIMStoCS_POReceipt.xml</v>
      </c>
      <c r="AA2371" s="63" t="str">
        <f t="shared" si="4465"/>
        <v>gwd Miscellaneous wf_SIMStoCS_POReceipt</v>
      </c>
      <c r="AB2371" s="60" t="str">
        <f t="shared" ref="AB2371:AB2434" si="4474">CONCATENATE("showvh ",L2371," ",N2371," ; ")</f>
        <v xml:space="preserve">showvh Miscellaneous wf_SIMStoCS_POReceipt ; </v>
      </c>
      <c r="AC2371" s="60" t="str">
        <f t="shared" si="4473"/>
        <v>showrrh Miscellaneous wf_SIMStoCS_POReceipt</v>
      </c>
    </row>
    <row r="2372" spans="1:29" x14ac:dyDescent="0.25">
      <c r="A2372" s="9">
        <v>43495</v>
      </c>
      <c r="B2372" s="6" t="s">
        <v>318</v>
      </c>
      <c r="C2372" s="6" t="s">
        <v>1893</v>
      </c>
      <c r="D2372" s="6" t="s">
        <v>1863</v>
      </c>
      <c r="E2372" s="100" t="str">
        <f t="shared" ref="E2372:E2377" si="4475">IF(D2372="q1",rep_q,IF(OR(D2372="u1",D2372="u2"),rep_u,IF(OR(D2372="p1",D2372="p2"),rep_p," ** ERROR **")))</f>
        <v>RAC_uat</v>
      </c>
      <c r="F2372" s="115" t="str">
        <f t="shared" ref="F2372:F2377" si="4476">IF(C2372="SJ",IF(D2372="q1",pswd_sj_q,IF(OR(D2372="u1",D2372="u2"),pswd_sj_u,IF(OR(D2372="p1",D2372="p2"),pswd_sj_p," ** ERROR **"))),
IF(C2372="BR",IF(D2372="q1",pswd_br_q,IF(OR(D2372="u1",D2372="u2"),pswd_br_u,IF(OR(D2372="p1",D2372="p2"),pswd_br_p," ** ERROR **")))," ** ERROR **"))</f>
        <v>BPU</v>
      </c>
      <c r="G2372" s="100" t="str">
        <f t="shared" ref="G2372:G2377" si="4477">IF(D2372="q1",host_q,IF(OR(D2372="u1",D2372="u2"),host_u,IF(OR(D2372="p1",D2372="p2"),host_p," ** ERROR **")))</f>
        <v>uhvifoapp03</v>
      </c>
      <c r="H2372" s="115" t="str">
        <f t="shared" ref="H2372:H2377" si="4478">IF(D2372="q1",int_q1,IF(D2372="u1",int_u1,IF(D2372="u2",int_u2,IF(D2372="p1",int_p1,IF(D2372="p2",int_p2," ** ERROR **")))))</f>
        <v>Int01_uat</v>
      </c>
      <c r="I2372" s="100" t="str">
        <f t="shared" ref="I2372:I2377" si="4479">IF(D2372="","n/a","6005")</f>
        <v>6005</v>
      </c>
      <c r="J2372" s="115" t="str">
        <f t="shared" ref="J2372:J2377" si="4480">IF(D2372="","n/a","Native")</f>
        <v>Native</v>
      </c>
      <c r="K2372" s="100" t="str">
        <f t="shared" ref="K2372:K2377" si="4481">IF(D2372="","n/a","all")</f>
        <v>all</v>
      </c>
      <c r="L2372" s="6" t="s">
        <v>326</v>
      </c>
      <c r="M2372" s="6" t="s">
        <v>332</v>
      </c>
      <c r="N2372" s="6" t="s">
        <v>3266</v>
      </c>
      <c r="O2372" s="6" t="s">
        <v>3424</v>
      </c>
      <c r="P2372" s="11" t="str">
        <f t="shared" si="4455"/>
        <v>qc Miscellaneous Workflow wf_SIMStoCS_POReceipt_OprtrChgOff</v>
      </c>
      <c r="Q2372" s="12" t="str">
        <f t="shared" si="4456"/>
        <v>echo ;</v>
      </c>
      <c r="R2372" s="13" t="str">
        <f t="shared" si="4457"/>
        <v>./pmrep addtodeploymentgroup -p DG_Static_Shared -n wf_SIMStoCS_POReceipt_OprtrChgOff -o Workflow -f Miscellaneous -d all ;</v>
      </c>
      <c r="S2372" s="12" t="str">
        <f t="shared" si="4458"/>
        <v>./pmrep deploydeploymentgroup -p DG_Static_Shared -c  ./DG_Static_Shared.xml -r RAC_uat -n ritbil -X BPU -h uhvifoapp03 -o 6005 -s Native -l $HOME/scripts/log/dg_BR_moodee.log ;</v>
      </c>
      <c r="T2372" s="13" t="str">
        <f t="shared" si="4459"/>
        <v xml:space="preserve">echo '&lt; PRESS ANY KEY TO CONTINUE &gt;'; read c ; </v>
      </c>
      <c r="U2372" s="12" t="str">
        <f t="shared" si="4460"/>
        <v xml:space="preserve">cat $HOME/scripts/log/dg_BR_moodee.log ; </v>
      </c>
      <c r="V2372" s="13" t="str">
        <f t="shared" si="4461"/>
        <v>echo '&lt; PRESS ANY KEY TO CONTINUE &gt;'; read c ;</v>
      </c>
      <c r="W2372" s="14" t="str">
        <f t="shared" si="4462"/>
        <v xml:space="preserve"> pmd ; </v>
      </c>
      <c r="X2372" s="13" t="str">
        <f t="shared" si="4463"/>
        <v>ssh -q uhvifoapp03 '/home/infa_adm/scripts/ais.sh Miscellaneous wf_SIMStoCS_POReceipt_OprtrChgOff Int01_uat'</v>
      </c>
      <c r="Y2372" s="15"/>
      <c r="Z2372" s="60" t="str">
        <f t="shared" si="4464"/>
        <v>./pmrep objectexport -f Miscellaneous -o Workflow -n wf_SIMStoCS_POReceipt_OprtrChgOff -m -s -b -r -u wf_SIMStoCS_POReceipt_OprtrChgOff.xml</v>
      </c>
      <c r="AA2372" s="63" t="str">
        <f t="shared" si="4465"/>
        <v>gwd Miscellaneous wf_SIMStoCS_POReceipt_OprtrChgOff</v>
      </c>
      <c r="AB2372" s="60" t="str">
        <f t="shared" si="4474"/>
        <v xml:space="preserve">showvh Miscellaneous wf_SIMStoCS_POReceipt_OprtrChgOff ; </v>
      </c>
      <c r="AC2372" s="60" t="str">
        <f t="shared" si="4473"/>
        <v>showrrh Miscellaneous wf_SIMStoCS_POReceipt_OprtrChgOff</v>
      </c>
    </row>
    <row r="2373" spans="1:29" x14ac:dyDescent="0.25">
      <c r="A2373" s="9">
        <v>43495</v>
      </c>
      <c r="B2373" s="6" t="s">
        <v>3425</v>
      </c>
      <c r="C2373" s="6" t="s">
        <v>1893</v>
      </c>
      <c r="D2373" s="6" t="s">
        <v>1864</v>
      </c>
      <c r="E2373" s="100" t="str">
        <f t="shared" si="4475"/>
        <v>RAC_prod</v>
      </c>
      <c r="F2373" s="115" t="str">
        <f t="shared" si="4476"/>
        <v>BPP</v>
      </c>
      <c r="G2373" s="100" t="str">
        <f t="shared" si="4477"/>
        <v>phvifoapp04</v>
      </c>
      <c r="H2373" s="115" t="str">
        <f t="shared" si="4478"/>
        <v>Int01_prod</v>
      </c>
      <c r="I2373" s="100" t="str">
        <f t="shared" si="4479"/>
        <v>6005</v>
      </c>
      <c r="J2373" s="115" t="str">
        <f t="shared" si="4480"/>
        <v>Native</v>
      </c>
      <c r="K2373" s="100" t="str">
        <f t="shared" si="4481"/>
        <v>all</v>
      </c>
      <c r="L2373" s="6" t="s">
        <v>326</v>
      </c>
      <c r="M2373" s="6" t="s">
        <v>332</v>
      </c>
      <c r="N2373" s="6" t="s">
        <v>673</v>
      </c>
      <c r="O2373" s="6" t="s">
        <v>3426</v>
      </c>
      <c r="P2373" s="11" t="str">
        <f t="shared" ref="P2373:P2375" si="4482">CONCATENATE("qc ",L2373," ",M2373," ",N2373)</f>
        <v>qc Miscellaneous Workflow wf_SIMStoCS_POReceipt</v>
      </c>
      <c r="Q2373" s="12" t="str">
        <f t="shared" ref="Q2373:Q2375" si="4483">IF(AND(B2373=B2372,F2373=F2372),"echo ;",CONCATENATE("./pmrep cleardeploymentgroup -p ",dgnm," -f ;"))</f>
        <v>./pmrep cleardeploymentgroup -p DG_Static_Shared -f ;</v>
      </c>
      <c r="R2373" s="13" t="str">
        <f t="shared" ref="R2373:R2375" si="4484">CONCATENATE("./pmrep addtodeploymentgroup -p ",dgnm," -n ",N2373," -o ",M2373, " -f ",L2373," -d ",K2373, " ;")</f>
        <v>./pmrep addtodeploymentgroup -p DG_Static_Shared -n wf_SIMStoCS_POReceipt -o Workflow -f Miscellaneous -d all ;</v>
      </c>
      <c r="S2373" s="12" t="str">
        <f t="shared" ref="S2373:S2375" si="4485">IF(AND(B2373=B2374,F2373=F2374),"echo ;",CONCATENATE("./pmrep deploydeploymentgroup -p ",dgnm, " -c ",dgxml," -r ",E2373," -n ",IF(LEFT(F2373,1)="B","ritbil","jansaj")," -X ",F2373, " -h ",G2373," -o ",I2373, " -s ",J2373, " -l $HOME/scripts/log/dg_",C2373,"_",B2373,".log ;"))</f>
        <v>echo ;</v>
      </c>
      <c r="T2373" s="13" t="str">
        <f t="shared" ref="T2373:T2375" si="4486">IF(AND(B2373=B2374,F2373=F2374), "echo ;","echo '&lt; PRESS ANY KEY TO CONTINUE &gt;'; read c ; ")</f>
        <v>echo ;</v>
      </c>
      <c r="U2373" s="12" t="str">
        <f t="shared" ref="U2373:U2375" si="4487">IF(AND(B2373=B2374,F2373=F2374),"echo;",CONCATENATE("cat $HOME/scripts/log/dg_",C2373,"_",B2373,".log ; "))</f>
        <v>echo;</v>
      </c>
      <c r="V2373" s="13" t="str">
        <f t="shared" ref="V2373:V2375" si="4488">IF(AND(B2373=B2374,F2373=F2374), "echo ;","echo '&lt; PRESS ANY KEY TO CONTINUE &gt;'; read c ;")</f>
        <v>echo ;</v>
      </c>
      <c r="W2373" s="14" t="str">
        <f t="shared" ref="W2373:W2375" si="4489">IF(LEFT(U2373,3)="cat"," pmd ; "," echo ; ")</f>
        <v xml:space="preserve"> echo ; </v>
      </c>
      <c r="X2373" s="13" t="str">
        <f t="shared" ref="X2373:X2375" si="4490">IF(M2373="Workflow",CONCATENATE("ssh -q ",G2373, " '/home/infa_adm/scripts/ais.sh ",L2373," ",N2373," ",H2373,"'")," # n/a")</f>
        <v>ssh -q phvifoapp04 '/home/infa_adm/scripts/ais.sh Miscellaneous wf_SIMStoCS_POReceipt Int01_prod'</v>
      </c>
      <c r="Y2373" s="15"/>
      <c r="Z2373" s="60" t="str">
        <f t="shared" ref="Z2373:Z2375" si="4491">CONCATENATE("./pmrep objectexport -f ",L2373," -o ",M2373," -n ",N2373," -m -s -b -r -u ",N2373,".xml")</f>
        <v>./pmrep objectexport -f Miscellaneous -o Workflow -n wf_SIMStoCS_POReceipt -m -s -b -r -u wf_SIMStoCS_POReceipt.xml</v>
      </c>
      <c r="AA2373" s="63" t="str">
        <f t="shared" ref="AA2373:AA2375" si="4492">IF(M2373="Workflow",CONCATENATE("gwd ",L2373," ",N2373)," # n/a")</f>
        <v>gwd Miscellaneous wf_SIMStoCS_POReceipt</v>
      </c>
      <c r="AB2373" s="60" t="str">
        <f t="shared" si="4474"/>
        <v xml:space="preserve">showvh Miscellaneous wf_SIMStoCS_POReceipt ; </v>
      </c>
      <c r="AC2373" s="60" t="str">
        <f t="shared" si="4473"/>
        <v>showrrh Miscellaneous wf_SIMStoCS_POReceipt</v>
      </c>
    </row>
    <row r="2374" spans="1:29" x14ac:dyDescent="0.25">
      <c r="A2374" s="9">
        <v>43495</v>
      </c>
      <c r="B2374" s="6" t="s">
        <v>3425</v>
      </c>
      <c r="C2374" s="6" t="s">
        <v>1893</v>
      </c>
      <c r="D2374" s="6" t="s">
        <v>1864</v>
      </c>
      <c r="E2374" s="100" t="str">
        <f t="shared" si="4475"/>
        <v>RAC_prod</v>
      </c>
      <c r="F2374" s="115" t="str">
        <f t="shared" si="4476"/>
        <v>BPP</v>
      </c>
      <c r="G2374" s="100" t="str">
        <f t="shared" si="4477"/>
        <v>phvifoapp04</v>
      </c>
      <c r="H2374" s="115" t="str">
        <f t="shared" si="4478"/>
        <v>Int01_prod</v>
      </c>
      <c r="I2374" s="100" t="str">
        <f t="shared" si="4479"/>
        <v>6005</v>
      </c>
      <c r="J2374" s="115" t="str">
        <f t="shared" si="4480"/>
        <v>Native</v>
      </c>
      <c r="K2374" s="100" t="str">
        <f t="shared" si="4481"/>
        <v>all</v>
      </c>
      <c r="L2374" s="6" t="s">
        <v>326</v>
      </c>
      <c r="M2374" s="6" t="s">
        <v>332</v>
      </c>
      <c r="N2374" s="6" t="s">
        <v>3266</v>
      </c>
      <c r="O2374" s="6" t="s">
        <v>3426</v>
      </c>
      <c r="P2374" s="11" t="str">
        <f t="shared" si="4482"/>
        <v>qc Miscellaneous Workflow wf_SIMStoCS_POReceipt_OprtrChgOff</v>
      </c>
      <c r="Q2374" s="12" t="str">
        <f t="shared" si="4483"/>
        <v>echo ;</v>
      </c>
      <c r="R2374" s="13" t="str">
        <f t="shared" si="4484"/>
        <v>./pmrep addtodeploymentgroup -p DG_Static_Shared -n wf_SIMStoCS_POReceipt_OprtrChgOff -o Workflow -f Miscellaneous -d all ;</v>
      </c>
      <c r="S2374" s="12" t="str">
        <f t="shared" si="4485"/>
        <v>echo ;</v>
      </c>
      <c r="T2374" s="13" t="str">
        <f t="shared" si="4486"/>
        <v>echo ;</v>
      </c>
      <c r="U2374" s="12" t="str">
        <f t="shared" si="4487"/>
        <v>echo;</v>
      </c>
      <c r="V2374" s="13" t="str">
        <f t="shared" si="4488"/>
        <v>echo ;</v>
      </c>
      <c r="W2374" s="14" t="str">
        <f t="shared" si="4489"/>
        <v xml:space="preserve"> echo ; </v>
      </c>
      <c r="X2374" s="13" t="str">
        <f t="shared" si="4490"/>
        <v>ssh -q phvifoapp04 '/home/infa_adm/scripts/ais.sh Miscellaneous wf_SIMStoCS_POReceipt_OprtrChgOff Int01_prod'</v>
      </c>
      <c r="Y2374" s="15"/>
      <c r="Z2374" s="60" t="str">
        <f t="shared" si="4491"/>
        <v>./pmrep objectexport -f Miscellaneous -o Workflow -n wf_SIMStoCS_POReceipt_OprtrChgOff -m -s -b -r -u wf_SIMStoCS_POReceipt_OprtrChgOff.xml</v>
      </c>
      <c r="AA2374" s="63" t="str">
        <f t="shared" si="4492"/>
        <v>gwd Miscellaneous wf_SIMStoCS_POReceipt_OprtrChgOff</v>
      </c>
      <c r="AB2374" s="60" t="str">
        <f t="shared" si="4474"/>
        <v xml:space="preserve">showvh Miscellaneous wf_SIMStoCS_POReceipt_OprtrChgOff ; </v>
      </c>
      <c r="AC2374" s="60" t="str">
        <f t="shared" si="4473"/>
        <v>showrrh Miscellaneous wf_SIMStoCS_POReceipt_OprtrChgOff</v>
      </c>
    </row>
    <row r="2375" spans="1:29" x14ac:dyDescent="0.25">
      <c r="A2375" s="9">
        <v>43495</v>
      </c>
      <c r="B2375" s="6" t="s">
        <v>3425</v>
      </c>
      <c r="C2375" s="6" t="s">
        <v>1893</v>
      </c>
      <c r="D2375" s="6" t="s">
        <v>1864</v>
      </c>
      <c r="E2375" s="100" t="str">
        <f t="shared" si="4475"/>
        <v>RAC_prod</v>
      </c>
      <c r="F2375" s="115" t="str">
        <f t="shared" si="4476"/>
        <v>BPP</v>
      </c>
      <c r="G2375" s="100" t="str">
        <f t="shared" si="4477"/>
        <v>phvifoapp04</v>
      </c>
      <c r="H2375" s="115" t="str">
        <f t="shared" si="4478"/>
        <v>Int01_prod</v>
      </c>
      <c r="I2375" s="100" t="str">
        <f t="shared" si="4479"/>
        <v>6005</v>
      </c>
      <c r="J2375" s="115" t="str">
        <f t="shared" si="4480"/>
        <v>Native</v>
      </c>
      <c r="K2375" s="100" t="str">
        <f t="shared" si="4481"/>
        <v>all</v>
      </c>
      <c r="L2375" s="6" t="s">
        <v>326</v>
      </c>
      <c r="M2375" s="6" t="s">
        <v>332</v>
      </c>
      <c r="N2375" s="6" t="s">
        <v>3202</v>
      </c>
      <c r="O2375" s="6" t="s">
        <v>3426</v>
      </c>
      <c r="P2375" s="11" t="str">
        <f t="shared" si="4482"/>
        <v>qc Miscellaneous Workflow wf_SIMStoRMS_POReceipt</v>
      </c>
      <c r="Q2375" s="12" t="str">
        <f t="shared" si="4483"/>
        <v>echo ;</v>
      </c>
      <c r="R2375" s="13" t="str">
        <f t="shared" si="4484"/>
        <v>./pmrep addtodeploymentgroup -p DG_Static_Shared -n wf_SIMStoRMS_POReceipt -o Workflow -f Miscellaneous -d all ;</v>
      </c>
      <c r="S2375" s="12" t="str">
        <f t="shared" si="4485"/>
        <v>./pmrep deploydeploymentgroup -p DG_Static_Shared -c  ./DG_Static_Shared.xml -r RAC_prod -n ritbil -X BPP -h phvifoapp04 -o 6005 -s Native -l $HOME/scripts/log/dg_BR_CHG0016378.log ;</v>
      </c>
      <c r="T2375" s="13" t="str">
        <f t="shared" si="4486"/>
        <v xml:space="preserve">echo '&lt; PRESS ANY KEY TO CONTINUE &gt;'; read c ; </v>
      </c>
      <c r="U2375" s="12" t="str">
        <f t="shared" si="4487"/>
        <v xml:space="preserve">cat $HOME/scripts/log/dg_BR_CHG0016378.log ; </v>
      </c>
      <c r="V2375" s="13" t="str">
        <f t="shared" si="4488"/>
        <v>echo '&lt; PRESS ANY KEY TO CONTINUE &gt;'; read c ;</v>
      </c>
      <c r="W2375" s="14" t="str">
        <f t="shared" si="4489"/>
        <v xml:space="preserve"> pmd ; </v>
      </c>
      <c r="X2375" s="13" t="str">
        <f t="shared" si="4490"/>
        <v>ssh -q phvifoapp04 '/home/infa_adm/scripts/ais.sh Miscellaneous wf_SIMStoRMS_POReceipt Int01_prod'</v>
      </c>
      <c r="Y2375" s="15"/>
      <c r="Z2375" s="60" t="str">
        <f t="shared" si="4491"/>
        <v>./pmrep objectexport -f Miscellaneous -o Workflow -n wf_SIMStoRMS_POReceipt -m -s -b -r -u wf_SIMStoRMS_POReceipt.xml</v>
      </c>
      <c r="AA2375" s="63" t="str">
        <f t="shared" si="4492"/>
        <v>gwd Miscellaneous wf_SIMStoRMS_POReceipt</v>
      </c>
      <c r="AB2375" s="60" t="str">
        <f t="shared" si="4474"/>
        <v xml:space="preserve">showvh Miscellaneous wf_SIMStoRMS_POReceipt ; </v>
      </c>
      <c r="AC2375" s="60" t="str">
        <f t="shared" si="4473"/>
        <v>showrrh Miscellaneous wf_SIMStoRMS_POReceipt</v>
      </c>
    </row>
    <row r="2376" spans="1:29" x14ac:dyDescent="0.25">
      <c r="A2376" s="9">
        <v>43495</v>
      </c>
      <c r="B2376" s="6" t="s">
        <v>3211</v>
      </c>
      <c r="C2376" s="6" t="s">
        <v>1893</v>
      </c>
      <c r="D2376" s="6" t="s">
        <v>1862</v>
      </c>
      <c r="E2376" s="100" t="str">
        <f t="shared" si="4475"/>
        <v>RAC_qa</v>
      </c>
      <c r="F2376" s="115" t="str">
        <f t="shared" si="4476"/>
        <v>BPQ</v>
      </c>
      <c r="G2376" s="100" t="str">
        <f t="shared" si="4477"/>
        <v>qhvifoapp05</v>
      </c>
      <c r="H2376" s="115" t="str">
        <f t="shared" si="4478"/>
        <v>Int01_qa</v>
      </c>
      <c r="I2376" s="100" t="str">
        <f t="shared" si="4479"/>
        <v>6005</v>
      </c>
      <c r="J2376" s="115" t="str">
        <f t="shared" si="4480"/>
        <v>Native</v>
      </c>
      <c r="K2376" s="100" t="str">
        <f t="shared" si="4481"/>
        <v>all</v>
      </c>
      <c r="L2376" s="6" t="s">
        <v>322</v>
      </c>
      <c r="M2376" s="6" t="s">
        <v>332</v>
      </c>
      <c r="N2376" s="6" t="s">
        <v>3195</v>
      </c>
      <c r="O2376" s="6" t="s">
        <v>3427</v>
      </c>
      <c r="P2376" s="11" t="str">
        <f t="shared" ref="P2376:P2377" si="4493">CONCATENATE("qc ",L2376," ",M2376," ",N2376)</f>
        <v>qc MDM Workflow wf_Mdm_To_Rms</v>
      </c>
      <c r="Q2376" s="12" t="str">
        <f t="shared" ref="Q2376:Q2377" si="4494">IF(AND(B2376=B2375,F2376=F2375),"echo ;",CONCATENATE("./pmrep cleardeploymentgroup -p ",dgnm," -f ;"))</f>
        <v>./pmrep cleardeploymentgroup -p DG_Static_Shared -f ;</v>
      </c>
      <c r="R2376" s="13" t="str">
        <f t="shared" ref="R2376:R2377" si="4495">CONCATENATE("./pmrep addtodeploymentgroup -p ",dgnm," -n ",N2376," -o ",M2376, " -f ",L2376," -d ",K2376, " ;")</f>
        <v>./pmrep addtodeploymentgroup -p DG_Static_Shared -n wf_Mdm_To_Rms -o Workflow -f MDM -d all ;</v>
      </c>
      <c r="S2376" s="12" t="str">
        <f t="shared" ref="S2376:S2377" si="4496">IF(AND(B2376=B2377,F2376=F2377),"echo ;",CONCATENATE("./pmrep deploydeploymentgroup -p ",dgnm, " -c ",dgxml," -r ",E2376," -n ",IF(LEFT(F2376,1)="B","ritbil","jansaj")," -X ",F2376, " -h ",G2376," -o ",I2376, " -s ",J2376, " -l $HOME/scripts/log/dg_",C2376,"_",B2376,".log ;"))</f>
        <v>./pmrep deploydeploymentgroup -p DG_Static_Shared -c  ./DG_Static_Shared.xml -r RAC_qa -n ritbil -X BPQ -h qhvifoapp05 -o 6005 -s Native -l $HOME/scripts/log/dg_BR_kasven.log ;</v>
      </c>
      <c r="T2376" s="13" t="str">
        <f t="shared" ref="T2376:T2377" si="4497">IF(AND(B2376=B2377,F2376=F2377), "echo ;","echo '&lt; PRESS ANY KEY TO CONTINUE &gt;'; read c ; ")</f>
        <v xml:space="preserve">echo '&lt; PRESS ANY KEY TO CONTINUE &gt;'; read c ; </v>
      </c>
      <c r="U2376" s="12" t="str">
        <f t="shared" ref="U2376:U2377" si="4498">IF(AND(B2376=B2377,F2376=F2377),"echo;",CONCATENATE("cat $HOME/scripts/log/dg_",C2376,"_",B2376,".log ; "))</f>
        <v xml:space="preserve">cat $HOME/scripts/log/dg_BR_kasven.log ; </v>
      </c>
      <c r="V2376" s="13" t="str">
        <f t="shared" ref="V2376:V2377" si="4499">IF(AND(B2376=B2377,F2376=F2377), "echo ;","echo '&lt; PRESS ANY KEY TO CONTINUE &gt;'; read c ;")</f>
        <v>echo '&lt; PRESS ANY KEY TO CONTINUE &gt;'; read c ;</v>
      </c>
      <c r="W2376" s="14" t="str">
        <f t="shared" ref="W2376:W2377" si="4500">IF(LEFT(U2376,3)="cat"," pmd ; "," echo ; ")</f>
        <v xml:space="preserve"> pmd ; </v>
      </c>
      <c r="X2376" s="13" t="str">
        <f t="shared" ref="X2376:X2377" si="4501">IF(M2376="Workflow",CONCATENATE("ssh -q ",G2376, " '/home/infa_adm/scripts/ais.sh ",L2376," ",N2376," ",H2376,"'")," # n/a")</f>
        <v>ssh -q qhvifoapp05 '/home/infa_adm/scripts/ais.sh MDM wf_Mdm_To_Rms Int01_qa'</v>
      </c>
      <c r="Y2376" s="15"/>
      <c r="Z2376" s="60" t="str">
        <f t="shared" ref="Z2376:Z2377" si="4502">CONCATENATE("./pmrep objectexport -f ",L2376," -o ",M2376," -n ",N2376," -m -s -b -r -u ",N2376,".xml")</f>
        <v>./pmrep objectexport -f MDM -o Workflow -n wf_Mdm_To_Rms -m -s -b -r -u wf_Mdm_To_Rms.xml</v>
      </c>
      <c r="AA2376" s="63" t="str">
        <f t="shared" ref="AA2376:AA2377" si="4503">IF(M2376="Workflow",CONCATENATE("gwd ",L2376," ",N2376)," # n/a")</f>
        <v>gwd MDM wf_Mdm_To_Rms</v>
      </c>
      <c r="AB2376" s="60" t="str">
        <f t="shared" si="4474"/>
        <v xml:space="preserve">showvh MDM wf_Mdm_To_Rms ; </v>
      </c>
      <c r="AC2376" s="60" t="str">
        <f t="shared" si="4473"/>
        <v>showrrh MDM wf_Mdm_To_Rms</v>
      </c>
    </row>
    <row r="2377" spans="1:29" x14ac:dyDescent="0.25">
      <c r="A2377" s="9">
        <v>43495</v>
      </c>
      <c r="B2377" s="6" t="s">
        <v>3211</v>
      </c>
      <c r="C2377" s="6" t="s">
        <v>1893</v>
      </c>
      <c r="D2377" s="6" t="s">
        <v>1863</v>
      </c>
      <c r="E2377" s="100" t="str">
        <f t="shared" si="4475"/>
        <v>RAC_uat</v>
      </c>
      <c r="F2377" s="115" t="str">
        <f t="shared" si="4476"/>
        <v>BPU</v>
      </c>
      <c r="G2377" s="100" t="str">
        <f t="shared" si="4477"/>
        <v>uhvifoapp03</v>
      </c>
      <c r="H2377" s="115" t="str">
        <f t="shared" si="4478"/>
        <v>Int01_uat</v>
      </c>
      <c r="I2377" s="100" t="str">
        <f t="shared" si="4479"/>
        <v>6005</v>
      </c>
      <c r="J2377" s="115" t="str">
        <f t="shared" si="4480"/>
        <v>Native</v>
      </c>
      <c r="K2377" s="100" t="str">
        <f t="shared" si="4481"/>
        <v>all</v>
      </c>
      <c r="L2377" s="6" t="s">
        <v>322</v>
      </c>
      <c r="M2377" s="6" t="s">
        <v>332</v>
      </c>
      <c r="N2377" s="6" t="s">
        <v>3195</v>
      </c>
      <c r="O2377" s="6" t="s">
        <v>3428</v>
      </c>
      <c r="P2377" s="11" t="str">
        <f t="shared" si="4493"/>
        <v>qc MDM Workflow wf_Mdm_To_Rms</v>
      </c>
      <c r="Q2377" s="12" t="str">
        <f t="shared" si="4494"/>
        <v>./pmrep cleardeploymentgroup -p DG_Static_Shared -f ;</v>
      </c>
      <c r="R2377" s="13" t="str">
        <f t="shared" si="4495"/>
        <v>./pmrep addtodeploymentgroup -p DG_Static_Shared -n wf_Mdm_To_Rms -o Workflow -f MDM -d all ;</v>
      </c>
      <c r="S2377" s="12" t="str">
        <f t="shared" si="4496"/>
        <v>./pmrep deploydeploymentgroup -p DG_Static_Shared -c  ./DG_Static_Shared.xml -r RAC_uat -n ritbil -X BPU -h uhvifoapp03 -o 6005 -s Native -l $HOME/scripts/log/dg_BR_kasven.log ;</v>
      </c>
      <c r="T2377" s="13" t="str">
        <f t="shared" si="4497"/>
        <v xml:space="preserve">echo '&lt; PRESS ANY KEY TO CONTINUE &gt;'; read c ; </v>
      </c>
      <c r="U2377" s="12" t="str">
        <f t="shared" si="4498"/>
        <v xml:space="preserve">cat $HOME/scripts/log/dg_BR_kasven.log ; </v>
      </c>
      <c r="V2377" s="13" t="str">
        <f t="shared" si="4499"/>
        <v>echo '&lt; PRESS ANY KEY TO CONTINUE &gt;'; read c ;</v>
      </c>
      <c r="W2377" s="14" t="str">
        <f t="shared" si="4500"/>
        <v xml:space="preserve"> pmd ; </v>
      </c>
      <c r="X2377" s="13" t="str">
        <f t="shared" si="4501"/>
        <v>ssh -q uhvifoapp03 '/home/infa_adm/scripts/ais.sh MDM wf_Mdm_To_Rms Int01_uat'</v>
      </c>
      <c r="Y2377" s="15"/>
      <c r="Z2377" s="60" t="str">
        <f t="shared" si="4502"/>
        <v>./pmrep objectexport -f MDM -o Workflow -n wf_Mdm_To_Rms -m -s -b -r -u wf_Mdm_To_Rms.xml</v>
      </c>
      <c r="AA2377" s="63" t="str">
        <f t="shared" si="4503"/>
        <v>gwd MDM wf_Mdm_To_Rms</v>
      </c>
      <c r="AB2377" s="60" t="str">
        <f t="shared" si="4474"/>
        <v xml:space="preserve">showvh MDM wf_Mdm_To_Rms ; </v>
      </c>
      <c r="AC2377" s="60" t="str">
        <f t="shared" si="4473"/>
        <v>showrrh MDM wf_Mdm_To_Rms</v>
      </c>
    </row>
    <row r="2378" spans="1:29" x14ac:dyDescent="0.25">
      <c r="A2378" s="9">
        <v>43495</v>
      </c>
      <c r="B2378" s="6" t="s">
        <v>3429</v>
      </c>
      <c r="C2378" s="6" t="s">
        <v>1893</v>
      </c>
      <c r="D2378" s="6" t="s">
        <v>1864</v>
      </c>
      <c r="E2378" s="100" t="str">
        <f t="shared" ref="E2378:E2385" si="4504">IF(D2378="q1",rep_q,IF(OR(D2378="u1",D2378="u2"),rep_u,IF(OR(D2378="p1",D2378="p2"),rep_p," ** ERROR **")))</f>
        <v>RAC_prod</v>
      </c>
      <c r="F2378" s="115" t="str">
        <f t="shared" ref="F2378:F2385" si="4505">IF(C2378="SJ",IF(D2378="q1",pswd_sj_q,IF(OR(D2378="u1",D2378="u2"),pswd_sj_u,IF(OR(D2378="p1",D2378="p2"),pswd_sj_p," ** ERROR **"))),
IF(C2378="BR",IF(D2378="q1",pswd_br_q,IF(OR(D2378="u1",D2378="u2"),pswd_br_u,IF(OR(D2378="p1",D2378="p2"),pswd_br_p," ** ERROR **")))," ** ERROR **"))</f>
        <v>BPP</v>
      </c>
      <c r="G2378" s="100" t="str">
        <f t="shared" ref="G2378:G2385" si="4506">IF(D2378="q1",host_q,IF(OR(D2378="u1",D2378="u2"),host_u,IF(OR(D2378="p1",D2378="p2"),host_p," ** ERROR **")))</f>
        <v>phvifoapp04</v>
      </c>
      <c r="H2378" s="115" t="str">
        <f t="shared" ref="H2378:H2385" si="4507">IF(D2378="q1",int_q1,IF(D2378="u1",int_u1,IF(D2378="u2",int_u2,IF(D2378="p1",int_p1,IF(D2378="p2",int_p2," ** ERROR **")))))</f>
        <v>Int01_prod</v>
      </c>
      <c r="I2378" s="100" t="str">
        <f t="shared" ref="I2378:I2385" si="4508">IF(D2378="","n/a","6005")</f>
        <v>6005</v>
      </c>
      <c r="J2378" s="115" t="str">
        <f t="shared" ref="J2378:J2385" si="4509">IF(D2378="","n/a","Native")</f>
        <v>Native</v>
      </c>
      <c r="K2378" s="100" t="str">
        <f t="shared" ref="K2378:K2385" si="4510">IF(D2378="","n/a","all")</f>
        <v>all</v>
      </c>
      <c r="L2378" s="6" t="s">
        <v>1491</v>
      </c>
      <c r="M2378" s="6" t="s">
        <v>332</v>
      </c>
      <c r="N2378" s="6" t="s">
        <v>3076</v>
      </c>
      <c r="O2378" s="6" t="s">
        <v>3430</v>
      </c>
      <c r="P2378" s="11" t="str">
        <f t="shared" ref="P2378" si="4511">CONCATENATE("qc ",L2378," ",M2378," ",N2378)</f>
        <v>qc connectors Workflow wf_ENT_LAWSON_GL_CashReceipts_SIMS</v>
      </c>
      <c r="Q2378" s="12" t="str">
        <f t="shared" ref="Q2378" si="4512">IF(AND(B2378=B2377,F2378=F2377),"echo ;",CONCATENATE("./pmrep cleardeploymentgroup -p ",dgnm," -f ;"))</f>
        <v>./pmrep cleardeploymentgroup -p DG_Static_Shared -f ;</v>
      </c>
      <c r="R2378" s="13" t="str">
        <f t="shared" ref="R2378" si="4513">CONCATENATE("./pmrep addtodeploymentgroup -p ",dgnm," -n ",N2378," -o ",M2378, " -f ",L2378," -d ",K2378, " ;")</f>
        <v>./pmrep addtodeploymentgroup -p DG_Static_Shared -n wf_ENT_LAWSON_GL_CashReceipts_SIMS -o Workflow -f connectors -d all ;</v>
      </c>
      <c r="S2378" s="12" t="str">
        <f t="shared" ref="S2378" si="4514">IF(AND(B2378=B2379,F2378=F2379),"echo ;",CONCATENATE("./pmrep deploydeploymentgroup -p ",dgnm, " -c ",dgxml," -r ",E2378," -n ",IF(LEFT(F2378,1)="B","ritbil","jansaj")," -X ",F2378, " -h ",G2378," -o ",I2378, " -s ",J2378, " -l $HOME/scripts/log/dg_",C2378,"_",B2378,".log ;"))</f>
        <v>./pmrep deploydeploymentgroup -p DG_Static_Shared -c  ./DG_Static_Shared.xml -r RAC_prod -n ritbil -X BPP -h phvifoapp04 -o 6005 -s Native -l $HOME/scripts/log/dg_BR_CHG0016386.log ;</v>
      </c>
      <c r="T2378" s="13" t="str">
        <f t="shared" ref="T2378" si="4515">IF(AND(B2378=B2379,F2378=F2379), "echo ;","echo '&lt; PRESS ANY KEY TO CONTINUE &gt;'; read c ; ")</f>
        <v xml:space="preserve">echo '&lt; PRESS ANY KEY TO CONTINUE &gt;'; read c ; </v>
      </c>
      <c r="U2378" s="12" t="str">
        <f t="shared" ref="U2378" si="4516">IF(AND(B2378=B2379,F2378=F2379),"echo;",CONCATENATE("cat $HOME/scripts/log/dg_",C2378,"_",B2378,".log ; "))</f>
        <v xml:space="preserve">cat $HOME/scripts/log/dg_BR_CHG0016386.log ; </v>
      </c>
      <c r="V2378" s="13" t="str">
        <f t="shared" ref="V2378" si="4517">IF(AND(B2378=B2379,F2378=F2379), "echo ;","echo '&lt; PRESS ANY KEY TO CONTINUE &gt;'; read c ;")</f>
        <v>echo '&lt; PRESS ANY KEY TO CONTINUE &gt;'; read c ;</v>
      </c>
      <c r="W2378" s="14" t="str">
        <f t="shared" ref="W2378" si="4518">IF(LEFT(U2378,3)="cat"," pmd ; "," echo ; ")</f>
        <v xml:space="preserve"> pmd ; </v>
      </c>
      <c r="X2378" s="13" t="str">
        <f t="shared" ref="X2378" si="4519">IF(M2378="Workflow",CONCATENATE("ssh -q ",G2378, " '/home/infa_adm/scripts/ais.sh ",L2378," ",N2378," ",H2378,"'")," # n/a")</f>
        <v>ssh -q phvifoapp04 '/home/infa_adm/scripts/ais.sh connectors wf_ENT_LAWSON_GL_CashReceipts_SIMS Int01_prod'</v>
      </c>
      <c r="Y2378" s="15"/>
      <c r="Z2378" s="60" t="str">
        <f t="shared" ref="Z2378" si="4520">CONCATENATE("./pmrep objectexport -f ",L2378," -o ",M2378," -n ",N2378," -m -s -b -r -u ",N2378,".xml")</f>
        <v>./pmrep objectexport -f connectors -o Workflow -n wf_ENT_LAWSON_GL_CashReceipts_SIMS -m -s -b -r -u wf_ENT_LAWSON_GL_CashReceipts_SIMS.xml</v>
      </c>
      <c r="AA2378" s="63" t="str">
        <f t="shared" ref="AA2378" si="4521">IF(M2378="Workflow",CONCATENATE("gwd ",L2378," ",N2378)," # n/a")</f>
        <v>gwd connectors wf_ENT_LAWSON_GL_CashReceipts_SIMS</v>
      </c>
      <c r="AB2378" s="60" t="str">
        <f t="shared" si="4474"/>
        <v xml:space="preserve">showvh connectors wf_ENT_LAWSON_GL_CashReceipts_SIMS ; </v>
      </c>
      <c r="AC2378" s="60" t="str">
        <f t="shared" si="4473"/>
        <v>showrrh connectors wf_ENT_LAWSON_GL_CashReceipts_SIMS</v>
      </c>
    </row>
    <row r="2379" spans="1:29" x14ac:dyDescent="0.25">
      <c r="A2379" s="9">
        <v>43496</v>
      </c>
      <c r="B2379" s="6" t="s">
        <v>9</v>
      </c>
      <c r="C2379" s="6" t="s">
        <v>1893</v>
      </c>
      <c r="D2379" s="6" t="s">
        <v>1862</v>
      </c>
      <c r="E2379" s="100" t="str">
        <f t="shared" si="4504"/>
        <v>RAC_qa</v>
      </c>
      <c r="F2379" s="115" t="str">
        <f t="shared" si="4505"/>
        <v>BPQ</v>
      </c>
      <c r="G2379" s="100" t="str">
        <f t="shared" si="4506"/>
        <v>qhvifoapp05</v>
      </c>
      <c r="H2379" s="115" t="str">
        <f t="shared" si="4507"/>
        <v>Int01_qa</v>
      </c>
      <c r="I2379" s="100" t="str">
        <f t="shared" si="4508"/>
        <v>6005</v>
      </c>
      <c r="J2379" s="115" t="str">
        <f t="shared" si="4509"/>
        <v>Native</v>
      </c>
      <c r="K2379" s="100" t="str">
        <f t="shared" si="4510"/>
        <v>all</v>
      </c>
      <c r="L2379" s="6" t="s">
        <v>326</v>
      </c>
      <c r="M2379" s="6" t="s">
        <v>332</v>
      </c>
      <c r="N2379" s="6" t="s">
        <v>633</v>
      </c>
      <c r="O2379" s="6" t="s">
        <v>3431</v>
      </c>
      <c r="P2379" s="11" t="str">
        <f t="shared" ref="P2379:P2382" si="4522">CONCATENATE("qc ",L2379," ",M2379," ",N2379)</f>
        <v>qc Miscellaneous Workflow wf_CS_SIMS_BilledCost</v>
      </c>
      <c r="Q2379" s="12" t="str">
        <f t="shared" ref="Q2379:Q2382" si="4523">IF(AND(B2379=B2378,F2379=F2378),"echo ;",CONCATENATE("./pmrep cleardeploymentgroup -p ",dgnm," -f ;"))</f>
        <v>./pmrep cleardeploymentgroup -p DG_Static_Shared -f ;</v>
      </c>
      <c r="R2379" s="13" t="str">
        <f t="shared" ref="R2379:R2382" si="4524">CONCATENATE("./pmrep addtodeploymentgroup -p ",dgnm," -n ",N2379," -o ",M2379, " -f ",L2379," -d ",K2379, " ;")</f>
        <v>./pmrep addtodeploymentgroup -p DG_Static_Shared -n wf_CS_SIMS_BilledCost -o Workflow -f Miscellaneous -d all ;</v>
      </c>
      <c r="S2379" s="12" t="str">
        <f t="shared" ref="S2379:S2382" si="4525">IF(AND(B2379=B2380,F2379=F2380),"echo ;",CONCATENATE("./pmrep deploydeploymentgroup -p ",dgnm, " -c ",dgxml," -r ",E2379," -n ",IF(LEFT(F2379,1)="B","ritbil","jansaj")," -X ",F2379, " -h ",G2379," -o ",I2379, " -s ",J2379, " -l $HOME/scripts/log/dg_",C2379,"_",B2379,".log ;"))</f>
        <v>echo ;</v>
      </c>
      <c r="T2379" s="13" t="str">
        <f t="shared" ref="T2379:T2382" si="4526">IF(AND(B2379=B2380,F2379=F2380), "echo ;","echo '&lt; PRESS ANY KEY TO CONTINUE &gt;'; read c ; ")</f>
        <v>echo ;</v>
      </c>
      <c r="U2379" s="12" t="str">
        <f t="shared" ref="U2379:U2382" si="4527">IF(AND(B2379=B2380,F2379=F2380),"echo;",CONCATENATE("cat $HOME/scripts/log/dg_",C2379,"_",B2379,".log ; "))</f>
        <v>echo;</v>
      </c>
      <c r="V2379" s="13" t="str">
        <f t="shared" ref="V2379:V2382" si="4528">IF(AND(B2379=B2380,F2379=F2380), "echo ;","echo '&lt; PRESS ANY KEY TO CONTINUE &gt;'; read c ;")</f>
        <v>echo ;</v>
      </c>
      <c r="W2379" s="14" t="str">
        <f t="shared" ref="W2379:W2382" si="4529">IF(LEFT(U2379,3)="cat"," pmd ; "," echo ; ")</f>
        <v xml:space="preserve"> echo ; </v>
      </c>
      <c r="X2379" s="13" t="str">
        <f t="shared" ref="X2379:X2382" si="4530">IF(M2379="Workflow",CONCATENATE("ssh -q ",G2379, " '/home/infa_adm/scripts/ais.sh ",L2379," ",N2379," ",H2379,"'")," # n/a")</f>
        <v>ssh -q qhvifoapp05 '/home/infa_adm/scripts/ais.sh Miscellaneous wf_CS_SIMS_BilledCost Int01_qa'</v>
      </c>
      <c r="Y2379" s="15"/>
      <c r="Z2379" s="60" t="str">
        <f t="shared" ref="Z2379:Z2382" si="4531">CONCATENATE("./pmrep objectexport -f ",L2379," -o ",M2379," -n ",N2379," -m -s -b -r -u ",N2379,".xml")</f>
        <v>./pmrep objectexport -f Miscellaneous -o Workflow -n wf_CS_SIMS_BilledCost -m -s -b -r -u wf_CS_SIMS_BilledCost.xml</v>
      </c>
      <c r="AA2379" s="63" t="str">
        <f t="shared" ref="AA2379:AA2382" si="4532">IF(M2379="Workflow",CONCATENATE("gwd ",L2379," ",N2379)," # n/a")</f>
        <v>gwd Miscellaneous wf_CS_SIMS_BilledCost</v>
      </c>
      <c r="AB2379" s="60" t="str">
        <f t="shared" si="4474"/>
        <v xml:space="preserve">showvh Miscellaneous wf_CS_SIMS_BilledCost ; </v>
      </c>
      <c r="AC2379" s="60" t="str">
        <f t="shared" si="4473"/>
        <v>showrrh Miscellaneous wf_CS_SIMS_BilledCost</v>
      </c>
    </row>
    <row r="2380" spans="1:29" x14ac:dyDescent="0.25">
      <c r="A2380" s="9">
        <v>43496</v>
      </c>
      <c r="B2380" s="6" t="s">
        <v>9</v>
      </c>
      <c r="C2380" s="6" t="s">
        <v>1893</v>
      </c>
      <c r="D2380" s="6" t="s">
        <v>1862</v>
      </c>
      <c r="E2380" s="100" t="str">
        <f t="shared" si="4504"/>
        <v>RAC_qa</v>
      </c>
      <c r="F2380" s="115" t="str">
        <f t="shared" si="4505"/>
        <v>BPQ</v>
      </c>
      <c r="G2380" s="100" t="str">
        <f t="shared" si="4506"/>
        <v>qhvifoapp05</v>
      </c>
      <c r="H2380" s="115" t="str">
        <f t="shared" si="4507"/>
        <v>Int01_qa</v>
      </c>
      <c r="I2380" s="100" t="str">
        <f t="shared" si="4508"/>
        <v>6005</v>
      </c>
      <c r="J2380" s="115" t="str">
        <f t="shared" si="4509"/>
        <v>Native</v>
      </c>
      <c r="K2380" s="100" t="str">
        <f t="shared" si="4510"/>
        <v>all</v>
      </c>
      <c r="L2380" s="6" t="s">
        <v>326</v>
      </c>
      <c r="M2380" s="6" t="s">
        <v>332</v>
      </c>
      <c r="N2380" s="97" t="s">
        <v>634</v>
      </c>
      <c r="O2380" s="6" t="s">
        <v>3431</v>
      </c>
      <c r="P2380" s="11" t="str">
        <f t="shared" si="4522"/>
        <v>qc Miscellaneous Workflow wf_RMS_SIMS_BilledCost</v>
      </c>
      <c r="Q2380" s="12" t="str">
        <f t="shared" si="4523"/>
        <v>echo ;</v>
      </c>
      <c r="R2380" s="13" t="str">
        <f t="shared" si="4524"/>
        <v>./pmrep addtodeploymentgroup -p DG_Static_Shared -n wf_RMS_SIMS_BilledCost -o Workflow -f Miscellaneous -d all ;</v>
      </c>
      <c r="S2380" s="12" t="str">
        <f t="shared" si="4525"/>
        <v>./pmrep deploydeploymentgroup -p DG_Static_Shared -c  ./DG_Static_Shared.xml -r RAC_qa -n ritbil -X BPQ -h qhvifoapp05 -o 6005 -s Native -l $HOME/scripts/log/dg_BR_yatpra.log ;</v>
      </c>
      <c r="T2380" s="13" t="str">
        <f t="shared" si="4526"/>
        <v xml:space="preserve">echo '&lt; PRESS ANY KEY TO CONTINUE &gt;'; read c ; </v>
      </c>
      <c r="U2380" s="12" t="str">
        <f t="shared" si="4527"/>
        <v xml:space="preserve">cat $HOME/scripts/log/dg_BR_yatpra.log ; </v>
      </c>
      <c r="V2380" s="13" t="str">
        <f t="shared" si="4528"/>
        <v>echo '&lt; PRESS ANY KEY TO CONTINUE &gt;'; read c ;</v>
      </c>
      <c r="W2380" s="14" t="str">
        <f t="shared" si="4529"/>
        <v xml:space="preserve"> pmd ; </v>
      </c>
      <c r="X2380" s="13" t="str">
        <f t="shared" si="4530"/>
        <v>ssh -q qhvifoapp05 '/home/infa_adm/scripts/ais.sh Miscellaneous wf_RMS_SIMS_BilledCost Int01_qa'</v>
      </c>
      <c r="Y2380" s="15"/>
      <c r="Z2380" s="60" t="str">
        <f t="shared" si="4531"/>
        <v>./pmrep objectexport -f Miscellaneous -o Workflow -n wf_RMS_SIMS_BilledCost -m -s -b -r -u wf_RMS_SIMS_BilledCost.xml</v>
      </c>
      <c r="AA2380" s="63" t="str">
        <f t="shared" si="4532"/>
        <v>gwd Miscellaneous wf_RMS_SIMS_BilledCost</v>
      </c>
      <c r="AB2380" s="60" t="str">
        <f t="shared" si="4474"/>
        <v xml:space="preserve">showvh Miscellaneous wf_RMS_SIMS_BilledCost ; </v>
      </c>
      <c r="AC2380" s="60" t="str">
        <f t="shared" si="4473"/>
        <v>showrrh Miscellaneous wf_RMS_SIMS_BilledCost</v>
      </c>
    </row>
    <row r="2381" spans="1:29" x14ac:dyDescent="0.25">
      <c r="A2381" s="9">
        <v>43496</v>
      </c>
      <c r="B2381" s="6" t="s">
        <v>9</v>
      </c>
      <c r="C2381" s="6" t="s">
        <v>1893</v>
      </c>
      <c r="D2381" s="6" t="s">
        <v>1863</v>
      </c>
      <c r="E2381" s="100" t="str">
        <f t="shared" si="4504"/>
        <v>RAC_uat</v>
      </c>
      <c r="F2381" s="115" t="str">
        <f t="shared" si="4505"/>
        <v>BPU</v>
      </c>
      <c r="G2381" s="100" t="str">
        <f t="shared" si="4506"/>
        <v>uhvifoapp03</v>
      </c>
      <c r="H2381" s="115" t="str">
        <f t="shared" si="4507"/>
        <v>Int01_uat</v>
      </c>
      <c r="I2381" s="100" t="str">
        <f t="shared" si="4508"/>
        <v>6005</v>
      </c>
      <c r="J2381" s="115" t="str">
        <f t="shared" si="4509"/>
        <v>Native</v>
      </c>
      <c r="K2381" s="100" t="str">
        <f t="shared" si="4510"/>
        <v>all</v>
      </c>
      <c r="L2381" s="6" t="s">
        <v>326</v>
      </c>
      <c r="M2381" s="6" t="s">
        <v>332</v>
      </c>
      <c r="N2381" s="6" t="s">
        <v>633</v>
      </c>
      <c r="O2381" s="6" t="s">
        <v>3432</v>
      </c>
      <c r="P2381" s="11" t="str">
        <f t="shared" si="4522"/>
        <v>qc Miscellaneous Workflow wf_CS_SIMS_BilledCost</v>
      </c>
      <c r="Q2381" s="12" t="str">
        <f t="shared" si="4523"/>
        <v>./pmrep cleardeploymentgroup -p DG_Static_Shared -f ;</v>
      </c>
      <c r="R2381" s="13" t="str">
        <f t="shared" si="4524"/>
        <v>./pmrep addtodeploymentgroup -p DG_Static_Shared -n wf_CS_SIMS_BilledCost -o Workflow -f Miscellaneous -d all ;</v>
      </c>
      <c r="S2381" s="12" t="str">
        <f t="shared" si="4525"/>
        <v>echo ;</v>
      </c>
      <c r="T2381" s="13" t="str">
        <f t="shared" si="4526"/>
        <v>echo ;</v>
      </c>
      <c r="U2381" s="12" t="str">
        <f t="shared" si="4527"/>
        <v>echo;</v>
      </c>
      <c r="V2381" s="13" t="str">
        <f t="shared" si="4528"/>
        <v>echo ;</v>
      </c>
      <c r="W2381" s="14" t="str">
        <f t="shared" si="4529"/>
        <v xml:space="preserve"> echo ; </v>
      </c>
      <c r="X2381" s="13" t="str">
        <f t="shared" si="4530"/>
        <v>ssh -q uhvifoapp03 '/home/infa_adm/scripts/ais.sh Miscellaneous wf_CS_SIMS_BilledCost Int01_uat'</v>
      </c>
      <c r="Y2381" s="15"/>
      <c r="Z2381" s="60" t="str">
        <f t="shared" si="4531"/>
        <v>./pmrep objectexport -f Miscellaneous -o Workflow -n wf_CS_SIMS_BilledCost -m -s -b -r -u wf_CS_SIMS_BilledCost.xml</v>
      </c>
      <c r="AA2381" s="63" t="str">
        <f t="shared" si="4532"/>
        <v>gwd Miscellaneous wf_CS_SIMS_BilledCost</v>
      </c>
      <c r="AB2381" s="60" t="str">
        <f t="shared" si="4474"/>
        <v xml:space="preserve">showvh Miscellaneous wf_CS_SIMS_BilledCost ; </v>
      </c>
      <c r="AC2381" s="60" t="str">
        <f t="shared" si="4473"/>
        <v>showrrh Miscellaneous wf_CS_SIMS_BilledCost</v>
      </c>
    </row>
    <row r="2382" spans="1:29" x14ac:dyDescent="0.25">
      <c r="A2382" s="9">
        <v>43496</v>
      </c>
      <c r="B2382" s="6" t="s">
        <v>9</v>
      </c>
      <c r="C2382" s="6" t="s">
        <v>1893</v>
      </c>
      <c r="D2382" s="6" t="s">
        <v>1863</v>
      </c>
      <c r="E2382" s="100" t="str">
        <f t="shared" si="4504"/>
        <v>RAC_uat</v>
      </c>
      <c r="F2382" s="115" t="str">
        <f t="shared" si="4505"/>
        <v>BPU</v>
      </c>
      <c r="G2382" s="100" t="str">
        <f t="shared" si="4506"/>
        <v>uhvifoapp03</v>
      </c>
      <c r="H2382" s="115" t="str">
        <f t="shared" si="4507"/>
        <v>Int01_uat</v>
      </c>
      <c r="I2382" s="100" t="str">
        <f t="shared" si="4508"/>
        <v>6005</v>
      </c>
      <c r="J2382" s="115" t="str">
        <f t="shared" si="4509"/>
        <v>Native</v>
      </c>
      <c r="K2382" s="100" t="str">
        <f t="shared" si="4510"/>
        <v>all</v>
      </c>
      <c r="L2382" s="6" t="s">
        <v>326</v>
      </c>
      <c r="M2382" s="6" t="s">
        <v>332</v>
      </c>
      <c r="N2382" s="97" t="s">
        <v>634</v>
      </c>
      <c r="O2382" s="6" t="s">
        <v>3432</v>
      </c>
      <c r="P2382" s="11" t="str">
        <f t="shared" si="4522"/>
        <v>qc Miscellaneous Workflow wf_RMS_SIMS_BilledCost</v>
      </c>
      <c r="Q2382" s="12" t="str">
        <f t="shared" si="4523"/>
        <v>echo ;</v>
      </c>
      <c r="R2382" s="13" t="str">
        <f t="shared" si="4524"/>
        <v>./pmrep addtodeploymentgroup -p DG_Static_Shared -n wf_RMS_SIMS_BilledCost -o Workflow -f Miscellaneous -d all ;</v>
      </c>
      <c r="S2382" s="12" t="str">
        <f t="shared" si="4525"/>
        <v>./pmrep deploydeploymentgroup -p DG_Static_Shared -c  ./DG_Static_Shared.xml -r RAC_uat -n ritbil -X BPU -h uhvifoapp03 -o 6005 -s Native -l $HOME/scripts/log/dg_BR_yatpra.log ;</v>
      </c>
      <c r="T2382" s="13" t="str">
        <f t="shared" si="4526"/>
        <v xml:space="preserve">echo '&lt; PRESS ANY KEY TO CONTINUE &gt;'; read c ; </v>
      </c>
      <c r="U2382" s="12" t="str">
        <f t="shared" si="4527"/>
        <v xml:space="preserve">cat $HOME/scripts/log/dg_BR_yatpra.log ; </v>
      </c>
      <c r="V2382" s="13" t="str">
        <f t="shared" si="4528"/>
        <v>echo '&lt; PRESS ANY KEY TO CONTINUE &gt;'; read c ;</v>
      </c>
      <c r="W2382" s="14" t="str">
        <f t="shared" si="4529"/>
        <v xml:space="preserve"> pmd ; </v>
      </c>
      <c r="X2382" s="13" t="str">
        <f t="shared" si="4530"/>
        <v>ssh -q uhvifoapp03 '/home/infa_adm/scripts/ais.sh Miscellaneous wf_RMS_SIMS_BilledCost Int01_uat'</v>
      </c>
      <c r="Y2382" s="15"/>
      <c r="Z2382" s="60" t="str">
        <f t="shared" si="4531"/>
        <v>./pmrep objectexport -f Miscellaneous -o Workflow -n wf_RMS_SIMS_BilledCost -m -s -b -r -u wf_RMS_SIMS_BilledCost.xml</v>
      </c>
      <c r="AA2382" s="63" t="str">
        <f t="shared" si="4532"/>
        <v>gwd Miscellaneous wf_RMS_SIMS_BilledCost</v>
      </c>
      <c r="AB2382" s="60" t="str">
        <f t="shared" si="4474"/>
        <v xml:space="preserve">showvh Miscellaneous wf_RMS_SIMS_BilledCost ; </v>
      </c>
      <c r="AC2382" s="60" t="str">
        <f t="shared" si="4473"/>
        <v>showrrh Miscellaneous wf_RMS_SIMS_BilledCost</v>
      </c>
    </row>
    <row r="2383" spans="1:29" x14ac:dyDescent="0.25">
      <c r="A2383" s="9">
        <v>43496</v>
      </c>
      <c r="B2383" s="6" t="s">
        <v>318</v>
      </c>
      <c r="C2383" s="6" t="s">
        <v>1893</v>
      </c>
      <c r="D2383" s="6" t="s">
        <v>1862</v>
      </c>
      <c r="E2383" s="100" t="str">
        <f t="shared" si="4504"/>
        <v>RAC_qa</v>
      </c>
      <c r="F2383" s="115" t="str">
        <f t="shared" si="4505"/>
        <v>BPQ</v>
      </c>
      <c r="G2383" s="100" t="str">
        <f t="shared" si="4506"/>
        <v>qhvifoapp05</v>
      </c>
      <c r="H2383" s="115" t="str">
        <f t="shared" si="4507"/>
        <v>Int01_qa</v>
      </c>
      <c r="I2383" s="100" t="str">
        <f t="shared" si="4508"/>
        <v>6005</v>
      </c>
      <c r="J2383" s="115" t="str">
        <f t="shared" si="4509"/>
        <v>Native</v>
      </c>
      <c r="K2383" s="100" t="str">
        <f t="shared" si="4510"/>
        <v>all</v>
      </c>
      <c r="L2383" s="6" t="s">
        <v>326</v>
      </c>
      <c r="M2383" s="6" t="s">
        <v>332</v>
      </c>
      <c r="N2383" s="6" t="s">
        <v>3202</v>
      </c>
      <c r="O2383" s="6" t="s">
        <v>3433</v>
      </c>
      <c r="P2383" s="11" t="str">
        <f t="shared" ref="P2383:P2384" si="4533">CONCATENATE("qc ",L2383," ",M2383," ",N2383)</f>
        <v>qc Miscellaneous Workflow wf_SIMStoRMS_POReceipt</v>
      </c>
      <c r="Q2383" s="12" t="str">
        <f t="shared" ref="Q2383:Q2384" si="4534">IF(AND(B2383=B2382,F2383=F2382),"echo ;",CONCATENATE("./pmrep cleardeploymentgroup -p ",dgnm," -f ;"))</f>
        <v>./pmrep cleardeploymentgroup -p DG_Static_Shared -f ;</v>
      </c>
      <c r="R2383" s="13" t="str">
        <f t="shared" ref="R2383:R2384" si="4535">CONCATENATE("./pmrep addtodeploymentgroup -p ",dgnm," -n ",N2383," -o ",M2383, " -f ",L2383," -d ",K2383, " ;")</f>
        <v>./pmrep addtodeploymentgroup -p DG_Static_Shared -n wf_SIMStoRMS_POReceipt -o Workflow -f Miscellaneous -d all ;</v>
      </c>
      <c r="S2383" s="12" t="str">
        <f t="shared" ref="S2383:S2384" si="4536">IF(AND(B2383=B2384,F2383=F2384),"echo ;",CONCATENATE("./pmrep deploydeploymentgroup -p ",dgnm, " -c ",dgxml," -r ",E2383," -n ",IF(LEFT(F2383,1)="B","ritbil","jansaj")," -X ",F2383, " -h ",G2383," -o ",I2383, " -s ",J2383, " -l $HOME/scripts/log/dg_",C2383,"_",B2383,".log ;"))</f>
        <v>./pmrep deploydeploymentgroup -p DG_Static_Shared -c  ./DG_Static_Shared.xml -r RAC_qa -n ritbil -X BPQ -h qhvifoapp05 -o 6005 -s Native -l $HOME/scripts/log/dg_BR_moodee.log ;</v>
      </c>
      <c r="T2383" s="13" t="str">
        <f t="shared" ref="T2383:T2384" si="4537">IF(AND(B2383=B2384,F2383=F2384), "echo ;","echo '&lt; PRESS ANY KEY TO CONTINUE &gt;'; read c ; ")</f>
        <v xml:space="preserve">echo '&lt; PRESS ANY KEY TO CONTINUE &gt;'; read c ; </v>
      </c>
      <c r="U2383" s="12" t="str">
        <f t="shared" ref="U2383:U2384" si="4538">IF(AND(B2383=B2384,F2383=F2384),"echo;",CONCATENATE("cat $HOME/scripts/log/dg_",C2383,"_",B2383,".log ; "))</f>
        <v xml:space="preserve">cat $HOME/scripts/log/dg_BR_moodee.log ; </v>
      </c>
      <c r="V2383" s="13" t="str">
        <f t="shared" ref="V2383:V2384" si="4539">IF(AND(B2383=B2384,F2383=F2384), "echo ;","echo '&lt; PRESS ANY KEY TO CONTINUE &gt;'; read c ;")</f>
        <v>echo '&lt; PRESS ANY KEY TO CONTINUE &gt;'; read c ;</v>
      </c>
      <c r="W2383" s="14" t="str">
        <f t="shared" ref="W2383:W2384" si="4540">IF(LEFT(U2383,3)="cat"," pmd ; "," echo ; ")</f>
        <v xml:space="preserve"> pmd ; </v>
      </c>
      <c r="X2383" s="13" t="str">
        <f t="shared" ref="X2383:X2384" si="4541">IF(M2383="Workflow",CONCATENATE("ssh -q ",G2383, " '/home/infa_adm/scripts/ais.sh ",L2383," ",N2383," ",H2383,"'")," # n/a")</f>
        <v>ssh -q qhvifoapp05 '/home/infa_adm/scripts/ais.sh Miscellaneous wf_SIMStoRMS_POReceipt Int01_qa'</v>
      </c>
      <c r="Y2383" s="15"/>
      <c r="Z2383" s="60" t="str">
        <f t="shared" ref="Z2383:Z2384" si="4542">CONCATENATE("./pmrep objectexport -f ",L2383," -o ",M2383," -n ",N2383," -m -s -b -r -u ",N2383,".xml")</f>
        <v>./pmrep objectexport -f Miscellaneous -o Workflow -n wf_SIMStoRMS_POReceipt -m -s -b -r -u wf_SIMStoRMS_POReceipt.xml</v>
      </c>
      <c r="AA2383" s="63" t="str">
        <f t="shared" ref="AA2383:AA2384" si="4543">IF(M2383="Workflow",CONCATENATE("gwd ",L2383," ",N2383)," # n/a")</f>
        <v>gwd Miscellaneous wf_SIMStoRMS_POReceipt</v>
      </c>
      <c r="AB2383" s="60" t="str">
        <f t="shared" si="4474"/>
        <v xml:space="preserve">showvh Miscellaneous wf_SIMStoRMS_POReceipt ; </v>
      </c>
      <c r="AC2383" s="60" t="str">
        <f t="shared" si="4473"/>
        <v>showrrh Miscellaneous wf_SIMStoRMS_POReceipt</v>
      </c>
    </row>
    <row r="2384" spans="1:29" x14ac:dyDescent="0.25">
      <c r="A2384" s="9">
        <v>43496</v>
      </c>
      <c r="B2384" s="6" t="s">
        <v>318</v>
      </c>
      <c r="C2384" s="6" t="s">
        <v>1893</v>
      </c>
      <c r="D2384" s="6" t="s">
        <v>1863</v>
      </c>
      <c r="E2384" s="100" t="str">
        <f t="shared" si="4504"/>
        <v>RAC_uat</v>
      </c>
      <c r="F2384" s="115" t="str">
        <f t="shared" si="4505"/>
        <v>BPU</v>
      </c>
      <c r="G2384" s="100" t="str">
        <f t="shared" si="4506"/>
        <v>uhvifoapp03</v>
      </c>
      <c r="H2384" s="115" t="str">
        <f t="shared" si="4507"/>
        <v>Int01_uat</v>
      </c>
      <c r="I2384" s="100" t="str">
        <f t="shared" si="4508"/>
        <v>6005</v>
      </c>
      <c r="J2384" s="115" t="str">
        <f t="shared" si="4509"/>
        <v>Native</v>
      </c>
      <c r="K2384" s="100" t="str">
        <f t="shared" si="4510"/>
        <v>all</v>
      </c>
      <c r="L2384" s="6" t="s">
        <v>326</v>
      </c>
      <c r="M2384" s="6" t="s">
        <v>332</v>
      </c>
      <c r="N2384" s="6" t="s">
        <v>3202</v>
      </c>
      <c r="O2384" s="6" t="s">
        <v>3434</v>
      </c>
      <c r="P2384" s="11" t="str">
        <f t="shared" si="4533"/>
        <v>qc Miscellaneous Workflow wf_SIMStoRMS_POReceipt</v>
      </c>
      <c r="Q2384" s="12" t="str">
        <f t="shared" si="4534"/>
        <v>./pmrep cleardeploymentgroup -p DG_Static_Shared -f ;</v>
      </c>
      <c r="R2384" s="13" t="str">
        <f t="shared" si="4535"/>
        <v>./pmrep addtodeploymentgroup -p DG_Static_Shared -n wf_SIMStoRMS_POReceipt -o Workflow -f Miscellaneous -d all ;</v>
      </c>
      <c r="S2384" s="12" t="str">
        <f t="shared" si="4536"/>
        <v>./pmrep deploydeploymentgroup -p DG_Static_Shared -c  ./DG_Static_Shared.xml -r RAC_uat -n ritbil -X BPU -h uhvifoapp03 -o 6005 -s Native -l $HOME/scripts/log/dg_BR_moodee.log ;</v>
      </c>
      <c r="T2384" s="13" t="str">
        <f t="shared" si="4537"/>
        <v xml:space="preserve">echo '&lt; PRESS ANY KEY TO CONTINUE &gt;'; read c ; </v>
      </c>
      <c r="U2384" s="12" t="str">
        <f t="shared" si="4538"/>
        <v xml:space="preserve">cat $HOME/scripts/log/dg_BR_moodee.log ; </v>
      </c>
      <c r="V2384" s="13" t="str">
        <f t="shared" si="4539"/>
        <v>echo '&lt; PRESS ANY KEY TO CONTINUE &gt;'; read c ;</v>
      </c>
      <c r="W2384" s="14" t="str">
        <f t="shared" si="4540"/>
        <v xml:space="preserve"> pmd ; </v>
      </c>
      <c r="X2384" s="13" t="str">
        <f t="shared" si="4541"/>
        <v>ssh -q uhvifoapp03 '/home/infa_adm/scripts/ais.sh Miscellaneous wf_SIMStoRMS_POReceipt Int01_uat'</v>
      </c>
      <c r="Y2384" s="15"/>
      <c r="Z2384" s="60" t="str">
        <f t="shared" si="4542"/>
        <v>./pmrep objectexport -f Miscellaneous -o Workflow -n wf_SIMStoRMS_POReceipt -m -s -b -r -u wf_SIMStoRMS_POReceipt.xml</v>
      </c>
      <c r="AA2384" s="63" t="str">
        <f t="shared" si="4543"/>
        <v>gwd Miscellaneous wf_SIMStoRMS_POReceipt</v>
      </c>
      <c r="AB2384" s="60" t="str">
        <f t="shared" si="4474"/>
        <v xml:space="preserve">showvh Miscellaneous wf_SIMStoRMS_POReceipt ; </v>
      </c>
      <c r="AC2384" s="60" t="str">
        <f t="shared" si="4473"/>
        <v>showrrh Miscellaneous wf_SIMStoRMS_POReceipt</v>
      </c>
    </row>
    <row r="2385" spans="1:29" x14ac:dyDescent="0.25">
      <c r="A2385" s="9">
        <v>43496</v>
      </c>
      <c r="B2385" s="6" t="s">
        <v>3435</v>
      </c>
      <c r="C2385" s="6" t="s">
        <v>1893</v>
      </c>
      <c r="D2385" s="6" t="s">
        <v>1864</v>
      </c>
      <c r="E2385" s="100" t="str">
        <f t="shared" si="4504"/>
        <v>RAC_prod</v>
      </c>
      <c r="F2385" s="115" t="str">
        <f t="shared" si="4505"/>
        <v>BPP</v>
      </c>
      <c r="G2385" s="100" t="str">
        <f t="shared" si="4506"/>
        <v>phvifoapp04</v>
      </c>
      <c r="H2385" s="115" t="str">
        <f t="shared" si="4507"/>
        <v>Int01_prod</v>
      </c>
      <c r="I2385" s="100" t="str">
        <f t="shared" si="4508"/>
        <v>6005</v>
      </c>
      <c r="J2385" s="115" t="str">
        <f t="shared" si="4509"/>
        <v>Native</v>
      </c>
      <c r="K2385" s="100" t="str">
        <f t="shared" si="4510"/>
        <v>all</v>
      </c>
      <c r="L2385" s="6" t="s">
        <v>326</v>
      </c>
      <c r="M2385" s="6" t="s">
        <v>332</v>
      </c>
      <c r="N2385" s="6" t="s">
        <v>3202</v>
      </c>
      <c r="O2385" s="6" t="s">
        <v>3436</v>
      </c>
      <c r="P2385" s="11" t="str">
        <f t="shared" ref="P2385" si="4544">CONCATENATE("qc ",L2385," ",M2385," ",N2385)</f>
        <v>qc Miscellaneous Workflow wf_SIMStoRMS_POReceipt</v>
      </c>
      <c r="Q2385" s="12" t="str">
        <f t="shared" ref="Q2385" si="4545">IF(AND(B2385=B2384,F2385=F2384),"echo ;",CONCATENATE("./pmrep cleardeploymentgroup -p ",dgnm," -f ;"))</f>
        <v>./pmrep cleardeploymentgroup -p DG_Static_Shared -f ;</v>
      </c>
      <c r="R2385" s="13" t="str">
        <f t="shared" ref="R2385" si="4546">CONCATENATE("./pmrep addtodeploymentgroup -p ",dgnm," -n ",N2385," -o ",M2385, " -f ",L2385," -d ",K2385, " ;")</f>
        <v>./pmrep addtodeploymentgroup -p DG_Static_Shared -n wf_SIMStoRMS_POReceipt -o Workflow -f Miscellaneous -d all ;</v>
      </c>
      <c r="S2385" s="12" t="str">
        <f t="shared" ref="S2385" si="4547">IF(AND(B2385=B2386,F2385=F2386),"echo ;",CONCATENATE("./pmrep deploydeploymentgroup -p ",dgnm, " -c ",dgxml," -r ",E2385," -n ",IF(LEFT(F2385,1)="B","ritbil","jansaj")," -X ",F2385, " -h ",G2385," -o ",I2385, " -s ",J2385, " -l $HOME/scripts/log/dg_",C2385,"_",B2385,".log ;"))</f>
        <v>./pmrep deploydeploymentgroup -p DG_Static_Shared -c  ./DG_Static_Shared.xml -r RAC_prod -n ritbil -X BPP -h phvifoapp04 -o 6005 -s Native -l $HOME/scripts/log/dg_BR_CHG0016406.log ;</v>
      </c>
      <c r="T2385" s="13" t="str">
        <f t="shared" ref="T2385" si="4548">IF(AND(B2385=B2386,F2385=F2386), "echo ;","echo '&lt; PRESS ANY KEY TO CONTINUE &gt;'; read c ; ")</f>
        <v xml:space="preserve">echo '&lt; PRESS ANY KEY TO CONTINUE &gt;'; read c ; </v>
      </c>
      <c r="U2385" s="12" t="str">
        <f t="shared" ref="U2385" si="4549">IF(AND(B2385=B2386,F2385=F2386),"echo;",CONCATENATE("cat $HOME/scripts/log/dg_",C2385,"_",B2385,".log ; "))</f>
        <v xml:space="preserve">cat $HOME/scripts/log/dg_BR_CHG0016406.log ; </v>
      </c>
      <c r="V2385" s="13" t="str">
        <f t="shared" ref="V2385" si="4550">IF(AND(B2385=B2386,F2385=F2386), "echo ;","echo '&lt; PRESS ANY KEY TO CONTINUE &gt;'; read c ;")</f>
        <v>echo '&lt; PRESS ANY KEY TO CONTINUE &gt;'; read c ;</v>
      </c>
      <c r="W2385" s="14" t="str">
        <f t="shared" ref="W2385" si="4551">IF(LEFT(U2385,3)="cat"," pmd ; "," echo ; ")</f>
        <v xml:space="preserve"> pmd ; </v>
      </c>
      <c r="X2385" s="13" t="str">
        <f t="shared" ref="X2385" si="4552">IF(M2385="Workflow",CONCATENATE("ssh -q ",G2385, " '/home/infa_adm/scripts/ais.sh ",L2385," ",N2385," ",H2385,"'")," # n/a")</f>
        <v>ssh -q phvifoapp04 '/home/infa_adm/scripts/ais.sh Miscellaneous wf_SIMStoRMS_POReceipt Int01_prod'</v>
      </c>
      <c r="Y2385" s="15"/>
      <c r="Z2385" s="60" t="str">
        <f t="shared" ref="Z2385" si="4553">CONCATENATE("./pmrep objectexport -f ",L2385," -o ",M2385," -n ",N2385," -m -s -b -r -u ",N2385,".xml")</f>
        <v>./pmrep objectexport -f Miscellaneous -o Workflow -n wf_SIMStoRMS_POReceipt -m -s -b -r -u wf_SIMStoRMS_POReceipt.xml</v>
      </c>
      <c r="AA2385" s="63" t="str">
        <f t="shared" ref="AA2385" si="4554">IF(M2385="Workflow",CONCATENATE("gwd ",L2385," ",N2385)," # n/a")</f>
        <v>gwd Miscellaneous wf_SIMStoRMS_POReceipt</v>
      </c>
      <c r="AB2385" s="60" t="str">
        <f t="shared" si="4474"/>
        <v xml:space="preserve">showvh Miscellaneous wf_SIMStoRMS_POReceipt ; </v>
      </c>
      <c r="AC2385" s="60" t="str">
        <f t="shared" si="4473"/>
        <v>showrrh Miscellaneous wf_SIMStoRMS_POReceipt</v>
      </c>
    </row>
    <row r="2386" spans="1:29" x14ac:dyDescent="0.25">
      <c r="A2386" s="9">
        <v>43496</v>
      </c>
      <c r="B2386" s="6" t="s">
        <v>285</v>
      </c>
      <c r="C2386" s="6" t="s">
        <v>1893</v>
      </c>
      <c r="D2386" s="6" t="s">
        <v>1862</v>
      </c>
      <c r="E2386" s="100" t="str">
        <f t="shared" ref="E2386:E2389" si="4555">IF(D2386="q1",rep_q,IF(OR(D2386="u1",D2386="u2"),rep_u,IF(OR(D2386="p1",D2386="p2"),rep_p," ** ERROR **")))</f>
        <v>RAC_qa</v>
      </c>
      <c r="F2386" s="115" t="str">
        <f t="shared" ref="F2386:F2389" si="4556">IF(C2386="SJ",IF(D2386="q1",pswd_sj_q,IF(OR(D2386="u1",D2386="u2"),pswd_sj_u,IF(OR(D2386="p1",D2386="p2"),pswd_sj_p," ** ERROR **"))),
IF(C2386="BR",IF(D2386="q1",pswd_br_q,IF(OR(D2386="u1",D2386="u2"),pswd_br_u,IF(OR(D2386="p1",D2386="p2"),pswd_br_p," ** ERROR **")))," ** ERROR **"))</f>
        <v>BPQ</v>
      </c>
      <c r="G2386" s="100" t="str">
        <f t="shared" ref="G2386:G2389" si="4557">IF(D2386="q1",host_q,IF(OR(D2386="u1",D2386="u2"),host_u,IF(OR(D2386="p1",D2386="p2"),host_p," ** ERROR **")))</f>
        <v>qhvifoapp05</v>
      </c>
      <c r="H2386" s="115" t="str">
        <f t="shared" ref="H2386:H2389" si="4558">IF(D2386="q1",int_q1,IF(D2386="u1",int_u1,IF(D2386="u2",int_u2,IF(D2386="p1",int_p1,IF(D2386="p2",int_p2," ** ERROR **")))))</f>
        <v>Int01_qa</v>
      </c>
      <c r="I2386" s="100" t="str">
        <f t="shared" ref="I2386:I2389" si="4559">IF(D2386="","n/a","6005")</f>
        <v>6005</v>
      </c>
      <c r="J2386" s="115" t="str">
        <f t="shared" ref="J2386:J2389" si="4560">IF(D2386="","n/a","Native")</f>
        <v>Native</v>
      </c>
      <c r="K2386" s="100" t="str">
        <f t="shared" ref="K2386:K2389" si="4561">IF(D2386="","n/a","all")</f>
        <v>all</v>
      </c>
      <c r="L2386" s="6" t="s">
        <v>322</v>
      </c>
      <c r="M2386" s="6" t="s">
        <v>332</v>
      </c>
      <c r="N2386" s="47" t="s">
        <v>3437</v>
      </c>
      <c r="O2386" s="6" t="s">
        <v>3440</v>
      </c>
      <c r="P2386" s="11" t="str">
        <f t="shared" ref="P2386:P2387" si="4562">CONCATENATE("qc ",L2386," ",M2386," ",N2386)</f>
        <v>qc MDM Workflow wf_Lead_Match_Customer</v>
      </c>
      <c r="Q2386" s="12" t="str">
        <f t="shared" ref="Q2386:Q2387" si="4563">IF(AND(B2386=B2385,F2386=F2385),"echo ;",CONCATENATE("./pmrep cleardeploymentgroup -p ",dgnm," -f ;"))</f>
        <v>./pmrep cleardeploymentgroup -p DG_Static_Shared -f ;</v>
      </c>
      <c r="R2386" s="13" t="str">
        <f t="shared" ref="R2386:R2387" si="4564">CONCATENATE("./pmrep addtodeploymentgroup -p ",dgnm," -n ",N2386," -o ",M2386, " -f ",L2386," -d ",K2386, " ;")</f>
        <v>./pmrep addtodeploymentgroup -p DG_Static_Shared -n wf_Lead_Match_Customer -o Workflow -f MDM -d all ;</v>
      </c>
      <c r="S2386" s="12" t="str">
        <f t="shared" ref="S2386:S2387" si="4565">IF(AND(B2386=B2387,F2386=F2387),"echo ;",CONCATENATE("./pmrep deploydeploymentgroup -p ",dgnm, " -c ",dgxml," -r ",E2386," -n ",IF(LEFT(F2386,1)="B","ritbil","jansaj")," -X ",F2386, " -h ",G2386," -o ",I2386, " -s ",J2386, " -l $HOME/scripts/log/dg_",C2386,"_",B2386,".log ;"))</f>
        <v>./pmrep deploydeploymentgroup -p DG_Static_Shared -c  ./DG_Static_Shared.xml -r RAC_qa -n ritbil -X BPQ -h qhvifoapp05 -o 6005 -s Native -l $HOME/scripts/log/dg_BR_matvis.log ;</v>
      </c>
      <c r="T2386" s="13" t="str">
        <f t="shared" ref="T2386:T2387" si="4566">IF(AND(B2386=B2387,F2386=F2387), "echo ;","echo '&lt; PRESS ANY KEY TO CONTINUE &gt;'; read c ; ")</f>
        <v xml:space="preserve">echo '&lt; PRESS ANY KEY TO CONTINUE &gt;'; read c ; </v>
      </c>
      <c r="U2386" s="12" t="str">
        <f t="shared" ref="U2386:U2387" si="4567">IF(AND(B2386=B2387,F2386=F2387),"echo;",CONCATENATE("cat $HOME/scripts/log/dg_",C2386,"_",B2386,".log ; "))</f>
        <v xml:space="preserve">cat $HOME/scripts/log/dg_BR_matvis.log ; </v>
      </c>
      <c r="V2386" s="13" t="str">
        <f t="shared" ref="V2386:V2387" si="4568">IF(AND(B2386=B2387,F2386=F2387), "echo ;","echo '&lt; PRESS ANY KEY TO CONTINUE &gt;'; read c ;")</f>
        <v>echo '&lt; PRESS ANY KEY TO CONTINUE &gt;'; read c ;</v>
      </c>
      <c r="W2386" s="14" t="str">
        <f t="shared" ref="W2386:W2387" si="4569">IF(LEFT(U2386,3)="cat"," pmd ; "," echo ; ")</f>
        <v xml:space="preserve"> pmd ; </v>
      </c>
      <c r="X2386" s="13" t="str">
        <f t="shared" ref="X2386:X2387" si="4570">IF(M2386="Workflow",CONCATENATE("ssh -q ",G2386, " '/home/infa_adm/scripts/ais.sh ",L2386," ",N2386," ",H2386,"'")," # n/a")</f>
        <v>ssh -q qhvifoapp05 '/home/infa_adm/scripts/ais.sh MDM wf_Lead_Match_Customer Int01_qa'</v>
      </c>
      <c r="Y2386" s="15"/>
      <c r="Z2386" s="60" t="str">
        <f t="shared" ref="Z2386:Z2387" si="4571">CONCATENATE("./pmrep objectexport -f ",L2386," -o ",M2386," -n ",N2386," -m -s -b -r -u ",N2386,".xml")</f>
        <v>./pmrep objectexport -f MDM -o Workflow -n wf_Lead_Match_Customer -m -s -b -r -u wf_Lead_Match_Customer.xml</v>
      </c>
      <c r="AA2386" s="63" t="str">
        <f t="shared" ref="AA2386:AA2387" si="4572">IF(M2386="Workflow",CONCATENATE("gwd ",L2386," ",N2386)," # n/a")</f>
        <v>gwd MDM wf_Lead_Match_Customer</v>
      </c>
      <c r="AB2386" s="60" t="str">
        <f t="shared" si="4474"/>
        <v xml:space="preserve">showvh MDM wf_Lead_Match_Customer ; </v>
      </c>
      <c r="AC2386" s="60" t="str">
        <f t="shared" si="4473"/>
        <v>showrrh MDM wf_Lead_Match_Customer</v>
      </c>
    </row>
    <row r="2387" spans="1:29" x14ac:dyDescent="0.25">
      <c r="A2387" s="9">
        <v>43496</v>
      </c>
      <c r="B2387" s="6" t="s">
        <v>285</v>
      </c>
      <c r="C2387" s="6" t="s">
        <v>1893</v>
      </c>
      <c r="D2387" s="6" t="s">
        <v>1863</v>
      </c>
      <c r="E2387" s="100" t="str">
        <f t="shared" si="4555"/>
        <v>RAC_uat</v>
      </c>
      <c r="F2387" s="115" t="str">
        <f t="shared" si="4556"/>
        <v>BPU</v>
      </c>
      <c r="G2387" s="100" t="str">
        <f t="shared" si="4557"/>
        <v>uhvifoapp03</v>
      </c>
      <c r="H2387" s="115" t="str">
        <f t="shared" si="4558"/>
        <v>Int01_uat</v>
      </c>
      <c r="I2387" s="100" t="str">
        <f t="shared" si="4559"/>
        <v>6005</v>
      </c>
      <c r="J2387" s="115" t="str">
        <f t="shared" si="4560"/>
        <v>Native</v>
      </c>
      <c r="K2387" s="100" t="str">
        <f t="shared" si="4561"/>
        <v>all</v>
      </c>
      <c r="L2387" s="6" t="s">
        <v>322</v>
      </c>
      <c r="M2387" s="6" t="s">
        <v>332</v>
      </c>
      <c r="N2387" s="47" t="s">
        <v>3437</v>
      </c>
      <c r="O2387" s="6" t="s">
        <v>3441</v>
      </c>
      <c r="P2387" s="11" t="str">
        <f t="shared" si="4562"/>
        <v>qc MDM Workflow wf_Lead_Match_Customer</v>
      </c>
      <c r="Q2387" s="12" t="str">
        <f t="shared" si="4563"/>
        <v>./pmrep cleardeploymentgroup -p DG_Static_Shared -f ;</v>
      </c>
      <c r="R2387" s="13" t="str">
        <f t="shared" si="4564"/>
        <v>./pmrep addtodeploymentgroup -p DG_Static_Shared -n wf_Lead_Match_Customer -o Workflow -f MDM -d all ;</v>
      </c>
      <c r="S2387" s="12" t="str">
        <f t="shared" si="4565"/>
        <v>./pmrep deploydeploymentgroup -p DG_Static_Shared -c  ./DG_Static_Shared.xml -r RAC_uat -n ritbil -X BPU -h uhvifoapp03 -o 6005 -s Native -l $HOME/scripts/log/dg_BR_matvis.log ;</v>
      </c>
      <c r="T2387" s="13" t="str">
        <f t="shared" si="4566"/>
        <v xml:space="preserve">echo '&lt; PRESS ANY KEY TO CONTINUE &gt;'; read c ; </v>
      </c>
      <c r="U2387" s="12" t="str">
        <f t="shared" si="4567"/>
        <v xml:space="preserve">cat $HOME/scripts/log/dg_BR_matvis.log ; </v>
      </c>
      <c r="V2387" s="13" t="str">
        <f t="shared" si="4568"/>
        <v>echo '&lt; PRESS ANY KEY TO CONTINUE &gt;'; read c ;</v>
      </c>
      <c r="W2387" s="14" t="str">
        <f t="shared" si="4569"/>
        <v xml:space="preserve"> pmd ; </v>
      </c>
      <c r="X2387" s="13" t="str">
        <f t="shared" si="4570"/>
        <v>ssh -q uhvifoapp03 '/home/infa_adm/scripts/ais.sh MDM wf_Lead_Match_Customer Int01_uat'</v>
      </c>
      <c r="Y2387" s="15"/>
      <c r="Z2387" s="60" t="str">
        <f t="shared" si="4571"/>
        <v>./pmrep objectexport -f MDM -o Workflow -n wf_Lead_Match_Customer -m -s -b -r -u wf_Lead_Match_Customer.xml</v>
      </c>
      <c r="AA2387" s="63" t="str">
        <f t="shared" si="4572"/>
        <v>gwd MDM wf_Lead_Match_Customer</v>
      </c>
      <c r="AB2387" s="60" t="str">
        <f t="shared" si="4474"/>
        <v xml:space="preserve">showvh MDM wf_Lead_Match_Customer ; </v>
      </c>
      <c r="AC2387" s="60" t="str">
        <f t="shared" si="4473"/>
        <v>showrrh MDM wf_Lead_Match_Customer</v>
      </c>
    </row>
    <row r="2388" spans="1:29" x14ac:dyDescent="0.25">
      <c r="A2388" s="9">
        <v>43497</v>
      </c>
      <c r="B2388" s="6" t="s">
        <v>3211</v>
      </c>
      <c r="C2388" s="6" t="s">
        <v>1893</v>
      </c>
      <c r="D2388" s="6" t="s">
        <v>1862</v>
      </c>
      <c r="E2388" s="100" t="str">
        <f t="shared" si="4555"/>
        <v>RAC_qa</v>
      </c>
      <c r="F2388" s="115" t="str">
        <f t="shared" si="4556"/>
        <v>BPQ</v>
      </c>
      <c r="G2388" s="100" t="str">
        <f t="shared" si="4557"/>
        <v>qhvifoapp05</v>
      </c>
      <c r="H2388" s="115" t="str">
        <f t="shared" si="4558"/>
        <v>Int01_qa</v>
      </c>
      <c r="I2388" s="100" t="str">
        <f t="shared" si="4559"/>
        <v>6005</v>
      </c>
      <c r="J2388" s="115" t="str">
        <f t="shared" si="4560"/>
        <v>Native</v>
      </c>
      <c r="K2388" s="100" t="str">
        <f t="shared" si="4561"/>
        <v>all</v>
      </c>
      <c r="L2388" s="6" t="s">
        <v>322</v>
      </c>
      <c r="M2388" s="6" t="s">
        <v>332</v>
      </c>
      <c r="N2388" s="6" t="s">
        <v>3195</v>
      </c>
      <c r="O2388" s="6" t="s">
        <v>3438</v>
      </c>
      <c r="P2388" s="11" t="str">
        <f t="shared" ref="P2388:P2389" si="4573">CONCATENATE("qc ",L2388," ",M2388," ",N2388)</f>
        <v>qc MDM Workflow wf_Mdm_To_Rms</v>
      </c>
      <c r="Q2388" s="12" t="str">
        <f t="shared" ref="Q2388:Q2389" si="4574">IF(AND(B2388=B2387,F2388=F2387),"echo ;",CONCATENATE("./pmrep cleardeploymentgroup -p ",dgnm," -f ;"))</f>
        <v>./pmrep cleardeploymentgroup -p DG_Static_Shared -f ;</v>
      </c>
      <c r="R2388" s="13" t="str">
        <f t="shared" ref="R2388:R2389" si="4575">CONCATENATE("./pmrep addtodeploymentgroup -p ",dgnm," -n ",N2388," -o ",M2388, " -f ",L2388," -d ",K2388, " ;")</f>
        <v>./pmrep addtodeploymentgroup -p DG_Static_Shared -n wf_Mdm_To_Rms -o Workflow -f MDM -d all ;</v>
      </c>
      <c r="S2388" s="12" t="str">
        <f t="shared" ref="S2388:S2389" si="4576">IF(AND(B2388=B2389,F2388=F2389),"echo ;",CONCATENATE("./pmrep deploydeploymentgroup -p ",dgnm, " -c ",dgxml," -r ",E2388," -n ",IF(LEFT(F2388,1)="B","ritbil","jansaj")," -X ",F2388, " -h ",G2388," -o ",I2388, " -s ",J2388, " -l $HOME/scripts/log/dg_",C2388,"_",B2388,".log ;"))</f>
        <v>./pmrep deploydeploymentgroup -p DG_Static_Shared -c  ./DG_Static_Shared.xml -r RAC_qa -n ritbil -X BPQ -h qhvifoapp05 -o 6005 -s Native -l $HOME/scripts/log/dg_BR_kasven.log ;</v>
      </c>
      <c r="T2388" s="13" t="str">
        <f t="shared" ref="T2388:T2389" si="4577">IF(AND(B2388=B2389,F2388=F2389), "echo ;","echo '&lt; PRESS ANY KEY TO CONTINUE &gt;'; read c ; ")</f>
        <v xml:space="preserve">echo '&lt; PRESS ANY KEY TO CONTINUE &gt;'; read c ; </v>
      </c>
      <c r="U2388" s="12" t="str">
        <f t="shared" ref="U2388:U2389" si="4578">IF(AND(B2388=B2389,F2388=F2389),"echo;",CONCATENATE("cat $HOME/scripts/log/dg_",C2388,"_",B2388,".log ; "))</f>
        <v xml:space="preserve">cat $HOME/scripts/log/dg_BR_kasven.log ; </v>
      </c>
      <c r="V2388" s="13" t="str">
        <f t="shared" ref="V2388:V2389" si="4579">IF(AND(B2388=B2389,F2388=F2389), "echo ;","echo '&lt; PRESS ANY KEY TO CONTINUE &gt;'; read c ;")</f>
        <v>echo '&lt; PRESS ANY KEY TO CONTINUE &gt;'; read c ;</v>
      </c>
      <c r="W2388" s="14" t="str">
        <f t="shared" ref="W2388:W2389" si="4580">IF(LEFT(U2388,3)="cat"," pmd ; "," echo ; ")</f>
        <v xml:space="preserve"> pmd ; </v>
      </c>
      <c r="X2388" s="13" t="str">
        <f t="shared" ref="X2388:X2389" si="4581">IF(M2388="Workflow",CONCATENATE("ssh -q ",G2388, " '/home/infa_adm/scripts/ais.sh ",L2388," ",N2388," ",H2388,"'")," # n/a")</f>
        <v>ssh -q qhvifoapp05 '/home/infa_adm/scripts/ais.sh MDM wf_Mdm_To_Rms Int01_qa'</v>
      </c>
      <c r="Y2388" s="15"/>
      <c r="Z2388" s="60" t="str">
        <f t="shared" ref="Z2388:Z2389" si="4582">CONCATENATE("./pmrep objectexport -f ",L2388," -o ",M2388," -n ",N2388," -m -s -b -r -u ",N2388,".xml")</f>
        <v>./pmrep objectexport -f MDM -o Workflow -n wf_Mdm_To_Rms -m -s -b -r -u wf_Mdm_To_Rms.xml</v>
      </c>
      <c r="AA2388" s="63" t="str">
        <f t="shared" ref="AA2388:AA2389" si="4583">IF(M2388="Workflow",CONCATENATE("gwd ",L2388," ",N2388)," # n/a")</f>
        <v>gwd MDM wf_Mdm_To_Rms</v>
      </c>
      <c r="AB2388" s="60" t="str">
        <f t="shared" si="4474"/>
        <v xml:space="preserve">showvh MDM wf_Mdm_To_Rms ; </v>
      </c>
      <c r="AC2388" s="60" t="str">
        <f t="shared" si="4473"/>
        <v>showrrh MDM wf_Mdm_To_Rms</v>
      </c>
    </row>
    <row r="2389" spans="1:29" x14ac:dyDescent="0.25">
      <c r="A2389" s="9">
        <v>43497</v>
      </c>
      <c r="B2389" s="6" t="s">
        <v>3211</v>
      </c>
      <c r="C2389" s="6" t="s">
        <v>1893</v>
      </c>
      <c r="D2389" s="6" t="s">
        <v>1863</v>
      </c>
      <c r="E2389" s="100" t="str">
        <f t="shared" si="4555"/>
        <v>RAC_uat</v>
      </c>
      <c r="F2389" s="115" t="str">
        <f t="shared" si="4556"/>
        <v>BPU</v>
      </c>
      <c r="G2389" s="100" t="str">
        <f t="shared" si="4557"/>
        <v>uhvifoapp03</v>
      </c>
      <c r="H2389" s="115" t="str">
        <f t="shared" si="4558"/>
        <v>Int01_uat</v>
      </c>
      <c r="I2389" s="100" t="str">
        <f t="shared" si="4559"/>
        <v>6005</v>
      </c>
      <c r="J2389" s="115" t="str">
        <f t="shared" si="4560"/>
        <v>Native</v>
      </c>
      <c r="K2389" s="100" t="str">
        <f t="shared" si="4561"/>
        <v>all</v>
      </c>
      <c r="L2389" s="6" t="s">
        <v>322</v>
      </c>
      <c r="M2389" s="6" t="s">
        <v>332</v>
      </c>
      <c r="N2389" s="6" t="s">
        <v>3195</v>
      </c>
      <c r="O2389" s="6" t="s">
        <v>3439</v>
      </c>
      <c r="P2389" s="11" t="str">
        <f t="shared" si="4573"/>
        <v>qc MDM Workflow wf_Mdm_To_Rms</v>
      </c>
      <c r="Q2389" s="12" t="str">
        <f t="shared" si="4574"/>
        <v>./pmrep cleardeploymentgroup -p DG_Static_Shared -f ;</v>
      </c>
      <c r="R2389" s="13" t="str">
        <f t="shared" si="4575"/>
        <v>./pmrep addtodeploymentgroup -p DG_Static_Shared -n wf_Mdm_To_Rms -o Workflow -f MDM -d all ;</v>
      </c>
      <c r="S2389" s="12" t="str">
        <f t="shared" si="4576"/>
        <v>./pmrep deploydeploymentgroup -p DG_Static_Shared -c  ./DG_Static_Shared.xml -r RAC_uat -n ritbil -X BPU -h uhvifoapp03 -o 6005 -s Native -l $HOME/scripts/log/dg_BR_kasven.log ;</v>
      </c>
      <c r="T2389" s="13" t="str">
        <f t="shared" si="4577"/>
        <v xml:space="preserve">echo '&lt; PRESS ANY KEY TO CONTINUE &gt;'; read c ; </v>
      </c>
      <c r="U2389" s="12" t="str">
        <f t="shared" si="4578"/>
        <v xml:space="preserve">cat $HOME/scripts/log/dg_BR_kasven.log ; </v>
      </c>
      <c r="V2389" s="13" t="str">
        <f t="shared" si="4579"/>
        <v>echo '&lt; PRESS ANY KEY TO CONTINUE &gt;'; read c ;</v>
      </c>
      <c r="W2389" s="14" t="str">
        <f t="shared" si="4580"/>
        <v xml:space="preserve"> pmd ; </v>
      </c>
      <c r="X2389" s="13" t="str">
        <f t="shared" si="4581"/>
        <v>ssh -q uhvifoapp03 '/home/infa_adm/scripts/ais.sh MDM wf_Mdm_To_Rms Int01_uat'</v>
      </c>
      <c r="Y2389" s="15"/>
      <c r="Z2389" s="60" t="str">
        <f t="shared" si="4582"/>
        <v>./pmrep objectexport -f MDM -o Workflow -n wf_Mdm_To_Rms -m -s -b -r -u wf_Mdm_To_Rms.xml</v>
      </c>
      <c r="AA2389" s="63" t="str">
        <f t="shared" si="4583"/>
        <v>gwd MDM wf_Mdm_To_Rms</v>
      </c>
      <c r="AB2389" s="60" t="str">
        <f t="shared" si="4474"/>
        <v xml:space="preserve">showvh MDM wf_Mdm_To_Rms ; </v>
      </c>
      <c r="AC2389" s="60" t="str">
        <f t="shared" si="4473"/>
        <v>showrrh MDM wf_Mdm_To_Rms</v>
      </c>
    </row>
    <row r="2390" spans="1:29" x14ac:dyDescent="0.25">
      <c r="A2390" s="9">
        <v>43500</v>
      </c>
      <c r="B2390" s="6" t="s">
        <v>3442</v>
      </c>
      <c r="C2390" s="6" t="s">
        <v>1892</v>
      </c>
      <c r="D2390" s="6" t="s">
        <v>1864</v>
      </c>
      <c r="E2390" s="100" t="str">
        <f t="shared" ref="E2390" si="4584">IF(D2390="q1",rep_q,IF(OR(D2390="u1",D2390="u2"),rep_u,IF(OR(D2390="p1",D2390="p2"),rep_p," ** ERROR **")))</f>
        <v>RAC_prod</v>
      </c>
      <c r="F2390" s="115" t="str">
        <f t="shared" ref="F2390" si="4585">IF(C2390="SJ",IF(D2390="q1",pswd_sj_q,IF(OR(D2390="u1",D2390="u2"),pswd_sj_u,IF(OR(D2390="p1",D2390="p2"),pswd_sj_p," ** ERROR **"))),
IF(C2390="BR",IF(D2390="q1",pswd_br_q,IF(OR(D2390="u1",D2390="u2"),pswd_br_u,IF(OR(D2390="p1",D2390="p2"),pswd_br_p," ** ERROR **")))," ** ERROR **"))</f>
        <v>PP</v>
      </c>
      <c r="G2390" s="100" t="str">
        <f t="shared" ref="G2390" si="4586">IF(D2390="q1",host_q,IF(OR(D2390="u1",D2390="u2"),host_u,IF(OR(D2390="p1",D2390="p2"),host_p," ** ERROR **")))</f>
        <v>phvifoapp04</v>
      </c>
      <c r="H2390" s="115" t="str">
        <f t="shared" ref="H2390" si="4587">IF(D2390="q1",int_q1,IF(D2390="u1",int_u1,IF(D2390="u2",int_u2,IF(D2390="p1",int_p1,IF(D2390="p2",int_p2," ** ERROR **")))))</f>
        <v>Int01_prod</v>
      </c>
      <c r="I2390" s="100" t="str">
        <f t="shared" ref="I2390" si="4588">IF(D2390="","n/a","6005")</f>
        <v>6005</v>
      </c>
      <c r="J2390" s="115" t="str">
        <f t="shared" ref="J2390" si="4589">IF(D2390="","n/a","Native")</f>
        <v>Native</v>
      </c>
      <c r="K2390" s="100" t="str">
        <f t="shared" ref="K2390" si="4590">IF(D2390="","n/a","all")</f>
        <v>all</v>
      </c>
      <c r="L2390" s="6" t="s">
        <v>327</v>
      </c>
      <c r="M2390" s="6" t="s">
        <v>332</v>
      </c>
      <c r="N2390" s="6" t="s">
        <v>373</v>
      </c>
      <c r="O2390" s="6" t="s">
        <v>3443</v>
      </c>
      <c r="P2390" s="11" t="str">
        <f t="shared" ref="P2390" si="4591">CONCATENATE("qc ",L2390," ",M2390," ",N2390)</f>
        <v>qc RISK_ASSESSMENT Workflow wf_RISK_ASSESSMENT</v>
      </c>
      <c r="Q2390" s="12" t="str">
        <f t="shared" ref="Q2390" si="4592">IF(AND(B2390=B2389,F2390=F2389),"echo ;",CONCATENATE("./pmrep cleardeploymentgroup -p ",dgnm," -f ;"))</f>
        <v>./pmrep cleardeploymentgroup -p DG_Static_Shared -f ;</v>
      </c>
      <c r="R2390" s="13" t="str">
        <f t="shared" ref="R2390" si="4593">CONCATENATE("./pmrep addtodeploymentgroup -p ",dgnm," -n ",N2390," -o ",M2390, " -f ",L2390," -d ",K2390, " ;")</f>
        <v>./pmrep addtodeploymentgroup -p DG_Static_Shared -n wf_RISK_ASSESSMENT -o Workflow -f RISK_ASSESSMENT -d all ;</v>
      </c>
      <c r="S2390" s="12" t="str">
        <f t="shared" ref="S2390" si="4594">IF(AND(B2390=B2391,F2390=F2391),"echo ;",CONCATENATE("./pmrep deploydeploymentgroup -p ",dgnm, " -c ",dgxml," -r ",E2390," -n ",IF(LEFT(F2390,1)="B","ritbil","jansaj")," -X ",F2390, " -h ",G2390," -o ",I2390, " -s ",J2390, " -l $HOME/scripts/log/dg_",C2390,"_",B2390,".log ;"))</f>
        <v>./pmrep deploydeploymentgroup -p DG_Static_Shared -c  ./DG_Static_Shared.xml -r RAC_prod -n jansaj -X PP -h phvifoapp04 -o 6005 -s Native -l $HOME/scripts/log/dg_SJ_CHG0016439.log ;</v>
      </c>
      <c r="T2390" s="13" t="str">
        <f t="shared" ref="T2390" si="4595">IF(AND(B2390=B2391,F2390=F2391), "echo ;","echo '&lt; PRESS ANY KEY TO CONTINUE &gt;'; read c ; ")</f>
        <v xml:space="preserve">echo '&lt; PRESS ANY KEY TO CONTINUE &gt;'; read c ; </v>
      </c>
      <c r="U2390" s="12" t="str">
        <f t="shared" ref="U2390" si="4596">IF(AND(B2390=B2391,F2390=F2391),"echo;",CONCATENATE("cat $HOME/scripts/log/dg_",C2390,"_",B2390,".log ; "))</f>
        <v xml:space="preserve">cat $HOME/scripts/log/dg_SJ_CHG0016439.log ; </v>
      </c>
      <c r="V2390" s="13" t="str">
        <f t="shared" ref="V2390" si="4597">IF(AND(B2390=B2391,F2390=F2391), "echo ;","echo '&lt; PRESS ANY KEY TO CONTINUE &gt;'; read c ;")</f>
        <v>echo '&lt; PRESS ANY KEY TO CONTINUE &gt;'; read c ;</v>
      </c>
      <c r="W2390" s="14" t="str">
        <f t="shared" ref="W2390" si="4598">IF(LEFT(U2390,3)="cat"," pmd ; "," echo ; ")</f>
        <v xml:space="preserve"> pmd ; </v>
      </c>
      <c r="X2390" s="13" t="str">
        <f t="shared" ref="X2390" si="4599">IF(M2390="Workflow",CONCATENATE("ssh -q ",G2390, " '/home/infa_adm/scripts/ais.sh ",L2390," ",N2390," ",H2390,"'")," # n/a")</f>
        <v>ssh -q phvifoapp04 '/home/infa_adm/scripts/ais.sh RISK_ASSESSMENT wf_RISK_ASSESSMENT Int01_prod'</v>
      </c>
      <c r="Y2390" s="15"/>
      <c r="Z2390" s="60" t="str">
        <f t="shared" ref="Z2390" si="4600">CONCATENATE("./pmrep objectexport -f ",L2390," -o ",M2390," -n ",N2390," -m -s -b -r -u ",N2390,".xml")</f>
        <v>./pmrep objectexport -f RISK_ASSESSMENT -o Workflow -n wf_RISK_ASSESSMENT -m -s -b -r -u wf_RISK_ASSESSMENT.xml</v>
      </c>
      <c r="AA2390" s="63" t="str">
        <f t="shared" ref="AA2390" si="4601">IF(M2390="Workflow",CONCATENATE("gwd ",L2390," ",N2390)," # n/a")</f>
        <v>gwd RISK_ASSESSMENT wf_RISK_ASSESSMENT</v>
      </c>
      <c r="AB2390" s="60" t="str">
        <f t="shared" si="4474"/>
        <v xml:space="preserve">showvh RISK_ASSESSMENT wf_RISK_ASSESSMENT ; </v>
      </c>
      <c r="AC2390" s="60" t="str">
        <f t="shared" si="4473"/>
        <v>showrrh RISK_ASSESSMENT wf_RISK_ASSESSMENT</v>
      </c>
    </row>
    <row r="2391" spans="1:29" x14ac:dyDescent="0.25">
      <c r="A2391" s="9">
        <v>43500</v>
      </c>
      <c r="B2391" s="6" t="s">
        <v>5</v>
      </c>
      <c r="C2391" s="6" t="s">
        <v>1892</v>
      </c>
      <c r="D2391" s="6" t="s">
        <v>1862</v>
      </c>
      <c r="E2391" s="100" t="str">
        <f t="shared" ref="E2391:E2397" si="4602">IF(D2391="q1",rep_q,IF(OR(D2391="u1",D2391="u2"),rep_u,IF(OR(D2391="p1",D2391="p2"),rep_p," ** ERROR **")))</f>
        <v>RAC_qa</v>
      </c>
      <c r="F2391" s="115" t="str">
        <f t="shared" ref="F2391:F2397" si="4603">IF(C2391="SJ",IF(D2391="q1",pswd_sj_q,IF(OR(D2391="u1",D2391="u2"),pswd_sj_u,IF(OR(D2391="p1",D2391="p2"),pswd_sj_p," ** ERROR **"))),
IF(C2391="BR",IF(D2391="q1",pswd_br_q,IF(OR(D2391="u1",D2391="u2"),pswd_br_u,IF(OR(D2391="p1",D2391="p2"),pswd_br_p," ** ERROR **")))," ** ERROR **"))</f>
        <v>QP</v>
      </c>
      <c r="G2391" s="100" t="str">
        <f t="shared" ref="G2391:G2397" si="4604">IF(D2391="q1",host_q,IF(OR(D2391="u1",D2391="u2"),host_u,IF(OR(D2391="p1",D2391="p2"),host_p," ** ERROR **")))</f>
        <v>qhvifoapp05</v>
      </c>
      <c r="H2391" s="115" t="str">
        <f t="shared" ref="H2391:H2397" si="4605">IF(D2391="q1",int_q1,IF(D2391="u1",int_u1,IF(D2391="u2",int_u2,IF(D2391="p1",int_p1,IF(D2391="p2",int_p2," ** ERROR **")))))</f>
        <v>Int01_qa</v>
      </c>
      <c r="I2391" s="100" t="str">
        <f t="shared" ref="I2391:I2397" si="4606">IF(D2391="","n/a","6005")</f>
        <v>6005</v>
      </c>
      <c r="J2391" s="115" t="str">
        <f t="shared" ref="J2391:J2397" si="4607">IF(D2391="","n/a","Native")</f>
        <v>Native</v>
      </c>
      <c r="K2391" s="100" t="str">
        <f t="shared" ref="K2391:K2397" si="4608">IF(D2391="","n/a","all")</f>
        <v>all</v>
      </c>
      <c r="L2391" s="6" t="s">
        <v>1491</v>
      </c>
      <c r="M2391" s="6" t="s">
        <v>332</v>
      </c>
      <c r="N2391" s="6" t="s">
        <v>2756</v>
      </c>
      <c r="O2391" s="6" t="s">
        <v>3444</v>
      </c>
      <c r="P2391" s="11" t="str">
        <f t="shared" ref="P2391:P2394" si="4609">CONCATENATE("qc ",L2391," ",M2391," ",N2391)</f>
        <v>qc connectors Workflow wf_reconnet_non_cash_receipts</v>
      </c>
      <c r="Q2391" s="12" t="str">
        <f t="shared" ref="Q2391:Q2394" si="4610">IF(AND(B2391=B2390,F2391=F2390),"echo ;",CONCATENATE("./pmrep cleardeploymentgroup -p ",dgnm," -f ;"))</f>
        <v>./pmrep cleardeploymentgroup -p DG_Static_Shared -f ;</v>
      </c>
      <c r="R2391" s="13" t="str">
        <f t="shared" ref="R2391:R2394" si="4611">CONCATENATE("./pmrep addtodeploymentgroup -p ",dgnm," -n ",N2391," -o ",M2391, " -f ",L2391," -d ",K2391, " ;")</f>
        <v>./pmrep addtodeploymentgroup -p DG_Static_Shared -n wf_reconnet_non_cash_receipts -o Workflow -f connectors -d all ;</v>
      </c>
      <c r="S2391" s="12" t="str">
        <f t="shared" ref="S2391:S2394" si="4612">IF(AND(B2391=B2392,F2391=F2392),"echo ;",CONCATENATE("./pmrep deploydeploymentgroup -p ",dgnm, " -c ",dgxml," -r ",E2391," -n ",IF(LEFT(F2391,1)="B","ritbil","jansaj")," -X ",F2391, " -h ",G2391," -o ",I2391, " -s ",J2391, " -l $HOME/scripts/log/dg_",C2391,"_",B2391,".log ;"))</f>
        <v>echo ;</v>
      </c>
      <c r="T2391" s="13" t="str">
        <f t="shared" ref="T2391:T2394" si="4613">IF(AND(B2391=B2392,F2391=F2392), "echo ;","echo '&lt; PRESS ANY KEY TO CONTINUE &gt;'; read c ; ")</f>
        <v>echo ;</v>
      </c>
      <c r="U2391" s="12" t="str">
        <f t="shared" ref="U2391:U2394" si="4614">IF(AND(B2391=B2392,F2391=F2392),"echo;",CONCATENATE("cat $HOME/scripts/log/dg_",C2391,"_",B2391,".log ; "))</f>
        <v>echo;</v>
      </c>
      <c r="V2391" s="13" t="str">
        <f t="shared" ref="V2391:V2394" si="4615">IF(AND(B2391=B2392,F2391=F2392), "echo ;","echo '&lt; PRESS ANY KEY TO CONTINUE &gt;'; read c ;")</f>
        <v>echo ;</v>
      </c>
      <c r="W2391" s="14" t="str">
        <f t="shared" ref="W2391:W2394" si="4616">IF(LEFT(U2391,3)="cat"," pmd ; "," echo ; ")</f>
        <v xml:space="preserve"> echo ; </v>
      </c>
      <c r="X2391" s="13" t="str">
        <f t="shared" ref="X2391:X2394" si="4617">IF(M2391="Workflow",CONCATENATE("ssh -q ",G2391, " '/home/infa_adm/scripts/ais.sh ",L2391," ",N2391," ",H2391,"'")," # n/a")</f>
        <v>ssh -q qhvifoapp05 '/home/infa_adm/scripts/ais.sh connectors wf_reconnet_non_cash_receipts Int01_qa'</v>
      </c>
      <c r="Y2391" s="15"/>
      <c r="Z2391" s="60" t="str">
        <f t="shared" ref="Z2391:Z2394" si="4618">CONCATENATE("./pmrep objectexport -f ",L2391," -o ",M2391," -n ",N2391," -m -s -b -r -u ",N2391,".xml")</f>
        <v>./pmrep objectexport -f connectors -o Workflow -n wf_reconnet_non_cash_receipts -m -s -b -r -u wf_reconnet_non_cash_receipts.xml</v>
      </c>
      <c r="AA2391" s="63" t="str">
        <f t="shared" ref="AA2391:AA2394" si="4619">IF(M2391="Workflow",CONCATENATE("gwd ",L2391," ",N2391)," # n/a")</f>
        <v>gwd connectors wf_reconnet_non_cash_receipts</v>
      </c>
      <c r="AB2391" s="60" t="str">
        <f t="shared" si="4474"/>
        <v xml:space="preserve">showvh connectors wf_reconnet_non_cash_receipts ; </v>
      </c>
      <c r="AC2391" s="60" t="str">
        <f t="shared" si="4473"/>
        <v>showrrh connectors wf_reconnet_non_cash_receipts</v>
      </c>
    </row>
    <row r="2392" spans="1:29" x14ac:dyDescent="0.25">
      <c r="A2392" s="9">
        <v>43500</v>
      </c>
      <c r="B2392" s="6" t="s">
        <v>5</v>
      </c>
      <c r="C2392" s="6" t="s">
        <v>1892</v>
      </c>
      <c r="D2392" s="6" t="s">
        <v>1862</v>
      </c>
      <c r="E2392" s="100" t="str">
        <f t="shared" si="4602"/>
        <v>RAC_qa</v>
      </c>
      <c r="F2392" s="115" t="str">
        <f t="shared" si="4603"/>
        <v>QP</v>
      </c>
      <c r="G2392" s="100" t="str">
        <f t="shared" si="4604"/>
        <v>qhvifoapp05</v>
      </c>
      <c r="H2392" s="115" t="str">
        <f t="shared" si="4605"/>
        <v>Int01_qa</v>
      </c>
      <c r="I2392" s="100" t="str">
        <f t="shared" si="4606"/>
        <v>6005</v>
      </c>
      <c r="J2392" s="115" t="str">
        <f t="shared" si="4607"/>
        <v>Native</v>
      </c>
      <c r="K2392" s="100" t="str">
        <f t="shared" si="4608"/>
        <v>all</v>
      </c>
      <c r="L2392" s="6" t="s">
        <v>1491</v>
      </c>
      <c r="M2392" s="6" t="s">
        <v>332</v>
      </c>
      <c r="N2392" s="6" t="s">
        <v>2757</v>
      </c>
      <c r="O2392" s="6" t="s">
        <v>3444</v>
      </c>
      <c r="P2392" s="11" t="str">
        <f t="shared" si="4609"/>
        <v>qc connectors Workflow wf_reconnet_nscash_cash_receipts</v>
      </c>
      <c r="Q2392" s="12" t="str">
        <f t="shared" si="4610"/>
        <v>echo ;</v>
      </c>
      <c r="R2392" s="13" t="str">
        <f t="shared" si="4611"/>
        <v>./pmrep addtodeploymentgroup -p DG_Static_Shared -n wf_reconnet_nscash_cash_receipts -o Workflow -f connectors -d all ;</v>
      </c>
      <c r="S2392" s="12" t="str">
        <f t="shared" si="4612"/>
        <v>./pmrep deploydeploymentgroup -p DG_Static_Shared -c  ./DG_Static_Shared.xml -r RAC_qa -n jansaj -X QP -h qhvifoapp05 -o 6005 -s Native -l $HOME/scripts/log/dg_SJ_halgee.log ;</v>
      </c>
      <c r="T2392" s="13" t="str">
        <f t="shared" si="4613"/>
        <v xml:space="preserve">echo '&lt; PRESS ANY KEY TO CONTINUE &gt;'; read c ; </v>
      </c>
      <c r="U2392" s="12" t="str">
        <f t="shared" si="4614"/>
        <v xml:space="preserve">cat $HOME/scripts/log/dg_SJ_halgee.log ; </v>
      </c>
      <c r="V2392" s="13" t="str">
        <f t="shared" si="4615"/>
        <v>echo '&lt; PRESS ANY KEY TO CONTINUE &gt;'; read c ;</v>
      </c>
      <c r="W2392" s="14" t="str">
        <f t="shared" si="4616"/>
        <v xml:space="preserve"> pmd ; </v>
      </c>
      <c r="X2392" s="13" t="str">
        <f t="shared" si="4617"/>
        <v>ssh -q qhvifoapp05 '/home/infa_adm/scripts/ais.sh connectors wf_reconnet_nscash_cash_receipts Int01_qa'</v>
      </c>
      <c r="Y2392" s="15"/>
      <c r="Z2392" s="60" t="str">
        <f t="shared" si="4618"/>
        <v>./pmrep objectexport -f connectors -o Workflow -n wf_reconnet_nscash_cash_receipts -m -s -b -r -u wf_reconnet_nscash_cash_receipts.xml</v>
      </c>
      <c r="AA2392" s="63" t="str">
        <f t="shared" si="4619"/>
        <v>gwd connectors wf_reconnet_nscash_cash_receipts</v>
      </c>
      <c r="AB2392" s="60" t="str">
        <f t="shared" si="4474"/>
        <v xml:space="preserve">showvh connectors wf_reconnet_nscash_cash_receipts ; </v>
      </c>
      <c r="AC2392" s="60" t="str">
        <f t="shared" si="4473"/>
        <v>showrrh connectors wf_reconnet_nscash_cash_receipts</v>
      </c>
    </row>
    <row r="2393" spans="1:29" x14ac:dyDescent="0.25">
      <c r="A2393" s="9">
        <v>43500</v>
      </c>
      <c r="B2393" s="6" t="s">
        <v>5</v>
      </c>
      <c r="C2393" s="6" t="s">
        <v>1892</v>
      </c>
      <c r="D2393" s="6" t="s">
        <v>1863</v>
      </c>
      <c r="E2393" s="100" t="str">
        <f t="shared" si="4602"/>
        <v>RAC_uat</v>
      </c>
      <c r="F2393" s="115" t="str">
        <f t="shared" si="4603"/>
        <v>UP</v>
      </c>
      <c r="G2393" s="100" t="str">
        <f t="shared" si="4604"/>
        <v>uhvifoapp03</v>
      </c>
      <c r="H2393" s="115" t="str">
        <f t="shared" si="4605"/>
        <v>Int01_uat</v>
      </c>
      <c r="I2393" s="100" t="str">
        <f t="shared" si="4606"/>
        <v>6005</v>
      </c>
      <c r="J2393" s="115" t="str">
        <f t="shared" si="4607"/>
        <v>Native</v>
      </c>
      <c r="K2393" s="100" t="str">
        <f t="shared" si="4608"/>
        <v>all</v>
      </c>
      <c r="L2393" s="6" t="s">
        <v>1491</v>
      </c>
      <c r="M2393" s="6" t="s">
        <v>332</v>
      </c>
      <c r="N2393" s="6" t="s">
        <v>2756</v>
      </c>
      <c r="O2393" s="6" t="s">
        <v>3445</v>
      </c>
      <c r="P2393" s="11" t="str">
        <f t="shared" si="4609"/>
        <v>qc connectors Workflow wf_reconnet_non_cash_receipts</v>
      </c>
      <c r="Q2393" s="12" t="str">
        <f t="shared" si="4610"/>
        <v>./pmrep cleardeploymentgroup -p DG_Static_Shared -f ;</v>
      </c>
      <c r="R2393" s="13" t="str">
        <f t="shared" si="4611"/>
        <v>./pmrep addtodeploymentgroup -p DG_Static_Shared -n wf_reconnet_non_cash_receipts -o Workflow -f connectors -d all ;</v>
      </c>
      <c r="S2393" s="12" t="str">
        <f t="shared" si="4612"/>
        <v>echo ;</v>
      </c>
      <c r="T2393" s="13" t="str">
        <f t="shared" si="4613"/>
        <v>echo ;</v>
      </c>
      <c r="U2393" s="12" t="str">
        <f t="shared" si="4614"/>
        <v>echo;</v>
      </c>
      <c r="V2393" s="13" t="str">
        <f t="shared" si="4615"/>
        <v>echo ;</v>
      </c>
      <c r="W2393" s="14" t="str">
        <f t="shared" si="4616"/>
        <v xml:space="preserve"> echo ; </v>
      </c>
      <c r="X2393" s="13" t="str">
        <f t="shared" si="4617"/>
        <v>ssh -q uhvifoapp03 '/home/infa_adm/scripts/ais.sh connectors wf_reconnet_non_cash_receipts Int01_uat'</v>
      </c>
      <c r="Y2393" s="15"/>
      <c r="Z2393" s="60" t="str">
        <f t="shared" si="4618"/>
        <v>./pmrep objectexport -f connectors -o Workflow -n wf_reconnet_non_cash_receipts -m -s -b -r -u wf_reconnet_non_cash_receipts.xml</v>
      </c>
      <c r="AA2393" s="63" t="str">
        <f t="shared" si="4619"/>
        <v>gwd connectors wf_reconnet_non_cash_receipts</v>
      </c>
      <c r="AB2393" s="60" t="str">
        <f t="shared" si="4474"/>
        <v xml:space="preserve">showvh connectors wf_reconnet_non_cash_receipts ; </v>
      </c>
      <c r="AC2393" s="60" t="str">
        <f t="shared" si="4473"/>
        <v>showrrh connectors wf_reconnet_non_cash_receipts</v>
      </c>
    </row>
    <row r="2394" spans="1:29" x14ac:dyDescent="0.25">
      <c r="A2394" s="9">
        <v>43500</v>
      </c>
      <c r="B2394" s="6" t="s">
        <v>5</v>
      </c>
      <c r="C2394" s="6" t="s">
        <v>1892</v>
      </c>
      <c r="D2394" s="6" t="s">
        <v>1863</v>
      </c>
      <c r="E2394" s="100" t="str">
        <f t="shared" si="4602"/>
        <v>RAC_uat</v>
      </c>
      <c r="F2394" s="115" t="str">
        <f t="shared" si="4603"/>
        <v>UP</v>
      </c>
      <c r="G2394" s="100" t="str">
        <f t="shared" si="4604"/>
        <v>uhvifoapp03</v>
      </c>
      <c r="H2394" s="115" t="str">
        <f t="shared" si="4605"/>
        <v>Int01_uat</v>
      </c>
      <c r="I2394" s="100" t="str">
        <f t="shared" si="4606"/>
        <v>6005</v>
      </c>
      <c r="J2394" s="115" t="str">
        <f t="shared" si="4607"/>
        <v>Native</v>
      </c>
      <c r="K2394" s="100" t="str">
        <f t="shared" si="4608"/>
        <v>all</v>
      </c>
      <c r="L2394" s="6" t="s">
        <v>1491</v>
      </c>
      <c r="M2394" s="6" t="s">
        <v>332</v>
      </c>
      <c r="N2394" s="6" t="s">
        <v>2757</v>
      </c>
      <c r="O2394" s="6" t="s">
        <v>3445</v>
      </c>
      <c r="P2394" s="11" t="str">
        <f t="shared" si="4609"/>
        <v>qc connectors Workflow wf_reconnet_nscash_cash_receipts</v>
      </c>
      <c r="Q2394" s="12" t="str">
        <f t="shared" si="4610"/>
        <v>echo ;</v>
      </c>
      <c r="R2394" s="13" t="str">
        <f t="shared" si="4611"/>
        <v>./pmrep addtodeploymentgroup -p DG_Static_Shared -n wf_reconnet_nscash_cash_receipts -o Workflow -f connectors -d all ;</v>
      </c>
      <c r="S2394" s="12" t="str">
        <f t="shared" si="4612"/>
        <v>./pmrep deploydeploymentgroup -p DG_Static_Shared -c  ./DG_Static_Shared.xml -r RAC_uat -n jansaj -X UP -h uhvifoapp03 -o 6005 -s Native -l $HOME/scripts/log/dg_SJ_halgee.log ;</v>
      </c>
      <c r="T2394" s="13" t="str">
        <f t="shared" si="4613"/>
        <v xml:space="preserve">echo '&lt; PRESS ANY KEY TO CONTINUE &gt;'; read c ; </v>
      </c>
      <c r="U2394" s="12" t="str">
        <f t="shared" si="4614"/>
        <v xml:space="preserve">cat $HOME/scripts/log/dg_SJ_halgee.log ; </v>
      </c>
      <c r="V2394" s="13" t="str">
        <f t="shared" si="4615"/>
        <v>echo '&lt; PRESS ANY KEY TO CONTINUE &gt;'; read c ;</v>
      </c>
      <c r="W2394" s="14" t="str">
        <f t="shared" si="4616"/>
        <v xml:space="preserve"> pmd ; </v>
      </c>
      <c r="X2394" s="13" t="str">
        <f t="shared" si="4617"/>
        <v>ssh -q uhvifoapp03 '/home/infa_adm/scripts/ais.sh connectors wf_reconnet_nscash_cash_receipts Int01_uat'</v>
      </c>
      <c r="Y2394" s="15"/>
      <c r="Z2394" s="60" t="str">
        <f t="shared" si="4618"/>
        <v>./pmrep objectexport -f connectors -o Workflow -n wf_reconnet_nscash_cash_receipts -m -s -b -r -u wf_reconnet_nscash_cash_receipts.xml</v>
      </c>
      <c r="AA2394" s="63" t="str">
        <f t="shared" si="4619"/>
        <v>gwd connectors wf_reconnet_nscash_cash_receipts</v>
      </c>
      <c r="AB2394" s="60" t="str">
        <f t="shared" si="4474"/>
        <v xml:space="preserve">showvh connectors wf_reconnet_nscash_cash_receipts ; </v>
      </c>
      <c r="AC2394" s="60" t="str">
        <f t="shared" si="4473"/>
        <v>showrrh connectors wf_reconnet_nscash_cash_receipts</v>
      </c>
    </row>
    <row r="2395" spans="1:29" x14ac:dyDescent="0.25">
      <c r="A2395" s="9">
        <v>43500</v>
      </c>
      <c r="B2395" s="6" t="s">
        <v>3446</v>
      </c>
      <c r="C2395" s="6" t="s">
        <v>1893</v>
      </c>
      <c r="D2395" s="6" t="s">
        <v>1864</v>
      </c>
      <c r="E2395" s="100" t="str">
        <f t="shared" si="4602"/>
        <v>RAC_prod</v>
      </c>
      <c r="F2395" s="115" t="str">
        <f t="shared" si="4603"/>
        <v>BPP</v>
      </c>
      <c r="G2395" s="100" t="str">
        <f t="shared" si="4604"/>
        <v>phvifoapp04</v>
      </c>
      <c r="H2395" s="115" t="str">
        <f t="shared" si="4605"/>
        <v>Int01_prod</v>
      </c>
      <c r="I2395" s="100" t="str">
        <f t="shared" si="4606"/>
        <v>6005</v>
      </c>
      <c r="J2395" s="115" t="str">
        <f t="shared" si="4607"/>
        <v>Native</v>
      </c>
      <c r="K2395" s="100" t="str">
        <f t="shared" si="4608"/>
        <v>all</v>
      </c>
      <c r="L2395" s="6" t="s">
        <v>322</v>
      </c>
      <c r="M2395" s="6" t="s">
        <v>332</v>
      </c>
      <c r="N2395" s="6" t="s">
        <v>2714</v>
      </c>
      <c r="O2395" s="6" t="s">
        <v>3449</v>
      </c>
      <c r="P2395" s="11" t="str">
        <f t="shared" ref="P2395" si="4620">CONCATENATE("qc ",L2395," ",M2395," ",N2395)</f>
        <v>qc MDM Workflow wf_MDM2Enterprise_Location_Interfaces</v>
      </c>
      <c r="Q2395" s="12" t="str">
        <f t="shared" ref="Q2395" si="4621">IF(AND(B2395=B2394,F2395=F2394),"echo ;",CONCATENATE("./pmrep cleardeploymentgroup -p ",dgnm," -f ;"))</f>
        <v>./pmrep cleardeploymentgroup -p DG_Static_Shared -f ;</v>
      </c>
      <c r="R2395" s="13" t="str">
        <f t="shared" ref="R2395" si="4622">CONCATENATE("./pmrep addtodeploymentgroup -p ",dgnm," -n ",N2395," -o ",M2395, " -f ",L2395," -d ",K2395, " ;")</f>
        <v>./pmrep addtodeploymentgroup -p DG_Static_Shared -n wf_MDM2Enterprise_Location_Interfaces -o Workflow -f MDM -d all ;</v>
      </c>
      <c r="S2395" s="12" t="str">
        <f t="shared" ref="S2395" si="4623">IF(AND(B2395=B2396,F2395=F2396),"echo ;",CONCATENATE("./pmrep deploydeploymentgroup -p ",dgnm, " -c ",dgxml," -r ",E2395," -n ",IF(LEFT(F2395,1)="B","ritbil","jansaj")," -X ",F2395, " -h ",G2395," -o ",I2395, " -s ",J2395, " -l $HOME/scripts/log/dg_",C2395,"_",B2395,".log ;"))</f>
        <v>./pmrep deploydeploymentgroup -p DG_Static_Shared -c  ./DG_Static_Shared.xml -r RAC_prod -n ritbil -X BPP -h phvifoapp04 -o 6005 -s Native -l $HOME/scripts/log/dg_BR_CHG0016440.log ;</v>
      </c>
      <c r="T2395" s="13" t="str">
        <f t="shared" ref="T2395" si="4624">IF(AND(B2395=B2396,F2395=F2396), "echo ;","echo '&lt; PRESS ANY KEY TO CONTINUE &gt;'; read c ; ")</f>
        <v xml:space="preserve">echo '&lt; PRESS ANY KEY TO CONTINUE &gt;'; read c ; </v>
      </c>
      <c r="U2395" s="12" t="str">
        <f t="shared" ref="U2395" si="4625">IF(AND(B2395=B2396,F2395=F2396),"echo;",CONCATENATE("cat $HOME/scripts/log/dg_",C2395,"_",B2395,".log ; "))</f>
        <v xml:space="preserve">cat $HOME/scripts/log/dg_BR_CHG0016440.log ; </v>
      </c>
      <c r="V2395" s="13" t="str">
        <f t="shared" ref="V2395" si="4626">IF(AND(B2395=B2396,F2395=F2396), "echo ;","echo '&lt; PRESS ANY KEY TO CONTINUE &gt;'; read c ;")</f>
        <v>echo '&lt; PRESS ANY KEY TO CONTINUE &gt;'; read c ;</v>
      </c>
      <c r="W2395" s="14" t="str">
        <f t="shared" ref="W2395" si="4627">IF(LEFT(U2395,3)="cat"," pmd ; "," echo ; ")</f>
        <v xml:space="preserve"> pmd ; </v>
      </c>
      <c r="X2395" s="13" t="str">
        <f t="shared" ref="X2395" si="4628">IF(M2395="Workflow",CONCATENATE("ssh -q ",G2395, " '/home/infa_adm/scripts/ais.sh ",L2395," ",N2395," ",H2395,"'")," # n/a")</f>
        <v>ssh -q phvifoapp04 '/home/infa_adm/scripts/ais.sh MDM wf_MDM2Enterprise_Location_Interfaces Int01_prod'</v>
      </c>
      <c r="Y2395" s="15"/>
      <c r="Z2395" s="60" t="str">
        <f t="shared" ref="Z2395" si="4629">CONCATENATE("./pmrep objectexport -f ",L2395," -o ",M2395," -n ",N2395," -m -s -b -r -u ",N2395,".xml")</f>
        <v>./pmrep objectexport -f MDM -o Workflow -n wf_MDM2Enterprise_Location_Interfaces -m -s -b -r -u wf_MDM2Enterprise_Location_Interfaces.xml</v>
      </c>
      <c r="AA2395" s="63" t="str">
        <f t="shared" ref="AA2395" si="4630">IF(M2395="Workflow",CONCATENATE("gwd ",L2395," ",N2395)," # n/a")</f>
        <v>gwd MDM wf_MDM2Enterprise_Location_Interfaces</v>
      </c>
      <c r="AB2395" s="60" t="str">
        <f t="shared" si="4474"/>
        <v xml:space="preserve">showvh MDM wf_MDM2Enterprise_Location_Interfaces ; </v>
      </c>
      <c r="AC2395" s="60" t="str">
        <f t="shared" si="4473"/>
        <v>showrrh MDM wf_MDM2Enterprise_Location_Interfaces</v>
      </c>
    </row>
    <row r="2396" spans="1:29" x14ac:dyDescent="0.25">
      <c r="A2396" s="9">
        <v>43500</v>
      </c>
      <c r="B2396" s="6" t="s">
        <v>318</v>
      </c>
      <c r="C2396" s="6" t="s">
        <v>1893</v>
      </c>
      <c r="D2396" s="6" t="s">
        <v>1862</v>
      </c>
      <c r="E2396" s="100" t="str">
        <f t="shared" si="4602"/>
        <v>RAC_qa</v>
      </c>
      <c r="F2396" s="115" t="str">
        <f t="shared" si="4603"/>
        <v>BPQ</v>
      </c>
      <c r="G2396" s="100" t="str">
        <f t="shared" si="4604"/>
        <v>qhvifoapp05</v>
      </c>
      <c r="H2396" s="115" t="str">
        <f t="shared" si="4605"/>
        <v>Int01_qa</v>
      </c>
      <c r="I2396" s="100" t="str">
        <f t="shared" si="4606"/>
        <v>6005</v>
      </c>
      <c r="J2396" s="115" t="str">
        <f t="shared" si="4607"/>
        <v>Native</v>
      </c>
      <c r="K2396" s="100" t="str">
        <f t="shared" si="4608"/>
        <v>all</v>
      </c>
      <c r="L2396" s="6" t="s">
        <v>1491</v>
      </c>
      <c r="M2396" s="6" t="s">
        <v>332</v>
      </c>
      <c r="N2396" s="6" t="s">
        <v>3076</v>
      </c>
      <c r="O2396" s="6" t="s">
        <v>3447</v>
      </c>
      <c r="P2396" s="11" t="str">
        <f t="shared" ref="P2396:P2397" si="4631">CONCATENATE("qc ",L2396," ",M2396," ",N2396)</f>
        <v>qc connectors Workflow wf_ENT_LAWSON_GL_CashReceipts_SIMS</v>
      </c>
      <c r="Q2396" s="12" t="str">
        <f t="shared" ref="Q2396:Q2397" si="4632">IF(AND(B2396=B2395,F2396=F2395),"echo ;",CONCATENATE("./pmrep cleardeploymentgroup -p ",dgnm," -f ;"))</f>
        <v>./pmrep cleardeploymentgroup -p DG_Static_Shared -f ;</v>
      </c>
      <c r="R2396" s="13" t="str">
        <f t="shared" ref="R2396:R2397" si="4633">CONCATENATE("./pmrep addtodeploymentgroup -p ",dgnm," -n ",N2396," -o ",M2396, " -f ",L2396," -d ",K2396, " ;")</f>
        <v>./pmrep addtodeploymentgroup -p DG_Static_Shared -n wf_ENT_LAWSON_GL_CashReceipts_SIMS -o Workflow -f connectors -d all ;</v>
      </c>
      <c r="S2396" s="12" t="str">
        <f t="shared" ref="S2396:S2397" si="4634">IF(AND(B2396=B2397,F2396=F2397),"echo ;",CONCATENATE("./pmrep deploydeploymentgroup -p ",dgnm, " -c ",dgxml," -r ",E2396," -n ",IF(LEFT(F2396,1)="B","ritbil","jansaj")," -X ",F2396, " -h ",G2396," -o ",I2396, " -s ",J2396, " -l $HOME/scripts/log/dg_",C2396,"_",B2396,".log ;"))</f>
        <v>./pmrep deploydeploymentgroup -p DG_Static_Shared -c  ./DG_Static_Shared.xml -r RAC_qa -n ritbil -X BPQ -h qhvifoapp05 -o 6005 -s Native -l $HOME/scripts/log/dg_BR_moodee.log ;</v>
      </c>
      <c r="T2396" s="13" t="str">
        <f t="shared" ref="T2396:T2397" si="4635">IF(AND(B2396=B2397,F2396=F2397), "echo ;","echo '&lt; PRESS ANY KEY TO CONTINUE &gt;'; read c ; ")</f>
        <v xml:space="preserve">echo '&lt; PRESS ANY KEY TO CONTINUE &gt;'; read c ; </v>
      </c>
      <c r="U2396" s="12" t="str">
        <f t="shared" ref="U2396:U2397" si="4636">IF(AND(B2396=B2397,F2396=F2397),"echo;",CONCATENATE("cat $HOME/scripts/log/dg_",C2396,"_",B2396,".log ; "))</f>
        <v xml:space="preserve">cat $HOME/scripts/log/dg_BR_moodee.log ; </v>
      </c>
      <c r="V2396" s="13" t="str">
        <f t="shared" ref="V2396:V2397" si="4637">IF(AND(B2396=B2397,F2396=F2397), "echo ;","echo '&lt; PRESS ANY KEY TO CONTINUE &gt;'; read c ;")</f>
        <v>echo '&lt; PRESS ANY KEY TO CONTINUE &gt;'; read c ;</v>
      </c>
      <c r="W2396" s="14" t="str">
        <f t="shared" ref="W2396:W2397" si="4638">IF(LEFT(U2396,3)="cat"," pmd ; "," echo ; ")</f>
        <v xml:space="preserve"> pmd ; </v>
      </c>
      <c r="X2396" s="13" t="str">
        <f t="shared" ref="X2396:X2397" si="4639">IF(M2396="Workflow",CONCATENATE("ssh -q ",G2396, " '/home/infa_adm/scripts/ais.sh ",L2396," ",N2396," ",H2396,"'")," # n/a")</f>
        <v>ssh -q qhvifoapp05 '/home/infa_adm/scripts/ais.sh connectors wf_ENT_LAWSON_GL_CashReceipts_SIMS Int01_qa'</v>
      </c>
      <c r="Y2396" s="15"/>
      <c r="Z2396" s="60" t="str">
        <f t="shared" ref="Z2396:Z2397" si="4640">CONCATENATE("./pmrep objectexport -f ",L2396," -o ",M2396," -n ",N2396," -m -s -b -r -u ",N2396,".xml")</f>
        <v>./pmrep objectexport -f connectors -o Workflow -n wf_ENT_LAWSON_GL_CashReceipts_SIMS -m -s -b -r -u wf_ENT_LAWSON_GL_CashReceipts_SIMS.xml</v>
      </c>
      <c r="AA2396" s="63" t="str">
        <f t="shared" ref="AA2396:AA2397" si="4641">IF(M2396="Workflow",CONCATENATE("gwd ",L2396," ",N2396)," # n/a")</f>
        <v>gwd connectors wf_ENT_LAWSON_GL_CashReceipts_SIMS</v>
      </c>
      <c r="AB2396" s="60" t="str">
        <f t="shared" si="4474"/>
        <v xml:space="preserve">showvh connectors wf_ENT_LAWSON_GL_CashReceipts_SIMS ; </v>
      </c>
      <c r="AC2396" s="60" t="str">
        <f t="shared" si="4473"/>
        <v>showrrh connectors wf_ENT_LAWSON_GL_CashReceipts_SIMS</v>
      </c>
    </row>
    <row r="2397" spans="1:29" ht="12.75" customHeight="1" x14ac:dyDescent="0.25">
      <c r="A2397" s="9">
        <v>43500</v>
      </c>
      <c r="B2397" s="6" t="s">
        <v>318</v>
      </c>
      <c r="C2397" s="6" t="s">
        <v>1893</v>
      </c>
      <c r="D2397" s="6" t="s">
        <v>1863</v>
      </c>
      <c r="E2397" s="100" t="str">
        <f t="shared" si="4602"/>
        <v>RAC_uat</v>
      </c>
      <c r="F2397" s="115" t="str">
        <f t="shared" si="4603"/>
        <v>BPU</v>
      </c>
      <c r="G2397" s="100" t="str">
        <f t="shared" si="4604"/>
        <v>uhvifoapp03</v>
      </c>
      <c r="H2397" s="115" t="str">
        <f t="shared" si="4605"/>
        <v>Int01_uat</v>
      </c>
      <c r="I2397" s="100" t="str">
        <f t="shared" si="4606"/>
        <v>6005</v>
      </c>
      <c r="J2397" s="115" t="str">
        <f t="shared" si="4607"/>
        <v>Native</v>
      </c>
      <c r="K2397" s="100" t="str">
        <f t="shared" si="4608"/>
        <v>all</v>
      </c>
      <c r="L2397" s="6" t="s">
        <v>1491</v>
      </c>
      <c r="M2397" s="6" t="s">
        <v>332</v>
      </c>
      <c r="N2397" s="6" t="s">
        <v>3076</v>
      </c>
      <c r="O2397" s="149" t="s">
        <v>3448</v>
      </c>
      <c r="P2397" s="11" t="str">
        <f t="shared" si="4631"/>
        <v>qc connectors Workflow wf_ENT_LAWSON_GL_CashReceipts_SIMS</v>
      </c>
      <c r="Q2397" s="12" t="str">
        <f t="shared" si="4632"/>
        <v>./pmrep cleardeploymentgroup -p DG_Static_Shared -f ;</v>
      </c>
      <c r="R2397" s="13" t="str">
        <f t="shared" si="4633"/>
        <v>./pmrep addtodeploymentgroup -p DG_Static_Shared -n wf_ENT_LAWSON_GL_CashReceipts_SIMS -o Workflow -f connectors -d all ;</v>
      </c>
      <c r="S2397" s="12" t="str">
        <f t="shared" si="4634"/>
        <v>./pmrep deploydeploymentgroup -p DG_Static_Shared -c  ./DG_Static_Shared.xml -r RAC_uat -n ritbil -X BPU -h uhvifoapp03 -o 6005 -s Native -l $HOME/scripts/log/dg_BR_moodee.log ;</v>
      </c>
      <c r="T2397" s="13" t="str">
        <f t="shared" si="4635"/>
        <v xml:space="preserve">echo '&lt; PRESS ANY KEY TO CONTINUE &gt;'; read c ; </v>
      </c>
      <c r="U2397" s="12" t="str">
        <f t="shared" si="4636"/>
        <v xml:space="preserve">cat $HOME/scripts/log/dg_BR_moodee.log ; </v>
      </c>
      <c r="V2397" s="13" t="str">
        <f t="shared" si="4637"/>
        <v>echo '&lt; PRESS ANY KEY TO CONTINUE &gt;'; read c ;</v>
      </c>
      <c r="W2397" s="14" t="str">
        <f t="shared" si="4638"/>
        <v xml:space="preserve"> pmd ; </v>
      </c>
      <c r="X2397" s="13" t="str">
        <f t="shared" si="4639"/>
        <v>ssh -q uhvifoapp03 '/home/infa_adm/scripts/ais.sh connectors wf_ENT_LAWSON_GL_CashReceipts_SIMS Int01_uat'</v>
      </c>
      <c r="Y2397" s="15"/>
      <c r="Z2397" s="60" t="str">
        <f t="shared" si="4640"/>
        <v>./pmrep objectexport -f connectors -o Workflow -n wf_ENT_LAWSON_GL_CashReceipts_SIMS -m -s -b -r -u wf_ENT_LAWSON_GL_CashReceipts_SIMS.xml</v>
      </c>
      <c r="AA2397" s="63" t="str">
        <f t="shared" si="4641"/>
        <v>gwd connectors wf_ENT_LAWSON_GL_CashReceipts_SIMS</v>
      </c>
      <c r="AB2397" s="60" t="str">
        <f t="shared" si="4474"/>
        <v xml:space="preserve">showvh connectors wf_ENT_LAWSON_GL_CashReceipts_SIMS ; </v>
      </c>
      <c r="AC2397" s="60" t="str">
        <f t="shared" si="4473"/>
        <v>showrrh connectors wf_ENT_LAWSON_GL_CashReceipts_SIMS</v>
      </c>
    </row>
    <row r="2398" spans="1:29" x14ac:dyDescent="0.25">
      <c r="A2398" s="9">
        <v>43500</v>
      </c>
      <c r="B2398" s="6" t="s">
        <v>3450</v>
      </c>
      <c r="C2398" s="6" t="s">
        <v>1893</v>
      </c>
      <c r="D2398" s="6" t="s">
        <v>1864</v>
      </c>
      <c r="E2398" s="100" t="str">
        <f t="shared" ref="E2398" si="4642">IF(D2398="q1",rep_q,IF(OR(D2398="u1",D2398="u2"),rep_u,IF(OR(D2398="p1",D2398="p2"),rep_p," ** ERROR **")))</f>
        <v>RAC_prod</v>
      </c>
      <c r="F2398" s="115" t="str">
        <f t="shared" ref="F2398" si="4643">IF(C2398="SJ",IF(D2398="q1",pswd_sj_q,IF(OR(D2398="u1",D2398="u2"),pswd_sj_u,IF(OR(D2398="p1",D2398="p2"),pswd_sj_p," ** ERROR **"))),
IF(C2398="BR",IF(D2398="q1",pswd_br_q,IF(OR(D2398="u1",D2398="u2"),pswd_br_u,IF(OR(D2398="p1",D2398="p2"),pswd_br_p," ** ERROR **")))," ** ERROR **"))</f>
        <v>BPP</v>
      </c>
      <c r="G2398" s="100" t="str">
        <f t="shared" ref="G2398" si="4644">IF(D2398="q1",host_q,IF(OR(D2398="u1",D2398="u2"),host_u,IF(OR(D2398="p1",D2398="p2"),host_p," ** ERROR **")))</f>
        <v>phvifoapp04</v>
      </c>
      <c r="H2398" s="115" t="str">
        <f t="shared" ref="H2398" si="4645">IF(D2398="q1",int_q1,IF(D2398="u1",int_u1,IF(D2398="u2",int_u2,IF(D2398="p1",int_p1,IF(D2398="p2",int_p2," ** ERROR **")))))</f>
        <v>Int01_prod</v>
      </c>
      <c r="I2398" s="100" t="str">
        <f t="shared" ref="I2398" si="4646">IF(D2398="","n/a","6005")</f>
        <v>6005</v>
      </c>
      <c r="J2398" s="115" t="str">
        <f t="shared" ref="J2398" si="4647">IF(D2398="","n/a","Native")</f>
        <v>Native</v>
      </c>
      <c r="K2398" s="100" t="str">
        <f t="shared" ref="K2398" si="4648">IF(D2398="","n/a","all")</f>
        <v>all</v>
      </c>
      <c r="L2398" s="6" t="s">
        <v>1491</v>
      </c>
      <c r="M2398" s="6" t="s">
        <v>332</v>
      </c>
      <c r="N2398" s="6" t="s">
        <v>3076</v>
      </c>
      <c r="O2398" s="6" t="s">
        <v>3453</v>
      </c>
      <c r="P2398" s="11" t="str">
        <f t="shared" ref="P2398" si="4649">CONCATENATE("qc ",L2398," ",M2398," ",N2398)</f>
        <v>qc connectors Workflow wf_ENT_LAWSON_GL_CashReceipts_SIMS</v>
      </c>
      <c r="Q2398" s="12" t="str">
        <f t="shared" ref="Q2398" si="4650">IF(AND(B2398=B2397,F2398=F2397),"echo ;",CONCATENATE("./pmrep cleardeploymentgroup -p ",dgnm," -f ;"))</f>
        <v>./pmrep cleardeploymentgroup -p DG_Static_Shared -f ;</v>
      </c>
      <c r="R2398" s="13" t="str">
        <f t="shared" ref="R2398" si="4651">CONCATENATE("./pmrep addtodeploymentgroup -p ",dgnm," -n ",N2398," -o ",M2398, " -f ",L2398," -d ",K2398, " ;")</f>
        <v>./pmrep addtodeploymentgroup -p DG_Static_Shared -n wf_ENT_LAWSON_GL_CashReceipts_SIMS -o Workflow -f connectors -d all ;</v>
      </c>
      <c r="S2398" s="12" t="str">
        <f t="shared" ref="S2398" si="4652">IF(AND(B2398=B2399,F2398=F2399),"echo ;",CONCATENATE("./pmrep deploydeploymentgroup -p ",dgnm, " -c ",dgxml," -r ",E2398," -n ",IF(LEFT(F2398,1)="B","ritbil","jansaj")," -X ",F2398, " -h ",G2398," -o ",I2398, " -s ",J2398, " -l $HOME/scripts/log/dg_",C2398,"_",B2398,".log ;"))</f>
        <v>./pmrep deploydeploymentgroup -p DG_Static_Shared -c  ./DG_Static_Shared.xml -r RAC_prod -n ritbil -X BPP -h phvifoapp04 -o 6005 -s Native -l $HOME/scripts/log/dg_BR_CHG0016448.log ;</v>
      </c>
      <c r="T2398" s="13" t="str">
        <f t="shared" ref="T2398" si="4653">IF(AND(B2398=B2399,F2398=F2399), "echo ;","echo '&lt; PRESS ANY KEY TO CONTINUE &gt;'; read c ; ")</f>
        <v xml:space="preserve">echo '&lt; PRESS ANY KEY TO CONTINUE &gt;'; read c ; </v>
      </c>
      <c r="U2398" s="12" t="str">
        <f t="shared" ref="U2398" si="4654">IF(AND(B2398=B2399,F2398=F2399),"echo;",CONCATENATE("cat $HOME/scripts/log/dg_",C2398,"_",B2398,".log ; "))</f>
        <v xml:space="preserve">cat $HOME/scripts/log/dg_BR_CHG0016448.log ; </v>
      </c>
      <c r="V2398" s="13" t="str">
        <f t="shared" ref="V2398" si="4655">IF(AND(B2398=B2399,F2398=F2399), "echo ;","echo '&lt; PRESS ANY KEY TO CONTINUE &gt;'; read c ;")</f>
        <v>echo '&lt; PRESS ANY KEY TO CONTINUE &gt;'; read c ;</v>
      </c>
      <c r="W2398" s="14" t="str">
        <f t="shared" ref="W2398" si="4656">IF(LEFT(U2398,3)="cat"," pmd ; "," echo ; ")</f>
        <v xml:space="preserve"> pmd ; </v>
      </c>
      <c r="X2398" s="13" t="str">
        <f t="shared" ref="X2398" si="4657">IF(M2398="Workflow",CONCATENATE("ssh -q ",G2398, " '/home/infa_adm/scripts/ais.sh ",L2398," ",N2398," ",H2398,"'")," # n/a")</f>
        <v>ssh -q phvifoapp04 '/home/infa_adm/scripts/ais.sh connectors wf_ENT_LAWSON_GL_CashReceipts_SIMS Int01_prod'</v>
      </c>
      <c r="Y2398" s="15"/>
      <c r="Z2398" s="60" t="str">
        <f t="shared" ref="Z2398" si="4658">CONCATENATE("./pmrep objectexport -f ",L2398," -o ",M2398," -n ",N2398," -m -s -b -r -u ",N2398,".xml")</f>
        <v>./pmrep objectexport -f connectors -o Workflow -n wf_ENT_LAWSON_GL_CashReceipts_SIMS -m -s -b -r -u wf_ENT_LAWSON_GL_CashReceipts_SIMS.xml</v>
      </c>
      <c r="AA2398" s="63" t="str">
        <f t="shared" ref="AA2398" si="4659">IF(M2398="Workflow",CONCATENATE("gwd ",L2398," ",N2398)," # n/a")</f>
        <v>gwd connectors wf_ENT_LAWSON_GL_CashReceipts_SIMS</v>
      </c>
      <c r="AB2398" s="60" t="str">
        <f t="shared" si="4474"/>
        <v xml:space="preserve">showvh connectors wf_ENT_LAWSON_GL_CashReceipts_SIMS ; </v>
      </c>
      <c r="AC2398" s="60" t="str">
        <f t="shared" si="4473"/>
        <v>showrrh connectors wf_ENT_LAWSON_GL_CashReceipts_SIMS</v>
      </c>
    </row>
    <row r="2399" spans="1:29" x14ac:dyDescent="0.25">
      <c r="A2399" s="9">
        <v>43500</v>
      </c>
      <c r="B2399" s="6" t="s">
        <v>3451</v>
      </c>
      <c r="C2399" s="6" t="s">
        <v>1893</v>
      </c>
      <c r="D2399" s="6" t="s">
        <v>1864</v>
      </c>
      <c r="E2399" s="100" t="str">
        <f t="shared" ref="E2399" si="4660">IF(D2399="q1",rep_q,IF(OR(D2399="u1",D2399="u2"),rep_u,IF(OR(D2399="p1",D2399="p2"),rep_p," ** ERROR **")))</f>
        <v>RAC_prod</v>
      </c>
      <c r="F2399" s="115" t="str">
        <f t="shared" ref="F2399" si="4661">IF(C2399="SJ",IF(D2399="q1",pswd_sj_q,IF(OR(D2399="u1",D2399="u2"),pswd_sj_u,IF(OR(D2399="p1",D2399="p2"),pswd_sj_p," ** ERROR **"))),
IF(C2399="BR",IF(D2399="q1",pswd_br_q,IF(OR(D2399="u1",D2399="u2"),pswd_br_u,IF(OR(D2399="p1",D2399="p2"),pswd_br_p," ** ERROR **")))," ** ERROR **"))</f>
        <v>BPP</v>
      </c>
      <c r="G2399" s="100" t="str">
        <f t="shared" ref="G2399" si="4662">IF(D2399="q1",host_q,IF(OR(D2399="u1",D2399="u2"),host_u,IF(OR(D2399="p1",D2399="p2"),host_p," ** ERROR **")))</f>
        <v>phvifoapp04</v>
      </c>
      <c r="H2399" s="115" t="str">
        <f t="shared" ref="H2399" si="4663">IF(D2399="q1",int_q1,IF(D2399="u1",int_u1,IF(D2399="u2",int_u2,IF(D2399="p1",int_p1,IF(D2399="p2",int_p2," ** ERROR **")))))</f>
        <v>Int01_prod</v>
      </c>
      <c r="I2399" s="100" t="str">
        <f t="shared" ref="I2399" si="4664">IF(D2399="","n/a","6005")</f>
        <v>6005</v>
      </c>
      <c r="J2399" s="115" t="str">
        <f t="shared" ref="J2399" si="4665">IF(D2399="","n/a","Native")</f>
        <v>Native</v>
      </c>
      <c r="K2399" s="100" t="str">
        <f t="shared" ref="K2399" si="4666">IF(D2399="","n/a","all")</f>
        <v>all</v>
      </c>
      <c r="L2399" s="6" t="s">
        <v>322</v>
      </c>
      <c r="M2399" s="6" t="s">
        <v>332</v>
      </c>
      <c r="N2399" s="47" t="s">
        <v>3437</v>
      </c>
      <c r="O2399" s="6" t="s">
        <v>3452</v>
      </c>
      <c r="P2399" s="11" t="str">
        <f t="shared" ref="P2399" si="4667">CONCATENATE("qc ",L2399," ",M2399," ",N2399)</f>
        <v>qc MDM Workflow wf_Lead_Match_Customer</v>
      </c>
      <c r="Q2399" s="12" t="str">
        <f t="shared" ref="Q2399" si="4668">IF(AND(B2399=B2398,F2399=F2398),"echo ;",CONCATENATE("./pmrep cleardeploymentgroup -p ",dgnm," -f ;"))</f>
        <v>./pmrep cleardeploymentgroup -p DG_Static_Shared -f ;</v>
      </c>
      <c r="R2399" s="13" t="str">
        <f t="shared" ref="R2399" si="4669">CONCATENATE("./pmrep addtodeploymentgroup -p ",dgnm," -n ",N2399," -o ",M2399, " -f ",L2399," -d ",K2399, " ;")</f>
        <v>./pmrep addtodeploymentgroup -p DG_Static_Shared -n wf_Lead_Match_Customer -o Workflow -f MDM -d all ;</v>
      </c>
      <c r="S2399" s="12" t="str">
        <f t="shared" ref="S2399" si="4670">IF(AND(B2399=B2400,F2399=F2400),"echo ;",CONCATENATE("./pmrep deploydeploymentgroup -p ",dgnm, " -c ",dgxml," -r ",E2399," -n ",IF(LEFT(F2399,1)="B","ritbil","jansaj")," -X ",F2399, " -h ",G2399," -o ",I2399, " -s ",J2399, " -l $HOME/scripts/log/dg_",C2399,"_",B2399,".log ;"))</f>
        <v>./pmrep deploydeploymentgroup -p DG_Static_Shared -c  ./DG_Static_Shared.xml -r RAC_prod -n ritbil -X BPP -h phvifoapp04 -o 6005 -s Native -l $HOME/scripts/log/dg_BR_CHG0016451.log ;</v>
      </c>
      <c r="T2399" s="13" t="str">
        <f t="shared" ref="T2399" si="4671">IF(AND(B2399=B2400,F2399=F2400), "echo ;","echo '&lt; PRESS ANY KEY TO CONTINUE &gt;'; read c ; ")</f>
        <v xml:space="preserve">echo '&lt; PRESS ANY KEY TO CONTINUE &gt;'; read c ; </v>
      </c>
      <c r="U2399" s="12" t="str">
        <f t="shared" ref="U2399" si="4672">IF(AND(B2399=B2400,F2399=F2400),"echo;",CONCATENATE("cat $HOME/scripts/log/dg_",C2399,"_",B2399,".log ; "))</f>
        <v xml:space="preserve">cat $HOME/scripts/log/dg_BR_CHG0016451.log ; </v>
      </c>
      <c r="V2399" s="13" t="str">
        <f t="shared" ref="V2399" si="4673">IF(AND(B2399=B2400,F2399=F2400), "echo ;","echo '&lt; PRESS ANY KEY TO CONTINUE &gt;'; read c ;")</f>
        <v>echo '&lt; PRESS ANY KEY TO CONTINUE &gt;'; read c ;</v>
      </c>
      <c r="W2399" s="14" t="str">
        <f t="shared" ref="W2399" si="4674">IF(LEFT(U2399,3)="cat"," pmd ; "," echo ; ")</f>
        <v xml:space="preserve"> pmd ; </v>
      </c>
      <c r="X2399" s="13" t="str">
        <f t="shared" ref="X2399" si="4675">IF(M2399="Workflow",CONCATENATE("ssh -q ",G2399, " '/home/infa_adm/scripts/ais.sh ",L2399," ",N2399," ",H2399,"'")," # n/a")</f>
        <v>ssh -q phvifoapp04 '/home/infa_adm/scripts/ais.sh MDM wf_Lead_Match_Customer Int01_prod'</v>
      </c>
      <c r="Y2399" s="15"/>
      <c r="Z2399" s="60" t="str">
        <f t="shared" ref="Z2399" si="4676">CONCATENATE("./pmrep objectexport -f ",L2399," -o ",M2399," -n ",N2399," -m -s -b -r -u ",N2399,".xml")</f>
        <v>./pmrep objectexport -f MDM -o Workflow -n wf_Lead_Match_Customer -m -s -b -r -u wf_Lead_Match_Customer.xml</v>
      </c>
      <c r="AA2399" s="63" t="str">
        <f t="shared" ref="AA2399" si="4677">IF(M2399="Workflow",CONCATENATE("gwd ",L2399," ",N2399)," # n/a")</f>
        <v>gwd MDM wf_Lead_Match_Customer</v>
      </c>
      <c r="AB2399" s="60" t="str">
        <f t="shared" si="4474"/>
        <v xml:space="preserve">showvh MDM wf_Lead_Match_Customer ; </v>
      </c>
      <c r="AC2399" s="60" t="str">
        <f t="shared" si="4473"/>
        <v>showrrh MDM wf_Lead_Match_Customer</v>
      </c>
    </row>
    <row r="2400" spans="1:29" x14ac:dyDescent="0.25">
      <c r="A2400" s="9">
        <v>43501</v>
      </c>
      <c r="B2400" s="6" t="s">
        <v>285</v>
      </c>
      <c r="C2400" s="6" t="s">
        <v>1892</v>
      </c>
      <c r="D2400" s="6" t="s">
        <v>1862</v>
      </c>
      <c r="E2400" s="100" t="str">
        <f t="shared" ref="E2400" si="4678">IF(D2400="q1",rep_q,IF(OR(D2400="u1",D2400="u2"),rep_u,IF(OR(D2400="p1",D2400="p2"),rep_p," ** ERROR **")))</f>
        <v>RAC_qa</v>
      </c>
      <c r="F2400" s="115" t="str">
        <f t="shared" ref="F2400" si="4679">IF(C2400="SJ",IF(D2400="q1",pswd_sj_q,IF(OR(D2400="u1",D2400="u2"),pswd_sj_u,IF(OR(D2400="p1",D2400="p2"),pswd_sj_p," ** ERROR **"))),
IF(C2400="BR",IF(D2400="q1",pswd_br_q,IF(OR(D2400="u1",D2400="u2"),pswd_br_u,IF(OR(D2400="p1",D2400="p2"),pswd_br_p," ** ERROR **")))," ** ERROR **"))</f>
        <v>QP</v>
      </c>
      <c r="G2400" s="100" t="str">
        <f t="shared" ref="G2400" si="4680">IF(D2400="q1",host_q,IF(OR(D2400="u1",D2400="u2"),host_u,IF(OR(D2400="p1",D2400="p2"),host_p," ** ERROR **")))</f>
        <v>qhvifoapp05</v>
      </c>
      <c r="H2400" s="115" t="str">
        <f t="shared" ref="H2400" si="4681">IF(D2400="q1",int_q1,IF(D2400="u1",int_u1,IF(D2400="u2",int_u2,IF(D2400="p1",int_p1,IF(D2400="p2",int_p2," ** ERROR **")))))</f>
        <v>Int01_qa</v>
      </c>
      <c r="I2400" s="100" t="str">
        <f t="shared" ref="I2400" si="4682">IF(D2400="","n/a","6005")</f>
        <v>6005</v>
      </c>
      <c r="J2400" s="115" t="str">
        <f t="shared" ref="J2400" si="4683">IF(D2400="","n/a","Native")</f>
        <v>Native</v>
      </c>
      <c r="K2400" s="100" t="str">
        <f t="shared" ref="K2400" si="4684">IF(D2400="","n/a","all")</f>
        <v>all</v>
      </c>
      <c r="L2400" s="6" t="s">
        <v>322</v>
      </c>
      <c r="M2400" s="6" t="s">
        <v>332</v>
      </c>
      <c r="N2400" s="6" t="s">
        <v>3437</v>
      </c>
      <c r="O2400" s="6" t="s">
        <v>3454</v>
      </c>
      <c r="P2400" s="11" t="str">
        <f t="shared" ref="P2400:P2401" si="4685">CONCATENATE("qc ",L2400," ",M2400," ",N2400)</f>
        <v>qc MDM Workflow wf_Lead_Match_Customer</v>
      </c>
      <c r="Q2400" s="12" t="str">
        <f t="shared" ref="Q2400:Q2401" si="4686">IF(AND(B2400=B2399,F2400=F2399),"echo ;",CONCATENATE("./pmrep cleardeploymentgroup -p ",dgnm," -f ;"))</f>
        <v>./pmrep cleardeploymentgroup -p DG_Static_Shared -f ;</v>
      </c>
      <c r="R2400" s="13" t="str">
        <f t="shared" ref="R2400:R2401" si="4687">CONCATENATE("./pmrep addtodeploymentgroup -p ",dgnm," -n ",N2400," -o ",M2400, " -f ",L2400," -d ",K2400, " ;")</f>
        <v>./pmrep addtodeploymentgroup -p DG_Static_Shared -n wf_Lead_Match_Customer -o Workflow -f MDM -d all ;</v>
      </c>
      <c r="S2400" s="12" t="str">
        <f t="shared" ref="S2400:S2401" si="4688">IF(AND(B2400=B2401,F2400=F2401),"echo ;",CONCATENATE("./pmrep deploydeploymentgroup -p ",dgnm, " -c ",dgxml," -r ",E2400," -n ",IF(LEFT(F2400,1)="B","ritbil","jansaj")," -X ",F2400, " -h ",G2400," -o ",I2400, " -s ",J2400, " -l $HOME/scripts/log/dg_",C2400,"_",B2400,".log ;"))</f>
        <v>./pmrep deploydeploymentgroup -p DG_Static_Shared -c  ./DG_Static_Shared.xml -r RAC_qa -n jansaj -X QP -h qhvifoapp05 -o 6005 -s Native -l $HOME/scripts/log/dg_SJ_matvis.log ;</v>
      </c>
      <c r="T2400" s="13" t="str">
        <f t="shared" ref="T2400:T2401" si="4689">IF(AND(B2400=B2401,F2400=F2401), "echo ;","echo '&lt; PRESS ANY KEY TO CONTINUE &gt;'; read c ; ")</f>
        <v xml:space="preserve">echo '&lt; PRESS ANY KEY TO CONTINUE &gt;'; read c ; </v>
      </c>
      <c r="U2400" s="12" t="str">
        <f t="shared" ref="U2400:U2401" si="4690">IF(AND(B2400=B2401,F2400=F2401),"echo;",CONCATENATE("cat $HOME/scripts/log/dg_",C2400,"_",B2400,".log ; "))</f>
        <v xml:space="preserve">cat $HOME/scripts/log/dg_SJ_matvis.log ; </v>
      </c>
      <c r="V2400" s="13" t="str">
        <f t="shared" ref="V2400:V2401" si="4691">IF(AND(B2400=B2401,F2400=F2401), "echo ;","echo '&lt; PRESS ANY KEY TO CONTINUE &gt;'; read c ;")</f>
        <v>echo '&lt; PRESS ANY KEY TO CONTINUE &gt;'; read c ;</v>
      </c>
      <c r="W2400" s="14" t="str">
        <f t="shared" ref="W2400:W2401" si="4692">IF(LEFT(U2400,3)="cat"," pmd ; "," echo ; ")</f>
        <v xml:space="preserve"> pmd ; </v>
      </c>
      <c r="X2400" s="13" t="str">
        <f t="shared" ref="X2400:X2401" si="4693">IF(M2400="Workflow",CONCATENATE("ssh -q ",G2400, " '/home/infa_adm/scripts/ais.sh ",L2400," ",N2400," ",H2400,"'")," # n/a")</f>
        <v>ssh -q qhvifoapp05 '/home/infa_adm/scripts/ais.sh MDM wf_Lead_Match_Customer Int01_qa'</v>
      </c>
      <c r="Y2400" s="15"/>
      <c r="Z2400" s="60" t="str">
        <f t="shared" ref="Z2400:Z2401" si="4694">CONCATENATE("./pmrep objectexport -f ",L2400," -o ",M2400," -n ",N2400," -m -s -b -r -u ",N2400,".xml")</f>
        <v>./pmrep objectexport -f MDM -o Workflow -n wf_Lead_Match_Customer -m -s -b -r -u wf_Lead_Match_Customer.xml</v>
      </c>
      <c r="AA2400" s="63" t="str">
        <f t="shared" ref="AA2400:AA2401" si="4695">IF(M2400="Workflow",CONCATENATE("gwd ",L2400," ",N2400)," # n/a")</f>
        <v>gwd MDM wf_Lead_Match_Customer</v>
      </c>
      <c r="AB2400" s="60" t="str">
        <f t="shared" si="4474"/>
        <v xml:space="preserve">showvh MDM wf_Lead_Match_Customer ; </v>
      </c>
      <c r="AC2400" s="60" t="str">
        <f t="shared" si="4473"/>
        <v>showrrh MDM wf_Lead_Match_Customer</v>
      </c>
    </row>
    <row r="2401" spans="1:29" x14ac:dyDescent="0.25">
      <c r="A2401" s="9">
        <v>43501</v>
      </c>
      <c r="B2401" s="6" t="s">
        <v>285</v>
      </c>
      <c r="C2401" s="6" t="s">
        <v>1892</v>
      </c>
      <c r="D2401" s="6" t="s">
        <v>1863</v>
      </c>
      <c r="E2401" s="100" t="str">
        <f t="shared" ref="E2401" si="4696">IF(D2401="q1",rep_q,IF(OR(D2401="u1",D2401="u2"),rep_u,IF(OR(D2401="p1",D2401="p2"),rep_p," ** ERROR **")))</f>
        <v>RAC_uat</v>
      </c>
      <c r="F2401" s="115" t="str">
        <f t="shared" ref="F2401" si="4697">IF(C2401="SJ",IF(D2401="q1",pswd_sj_q,IF(OR(D2401="u1",D2401="u2"),pswd_sj_u,IF(OR(D2401="p1",D2401="p2"),pswd_sj_p," ** ERROR **"))),
IF(C2401="BR",IF(D2401="q1",pswd_br_q,IF(OR(D2401="u1",D2401="u2"),pswd_br_u,IF(OR(D2401="p1",D2401="p2"),pswd_br_p," ** ERROR **")))," ** ERROR **"))</f>
        <v>UP</v>
      </c>
      <c r="G2401" s="100" t="str">
        <f t="shared" ref="G2401" si="4698">IF(D2401="q1",host_q,IF(OR(D2401="u1",D2401="u2"),host_u,IF(OR(D2401="p1",D2401="p2"),host_p," ** ERROR **")))</f>
        <v>uhvifoapp03</v>
      </c>
      <c r="H2401" s="115" t="str">
        <f t="shared" ref="H2401" si="4699">IF(D2401="q1",int_q1,IF(D2401="u1",int_u1,IF(D2401="u2",int_u2,IF(D2401="p1",int_p1,IF(D2401="p2",int_p2," ** ERROR **")))))</f>
        <v>Int01_uat</v>
      </c>
      <c r="I2401" s="100" t="str">
        <f t="shared" ref="I2401" si="4700">IF(D2401="","n/a","6005")</f>
        <v>6005</v>
      </c>
      <c r="J2401" s="115" t="str">
        <f t="shared" ref="J2401" si="4701">IF(D2401="","n/a","Native")</f>
        <v>Native</v>
      </c>
      <c r="K2401" s="100" t="str">
        <f t="shared" ref="K2401" si="4702">IF(D2401="","n/a","all")</f>
        <v>all</v>
      </c>
      <c r="L2401" s="6" t="s">
        <v>322</v>
      </c>
      <c r="M2401" s="6" t="s">
        <v>332</v>
      </c>
      <c r="N2401" s="6" t="s">
        <v>3437</v>
      </c>
      <c r="O2401" s="6" t="s">
        <v>3455</v>
      </c>
      <c r="P2401" s="11" t="str">
        <f t="shared" si="4685"/>
        <v>qc MDM Workflow wf_Lead_Match_Customer</v>
      </c>
      <c r="Q2401" s="12" t="str">
        <f t="shared" si="4686"/>
        <v>./pmrep cleardeploymentgroup -p DG_Static_Shared -f ;</v>
      </c>
      <c r="R2401" s="13" t="str">
        <f t="shared" si="4687"/>
        <v>./pmrep addtodeploymentgroup -p DG_Static_Shared -n wf_Lead_Match_Customer -o Workflow -f MDM -d all ;</v>
      </c>
      <c r="S2401" s="12" t="str">
        <f t="shared" si="4688"/>
        <v>./pmrep deploydeploymentgroup -p DG_Static_Shared -c  ./DG_Static_Shared.xml -r RAC_uat -n jansaj -X UP -h uhvifoapp03 -o 6005 -s Native -l $HOME/scripts/log/dg_SJ_matvis.log ;</v>
      </c>
      <c r="T2401" s="13" t="str">
        <f t="shared" si="4689"/>
        <v xml:space="preserve">echo '&lt; PRESS ANY KEY TO CONTINUE &gt;'; read c ; </v>
      </c>
      <c r="U2401" s="12" t="str">
        <f t="shared" si="4690"/>
        <v xml:space="preserve">cat $HOME/scripts/log/dg_SJ_matvis.log ; </v>
      </c>
      <c r="V2401" s="13" t="str">
        <f t="shared" si="4691"/>
        <v>echo '&lt; PRESS ANY KEY TO CONTINUE &gt;'; read c ;</v>
      </c>
      <c r="W2401" s="14" t="str">
        <f t="shared" si="4692"/>
        <v xml:space="preserve"> pmd ; </v>
      </c>
      <c r="X2401" s="13" t="str">
        <f t="shared" si="4693"/>
        <v>ssh -q uhvifoapp03 '/home/infa_adm/scripts/ais.sh MDM wf_Lead_Match_Customer Int01_uat'</v>
      </c>
      <c r="Y2401" s="15"/>
      <c r="Z2401" s="60" t="str">
        <f t="shared" si="4694"/>
        <v>./pmrep objectexport -f MDM -o Workflow -n wf_Lead_Match_Customer -m -s -b -r -u wf_Lead_Match_Customer.xml</v>
      </c>
      <c r="AA2401" s="63" t="str">
        <f t="shared" si="4695"/>
        <v>gwd MDM wf_Lead_Match_Customer</v>
      </c>
      <c r="AB2401" s="60" t="str">
        <f t="shared" si="4474"/>
        <v xml:space="preserve">showvh MDM wf_Lead_Match_Customer ; </v>
      </c>
      <c r="AC2401" s="60" t="str">
        <f t="shared" si="4473"/>
        <v>showrrh MDM wf_Lead_Match_Customer</v>
      </c>
    </row>
    <row r="2402" spans="1:29" x14ac:dyDescent="0.25">
      <c r="A2402" s="9">
        <v>43501</v>
      </c>
      <c r="B2402" s="6" t="s">
        <v>3456</v>
      </c>
      <c r="C2402" s="6" t="s">
        <v>1892</v>
      </c>
      <c r="D2402" s="6" t="s">
        <v>1864</v>
      </c>
      <c r="E2402" s="100" t="str">
        <f t="shared" ref="E2402:E2405" si="4703">IF(D2402="q1",rep_q,IF(OR(D2402="u1",D2402="u2"),rep_u,IF(OR(D2402="p1",D2402="p2"),rep_p," ** ERROR **")))</f>
        <v>RAC_prod</v>
      </c>
      <c r="F2402" s="115" t="str">
        <f t="shared" ref="F2402:F2405" si="4704">IF(C2402="SJ",IF(D2402="q1",pswd_sj_q,IF(OR(D2402="u1",D2402="u2"),pswd_sj_u,IF(OR(D2402="p1",D2402="p2"),pswd_sj_p," ** ERROR **"))),
IF(C2402="BR",IF(D2402="q1",pswd_br_q,IF(OR(D2402="u1",D2402="u2"),pswd_br_u,IF(OR(D2402="p1",D2402="p2"),pswd_br_p," ** ERROR **")))," ** ERROR **"))</f>
        <v>PP</v>
      </c>
      <c r="G2402" s="100" t="str">
        <f t="shared" ref="G2402:G2405" si="4705">IF(D2402="q1",host_q,IF(OR(D2402="u1",D2402="u2"),host_u,IF(OR(D2402="p1",D2402="p2"),host_p," ** ERROR **")))</f>
        <v>phvifoapp04</v>
      </c>
      <c r="H2402" s="115" t="str">
        <f t="shared" ref="H2402:H2405" si="4706">IF(D2402="q1",int_q1,IF(D2402="u1",int_u1,IF(D2402="u2",int_u2,IF(D2402="p1",int_p1,IF(D2402="p2",int_p2," ** ERROR **")))))</f>
        <v>Int01_prod</v>
      </c>
      <c r="I2402" s="100" t="str">
        <f t="shared" ref="I2402:I2405" si="4707">IF(D2402="","n/a","6005")</f>
        <v>6005</v>
      </c>
      <c r="J2402" s="115" t="str">
        <f t="shared" ref="J2402:J2405" si="4708">IF(D2402="","n/a","Native")</f>
        <v>Native</v>
      </c>
      <c r="K2402" s="100" t="str">
        <f t="shared" ref="K2402:K2405" si="4709">IF(D2402="","n/a","all")</f>
        <v>all</v>
      </c>
      <c r="L2402" s="6" t="s">
        <v>1491</v>
      </c>
      <c r="M2402" s="6" t="s">
        <v>332</v>
      </c>
      <c r="N2402" s="6" t="s">
        <v>2756</v>
      </c>
      <c r="O2402" s="34" t="s">
        <v>3457</v>
      </c>
      <c r="P2402" s="11" t="str">
        <f t="shared" ref="P2402:P2403" si="4710">CONCATENATE("qc ",L2402," ",M2402," ",N2402)</f>
        <v>qc connectors Workflow wf_reconnet_non_cash_receipts</v>
      </c>
      <c r="Q2402" s="12" t="str">
        <f t="shared" ref="Q2402:Q2403" si="4711">IF(AND(B2402=B2401,F2402=F2401),"echo ;",CONCATENATE("./pmrep cleardeploymentgroup -p ",dgnm," -f ;"))</f>
        <v>./pmrep cleardeploymentgroup -p DG_Static_Shared -f ;</v>
      </c>
      <c r="R2402" s="13" t="str">
        <f t="shared" ref="R2402:R2403" si="4712">CONCATENATE("./pmrep addtodeploymentgroup -p ",dgnm," -n ",N2402," -o ",M2402, " -f ",L2402," -d ",K2402, " ;")</f>
        <v>./pmrep addtodeploymentgroup -p DG_Static_Shared -n wf_reconnet_non_cash_receipts -o Workflow -f connectors -d all ;</v>
      </c>
      <c r="S2402" s="12" t="str">
        <f t="shared" ref="S2402:S2403" si="4713">IF(AND(B2402=B2403,F2402=F2403),"echo ;",CONCATENATE("./pmrep deploydeploymentgroup -p ",dgnm, " -c ",dgxml," -r ",E2402," -n ",IF(LEFT(F2402,1)="B","ritbil","jansaj")," -X ",F2402, " -h ",G2402," -o ",I2402, " -s ",J2402, " -l $HOME/scripts/log/dg_",C2402,"_",B2402,".log ;"))</f>
        <v>echo ;</v>
      </c>
      <c r="T2402" s="13" t="str">
        <f t="shared" ref="T2402:T2403" si="4714">IF(AND(B2402=B2403,F2402=F2403), "echo ;","echo '&lt; PRESS ANY KEY TO CONTINUE &gt;'; read c ; ")</f>
        <v>echo ;</v>
      </c>
      <c r="U2402" s="12" t="str">
        <f t="shared" ref="U2402:U2403" si="4715">IF(AND(B2402=B2403,F2402=F2403),"echo;",CONCATENATE("cat $HOME/scripts/log/dg_",C2402,"_",B2402,".log ; "))</f>
        <v>echo;</v>
      </c>
      <c r="V2402" s="13" t="str">
        <f t="shared" ref="V2402:V2403" si="4716">IF(AND(B2402=B2403,F2402=F2403), "echo ;","echo '&lt; PRESS ANY KEY TO CONTINUE &gt;'; read c ;")</f>
        <v>echo ;</v>
      </c>
      <c r="W2402" s="14" t="str">
        <f t="shared" ref="W2402:W2403" si="4717">IF(LEFT(U2402,3)="cat"," pmd ; "," echo ; ")</f>
        <v xml:space="preserve"> echo ; </v>
      </c>
      <c r="X2402" s="13" t="str">
        <f t="shared" ref="X2402:X2403" si="4718">IF(M2402="Workflow",CONCATENATE("ssh -q ",G2402, " '/home/infa_adm/scripts/ais.sh ",L2402," ",N2402," ",H2402,"'")," # n/a")</f>
        <v>ssh -q phvifoapp04 '/home/infa_adm/scripts/ais.sh connectors wf_reconnet_non_cash_receipts Int01_prod'</v>
      </c>
      <c r="Y2402" s="15"/>
      <c r="Z2402" s="60" t="str">
        <f t="shared" ref="Z2402:Z2403" si="4719">CONCATENATE("./pmrep objectexport -f ",L2402," -o ",M2402," -n ",N2402," -m -s -b -r -u ",N2402,".xml")</f>
        <v>./pmrep objectexport -f connectors -o Workflow -n wf_reconnet_non_cash_receipts -m -s -b -r -u wf_reconnet_non_cash_receipts.xml</v>
      </c>
      <c r="AA2402" s="63" t="str">
        <f t="shared" ref="AA2402:AA2403" si="4720">IF(M2402="Workflow",CONCATENATE("gwd ",L2402," ",N2402)," # n/a")</f>
        <v>gwd connectors wf_reconnet_non_cash_receipts</v>
      </c>
      <c r="AB2402" s="60" t="str">
        <f t="shared" si="4474"/>
        <v xml:space="preserve">showvh connectors wf_reconnet_non_cash_receipts ; </v>
      </c>
      <c r="AC2402" s="60" t="str">
        <f t="shared" si="4473"/>
        <v>showrrh connectors wf_reconnet_non_cash_receipts</v>
      </c>
    </row>
    <row r="2403" spans="1:29" x14ac:dyDescent="0.25">
      <c r="A2403" s="9">
        <v>43501</v>
      </c>
      <c r="B2403" s="6" t="s">
        <v>3456</v>
      </c>
      <c r="C2403" s="6" t="s">
        <v>1892</v>
      </c>
      <c r="D2403" s="6" t="s">
        <v>1864</v>
      </c>
      <c r="E2403" s="100" t="str">
        <f t="shared" si="4703"/>
        <v>RAC_prod</v>
      </c>
      <c r="F2403" s="115" t="str">
        <f t="shared" si="4704"/>
        <v>PP</v>
      </c>
      <c r="G2403" s="100" t="str">
        <f t="shared" si="4705"/>
        <v>phvifoapp04</v>
      </c>
      <c r="H2403" s="115" t="str">
        <f t="shared" si="4706"/>
        <v>Int01_prod</v>
      </c>
      <c r="I2403" s="100" t="str">
        <f t="shared" si="4707"/>
        <v>6005</v>
      </c>
      <c r="J2403" s="115" t="str">
        <f t="shared" si="4708"/>
        <v>Native</v>
      </c>
      <c r="K2403" s="100" t="str">
        <f t="shared" si="4709"/>
        <v>all</v>
      </c>
      <c r="L2403" s="6" t="s">
        <v>1491</v>
      </c>
      <c r="M2403" s="6" t="s">
        <v>332</v>
      </c>
      <c r="N2403" s="6" t="s">
        <v>2757</v>
      </c>
      <c r="O2403" s="34" t="s">
        <v>3457</v>
      </c>
      <c r="P2403" s="11" t="str">
        <f t="shared" si="4710"/>
        <v>qc connectors Workflow wf_reconnet_nscash_cash_receipts</v>
      </c>
      <c r="Q2403" s="12" t="str">
        <f t="shared" si="4711"/>
        <v>echo ;</v>
      </c>
      <c r="R2403" s="13" t="str">
        <f t="shared" si="4712"/>
        <v>./pmrep addtodeploymentgroup -p DG_Static_Shared -n wf_reconnet_nscash_cash_receipts -o Workflow -f connectors -d all ;</v>
      </c>
      <c r="S2403" s="12" t="str">
        <f t="shared" si="4713"/>
        <v>./pmrep deploydeploymentgroup -p DG_Static_Shared -c  ./DG_Static_Shared.xml -r RAC_prod -n jansaj -X PP -h phvifoapp04 -o 6005 -s Native -l $HOME/scripts/log/dg_SJ_CHG0016447.log ;</v>
      </c>
      <c r="T2403" s="13" t="str">
        <f t="shared" si="4714"/>
        <v xml:space="preserve">echo '&lt; PRESS ANY KEY TO CONTINUE &gt;'; read c ; </v>
      </c>
      <c r="U2403" s="12" t="str">
        <f t="shared" si="4715"/>
        <v xml:space="preserve">cat $HOME/scripts/log/dg_SJ_CHG0016447.log ; </v>
      </c>
      <c r="V2403" s="13" t="str">
        <f t="shared" si="4716"/>
        <v>echo '&lt; PRESS ANY KEY TO CONTINUE &gt;'; read c ;</v>
      </c>
      <c r="W2403" s="14" t="str">
        <f t="shared" si="4717"/>
        <v xml:space="preserve"> pmd ; </v>
      </c>
      <c r="X2403" s="13" t="str">
        <f t="shared" si="4718"/>
        <v>ssh -q phvifoapp04 '/home/infa_adm/scripts/ais.sh connectors wf_reconnet_nscash_cash_receipts Int01_prod'</v>
      </c>
      <c r="Y2403" s="15"/>
      <c r="Z2403" s="60" t="str">
        <f t="shared" si="4719"/>
        <v>./pmrep objectexport -f connectors -o Workflow -n wf_reconnet_nscash_cash_receipts -m -s -b -r -u wf_reconnet_nscash_cash_receipts.xml</v>
      </c>
      <c r="AA2403" s="63" t="str">
        <f t="shared" si="4720"/>
        <v>gwd connectors wf_reconnet_nscash_cash_receipts</v>
      </c>
      <c r="AB2403" s="60" t="str">
        <f t="shared" si="4474"/>
        <v xml:space="preserve">showvh connectors wf_reconnet_nscash_cash_receipts ; </v>
      </c>
      <c r="AC2403" s="60" t="str">
        <f t="shared" si="4473"/>
        <v>showrrh connectors wf_reconnet_nscash_cash_receipts</v>
      </c>
    </row>
    <row r="2404" spans="1:29" x14ac:dyDescent="0.25">
      <c r="A2404" s="9">
        <v>43501</v>
      </c>
      <c r="B2404" s="6" t="s">
        <v>3211</v>
      </c>
      <c r="C2404" s="6" t="s">
        <v>1892</v>
      </c>
      <c r="D2404" s="6" t="s">
        <v>1862</v>
      </c>
      <c r="E2404" s="100" t="str">
        <f t="shared" si="4703"/>
        <v>RAC_qa</v>
      </c>
      <c r="F2404" s="115" t="str">
        <f t="shared" si="4704"/>
        <v>QP</v>
      </c>
      <c r="G2404" s="100" t="str">
        <f t="shared" si="4705"/>
        <v>qhvifoapp05</v>
      </c>
      <c r="H2404" s="115" t="str">
        <f t="shared" si="4706"/>
        <v>Int01_qa</v>
      </c>
      <c r="I2404" s="100" t="str">
        <f t="shared" si="4707"/>
        <v>6005</v>
      </c>
      <c r="J2404" s="115" t="str">
        <f t="shared" si="4708"/>
        <v>Native</v>
      </c>
      <c r="K2404" s="100" t="str">
        <f t="shared" si="4709"/>
        <v>all</v>
      </c>
      <c r="L2404" s="6" t="s">
        <v>322</v>
      </c>
      <c r="M2404" s="6" t="s">
        <v>332</v>
      </c>
      <c r="N2404" s="6" t="s">
        <v>3195</v>
      </c>
      <c r="O2404" s="6" t="s">
        <v>3458</v>
      </c>
      <c r="P2404" s="11" t="str">
        <f t="shared" ref="P2404:P2405" si="4721">CONCATENATE("qc ",L2404," ",M2404," ",N2404)</f>
        <v>qc MDM Workflow wf_Mdm_To_Rms</v>
      </c>
      <c r="Q2404" s="12" t="str">
        <f t="shared" ref="Q2404:Q2405" si="4722">IF(AND(B2404=B2403,F2404=F2403),"echo ;",CONCATENATE("./pmrep cleardeploymentgroup -p ",dgnm," -f ;"))</f>
        <v>./pmrep cleardeploymentgroup -p DG_Static_Shared -f ;</v>
      </c>
      <c r="R2404" s="13" t="str">
        <f t="shared" ref="R2404:R2405" si="4723">CONCATENATE("./pmrep addtodeploymentgroup -p ",dgnm," -n ",N2404," -o ",M2404, " -f ",L2404," -d ",K2404, " ;")</f>
        <v>./pmrep addtodeploymentgroup -p DG_Static_Shared -n wf_Mdm_To_Rms -o Workflow -f MDM -d all ;</v>
      </c>
      <c r="S2404" s="12" t="str">
        <f t="shared" ref="S2404:S2405" si="4724">IF(AND(B2404=B2405,F2404=F2405),"echo ;",CONCATENATE("./pmrep deploydeploymentgroup -p ",dgnm, " -c ",dgxml," -r ",E2404," -n ",IF(LEFT(F2404,1)="B","ritbil","jansaj")," -X ",F2404, " -h ",G2404," -o ",I2404, " -s ",J2404, " -l $HOME/scripts/log/dg_",C2404,"_",B2404,".log ;"))</f>
        <v>./pmrep deploydeploymentgroup -p DG_Static_Shared -c  ./DG_Static_Shared.xml -r RAC_qa -n jansaj -X QP -h qhvifoapp05 -o 6005 -s Native -l $HOME/scripts/log/dg_SJ_kasven.log ;</v>
      </c>
      <c r="T2404" s="13" t="str">
        <f t="shared" ref="T2404:T2405" si="4725">IF(AND(B2404=B2405,F2404=F2405), "echo ;","echo '&lt; PRESS ANY KEY TO CONTINUE &gt;'; read c ; ")</f>
        <v xml:space="preserve">echo '&lt; PRESS ANY KEY TO CONTINUE &gt;'; read c ; </v>
      </c>
      <c r="U2404" s="12" t="str">
        <f t="shared" ref="U2404:U2405" si="4726">IF(AND(B2404=B2405,F2404=F2405),"echo;",CONCATENATE("cat $HOME/scripts/log/dg_",C2404,"_",B2404,".log ; "))</f>
        <v xml:space="preserve">cat $HOME/scripts/log/dg_SJ_kasven.log ; </v>
      </c>
      <c r="V2404" s="13" t="str">
        <f t="shared" ref="V2404:V2405" si="4727">IF(AND(B2404=B2405,F2404=F2405), "echo ;","echo '&lt; PRESS ANY KEY TO CONTINUE &gt;'; read c ;")</f>
        <v>echo '&lt; PRESS ANY KEY TO CONTINUE &gt;'; read c ;</v>
      </c>
      <c r="W2404" s="14" t="str">
        <f t="shared" ref="W2404:W2405" si="4728">IF(LEFT(U2404,3)="cat"," pmd ; "," echo ; ")</f>
        <v xml:space="preserve"> pmd ; </v>
      </c>
      <c r="X2404" s="13" t="str">
        <f t="shared" ref="X2404:X2405" si="4729">IF(M2404="Workflow",CONCATENATE("ssh -q ",G2404, " '/home/infa_adm/scripts/ais.sh ",L2404," ",N2404," ",H2404,"'")," # n/a")</f>
        <v>ssh -q qhvifoapp05 '/home/infa_adm/scripts/ais.sh MDM wf_Mdm_To_Rms Int01_qa'</v>
      </c>
      <c r="Y2404" s="15"/>
      <c r="Z2404" s="60" t="str">
        <f t="shared" ref="Z2404:Z2405" si="4730">CONCATENATE("./pmrep objectexport -f ",L2404," -o ",M2404," -n ",N2404," -m -s -b -r -u ",N2404,".xml")</f>
        <v>./pmrep objectexport -f MDM -o Workflow -n wf_Mdm_To_Rms -m -s -b -r -u wf_Mdm_To_Rms.xml</v>
      </c>
      <c r="AA2404" s="63" t="str">
        <f t="shared" ref="AA2404:AA2405" si="4731">IF(M2404="Workflow",CONCATENATE("gwd ",L2404," ",N2404)," # n/a")</f>
        <v>gwd MDM wf_Mdm_To_Rms</v>
      </c>
      <c r="AB2404" s="60" t="str">
        <f t="shared" si="4474"/>
        <v xml:space="preserve">showvh MDM wf_Mdm_To_Rms ; </v>
      </c>
      <c r="AC2404" s="60" t="str">
        <f t="shared" si="4473"/>
        <v>showrrh MDM wf_Mdm_To_Rms</v>
      </c>
    </row>
    <row r="2405" spans="1:29" x14ac:dyDescent="0.25">
      <c r="A2405" s="9">
        <v>43501</v>
      </c>
      <c r="B2405" s="6" t="s">
        <v>3211</v>
      </c>
      <c r="C2405" s="6" t="s">
        <v>1892</v>
      </c>
      <c r="D2405" s="6" t="s">
        <v>1863</v>
      </c>
      <c r="E2405" s="100" t="str">
        <f t="shared" si="4703"/>
        <v>RAC_uat</v>
      </c>
      <c r="F2405" s="115" t="str">
        <f t="shared" si="4704"/>
        <v>UP</v>
      </c>
      <c r="G2405" s="100" t="str">
        <f t="shared" si="4705"/>
        <v>uhvifoapp03</v>
      </c>
      <c r="H2405" s="115" t="str">
        <f t="shared" si="4706"/>
        <v>Int01_uat</v>
      </c>
      <c r="I2405" s="100" t="str">
        <f t="shared" si="4707"/>
        <v>6005</v>
      </c>
      <c r="J2405" s="115" t="str">
        <f t="shared" si="4708"/>
        <v>Native</v>
      </c>
      <c r="K2405" s="100" t="str">
        <f t="shared" si="4709"/>
        <v>all</v>
      </c>
      <c r="L2405" s="6" t="s">
        <v>322</v>
      </c>
      <c r="M2405" s="6" t="s">
        <v>332</v>
      </c>
      <c r="N2405" s="6" t="s">
        <v>3195</v>
      </c>
      <c r="O2405" s="6" t="s">
        <v>3459</v>
      </c>
      <c r="P2405" s="11" t="str">
        <f t="shared" si="4721"/>
        <v>qc MDM Workflow wf_Mdm_To_Rms</v>
      </c>
      <c r="Q2405" s="12" t="str">
        <f t="shared" si="4722"/>
        <v>./pmrep cleardeploymentgroup -p DG_Static_Shared -f ;</v>
      </c>
      <c r="R2405" s="13" t="str">
        <f t="shared" si="4723"/>
        <v>./pmrep addtodeploymentgroup -p DG_Static_Shared -n wf_Mdm_To_Rms -o Workflow -f MDM -d all ;</v>
      </c>
      <c r="S2405" s="12" t="str">
        <f t="shared" si="4724"/>
        <v>./pmrep deploydeploymentgroup -p DG_Static_Shared -c  ./DG_Static_Shared.xml -r RAC_uat -n jansaj -X UP -h uhvifoapp03 -o 6005 -s Native -l $HOME/scripts/log/dg_SJ_kasven.log ;</v>
      </c>
      <c r="T2405" s="13" t="str">
        <f t="shared" si="4725"/>
        <v xml:space="preserve">echo '&lt; PRESS ANY KEY TO CONTINUE &gt;'; read c ; </v>
      </c>
      <c r="U2405" s="12" t="str">
        <f t="shared" si="4726"/>
        <v xml:space="preserve">cat $HOME/scripts/log/dg_SJ_kasven.log ; </v>
      </c>
      <c r="V2405" s="13" t="str">
        <f t="shared" si="4727"/>
        <v>echo '&lt; PRESS ANY KEY TO CONTINUE &gt;'; read c ;</v>
      </c>
      <c r="W2405" s="14" t="str">
        <f t="shared" si="4728"/>
        <v xml:space="preserve"> pmd ; </v>
      </c>
      <c r="X2405" s="13" t="str">
        <f t="shared" si="4729"/>
        <v>ssh -q uhvifoapp03 '/home/infa_adm/scripts/ais.sh MDM wf_Mdm_To_Rms Int01_uat'</v>
      </c>
      <c r="Y2405" s="15"/>
      <c r="Z2405" s="60" t="str">
        <f t="shared" si="4730"/>
        <v>./pmrep objectexport -f MDM -o Workflow -n wf_Mdm_To_Rms -m -s -b -r -u wf_Mdm_To_Rms.xml</v>
      </c>
      <c r="AA2405" s="63" t="str">
        <f t="shared" si="4731"/>
        <v>gwd MDM wf_Mdm_To_Rms</v>
      </c>
      <c r="AB2405" s="60" t="str">
        <f t="shared" si="4474"/>
        <v xml:space="preserve">showvh MDM wf_Mdm_To_Rms ; </v>
      </c>
      <c r="AC2405" s="60" t="str">
        <f t="shared" si="4473"/>
        <v>showrrh MDM wf_Mdm_To_Rms</v>
      </c>
    </row>
    <row r="2406" spans="1:29" x14ac:dyDescent="0.25">
      <c r="A2406" s="9">
        <v>43501</v>
      </c>
      <c r="B2406" s="6" t="s">
        <v>8</v>
      </c>
      <c r="C2406" s="6" t="s">
        <v>1892</v>
      </c>
      <c r="D2406" s="6" t="s">
        <v>1862</v>
      </c>
      <c r="E2406" s="100" t="str">
        <f t="shared" ref="E2406:E2407" si="4732">IF(D2406="q1",rep_q,IF(OR(D2406="u1",D2406="u2"),rep_u,IF(OR(D2406="p1",D2406="p2"),rep_p," ** ERROR **")))</f>
        <v>RAC_qa</v>
      </c>
      <c r="F2406" s="115" t="str">
        <f t="shared" ref="F2406:F2407" si="4733">IF(C2406="SJ",IF(D2406="q1",pswd_sj_q,IF(OR(D2406="u1",D2406="u2"),pswd_sj_u,IF(OR(D2406="p1",D2406="p2"),pswd_sj_p," ** ERROR **"))),
IF(C2406="BR",IF(D2406="q1",pswd_br_q,IF(OR(D2406="u1",D2406="u2"),pswd_br_u,IF(OR(D2406="p1",D2406="p2"),pswd_br_p," ** ERROR **")))," ** ERROR **"))</f>
        <v>QP</v>
      </c>
      <c r="G2406" s="100" t="str">
        <f t="shared" ref="G2406:G2407" si="4734">IF(D2406="q1",host_q,IF(OR(D2406="u1",D2406="u2"),host_u,IF(OR(D2406="p1",D2406="p2"),host_p," ** ERROR **")))</f>
        <v>qhvifoapp05</v>
      </c>
      <c r="H2406" s="115" t="str">
        <f t="shared" ref="H2406:H2407" si="4735">IF(D2406="q1",int_q1,IF(D2406="u1",int_u1,IF(D2406="u2",int_u2,IF(D2406="p1",int_p1,IF(D2406="p2",int_p2," ** ERROR **")))))</f>
        <v>Int01_qa</v>
      </c>
      <c r="I2406" s="100" t="str">
        <f t="shared" ref="I2406:I2407" si="4736">IF(D2406="","n/a","6005")</f>
        <v>6005</v>
      </c>
      <c r="J2406" s="115" t="str">
        <f t="shared" ref="J2406:J2407" si="4737">IF(D2406="","n/a","Native")</f>
        <v>Native</v>
      </c>
      <c r="K2406" s="100" t="str">
        <f t="shared" ref="K2406:K2407" si="4738">IF(D2406="","n/a","all")</f>
        <v>all</v>
      </c>
      <c r="L2406" s="6" t="s">
        <v>325</v>
      </c>
      <c r="M2406" s="6" t="s">
        <v>354</v>
      </c>
      <c r="N2406" s="6" t="s">
        <v>1677</v>
      </c>
      <c r="O2406" s="34" t="s">
        <v>3460</v>
      </c>
      <c r="P2406" s="11" t="str">
        <f t="shared" ref="P2406:P2407" si="4739">CONCATENATE("qc ",L2406," ",M2406," ",N2406)</f>
        <v>qc Marketing_Conversions Session s_m_Ht_Cust_Cleanse_Std</v>
      </c>
      <c r="Q2406" s="12" t="str">
        <f t="shared" ref="Q2406:Q2407" si="4740">IF(AND(B2406=B2405,F2406=F2405),"echo ;",CONCATENATE("./pmrep cleardeploymentgroup -p ",dgnm," -f ;"))</f>
        <v>./pmrep cleardeploymentgroup -p DG_Static_Shared -f ;</v>
      </c>
      <c r="R2406" s="13" t="str">
        <f t="shared" ref="R2406:R2407" si="4741">CONCATENATE("./pmrep addtodeploymentgroup -p ",dgnm," -n ",N2406," -o ",M2406, " -f ",L2406," -d ",K2406, " ;")</f>
        <v>./pmrep addtodeploymentgroup -p DG_Static_Shared -n s_m_Ht_Cust_Cleanse_Std -o Session -f Marketing_Conversions -d all ;</v>
      </c>
      <c r="S2406" s="12" t="str">
        <f t="shared" ref="S2406:S2407" si="4742">IF(AND(B2406=B2407,F2406=F2407),"echo ;",CONCATENATE("./pmrep deploydeploymentgroup -p ",dgnm, " -c ",dgxml," -r ",E2406," -n ",IF(LEFT(F2406,1)="B","ritbil","jansaj")," -X ",F2406, " -h ",G2406," -o ",I2406, " -s ",J2406, " -l $HOME/scripts/log/dg_",C2406,"_",B2406,".log ;"))</f>
        <v>./pmrep deploydeploymentgroup -p DG_Static_Shared -c  ./DG_Static_Shared.xml -r RAC_qa -n jansaj -X QP -h qhvifoapp05 -o 6005 -s Native -l $HOME/scripts/log/dg_SJ_seeanu.log ;</v>
      </c>
      <c r="T2406" s="13" t="str">
        <f t="shared" ref="T2406:T2407" si="4743">IF(AND(B2406=B2407,F2406=F2407), "echo ;","echo '&lt; PRESS ANY KEY TO CONTINUE &gt;'; read c ; ")</f>
        <v xml:space="preserve">echo '&lt; PRESS ANY KEY TO CONTINUE &gt;'; read c ; </v>
      </c>
      <c r="U2406" s="12" t="str">
        <f t="shared" ref="U2406:U2407" si="4744">IF(AND(B2406=B2407,F2406=F2407),"echo;",CONCATENATE("cat $HOME/scripts/log/dg_",C2406,"_",B2406,".log ; "))</f>
        <v xml:space="preserve">cat $HOME/scripts/log/dg_SJ_seeanu.log ; </v>
      </c>
      <c r="V2406" s="13" t="str">
        <f t="shared" ref="V2406:V2407" si="4745">IF(AND(B2406=B2407,F2406=F2407), "echo ;","echo '&lt; PRESS ANY KEY TO CONTINUE &gt;'; read c ;")</f>
        <v>echo '&lt; PRESS ANY KEY TO CONTINUE &gt;'; read c ;</v>
      </c>
      <c r="W2406" s="14" t="str">
        <f t="shared" ref="W2406:W2407" si="4746">IF(LEFT(U2406,3)="cat"," pmd ; "," echo ; ")</f>
        <v xml:space="preserve"> pmd ; </v>
      </c>
      <c r="X2406" s="13" t="str">
        <f t="shared" ref="X2406:X2407" si="4747">IF(M2406="Workflow",CONCATENATE("ssh -q ",G2406, " '/home/infa_adm/scripts/ais.sh ",L2406," ",N2406," ",H2406,"'")," # n/a")</f>
        <v xml:space="preserve"> # n/a</v>
      </c>
      <c r="Y2406" s="15"/>
      <c r="Z2406" s="60" t="str">
        <f t="shared" ref="Z2406:Z2407" si="4748">CONCATENATE("./pmrep objectexport -f ",L2406," -o ",M2406," -n ",N2406," -m -s -b -r -u ",N2406,".xml")</f>
        <v>./pmrep objectexport -f Marketing_Conversions -o Session -n s_m_Ht_Cust_Cleanse_Std -m -s -b -r -u s_m_Ht_Cust_Cleanse_Std.xml</v>
      </c>
      <c r="AA2406" s="63" t="str">
        <f t="shared" ref="AA2406:AA2407" si="4749">IF(M2406="Workflow",CONCATENATE("gwd ",L2406," ",N2406)," # n/a")</f>
        <v xml:space="preserve"> # n/a</v>
      </c>
      <c r="AB2406" s="60" t="str">
        <f t="shared" si="4474"/>
        <v xml:space="preserve">showvh Marketing_Conversions s_m_Ht_Cust_Cleanse_Std ; </v>
      </c>
      <c r="AC2406" s="60" t="str">
        <f t="shared" si="4473"/>
        <v>showrrh Marketing_Conversions s_m_Ht_Cust_Cleanse_Std</v>
      </c>
    </row>
    <row r="2407" spans="1:29" x14ac:dyDescent="0.25">
      <c r="A2407" s="9">
        <v>43501</v>
      </c>
      <c r="B2407" s="6" t="s">
        <v>8</v>
      </c>
      <c r="C2407" s="6" t="s">
        <v>1892</v>
      </c>
      <c r="D2407" s="6" t="s">
        <v>1863</v>
      </c>
      <c r="E2407" s="100" t="str">
        <f t="shared" si="4732"/>
        <v>RAC_uat</v>
      </c>
      <c r="F2407" s="115" t="str">
        <f t="shared" si="4733"/>
        <v>UP</v>
      </c>
      <c r="G2407" s="100" t="str">
        <f t="shared" si="4734"/>
        <v>uhvifoapp03</v>
      </c>
      <c r="H2407" s="115" t="str">
        <f t="shared" si="4735"/>
        <v>Int01_uat</v>
      </c>
      <c r="I2407" s="100" t="str">
        <f t="shared" si="4736"/>
        <v>6005</v>
      </c>
      <c r="J2407" s="115" t="str">
        <f t="shared" si="4737"/>
        <v>Native</v>
      </c>
      <c r="K2407" s="100" t="str">
        <f t="shared" si="4738"/>
        <v>all</v>
      </c>
      <c r="L2407" s="6" t="s">
        <v>325</v>
      </c>
      <c r="M2407" s="6" t="s">
        <v>354</v>
      </c>
      <c r="N2407" s="6" t="s">
        <v>1677</v>
      </c>
      <c r="O2407" s="34" t="s">
        <v>3461</v>
      </c>
      <c r="P2407" s="11" t="str">
        <f t="shared" si="4739"/>
        <v>qc Marketing_Conversions Session s_m_Ht_Cust_Cleanse_Std</v>
      </c>
      <c r="Q2407" s="12" t="str">
        <f t="shared" si="4740"/>
        <v>./pmrep cleardeploymentgroup -p DG_Static_Shared -f ;</v>
      </c>
      <c r="R2407" s="13" t="str">
        <f t="shared" si="4741"/>
        <v>./pmrep addtodeploymentgroup -p DG_Static_Shared -n s_m_Ht_Cust_Cleanse_Std -o Session -f Marketing_Conversions -d all ;</v>
      </c>
      <c r="S2407" s="12" t="str">
        <f t="shared" si="4742"/>
        <v>./pmrep deploydeploymentgroup -p DG_Static_Shared -c  ./DG_Static_Shared.xml -r RAC_uat -n jansaj -X UP -h uhvifoapp03 -o 6005 -s Native -l $HOME/scripts/log/dg_SJ_seeanu.log ;</v>
      </c>
      <c r="T2407" s="13" t="str">
        <f t="shared" si="4743"/>
        <v xml:space="preserve">echo '&lt; PRESS ANY KEY TO CONTINUE &gt;'; read c ; </v>
      </c>
      <c r="U2407" s="12" t="str">
        <f t="shared" si="4744"/>
        <v xml:space="preserve">cat $HOME/scripts/log/dg_SJ_seeanu.log ; </v>
      </c>
      <c r="V2407" s="13" t="str">
        <f t="shared" si="4745"/>
        <v>echo '&lt; PRESS ANY KEY TO CONTINUE &gt;'; read c ;</v>
      </c>
      <c r="W2407" s="14" t="str">
        <f t="shared" si="4746"/>
        <v xml:space="preserve"> pmd ; </v>
      </c>
      <c r="X2407" s="13" t="str">
        <f t="shared" si="4747"/>
        <v xml:space="preserve"> # n/a</v>
      </c>
      <c r="Y2407" s="15"/>
      <c r="Z2407" s="60" t="str">
        <f t="shared" si="4748"/>
        <v>./pmrep objectexport -f Marketing_Conversions -o Session -n s_m_Ht_Cust_Cleanse_Std -m -s -b -r -u s_m_Ht_Cust_Cleanse_Std.xml</v>
      </c>
      <c r="AA2407" s="63" t="str">
        <f t="shared" si="4749"/>
        <v xml:space="preserve"> # n/a</v>
      </c>
      <c r="AB2407" s="60" t="str">
        <f t="shared" si="4474"/>
        <v xml:space="preserve">showvh Marketing_Conversions s_m_Ht_Cust_Cleanse_Std ; </v>
      </c>
      <c r="AC2407" s="60" t="str">
        <f t="shared" si="4473"/>
        <v>showrrh Marketing_Conversions s_m_Ht_Cust_Cleanse_Std</v>
      </c>
    </row>
    <row r="2408" spans="1:29" x14ac:dyDescent="0.25">
      <c r="A2408" s="9">
        <v>43501</v>
      </c>
      <c r="B2408" s="6" t="s">
        <v>9</v>
      </c>
      <c r="C2408" s="6" t="s">
        <v>1892</v>
      </c>
      <c r="D2408" s="6" t="s">
        <v>1862</v>
      </c>
      <c r="E2408" s="100" t="str">
        <f t="shared" ref="E2408:E2415" si="4750">IF(D2408="q1",rep_q,IF(OR(D2408="u1",D2408="u2"),rep_u,IF(OR(D2408="p1",D2408="p2"),rep_p," ** ERROR **")))</f>
        <v>RAC_qa</v>
      </c>
      <c r="F2408" s="115" t="str">
        <f t="shared" ref="F2408:F2415" si="4751">IF(C2408="SJ",IF(D2408="q1",pswd_sj_q,IF(OR(D2408="u1",D2408="u2"),pswd_sj_u,IF(OR(D2408="p1",D2408="p2"),pswd_sj_p," ** ERROR **"))),
IF(C2408="BR",IF(D2408="q1",pswd_br_q,IF(OR(D2408="u1",D2408="u2"),pswd_br_u,IF(OR(D2408="p1",D2408="p2"),pswd_br_p," ** ERROR **")))," ** ERROR **"))</f>
        <v>QP</v>
      </c>
      <c r="G2408" s="100" t="str">
        <f t="shared" ref="G2408:G2415" si="4752">IF(D2408="q1",host_q,IF(OR(D2408="u1",D2408="u2"),host_u,IF(OR(D2408="p1",D2408="p2"),host_p," ** ERROR **")))</f>
        <v>qhvifoapp05</v>
      </c>
      <c r="H2408" s="115" t="str">
        <f t="shared" ref="H2408:H2415" si="4753">IF(D2408="q1",int_q1,IF(D2408="u1",int_u1,IF(D2408="u2",int_u2,IF(D2408="p1",int_p1,IF(D2408="p2",int_p2," ** ERROR **")))))</f>
        <v>Int01_qa</v>
      </c>
      <c r="I2408" s="100" t="str">
        <f t="shared" ref="I2408:I2415" si="4754">IF(D2408="","n/a","6005")</f>
        <v>6005</v>
      </c>
      <c r="J2408" s="115" t="str">
        <f t="shared" ref="J2408:J2415" si="4755">IF(D2408="","n/a","Native")</f>
        <v>Native</v>
      </c>
      <c r="K2408" s="100" t="str">
        <f t="shared" ref="K2408:K2415" si="4756">IF(D2408="","n/a","all")</f>
        <v>all</v>
      </c>
      <c r="L2408" s="6" t="s">
        <v>1409</v>
      </c>
      <c r="M2408" s="6" t="s">
        <v>332</v>
      </c>
      <c r="N2408" s="6" t="s">
        <v>3462</v>
      </c>
      <c r="O2408" s="41" t="s">
        <v>3470</v>
      </c>
      <c r="P2408" s="11" t="str">
        <f t="shared" ref="P2408:P2415" si="4757">CONCATENATE("qc ",L2408," ",M2408," ",N2408)</f>
        <v>qc supply_chain Workflow wf_DTS_Load_Pre_GEAR_TechData_Unlimited_Inv</v>
      </c>
      <c r="Q2408" s="12" t="str">
        <f t="shared" ref="Q2408:Q2415" si="4758">IF(AND(B2408=B2407,F2408=F2407),"echo ;",CONCATENATE("./pmrep cleardeploymentgroup -p ",dgnm," -f ;"))</f>
        <v>./pmrep cleardeploymentgroup -p DG_Static_Shared -f ;</v>
      </c>
      <c r="R2408" s="13" t="str">
        <f t="shared" ref="R2408:R2415" si="4759">CONCATENATE("./pmrep addtodeploymentgroup -p ",dgnm," -n ",N2408," -o ",M2408, " -f ",L2408," -d ",K2408, " ;")</f>
        <v>./pmrep addtodeploymentgroup -p DG_Static_Shared -n wf_DTS_Load_Pre_GEAR_TechData_Unlimited_Inv -o Workflow -f supply_chain -d all ;</v>
      </c>
      <c r="S2408" s="12" t="str">
        <f t="shared" ref="S2408:S2415" si="4760">IF(AND(B2408=B2409,F2408=F2409),"echo ;",CONCATENATE("./pmrep deploydeploymentgroup -p ",dgnm, " -c ",dgxml," -r ",E2408," -n ",IF(LEFT(F2408,1)="B","ritbil","jansaj")," -X ",F2408, " -h ",G2408," -o ",I2408, " -s ",J2408, " -l $HOME/scripts/log/dg_",C2408,"_",B2408,".log ;"))</f>
        <v>echo ;</v>
      </c>
      <c r="T2408" s="13" t="str">
        <f t="shared" ref="T2408:T2415" si="4761">IF(AND(B2408=B2409,F2408=F2409), "echo ;","echo '&lt; PRESS ANY KEY TO CONTINUE &gt;'; read c ; ")</f>
        <v>echo ;</v>
      </c>
      <c r="U2408" s="12" t="str">
        <f t="shared" ref="U2408:U2415" si="4762">IF(AND(B2408=B2409,F2408=F2409),"echo;",CONCATENATE("cat $HOME/scripts/log/dg_",C2408,"_",B2408,".log ; "))</f>
        <v>echo;</v>
      </c>
      <c r="V2408" s="13" t="str">
        <f t="shared" ref="V2408:V2415" si="4763">IF(AND(B2408=B2409,F2408=F2409), "echo ;","echo '&lt; PRESS ANY KEY TO CONTINUE &gt;'; read c ;")</f>
        <v>echo ;</v>
      </c>
      <c r="W2408" s="14" t="str">
        <f t="shared" ref="W2408:W2415" si="4764">IF(LEFT(U2408,3)="cat"," pmd ; "," echo ; ")</f>
        <v xml:space="preserve"> echo ; </v>
      </c>
      <c r="X2408" s="13" t="str">
        <f t="shared" ref="X2408:X2415" si="4765">IF(M2408="Workflow",CONCATENATE("ssh -q ",G2408, " '/home/infa_adm/scripts/ais.sh ",L2408," ",N2408," ",H2408,"'")," # n/a")</f>
        <v>ssh -q qhvifoapp05 '/home/infa_adm/scripts/ais.sh supply_chain wf_DTS_Load_Pre_GEAR_TechData_Unlimited_Inv Int01_qa'</v>
      </c>
      <c r="Y2408" s="15"/>
      <c r="Z2408" s="60" t="str">
        <f t="shared" ref="Z2408:Z2415" si="4766">CONCATENATE("./pmrep objectexport -f ",L2408," -o ",M2408," -n ",N2408," -m -s -b -r -u ",N2408,".xml")</f>
        <v>./pmrep objectexport -f supply_chain -o Workflow -n wf_DTS_Load_Pre_GEAR_TechData_Unlimited_Inv -m -s -b -r -u wf_DTS_Load_Pre_GEAR_TechData_Unlimited_Inv.xml</v>
      </c>
      <c r="AA2408" s="63" t="str">
        <f t="shared" ref="AA2408:AA2415" si="4767">IF(M2408="Workflow",CONCATENATE("gwd ",L2408," ",N2408)," # n/a")</f>
        <v>gwd supply_chain wf_DTS_Load_Pre_GEAR_TechData_Unlimited_Inv</v>
      </c>
      <c r="AB2408" s="60" t="str">
        <f t="shared" si="4474"/>
        <v xml:space="preserve">showvh supply_chain wf_DTS_Load_Pre_GEAR_TechData_Unlimited_Inv ; </v>
      </c>
      <c r="AC2408" s="60" t="str">
        <f t="shared" si="4473"/>
        <v>showrrh supply_chain wf_DTS_Load_Pre_GEAR_TechData_Unlimited_Inv</v>
      </c>
    </row>
    <row r="2409" spans="1:29" x14ac:dyDescent="0.25">
      <c r="A2409" s="9">
        <v>43501</v>
      </c>
      <c r="B2409" s="6" t="s">
        <v>9</v>
      </c>
      <c r="C2409" s="6" t="s">
        <v>1892</v>
      </c>
      <c r="D2409" s="6" t="s">
        <v>1862</v>
      </c>
      <c r="E2409" s="100" t="str">
        <f t="shared" si="4750"/>
        <v>RAC_qa</v>
      </c>
      <c r="F2409" s="115" t="str">
        <f t="shared" si="4751"/>
        <v>QP</v>
      </c>
      <c r="G2409" s="100" t="str">
        <f t="shared" si="4752"/>
        <v>qhvifoapp05</v>
      </c>
      <c r="H2409" s="115" t="str">
        <f t="shared" si="4753"/>
        <v>Int01_qa</v>
      </c>
      <c r="I2409" s="100" t="str">
        <f t="shared" si="4754"/>
        <v>6005</v>
      </c>
      <c r="J2409" s="115" t="str">
        <f t="shared" si="4755"/>
        <v>Native</v>
      </c>
      <c r="K2409" s="100" t="str">
        <f t="shared" si="4756"/>
        <v>all</v>
      </c>
      <c r="L2409" s="6" t="s">
        <v>1409</v>
      </c>
      <c r="M2409" s="6" t="s">
        <v>332</v>
      </c>
      <c r="N2409" s="6" t="s">
        <v>3463</v>
      </c>
      <c r="O2409" s="41" t="s">
        <v>3470</v>
      </c>
      <c r="P2409" s="11" t="str">
        <f t="shared" si="4757"/>
        <v>qc supply_chain Workflow wf_DTS_Load_GEAR_TechData_Unlimited_Inv</v>
      </c>
      <c r="Q2409" s="12" t="str">
        <f t="shared" si="4758"/>
        <v>echo ;</v>
      </c>
      <c r="R2409" s="13" t="str">
        <f t="shared" si="4759"/>
        <v>./pmrep addtodeploymentgroup -p DG_Static_Shared -n wf_DTS_Load_GEAR_TechData_Unlimited_Inv -o Workflow -f supply_chain -d all ;</v>
      </c>
      <c r="S2409" s="12" t="str">
        <f t="shared" si="4760"/>
        <v>echo ;</v>
      </c>
      <c r="T2409" s="13" t="str">
        <f t="shared" si="4761"/>
        <v>echo ;</v>
      </c>
      <c r="U2409" s="12" t="str">
        <f t="shared" si="4762"/>
        <v>echo;</v>
      </c>
      <c r="V2409" s="13" t="str">
        <f t="shared" si="4763"/>
        <v>echo ;</v>
      </c>
      <c r="W2409" s="14" t="str">
        <f t="shared" si="4764"/>
        <v xml:space="preserve"> echo ; </v>
      </c>
      <c r="X2409" s="13" t="str">
        <f t="shared" si="4765"/>
        <v>ssh -q qhvifoapp05 '/home/infa_adm/scripts/ais.sh supply_chain wf_DTS_Load_GEAR_TechData_Unlimited_Inv Int01_qa'</v>
      </c>
      <c r="Y2409" s="15"/>
      <c r="Z2409" s="60" t="str">
        <f t="shared" si="4766"/>
        <v>./pmrep objectexport -f supply_chain -o Workflow -n wf_DTS_Load_GEAR_TechData_Unlimited_Inv -m -s -b -r -u wf_DTS_Load_GEAR_TechData_Unlimited_Inv.xml</v>
      </c>
      <c r="AA2409" s="63" t="str">
        <f t="shared" si="4767"/>
        <v>gwd supply_chain wf_DTS_Load_GEAR_TechData_Unlimited_Inv</v>
      </c>
      <c r="AB2409" s="60" t="str">
        <f t="shared" si="4474"/>
        <v xml:space="preserve">showvh supply_chain wf_DTS_Load_GEAR_TechData_Unlimited_Inv ; </v>
      </c>
      <c r="AC2409" s="60" t="str">
        <f t="shared" si="4473"/>
        <v>showrrh supply_chain wf_DTS_Load_GEAR_TechData_Unlimited_Inv</v>
      </c>
    </row>
    <row r="2410" spans="1:29" x14ac:dyDescent="0.25">
      <c r="A2410" s="9">
        <v>43501</v>
      </c>
      <c r="B2410" s="6" t="s">
        <v>9</v>
      </c>
      <c r="C2410" s="6" t="s">
        <v>1892</v>
      </c>
      <c r="D2410" s="6" t="s">
        <v>1862</v>
      </c>
      <c r="E2410" s="100" t="str">
        <f t="shared" si="4750"/>
        <v>RAC_qa</v>
      </c>
      <c r="F2410" s="115" t="str">
        <f t="shared" si="4751"/>
        <v>QP</v>
      </c>
      <c r="G2410" s="100" t="str">
        <f t="shared" si="4752"/>
        <v>qhvifoapp05</v>
      </c>
      <c r="H2410" s="115" t="str">
        <f t="shared" si="4753"/>
        <v>Int01_qa</v>
      </c>
      <c r="I2410" s="100" t="str">
        <f t="shared" si="4754"/>
        <v>6005</v>
      </c>
      <c r="J2410" s="115" t="str">
        <f t="shared" si="4755"/>
        <v>Native</v>
      </c>
      <c r="K2410" s="100" t="str">
        <f t="shared" si="4756"/>
        <v>all</v>
      </c>
      <c r="L2410" s="6" t="s">
        <v>1409</v>
      </c>
      <c r="M2410" s="6" t="s">
        <v>332</v>
      </c>
      <c r="N2410" s="6" t="s">
        <v>3464</v>
      </c>
      <c r="O2410" s="41" t="s">
        <v>3470</v>
      </c>
      <c r="P2410" s="11" t="str">
        <f t="shared" si="4757"/>
        <v>qc supply_chain Workflow wf_DTS_Load_Pre_GEAR_BriteLite_Unlimited_Inv</v>
      </c>
      <c r="Q2410" s="12" t="str">
        <f t="shared" si="4758"/>
        <v>echo ;</v>
      </c>
      <c r="R2410" s="13" t="str">
        <f t="shared" si="4759"/>
        <v>./pmrep addtodeploymentgroup -p DG_Static_Shared -n wf_DTS_Load_Pre_GEAR_BriteLite_Unlimited_Inv -o Workflow -f supply_chain -d all ;</v>
      </c>
      <c r="S2410" s="12" t="str">
        <f t="shared" si="4760"/>
        <v>echo ;</v>
      </c>
      <c r="T2410" s="13" t="str">
        <f t="shared" si="4761"/>
        <v>echo ;</v>
      </c>
      <c r="U2410" s="12" t="str">
        <f t="shared" si="4762"/>
        <v>echo;</v>
      </c>
      <c r="V2410" s="13" t="str">
        <f t="shared" si="4763"/>
        <v>echo ;</v>
      </c>
      <c r="W2410" s="14" t="str">
        <f t="shared" si="4764"/>
        <v xml:space="preserve"> echo ; </v>
      </c>
      <c r="X2410" s="13" t="str">
        <f t="shared" si="4765"/>
        <v>ssh -q qhvifoapp05 '/home/infa_adm/scripts/ais.sh supply_chain wf_DTS_Load_Pre_GEAR_BriteLite_Unlimited_Inv Int01_qa'</v>
      </c>
      <c r="Y2410" s="15"/>
      <c r="Z2410" s="60" t="str">
        <f t="shared" si="4766"/>
        <v>./pmrep objectexport -f supply_chain -o Workflow -n wf_DTS_Load_Pre_GEAR_BriteLite_Unlimited_Inv -m -s -b -r -u wf_DTS_Load_Pre_GEAR_BriteLite_Unlimited_Inv.xml</v>
      </c>
      <c r="AA2410" s="63" t="str">
        <f t="shared" si="4767"/>
        <v>gwd supply_chain wf_DTS_Load_Pre_GEAR_BriteLite_Unlimited_Inv</v>
      </c>
      <c r="AB2410" s="60" t="str">
        <f t="shared" si="4474"/>
        <v xml:space="preserve">showvh supply_chain wf_DTS_Load_Pre_GEAR_BriteLite_Unlimited_Inv ; </v>
      </c>
      <c r="AC2410" s="60" t="str">
        <f t="shared" si="4473"/>
        <v>showrrh supply_chain wf_DTS_Load_Pre_GEAR_BriteLite_Unlimited_Inv</v>
      </c>
    </row>
    <row r="2411" spans="1:29" x14ac:dyDescent="0.25">
      <c r="A2411" s="9">
        <v>43501</v>
      </c>
      <c r="B2411" s="6" t="s">
        <v>9</v>
      </c>
      <c r="C2411" s="6" t="s">
        <v>1892</v>
      </c>
      <c r="D2411" s="6" t="s">
        <v>1862</v>
      </c>
      <c r="E2411" s="100" t="str">
        <f t="shared" si="4750"/>
        <v>RAC_qa</v>
      </c>
      <c r="F2411" s="115" t="str">
        <f t="shared" si="4751"/>
        <v>QP</v>
      </c>
      <c r="G2411" s="100" t="str">
        <f t="shared" si="4752"/>
        <v>qhvifoapp05</v>
      </c>
      <c r="H2411" s="115" t="str">
        <f t="shared" si="4753"/>
        <v>Int01_qa</v>
      </c>
      <c r="I2411" s="100" t="str">
        <f t="shared" si="4754"/>
        <v>6005</v>
      </c>
      <c r="J2411" s="115" t="str">
        <f t="shared" si="4755"/>
        <v>Native</v>
      </c>
      <c r="K2411" s="100" t="str">
        <f t="shared" si="4756"/>
        <v>all</v>
      </c>
      <c r="L2411" s="6" t="s">
        <v>1409</v>
      </c>
      <c r="M2411" s="6" t="s">
        <v>332</v>
      </c>
      <c r="N2411" s="6" t="s">
        <v>3465</v>
      </c>
      <c r="O2411" s="41" t="s">
        <v>3470</v>
      </c>
      <c r="P2411" s="11" t="str">
        <f t="shared" si="4757"/>
        <v>qc supply_chain Workflow wf_DTS_Load_GEAR_BriteLite_Unlimited_Inv</v>
      </c>
      <c r="Q2411" s="12" t="str">
        <f t="shared" si="4758"/>
        <v>echo ;</v>
      </c>
      <c r="R2411" s="13" t="str">
        <f t="shared" si="4759"/>
        <v>./pmrep addtodeploymentgroup -p DG_Static_Shared -n wf_DTS_Load_GEAR_BriteLite_Unlimited_Inv -o Workflow -f supply_chain -d all ;</v>
      </c>
      <c r="S2411" s="12" t="str">
        <f t="shared" si="4760"/>
        <v>./pmrep deploydeploymentgroup -p DG_Static_Shared -c  ./DG_Static_Shared.xml -r RAC_qa -n jansaj -X QP -h qhvifoapp05 -o 6005 -s Native -l $HOME/scripts/log/dg_SJ_yatpra.log ;</v>
      </c>
      <c r="T2411" s="13" t="str">
        <f t="shared" si="4761"/>
        <v xml:space="preserve">echo '&lt; PRESS ANY KEY TO CONTINUE &gt;'; read c ; </v>
      </c>
      <c r="U2411" s="12" t="str">
        <f t="shared" si="4762"/>
        <v xml:space="preserve">cat $HOME/scripts/log/dg_SJ_yatpra.log ; </v>
      </c>
      <c r="V2411" s="13" t="str">
        <f t="shared" si="4763"/>
        <v>echo '&lt; PRESS ANY KEY TO CONTINUE &gt;'; read c ;</v>
      </c>
      <c r="W2411" s="14" t="str">
        <f t="shared" si="4764"/>
        <v xml:space="preserve"> pmd ; </v>
      </c>
      <c r="X2411" s="13" t="str">
        <f t="shared" si="4765"/>
        <v>ssh -q qhvifoapp05 '/home/infa_adm/scripts/ais.sh supply_chain wf_DTS_Load_GEAR_BriteLite_Unlimited_Inv Int01_qa'</v>
      </c>
      <c r="Y2411" s="15"/>
      <c r="Z2411" s="60" t="str">
        <f t="shared" si="4766"/>
        <v>./pmrep objectexport -f supply_chain -o Workflow -n wf_DTS_Load_GEAR_BriteLite_Unlimited_Inv -m -s -b -r -u wf_DTS_Load_GEAR_BriteLite_Unlimited_Inv.xml</v>
      </c>
      <c r="AA2411" s="63" t="str">
        <f t="shared" si="4767"/>
        <v>gwd supply_chain wf_DTS_Load_GEAR_BriteLite_Unlimited_Inv</v>
      </c>
      <c r="AB2411" s="60" t="str">
        <f t="shared" si="4474"/>
        <v xml:space="preserve">showvh supply_chain wf_DTS_Load_GEAR_BriteLite_Unlimited_Inv ; </v>
      </c>
      <c r="AC2411" s="60" t="str">
        <f t="shared" si="4473"/>
        <v>showrrh supply_chain wf_DTS_Load_GEAR_BriteLite_Unlimited_Inv</v>
      </c>
    </row>
    <row r="2412" spans="1:29" x14ac:dyDescent="0.25">
      <c r="A2412" s="9">
        <v>43501</v>
      </c>
      <c r="B2412" s="6" t="s">
        <v>9</v>
      </c>
      <c r="C2412" s="6" t="s">
        <v>1892</v>
      </c>
      <c r="D2412" s="6" t="s">
        <v>1863</v>
      </c>
      <c r="E2412" s="100" t="str">
        <f t="shared" si="4750"/>
        <v>RAC_uat</v>
      </c>
      <c r="F2412" s="115" t="str">
        <f t="shared" si="4751"/>
        <v>UP</v>
      </c>
      <c r="G2412" s="100" t="str">
        <f t="shared" si="4752"/>
        <v>uhvifoapp03</v>
      </c>
      <c r="H2412" s="115" t="str">
        <f t="shared" si="4753"/>
        <v>Int01_uat</v>
      </c>
      <c r="I2412" s="100" t="str">
        <f t="shared" si="4754"/>
        <v>6005</v>
      </c>
      <c r="J2412" s="115" t="str">
        <f t="shared" si="4755"/>
        <v>Native</v>
      </c>
      <c r="K2412" s="100" t="str">
        <f t="shared" si="4756"/>
        <v>all</v>
      </c>
      <c r="L2412" s="6" t="s">
        <v>1409</v>
      </c>
      <c r="M2412" s="6" t="s">
        <v>332</v>
      </c>
      <c r="N2412" s="6" t="s">
        <v>3462</v>
      </c>
      <c r="O2412" s="57" t="s">
        <v>3471</v>
      </c>
      <c r="P2412" s="11" t="str">
        <f t="shared" si="4757"/>
        <v>qc supply_chain Workflow wf_DTS_Load_Pre_GEAR_TechData_Unlimited_Inv</v>
      </c>
      <c r="Q2412" s="12" t="str">
        <f t="shared" si="4758"/>
        <v>./pmrep cleardeploymentgroup -p DG_Static_Shared -f ;</v>
      </c>
      <c r="R2412" s="13" t="str">
        <f t="shared" si="4759"/>
        <v>./pmrep addtodeploymentgroup -p DG_Static_Shared -n wf_DTS_Load_Pre_GEAR_TechData_Unlimited_Inv -o Workflow -f supply_chain -d all ;</v>
      </c>
      <c r="S2412" s="12" t="str">
        <f t="shared" si="4760"/>
        <v>echo ;</v>
      </c>
      <c r="T2412" s="13" t="str">
        <f t="shared" si="4761"/>
        <v>echo ;</v>
      </c>
      <c r="U2412" s="12" t="str">
        <f t="shared" si="4762"/>
        <v>echo;</v>
      </c>
      <c r="V2412" s="13" t="str">
        <f t="shared" si="4763"/>
        <v>echo ;</v>
      </c>
      <c r="W2412" s="14" t="str">
        <f t="shared" si="4764"/>
        <v xml:space="preserve"> echo ; </v>
      </c>
      <c r="X2412" s="13" t="str">
        <f t="shared" si="4765"/>
        <v>ssh -q uhvifoapp03 '/home/infa_adm/scripts/ais.sh supply_chain wf_DTS_Load_Pre_GEAR_TechData_Unlimited_Inv Int01_uat'</v>
      </c>
      <c r="Y2412" s="15"/>
      <c r="Z2412" s="60" t="str">
        <f t="shared" si="4766"/>
        <v>./pmrep objectexport -f supply_chain -o Workflow -n wf_DTS_Load_Pre_GEAR_TechData_Unlimited_Inv -m -s -b -r -u wf_DTS_Load_Pre_GEAR_TechData_Unlimited_Inv.xml</v>
      </c>
      <c r="AA2412" s="63" t="str">
        <f t="shared" si="4767"/>
        <v>gwd supply_chain wf_DTS_Load_Pre_GEAR_TechData_Unlimited_Inv</v>
      </c>
      <c r="AB2412" s="60" t="str">
        <f t="shared" si="4474"/>
        <v xml:space="preserve">showvh supply_chain wf_DTS_Load_Pre_GEAR_TechData_Unlimited_Inv ; </v>
      </c>
      <c r="AC2412" s="60" t="str">
        <f t="shared" si="4473"/>
        <v>showrrh supply_chain wf_DTS_Load_Pre_GEAR_TechData_Unlimited_Inv</v>
      </c>
    </row>
    <row r="2413" spans="1:29" x14ac:dyDescent="0.25">
      <c r="A2413" s="9">
        <v>43501</v>
      </c>
      <c r="B2413" s="6" t="s">
        <v>9</v>
      </c>
      <c r="C2413" s="6" t="s">
        <v>1892</v>
      </c>
      <c r="D2413" s="6" t="s">
        <v>1863</v>
      </c>
      <c r="E2413" s="100" t="str">
        <f t="shared" si="4750"/>
        <v>RAC_uat</v>
      </c>
      <c r="F2413" s="115" t="str">
        <f t="shared" si="4751"/>
        <v>UP</v>
      </c>
      <c r="G2413" s="100" t="str">
        <f t="shared" si="4752"/>
        <v>uhvifoapp03</v>
      </c>
      <c r="H2413" s="115" t="str">
        <f t="shared" si="4753"/>
        <v>Int01_uat</v>
      </c>
      <c r="I2413" s="100" t="str">
        <f t="shared" si="4754"/>
        <v>6005</v>
      </c>
      <c r="J2413" s="115" t="str">
        <f t="shared" si="4755"/>
        <v>Native</v>
      </c>
      <c r="K2413" s="100" t="str">
        <f t="shared" si="4756"/>
        <v>all</v>
      </c>
      <c r="L2413" s="6" t="s">
        <v>1409</v>
      </c>
      <c r="M2413" s="6" t="s">
        <v>332</v>
      </c>
      <c r="N2413" s="6" t="s">
        <v>3463</v>
      </c>
      <c r="O2413" s="57" t="s">
        <v>3471</v>
      </c>
      <c r="P2413" s="11" t="str">
        <f t="shared" si="4757"/>
        <v>qc supply_chain Workflow wf_DTS_Load_GEAR_TechData_Unlimited_Inv</v>
      </c>
      <c r="Q2413" s="12" t="str">
        <f t="shared" si="4758"/>
        <v>echo ;</v>
      </c>
      <c r="R2413" s="13" t="str">
        <f t="shared" si="4759"/>
        <v>./pmrep addtodeploymentgroup -p DG_Static_Shared -n wf_DTS_Load_GEAR_TechData_Unlimited_Inv -o Workflow -f supply_chain -d all ;</v>
      </c>
      <c r="S2413" s="12" t="str">
        <f t="shared" si="4760"/>
        <v>echo ;</v>
      </c>
      <c r="T2413" s="13" t="str">
        <f t="shared" si="4761"/>
        <v>echo ;</v>
      </c>
      <c r="U2413" s="12" t="str">
        <f t="shared" si="4762"/>
        <v>echo;</v>
      </c>
      <c r="V2413" s="13" t="str">
        <f t="shared" si="4763"/>
        <v>echo ;</v>
      </c>
      <c r="W2413" s="14" t="str">
        <f t="shared" si="4764"/>
        <v xml:space="preserve"> echo ; </v>
      </c>
      <c r="X2413" s="13" t="str">
        <f t="shared" si="4765"/>
        <v>ssh -q uhvifoapp03 '/home/infa_adm/scripts/ais.sh supply_chain wf_DTS_Load_GEAR_TechData_Unlimited_Inv Int01_uat'</v>
      </c>
      <c r="Y2413" s="15"/>
      <c r="Z2413" s="60" t="str">
        <f t="shared" si="4766"/>
        <v>./pmrep objectexport -f supply_chain -o Workflow -n wf_DTS_Load_GEAR_TechData_Unlimited_Inv -m -s -b -r -u wf_DTS_Load_GEAR_TechData_Unlimited_Inv.xml</v>
      </c>
      <c r="AA2413" s="63" t="str">
        <f t="shared" si="4767"/>
        <v>gwd supply_chain wf_DTS_Load_GEAR_TechData_Unlimited_Inv</v>
      </c>
      <c r="AB2413" s="60" t="str">
        <f t="shared" si="4474"/>
        <v xml:space="preserve">showvh supply_chain wf_DTS_Load_GEAR_TechData_Unlimited_Inv ; </v>
      </c>
      <c r="AC2413" s="60" t="str">
        <f t="shared" si="4473"/>
        <v>showrrh supply_chain wf_DTS_Load_GEAR_TechData_Unlimited_Inv</v>
      </c>
    </row>
    <row r="2414" spans="1:29" x14ac:dyDescent="0.25">
      <c r="A2414" s="9">
        <v>43501</v>
      </c>
      <c r="B2414" s="6" t="s">
        <v>9</v>
      </c>
      <c r="C2414" s="6" t="s">
        <v>1892</v>
      </c>
      <c r="D2414" s="6" t="s">
        <v>1863</v>
      </c>
      <c r="E2414" s="100" t="str">
        <f t="shared" si="4750"/>
        <v>RAC_uat</v>
      </c>
      <c r="F2414" s="115" t="str">
        <f t="shared" si="4751"/>
        <v>UP</v>
      </c>
      <c r="G2414" s="100" t="str">
        <f t="shared" si="4752"/>
        <v>uhvifoapp03</v>
      </c>
      <c r="H2414" s="115" t="str">
        <f t="shared" si="4753"/>
        <v>Int01_uat</v>
      </c>
      <c r="I2414" s="100" t="str">
        <f t="shared" si="4754"/>
        <v>6005</v>
      </c>
      <c r="J2414" s="115" t="str">
        <f t="shared" si="4755"/>
        <v>Native</v>
      </c>
      <c r="K2414" s="100" t="str">
        <f t="shared" si="4756"/>
        <v>all</v>
      </c>
      <c r="L2414" s="6" t="s">
        <v>1409</v>
      </c>
      <c r="M2414" s="6" t="s">
        <v>332</v>
      </c>
      <c r="N2414" s="6" t="s">
        <v>3464</v>
      </c>
      <c r="O2414" s="57" t="s">
        <v>3471</v>
      </c>
      <c r="P2414" s="11" t="str">
        <f t="shared" si="4757"/>
        <v>qc supply_chain Workflow wf_DTS_Load_Pre_GEAR_BriteLite_Unlimited_Inv</v>
      </c>
      <c r="Q2414" s="12" t="str">
        <f t="shared" si="4758"/>
        <v>echo ;</v>
      </c>
      <c r="R2414" s="13" t="str">
        <f t="shared" si="4759"/>
        <v>./pmrep addtodeploymentgroup -p DG_Static_Shared -n wf_DTS_Load_Pre_GEAR_BriteLite_Unlimited_Inv -o Workflow -f supply_chain -d all ;</v>
      </c>
      <c r="S2414" s="12" t="str">
        <f t="shared" si="4760"/>
        <v>echo ;</v>
      </c>
      <c r="T2414" s="13" t="str">
        <f t="shared" si="4761"/>
        <v>echo ;</v>
      </c>
      <c r="U2414" s="12" t="str">
        <f t="shared" si="4762"/>
        <v>echo;</v>
      </c>
      <c r="V2414" s="13" t="str">
        <f t="shared" si="4763"/>
        <v>echo ;</v>
      </c>
      <c r="W2414" s="14" t="str">
        <f t="shared" si="4764"/>
        <v xml:space="preserve"> echo ; </v>
      </c>
      <c r="X2414" s="13" t="str">
        <f t="shared" si="4765"/>
        <v>ssh -q uhvifoapp03 '/home/infa_adm/scripts/ais.sh supply_chain wf_DTS_Load_Pre_GEAR_BriteLite_Unlimited_Inv Int01_uat'</v>
      </c>
      <c r="Y2414" s="15"/>
      <c r="Z2414" s="60" t="str">
        <f t="shared" si="4766"/>
        <v>./pmrep objectexport -f supply_chain -o Workflow -n wf_DTS_Load_Pre_GEAR_BriteLite_Unlimited_Inv -m -s -b -r -u wf_DTS_Load_Pre_GEAR_BriteLite_Unlimited_Inv.xml</v>
      </c>
      <c r="AA2414" s="63" t="str">
        <f t="shared" si="4767"/>
        <v>gwd supply_chain wf_DTS_Load_Pre_GEAR_BriteLite_Unlimited_Inv</v>
      </c>
      <c r="AB2414" s="60" t="str">
        <f t="shared" si="4474"/>
        <v xml:space="preserve">showvh supply_chain wf_DTS_Load_Pre_GEAR_BriteLite_Unlimited_Inv ; </v>
      </c>
      <c r="AC2414" s="60" t="str">
        <f t="shared" si="4473"/>
        <v>showrrh supply_chain wf_DTS_Load_Pre_GEAR_BriteLite_Unlimited_Inv</v>
      </c>
    </row>
    <row r="2415" spans="1:29" x14ac:dyDescent="0.25">
      <c r="A2415" s="9">
        <v>43501</v>
      </c>
      <c r="B2415" s="6" t="s">
        <v>9</v>
      </c>
      <c r="C2415" s="6" t="s">
        <v>1892</v>
      </c>
      <c r="D2415" s="6" t="s">
        <v>1863</v>
      </c>
      <c r="E2415" s="100" t="str">
        <f t="shared" si="4750"/>
        <v>RAC_uat</v>
      </c>
      <c r="F2415" s="115" t="str">
        <f t="shared" si="4751"/>
        <v>UP</v>
      </c>
      <c r="G2415" s="100" t="str">
        <f t="shared" si="4752"/>
        <v>uhvifoapp03</v>
      </c>
      <c r="H2415" s="115" t="str">
        <f t="shared" si="4753"/>
        <v>Int01_uat</v>
      </c>
      <c r="I2415" s="100" t="str">
        <f t="shared" si="4754"/>
        <v>6005</v>
      </c>
      <c r="J2415" s="115" t="str">
        <f t="shared" si="4755"/>
        <v>Native</v>
      </c>
      <c r="K2415" s="100" t="str">
        <f t="shared" si="4756"/>
        <v>all</v>
      </c>
      <c r="L2415" s="6" t="s">
        <v>1409</v>
      </c>
      <c r="M2415" s="6" t="s">
        <v>332</v>
      </c>
      <c r="N2415" s="6" t="s">
        <v>3465</v>
      </c>
      <c r="O2415" s="57" t="s">
        <v>3471</v>
      </c>
      <c r="P2415" s="11" t="str">
        <f t="shared" si="4757"/>
        <v>qc supply_chain Workflow wf_DTS_Load_GEAR_BriteLite_Unlimited_Inv</v>
      </c>
      <c r="Q2415" s="12" t="str">
        <f t="shared" si="4758"/>
        <v>echo ;</v>
      </c>
      <c r="R2415" s="13" t="str">
        <f t="shared" si="4759"/>
        <v>./pmrep addtodeploymentgroup -p DG_Static_Shared -n wf_DTS_Load_GEAR_BriteLite_Unlimited_Inv -o Workflow -f supply_chain -d all ;</v>
      </c>
      <c r="S2415" s="12" t="str">
        <f t="shared" si="4760"/>
        <v>./pmrep deploydeploymentgroup -p DG_Static_Shared -c  ./DG_Static_Shared.xml -r RAC_uat -n jansaj -X UP -h uhvifoapp03 -o 6005 -s Native -l $HOME/scripts/log/dg_SJ_yatpra.log ;</v>
      </c>
      <c r="T2415" s="13" t="str">
        <f t="shared" si="4761"/>
        <v xml:space="preserve">echo '&lt; PRESS ANY KEY TO CONTINUE &gt;'; read c ; </v>
      </c>
      <c r="U2415" s="12" t="str">
        <f t="shared" si="4762"/>
        <v xml:space="preserve">cat $HOME/scripts/log/dg_SJ_yatpra.log ; </v>
      </c>
      <c r="V2415" s="13" t="str">
        <f t="shared" si="4763"/>
        <v>echo '&lt; PRESS ANY KEY TO CONTINUE &gt;'; read c ;</v>
      </c>
      <c r="W2415" s="14" t="str">
        <f t="shared" si="4764"/>
        <v xml:space="preserve"> pmd ; </v>
      </c>
      <c r="X2415" s="13" t="str">
        <f t="shared" si="4765"/>
        <v>ssh -q uhvifoapp03 '/home/infa_adm/scripts/ais.sh supply_chain wf_DTS_Load_GEAR_BriteLite_Unlimited_Inv Int01_uat'</v>
      </c>
      <c r="Y2415" s="15"/>
      <c r="Z2415" s="60" t="str">
        <f t="shared" si="4766"/>
        <v>./pmrep objectexport -f supply_chain -o Workflow -n wf_DTS_Load_GEAR_BriteLite_Unlimited_Inv -m -s -b -r -u wf_DTS_Load_GEAR_BriteLite_Unlimited_Inv.xml</v>
      </c>
      <c r="AA2415" s="63" t="str">
        <f t="shared" si="4767"/>
        <v>gwd supply_chain wf_DTS_Load_GEAR_BriteLite_Unlimited_Inv</v>
      </c>
      <c r="AB2415" s="60" t="str">
        <f t="shared" si="4474"/>
        <v xml:space="preserve">showvh supply_chain wf_DTS_Load_GEAR_BriteLite_Unlimited_Inv ; </v>
      </c>
      <c r="AC2415" s="60" t="str">
        <f t="shared" si="4473"/>
        <v>showrrh supply_chain wf_DTS_Load_GEAR_BriteLite_Unlimited_Inv</v>
      </c>
    </row>
    <row r="2416" spans="1:29" x14ac:dyDescent="0.25">
      <c r="A2416" s="9">
        <v>43501</v>
      </c>
      <c r="B2416" s="6" t="s">
        <v>3466</v>
      </c>
      <c r="C2416" s="6" t="s">
        <v>1892</v>
      </c>
      <c r="D2416" s="6" t="s">
        <v>1864</v>
      </c>
      <c r="E2416" s="100" t="str">
        <f t="shared" ref="E2416" si="4768">IF(D2416="q1",rep_q,IF(OR(D2416="u1",D2416="u2"),rep_u,IF(OR(D2416="p1",D2416="p2"),rep_p," ** ERROR **")))</f>
        <v>RAC_prod</v>
      </c>
      <c r="F2416" s="115" t="str">
        <f t="shared" ref="F2416" si="4769">IF(C2416="SJ",IF(D2416="q1",pswd_sj_q,IF(OR(D2416="u1",D2416="u2"),pswd_sj_u,IF(OR(D2416="p1",D2416="p2"),pswd_sj_p," ** ERROR **"))),
IF(C2416="BR",IF(D2416="q1",pswd_br_q,IF(OR(D2416="u1",D2416="u2"),pswd_br_u,IF(OR(D2416="p1",D2416="p2"),pswd_br_p," ** ERROR **")))," ** ERROR **"))</f>
        <v>PP</v>
      </c>
      <c r="G2416" s="100" t="str">
        <f t="shared" ref="G2416" si="4770">IF(D2416="q1",host_q,IF(OR(D2416="u1",D2416="u2"),host_u,IF(OR(D2416="p1",D2416="p2"),host_p," ** ERROR **")))</f>
        <v>phvifoapp04</v>
      </c>
      <c r="H2416" s="115" t="str">
        <f t="shared" ref="H2416" si="4771">IF(D2416="q1",int_q1,IF(D2416="u1",int_u1,IF(D2416="u2",int_u2,IF(D2416="p1",int_p1,IF(D2416="p2",int_p2," ** ERROR **")))))</f>
        <v>Int01_prod</v>
      </c>
      <c r="I2416" s="100" t="str">
        <f t="shared" ref="I2416" si="4772">IF(D2416="","n/a","6005")</f>
        <v>6005</v>
      </c>
      <c r="J2416" s="115" t="str">
        <f t="shared" ref="J2416" si="4773">IF(D2416="","n/a","Native")</f>
        <v>Native</v>
      </c>
      <c r="K2416" s="100" t="str">
        <f t="shared" ref="K2416" si="4774">IF(D2416="","n/a","all")</f>
        <v>all</v>
      </c>
      <c r="L2416" s="6" t="s">
        <v>322</v>
      </c>
      <c r="M2416" s="6" t="s">
        <v>332</v>
      </c>
      <c r="N2416" s="6" t="s">
        <v>3437</v>
      </c>
      <c r="O2416" s="6" t="s">
        <v>3467</v>
      </c>
      <c r="P2416" s="11" t="str">
        <f t="shared" ref="P2416" si="4775">CONCATENATE("qc ",L2416," ",M2416," ",N2416)</f>
        <v>qc MDM Workflow wf_Lead_Match_Customer</v>
      </c>
      <c r="Q2416" s="12" t="str">
        <f t="shared" ref="Q2416" si="4776">IF(AND(B2416=B2415,F2416=F2415),"echo ;",CONCATENATE("./pmrep cleardeploymentgroup -p ",dgnm," -f ;"))</f>
        <v>./pmrep cleardeploymentgroup -p DG_Static_Shared -f ;</v>
      </c>
      <c r="R2416" s="13" t="str">
        <f t="shared" ref="R2416" si="4777">CONCATENATE("./pmrep addtodeploymentgroup -p ",dgnm," -n ",N2416," -o ",M2416, " -f ",L2416," -d ",K2416, " ;")</f>
        <v>./pmrep addtodeploymentgroup -p DG_Static_Shared -n wf_Lead_Match_Customer -o Workflow -f MDM -d all ;</v>
      </c>
      <c r="S2416" s="12" t="str">
        <f t="shared" ref="S2416" si="4778">IF(AND(B2416=B2417,F2416=F2417),"echo ;",CONCATENATE("./pmrep deploydeploymentgroup -p ",dgnm, " -c ",dgxml," -r ",E2416," -n ",IF(LEFT(F2416,1)="B","ritbil","jansaj")," -X ",F2416, " -h ",G2416," -o ",I2416, " -s ",J2416, " -l $HOME/scripts/log/dg_",C2416,"_",B2416,".log ;"))</f>
        <v>./pmrep deploydeploymentgroup -p DG_Static_Shared -c  ./DG_Static_Shared.xml -r RAC_prod -n jansaj -X PP -h phvifoapp04 -o 6005 -s Native -l $HOME/scripts/log/dg_SJ_CHG0016464.log ;</v>
      </c>
      <c r="T2416" s="13" t="str">
        <f t="shared" ref="T2416" si="4779">IF(AND(B2416=B2417,F2416=F2417), "echo ;","echo '&lt; PRESS ANY KEY TO CONTINUE &gt;'; read c ; ")</f>
        <v xml:space="preserve">echo '&lt; PRESS ANY KEY TO CONTINUE &gt;'; read c ; </v>
      </c>
      <c r="U2416" s="12" t="str">
        <f t="shared" ref="U2416" si="4780">IF(AND(B2416=B2417,F2416=F2417),"echo;",CONCATENATE("cat $HOME/scripts/log/dg_",C2416,"_",B2416,".log ; "))</f>
        <v xml:space="preserve">cat $HOME/scripts/log/dg_SJ_CHG0016464.log ; </v>
      </c>
      <c r="V2416" s="13" t="str">
        <f t="shared" ref="V2416" si="4781">IF(AND(B2416=B2417,F2416=F2417), "echo ;","echo '&lt; PRESS ANY KEY TO CONTINUE &gt;'; read c ;")</f>
        <v>echo '&lt; PRESS ANY KEY TO CONTINUE &gt;'; read c ;</v>
      </c>
      <c r="W2416" s="14" t="str">
        <f t="shared" ref="W2416" si="4782">IF(LEFT(U2416,3)="cat"," pmd ; "," echo ; ")</f>
        <v xml:space="preserve"> pmd ; </v>
      </c>
      <c r="X2416" s="13" t="str">
        <f t="shared" ref="X2416" si="4783">IF(M2416="Workflow",CONCATENATE("ssh -q ",G2416, " '/home/infa_adm/scripts/ais.sh ",L2416," ",N2416," ",H2416,"'")," # n/a")</f>
        <v>ssh -q phvifoapp04 '/home/infa_adm/scripts/ais.sh MDM wf_Lead_Match_Customer Int01_prod'</v>
      </c>
      <c r="Y2416" s="15"/>
      <c r="Z2416" s="60" t="str">
        <f t="shared" ref="Z2416" si="4784">CONCATENATE("./pmrep objectexport -f ",L2416," -o ",M2416," -n ",N2416," -m -s -b -r -u ",N2416,".xml")</f>
        <v>./pmrep objectexport -f MDM -o Workflow -n wf_Lead_Match_Customer -m -s -b -r -u wf_Lead_Match_Customer.xml</v>
      </c>
      <c r="AA2416" s="63" t="str">
        <f t="shared" ref="AA2416" si="4785">IF(M2416="Workflow",CONCATENATE("gwd ",L2416," ",N2416)," # n/a")</f>
        <v>gwd MDM wf_Lead_Match_Customer</v>
      </c>
      <c r="AB2416" s="60" t="str">
        <f t="shared" si="4474"/>
        <v xml:space="preserve">showvh MDM wf_Lead_Match_Customer ; </v>
      </c>
      <c r="AC2416" s="60" t="str">
        <f t="shared" si="4473"/>
        <v>showrrh MDM wf_Lead_Match_Customer</v>
      </c>
    </row>
    <row r="2417" spans="1:29" x14ac:dyDescent="0.25">
      <c r="A2417" s="9">
        <v>43501</v>
      </c>
      <c r="B2417" s="6" t="s">
        <v>318</v>
      </c>
      <c r="C2417" s="6" t="s">
        <v>1892</v>
      </c>
      <c r="D2417" s="6" t="s">
        <v>1862</v>
      </c>
      <c r="E2417" s="100" t="str">
        <f t="shared" ref="E2417:E2418" si="4786">IF(D2417="q1",rep_q,IF(OR(D2417="u1",D2417="u2"),rep_u,IF(OR(D2417="p1",D2417="p2"),rep_p," ** ERROR **")))</f>
        <v>RAC_qa</v>
      </c>
      <c r="F2417" s="115" t="str">
        <f t="shared" ref="F2417:F2418" si="4787">IF(C2417="SJ",IF(D2417="q1",pswd_sj_q,IF(OR(D2417="u1",D2417="u2"),pswd_sj_u,IF(OR(D2417="p1",D2417="p2"),pswd_sj_p," ** ERROR **"))),
IF(C2417="BR",IF(D2417="q1",pswd_br_q,IF(OR(D2417="u1",D2417="u2"),pswd_br_u,IF(OR(D2417="p1",D2417="p2"),pswd_br_p," ** ERROR **")))," ** ERROR **"))</f>
        <v>QP</v>
      </c>
      <c r="G2417" s="100" t="str">
        <f t="shared" ref="G2417:G2418" si="4788">IF(D2417="q1",host_q,IF(OR(D2417="u1",D2417="u2"),host_u,IF(OR(D2417="p1",D2417="p2"),host_p," ** ERROR **")))</f>
        <v>qhvifoapp05</v>
      </c>
      <c r="H2417" s="115" t="str">
        <f t="shared" ref="H2417:H2418" si="4789">IF(D2417="q1",int_q1,IF(D2417="u1",int_u1,IF(D2417="u2",int_u2,IF(D2417="p1",int_p1,IF(D2417="p2",int_p2," ** ERROR **")))))</f>
        <v>Int01_qa</v>
      </c>
      <c r="I2417" s="100" t="str">
        <f t="shared" ref="I2417:I2418" si="4790">IF(D2417="","n/a","6005")</f>
        <v>6005</v>
      </c>
      <c r="J2417" s="115" t="str">
        <f t="shared" ref="J2417:J2418" si="4791">IF(D2417="","n/a","Native")</f>
        <v>Native</v>
      </c>
      <c r="K2417" s="100" t="str">
        <f t="shared" ref="K2417:K2418" si="4792">IF(D2417="","n/a","all")</f>
        <v>all</v>
      </c>
      <c r="L2417" s="6" t="s">
        <v>1491</v>
      </c>
      <c r="M2417" s="6" t="s">
        <v>332</v>
      </c>
      <c r="N2417" s="6" t="s">
        <v>3076</v>
      </c>
      <c r="O2417" s="6" t="s">
        <v>3468</v>
      </c>
      <c r="P2417" s="11" t="str">
        <f t="shared" ref="P2417:P2418" si="4793">CONCATENATE("qc ",L2417," ",M2417," ",N2417)</f>
        <v>qc connectors Workflow wf_ENT_LAWSON_GL_CashReceipts_SIMS</v>
      </c>
      <c r="Q2417" s="12" t="str">
        <f t="shared" ref="Q2417:Q2418" si="4794">IF(AND(B2417=B2416,F2417=F2416),"echo ;",CONCATENATE("./pmrep cleardeploymentgroup -p ",dgnm," -f ;"))</f>
        <v>./pmrep cleardeploymentgroup -p DG_Static_Shared -f ;</v>
      </c>
      <c r="R2417" s="13" t="str">
        <f t="shared" ref="R2417:R2418" si="4795">CONCATENATE("./pmrep addtodeploymentgroup -p ",dgnm," -n ",N2417," -o ",M2417, " -f ",L2417," -d ",K2417, " ;")</f>
        <v>./pmrep addtodeploymentgroup -p DG_Static_Shared -n wf_ENT_LAWSON_GL_CashReceipts_SIMS -o Workflow -f connectors -d all ;</v>
      </c>
      <c r="S2417" s="12" t="str">
        <f t="shared" ref="S2417:S2418" si="4796">IF(AND(B2417=B2418,F2417=F2418),"echo ;",CONCATENATE("./pmrep deploydeploymentgroup -p ",dgnm, " -c ",dgxml," -r ",E2417," -n ",IF(LEFT(F2417,1)="B","ritbil","jansaj")," -X ",F2417, " -h ",G2417," -o ",I2417, " -s ",J2417, " -l $HOME/scripts/log/dg_",C2417,"_",B2417,".log ;"))</f>
        <v>./pmrep deploydeploymentgroup -p DG_Static_Shared -c  ./DG_Static_Shared.xml -r RAC_qa -n jansaj -X QP -h qhvifoapp05 -o 6005 -s Native -l $HOME/scripts/log/dg_SJ_moodee.log ;</v>
      </c>
      <c r="T2417" s="13" t="str">
        <f t="shared" ref="T2417:T2418" si="4797">IF(AND(B2417=B2418,F2417=F2418), "echo ;","echo '&lt; PRESS ANY KEY TO CONTINUE &gt;'; read c ; ")</f>
        <v xml:space="preserve">echo '&lt; PRESS ANY KEY TO CONTINUE &gt;'; read c ; </v>
      </c>
      <c r="U2417" s="12" t="str">
        <f t="shared" ref="U2417:U2418" si="4798">IF(AND(B2417=B2418,F2417=F2418),"echo;",CONCATENATE("cat $HOME/scripts/log/dg_",C2417,"_",B2417,".log ; "))</f>
        <v xml:space="preserve">cat $HOME/scripts/log/dg_SJ_moodee.log ; </v>
      </c>
      <c r="V2417" s="13" t="str">
        <f t="shared" ref="V2417:V2418" si="4799">IF(AND(B2417=B2418,F2417=F2418), "echo ;","echo '&lt; PRESS ANY KEY TO CONTINUE &gt;'; read c ;")</f>
        <v>echo '&lt; PRESS ANY KEY TO CONTINUE &gt;'; read c ;</v>
      </c>
      <c r="W2417" s="14" t="str">
        <f t="shared" ref="W2417:W2418" si="4800">IF(LEFT(U2417,3)="cat"," pmd ; "," echo ; ")</f>
        <v xml:space="preserve"> pmd ; </v>
      </c>
      <c r="X2417" s="13" t="str">
        <f t="shared" ref="X2417:X2418" si="4801">IF(M2417="Workflow",CONCATENATE("ssh -q ",G2417, " '/home/infa_adm/scripts/ais.sh ",L2417," ",N2417," ",H2417,"'")," # n/a")</f>
        <v>ssh -q qhvifoapp05 '/home/infa_adm/scripts/ais.sh connectors wf_ENT_LAWSON_GL_CashReceipts_SIMS Int01_qa'</v>
      </c>
      <c r="Y2417" s="15"/>
      <c r="Z2417" s="60" t="str">
        <f t="shared" ref="Z2417:Z2418" si="4802">CONCATENATE("./pmrep objectexport -f ",L2417," -o ",M2417," -n ",N2417," -m -s -b -r -u ",N2417,".xml")</f>
        <v>./pmrep objectexport -f connectors -o Workflow -n wf_ENT_LAWSON_GL_CashReceipts_SIMS -m -s -b -r -u wf_ENT_LAWSON_GL_CashReceipts_SIMS.xml</v>
      </c>
      <c r="AA2417" s="63" t="str">
        <f t="shared" ref="AA2417:AA2418" si="4803">IF(M2417="Workflow",CONCATENATE("gwd ",L2417," ",N2417)," # n/a")</f>
        <v>gwd connectors wf_ENT_LAWSON_GL_CashReceipts_SIMS</v>
      </c>
      <c r="AB2417" s="60" t="str">
        <f t="shared" si="4474"/>
        <v xml:space="preserve">showvh connectors wf_ENT_LAWSON_GL_CashReceipts_SIMS ; </v>
      </c>
      <c r="AC2417" s="60" t="str">
        <f t="shared" si="4473"/>
        <v>showrrh connectors wf_ENT_LAWSON_GL_CashReceipts_SIMS</v>
      </c>
    </row>
    <row r="2418" spans="1:29" x14ac:dyDescent="0.25">
      <c r="A2418" s="9">
        <v>43501</v>
      </c>
      <c r="B2418" s="6" t="s">
        <v>318</v>
      </c>
      <c r="C2418" s="6" t="s">
        <v>1892</v>
      </c>
      <c r="D2418" s="6" t="s">
        <v>1863</v>
      </c>
      <c r="E2418" s="100" t="str">
        <f t="shared" si="4786"/>
        <v>RAC_uat</v>
      </c>
      <c r="F2418" s="115" t="str">
        <f t="shared" si="4787"/>
        <v>UP</v>
      </c>
      <c r="G2418" s="100" t="str">
        <f t="shared" si="4788"/>
        <v>uhvifoapp03</v>
      </c>
      <c r="H2418" s="115" t="str">
        <f t="shared" si="4789"/>
        <v>Int01_uat</v>
      </c>
      <c r="I2418" s="100" t="str">
        <f t="shared" si="4790"/>
        <v>6005</v>
      </c>
      <c r="J2418" s="115" t="str">
        <f t="shared" si="4791"/>
        <v>Native</v>
      </c>
      <c r="K2418" s="100" t="str">
        <f t="shared" si="4792"/>
        <v>all</v>
      </c>
      <c r="L2418" s="6" t="s">
        <v>1491</v>
      </c>
      <c r="M2418" s="6" t="s">
        <v>332</v>
      </c>
      <c r="N2418" s="6" t="s">
        <v>3076</v>
      </c>
      <c r="O2418" s="6" t="s">
        <v>3469</v>
      </c>
      <c r="P2418" s="11" t="str">
        <f t="shared" si="4793"/>
        <v>qc connectors Workflow wf_ENT_LAWSON_GL_CashReceipts_SIMS</v>
      </c>
      <c r="Q2418" s="12" t="str">
        <f t="shared" si="4794"/>
        <v>./pmrep cleardeploymentgroup -p DG_Static_Shared -f ;</v>
      </c>
      <c r="R2418" s="13" t="str">
        <f t="shared" si="4795"/>
        <v>./pmrep addtodeploymentgroup -p DG_Static_Shared -n wf_ENT_LAWSON_GL_CashReceipts_SIMS -o Workflow -f connectors -d all ;</v>
      </c>
      <c r="S2418" s="12" t="str">
        <f t="shared" si="4796"/>
        <v>./pmrep deploydeploymentgroup -p DG_Static_Shared -c  ./DG_Static_Shared.xml -r RAC_uat -n jansaj -X UP -h uhvifoapp03 -o 6005 -s Native -l $HOME/scripts/log/dg_SJ_moodee.log ;</v>
      </c>
      <c r="T2418" s="13" t="str">
        <f t="shared" si="4797"/>
        <v xml:space="preserve">echo '&lt; PRESS ANY KEY TO CONTINUE &gt;'; read c ; </v>
      </c>
      <c r="U2418" s="12" t="str">
        <f t="shared" si="4798"/>
        <v xml:space="preserve">cat $HOME/scripts/log/dg_SJ_moodee.log ; </v>
      </c>
      <c r="V2418" s="13" t="str">
        <f t="shared" si="4799"/>
        <v>echo '&lt; PRESS ANY KEY TO CONTINUE &gt;'; read c ;</v>
      </c>
      <c r="W2418" s="14" t="str">
        <f t="shared" si="4800"/>
        <v xml:space="preserve"> pmd ; </v>
      </c>
      <c r="X2418" s="13" t="str">
        <f t="shared" si="4801"/>
        <v>ssh -q uhvifoapp03 '/home/infa_adm/scripts/ais.sh connectors wf_ENT_LAWSON_GL_CashReceipts_SIMS Int01_uat'</v>
      </c>
      <c r="Y2418" s="15"/>
      <c r="Z2418" s="60" t="str">
        <f t="shared" si="4802"/>
        <v>./pmrep objectexport -f connectors -o Workflow -n wf_ENT_LAWSON_GL_CashReceipts_SIMS -m -s -b -r -u wf_ENT_LAWSON_GL_CashReceipts_SIMS.xml</v>
      </c>
      <c r="AA2418" s="63" t="str">
        <f t="shared" si="4803"/>
        <v>gwd connectors wf_ENT_LAWSON_GL_CashReceipts_SIMS</v>
      </c>
      <c r="AB2418" s="60" t="str">
        <f t="shared" si="4474"/>
        <v xml:space="preserve">showvh connectors wf_ENT_LAWSON_GL_CashReceipts_SIMS ; </v>
      </c>
      <c r="AC2418" s="60" t="str">
        <f t="shared" si="4473"/>
        <v>showrrh connectors wf_ENT_LAWSON_GL_CashReceipts_SIMS</v>
      </c>
    </row>
    <row r="2419" spans="1:29" x14ac:dyDescent="0.25">
      <c r="A2419" s="9">
        <v>43501</v>
      </c>
      <c r="B2419" s="6" t="s">
        <v>3472</v>
      </c>
      <c r="C2419" s="6" t="s">
        <v>1892</v>
      </c>
      <c r="D2419" s="6" t="s">
        <v>1862</v>
      </c>
      <c r="E2419" s="100" t="str">
        <f t="shared" ref="E2419" si="4804">IF(D2419="q1",rep_q,IF(OR(D2419="u1",D2419="u2"),rep_u,IF(OR(D2419="p1",D2419="p2"),rep_p," ** ERROR **")))</f>
        <v>RAC_qa</v>
      </c>
      <c r="F2419" s="115" t="str">
        <f t="shared" ref="F2419" si="4805">IF(C2419="SJ",IF(D2419="q1",pswd_sj_q,IF(OR(D2419="u1",D2419="u2"),pswd_sj_u,IF(OR(D2419="p1",D2419="p2"),pswd_sj_p," ** ERROR **"))),
IF(C2419="BR",IF(D2419="q1",pswd_br_q,IF(OR(D2419="u1",D2419="u2"),pswd_br_u,IF(OR(D2419="p1",D2419="p2"),pswd_br_p," ** ERROR **")))," ** ERROR **"))</f>
        <v>QP</v>
      </c>
      <c r="G2419" s="100" t="str">
        <f t="shared" ref="G2419" si="4806">IF(D2419="q1",host_q,IF(OR(D2419="u1",D2419="u2"),host_u,IF(OR(D2419="p1",D2419="p2"),host_p," ** ERROR **")))</f>
        <v>qhvifoapp05</v>
      </c>
      <c r="H2419" s="115" t="str">
        <f t="shared" ref="H2419" si="4807">IF(D2419="q1",int_q1,IF(D2419="u1",int_u1,IF(D2419="u2",int_u2,IF(D2419="p1",int_p1,IF(D2419="p2",int_p2," ** ERROR **")))))</f>
        <v>Int01_qa</v>
      </c>
      <c r="I2419" s="100" t="str">
        <f t="shared" ref="I2419" si="4808">IF(D2419="","n/a","6005")</f>
        <v>6005</v>
      </c>
      <c r="J2419" s="115" t="str">
        <f t="shared" ref="J2419" si="4809">IF(D2419="","n/a","Native")</f>
        <v>Native</v>
      </c>
      <c r="K2419" s="100" t="str">
        <f t="shared" ref="K2419" si="4810">IF(D2419="","n/a","all")</f>
        <v>all</v>
      </c>
      <c r="L2419" s="6" t="s">
        <v>1491</v>
      </c>
      <c r="M2419" s="6" t="s">
        <v>332</v>
      </c>
      <c r="N2419" s="6" t="s">
        <v>3076</v>
      </c>
      <c r="O2419" s="6" t="s">
        <v>3473</v>
      </c>
      <c r="P2419" s="11" t="str">
        <f t="shared" ref="P2419" si="4811">CONCATENATE("qc ",L2419," ",M2419," ",N2419)</f>
        <v>qc connectors Workflow wf_ENT_LAWSON_GL_CashReceipts_SIMS</v>
      </c>
      <c r="Q2419" s="12" t="str">
        <f t="shared" ref="Q2419" si="4812">IF(AND(B2419=B2418,F2419=F2418),"echo ;",CONCATENATE("./pmrep cleardeploymentgroup -p ",dgnm," -f ;"))</f>
        <v>./pmrep cleardeploymentgroup -p DG_Static_Shared -f ;</v>
      </c>
      <c r="R2419" s="13" t="str">
        <f t="shared" ref="R2419" si="4813">CONCATENATE("./pmrep addtodeploymentgroup -p ",dgnm," -n ",N2419," -o ",M2419, " -f ",L2419," -d ",K2419, " ;")</f>
        <v>./pmrep addtodeploymentgroup -p DG_Static_Shared -n wf_ENT_LAWSON_GL_CashReceipts_SIMS -o Workflow -f connectors -d all ;</v>
      </c>
      <c r="S2419" s="12" t="str">
        <f t="shared" ref="S2419" si="4814">IF(AND(B2419=B2420,F2419=F2420),"echo ;",CONCATENATE("./pmrep deploydeploymentgroup -p ",dgnm, " -c ",dgxml," -r ",E2419," -n ",IF(LEFT(F2419,1)="B","ritbil","jansaj")," -X ",F2419, " -h ",G2419," -o ",I2419, " -s ",J2419, " -l $HOME/scripts/log/dg_",C2419,"_",B2419,".log ;"))</f>
        <v>./pmrep deploydeploymentgroup -p DG_Static_Shared -c  ./DG_Static_Shared.xml -r RAC_qa -n jansaj -X QP -h qhvifoapp05 -o 6005 -s Native -l $HOME/scripts/log/dg_SJ_CHG0016471.log ;</v>
      </c>
      <c r="T2419" s="13" t="str">
        <f t="shared" ref="T2419" si="4815">IF(AND(B2419=B2420,F2419=F2420), "echo ;","echo '&lt; PRESS ANY KEY TO CONTINUE &gt;'; read c ; ")</f>
        <v xml:space="preserve">echo '&lt; PRESS ANY KEY TO CONTINUE &gt;'; read c ; </v>
      </c>
      <c r="U2419" s="12" t="str">
        <f t="shared" ref="U2419" si="4816">IF(AND(B2419=B2420,F2419=F2420),"echo;",CONCATENATE("cat $HOME/scripts/log/dg_",C2419,"_",B2419,".log ; "))</f>
        <v xml:space="preserve">cat $HOME/scripts/log/dg_SJ_CHG0016471.log ; </v>
      </c>
      <c r="V2419" s="13" t="str">
        <f t="shared" ref="V2419" si="4817">IF(AND(B2419=B2420,F2419=F2420), "echo ;","echo '&lt; PRESS ANY KEY TO CONTINUE &gt;'; read c ;")</f>
        <v>echo '&lt; PRESS ANY KEY TO CONTINUE &gt;'; read c ;</v>
      </c>
      <c r="W2419" s="14" t="str">
        <f t="shared" ref="W2419" si="4818">IF(LEFT(U2419,3)="cat"," pmd ; "," echo ; ")</f>
        <v xml:space="preserve"> pmd ; </v>
      </c>
      <c r="X2419" s="13" t="str">
        <f t="shared" ref="X2419" si="4819">IF(M2419="Workflow",CONCATENATE("ssh -q ",G2419, " '/home/infa_adm/scripts/ais.sh ",L2419," ",N2419," ",H2419,"'")," # n/a")</f>
        <v>ssh -q qhvifoapp05 '/home/infa_adm/scripts/ais.sh connectors wf_ENT_LAWSON_GL_CashReceipts_SIMS Int01_qa'</v>
      </c>
      <c r="Y2419" s="15"/>
      <c r="Z2419" s="60" t="str">
        <f t="shared" ref="Z2419" si="4820">CONCATENATE("./pmrep objectexport -f ",L2419," -o ",M2419," -n ",N2419," -m -s -b -r -u ",N2419,".xml")</f>
        <v>./pmrep objectexport -f connectors -o Workflow -n wf_ENT_LAWSON_GL_CashReceipts_SIMS -m -s -b -r -u wf_ENT_LAWSON_GL_CashReceipts_SIMS.xml</v>
      </c>
      <c r="AA2419" s="63" t="str">
        <f t="shared" ref="AA2419" si="4821">IF(M2419="Workflow",CONCATENATE("gwd ",L2419," ",N2419)," # n/a")</f>
        <v>gwd connectors wf_ENT_LAWSON_GL_CashReceipts_SIMS</v>
      </c>
      <c r="AB2419" s="60" t="str">
        <f t="shared" si="4474"/>
        <v xml:space="preserve">showvh connectors wf_ENT_LAWSON_GL_CashReceipts_SIMS ; </v>
      </c>
      <c r="AC2419" s="60" t="str">
        <f t="shared" si="4473"/>
        <v>showrrh connectors wf_ENT_LAWSON_GL_CashReceipts_SIMS</v>
      </c>
    </row>
    <row r="2420" spans="1:29" x14ac:dyDescent="0.25">
      <c r="A2420" s="9">
        <v>43501</v>
      </c>
      <c r="B2420" s="6" t="s">
        <v>3472</v>
      </c>
      <c r="C2420" s="6" t="s">
        <v>1892</v>
      </c>
      <c r="D2420" s="6" t="s">
        <v>1863</v>
      </c>
      <c r="E2420" s="100" t="str">
        <f t="shared" ref="E2420:E2421" si="4822">IF(D2420="q1",rep_q,IF(OR(D2420="u1",D2420="u2"),rep_u,IF(OR(D2420="p1",D2420="p2"),rep_p," ** ERROR **")))</f>
        <v>RAC_uat</v>
      </c>
      <c r="F2420" s="115" t="str">
        <f t="shared" ref="F2420:F2421" si="4823">IF(C2420="SJ",IF(D2420="q1",pswd_sj_q,IF(OR(D2420="u1",D2420="u2"),pswd_sj_u,IF(OR(D2420="p1",D2420="p2"),pswd_sj_p," ** ERROR **"))),
IF(C2420="BR",IF(D2420="q1",pswd_br_q,IF(OR(D2420="u1",D2420="u2"),pswd_br_u,IF(OR(D2420="p1",D2420="p2"),pswd_br_p," ** ERROR **")))," ** ERROR **"))</f>
        <v>UP</v>
      </c>
      <c r="G2420" s="100" t="str">
        <f t="shared" ref="G2420:G2421" si="4824">IF(D2420="q1",host_q,IF(OR(D2420="u1",D2420="u2"),host_u,IF(OR(D2420="p1",D2420="p2"),host_p," ** ERROR **")))</f>
        <v>uhvifoapp03</v>
      </c>
      <c r="H2420" s="115" t="str">
        <f t="shared" ref="H2420:H2421" si="4825">IF(D2420="q1",int_q1,IF(D2420="u1",int_u1,IF(D2420="u2",int_u2,IF(D2420="p1",int_p1,IF(D2420="p2",int_p2," ** ERROR **")))))</f>
        <v>Int01_uat</v>
      </c>
      <c r="I2420" s="100" t="str">
        <f t="shared" ref="I2420:I2421" si="4826">IF(D2420="","n/a","6005")</f>
        <v>6005</v>
      </c>
      <c r="J2420" s="115" t="str">
        <f t="shared" ref="J2420:J2421" si="4827">IF(D2420="","n/a","Native")</f>
        <v>Native</v>
      </c>
      <c r="K2420" s="100" t="str">
        <f t="shared" ref="K2420:K2421" si="4828">IF(D2420="","n/a","all")</f>
        <v>all</v>
      </c>
      <c r="L2420" s="6" t="s">
        <v>1491</v>
      </c>
      <c r="M2420" s="6" t="s">
        <v>332</v>
      </c>
      <c r="N2420" s="6" t="s">
        <v>3076</v>
      </c>
      <c r="O2420" s="6" t="s">
        <v>3474</v>
      </c>
      <c r="P2420" s="11" t="str">
        <f t="shared" ref="P2420:P2421" si="4829">CONCATENATE("qc ",L2420," ",M2420," ",N2420)</f>
        <v>qc connectors Workflow wf_ENT_LAWSON_GL_CashReceipts_SIMS</v>
      </c>
      <c r="Q2420" s="12" t="str">
        <f t="shared" ref="Q2420:Q2421" si="4830">IF(AND(B2420=B2419,F2420=F2419),"echo ;",CONCATENATE("./pmrep cleardeploymentgroup -p ",dgnm," -f ;"))</f>
        <v>./pmrep cleardeploymentgroup -p DG_Static_Shared -f ;</v>
      </c>
      <c r="R2420" s="13" t="str">
        <f t="shared" ref="R2420:R2421" si="4831">CONCATENATE("./pmrep addtodeploymentgroup -p ",dgnm," -n ",N2420," -o ",M2420, " -f ",L2420," -d ",K2420, " ;")</f>
        <v>./pmrep addtodeploymentgroup -p DG_Static_Shared -n wf_ENT_LAWSON_GL_CashReceipts_SIMS -o Workflow -f connectors -d all ;</v>
      </c>
      <c r="S2420" s="12" t="str">
        <f t="shared" ref="S2420:S2421" si="4832">IF(AND(B2420=B2421,F2420=F2421),"echo ;",CONCATENATE("./pmrep deploydeploymentgroup -p ",dgnm, " -c ",dgxml," -r ",E2420," -n ",IF(LEFT(F2420,1)="B","ritbil","jansaj")," -X ",F2420, " -h ",G2420," -o ",I2420, " -s ",J2420, " -l $HOME/scripts/log/dg_",C2420,"_",B2420,".log ;"))</f>
        <v>./pmrep deploydeploymentgroup -p DG_Static_Shared -c  ./DG_Static_Shared.xml -r RAC_uat -n jansaj -X UP -h uhvifoapp03 -o 6005 -s Native -l $HOME/scripts/log/dg_SJ_CHG0016471.log ;</v>
      </c>
      <c r="T2420" s="13" t="str">
        <f t="shared" ref="T2420:T2421" si="4833">IF(AND(B2420=B2421,F2420=F2421), "echo ;","echo '&lt; PRESS ANY KEY TO CONTINUE &gt;'; read c ; ")</f>
        <v xml:space="preserve">echo '&lt; PRESS ANY KEY TO CONTINUE &gt;'; read c ; </v>
      </c>
      <c r="U2420" s="12" t="str">
        <f t="shared" ref="U2420:U2421" si="4834">IF(AND(B2420=B2421,F2420=F2421),"echo;",CONCATENATE("cat $HOME/scripts/log/dg_",C2420,"_",B2420,".log ; "))</f>
        <v xml:space="preserve">cat $HOME/scripts/log/dg_SJ_CHG0016471.log ; </v>
      </c>
      <c r="V2420" s="13" t="str">
        <f t="shared" ref="V2420:V2421" si="4835">IF(AND(B2420=B2421,F2420=F2421), "echo ;","echo '&lt; PRESS ANY KEY TO CONTINUE &gt;'; read c ;")</f>
        <v>echo '&lt; PRESS ANY KEY TO CONTINUE &gt;'; read c ;</v>
      </c>
      <c r="W2420" s="14" t="str">
        <f t="shared" ref="W2420:W2421" si="4836">IF(LEFT(U2420,3)="cat"," pmd ; "," echo ; ")</f>
        <v xml:space="preserve"> pmd ; </v>
      </c>
      <c r="X2420" s="13" t="str">
        <f t="shared" ref="X2420:X2421" si="4837">IF(M2420="Workflow",CONCATENATE("ssh -q ",G2420, " '/home/infa_adm/scripts/ais.sh ",L2420," ",N2420," ",H2420,"'")," # n/a")</f>
        <v>ssh -q uhvifoapp03 '/home/infa_adm/scripts/ais.sh connectors wf_ENT_LAWSON_GL_CashReceipts_SIMS Int01_uat'</v>
      </c>
      <c r="Y2420" s="15"/>
      <c r="Z2420" s="60" t="str">
        <f t="shared" ref="Z2420:Z2421" si="4838">CONCATENATE("./pmrep objectexport -f ",L2420," -o ",M2420," -n ",N2420," -m -s -b -r -u ",N2420,".xml")</f>
        <v>./pmrep objectexport -f connectors -o Workflow -n wf_ENT_LAWSON_GL_CashReceipts_SIMS -m -s -b -r -u wf_ENT_LAWSON_GL_CashReceipts_SIMS.xml</v>
      </c>
      <c r="AA2420" s="63" t="str">
        <f t="shared" ref="AA2420:AA2421" si="4839">IF(M2420="Workflow",CONCATENATE("gwd ",L2420," ",N2420)," # n/a")</f>
        <v>gwd connectors wf_ENT_LAWSON_GL_CashReceipts_SIMS</v>
      </c>
      <c r="AB2420" s="60" t="str">
        <f t="shared" si="4474"/>
        <v xml:space="preserve">showvh connectors wf_ENT_LAWSON_GL_CashReceipts_SIMS ; </v>
      </c>
      <c r="AC2420" s="60" t="str">
        <f t="shared" si="4473"/>
        <v>showrrh connectors wf_ENT_LAWSON_GL_CashReceipts_SIMS</v>
      </c>
    </row>
    <row r="2421" spans="1:29" x14ac:dyDescent="0.25">
      <c r="A2421" s="9">
        <v>43501</v>
      </c>
      <c r="B2421" s="6" t="s">
        <v>3472</v>
      </c>
      <c r="C2421" s="6" t="s">
        <v>1892</v>
      </c>
      <c r="D2421" s="6" t="s">
        <v>1864</v>
      </c>
      <c r="E2421" s="100" t="str">
        <f t="shared" si="4822"/>
        <v>RAC_prod</v>
      </c>
      <c r="F2421" s="115" t="str">
        <f t="shared" si="4823"/>
        <v>PP</v>
      </c>
      <c r="G2421" s="100" t="str">
        <f t="shared" si="4824"/>
        <v>phvifoapp04</v>
      </c>
      <c r="H2421" s="115" t="str">
        <f t="shared" si="4825"/>
        <v>Int01_prod</v>
      </c>
      <c r="I2421" s="100" t="str">
        <f t="shared" si="4826"/>
        <v>6005</v>
      </c>
      <c r="J2421" s="115" t="str">
        <f t="shared" si="4827"/>
        <v>Native</v>
      </c>
      <c r="K2421" s="100" t="str">
        <f t="shared" si="4828"/>
        <v>all</v>
      </c>
      <c r="L2421" s="6" t="s">
        <v>1491</v>
      </c>
      <c r="M2421" s="6" t="s">
        <v>332</v>
      </c>
      <c r="N2421" s="6" t="s">
        <v>3076</v>
      </c>
      <c r="O2421" s="6" t="s">
        <v>3475</v>
      </c>
      <c r="P2421" s="11" t="str">
        <f t="shared" si="4829"/>
        <v>qc connectors Workflow wf_ENT_LAWSON_GL_CashReceipts_SIMS</v>
      </c>
      <c r="Q2421" s="12" t="str">
        <f t="shared" si="4830"/>
        <v>./pmrep cleardeploymentgroup -p DG_Static_Shared -f ;</v>
      </c>
      <c r="R2421" s="13" t="str">
        <f t="shared" si="4831"/>
        <v>./pmrep addtodeploymentgroup -p DG_Static_Shared -n wf_ENT_LAWSON_GL_CashReceipts_SIMS -o Workflow -f connectors -d all ;</v>
      </c>
      <c r="S2421" s="12" t="str">
        <f t="shared" si="4832"/>
        <v>./pmrep deploydeploymentgroup -p DG_Static_Shared -c  ./DG_Static_Shared.xml -r RAC_prod -n jansaj -X PP -h phvifoapp04 -o 6005 -s Native -l $HOME/scripts/log/dg_SJ_CHG0016471.log ;</v>
      </c>
      <c r="T2421" s="13" t="str">
        <f t="shared" si="4833"/>
        <v xml:space="preserve">echo '&lt; PRESS ANY KEY TO CONTINUE &gt;'; read c ; </v>
      </c>
      <c r="U2421" s="12" t="str">
        <f t="shared" si="4834"/>
        <v xml:space="preserve">cat $HOME/scripts/log/dg_SJ_CHG0016471.log ; </v>
      </c>
      <c r="V2421" s="13" t="str">
        <f t="shared" si="4835"/>
        <v>echo '&lt; PRESS ANY KEY TO CONTINUE &gt;'; read c ;</v>
      </c>
      <c r="W2421" s="14" t="str">
        <f t="shared" si="4836"/>
        <v xml:space="preserve"> pmd ; </v>
      </c>
      <c r="X2421" s="13" t="str">
        <f t="shared" si="4837"/>
        <v>ssh -q phvifoapp04 '/home/infa_adm/scripts/ais.sh connectors wf_ENT_LAWSON_GL_CashReceipts_SIMS Int01_prod'</v>
      </c>
      <c r="Y2421" s="15"/>
      <c r="Z2421" s="60" t="str">
        <f t="shared" si="4838"/>
        <v>./pmrep objectexport -f connectors -o Workflow -n wf_ENT_LAWSON_GL_CashReceipts_SIMS -m -s -b -r -u wf_ENT_LAWSON_GL_CashReceipts_SIMS.xml</v>
      </c>
      <c r="AA2421" s="63" t="str">
        <f t="shared" si="4839"/>
        <v>gwd connectors wf_ENT_LAWSON_GL_CashReceipts_SIMS</v>
      </c>
      <c r="AB2421" s="60" t="str">
        <f t="shared" si="4474"/>
        <v xml:space="preserve">showvh connectors wf_ENT_LAWSON_GL_CashReceipts_SIMS ; </v>
      </c>
      <c r="AC2421" s="60" t="str">
        <f t="shared" si="4473"/>
        <v>showrrh connectors wf_ENT_LAWSON_GL_CashReceipts_SIMS</v>
      </c>
    </row>
    <row r="2422" spans="1:29" x14ac:dyDescent="0.25">
      <c r="A2422" s="9">
        <v>43502</v>
      </c>
      <c r="B2422" s="6" t="s">
        <v>8</v>
      </c>
      <c r="C2422" s="6" t="s">
        <v>1892</v>
      </c>
      <c r="D2422" s="6" t="s">
        <v>1862</v>
      </c>
      <c r="E2422" s="100" t="str">
        <f t="shared" ref="E2422:E2426" si="4840">IF(D2422="q1",rep_q,IF(OR(D2422="u1",D2422="u2"),rep_u,IF(OR(D2422="p1",D2422="p2"),rep_p," ** ERROR **")))</f>
        <v>RAC_qa</v>
      </c>
      <c r="F2422" s="115" t="str">
        <f t="shared" ref="F2422:F2426" si="4841">IF(C2422="SJ",IF(D2422="q1",pswd_sj_q,IF(OR(D2422="u1",D2422="u2"),pswd_sj_u,IF(OR(D2422="p1",D2422="p2"),pswd_sj_p," ** ERROR **"))),
IF(C2422="BR",IF(D2422="q1",pswd_br_q,IF(OR(D2422="u1",D2422="u2"),pswd_br_u,IF(OR(D2422="p1",D2422="p2"),pswd_br_p," ** ERROR **")))," ** ERROR **"))</f>
        <v>QP</v>
      </c>
      <c r="G2422" s="100" t="str">
        <f t="shared" ref="G2422:G2426" si="4842">IF(D2422="q1",host_q,IF(OR(D2422="u1",D2422="u2"),host_u,IF(OR(D2422="p1",D2422="p2"),host_p," ** ERROR **")))</f>
        <v>qhvifoapp05</v>
      </c>
      <c r="H2422" s="115" t="str">
        <f t="shared" ref="H2422:H2426" si="4843">IF(D2422="q1",int_q1,IF(D2422="u1",int_u1,IF(D2422="u2",int_u2,IF(D2422="p1",int_p1,IF(D2422="p2",int_p2," ** ERROR **")))))</f>
        <v>Int01_qa</v>
      </c>
      <c r="I2422" s="100" t="str">
        <f t="shared" ref="I2422:I2426" si="4844">IF(D2422="","n/a","6005")</f>
        <v>6005</v>
      </c>
      <c r="J2422" s="115" t="str">
        <f t="shared" ref="J2422:J2426" si="4845">IF(D2422="","n/a","Native")</f>
        <v>Native</v>
      </c>
      <c r="K2422" s="100" t="str">
        <f t="shared" ref="K2422:K2426" si="4846">IF(D2422="","n/a","all")</f>
        <v>all</v>
      </c>
      <c r="L2422" s="6" t="s">
        <v>1061</v>
      </c>
      <c r="M2422" s="6" t="s">
        <v>332</v>
      </c>
      <c r="N2422" s="6" t="s">
        <v>1074</v>
      </c>
      <c r="O2422" s="57" t="s">
        <v>3476</v>
      </c>
      <c r="P2422" s="11" t="str">
        <f t="shared" ref="P2422:P2426" si="4847">CONCATENATE("qc ",L2422," ",M2422," ",N2422)</f>
        <v>qc medallia Workflow wf_m_Invitation_File_Medallia_4Week</v>
      </c>
      <c r="Q2422" s="12" t="str">
        <f t="shared" ref="Q2422:Q2426" si="4848">IF(AND(B2422=B2421,F2422=F2421),"echo ;",CONCATENATE("./pmrep cleardeploymentgroup -p ",dgnm," -f ;"))</f>
        <v>./pmrep cleardeploymentgroup -p DG_Static_Shared -f ;</v>
      </c>
      <c r="R2422" s="13" t="str">
        <f t="shared" ref="R2422:R2426" si="4849">CONCATENATE("./pmrep addtodeploymentgroup -p ",dgnm," -n ",N2422," -o ",M2422, " -f ",L2422," -d ",K2422, " ;")</f>
        <v>./pmrep addtodeploymentgroup -p DG_Static_Shared -n wf_m_Invitation_File_Medallia_4Week -o Workflow -f medallia -d all ;</v>
      </c>
      <c r="S2422" s="12" t="str">
        <f t="shared" ref="S2422:S2426" si="4850">IF(AND(B2422=B2423,F2422=F2423),"echo ;",CONCATENATE("./pmrep deploydeploymentgroup -p ",dgnm, " -c ",dgxml," -r ",E2422," -n ",IF(LEFT(F2422,1)="B","ritbil","jansaj")," -X ",F2422, " -h ",G2422," -o ",I2422, " -s ",J2422, " -l $HOME/scripts/log/dg_",C2422,"_",B2422,".log ;"))</f>
        <v>echo ;</v>
      </c>
      <c r="T2422" s="13" t="str">
        <f t="shared" ref="T2422:T2426" si="4851">IF(AND(B2422=B2423,F2422=F2423), "echo ;","echo '&lt; PRESS ANY KEY TO CONTINUE &gt;'; read c ; ")</f>
        <v>echo ;</v>
      </c>
      <c r="U2422" s="12" t="str">
        <f t="shared" ref="U2422:U2426" si="4852">IF(AND(B2422=B2423,F2422=F2423),"echo;",CONCATENATE("cat $HOME/scripts/log/dg_",C2422,"_",B2422,".log ; "))</f>
        <v>echo;</v>
      </c>
      <c r="V2422" s="13" t="str">
        <f t="shared" ref="V2422:V2426" si="4853">IF(AND(B2422=B2423,F2422=F2423), "echo ;","echo '&lt; PRESS ANY KEY TO CONTINUE &gt;'; read c ;")</f>
        <v>echo ;</v>
      </c>
      <c r="W2422" s="14" t="str">
        <f t="shared" ref="W2422:W2426" si="4854">IF(LEFT(U2422,3)="cat"," pmd ; "," echo ; ")</f>
        <v xml:space="preserve"> echo ; </v>
      </c>
      <c r="X2422" s="13" t="str">
        <f t="shared" ref="X2422:X2426" si="4855">IF(M2422="Workflow",CONCATENATE("ssh -q ",G2422, " '/home/infa_adm/scripts/ais.sh ",L2422," ",N2422," ",H2422,"'")," # n/a")</f>
        <v>ssh -q qhvifoapp05 '/home/infa_adm/scripts/ais.sh medallia wf_m_Invitation_File_Medallia_4Week Int01_qa'</v>
      </c>
      <c r="Y2422" s="15"/>
      <c r="Z2422" s="60" t="str">
        <f t="shared" ref="Z2422:Z2426" si="4856">CONCATENATE("./pmrep objectexport -f ",L2422," -o ",M2422," -n ",N2422," -m -s -b -r -u ",N2422,".xml")</f>
        <v>./pmrep objectexport -f medallia -o Workflow -n wf_m_Invitation_File_Medallia_4Week -m -s -b -r -u wf_m_Invitation_File_Medallia_4Week.xml</v>
      </c>
      <c r="AA2422" s="63" t="str">
        <f t="shared" ref="AA2422:AA2426" si="4857">IF(M2422="Workflow",CONCATENATE("gwd ",L2422," ",N2422)," # n/a")</f>
        <v>gwd medallia wf_m_Invitation_File_Medallia_4Week</v>
      </c>
      <c r="AB2422" s="60" t="str">
        <f t="shared" si="4474"/>
        <v xml:space="preserve">showvh medallia wf_m_Invitation_File_Medallia_4Week ; </v>
      </c>
      <c r="AC2422" s="60" t="str">
        <f t="shared" si="4473"/>
        <v>showrrh medallia wf_m_Invitation_File_Medallia_4Week</v>
      </c>
    </row>
    <row r="2423" spans="1:29" x14ac:dyDescent="0.25">
      <c r="A2423" s="9">
        <v>43502</v>
      </c>
      <c r="B2423" s="6" t="s">
        <v>8</v>
      </c>
      <c r="C2423" s="6" t="s">
        <v>1892</v>
      </c>
      <c r="D2423" s="6" t="s">
        <v>1862</v>
      </c>
      <c r="E2423" s="100" t="str">
        <f t="shared" si="4840"/>
        <v>RAC_qa</v>
      </c>
      <c r="F2423" s="115" t="str">
        <f t="shared" si="4841"/>
        <v>QP</v>
      </c>
      <c r="G2423" s="100" t="str">
        <f t="shared" si="4842"/>
        <v>qhvifoapp05</v>
      </c>
      <c r="H2423" s="115" t="str">
        <f t="shared" si="4843"/>
        <v>Int01_qa</v>
      </c>
      <c r="I2423" s="100" t="str">
        <f t="shared" si="4844"/>
        <v>6005</v>
      </c>
      <c r="J2423" s="115" t="str">
        <f t="shared" si="4845"/>
        <v>Native</v>
      </c>
      <c r="K2423" s="100" t="str">
        <f t="shared" si="4846"/>
        <v>all</v>
      </c>
      <c r="L2423" s="6" t="s">
        <v>1061</v>
      </c>
      <c r="M2423" s="6" t="s">
        <v>332</v>
      </c>
      <c r="N2423" s="6" t="s">
        <v>1075</v>
      </c>
      <c r="O2423" s="57" t="s">
        <v>3476</v>
      </c>
      <c r="P2423" s="11" t="str">
        <f t="shared" si="4847"/>
        <v>qc medallia Workflow wf_m_Invitation_File_Medallia_9Week</v>
      </c>
      <c r="Q2423" s="12" t="str">
        <f t="shared" si="4848"/>
        <v>echo ;</v>
      </c>
      <c r="R2423" s="13" t="str">
        <f t="shared" si="4849"/>
        <v>./pmrep addtodeploymentgroup -p DG_Static_Shared -n wf_m_Invitation_File_Medallia_9Week -o Workflow -f medallia -d all ;</v>
      </c>
      <c r="S2423" s="12" t="str">
        <f t="shared" si="4850"/>
        <v>echo ;</v>
      </c>
      <c r="T2423" s="13" t="str">
        <f t="shared" si="4851"/>
        <v>echo ;</v>
      </c>
      <c r="U2423" s="12" t="str">
        <f t="shared" si="4852"/>
        <v>echo;</v>
      </c>
      <c r="V2423" s="13" t="str">
        <f t="shared" si="4853"/>
        <v>echo ;</v>
      </c>
      <c r="W2423" s="14" t="str">
        <f t="shared" si="4854"/>
        <v xml:space="preserve"> echo ; </v>
      </c>
      <c r="X2423" s="13" t="str">
        <f t="shared" si="4855"/>
        <v>ssh -q qhvifoapp05 '/home/infa_adm/scripts/ais.sh medallia wf_m_Invitation_File_Medallia_9Week Int01_qa'</v>
      </c>
      <c r="Y2423" s="15"/>
      <c r="Z2423" s="60" t="str">
        <f t="shared" si="4856"/>
        <v>./pmrep objectexport -f medallia -o Workflow -n wf_m_Invitation_File_Medallia_9Week -m -s -b -r -u wf_m_Invitation_File_Medallia_9Week.xml</v>
      </c>
      <c r="AA2423" s="63" t="str">
        <f t="shared" si="4857"/>
        <v>gwd medallia wf_m_Invitation_File_Medallia_9Week</v>
      </c>
      <c r="AB2423" s="60" t="str">
        <f t="shared" si="4474"/>
        <v xml:space="preserve">showvh medallia wf_m_Invitation_File_Medallia_9Week ; </v>
      </c>
      <c r="AC2423" s="60" t="str">
        <f t="shared" si="4473"/>
        <v>showrrh medallia wf_m_Invitation_File_Medallia_9Week</v>
      </c>
    </row>
    <row r="2424" spans="1:29" x14ac:dyDescent="0.25">
      <c r="A2424" s="9">
        <v>43502</v>
      </c>
      <c r="B2424" s="6" t="s">
        <v>8</v>
      </c>
      <c r="C2424" s="6" t="s">
        <v>1892</v>
      </c>
      <c r="D2424" s="6" t="s">
        <v>1862</v>
      </c>
      <c r="E2424" s="100" t="str">
        <f t="shared" si="4840"/>
        <v>RAC_qa</v>
      </c>
      <c r="F2424" s="115" t="str">
        <f t="shared" si="4841"/>
        <v>QP</v>
      </c>
      <c r="G2424" s="100" t="str">
        <f t="shared" si="4842"/>
        <v>qhvifoapp05</v>
      </c>
      <c r="H2424" s="115" t="str">
        <f t="shared" si="4843"/>
        <v>Int01_qa</v>
      </c>
      <c r="I2424" s="100" t="str">
        <f t="shared" si="4844"/>
        <v>6005</v>
      </c>
      <c r="J2424" s="115" t="str">
        <f t="shared" si="4845"/>
        <v>Native</v>
      </c>
      <c r="K2424" s="100" t="str">
        <f t="shared" si="4846"/>
        <v>all</v>
      </c>
      <c r="L2424" s="6" t="s">
        <v>1061</v>
      </c>
      <c r="M2424" s="6" t="s">
        <v>332</v>
      </c>
      <c r="N2424" s="6" t="s">
        <v>1076</v>
      </c>
      <c r="O2424" s="57" t="s">
        <v>3476</v>
      </c>
      <c r="P2424" s="11" t="str">
        <f t="shared" si="4847"/>
        <v>qc medallia Workflow wf_m_Invitation_File_Medallia_Agreement_Begin</v>
      </c>
      <c r="Q2424" s="12" t="str">
        <f t="shared" si="4848"/>
        <v>echo ;</v>
      </c>
      <c r="R2424" s="13" t="str">
        <f t="shared" si="4849"/>
        <v>./pmrep addtodeploymentgroup -p DG_Static_Shared -n wf_m_Invitation_File_Medallia_Agreement_Begin -o Workflow -f medallia -d all ;</v>
      </c>
      <c r="S2424" s="12" t="str">
        <f t="shared" si="4850"/>
        <v>echo ;</v>
      </c>
      <c r="T2424" s="13" t="str">
        <f t="shared" si="4851"/>
        <v>echo ;</v>
      </c>
      <c r="U2424" s="12" t="str">
        <f t="shared" si="4852"/>
        <v>echo;</v>
      </c>
      <c r="V2424" s="13" t="str">
        <f t="shared" si="4853"/>
        <v>echo ;</v>
      </c>
      <c r="W2424" s="14" t="str">
        <f t="shared" si="4854"/>
        <v xml:space="preserve"> echo ; </v>
      </c>
      <c r="X2424" s="13" t="str">
        <f t="shared" si="4855"/>
        <v>ssh -q qhvifoapp05 '/home/infa_adm/scripts/ais.sh medallia wf_m_Invitation_File_Medallia_Agreement_Begin Int01_qa'</v>
      </c>
      <c r="Y2424" s="15"/>
      <c r="Z2424" s="60" t="str">
        <f t="shared" si="4856"/>
        <v>./pmrep objectexport -f medallia -o Workflow -n wf_m_Invitation_File_Medallia_Agreement_Begin -m -s -b -r -u wf_m_Invitation_File_Medallia_Agreement_Begin.xml</v>
      </c>
      <c r="AA2424" s="63" t="str">
        <f t="shared" si="4857"/>
        <v>gwd medallia wf_m_Invitation_File_Medallia_Agreement_Begin</v>
      </c>
      <c r="AB2424" s="60" t="str">
        <f t="shared" si="4474"/>
        <v xml:space="preserve">showvh medallia wf_m_Invitation_File_Medallia_Agreement_Begin ; </v>
      </c>
      <c r="AC2424" s="60" t="str">
        <f t="shared" si="4473"/>
        <v>showrrh medallia wf_m_Invitation_File_Medallia_Agreement_Begin</v>
      </c>
    </row>
    <row r="2425" spans="1:29" x14ac:dyDescent="0.25">
      <c r="A2425" s="9">
        <v>43502</v>
      </c>
      <c r="B2425" s="6" t="s">
        <v>8</v>
      </c>
      <c r="C2425" s="6" t="s">
        <v>1892</v>
      </c>
      <c r="D2425" s="6" t="s">
        <v>1862</v>
      </c>
      <c r="E2425" s="100" t="str">
        <f t="shared" si="4840"/>
        <v>RAC_qa</v>
      </c>
      <c r="F2425" s="115" t="str">
        <f t="shared" si="4841"/>
        <v>QP</v>
      </c>
      <c r="G2425" s="100" t="str">
        <f t="shared" si="4842"/>
        <v>qhvifoapp05</v>
      </c>
      <c r="H2425" s="115" t="str">
        <f t="shared" si="4843"/>
        <v>Int01_qa</v>
      </c>
      <c r="I2425" s="100" t="str">
        <f t="shared" si="4844"/>
        <v>6005</v>
      </c>
      <c r="J2425" s="115" t="str">
        <f t="shared" si="4845"/>
        <v>Native</v>
      </c>
      <c r="K2425" s="100" t="str">
        <f t="shared" si="4846"/>
        <v>all</v>
      </c>
      <c r="L2425" s="6" t="s">
        <v>1061</v>
      </c>
      <c r="M2425" s="6" t="s">
        <v>332</v>
      </c>
      <c r="N2425" s="6" t="s">
        <v>1077</v>
      </c>
      <c r="O2425" s="57" t="s">
        <v>3476</v>
      </c>
      <c r="P2425" s="11" t="str">
        <f t="shared" si="4847"/>
        <v>qc medallia Workflow wf_m_Invitation_File_Medallia_Agreement_End</v>
      </c>
      <c r="Q2425" s="12" t="str">
        <f t="shared" si="4848"/>
        <v>echo ;</v>
      </c>
      <c r="R2425" s="13" t="str">
        <f t="shared" si="4849"/>
        <v>./pmrep addtodeploymentgroup -p DG_Static_Shared -n wf_m_Invitation_File_Medallia_Agreement_End -o Workflow -f medallia -d all ;</v>
      </c>
      <c r="S2425" s="12" t="str">
        <f t="shared" si="4850"/>
        <v>echo ;</v>
      </c>
      <c r="T2425" s="13" t="str">
        <f t="shared" si="4851"/>
        <v>echo ;</v>
      </c>
      <c r="U2425" s="12" t="str">
        <f t="shared" si="4852"/>
        <v>echo;</v>
      </c>
      <c r="V2425" s="13" t="str">
        <f t="shared" si="4853"/>
        <v>echo ;</v>
      </c>
      <c r="W2425" s="14" t="str">
        <f t="shared" si="4854"/>
        <v xml:space="preserve"> echo ; </v>
      </c>
      <c r="X2425" s="13" t="str">
        <f t="shared" si="4855"/>
        <v>ssh -q qhvifoapp05 '/home/infa_adm/scripts/ais.sh medallia wf_m_Invitation_File_Medallia_Agreement_End Int01_qa'</v>
      </c>
      <c r="Y2425" s="15"/>
      <c r="Z2425" s="60" t="str">
        <f t="shared" si="4856"/>
        <v>./pmrep objectexport -f medallia -o Workflow -n wf_m_Invitation_File_Medallia_Agreement_End -m -s -b -r -u wf_m_Invitation_File_Medallia_Agreement_End.xml</v>
      </c>
      <c r="AA2425" s="63" t="str">
        <f t="shared" si="4857"/>
        <v>gwd medallia wf_m_Invitation_File_Medallia_Agreement_End</v>
      </c>
      <c r="AB2425" s="60" t="str">
        <f t="shared" si="4474"/>
        <v xml:space="preserve">showvh medallia wf_m_Invitation_File_Medallia_Agreement_End ; </v>
      </c>
      <c r="AC2425" s="60" t="str">
        <f t="shared" si="4473"/>
        <v>showrrh medallia wf_m_Invitation_File_Medallia_Agreement_End</v>
      </c>
    </row>
    <row r="2426" spans="1:29" x14ac:dyDescent="0.25">
      <c r="A2426" s="9">
        <v>43502</v>
      </c>
      <c r="B2426" s="6" t="s">
        <v>8</v>
      </c>
      <c r="C2426" s="6" t="s">
        <v>1892</v>
      </c>
      <c r="D2426" s="6" t="s">
        <v>1862</v>
      </c>
      <c r="E2426" s="100" t="str">
        <f t="shared" si="4840"/>
        <v>RAC_qa</v>
      </c>
      <c r="F2426" s="115" t="str">
        <f t="shared" si="4841"/>
        <v>QP</v>
      </c>
      <c r="G2426" s="100" t="str">
        <f t="shared" si="4842"/>
        <v>qhvifoapp05</v>
      </c>
      <c r="H2426" s="115" t="str">
        <f t="shared" si="4843"/>
        <v>Int01_qa</v>
      </c>
      <c r="I2426" s="100" t="str">
        <f t="shared" si="4844"/>
        <v>6005</v>
      </c>
      <c r="J2426" s="115" t="str">
        <f t="shared" si="4845"/>
        <v>Native</v>
      </c>
      <c r="K2426" s="100" t="str">
        <f t="shared" si="4846"/>
        <v>all</v>
      </c>
      <c r="L2426" s="6" t="s">
        <v>1061</v>
      </c>
      <c r="M2426" s="6" t="s">
        <v>332</v>
      </c>
      <c r="N2426" s="6" t="s">
        <v>1078</v>
      </c>
      <c r="O2426" s="57" t="s">
        <v>3476</v>
      </c>
      <c r="P2426" s="11" t="str">
        <f t="shared" si="4847"/>
        <v>qc medallia Workflow wf_m_Invitation_File_Medallia_Service_Return</v>
      </c>
      <c r="Q2426" s="12" t="str">
        <f t="shared" si="4848"/>
        <v>echo ;</v>
      </c>
      <c r="R2426" s="13" t="str">
        <f t="shared" si="4849"/>
        <v>./pmrep addtodeploymentgroup -p DG_Static_Shared -n wf_m_Invitation_File_Medallia_Service_Return -o Workflow -f medallia -d all ;</v>
      </c>
      <c r="S2426" s="12" t="str">
        <f t="shared" si="4850"/>
        <v>./pmrep deploydeploymentgroup -p DG_Static_Shared -c  ./DG_Static_Shared.xml -r RAC_qa -n jansaj -X QP -h qhvifoapp05 -o 6005 -s Native -l $HOME/scripts/log/dg_SJ_seeanu.log ;</v>
      </c>
      <c r="T2426" s="13" t="str">
        <f t="shared" si="4851"/>
        <v xml:space="preserve">echo '&lt; PRESS ANY KEY TO CONTINUE &gt;'; read c ; </v>
      </c>
      <c r="U2426" s="12" t="str">
        <f t="shared" si="4852"/>
        <v xml:space="preserve">cat $HOME/scripts/log/dg_SJ_seeanu.log ; </v>
      </c>
      <c r="V2426" s="13" t="str">
        <f t="shared" si="4853"/>
        <v>echo '&lt; PRESS ANY KEY TO CONTINUE &gt;'; read c ;</v>
      </c>
      <c r="W2426" s="14" t="str">
        <f t="shared" si="4854"/>
        <v xml:space="preserve"> pmd ; </v>
      </c>
      <c r="X2426" s="13" t="str">
        <f t="shared" si="4855"/>
        <v>ssh -q qhvifoapp05 '/home/infa_adm/scripts/ais.sh medallia wf_m_Invitation_File_Medallia_Service_Return Int01_qa'</v>
      </c>
      <c r="Y2426" s="15"/>
      <c r="Z2426" s="60" t="str">
        <f t="shared" si="4856"/>
        <v>./pmrep objectexport -f medallia -o Workflow -n wf_m_Invitation_File_Medallia_Service_Return -m -s -b -r -u wf_m_Invitation_File_Medallia_Service_Return.xml</v>
      </c>
      <c r="AA2426" s="63" t="str">
        <f t="shared" si="4857"/>
        <v>gwd medallia wf_m_Invitation_File_Medallia_Service_Return</v>
      </c>
      <c r="AB2426" s="60" t="str">
        <f t="shared" si="4474"/>
        <v xml:space="preserve">showvh medallia wf_m_Invitation_File_Medallia_Service_Return ; </v>
      </c>
      <c r="AC2426" s="60" t="str">
        <f t="shared" si="4473"/>
        <v>showrrh medallia wf_m_Invitation_File_Medallia_Service_Return</v>
      </c>
    </row>
    <row r="2427" spans="1:29" x14ac:dyDescent="0.25">
      <c r="A2427" s="9">
        <v>43502</v>
      </c>
      <c r="B2427" s="6" t="s">
        <v>8</v>
      </c>
      <c r="C2427" s="6" t="s">
        <v>1892</v>
      </c>
      <c r="D2427" s="6" t="s">
        <v>1863</v>
      </c>
      <c r="E2427" s="100" t="str">
        <f t="shared" ref="E2427:E2431" si="4858">IF(D2427="q1",rep_q,IF(OR(D2427="u1",D2427="u2"),rep_u,IF(OR(D2427="p1",D2427="p2"),rep_p," ** ERROR **")))</f>
        <v>RAC_uat</v>
      </c>
      <c r="F2427" s="115" t="str">
        <f t="shared" ref="F2427:F2431" si="4859">IF(C2427="SJ",IF(D2427="q1",pswd_sj_q,IF(OR(D2427="u1",D2427="u2"),pswd_sj_u,IF(OR(D2427="p1",D2427="p2"),pswd_sj_p," ** ERROR **"))),
IF(C2427="BR",IF(D2427="q1",pswd_br_q,IF(OR(D2427="u1",D2427="u2"),pswd_br_u,IF(OR(D2427="p1",D2427="p2"),pswd_br_p," ** ERROR **")))," ** ERROR **"))</f>
        <v>UP</v>
      </c>
      <c r="G2427" s="100" t="str">
        <f t="shared" ref="G2427:G2431" si="4860">IF(D2427="q1",host_q,IF(OR(D2427="u1",D2427="u2"),host_u,IF(OR(D2427="p1",D2427="p2"),host_p," ** ERROR **")))</f>
        <v>uhvifoapp03</v>
      </c>
      <c r="H2427" s="115" t="str">
        <f t="shared" ref="H2427:H2431" si="4861">IF(D2427="q1",int_q1,IF(D2427="u1",int_u1,IF(D2427="u2",int_u2,IF(D2427="p1",int_p1,IF(D2427="p2",int_p2," ** ERROR **")))))</f>
        <v>Int01_uat</v>
      </c>
      <c r="I2427" s="100" t="str">
        <f t="shared" ref="I2427:I2431" si="4862">IF(D2427="","n/a","6005")</f>
        <v>6005</v>
      </c>
      <c r="J2427" s="115" t="str">
        <f t="shared" ref="J2427:J2431" si="4863">IF(D2427="","n/a","Native")</f>
        <v>Native</v>
      </c>
      <c r="K2427" s="100" t="str">
        <f t="shared" ref="K2427:K2431" si="4864">IF(D2427="","n/a","all")</f>
        <v>all</v>
      </c>
      <c r="L2427" s="6" t="s">
        <v>1061</v>
      </c>
      <c r="M2427" s="6" t="s">
        <v>332</v>
      </c>
      <c r="N2427" s="6" t="s">
        <v>1074</v>
      </c>
      <c r="O2427" s="23" t="s">
        <v>3477</v>
      </c>
      <c r="P2427" s="11" t="str">
        <f t="shared" ref="P2427:P2431" si="4865">CONCATENATE("qc ",L2427," ",M2427," ",N2427)</f>
        <v>qc medallia Workflow wf_m_Invitation_File_Medallia_4Week</v>
      </c>
      <c r="Q2427" s="12" t="str">
        <f t="shared" ref="Q2427:Q2431" si="4866">IF(AND(B2427=B2426,F2427=F2426),"echo ;",CONCATENATE("./pmrep cleardeploymentgroup -p ",dgnm," -f ;"))</f>
        <v>./pmrep cleardeploymentgroup -p DG_Static_Shared -f ;</v>
      </c>
      <c r="R2427" s="13" t="str">
        <f t="shared" ref="R2427:R2431" si="4867">CONCATENATE("./pmrep addtodeploymentgroup -p ",dgnm," -n ",N2427," -o ",M2427, " -f ",L2427," -d ",K2427, " ;")</f>
        <v>./pmrep addtodeploymentgroup -p DG_Static_Shared -n wf_m_Invitation_File_Medallia_4Week -o Workflow -f medallia -d all ;</v>
      </c>
      <c r="S2427" s="12" t="str">
        <f t="shared" ref="S2427:S2431" si="4868">IF(AND(B2427=B2428,F2427=F2428),"echo ;",CONCATENATE("./pmrep deploydeploymentgroup -p ",dgnm, " -c ",dgxml," -r ",E2427," -n ",IF(LEFT(F2427,1)="B","ritbil","jansaj")," -X ",F2427, " -h ",G2427," -o ",I2427, " -s ",J2427, " -l $HOME/scripts/log/dg_",C2427,"_",B2427,".log ;"))</f>
        <v>echo ;</v>
      </c>
      <c r="T2427" s="13" t="str">
        <f t="shared" ref="T2427:T2431" si="4869">IF(AND(B2427=B2428,F2427=F2428), "echo ;","echo '&lt; PRESS ANY KEY TO CONTINUE &gt;'; read c ; ")</f>
        <v>echo ;</v>
      </c>
      <c r="U2427" s="12" t="str">
        <f t="shared" ref="U2427:U2431" si="4870">IF(AND(B2427=B2428,F2427=F2428),"echo;",CONCATENATE("cat $HOME/scripts/log/dg_",C2427,"_",B2427,".log ; "))</f>
        <v>echo;</v>
      </c>
      <c r="V2427" s="13" t="str">
        <f t="shared" ref="V2427:V2431" si="4871">IF(AND(B2427=B2428,F2427=F2428), "echo ;","echo '&lt; PRESS ANY KEY TO CONTINUE &gt;'; read c ;")</f>
        <v>echo ;</v>
      </c>
      <c r="W2427" s="14" t="str">
        <f t="shared" ref="W2427:W2431" si="4872">IF(LEFT(U2427,3)="cat"," pmd ; "," echo ; ")</f>
        <v xml:space="preserve"> echo ; </v>
      </c>
      <c r="X2427" s="13" t="str">
        <f t="shared" ref="X2427:X2431" si="4873">IF(M2427="Workflow",CONCATENATE("ssh -q ",G2427, " '/home/infa_adm/scripts/ais.sh ",L2427," ",N2427," ",H2427,"'")," # n/a")</f>
        <v>ssh -q uhvifoapp03 '/home/infa_adm/scripts/ais.sh medallia wf_m_Invitation_File_Medallia_4Week Int01_uat'</v>
      </c>
      <c r="Y2427" s="15"/>
      <c r="Z2427" s="60" t="str">
        <f t="shared" ref="Z2427:Z2431" si="4874">CONCATENATE("./pmrep objectexport -f ",L2427," -o ",M2427," -n ",N2427," -m -s -b -r -u ",N2427,".xml")</f>
        <v>./pmrep objectexport -f medallia -o Workflow -n wf_m_Invitation_File_Medallia_4Week -m -s -b -r -u wf_m_Invitation_File_Medallia_4Week.xml</v>
      </c>
      <c r="AA2427" s="63" t="str">
        <f t="shared" ref="AA2427:AA2431" si="4875">IF(M2427="Workflow",CONCATENATE("gwd ",L2427," ",N2427)," # n/a")</f>
        <v>gwd medallia wf_m_Invitation_File_Medallia_4Week</v>
      </c>
      <c r="AB2427" s="60" t="str">
        <f t="shared" si="4474"/>
        <v xml:space="preserve">showvh medallia wf_m_Invitation_File_Medallia_4Week ; </v>
      </c>
      <c r="AC2427" s="60" t="str">
        <f t="shared" si="4473"/>
        <v>showrrh medallia wf_m_Invitation_File_Medallia_4Week</v>
      </c>
    </row>
    <row r="2428" spans="1:29" x14ac:dyDescent="0.25">
      <c r="A2428" s="9">
        <v>43502</v>
      </c>
      <c r="B2428" s="6" t="s">
        <v>8</v>
      </c>
      <c r="C2428" s="6" t="s">
        <v>1892</v>
      </c>
      <c r="D2428" s="6" t="s">
        <v>1863</v>
      </c>
      <c r="E2428" s="100" t="str">
        <f t="shared" si="4858"/>
        <v>RAC_uat</v>
      </c>
      <c r="F2428" s="115" t="str">
        <f t="shared" si="4859"/>
        <v>UP</v>
      </c>
      <c r="G2428" s="100" t="str">
        <f t="shared" si="4860"/>
        <v>uhvifoapp03</v>
      </c>
      <c r="H2428" s="115" t="str">
        <f t="shared" si="4861"/>
        <v>Int01_uat</v>
      </c>
      <c r="I2428" s="100" t="str">
        <f t="shared" si="4862"/>
        <v>6005</v>
      </c>
      <c r="J2428" s="115" t="str">
        <f t="shared" si="4863"/>
        <v>Native</v>
      </c>
      <c r="K2428" s="100" t="str">
        <f t="shared" si="4864"/>
        <v>all</v>
      </c>
      <c r="L2428" s="6" t="s">
        <v>1061</v>
      </c>
      <c r="M2428" s="6" t="s">
        <v>332</v>
      </c>
      <c r="N2428" s="6" t="s">
        <v>1075</v>
      </c>
      <c r="O2428" s="23" t="s">
        <v>3477</v>
      </c>
      <c r="P2428" s="11" t="str">
        <f t="shared" si="4865"/>
        <v>qc medallia Workflow wf_m_Invitation_File_Medallia_9Week</v>
      </c>
      <c r="Q2428" s="12" t="str">
        <f t="shared" si="4866"/>
        <v>echo ;</v>
      </c>
      <c r="R2428" s="13" t="str">
        <f t="shared" si="4867"/>
        <v>./pmrep addtodeploymentgroup -p DG_Static_Shared -n wf_m_Invitation_File_Medallia_9Week -o Workflow -f medallia -d all ;</v>
      </c>
      <c r="S2428" s="12" t="str">
        <f t="shared" si="4868"/>
        <v>echo ;</v>
      </c>
      <c r="T2428" s="13" t="str">
        <f t="shared" si="4869"/>
        <v>echo ;</v>
      </c>
      <c r="U2428" s="12" t="str">
        <f t="shared" si="4870"/>
        <v>echo;</v>
      </c>
      <c r="V2428" s="13" t="str">
        <f t="shared" si="4871"/>
        <v>echo ;</v>
      </c>
      <c r="W2428" s="14" t="str">
        <f t="shared" si="4872"/>
        <v xml:space="preserve"> echo ; </v>
      </c>
      <c r="X2428" s="13" t="str">
        <f t="shared" si="4873"/>
        <v>ssh -q uhvifoapp03 '/home/infa_adm/scripts/ais.sh medallia wf_m_Invitation_File_Medallia_9Week Int01_uat'</v>
      </c>
      <c r="Y2428" s="15"/>
      <c r="Z2428" s="60" t="str">
        <f t="shared" si="4874"/>
        <v>./pmrep objectexport -f medallia -o Workflow -n wf_m_Invitation_File_Medallia_9Week -m -s -b -r -u wf_m_Invitation_File_Medallia_9Week.xml</v>
      </c>
      <c r="AA2428" s="63" t="str">
        <f t="shared" si="4875"/>
        <v>gwd medallia wf_m_Invitation_File_Medallia_9Week</v>
      </c>
      <c r="AB2428" s="60" t="str">
        <f t="shared" si="4474"/>
        <v xml:space="preserve">showvh medallia wf_m_Invitation_File_Medallia_9Week ; </v>
      </c>
      <c r="AC2428" s="60" t="str">
        <f t="shared" si="4473"/>
        <v>showrrh medallia wf_m_Invitation_File_Medallia_9Week</v>
      </c>
    </row>
    <row r="2429" spans="1:29" x14ac:dyDescent="0.25">
      <c r="A2429" s="9">
        <v>43502</v>
      </c>
      <c r="B2429" s="6" t="s">
        <v>8</v>
      </c>
      <c r="C2429" s="6" t="s">
        <v>1892</v>
      </c>
      <c r="D2429" s="6" t="s">
        <v>1863</v>
      </c>
      <c r="E2429" s="100" t="str">
        <f t="shared" si="4858"/>
        <v>RAC_uat</v>
      </c>
      <c r="F2429" s="115" t="str">
        <f t="shared" si="4859"/>
        <v>UP</v>
      </c>
      <c r="G2429" s="100" t="str">
        <f t="shared" si="4860"/>
        <v>uhvifoapp03</v>
      </c>
      <c r="H2429" s="115" t="str">
        <f t="shared" si="4861"/>
        <v>Int01_uat</v>
      </c>
      <c r="I2429" s="100" t="str">
        <f t="shared" si="4862"/>
        <v>6005</v>
      </c>
      <c r="J2429" s="115" t="str">
        <f t="shared" si="4863"/>
        <v>Native</v>
      </c>
      <c r="K2429" s="100" t="str">
        <f t="shared" si="4864"/>
        <v>all</v>
      </c>
      <c r="L2429" s="6" t="s">
        <v>1061</v>
      </c>
      <c r="M2429" s="6" t="s">
        <v>332</v>
      </c>
      <c r="N2429" s="6" t="s">
        <v>1076</v>
      </c>
      <c r="O2429" s="23" t="s">
        <v>3477</v>
      </c>
      <c r="P2429" s="11" t="str">
        <f t="shared" si="4865"/>
        <v>qc medallia Workflow wf_m_Invitation_File_Medallia_Agreement_Begin</v>
      </c>
      <c r="Q2429" s="12" t="str">
        <f t="shared" si="4866"/>
        <v>echo ;</v>
      </c>
      <c r="R2429" s="13" t="str">
        <f t="shared" si="4867"/>
        <v>./pmrep addtodeploymentgroup -p DG_Static_Shared -n wf_m_Invitation_File_Medallia_Agreement_Begin -o Workflow -f medallia -d all ;</v>
      </c>
      <c r="S2429" s="12" t="str">
        <f t="shared" si="4868"/>
        <v>echo ;</v>
      </c>
      <c r="T2429" s="13" t="str">
        <f t="shared" si="4869"/>
        <v>echo ;</v>
      </c>
      <c r="U2429" s="12" t="str">
        <f t="shared" si="4870"/>
        <v>echo;</v>
      </c>
      <c r="V2429" s="13" t="str">
        <f t="shared" si="4871"/>
        <v>echo ;</v>
      </c>
      <c r="W2429" s="14" t="str">
        <f t="shared" si="4872"/>
        <v xml:space="preserve"> echo ; </v>
      </c>
      <c r="X2429" s="13" t="str">
        <f t="shared" si="4873"/>
        <v>ssh -q uhvifoapp03 '/home/infa_adm/scripts/ais.sh medallia wf_m_Invitation_File_Medallia_Agreement_Begin Int01_uat'</v>
      </c>
      <c r="Y2429" s="15"/>
      <c r="Z2429" s="60" t="str">
        <f t="shared" si="4874"/>
        <v>./pmrep objectexport -f medallia -o Workflow -n wf_m_Invitation_File_Medallia_Agreement_Begin -m -s -b -r -u wf_m_Invitation_File_Medallia_Agreement_Begin.xml</v>
      </c>
      <c r="AA2429" s="63" t="str">
        <f t="shared" si="4875"/>
        <v>gwd medallia wf_m_Invitation_File_Medallia_Agreement_Begin</v>
      </c>
      <c r="AB2429" s="60" t="str">
        <f t="shared" si="4474"/>
        <v xml:space="preserve">showvh medallia wf_m_Invitation_File_Medallia_Agreement_Begin ; </v>
      </c>
      <c r="AC2429" s="60" t="str">
        <f t="shared" si="4473"/>
        <v>showrrh medallia wf_m_Invitation_File_Medallia_Agreement_Begin</v>
      </c>
    </row>
    <row r="2430" spans="1:29" x14ac:dyDescent="0.25">
      <c r="A2430" s="9">
        <v>43502</v>
      </c>
      <c r="B2430" s="6" t="s">
        <v>8</v>
      </c>
      <c r="C2430" s="6" t="s">
        <v>1892</v>
      </c>
      <c r="D2430" s="6" t="s">
        <v>1863</v>
      </c>
      <c r="E2430" s="100" t="str">
        <f t="shared" si="4858"/>
        <v>RAC_uat</v>
      </c>
      <c r="F2430" s="115" t="str">
        <f t="shared" si="4859"/>
        <v>UP</v>
      </c>
      <c r="G2430" s="100" t="str">
        <f t="shared" si="4860"/>
        <v>uhvifoapp03</v>
      </c>
      <c r="H2430" s="115" t="str">
        <f t="shared" si="4861"/>
        <v>Int01_uat</v>
      </c>
      <c r="I2430" s="100" t="str">
        <f t="shared" si="4862"/>
        <v>6005</v>
      </c>
      <c r="J2430" s="115" t="str">
        <f t="shared" si="4863"/>
        <v>Native</v>
      </c>
      <c r="K2430" s="100" t="str">
        <f t="shared" si="4864"/>
        <v>all</v>
      </c>
      <c r="L2430" s="6" t="s">
        <v>1061</v>
      </c>
      <c r="M2430" s="6" t="s">
        <v>332</v>
      </c>
      <c r="N2430" s="6" t="s">
        <v>1077</v>
      </c>
      <c r="O2430" s="23" t="s">
        <v>3477</v>
      </c>
      <c r="P2430" s="11" t="str">
        <f t="shared" si="4865"/>
        <v>qc medallia Workflow wf_m_Invitation_File_Medallia_Agreement_End</v>
      </c>
      <c r="Q2430" s="12" t="str">
        <f t="shared" si="4866"/>
        <v>echo ;</v>
      </c>
      <c r="R2430" s="13" t="str">
        <f t="shared" si="4867"/>
        <v>./pmrep addtodeploymentgroup -p DG_Static_Shared -n wf_m_Invitation_File_Medallia_Agreement_End -o Workflow -f medallia -d all ;</v>
      </c>
      <c r="S2430" s="12" t="str">
        <f t="shared" si="4868"/>
        <v>echo ;</v>
      </c>
      <c r="T2430" s="13" t="str">
        <f t="shared" si="4869"/>
        <v>echo ;</v>
      </c>
      <c r="U2430" s="12" t="str">
        <f t="shared" si="4870"/>
        <v>echo;</v>
      </c>
      <c r="V2430" s="13" t="str">
        <f t="shared" si="4871"/>
        <v>echo ;</v>
      </c>
      <c r="W2430" s="14" t="str">
        <f t="shared" si="4872"/>
        <v xml:space="preserve"> echo ; </v>
      </c>
      <c r="X2430" s="13" t="str">
        <f t="shared" si="4873"/>
        <v>ssh -q uhvifoapp03 '/home/infa_adm/scripts/ais.sh medallia wf_m_Invitation_File_Medallia_Agreement_End Int01_uat'</v>
      </c>
      <c r="Y2430" s="15"/>
      <c r="Z2430" s="60" t="str">
        <f t="shared" si="4874"/>
        <v>./pmrep objectexport -f medallia -o Workflow -n wf_m_Invitation_File_Medallia_Agreement_End -m -s -b -r -u wf_m_Invitation_File_Medallia_Agreement_End.xml</v>
      </c>
      <c r="AA2430" s="63" t="str">
        <f t="shared" si="4875"/>
        <v>gwd medallia wf_m_Invitation_File_Medallia_Agreement_End</v>
      </c>
      <c r="AB2430" s="60" t="str">
        <f t="shared" si="4474"/>
        <v xml:space="preserve">showvh medallia wf_m_Invitation_File_Medallia_Agreement_End ; </v>
      </c>
      <c r="AC2430" s="60" t="str">
        <f t="shared" si="4473"/>
        <v>showrrh medallia wf_m_Invitation_File_Medallia_Agreement_End</v>
      </c>
    </row>
    <row r="2431" spans="1:29" x14ac:dyDescent="0.25">
      <c r="A2431" s="9">
        <v>43502</v>
      </c>
      <c r="B2431" s="6" t="s">
        <v>8</v>
      </c>
      <c r="C2431" s="6" t="s">
        <v>1892</v>
      </c>
      <c r="D2431" s="6" t="s">
        <v>1863</v>
      </c>
      <c r="E2431" s="100" t="str">
        <f t="shared" si="4858"/>
        <v>RAC_uat</v>
      </c>
      <c r="F2431" s="115" t="str">
        <f t="shared" si="4859"/>
        <v>UP</v>
      </c>
      <c r="G2431" s="100" t="str">
        <f t="shared" si="4860"/>
        <v>uhvifoapp03</v>
      </c>
      <c r="H2431" s="115" t="str">
        <f t="shared" si="4861"/>
        <v>Int01_uat</v>
      </c>
      <c r="I2431" s="100" t="str">
        <f t="shared" si="4862"/>
        <v>6005</v>
      </c>
      <c r="J2431" s="115" t="str">
        <f t="shared" si="4863"/>
        <v>Native</v>
      </c>
      <c r="K2431" s="100" t="str">
        <f t="shared" si="4864"/>
        <v>all</v>
      </c>
      <c r="L2431" s="6" t="s">
        <v>1061</v>
      </c>
      <c r="M2431" s="6" t="s">
        <v>332</v>
      </c>
      <c r="N2431" s="6" t="s">
        <v>1078</v>
      </c>
      <c r="O2431" s="23" t="s">
        <v>3477</v>
      </c>
      <c r="P2431" s="11" t="str">
        <f t="shared" si="4865"/>
        <v>qc medallia Workflow wf_m_Invitation_File_Medallia_Service_Return</v>
      </c>
      <c r="Q2431" s="12" t="str">
        <f t="shared" si="4866"/>
        <v>echo ;</v>
      </c>
      <c r="R2431" s="13" t="str">
        <f t="shared" si="4867"/>
        <v>./pmrep addtodeploymentgroup -p DG_Static_Shared -n wf_m_Invitation_File_Medallia_Service_Return -o Workflow -f medallia -d all ;</v>
      </c>
      <c r="S2431" s="12" t="str">
        <f t="shared" si="4868"/>
        <v>./pmrep deploydeploymentgroup -p DG_Static_Shared -c  ./DG_Static_Shared.xml -r RAC_uat -n jansaj -X UP -h uhvifoapp03 -o 6005 -s Native -l $HOME/scripts/log/dg_SJ_seeanu.log ;</v>
      </c>
      <c r="T2431" s="13" t="str">
        <f t="shared" si="4869"/>
        <v xml:space="preserve">echo '&lt; PRESS ANY KEY TO CONTINUE &gt;'; read c ; </v>
      </c>
      <c r="U2431" s="12" t="str">
        <f t="shared" si="4870"/>
        <v xml:space="preserve">cat $HOME/scripts/log/dg_SJ_seeanu.log ; </v>
      </c>
      <c r="V2431" s="13" t="str">
        <f t="shared" si="4871"/>
        <v>echo '&lt; PRESS ANY KEY TO CONTINUE &gt;'; read c ;</v>
      </c>
      <c r="W2431" s="14" t="str">
        <f t="shared" si="4872"/>
        <v xml:space="preserve"> pmd ; </v>
      </c>
      <c r="X2431" s="13" t="str">
        <f t="shared" si="4873"/>
        <v>ssh -q uhvifoapp03 '/home/infa_adm/scripts/ais.sh medallia wf_m_Invitation_File_Medallia_Service_Return Int01_uat'</v>
      </c>
      <c r="Y2431" s="15"/>
      <c r="Z2431" s="60" t="str">
        <f t="shared" si="4874"/>
        <v>./pmrep objectexport -f medallia -o Workflow -n wf_m_Invitation_File_Medallia_Service_Return -m -s -b -r -u wf_m_Invitation_File_Medallia_Service_Return.xml</v>
      </c>
      <c r="AA2431" s="63" t="str">
        <f t="shared" si="4875"/>
        <v>gwd medallia wf_m_Invitation_File_Medallia_Service_Return</v>
      </c>
      <c r="AB2431" s="60" t="str">
        <f t="shared" si="4474"/>
        <v xml:space="preserve">showvh medallia wf_m_Invitation_File_Medallia_Service_Return ; </v>
      </c>
      <c r="AC2431" s="60" t="str">
        <f t="shared" si="4473"/>
        <v>showrrh medallia wf_m_Invitation_File_Medallia_Service_Return</v>
      </c>
    </row>
    <row r="2432" spans="1:29" x14ac:dyDescent="0.25">
      <c r="A2432" s="9">
        <v>43502</v>
      </c>
      <c r="B2432" s="6" t="s">
        <v>3478</v>
      </c>
      <c r="C2432" s="6" t="s">
        <v>1892</v>
      </c>
      <c r="D2432" s="6" t="s">
        <v>1864</v>
      </c>
      <c r="E2432" s="100" t="str">
        <f t="shared" ref="E2432:E2438" si="4876">IF(D2432="q1",rep_q,IF(OR(D2432="u1",D2432="u2"),rep_u,IF(OR(D2432="p1",D2432="p2"),rep_p," ** ERROR **")))</f>
        <v>RAC_prod</v>
      </c>
      <c r="F2432" s="115" t="str">
        <f t="shared" ref="F2432:F2438" si="4877">IF(C2432="SJ",IF(D2432="q1",pswd_sj_q,IF(OR(D2432="u1",D2432="u2"),pswd_sj_u,IF(OR(D2432="p1",D2432="p2"),pswd_sj_p," ** ERROR **"))),
IF(C2432="BR",IF(D2432="q1",pswd_br_q,IF(OR(D2432="u1",D2432="u2"),pswd_br_u,IF(OR(D2432="p1",D2432="p2"),pswd_br_p," ** ERROR **")))," ** ERROR **"))</f>
        <v>PP</v>
      </c>
      <c r="G2432" s="100" t="str">
        <f t="shared" ref="G2432:G2438" si="4878">IF(D2432="q1",host_q,IF(OR(D2432="u1",D2432="u2"),host_u,IF(OR(D2432="p1",D2432="p2"),host_p," ** ERROR **")))</f>
        <v>phvifoapp04</v>
      </c>
      <c r="H2432" s="115" t="str">
        <f t="shared" ref="H2432:H2438" si="4879">IF(D2432="q1",int_q1,IF(D2432="u1",int_u1,IF(D2432="u2",int_u2,IF(D2432="p1",int_p1,IF(D2432="p2",int_p2," ** ERROR **")))))</f>
        <v>Int01_prod</v>
      </c>
      <c r="I2432" s="100" t="str">
        <f t="shared" ref="I2432:I2438" si="4880">IF(D2432="","n/a","6005")</f>
        <v>6005</v>
      </c>
      <c r="J2432" s="115" t="str">
        <f t="shared" ref="J2432:J2438" si="4881">IF(D2432="","n/a","Native")</f>
        <v>Native</v>
      </c>
      <c r="K2432" s="100" t="str">
        <f t="shared" ref="K2432:K2438" si="4882">IF(D2432="","n/a","all")</f>
        <v>all</v>
      </c>
      <c r="L2432" s="6" t="s">
        <v>1061</v>
      </c>
      <c r="M2432" s="6" t="s">
        <v>332</v>
      </c>
      <c r="N2432" s="6" t="s">
        <v>1074</v>
      </c>
      <c r="O2432" s="57" t="s">
        <v>3479</v>
      </c>
      <c r="P2432" s="11" t="str">
        <f t="shared" ref="P2432:P2436" si="4883">CONCATENATE("qc ",L2432," ",M2432," ",N2432)</f>
        <v>qc medallia Workflow wf_m_Invitation_File_Medallia_4Week</v>
      </c>
      <c r="Q2432" s="12" t="str">
        <f t="shared" ref="Q2432:Q2436" si="4884">IF(AND(B2432=B2431,F2432=F2431),"echo ;",CONCATENATE("./pmrep cleardeploymentgroup -p ",dgnm," -f ;"))</f>
        <v>./pmrep cleardeploymentgroup -p DG_Static_Shared -f ;</v>
      </c>
      <c r="R2432" s="13" t="str">
        <f t="shared" ref="R2432:R2436" si="4885">CONCATENATE("./pmrep addtodeploymentgroup -p ",dgnm," -n ",N2432," -o ",M2432, " -f ",L2432," -d ",K2432, " ;")</f>
        <v>./pmrep addtodeploymentgroup -p DG_Static_Shared -n wf_m_Invitation_File_Medallia_4Week -o Workflow -f medallia -d all ;</v>
      </c>
      <c r="S2432" s="12" t="str">
        <f t="shared" ref="S2432:S2436" si="4886">IF(AND(B2432=B2433,F2432=F2433),"echo ;",CONCATENATE("./pmrep deploydeploymentgroup -p ",dgnm, " -c ",dgxml," -r ",E2432," -n ",IF(LEFT(F2432,1)="B","ritbil","jansaj")," -X ",F2432, " -h ",G2432," -o ",I2432, " -s ",J2432, " -l $HOME/scripts/log/dg_",C2432,"_",B2432,".log ;"))</f>
        <v>echo ;</v>
      </c>
      <c r="T2432" s="13" t="str">
        <f t="shared" ref="T2432:T2436" si="4887">IF(AND(B2432=B2433,F2432=F2433), "echo ;","echo '&lt; PRESS ANY KEY TO CONTINUE &gt;'; read c ; ")</f>
        <v>echo ;</v>
      </c>
      <c r="U2432" s="12" t="str">
        <f t="shared" ref="U2432:U2436" si="4888">IF(AND(B2432=B2433,F2432=F2433),"echo;",CONCATENATE("cat $HOME/scripts/log/dg_",C2432,"_",B2432,".log ; "))</f>
        <v>echo;</v>
      </c>
      <c r="V2432" s="13" t="str">
        <f t="shared" ref="V2432:V2436" si="4889">IF(AND(B2432=B2433,F2432=F2433), "echo ;","echo '&lt; PRESS ANY KEY TO CONTINUE &gt;'; read c ;")</f>
        <v>echo ;</v>
      </c>
      <c r="W2432" s="14" t="str">
        <f t="shared" ref="W2432:W2436" si="4890">IF(LEFT(U2432,3)="cat"," pmd ; "," echo ; ")</f>
        <v xml:space="preserve"> echo ; </v>
      </c>
      <c r="X2432" s="13" t="str">
        <f t="shared" ref="X2432:X2436" si="4891">IF(M2432="Workflow",CONCATENATE("ssh -q ",G2432, " '/home/infa_adm/scripts/ais.sh ",L2432," ",N2432," ",H2432,"'")," # n/a")</f>
        <v>ssh -q phvifoapp04 '/home/infa_adm/scripts/ais.sh medallia wf_m_Invitation_File_Medallia_4Week Int01_prod'</v>
      </c>
      <c r="Y2432" s="15"/>
      <c r="Z2432" s="60" t="str">
        <f t="shared" ref="Z2432:Z2436" si="4892">CONCATENATE("./pmrep objectexport -f ",L2432," -o ",M2432," -n ",N2432," -m -s -b -r -u ",N2432,".xml")</f>
        <v>./pmrep objectexport -f medallia -o Workflow -n wf_m_Invitation_File_Medallia_4Week -m -s -b -r -u wf_m_Invitation_File_Medallia_4Week.xml</v>
      </c>
      <c r="AA2432" s="63" t="str">
        <f t="shared" ref="AA2432:AA2436" si="4893">IF(M2432="Workflow",CONCATENATE("gwd ",L2432," ",N2432)," # n/a")</f>
        <v>gwd medallia wf_m_Invitation_File_Medallia_4Week</v>
      </c>
      <c r="AB2432" s="60" t="str">
        <f t="shared" si="4474"/>
        <v xml:space="preserve">showvh medallia wf_m_Invitation_File_Medallia_4Week ; </v>
      </c>
      <c r="AC2432" s="60" t="str">
        <f t="shared" si="4473"/>
        <v>showrrh medallia wf_m_Invitation_File_Medallia_4Week</v>
      </c>
    </row>
    <row r="2433" spans="1:29" x14ac:dyDescent="0.25">
      <c r="A2433" s="9">
        <v>43502</v>
      </c>
      <c r="B2433" s="6" t="s">
        <v>3478</v>
      </c>
      <c r="C2433" s="6" t="s">
        <v>1892</v>
      </c>
      <c r="D2433" s="6" t="s">
        <v>1864</v>
      </c>
      <c r="E2433" s="100" t="str">
        <f t="shared" si="4876"/>
        <v>RAC_prod</v>
      </c>
      <c r="F2433" s="115" t="str">
        <f t="shared" si="4877"/>
        <v>PP</v>
      </c>
      <c r="G2433" s="100" t="str">
        <f t="shared" si="4878"/>
        <v>phvifoapp04</v>
      </c>
      <c r="H2433" s="115" t="str">
        <f t="shared" si="4879"/>
        <v>Int01_prod</v>
      </c>
      <c r="I2433" s="100" t="str">
        <f t="shared" si="4880"/>
        <v>6005</v>
      </c>
      <c r="J2433" s="115" t="str">
        <f t="shared" si="4881"/>
        <v>Native</v>
      </c>
      <c r="K2433" s="100" t="str">
        <f t="shared" si="4882"/>
        <v>all</v>
      </c>
      <c r="L2433" s="6" t="s">
        <v>1061</v>
      </c>
      <c r="M2433" s="6" t="s">
        <v>332</v>
      </c>
      <c r="N2433" s="6" t="s">
        <v>1075</v>
      </c>
      <c r="O2433" s="57" t="s">
        <v>3479</v>
      </c>
      <c r="P2433" s="11" t="str">
        <f t="shared" si="4883"/>
        <v>qc medallia Workflow wf_m_Invitation_File_Medallia_9Week</v>
      </c>
      <c r="Q2433" s="12" t="str">
        <f t="shared" si="4884"/>
        <v>echo ;</v>
      </c>
      <c r="R2433" s="13" t="str">
        <f t="shared" si="4885"/>
        <v>./pmrep addtodeploymentgroup -p DG_Static_Shared -n wf_m_Invitation_File_Medallia_9Week -o Workflow -f medallia -d all ;</v>
      </c>
      <c r="S2433" s="12" t="str">
        <f t="shared" si="4886"/>
        <v>echo ;</v>
      </c>
      <c r="T2433" s="13" t="str">
        <f t="shared" si="4887"/>
        <v>echo ;</v>
      </c>
      <c r="U2433" s="12" t="str">
        <f t="shared" si="4888"/>
        <v>echo;</v>
      </c>
      <c r="V2433" s="13" t="str">
        <f t="shared" si="4889"/>
        <v>echo ;</v>
      </c>
      <c r="W2433" s="14" t="str">
        <f t="shared" si="4890"/>
        <v xml:space="preserve"> echo ; </v>
      </c>
      <c r="X2433" s="13" t="str">
        <f t="shared" si="4891"/>
        <v>ssh -q phvifoapp04 '/home/infa_adm/scripts/ais.sh medallia wf_m_Invitation_File_Medallia_9Week Int01_prod'</v>
      </c>
      <c r="Y2433" s="15"/>
      <c r="Z2433" s="60" t="str">
        <f t="shared" si="4892"/>
        <v>./pmrep objectexport -f medallia -o Workflow -n wf_m_Invitation_File_Medallia_9Week -m -s -b -r -u wf_m_Invitation_File_Medallia_9Week.xml</v>
      </c>
      <c r="AA2433" s="63" t="str">
        <f t="shared" si="4893"/>
        <v>gwd medallia wf_m_Invitation_File_Medallia_9Week</v>
      </c>
      <c r="AB2433" s="60" t="str">
        <f t="shared" si="4474"/>
        <v xml:space="preserve">showvh medallia wf_m_Invitation_File_Medallia_9Week ; </v>
      </c>
      <c r="AC2433" s="60" t="str">
        <f t="shared" si="4473"/>
        <v>showrrh medallia wf_m_Invitation_File_Medallia_9Week</v>
      </c>
    </row>
    <row r="2434" spans="1:29" x14ac:dyDescent="0.25">
      <c r="A2434" s="9">
        <v>43502</v>
      </c>
      <c r="B2434" s="6" t="s">
        <v>3478</v>
      </c>
      <c r="C2434" s="6" t="s">
        <v>1892</v>
      </c>
      <c r="D2434" s="6" t="s">
        <v>1864</v>
      </c>
      <c r="E2434" s="100" t="str">
        <f t="shared" si="4876"/>
        <v>RAC_prod</v>
      </c>
      <c r="F2434" s="115" t="str">
        <f t="shared" si="4877"/>
        <v>PP</v>
      </c>
      <c r="G2434" s="100" t="str">
        <f t="shared" si="4878"/>
        <v>phvifoapp04</v>
      </c>
      <c r="H2434" s="115" t="str">
        <f t="shared" si="4879"/>
        <v>Int01_prod</v>
      </c>
      <c r="I2434" s="100" t="str">
        <f t="shared" si="4880"/>
        <v>6005</v>
      </c>
      <c r="J2434" s="115" t="str">
        <f t="shared" si="4881"/>
        <v>Native</v>
      </c>
      <c r="K2434" s="100" t="str">
        <f t="shared" si="4882"/>
        <v>all</v>
      </c>
      <c r="L2434" s="6" t="s">
        <v>1061</v>
      </c>
      <c r="M2434" s="6" t="s">
        <v>332</v>
      </c>
      <c r="N2434" s="6" t="s">
        <v>1076</v>
      </c>
      <c r="O2434" s="57" t="s">
        <v>3479</v>
      </c>
      <c r="P2434" s="11" t="str">
        <f t="shared" si="4883"/>
        <v>qc medallia Workflow wf_m_Invitation_File_Medallia_Agreement_Begin</v>
      </c>
      <c r="Q2434" s="12" t="str">
        <f t="shared" si="4884"/>
        <v>echo ;</v>
      </c>
      <c r="R2434" s="13" t="str">
        <f t="shared" si="4885"/>
        <v>./pmrep addtodeploymentgroup -p DG_Static_Shared -n wf_m_Invitation_File_Medallia_Agreement_Begin -o Workflow -f medallia -d all ;</v>
      </c>
      <c r="S2434" s="12" t="str">
        <f t="shared" si="4886"/>
        <v>echo ;</v>
      </c>
      <c r="T2434" s="13" t="str">
        <f t="shared" si="4887"/>
        <v>echo ;</v>
      </c>
      <c r="U2434" s="12" t="str">
        <f t="shared" si="4888"/>
        <v>echo;</v>
      </c>
      <c r="V2434" s="13" t="str">
        <f t="shared" si="4889"/>
        <v>echo ;</v>
      </c>
      <c r="W2434" s="14" t="str">
        <f t="shared" si="4890"/>
        <v xml:space="preserve"> echo ; </v>
      </c>
      <c r="X2434" s="13" t="str">
        <f t="shared" si="4891"/>
        <v>ssh -q phvifoapp04 '/home/infa_adm/scripts/ais.sh medallia wf_m_Invitation_File_Medallia_Agreement_Begin Int01_prod'</v>
      </c>
      <c r="Y2434" s="15"/>
      <c r="Z2434" s="60" t="str">
        <f t="shared" si="4892"/>
        <v>./pmrep objectexport -f medallia -o Workflow -n wf_m_Invitation_File_Medallia_Agreement_Begin -m -s -b -r -u wf_m_Invitation_File_Medallia_Agreement_Begin.xml</v>
      </c>
      <c r="AA2434" s="63" t="str">
        <f t="shared" si="4893"/>
        <v>gwd medallia wf_m_Invitation_File_Medallia_Agreement_Begin</v>
      </c>
      <c r="AB2434" s="60" t="str">
        <f t="shared" si="4474"/>
        <v xml:space="preserve">showvh medallia wf_m_Invitation_File_Medallia_Agreement_Begin ; </v>
      </c>
      <c r="AC2434" s="60" t="str">
        <f t="shared" ref="AC2434:AC2488" si="4894">CONCATENATE("showrrh ",L2434," ",N2434)</f>
        <v>showrrh medallia wf_m_Invitation_File_Medallia_Agreement_Begin</v>
      </c>
    </row>
    <row r="2435" spans="1:29" x14ac:dyDescent="0.25">
      <c r="A2435" s="9">
        <v>43502</v>
      </c>
      <c r="B2435" s="6" t="s">
        <v>3478</v>
      </c>
      <c r="C2435" s="6" t="s">
        <v>1892</v>
      </c>
      <c r="D2435" s="6" t="s">
        <v>1864</v>
      </c>
      <c r="E2435" s="100" t="str">
        <f t="shared" si="4876"/>
        <v>RAC_prod</v>
      </c>
      <c r="F2435" s="115" t="str">
        <f t="shared" si="4877"/>
        <v>PP</v>
      </c>
      <c r="G2435" s="100" t="str">
        <f t="shared" si="4878"/>
        <v>phvifoapp04</v>
      </c>
      <c r="H2435" s="115" t="str">
        <f t="shared" si="4879"/>
        <v>Int01_prod</v>
      </c>
      <c r="I2435" s="100" t="str">
        <f t="shared" si="4880"/>
        <v>6005</v>
      </c>
      <c r="J2435" s="115" t="str">
        <f t="shared" si="4881"/>
        <v>Native</v>
      </c>
      <c r="K2435" s="100" t="str">
        <f t="shared" si="4882"/>
        <v>all</v>
      </c>
      <c r="L2435" s="6" t="s">
        <v>1061</v>
      </c>
      <c r="M2435" s="6" t="s">
        <v>332</v>
      </c>
      <c r="N2435" s="6" t="s">
        <v>1077</v>
      </c>
      <c r="O2435" s="57" t="s">
        <v>3479</v>
      </c>
      <c r="P2435" s="11" t="str">
        <f t="shared" si="4883"/>
        <v>qc medallia Workflow wf_m_Invitation_File_Medallia_Agreement_End</v>
      </c>
      <c r="Q2435" s="12" t="str">
        <f t="shared" si="4884"/>
        <v>echo ;</v>
      </c>
      <c r="R2435" s="13" t="str">
        <f t="shared" si="4885"/>
        <v>./pmrep addtodeploymentgroup -p DG_Static_Shared -n wf_m_Invitation_File_Medallia_Agreement_End -o Workflow -f medallia -d all ;</v>
      </c>
      <c r="S2435" s="12" t="str">
        <f t="shared" si="4886"/>
        <v>echo ;</v>
      </c>
      <c r="T2435" s="13" t="str">
        <f t="shared" si="4887"/>
        <v>echo ;</v>
      </c>
      <c r="U2435" s="12" t="str">
        <f t="shared" si="4888"/>
        <v>echo;</v>
      </c>
      <c r="V2435" s="13" t="str">
        <f t="shared" si="4889"/>
        <v>echo ;</v>
      </c>
      <c r="W2435" s="14" t="str">
        <f t="shared" si="4890"/>
        <v xml:space="preserve"> echo ; </v>
      </c>
      <c r="X2435" s="13" t="str">
        <f t="shared" si="4891"/>
        <v>ssh -q phvifoapp04 '/home/infa_adm/scripts/ais.sh medallia wf_m_Invitation_File_Medallia_Agreement_End Int01_prod'</v>
      </c>
      <c r="Y2435" s="15"/>
      <c r="Z2435" s="60" t="str">
        <f t="shared" si="4892"/>
        <v>./pmrep objectexport -f medallia -o Workflow -n wf_m_Invitation_File_Medallia_Agreement_End -m -s -b -r -u wf_m_Invitation_File_Medallia_Agreement_End.xml</v>
      </c>
      <c r="AA2435" s="63" t="str">
        <f t="shared" si="4893"/>
        <v>gwd medallia wf_m_Invitation_File_Medallia_Agreement_End</v>
      </c>
      <c r="AB2435" s="60" t="str">
        <f t="shared" ref="AB2435:AB2489" si="4895">CONCATENATE("showvh ",L2435," ",N2435," ; ")</f>
        <v xml:space="preserve">showvh medallia wf_m_Invitation_File_Medallia_Agreement_End ; </v>
      </c>
      <c r="AC2435" s="60" t="str">
        <f t="shared" si="4894"/>
        <v>showrrh medallia wf_m_Invitation_File_Medallia_Agreement_End</v>
      </c>
    </row>
    <row r="2436" spans="1:29" x14ac:dyDescent="0.25">
      <c r="A2436" s="9">
        <v>43502</v>
      </c>
      <c r="B2436" s="6" t="s">
        <v>3478</v>
      </c>
      <c r="C2436" s="6" t="s">
        <v>1892</v>
      </c>
      <c r="D2436" s="6" t="s">
        <v>1864</v>
      </c>
      <c r="E2436" s="100" t="str">
        <f t="shared" si="4876"/>
        <v>RAC_prod</v>
      </c>
      <c r="F2436" s="115" t="str">
        <f t="shared" si="4877"/>
        <v>PP</v>
      </c>
      <c r="G2436" s="100" t="str">
        <f t="shared" si="4878"/>
        <v>phvifoapp04</v>
      </c>
      <c r="H2436" s="115" t="str">
        <f t="shared" si="4879"/>
        <v>Int01_prod</v>
      </c>
      <c r="I2436" s="100" t="str">
        <f t="shared" si="4880"/>
        <v>6005</v>
      </c>
      <c r="J2436" s="115" t="str">
        <f t="shared" si="4881"/>
        <v>Native</v>
      </c>
      <c r="K2436" s="100" t="str">
        <f t="shared" si="4882"/>
        <v>all</v>
      </c>
      <c r="L2436" s="6" t="s">
        <v>1061</v>
      </c>
      <c r="M2436" s="6" t="s">
        <v>332</v>
      </c>
      <c r="N2436" s="6" t="s">
        <v>1078</v>
      </c>
      <c r="O2436" s="57" t="s">
        <v>3479</v>
      </c>
      <c r="P2436" s="11" t="str">
        <f t="shared" si="4883"/>
        <v>qc medallia Workflow wf_m_Invitation_File_Medallia_Service_Return</v>
      </c>
      <c r="Q2436" s="12" t="str">
        <f t="shared" si="4884"/>
        <v>echo ;</v>
      </c>
      <c r="R2436" s="13" t="str">
        <f t="shared" si="4885"/>
        <v>./pmrep addtodeploymentgroup -p DG_Static_Shared -n wf_m_Invitation_File_Medallia_Service_Return -o Workflow -f medallia -d all ;</v>
      </c>
      <c r="S2436" s="12" t="str">
        <f t="shared" si="4886"/>
        <v>./pmrep deploydeploymentgroup -p DG_Static_Shared -c  ./DG_Static_Shared.xml -r RAC_prod -n jansaj -X PP -h phvifoapp04 -o 6005 -s Native -l $HOME/scripts/log/dg_SJ_CHG0016491.log ;</v>
      </c>
      <c r="T2436" s="13" t="str">
        <f t="shared" si="4887"/>
        <v xml:space="preserve">echo '&lt; PRESS ANY KEY TO CONTINUE &gt;'; read c ; </v>
      </c>
      <c r="U2436" s="12" t="str">
        <f t="shared" si="4888"/>
        <v xml:space="preserve">cat $HOME/scripts/log/dg_SJ_CHG0016491.log ; </v>
      </c>
      <c r="V2436" s="13" t="str">
        <f t="shared" si="4889"/>
        <v>echo '&lt; PRESS ANY KEY TO CONTINUE &gt;'; read c ;</v>
      </c>
      <c r="W2436" s="14" t="str">
        <f t="shared" si="4890"/>
        <v xml:space="preserve"> pmd ; </v>
      </c>
      <c r="X2436" s="13" t="str">
        <f t="shared" si="4891"/>
        <v>ssh -q phvifoapp04 '/home/infa_adm/scripts/ais.sh medallia wf_m_Invitation_File_Medallia_Service_Return Int01_prod'</v>
      </c>
      <c r="Y2436" s="15"/>
      <c r="Z2436" s="60" t="str">
        <f t="shared" si="4892"/>
        <v>./pmrep objectexport -f medallia -o Workflow -n wf_m_Invitation_File_Medallia_Service_Return -m -s -b -r -u wf_m_Invitation_File_Medallia_Service_Return.xml</v>
      </c>
      <c r="AA2436" s="63" t="str">
        <f t="shared" si="4893"/>
        <v>gwd medallia wf_m_Invitation_File_Medallia_Service_Return</v>
      </c>
      <c r="AB2436" s="60" t="str">
        <f t="shared" si="4895"/>
        <v xml:space="preserve">showvh medallia wf_m_Invitation_File_Medallia_Service_Return ; </v>
      </c>
      <c r="AC2436" s="60" t="str">
        <f t="shared" si="4894"/>
        <v>showrrh medallia wf_m_Invitation_File_Medallia_Service_Return</v>
      </c>
    </row>
    <row r="2437" spans="1:29" x14ac:dyDescent="0.25">
      <c r="A2437" s="9">
        <v>43502</v>
      </c>
      <c r="B2437" s="6" t="s">
        <v>8</v>
      </c>
      <c r="C2437" s="6" t="s">
        <v>1892</v>
      </c>
      <c r="D2437" s="6" t="s">
        <v>1862</v>
      </c>
      <c r="E2437" s="100" t="str">
        <f t="shared" si="4876"/>
        <v>RAC_qa</v>
      </c>
      <c r="F2437" s="115" t="str">
        <f t="shared" si="4877"/>
        <v>QP</v>
      </c>
      <c r="G2437" s="100" t="str">
        <f t="shared" si="4878"/>
        <v>qhvifoapp05</v>
      </c>
      <c r="H2437" s="115" t="str">
        <f t="shared" si="4879"/>
        <v>Int01_qa</v>
      </c>
      <c r="I2437" s="100" t="str">
        <f t="shared" si="4880"/>
        <v>6005</v>
      </c>
      <c r="J2437" s="115" t="str">
        <f t="shared" si="4881"/>
        <v>Native</v>
      </c>
      <c r="K2437" s="100" t="str">
        <f t="shared" si="4882"/>
        <v>all</v>
      </c>
      <c r="L2437" s="6" t="s">
        <v>325</v>
      </c>
      <c r="M2437" s="6" t="s">
        <v>354</v>
      </c>
      <c r="N2437" s="6" t="s">
        <v>1677</v>
      </c>
      <c r="O2437" s="6" t="s">
        <v>3480</v>
      </c>
      <c r="P2437" s="11" t="str">
        <f t="shared" ref="P2437:P2438" si="4896">CONCATENATE("qc ",L2437," ",M2437," ",N2437)</f>
        <v>qc Marketing_Conversions Session s_m_Ht_Cust_Cleanse_Std</v>
      </c>
      <c r="Q2437" s="12" t="str">
        <f t="shared" ref="Q2437:Q2438" si="4897">IF(AND(B2437=B2436,F2437=F2436),"echo ;",CONCATENATE("./pmrep cleardeploymentgroup -p ",dgnm," -f ;"))</f>
        <v>./pmrep cleardeploymentgroup -p DG_Static_Shared -f ;</v>
      </c>
      <c r="R2437" s="13" t="str">
        <f t="shared" ref="R2437:R2438" si="4898">CONCATENATE("./pmrep addtodeploymentgroup -p ",dgnm," -n ",N2437," -o ",M2437, " -f ",L2437," -d ",K2437, " ;")</f>
        <v>./pmrep addtodeploymentgroup -p DG_Static_Shared -n s_m_Ht_Cust_Cleanse_Std -o Session -f Marketing_Conversions -d all ;</v>
      </c>
      <c r="S2437" s="12" t="str">
        <f t="shared" ref="S2437:S2438" si="4899">IF(AND(B2437=B2438,F2437=F2438),"echo ;",CONCATENATE("./pmrep deploydeploymentgroup -p ",dgnm, " -c ",dgxml," -r ",E2437," -n ",IF(LEFT(F2437,1)="B","ritbil","jansaj")," -X ",F2437, " -h ",G2437," -o ",I2437, " -s ",J2437, " -l $HOME/scripts/log/dg_",C2437,"_",B2437,".log ;"))</f>
        <v>./pmrep deploydeploymentgroup -p DG_Static_Shared -c  ./DG_Static_Shared.xml -r RAC_qa -n jansaj -X QP -h qhvifoapp05 -o 6005 -s Native -l $HOME/scripts/log/dg_SJ_seeanu.log ;</v>
      </c>
      <c r="T2437" s="13" t="str">
        <f t="shared" ref="T2437:T2438" si="4900">IF(AND(B2437=B2438,F2437=F2438), "echo ;","echo '&lt; PRESS ANY KEY TO CONTINUE &gt;'; read c ; ")</f>
        <v xml:space="preserve">echo '&lt; PRESS ANY KEY TO CONTINUE &gt;'; read c ; </v>
      </c>
      <c r="U2437" s="12" t="str">
        <f t="shared" ref="U2437:U2438" si="4901">IF(AND(B2437=B2438,F2437=F2438),"echo;",CONCATENATE("cat $HOME/scripts/log/dg_",C2437,"_",B2437,".log ; "))</f>
        <v xml:space="preserve">cat $HOME/scripts/log/dg_SJ_seeanu.log ; </v>
      </c>
      <c r="V2437" s="13" t="str">
        <f t="shared" ref="V2437:V2438" si="4902">IF(AND(B2437=B2438,F2437=F2438), "echo ;","echo '&lt; PRESS ANY KEY TO CONTINUE &gt;'; read c ;")</f>
        <v>echo '&lt; PRESS ANY KEY TO CONTINUE &gt;'; read c ;</v>
      </c>
      <c r="W2437" s="14" t="str">
        <f t="shared" ref="W2437:W2438" si="4903">IF(LEFT(U2437,3)="cat"," pmd ; "," echo ; ")</f>
        <v xml:space="preserve"> pmd ; </v>
      </c>
      <c r="X2437" s="13" t="str">
        <f t="shared" ref="X2437:X2438" si="4904">IF(M2437="Workflow",CONCATENATE("ssh -q ",G2437, " '/home/infa_adm/scripts/ais.sh ",L2437," ",N2437," ",H2437,"'")," # n/a")</f>
        <v xml:space="preserve"> # n/a</v>
      </c>
      <c r="Y2437" s="15"/>
      <c r="Z2437" s="60" t="str">
        <f t="shared" ref="Z2437:Z2438" si="4905">CONCATENATE("./pmrep objectexport -f ",L2437," -o ",M2437," -n ",N2437," -m -s -b -r -u ",N2437,".xml")</f>
        <v>./pmrep objectexport -f Marketing_Conversions -o Session -n s_m_Ht_Cust_Cleanse_Std -m -s -b -r -u s_m_Ht_Cust_Cleanse_Std.xml</v>
      </c>
      <c r="AA2437" s="63" t="str">
        <f t="shared" ref="AA2437:AA2438" si="4906">IF(M2437="Workflow",CONCATENATE("gwd ",L2437," ",N2437)," # n/a")</f>
        <v xml:space="preserve"> # n/a</v>
      </c>
      <c r="AB2437" s="60" t="str">
        <f t="shared" si="4895"/>
        <v xml:space="preserve">showvh Marketing_Conversions s_m_Ht_Cust_Cleanse_Std ; </v>
      </c>
      <c r="AC2437" s="60" t="str">
        <f t="shared" si="4894"/>
        <v>showrrh Marketing_Conversions s_m_Ht_Cust_Cleanse_Std</v>
      </c>
    </row>
    <row r="2438" spans="1:29" x14ac:dyDescent="0.25">
      <c r="A2438" s="9">
        <v>43502</v>
      </c>
      <c r="B2438" s="6" t="s">
        <v>8</v>
      </c>
      <c r="C2438" s="6" t="s">
        <v>1892</v>
      </c>
      <c r="D2438" s="6" t="s">
        <v>1863</v>
      </c>
      <c r="E2438" s="100" t="str">
        <f t="shared" si="4876"/>
        <v>RAC_uat</v>
      </c>
      <c r="F2438" s="115" t="str">
        <f t="shared" si="4877"/>
        <v>UP</v>
      </c>
      <c r="G2438" s="100" t="str">
        <f t="shared" si="4878"/>
        <v>uhvifoapp03</v>
      </c>
      <c r="H2438" s="115" t="str">
        <f t="shared" si="4879"/>
        <v>Int01_uat</v>
      </c>
      <c r="I2438" s="100" t="str">
        <f t="shared" si="4880"/>
        <v>6005</v>
      </c>
      <c r="J2438" s="115" t="str">
        <f t="shared" si="4881"/>
        <v>Native</v>
      </c>
      <c r="K2438" s="100" t="str">
        <f t="shared" si="4882"/>
        <v>all</v>
      </c>
      <c r="L2438" s="6" t="s">
        <v>325</v>
      </c>
      <c r="M2438" s="6" t="s">
        <v>354</v>
      </c>
      <c r="N2438" s="6" t="s">
        <v>1677</v>
      </c>
      <c r="O2438" s="6" t="s">
        <v>3481</v>
      </c>
      <c r="P2438" s="11" t="str">
        <f t="shared" si="4896"/>
        <v>qc Marketing_Conversions Session s_m_Ht_Cust_Cleanse_Std</v>
      </c>
      <c r="Q2438" s="12" t="str">
        <f t="shared" si="4897"/>
        <v>./pmrep cleardeploymentgroup -p DG_Static_Shared -f ;</v>
      </c>
      <c r="R2438" s="13" t="str">
        <f t="shared" si="4898"/>
        <v>./pmrep addtodeploymentgroup -p DG_Static_Shared -n s_m_Ht_Cust_Cleanse_Std -o Session -f Marketing_Conversions -d all ;</v>
      </c>
      <c r="S2438" s="12" t="str">
        <f t="shared" si="4899"/>
        <v>./pmrep deploydeploymentgroup -p DG_Static_Shared -c  ./DG_Static_Shared.xml -r RAC_uat -n jansaj -X UP -h uhvifoapp03 -o 6005 -s Native -l $HOME/scripts/log/dg_SJ_seeanu.log ;</v>
      </c>
      <c r="T2438" s="13" t="str">
        <f t="shared" si="4900"/>
        <v xml:space="preserve">echo '&lt; PRESS ANY KEY TO CONTINUE &gt;'; read c ; </v>
      </c>
      <c r="U2438" s="12" t="str">
        <f t="shared" si="4901"/>
        <v xml:space="preserve">cat $HOME/scripts/log/dg_SJ_seeanu.log ; </v>
      </c>
      <c r="V2438" s="13" t="str">
        <f t="shared" si="4902"/>
        <v>echo '&lt; PRESS ANY KEY TO CONTINUE &gt;'; read c ;</v>
      </c>
      <c r="W2438" s="14" t="str">
        <f t="shared" si="4903"/>
        <v xml:space="preserve"> pmd ; </v>
      </c>
      <c r="X2438" s="13" t="str">
        <f t="shared" si="4904"/>
        <v xml:space="preserve"> # n/a</v>
      </c>
      <c r="Y2438" s="15"/>
      <c r="Z2438" s="60" t="str">
        <f t="shared" si="4905"/>
        <v>./pmrep objectexport -f Marketing_Conversions -o Session -n s_m_Ht_Cust_Cleanse_Std -m -s -b -r -u s_m_Ht_Cust_Cleanse_Std.xml</v>
      </c>
      <c r="AA2438" s="63" t="str">
        <f t="shared" si="4906"/>
        <v xml:space="preserve"> # n/a</v>
      </c>
      <c r="AB2438" s="60" t="str">
        <f t="shared" si="4895"/>
        <v xml:space="preserve">showvh Marketing_Conversions s_m_Ht_Cust_Cleanse_Std ; </v>
      </c>
      <c r="AC2438" s="60" t="str">
        <f t="shared" si="4894"/>
        <v>showrrh Marketing_Conversions s_m_Ht_Cust_Cleanse_Std</v>
      </c>
    </row>
    <row r="2439" spans="1:29" x14ac:dyDescent="0.25">
      <c r="A2439" s="9">
        <v>43503</v>
      </c>
      <c r="B2439" s="6" t="s">
        <v>5</v>
      </c>
      <c r="C2439" s="6" t="s">
        <v>1892</v>
      </c>
      <c r="D2439" s="6" t="s">
        <v>1862</v>
      </c>
      <c r="E2439" s="100" t="str">
        <f t="shared" ref="E2439:E2440" si="4907">IF(D2439="q1",rep_q,IF(OR(D2439="u1",D2439="u2"),rep_u,IF(OR(D2439="p1",D2439="p2"),rep_p," ** ERROR **")))</f>
        <v>RAC_qa</v>
      </c>
      <c r="F2439" s="115" t="str">
        <f t="shared" ref="F2439:F2440" si="4908">IF(C2439="SJ",IF(D2439="q1",pswd_sj_q,IF(OR(D2439="u1",D2439="u2"),pswd_sj_u,IF(OR(D2439="p1",D2439="p2"),pswd_sj_p," ** ERROR **"))),
IF(C2439="BR",IF(D2439="q1",pswd_br_q,IF(OR(D2439="u1",D2439="u2"),pswd_br_u,IF(OR(D2439="p1",D2439="p2"),pswd_br_p," ** ERROR **")))," ** ERROR **"))</f>
        <v>QP</v>
      </c>
      <c r="G2439" s="100" t="str">
        <f t="shared" ref="G2439:G2440" si="4909">IF(D2439="q1",host_q,IF(OR(D2439="u1",D2439="u2"),host_u,IF(OR(D2439="p1",D2439="p2"),host_p," ** ERROR **")))</f>
        <v>qhvifoapp05</v>
      </c>
      <c r="H2439" s="115" t="str">
        <f t="shared" ref="H2439:H2440" si="4910">IF(D2439="q1",int_q1,IF(D2439="u1",int_u1,IF(D2439="u2",int_u2,IF(D2439="p1",int_p1,IF(D2439="p2",int_p2," ** ERROR **")))))</f>
        <v>Int01_qa</v>
      </c>
      <c r="I2439" s="100" t="str">
        <f t="shared" ref="I2439:I2440" si="4911">IF(D2439="","n/a","6005")</f>
        <v>6005</v>
      </c>
      <c r="J2439" s="115" t="str">
        <f t="shared" ref="J2439:J2440" si="4912">IF(D2439="","n/a","Native")</f>
        <v>Native</v>
      </c>
      <c r="K2439" s="100" t="str">
        <f t="shared" ref="K2439:K2440" si="4913">IF(D2439="","n/a","all")</f>
        <v>all</v>
      </c>
      <c r="L2439" s="6" t="s">
        <v>1491</v>
      </c>
      <c r="M2439" s="6" t="s">
        <v>332</v>
      </c>
      <c r="N2439" s="6" t="s">
        <v>2756</v>
      </c>
      <c r="O2439" s="6" t="s">
        <v>3482</v>
      </c>
      <c r="P2439" s="11" t="str">
        <f t="shared" ref="P2439:P2440" si="4914">CONCATENATE("qc ",L2439," ",M2439," ",N2439)</f>
        <v>qc connectors Workflow wf_reconnet_non_cash_receipts</v>
      </c>
      <c r="Q2439" s="12" t="str">
        <f t="shared" ref="Q2439:Q2440" si="4915">IF(AND(B2439=B2438,F2439=F2438),"echo ;",CONCATENATE("./pmrep cleardeploymentgroup -p ",dgnm," -f ;"))</f>
        <v>./pmrep cleardeploymentgroup -p DG_Static_Shared -f ;</v>
      </c>
      <c r="R2439" s="13" t="str">
        <f t="shared" ref="R2439:R2440" si="4916">CONCATENATE("./pmrep addtodeploymentgroup -p ",dgnm," -n ",N2439," -o ",M2439, " -f ",L2439," -d ",K2439, " ;")</f>
        <v>./pmrep addtodeploymentgroup -p DG_Static_Shared -n wf_reconnet_non_cash_receipts -o Workflow -f connectors -d all ;</v>
      </c>
      <c r="S2439" s="12" t="str">
        <f t="shared" ref="S2439:S2440" si="4917">IF(AND(B2439=B2440,F2439=F2440),"echo ;",CONCATENATE("./pmrep deploydeploymentgroup -p ",dgnm, " -c ",dgxml," -r ",E2439," -n ",IF(LEFT(F2439,1)="B","ritbil","jansaj")," -X ",F2439, " -h ",G2439," -o ",I2439, " -s ",J2439, " -l $HOME/scripts/log/dg_",C2439,"_",B2439,".log ;"))</f>
        <v>echo ;</v>
      </c>
      <c r="T2439" s="13" t="str">
        <f t="shared" ref="T2439:T2440" si="4918">IF(AND(B2439=B2440,F2439=F2440), "echo ;","echo '&lt; PRESS ANY KEY TO CONTINUE &gt;'; read c ; ")</f>
        <v>echo ;</v>
      </c>
      <c r="U2439" s="12" t="str">
        <f t="shared" ref="U2439:U2440" si="4919">IF(AND(B2439=B2440,F2439=F2440),"echo;",CONCATENATE("cat $HOME/scripts/log/dg_",C2439,"_",B2439,".log ; "))</f>
        <v>echo;</v>
      </c>
      <c r="V2439" s="13" t="str">
        <f t="shared" ref="V2439:V2440" si="4920">IF(AND(B2439=B2440,F2439=F2440), "echo ;","echo '&lt; PRESS ANY KEY TO CONTINUE &gt;'; read c ;")</f>
        <v>echo ;</v>
      </c>
      <c r="W2439" s="14" t="str">
        <f t="shared" ref="W2439:W2440" si="4921">IF(LEFT(U2439,3)="cat"," pmd ; "," echo ; ")</f>
        <v xml:space="preserve"> echo ; </v>
      </c>
      <c r="X2439" s="13" t="str">
        <f t="shared" ref="X2439:X2440" si="4922">IF(M2439="Workflow",CONCATENATE("ssh -q ",G2439, " '/home/infa_adm/scripts/ais.sh ",L2439," ",N2439," ",H2439,"'")," # n/a")</f>
        <v>ssh -q qhvifoapp05 '/home/infa_adm/scripts/ais.sh connectors wf_reconnet_non_cash_receipts Int01_qa'</v>
      </c>
      <c r="Y2439" s="15"/>
      <c r="Z2439" s="60" t="str">
        <f t="shared" ref="Z2439:Z2440" si="4923">CONCATENATE("./pmrep objectexport -f ",L2439," -o ",M2439," -n ",N2439," -m -s -b -r -u ",N2439,".xml")</f>
        <v>./pmrep objectexport -f connectors -o Workflow -n wf_reconnet_non_cash_receipts -m -s -b -r -u wf_reconnet_non_cash_receipts.xml</v>
      </c>
      <c r="AA2439" s="63" t="str">
        <f t="shared" ref="AA2439:AA2440" si="4924">IF(M2439="Workflow",CONCATENATE("gwd ",L2439," ",N2439)," # n/a")</f>
        <v>gwd connectors wf_reconnet_non_cash_receipts</v>
      </c>
      <c r="AB2439" s="60" t="str">
        <f t="shared" si="4895"/>
        <v xml:space="preserve">showvh connectors wf_reconnet_non_cash_receipts ; </v>
      </c>
      <c r="AC2439" s="60" t="str">
        <f t="shared" si="4894"/>
        <v>showrrh connectors wf_reconnet_non_cash_receipts</v>
      </c>
    </row>
    <row r="2440" spans="1:29" x14ac:dyDescent="0.25">
      <c r="A2440" s="9">
        <v>43503</v>
      </c>
      <c r="B2440" s="6" t="s">
        <v>5</v>
      </c>
      <c r="C2440" s="6" t="s">
        <v>1892</v>
      </c>
      <c r="D2440" s="6" t="s">
        <v>1862</v>
      </c>
      <c r="E2440" s="100" t="str">
        <f t="shared" si="4907"/>
        <v>RAC_qa</v>
      </c>
      <c r="F2440" s="115" t="str">
        <f t="shared" si="4908"/>
        <v>QP</v>
      </c>
      <c r="G2440" s="100" t="str">
        <f t="shared" si="4909"/>
        <v>qhvifoapp05</v>
      </c>
      <c r="H2440" s="115" t="str">
        <f t="shared" si="4910"/>
        <v>Int01_qa</v>
      </c>
      <c r="I2440" s="100" t="str">
        <f t="shared" si="4911"/>
        <v>6005</v>
      </c>
      <c r="J2440" s="115" t="str">
        <f t="shared" si="4912"/>
        <v>Native</v>
      </c>
      <c r="K2440" s="100" t="str">
        <f t="shared" si="4913"/>
        <v>all</v>
      </c>
      <c r="L2440" s="6" t="s">
        <v>1491</v>
      </c>
      <c r="M2440" s="6" t="s">
        <v>332</v>
      </c>
      <c r="N2440" s="6" t="s">
        <v>2757</v>
      </c>
      <c r="O2440" s="6" t="s">
        <v>3482</v>
      </c>
      <c r="P2440" s="11" t="str">
        <f t="shared" si="4914"/>
        <v>qc connectors Workflow wf_reconnet_nscash_cash_receipts</v>
      </c>
      <c r="Q2440" s="12" t="str">
        <f t="shared" si="4915"/>
        <v>echo ;</v>
      </c>
      <c r="R2440" s="13" t="str">
        <f t="shared" si="4916"/>
        <v>./pmrep addtodeploymentgroup -p DG_Static_Shared -n wf_reconnet_nscash_cash_receipts -o Workflow -f connectors -d all ;</v>
      </c>
      <c r="S2440" s="12" t="str">
        <f t="shared" si="4917"/>
        <v>./pmrep deploydeploymentgroup -p DG_Static_Shared -c  ./DG_Static_Shared.xml -r RAC_qa -n jansaj -X QP -h qhvifoapp05 -o 6005 -s Native -l $HOME/scripts/log/dg_SJ_halgee.log ;</v>
      </c>
      <c r="T2440" s="13" t="str">
        <f t="shared" si="4918"/>
        <v xml:space="preserve">echo '&lt; PRESS ANY KEY TO CONTINUE &gt;'; read c ; </v>
      </c>
      <c r="U2440" s="12" t="str">
        <f t="shared" si="4919"/>
        <v xml:space="preserve">cat $HOME/scripts/log/dg_SJ_halgee.log ; </v>
      </c>
      <c r="V2440" s="13" t="str">
        <f t="shared" si="4920"/>
        <v>echo '&lt; PRESS ANY KEY TO CONTINUE &gt;'; read c ;</v>
      </c>
      <c r="W2440" s="14" t="str">
        <f t="shared" si="4921"/>
        <v xml:space="preserve"> pmd ; </v>
      </c>
      <c r="X2440" s="13" t="str">
        <f t="shared" si="4922"/>
        <v>ssh -q qhvifoapp05 '/home/infa_adm/scripts/ais.sh connectors wf_reconnet_nscash_cash_receipts Int01_qa'</v>
      </c>
      <c r="Y2440" s="15"/>
      <c r="Z2440" s="60" t="str">
        <f t="shared" si="4923"/>
        <v>./pmrep objectexport -f connectors -o Workflow -n wf_reconnet_nscash_cash_receipts -m -s -b -r -u wf_reconnet_nscash_cash_receipts.xml</v>
      </c>
      <c r="AA2440" s="63" t="str">
        <f t="shared" si="4924"/>
        <v>gwd connectors wf_reconnet_nscash_cash_receipts</v>
      </c>
      <c r="AB2440" s="60" t="str">
        <f t="shared" si="4895"/>
        <v xml:space="preserve">showvh connectors wf_reconnet_nscash_cash_receipts ; </v>
      </c>
      <c r="AC2440" s="60" t="str">
        <f t="shared" si="4894"/>
        <v>showrrh connectors wf_reconnet_nscash_cash_receipts</v>
      </c>
    </row>
    <row r="2441" spans="1:29" x14ac:dyDescent="0.25">
      <c r="A2441" s="9">
        <v>43503</v>
      </c>
      <c r="B2441" s="6" t="s">
        <v>5</v>
      </c>
      <c r="C2441" s="6" t="s">
        <v>1892</v>
      </c>
      <c r="D2441" s="6" t="s">
        <v>1863</v>
      </c>
      <c r="E2441" s="100" t="str">
        <f t="shared" ref="E2441:E2442" si="4925">IF(D2441="q1",rep_q,IF(OR(D2441="u1",D2441="u2"),rep_u,IF(OR(D2441="p1",D2441="p2"),rep_p," ** ERROR **")))</f>
        <v>RAC_uat</v>
      </c>
      <c r="F2441" s="115" t="str">
        <f t="shared" ref="F2441:F2442" si="4926">IF(C2441="SJ",IF(D2441="q1",pswd_sj_q,IF(OR(D2441="u1",D2441="u2"),pswd_sj_u,IF(OR(D2441="p1",D2441="p2"),pswd_sj_p," ** ERROR **"))),
IF(C2441="BR",IF(D2441="q1",pswd_br_q,IF(OR(D2441="u1",D2441="u2"),pswd_br_u,IF(OR(D2441="p1",D2441="p2"),pswd_br_p," ** ERROR **")))," ** ERROR **"))</f>
        <v>UP</v>
      </c>
      <c r="G2441" s="100" t="str">
        <f t="shared" ref="G2441:G2442" si="4927">IF(D2441="q1",host_q,IF(OR(D2441="u1",D2441="u2"),host_u,IF(OR(D2441="p1",D2441="p2"),host_p," ** ERROR **")))</f>
        <v>uhvifoapp03</v>
      </c>
      <c r="H2441" s="115" t="str">
        <f t="shared" ref="H2441:H2442" si="4928">IF(D2441="q1",int_q1,IF(D2441="u1",int_u1,IF(D2441="u2",int_u2,IF(D2441="p1",int_p1,IF(D2441="p2",int_p2," ** ERROR **")))))</f>
        <v>Int01_uat</v>
      </c>
      <c r="I2441" s="100" t="str">
        <f t="shared" ref="I2441:I2442" si="4929">IF(D2441="","n/a","6005")</f>
        <v>6005</v>
      </c>
      <c r="J2441" s="115" t="str">
        <f t="shared" ref="J2441:J2442" si="4930">IF(D2441="","n/a","Native")</f>
        <v>Native</v>
      </c>
      <c r="K2441" s="100" t="str">
        <f t="shared" ref="K2441:K2442" si="4931">IF(D2441="","n/a","all")</f>
        <v>all</v>
      </c>
      <c r="L2441" s="6" t="s">
        <v>1491</v>
      </c>
      <c r="M2441" s="6" t="s">
        <v>332</v>
      </c>
      <c r="N2441" s="6" t="s">
        <v>2756</v>
      </c>
      <c r="O2441" s="6" t="s">
        <v>3483</v>
      </c>
      <c r="P2441" s="11" t="str">
        <f t="shared" ref="P2441:P2442" si="4932">CONCATENATE("qc ",L2441," ",M2441," ",N2441)</f>
        <v>qc connectors Workflow wf_reconnet_non_cash_receipts</v>
      </c>
      <c r="Q2441" s="12" t="str">
        <f t="shared" ref="Q2441:Q2442" si="4933">IF(AND(B2441=B2440,F2441=F2440),"echo ;",CONCATENATE("./pmrep cleardeploymentgroup -p ",dgnm," -f ;"))</f>
        <v>./pmrep cleardeploymentgroup -p DG_Static_Shared -f ;</v>
      </c>
      <c r="R2441" s="13" t="str">
        <f t="shared" ref="R2441:R2442" si="4934">CONCATENATE("./pmrep addtodeploymentgroup -p ",dgnm," -n ",N2441," -o ",M2441, " -f ",L2441," -d ",K2441, " ;")</f>
        <v>./pmrep addtodeploymentgroup -p DG_Static_Shared -n wf_reconnet_non_cash_receipts -o Workflow -f connectors -d all ;</v>
      </c>
      <c r="S2441" s="12" t="str">
        <f t="shared" ref="S2441:S2442" si="4935">IF(AND(B2441=B2442,F2441=F2442),"echo ;",CONCATENATE("./pmrep deploydeploymentgroup -p ",dgnm, " -c ",dgxml," -r ",E2441," -n ",IF(LEFT(F2441,1)="B","ritbil","jansaj")," -X ",F2441, " -h ",G2441," -o ",I2441, " -s ",J2441, " -l $HOME/scripts/log/dg_",C2441,"_",B2441,".log ;"))</f>
        <v>echo ;</v>
      </c>
      <c r="T2441" s="13" t="str">
        <f t="shared" ref="T2441:T2442" si="4936">IF(AND(B2441=B2442,F2441=F2442), "echo ;","echo '&lt; PRESS ANY KEY TO CONTINUE &gt;'; read c ; ")</f>
        <v>echo ;</v>
      </c>
      <c r="U2441" s="12" t="str">
        <f t="shared" ref="U2441:U2442" si="4937">IF(AND(B2441=B2442,F2441=F2442),"echo;",CONCATENATE("cat $HOME/scripts/log/dg_",C2441,"_",B2441,".log ; "))</f>
        <v>echo;</v>
      </c>
      <c r="V2441" s="13" t="str">
        <f t="shared" ref="V2441:V2442" si="4938">IF(AND(B2441=B2442,F2441=F2442), "echo ;","echo '&lt; PRESS ANY KEY TO CONTINUE &gt;'; read c ;")</f>
        <v>echo ;</v>
      </c>
      <c r="W2441" s="14" t="str">
        <f t="shared" ref="W2441:W2442" si="4939">IF(LEFT(U2441,3)="cat"," pmd ; "," echo ; ")</f>
        <v xml:space="preserve"> echo ; </v>
      </c>
      <c r="X2441" s="13" t="str">
        <f t="shared" ref="X2441:X2442" si="4940">IF(M2441="Workflow",CONCATENATE("ssh -q ",G2441, " '/home/infa_adm/scripts/ais.sh ",L2441," ",N2441," ",H2441,"'")," # n/a")</f>
        <v>ssh -q uhvifoapp03 '/home/infa_adm/scripts/ais.sh connectors wf_reconnet_non_cash_receipts Int01_uat'</v>
      </c>
      <c r="Y2441" s="15"/>
      <c r="Z2441" s="60" t="str">
        <f t="shared" ref="Z2441:Z2442" si="4941">CONCATENATE("./pmrep objectexport -f ",L2441," -o ",M2441," -n ",N2441," -m -s -b -r -u ",N2441,".xml")</f>
        <v>./pmrep objectexport -f connectors -o Workflow -n wf_reconnet_non_cash_receipts -m -s -b -r -u wf_reconnet_non_cash_receipts.xml</v>
      </c>
      <c r="AA2441" s="63" t="str">
        <f t="shared" ref="AA2441:AA2442" si="4942">IF(M2441="Workflow",CONCATENATE("gwd ",L2441," ",N2441)," # n/a")</f>
        <v>gwd connectors wf_reconnet_non_cash_receipts</v>
      </c>
      <c r="AB2441" s="60" t="str">
        <f t="shared" si="4895"/>
        <v xml:space="preserve">showvh connectors wf_reconnet_non_cash_receipts ; </v>
      </c>
      <c r="AC2441" s="60" t="str">
        <f t="shared" si="4894"/>
        <v>showrrh connectors wf_reconnet_non_cash_receipts</v>
      </c>
    </row>
    <row r="2442" spans="1:29" x14ac:dyDescent="0.25">
      <c r="A2442" s="9">
        <v>43503</v>
      </c>
      <c r="B2442" s="6" t="s">
        <v>5</v>
      </c>
      <c r="C2442" s="6" t="s">
        <v>1892</v>
      </c>
      <c r="D2442" s="6" t="s">
        <v>1863</v>
      </c>
      <c r="E2442" s="100" t="str">
        <f t="shared" si="4925"/>
        <v>RAC_uat</v>
      </c>
      <c r="F2442" s="115" t="str">
        <f t="shared" si="4926"/>
        <v>UP</v>
      </c>
      <c r="G2442" s="100" t="str">
        <f t="shared" si="4927"/>
        <v>uhvifoapp03</v>
      </c>
      <c r="H2442" s="115" t="str">
        <f t="shared" si="4928"/>
        <v>Int01_uat</v>
      </c>
      <c r="I2442" s="100" t="str">
        <f t="shared" si="4929"/>
        <v>6005</v>
      </c>
      <c r="J2442" s="115" t="str">
        <f t="shared" si="4930"/>
        <v>Native</v>
      </c>
      <c r="K2442" s="100" t="str">
        <f t="shared" si="4931"/>
        <v>all</v>
      </c>
      <c r="L2442" s="6" t="s">
        <v>1491</v>
      </c>
      <c r="M2442" s="6" t="s">
        <v>332</v>
      </c>
      <c r="N2442" s="6" t="s">
        <v>2757</v>
      </c>
      <c r="O2442" s="6" t="s">
        <v>3483</v>
      </c>
      <c r="P2442" s="11" t="str">
        <f t="shared" si="4932"/>
        <v>qc connectors Workflow wf_reconnet_nscash_cash_receipts</v>
      </c>
      <c r="Q2442" s="12" t="str">
        <f t="shared" si="4933"/>
        <v>echo ;</v>
      </c>
      <c r="R2442" s="13" t="str">
        <f t="shared" si="4934"/>
        <v>./pmrep addtodeploymentgroup -p DG_Static_Shared -n wf_reconnet_nscash_cash_receipts -o Workflow -f connectors -d all ;</v>
      </c>
      <c r="S2442" s="12" t="str">
        <f t="shared" si="4935"/>
        <v>./pmrep deploydeploymentgroup -p DG_Static_Shared -c  ./DG_Static_Shared.xml -r RAC_uat -n jansaj -X UP -h uhvifoapp03 -o 6005 -s Native -l $HOME/scripts/log/dg_SJ_halgee.log ;</v>
      </c>
      <c r="T2442" s="13" t="str">
        <f t="shared" si="4936"/>
        <v xml:space="preserve">echo '&lt; PRESS ANY KEY TO CONTINUE &gt;'; read c ; </v>
      </c>
      <c r="U2442" s="12" t="str">
        <f t="shared" si="4937"/>
        <v xml:space="preserve">cat $HOME/scripts/log/dg_SJ_halgee.log ; </v>
      </c>
      <c r="V2442" s="13" t="str">
        <f t="shared" si="4938"/>
        <v>echo '&lt; PRESS ANY KEY TO CONTINUE &gt;'; read c ;</v>
      </c>
      <c r="W2442" s="14" t="str">
        <f t="shared" si="4939"/>
        <v xml:space="preserve"> pmd ; </v>
      </c>
      <c r="X2442" s="13" t="str">
        <f t="shared" si="4940"/>
        <v>ssh -q uhvifoapp03 '/home/infa_adm/scripts/ais.sh connectors wf_reconnet_nscash_cash_receipts Int01_uat'</v>
      </c>
      <c r="Y2442" s="15"/>
      <c r="Z2442" s="60" t="str">
        <f t="shared" si="4941"/>
        <v>./pmrep objectexport -f connectors -o Workflow -n wf_reconnet_nscash_cash_receipts -m -s -b -r -u wf_reconnet_nscash_cash_receipts.xml</v>
      </c>
      <c r="AA2442" s="63" t="str">
        <f t="shared" si="4942"/>
        <v>gwd connectors wf_reconnet_nscash_cash_receipts</v>
      </c>
      <c r="AB2442" s="60" t="str">
        <f t="shared" si="4895"/>
        <v xml:space="preserve">showvh connectors wf_reconnet_nscash_cash_receipts ; </v>
      </c>
      <c r="AC2442" s="60" t="str">
        <f t="shared" si="4894"/>
        <v>showrrh connectors wf_reconnet_nscash_cash_receipts</v>
      </c>
    </row>
    <row r="2443" spans="1:29" x14ac:dyDescent="0.25">
      <c r="A2443" s="9">
        <v>43503</v>
      </c>
      <c r="B2443" s="6" t="s">
        <v>3484</v>
      </c>
      <c r="C2443" s="6" t="s">
        <v>1892</v>
      </c>
      <c r="D2443" s="6" t="s">
        <v>1864</v>
      </c>
      <c r="E2443" s="100" t="str">
        <f t="shared" ref="E2443" si="4943">IF(D2443="q1",rep_q,IF(OR(D2443="u1",D2443="u2"),rep_u,IF(OR(D2443="p1",D2443="p2"),rep_p," ** ERROR **")))</f>
        <v>RAC_prod</v>
      </c>
      <c r="F2443" s="115" t="str">
        <f t="shared" ref="F2443" si="4944">IF(C2443="SJ",IF(D2443="q1",pswd_sj_q,IF(OR(D2443="u1",D2443="u2"),pswd_sj_u,IF(OR(D2443="p1",D2443="p2"),pswd_sj_p," ** ERROR **"))),
IF(C2443="BR",IF(D2443="q1",pswd_br_q,IF(OR(D2443="u1",D2443="u2"),pswd_br_u,IF(OR(D2443="p1",D2443="p2"),pswd_br_p," ** ERROR **")))," ** ERROR **"))</f>
        <v>PP</v>
      </c>
      <c r="G2443" s="100" t="str">
        <f t="shared" ref="G2443" si="4945">IF(D2443="q1",host_q,IF(OR(D2443="u1",D2443="u2"),host_u,IF(OR(D2443="p1",D2443="p2"),host_p," ** ERROR **")))</f>
        <v>phvifoapp04</v>
      </c>
      <c r="H2443" s="115" t="str">
        <f t="shared" ref="H2443" si="4946">IF(D2443="q1",int_q1,IF(D2443="u1",int_u1,IF(D2443="u2",int_u2,IF(D2443="p1",int_p1,IF(D2443="p2",int_p2," ** ERROR **")))))</f>
        <v>Int01_prod</v>
      </c>
      <c r="I2443" s="100" t="str">
        <f t="shared" ref="I2443" si="4947">IF(D2443="","n/a","6005")</f>
        <v>6005</v>
      </c>
      <c r="J2443" s="115" t="str">
        <f t="shared" ref="J2443" si="4948">IF(D2443="","n/a","Native")</f>
        <v>Native</v>
      </c>
      <c r="K2443" s="100" t="str">
        <f t="shared" ref="K2443" si="4949">IF(D2443="","n/a","all")</f>
        <v>all</v>
      </c>
      <c r="L2443" s="6" t="s">
        <v>325</v>
      </c>
      <c r="M2443" s="6" t="s">
        <v>354</v>
      </c>
      <c r="N2443" s="6" t="s">
        <v>1677</v>
      </c>
      <c r="O2443" s="6" t="s">
        <v>3485</v>
      </c>
      <c r="P2443" s="11" t="str">
        <f t="shared" ref="P2443" si="4950">CONCATENATE("qc ",L2443," ",M2443," ",N2443)</f>
        <v>qc Marketing_Conversions Session s_m_Ht_Cust_Cleanse_Std</v>
      </c>
      <c r="Q2443" s="12" t="str">
        <f t="shared" ref="Q2443" si="4951">IF(AND(B2443=B2442,F2443=F2442),"echo ;",CONCATENATE("./pmrep cleardeploymentgroup -p ",dgnm," -f ;"))</f>
        <v>./pmrep cleardeploymentgroup -p DG_Static_Shared -f ;</v>
      </c>
      <c r="R2443" s="13" t="str">
        <f t="shared" ref="R2443" si="4952">CONCATENATE("./pmrep addtodeploymentgroup -p ",dgnm," -n ",N2443," -o ",M2443, " -f ",L2443," -d ",K2443, " ;")</f>
        <v>./pmrep addtodeploymentgroup -p DG_Static_Shared -n s_m_Ht_Cust_Cleanse_Std -o Session -f Marketing_Conversions -d all ;</v>
      </c>
      <c r="S2443" s="12" t="str">
        <f t="shared" ref="S2443" si="4953">IF(AND(B2443=B2444,F2443=F2444),"echo ;",CONCATENATE("./pmrep deploydeploymentgroup -p ",dgnm, " -c ",dgxml," -r ",E2443," -n ",IF(LEFT(F2443,1)="B","ritbil","jansaj")," -X ",F2443, " -h ",G2443," -o ",I2443, " -s ",J2443, " -l $HOME/scripts/log/dg_",C2443,"_",B2443,".log ;"))</f>
        <v>./pmrep deploydeploymentgroup -p DG_Static_Shared -c  ./DG_Static_Shared.xml -r RAC_prod -n jansaj -X PP -h phvifoapp04 -o 6005 -s Native -l $HOME/scripts/log/dg_SJ_CHG0016507.log ;</v>
      </c>
      <c r="T2443" s="13" t="str">
        <f t="shared" ref="T2443" si="4954">IF(AND(B2443=B2444,F2443=F2444), "echo ;","echo '&lt; PRESS ANY KEY TO CONTINUE &gt;'; read c ; ")</f>
        <v xml:space="preserve">echo '&lt; PRESS ANY KEY TO CONTINUE &gt;'; read c ; </v>
      </c>
      <c r="U2443" s="12" t="str">
        <f t="shared" ref="U2443" si="4955">IF(AND(B2443=B2444,F2443=F2444),"echo;",CONCATENATE("cat $HOME/scripts/log/dg_",C2443,"_",B2443,".log ; "))</f>
        <v xml:space="preserve">cat $HOME/scripts/log/dg_SJ_CHG0016507.log ; </v>
      </c>
      <c r="V2443" s="13" t="str">
        <f t="shared" ref="V2443" si="4956">IF(AND(B2443=B2444,F2443=F2444), "echo ;","echo '&lt; PRESS ANY KEY TO CONTINUE &gt;'; read c ;")</f>
        <v>echo '&lt; PRESS ANY KEY TO CONTINUE &gt;'; read c ;</v>
      </c>
      <c r="W2443" s="14" t="str">
        <f t="shared" ref="W2443" si="4957">IF(LEFT(U2443,3)="cat"," pmd ; "," echo ; ")</f>
        <v xml:space="preserve"> pmd ; </v>
      </c>
      <c r="X2443" s="13" t="str">
        <f t="shared" ref="X2443" si="4958">IF(M2443="Workflow",CONCATENATE("ssh -q ",G2443, " '/home/infa_adm/scripts/ais.sh ",L2443," ",N2443," ",H2443,"'")," # n/a")</f>
        <v xml:space="preserve"> # n/a</v>
      </c>
      <c r="Y2443" s="15"/>
      <c r="Z2443" s="60" t="str">
        <f t="shared" ref="Z2443" si="4959">CONCATENATE("./pmrep objectexport -f ",L2443," -o ",M2443," -n ",N2443," -m -s -b -r -u ",N2443,".xml")</f>
        <v>./pmrep objectexport -f Marketing_Conversions -o Session -n s_m_Ht_Cust_Cleanse_Std -m -s -b -r -u s_m_Ht_Cust_Cleanse_Std.xml</v>
      </c>
      <c r="AA2443" s="63" t="str">
        <f t="shared" ref="AA2443" si="4960">IF(M2443="Workflow",CONCATENATE("gwd ",L2443," ",N2443)," # n/a")</f>
        <v xml:space="preserve"> # n/a</v>
      </c>
      <c r="AB2443" s="60" t="str">
        <f t="shared" si="4895"/>
        <v xml:space="preserve">showvh Marketing_Conversions s_m_Ht_Cust_Cleanse_Std ; </v>
      </c>
      <c r="AC2443" s="60" t="str">
        <f t="shared" si="4894"/>
        <v>showrrh Marketing_Conversions s_m_Ht_Cust_Cleanse_Std</v>
      </c>
    </row>
    <row r="2444" spans="1:29" x14ac:dyDescent="0.25">
      <c r="A2444" s="9">
        <v>43503</v>
      </c>
      <c r="B2444" s="6" t="s">
        <v>5</v>
      </c>
      <c r="C2444" s="6" t="s">
        <v>1892</v>
      </c>
      <c r="D2444" s="6" t="s">
        <v>1862</v>
      </c>
      <c r="E2444" s="100" t="str">
        <f t="shared" ref="E2444" si="4961">IF(D2444="q1",rep_q,IF(OR(D2444="u1",D2444="u2"),rep_u,IF(OR(D2444="p1",D2444="p2"),rep_p," ** ERROR **")))</f>
        <v>RAC_qa</v>
      </c>
      <c r="F2444" s="115" t="str">
        <f t="shared" ref="F2444" si="4962">IF(C2444="SJ",IF(D2444="q1",pswd_sj_q,IF(OR(D2444="u1",D2444="u2"),pswd_sj_u,IF(OR(D2444="p1",D2444="p2"),pswd_sj_p," ** ERROR **"))),
IF(C2444="BR",IF(D2444="q1",pswd_br_q,IF(OR(D2444="u1",D2444="u2"),pswd_br_u,IF(OR(D2444="p1",D2444="p2"),pswd_br_p," ** ERROR **")))," ** ERROR **"))</f>
        <v>QP</v>
      </c>
      <c r="G2444" s="100" t="str">
        <f t="shared" ref="G2444" si="4963">IF(D2444="q1",host_q,IF(OR(D2444="u1",D2444="u2"),host_u,IF(OR(D2444="p1",D2444="p2"),host_p," ** ERROR **")))</f>
        <v>qhvifoapp05</v>
      </c>
      <c r="H2444" s="115" t="str">
        <f t="shared" ref="H2444" si="4964">IF(D2444="q1",int_q1,IF(D2444="u1",int_u1,IF(D2444="u2",int_u2,IF(D2444="p1",int_p1,IF(D2444="p2",int_p2," ** ERROR **")))))</f>
        <v>Int01_qa</v>
      </c>
      <c r="I2444" s="100" t="str">
        <f t="shared" ref="I2444" si="4965">IF(D2444="","n/a","6005")</f>
        <v>6005</v>
      </c>
      <c r="J2444" s="115" t="str">
        <f t="shared" ref="J2444" si="4966">IF(D2444="","n/a","Native")</f>
        <v>Native</v>
      </c>
      <c r="K2444" s="100" t="str">
        <f t="shared" ref="K2444" si="4967">IF(D2444="","n/a","all")</f>
        <v>all</v>
      </c>
      <c r="L2444" s="6" t="s">
        <v>1491</v>
      </c>
      <c r="M2444" s="6" t="s">
        <v>332</v>
      </c>
      <c r="N2444" s="6" t="s">
        <v>3190</v>
      </c>
      <c r="O2444" s="7" t="s">
        <v>3488</v>
      </c>
      <c r="P2444" s="11" t="str">
        <f t="shared" ref="P2444:P2445" si="4968">CONCATENATE("qc ",L2444," ",M2444," ",N2444)</f>
        <v>qc connectors Workflow wf_Reconnet_File_Process</v>
      </c>
      <c r="Q2444" s="12" t="str">
        <f t="shared" ref="Q2444:Q2445" si="4969">IF(AND(B2444=B2443,F2444=F2443),"echo ;",CONCATENATE("./pmrep cleardeploymentgroup -p ",dgnm," -f ;"))</f>
        <v>./pmrep cleardeploymentgroup -p DG_Static_Shared -f ;</v>
      </c>
      <c r="R2444" s="13" t="str">
        <f t="shared" ref="R2444:R2445" si="4970">CONCATENATE("./pmrep addtodeploymentgroup -p ",dgnm," -n ",N2444," -o ",M2444, " -f ",L2444," -d ",K2444, " ;")</f>
        <v>./pmrep addtodeploymentgroup -p DG_Static_Shared -n wf_Reconnet_File_Process -o Workflow -f connectors -d all ;</v>
      </c>
      <c r="S2444" s="12" t="str">
        <f t="shared" ref="S2444:S2445" si="4971">IF(AND(B2444=B2445,F2444=F2445),"echo ;",CONCATENATE("./pmrep deploydeploymentgroup -p ",dgnm, " -c ",dgxml," -r ",E2444," -n ",IF(LEFT(F2444,1)="B","ritbil","jansaj")," -X ",F2444, " -h ",G2444," -o ",I2444, " -s ",J2444, " -l $HOME/scripts/log/dg_",C2444,"_",B2444,".log ;"))</f>
        <v>./pmrep deploydeploymentgroup -p DG_Static_Shared -c  ./DG_Static_Shared.xml -r RAC_qa -n jansaj -X QP -h qhvifoapp05 -o 6005 -s Native -l $HOME/scripts/log/dg_SJ_halgee.log ;</v>
      </c>
      <c r="T2444" s="13" t="str">
        <f t="shared" ref="T2444:T2445" si="4972">IF(AND(B2444=B2445,F2444=F2445), "echo ;","echo '&lt; PRESS ANY KEY TO CONTINUE &gt;'; read c ; ")</f>
        <v xml:space="preserve">echo '&lt; PRESS ANY KEY TO CONTINUE &gt;'; read c ; </v>
      </c>
      <c r="U2444" s="12" t="str">
        <f t="shared" ref="U2444:U2445" si="4973">IF(AND(B2444=B2445,F2444=F2445),"echo;",CONCATENATE("cat $HOME/scripts/log/dg_",C2444,"_",B2444,".log ; "))</f>
        <v xml:space="preserve">cat $HOME/scripts/log/dg_SJ_halgee.log ; </v>
      </c>
      <c r="V2444" s="13" t="str">
        <f t="shared" ref="V2444:V2445" si="4974">IF(AND(B2444=B2445,F2444=F2445), "echo ;","echo '&lt; PRESS ANY KEY TO CONTINUE &gt;'; read c ;")</f>
        <v>echo '&lt; PRESS ANY KEY TO CONTINUE &gt;'; read c ;</v>
      </c>
      <c r="W2444" s="14" t="str">
        <f t="shared" ref="W2444:W2445" si="4975">IF(LEFT(U2444,3)="cat"," pmd ; "," echo ; ")</f>
        <v xml:space="preserve"> pmd ; </v>
      </c>
      <c r="X2444" s="13" t="str">
        <f t="shared" ref="X2444:X2445" si="4976">IF(M2444="Workflow",CONCATENATE("ssh -q ",G2444, " '/home/infa_adm/scripts/ais.sh ",L2444," ",N2444," ",H2444,"'")," # n/a")</f>
        <v>ssh -q qhvifoapp05 '/home/infa_adm/scripts/ais.sh connectors wf_Reconnet_File_Process Int01_qa'</v>
      </c>
      <c r="Y2444" s="15"/>
      <c r="Z2444" s="60" t="str">
        <f t="shared" ref="Z2444:Z2445" si="4977">CONCATENATE("./pmrep objectexport -f ",L2444," -o ",M2444," -n ",N2444," -m -s -b -r -u ",N2444,".xml")</f>
        <v>./pmrep objectexport -f connectors -o Workflow -n wf_Reconnet_File_Process -m -s -b -r -u wf_Reconnet_File_Process.xml</v>
      </c>
      <c r="AA2444" s="63" t="str">
        <f t="shared" ref="AA2444:AA2445" si="4978">IF(M2444="Workflow",CONCATENATE("gwd ",L2444," ",N2444)," # n/a")</f>
        <v>gwd connectors wf_Reconnet_File_Process</v>
      </c>
      <c r="AB2444" s="60" t="str">
        <f t="shared" si="4895"/>
        <v xml:space="preserve">showvh connectors wf_Reconnet_File_Process ; </v>
      </c>
      <c r="AC2444" s="60" t="str">
        <f t="shared" si="4894"/>
        <v>showrrh connectors wf_Reconnet_File_Process</v>
      </c>
    </row>
    <row r="2445" spans="1:29" x14ac:dyDescent="0.25">
      <c r="A2445" s="9">
        <v>43503</v>
      </c>
      <c r="B2445" s="6" t="s">
        <v>5</v>
      </c>
      <c r="C2445" s="6" t="s">
        <v>1892</v>
      </c>
      <c r="D2445" s="6" t="s">
        <v>1863</v>
      </c>
      <c r="E2445" s="100" t="str">
        <f t="shared" ref="E2445:E2446" si="4979">IF(D2445="q1",rep_q,IF(OR(D2445="u1",D2445="u2"),rep_u,IF(OR(D2445="p1",D2445="p2"),rep_p," ** ERROR **")))</f>
        <v>RAC_uat</v>
      </c>
      <c r="F2445" s="115" t="str">
        <f t="shared" ref="F2445:F2446" si="4980">IF(C2445="SJ",IF(D2445="q1",pswd_sj_q,IF(OR(D2445="u1",D2445="u2"),pswd_sj_u,IF(OR(D2445="p1",D2445="p2"),pswd_sj_p," ** ERROR **"))),
IF(C2445="BR",IF(D2445="q1",pswd_br_q,IF(OR(D2445="u1",D2445="u2"),pswd_br_u,IF(OR(D2445="p1",D2445="p2"),pswd_br_p," ** ERROR **")))," ** ERROR **"))</f>
        <v>UP</v>
      </c>
      <c r="G2445" s="100" t="str">
        <f t="shared" ref="G2445:G2446" si="4981">IF(D2445="q1",host_q,IF(OR(D2445="u1",D2445="u2"),host_u,IF(OR(D2445="p1",D2445="p2"),host_p," ** ERROR **")))</f>
        <v>uhvifoapp03</v>
      </c>
      <c r="H2445" s="115" t="str">
        <f t="shared" ref="H2445:H2446" si="4982">IF(D2445="q1",int_q1,IF(D2445="u1",int_u1,IF(D2445="u2",int_u2,IF(D2445="p1",int_p1,IF(D2445="p2",int_p2," ** ERROR **")))))</f>
        <v>Int01_uat</v>
      </c>
      <c r="I2445" s="100" t="str">
        <f t="shared" ref="I2445:I2446" si="4983">IF(D2445="","n/a","6005")</f>
        <v>6005</v>
      </c>
      <c r="J2445" s="115" t="str">
        <f t="shared" ref="J2445:J2446" si="4984">IF(D2445="","n/a","Native")</f>
        <v>Native</v>
      </c>
      <c r="K2445" s="100" t="str">
        <f t="shared" ref="K2445:K2446" si="4985">IF(D2445="","n/a","all")</f>
        <v>all</v>
      </c>
      <c r="L2445" s="6" t="s">
        <v>1491</v>
      </c>
      <c r="M2445" s="6" t="s">
        <v>332</v>
      </c>
      <c r="N2445" s="6" t="s">
        <v>3190</v>
      </c>
      <c r="O2445" s="7" t="s">
        <v>3489</v>
      </c>
      <c r="P2445" s="11" t="str">
        <f t="shared" si="4968"/>
        <v>qc connectors Workflow wf_Reconnet_File_Process</v>
      </c>
      <c r="Q2445" s="12" t="str">
        <f t="shared" si="4969"/>
        <v>./pmrep cleardeploymentgroup -p DG_Static_Shared -f ;</v>
      </c>
      <c r="R2445" s="13" t="str">
        <f t="shared" si="4970"/>
        <v>./pmrep addtodeploymentgroup -p DG_Static_Shared -n wf_Reconnet_File_Process -o Workflow -f connectors -d all ;</v>
      </c>
      <c r="S2445" s="12" t="str">
        <f t="shared" si="4971"/>
        <v>./pmrep deploydeploymentgroup -p DG_Static_Shared -c  ./DG_Static_Shared.xml -r RAC_uat -n jansaj -X UP -h uhvifoapp03 -o 6005 -s Native -l $HOME/scripts/log/dg_SJ_halgee.log ;</v>
      </c>
      <c r="T2445" s="13" t="str">
        <f t="shared" si="4972"/>
        <v xml:space="preserve">echo '&lt; PRESS ANY KEY TO CONTINUE &gt;'; read c ; </v>
      </c>
      <c r="U2445" s="12" t="str">
        <f t="shared" si="4973"/>
        <v xml:space="preserve">cat $HOME/scripts/log/dg_SJ_halgee.log ; </v>
      </c>
      <c r="V2445" s="13" t="str">
        <f t="shared" si="4974"/>
        <v>echo '&lt; PRESS ANY KEY TO CONTINUE &gt;'; read c ;</v>
      </c>
      <c r="W2445" s="14" t="str">
        <f t="shared" si="4975"/>
        <v xml:space="preserve"> pmd ; </v>
      </c>
      <c r="X2445" s="13" t="str">
        <f t="shared" si="4976"/>
        <v>ssh -q uhvifoapp03 '/home/infa_adm/scripts/ais.sh connectors wf_Reconnet_File_Process Int01_uat'</v>
      </c>
      <c r="Y2445" s="15"/>
      <c r="Z2445" s="60" t="str">
        <f t="shared" si="4977"/>
        <v>./pmrep objectexport -f connectors -o Workflow -n wf_Reconnet_File_Process -m -s -b -r -u wf_Reconnet_File_Process.xml</v>
      </c>
      <c r="AA2445" s="63" t="str">
        <f t="shared" si="4978"/>
        <v>gwd connectors wf_Reconnet_File_Process</v>
      </c>
      <c r="AB2445" s="60" t="str">
        <f t="shared" si="4895"/>
        <v xml:space="preserve">showvh connectors wf_Reconnet_File_Process ; </v>
      </c>
      <c r="AC2445" s="60" t="str">
        <f t="shared" si="4894"/>
        <v>showrrh connectors wf_Reconnet_File_Process</v>
      </c>
    </row>
    <row r="2446" spans="1:29" x14ac:dyDescent="0.25">
      <c r="A2446" s="9">
        <v>43503</v>
      </c>
      <c r="B2446" s="6" t="s">
        <v>317</v>
      </c>
      <c r="C2446" s="6" t="s">
        <v>1892</v>
      </c>
      <c r="D2446" s="6" t="s">
        <v>1862</v>
      </c>
      <c r="E2446" s="100" t="str">
        <f t="shared" si="4979"/>
        <v>RAC_qa</v>
      </c>
      <c r="F2446" s="115" t="str">
        <f t="shared" si="4980"/>
        <v>QP</v>
      </c>
      <c r="G2446" s="100" t="str">
        <f t="shared" si="4981"/>
        <v>qhvifoapp05</v>
      </c>
      <c r="H2446" s="115" t="str">
        <f t="shared" si="4982"/>
        <v>Int01_qa</v>
      </c>
      <c r="I2446" s="100" t="str">
        <f t="shared" si="4983"/>
        <v>6005</v>
      </c>
      <c r="J2446" s="115" t="str">
        <f t="shared" si="4984"/>
        <v>Native</v>
      </c>
      <c r="K2446" s="100" t="str">
        <f t="shared" si="4985"/>
        <v>all</v>
      </c>
      <c r="L2446" s="6" t="s">
        <v>1491</v>
      </c>
      <c r="M2446" s="6" t="s">
        <v>332</v>
      </c>
      <c r="N2446" s="6" t="s">
        <v>3176</v>
      </c>
      <c r="O2446" s="6" t="s">
        <v>3486</v>
      </c>
      <c r="P2446" s="11" t="str">
        <f t="shared" ref="P2446:P2447" si="4986">CONCATENATE("qc ",L2446," ",M2446," ",N2446)</f>
        <v>qc connectors Workflow wf_ENT_LAWSON_GL_IP_PROCESS</v>
      </c>
      <c r="Q2446" s="12" t="str">
        <f t="shared" ref="Q2446:Q2447" si="4987">IF(AND(B2446=B2445,F2446=F2445),"echo ;",CONCATENATE("./pmrep cleardeploymentgroup -p ",dgnm," -f ;"))</f>
        <v>./pmrep cleardeploymentgroup -p DG_Static_Shared -f ;</v>
      </c>
      <c r="R2446" s="13" t="str">
        <f t="shared" ref="R2446:R2447" si="4988">CONCATENATE("./pmrep addtodeploymentgroup -p ",dgnm," -n ",N2446," -o ",M2446, " -f ",L2446," -d ",K2446, " ;")</f>
        <v>./pmrep addtodeploymentgroup -p DG_Static_Shared -n wf_ENT_LAWSON_GL_IP_PROCESS -o Workflow -f connectors -d all ;</v>
      </c>
      <c r="S2446" s="12" t="str">
        <f t="shared" ref="S2446:S2447" si="4989">IF(AND(B2446=B2447,F2446=F2447),"echo ;",CONCATENATE("./pmrep deploydeploymentgroup -p ",dgnm, " -c ",dgxml," -r ",E2446," -n ",IF(LEFT(F2446,1)="B","ritbil","jansaj")," -X ",F2446, " -h ",G2446," -o ",I2446, " -s ",J2446, " -l $HOME/scripts/log/dg_",C2446,"_",B2446,".log ;"))</f>
        <v>./pmrep deploydeploymentgroup -p DG_Static_Shared -c  ./DG_Static_Shared.xml -r RAC_qa -n jansaj -X QP -h qhvifoapp05 -o 6005 -s Native -l $HOME/scripts/log/dg_SJ_kalabd.log ;</v>
      </c>
      <c r="T2446" s="13" t="str">
        <f t="shared" ref="T2446:T2447" si="4990">IF(AND(B2446=B2447,F2446=F2447), "echo ;","echo '&lt; PRESS ANY KEY TO CONTINUE &gt;'; read c ; ")</f>
        <v xml:space="preserve">echo '&lt; PRESS ANY KEY TO CONTINUE &gt;'; read c ; </v>
      </c>
      <c r="U2446" s="12" t="str">
        <f t="shared" ref="U2446:U2447" si="4991">IF(AND(B2446=B2447,F2446=F2447),"echo;",CONCATENATE("cat $HOME/scripts/log/dg_",C2446,"_",B2446,".log ; "))</f>
        <v xml:space="preserve">cat $HOME/scripts/log/dg_SJ_kalabd.log ; </v>
      </c>
      <c r="V2446" s="13" t="str">
        <f t="shared" ref="V2446:V2447" si="4992">IF(AND(B2446=B2447,F2446=F2447), "echo ;","echo '&lt; PRESS ANY KEY TO CONTINUE &gt;'; read c ;")</f>
        <v>echo '&lt; PRESS ANY KEY TO CONTINUE &gt;'; read c ;</v>
      </c>
      <c r="W2446" s="14" t="str">
        <f t="shared" ref="W2446:W2447" si="4993">IF(LEFT(U2446,3)="cat"," pmd ; "," echo ; ")</f>
        <v xml:space="preserve"> pmd ; </v>
      </c>
      <c r="X2446" s="13" t="str">
        <f t="shared" ref="X2446:X2447" si="4994">IF(M2446="Workflow",CONCATENATE("ssh -q ",G2446, " '/home/infa_adm/scripts/ais.sh ",L2446," ",N2446," ",H2446,"'")," # n/a")</f>
        <v>ssh -q qhvifoapp05 '/home/infa_adm/scripts/ais.sh connectors wf_ENT_LAWSON_GL_IP_PROCESS Int01_qa'</v>
      </c>
      <c r="Y2446" s="15"/>
      <c r="Z2446" s="60" t="str">
        <f t="shared" ref="Z2446:Z2447" si="4995">CONCATENATE("./pmrep objectexport -f ",L2446," -o ",M2446," -n ",N2446," -m -s -b -r -u ",N2446,".xml")</f>
        <v>./pmrep objectexport -f connectors -o Workflow -n wf_ENT_LAWSON_GL_IP_PROCESS -m -s -b -r -u wf_ENT_LAWSON_GL_IP_PROCESS.xml</v>
      </c>
      <c r="AA2446" s="63" t="str">
        <f t="shared" ref="AA2446:AA2447" si="4996">IF(M2446="Workflow",CONCATENATE("gwd ",L2446," ",N2446)," # n/a")</f>
        <v>gwd connectors wf_ENT_LAWSON_GL_IP_PROCESS</v>
      </c>
      <c r="AB2446" s="60" t="str">
        <f t="shared" si="4895"/>
        <v xml:space="preserve">showvh connectors wf_ENT_LAWSON_GL_IP_PROCESS ; </v>
      </c>
      <c r="AC2446" s="60" t="str">
        <f t="shared" si="4894"/>
        <v>showrrh connectors wf_ENT_LAWSON_GL_IP_PROCESS</v>
      </c>
    </row>
    <row r="2447" spans="1:29" x14ac:dyDescent="0.25">
      <c r="A2447" s="9">
        <v>43503</v>
      </c>
      <c r="B2447" s="6" t="s">
        <v>317</v>
      </c>
      <c r="C2447" s="6" t="s">
        <v>1892</v>
      </c>
      <c r="D2447" s="6" t="s">
        <v>1863</v>
      </c>
      <c r="E2447" s="100" t="str">
        <f t="shared" ref="E2447:E2448" si="4997">IF(D2447="q1",rep_q,IF(OR(D2447="u1",D2447="u2"),rep_u,IF(OR(D2447="p1",D2447="p2"),rep_p," ** ERROR **")))</f>
        <v>RAC_uat</v>
      </c>
      <c r="F2447" s="115" t="str">
        <f t="shared" ref="F2447:F2448" si="4998">IF(C2447="SJ",IF(D2447="q1",pswd_sj_q,IF(OR(D2447="u1",D2447="u2"),pswd_sj_u,IF(OR(D2447="p1",D2447="p2"),pswd_sj_p," ** ERROR **"))),
IF(C2447="BR",IF(D2447="q1",pswd_br_q,IF(OR(D2447="u1",D2447="u2"),pswd_br_u,IF(OR(D2447="p1",D2447="p2"),pswd_br_p," ** ERROR **")))," ** ERROR **"))</f>
        <v>UP</v>
      </c>
      <c r="G2447" s="100" t="str">
        <f t="shared" ref="G2447:G2448" si="4999">IF(D2447="q1",host_q,IF(OR(D2447="u1",D2447="u2"),host_u,IF(OR(D2447="p1",D2447="p2"),host_p," ** ERROR **")))</f>
        <v>uhvifoapp03</v>
      </c>
      <c r="H2447" s="115" t="str">
        <f t="shared" ref="H2447:H2448" si="5000">IF(D2447="q1",int_q1,IF(D2447="u1",int_u1,IF(D2447="u2",int_u2,IF(D2447="p1",int_p1,IF(D2447="p2",int_p2," ** ERROR **")))))</f>
        <v>Int01_uat</v>
      </c>
      <c r="I2447" s="100" t="str">
        <f t="shared" ref="I2447:I2448" si="5001">IF(D2447="","n/a","6005")</f>
        <v>6005</v>
      </c>
      <c r="J2447" s="115" t="str">
        <f t="shared" ref="J2447:J2448" si="5002">IF(D2447="","n/a","Native")</f>
        <v>Native</v>
      </c>
      <c r="K2447" s="100" t="str">
        <f t="shared" ref="K2447:K2448" si="5003">IF(D2447="","n/a","all")</f>
        <v>all</v>
      </c>
      <c r="L2447" s="6" t="s">
        <v>1491</v>
      </c>
      <c r="M2447" s="6" t="s">
        <v>332</v>
      </c>
      <c r="N2447" s="6" t="s">
        <v>3176</v>
      </c>
      <c r="O2447" s="6" t="s">
        <v>3487</v>
      </c>
      <c r="P2447" s="11" t="str">
        <f t="shared" si="4986"/>
        <v>qc connectors Workflow wf_ENT_LAWSON_GL_IP_PROCESS</v>
      </c>
      <c r="Q2447" s="12" t="str">
        <f t="shared" si="4987"/>
        <v>./pmrep cleardeploymentgroup -p DG_Static_Shared -f ;</v>
      </c>
      <c r="R2447" s="13" t="str">
        <f t="shared" si="4988"/>
        <v>./pmrep addtodeploymentgroup -p DG_Static_Shared -n wf_ENT_LAWSON_GL_IP_PROCESS -o Workflow -f connectors -d all ;</v>
      </c>
      <c r="S2447" s="12" t="str">
        <f t="shared" si="4989"/>
        <v>./pmrep deploydeploymentgroup -p DG_Static_Shared -c  ./DG_Static_Shared.xml -r RAC_uat -n jansaj -X UP -h uhvifoapp03 -o 6005 -s Native -l $HOME/scripts/log/dg_SJ_kalabd.log ;</v>
      </c>
      <c r="T2447" s="13" t="str">
        <f t="shared" si="4990"/>
        <v xml:space="preserve">echo '&lt; PRESS ANY KEY TO CONTINUE &gt;'; read c ; </v>
      </c>
      <c r="U2447" s="12" t="str">
        <f t="shared" si="4991"/>
        <v xml:space="preserve">cat $HOME/scripts/log/dg_SJ_kalabd.log ; </v>
      </c>
      <c r="V2447" s="13" t="str">
        <f t="shared" si="4992"/>
        <v>echo '&lt; PRESS ANY KEY TO CONTINUE &gt;'; read c ;</v>
      </c>
      <c r="W2447" s="14" t="str">
        <f t="shared" si="4993"/>
        <v xml:space="preserve"> pmd ; </v>
      </c>
      <c r="X2447" s="13" t="str">
        <f t="shared" si="4994"/>
        <v>ssh -q uhvifoapp03 '/home/infa_adm/scripts/ais.sh connectors wf_ENT_LAWSON_GL_IP_PROCESS Int01_uat'</v>
      </c>
      <c r="Y2447" s="15"/>
      <c r="Z2447" s="60" t="str">
        <f t="shared" si="4995"/>
        <v>./pmrep objectexport -f connectors -o Workflow -n wf_ENT_LAWSON_GL_IP_PROCESS -m -s -b -r -u wf_ENT_LAWSON_GL_IP_PROCESS.xml</v>
      </c>
      <c r="AA2447" s="63" t="str">
        <f t="shared" si="4996"/>
        <v>gwd connectors wf_ENT_LAWSON_GL_IP_PROCESS</v>
      </c>
      <c r="AB2447" s="60" t="str">
        <f t="shared" si="4895"/>
        <v xml:space="preserve">showvh connectors wf_ENT_LAWSON_GL_IP_PROCESS ; </v>
      </c>
      <c r="AC2447" s="60" t="str">
        <f t="shared" si="4894"/>
        <v>showrrh connectors wf_ENT_LAWSON_GL_IP_PROCESS</v>
      </c>
    </row>
    <row r="2448" spans="1:29" x14ac:dyDescent="0.25">
      <c r="A2448" s="9">
        <v>43504</v>
      </c>
      <c r="B2448" s="6" t="s">
        <v>285</v>
      </c>
      <c r="C2448" s="6" t="s">
        <v>1892</v>
      </c>
      <c r="D2448" s="6" t="s">
        <v>1862</v>
      </c>
      <c r="E2448" s="100" t="str">
        <f t="shared" si="4997"/>
        <v>RAC_qa</v>
      </c>
      <c r="F2448" s="115" t="str">
        <f t="shared" si="4998"/>
        <v>QP</v>
      </c>
      <c r="G2448" s="100" t="str">
        <f t="shared" si="4999"/>
        <v>qhvifoapp05</v>
      </c>
      <c r="H2448" s="115" t="str">
        <f t="shared" si="5000"/>
        <v>Int01_qa</v>
      </c>
      <c r="I2448" s="100" t="str">
        <f t="shared" si="5001"/>
        <v>6005</v>
      </c>
      <c r="J2448" s="115" t="str">
        <f t="shared" si="5002"/>
        <v>Native</v>
      </c>
      <c r="K2448" s="100" t="str">
        <f t="shared" si="5003"/>
        <v>all</v>
      </c>
      <c r="L2448" s="6" t="s">
        <v>322</v>
      </c>
      <c r="M2448" s="6" t="s">
        <v>332</v>
      </c>
      <c r="N2448" s="6" t="s">
        <v>3437</v>
      </c>
      <c r="O2448" s="6" t="s">
        <v>3490</v>
      </c>
      <c r="P2448" s="11" t="str">
        <f t="shared" ref="P2448:P2449" si="5004">CONCATENATE("qc ",L2448," ",M2448," ",N2448)</f>
        <v>qc MDM Workflow wf_Lead_Match_Customer</v>
      </c>
      <c r="Q2448" s="12" t="str">
        <f t="shared" ref="Q2448:Q2449" si="5005">IF(AND(B2448=B2447,F2448=F2447),"echo ;",CONCATENATE("./pmrep cleardeploymentgroup -p ",dgnm," -f ;"))</f>
        <v>./pmrep cleardeploymentgroup -p DG_Static_Shared -f ;</v>
      </c>
      <c r="R2448" s="13" t="str">
        <f t="shared" ref="R2448:R2449" si="5006">CONCATENATE("./pmrep addtodeploymentgroup -p ",dgnm," -n ",N2448," -o ",M2448, " -f ",L2448," -d ",K2448, " ;")</f>
        <v>./pmrep addtodeploymentgroup -p DG_Static_Shared -n wf_Lead_Match_Customer -o Workflow -f MDM -d all ;</v>
      </c>
      <c r="S2448" s="12" t="str">
        <f t="shared" ref="S2448:S2449" si="5007">IF(AND(B2448=B2449,F2448=F2449),"echo ;",CONCATENATE("./pmrep deploydeploymentgroup -p ",dgnm, " -c ",dgxml," -r ",E2448," -n ",IF(LEFT(F2448,1)="B","ritbil","jansaj")," -X ",F2448, " -h ",G2448," -o ",I2448, " -s ",J2448, " -l $HOME/scripts/log/dg_",C2448,"_",B2448,".log ;"))</f>
        <v>./pmrep deploydeploymentgroup -p DG_Static_Shared -c  ./DG_Static_Shared.xml -r RAC_qa -n jansaj -X QP -h qhvifoapp05 -o 6005 -s Native -l $HOME/scripts/log/dg_SJ_matvis.log ;</v>
      </c>
      <c r="T2448" s="13" t="str">
        <f t="shared" ref="T2448:T2449" si="5008">IF(AND(B2448=B2449,F2448=F2449), "echo ;","echo '&lt; PRESS ANY KEY TO CONTINUE &gt;'; read c ; ")</f>
        <v xml:space="preserve">echo '&lt; PRESS ANY KEY TO CONTINUE &gt;'; read c ; </v>
      </c>
      <c r="U2448" s="12" t="str">
        <f t="shared" ref="U2448:U2449" si="5009">IF(AND(B2448=B2449,F2448=F2449),"echo;",CONCATENATE("cat $HOME/scripts/log/dg_",C2448,"_",B2448,".log ; "))</f>
        <v xml:space="preserve">cat $HOME/scripts/log/dg_SJ_matvis.log ; </v>
      </c>
      <c r="V2448" s="13" t="str">
        <f t="shared" ref="V2448:V2449" si="5010">IF(AND(B2448=B2449,F2448=F2449), "echo ;","echo '&lt; PRESS ANY KEY TO CONTINUE &gt;'; read c ;")</f>
        <v>echo '&lt; PRESS ANY KEY TO CONTINUE &gt;'; read c ;</v>
      </c>
      <c r="W2448" s="14" t="str">
        <f t="shared" ref="W2448:W2449" si="5011">IF(LEFT(U2448,3)="cat"," pmd ; "," echo ; ")</f>
        <v xml:space="preserve"> pmd ; </v>
      </c>
      <c r="X2448" s="13" t="str">
        <f t="shared" ref="X2448:X2449" si="5012">IF(M2448="Workflow",CONCATENATE("ssh -q ",G2448, " '/home/infa_adm/scripts/ais.sh ",L2448," ",N2448," ",H2448,"'")," # n/a")</f>
        <v>ssh -q qhvifoapp05 '/home/infa_adm/scripts/ais.sh MDM wf_Lead_Match_Customer Int01_qa'</v>
      </c>
      <c r="Y2448" s="15"/>
      <c r="Z2448" s="60" t="str">
        <f t="shared" ref="Z2448:Z2449" si="5013">CONCATENATE("./pmrep objectexport -f ",L2448," -o ",M2448," -n ",N2448," -m -s -b -r -u ",N2448,".xml")</f>
        <v>./pmrep objectexport -f MDM -o Workflow -n wf_Lead_Match_Customer -m -s -b -r -u wf_Lead_Match_Customer.xml</v>
      </c>
      <c r="AA2448" s="63" t="str">
        <f t="shared" ref="AA2448:AA2449" si="5014">IF(M2448="Workflow",CONCATENATE("gwd ",L2448," ",N2448)," # n/a")</f>
        <v>gwd MDM wf_Lead_Match_Customer</v>
      </c>
      <c r="AB2448" s="60" t="str">
        <f t="shared" si="4895"/>
        <v xml:space="preserve">showvh MDM wf_Lead_Match_Customer ; </v>
      </c>
      <c r="AC2448" s="60" t="str">
        <f t="shared" si="4894"/>
        <v>showrrh MDM wf_Lead_Match_Customer</v>
      </c>
    </row>
    <row r="2449" spans="1:29" x14ac:dyDescent="0.25">
      <c r="A2449" s="9">
        <v>43504</v>
      </c>
      <c r="B2449" s="6" t="s">
        <v>285</v>
      </c>
      <c r="C2449" s="6" t="s">
        <v>1892</v>
      </c>
      <c r="D2449" s="6" t="s">
        <v>1863</v>
      </c>
      <c r="E2449" s="100" t="str">
        <f t="shared" ref="E2449" si="5015">IF(D2449="q1",rep_q,IF(OR(D2449="u1",D2449="u2"),rep_u,IF(OR(D2449="p1",D2449="p2"),rep_p," ** ERROR **")))</f>
        <v>RAC_uat</v>
      </c>
      <c r="F2449" s="115" t="str">
        <f t="shared" ref="F2449" si="5016">IF(C2449="SJ",IF(D2449="q1",pswd_sj_q,IF(OR(D2449="u1",D2449="u2"),pswd_sj_u,IF(OR(D2449="p1",D2449="p2"),pswd_sj_p," ** ERROR **"))),
IF(C2449="BR",IF(D2449="q1",pswd_br_q,IF(OR(D2449="u1",D2449="u2"),pswd_br_u,IF(OR(D2449="p1",D2449="p2"),pswd_br_p," ** ERROR **")))," ** ERROR **"))</f>
        <v>UP</v>
      </c>
      <c r="G2449" s="100" t="str">
        <f t="shared" ref="G2449" si="5017">IF(D2449="q1",host_q,IF(OR(D2449="u1",D2449="u2"),host_u,IF(OR(D2449="p1",D2449="p2"),host_p," ** ERROR **")))</f>
        <v>uhvifoapp03</v>
      </c>
      <c r="H2449" s="115" t="str">
        <f t="shared" ref="H2449" si="5018">IF(D2449="q1",int_q1,IF(D2449="u1",int_u1,IF(D2449="u2",int_u2,IF(D2449="p1",int_p1,IF(D2449="p2",int_p2," ** ERROR **")))))</f>
        <v>Int01_uat</v>
      </c>
      <c r="I2449" s="100" t="str">
        <f t="shared" ref="I2449" si="5019">IF(D2449="","n/a","6005")</f>
        <v>6005</v>
      </c>
      <c r="J2449" s="115" t="str">
        <f t="shared" ref="J2449" si="5020">IF(D2449="","n/a","Native")</f>
        <v>Native</v>
      </c>
      <c r="K2449" s="100" t="str">
        <f t="shared" ref="K2449" si="5021">IF(D2449="","n/a","all")</f>
        <v>all</v>
      </c>
      <c r="L2449" s="6" t="s">
        <v>322</v>
      </c>
      <c r="M2449" s="6" t="s">
        <v>332</v>
      </c>
      <c r="N2449" s="6" t="s">
        <v>3437</v>
      </c>
      <c r="O2449" s="6" t="s">
        <v>3491</v>
      </c>
      <c r="P2449" s="11" t="str">
        <f t="shared" si="5004"/>
        <v>qc MDM Workflow wf_Lead_Match_Customer</v>
      </c>
      <c r="Q2449" s="12" t="str">
        <f t="shared" si="5005"/>
        <v>./pmrep cleardeploymentgroup -p DG_Static_Shared -f ;</v>
      </c>
      <c r="R2449" s="13" t="str">
        <f t="shared" si="5006"/>
        <v>./pmrep addtodeploymentgroup -p DG_Static_Shared -n wf_Lead_Match_Customer -o Workflow -f MDM -d all ;</v>
      </c>
      <c r="S2449" s="12" t="str">
        <f t="shared" si="5007"/>
        <v>./pmrep deploydeploymentgroup -p DG_Static_Shared -c  ./DG_Static_Shared.xml -r RAC_uat -n jansaj -X UP -h uhvifoapp03 -o 6005 -s Native -l $HOME/scripts/log/dg_SJ_matvis.log ;</v>
      </c>
      <c r="T2449" s="13" t="str">
        <f t="shared" si="5008"/>
        <v xml:space="preserve">echo '&lt; PRESS ANY KEY TO CONTINUE &gt;'; read c ; </v>
      </c>
      <c r="U2449" s="12" t="str">
        <f t="shared" si="5009"/>
        <v xml:space="preserve">cat $HOME/scripts/log/dg_SJ_matvis.log ; </v>
      </c>
      <c r="V2449" s="13" t="str">
        <f t="shared" si="5010"/>
        <v>echo '&lt; PRESS ANY KEY TO CONTINUE &gt;'; read c ;</v>
      </c>
      <c r="W2449" s="14" t="str">
        <f t="shared" si="5011"/>
        <v xml:space="preserve"> pmd ; </v>
      </c>
      <c r="X2449" s="13" t="str">
        <f t="shared" si="5012"/>
        <v>ssh -q uhvifoapp03 '/home/infa_adm/scripts/ais.sh MDM wf_Lead_Match_Customer Int01_uat'</v>
      </c>
      <c r="Y2449" s="15"/>
      <c r="Z2449" s="60" t="str">
        <f t="shared" si="5013"/>
        <v>./pmrep objectexport -f MDM -o Workflow -n wf_Lead_Match_Customer -m -s -b -r -u wf_Lead_Match_Customer.xml</v>
      </c>
      <c r="AA2449" s="63" t="str">
        <f t="shared" si="5014"/>
        <v>gwd MDM wf_Lead_Match_Customer</v>
      </c>
      <c r="AB2449" s="60" t="str">
        <f t="shared" si="4895"/>
        <v xml:space="preserve">showvh MDM wf_Lead_Match_Customer ; </v>
      </c>
      <c r="AC2449" s="60" t="str">
        <f t="shared" si="4894"/>
        <v>showrrh MDM wf_Lead_Match_Customer</v>
      </c>
    </row>
    <row r="2450" spans="1:29" x14ac:dyDescent="0.25">
      <c r="A2450" s="9">
        <v>43504</v>
      </c>
      <c r="B2450" s="6" t="s">
        <v>3492</v>
      </c>
      <c r="C2450" s="6" t="s">
        <v>1892</v>
      </c>
      <c r="D2450" s="6" t="s">
        <v>1864</v>
      </c>
      <c r="E2450" s="100" t="str">
        <f t="shared" ref="E2450:E2452" si="5022">IF(D2450="q1",rep_q,IF(OR(D2450="u1",D2450="u2"),rep_u,IF(OR(D2450="p1",D2450="p2"),rep_p," ** ERROR **")))</f>
        <v>RAC_prod</v>
      </c>
      <c r="F2450" s="115" t="str">
        <f t="shared" ref="F2450:F2452" si="5023">IF(C2450="SJ",IF(D2450="q1",pswd_sj_q,IF(OR(D2450="u1",D2450="u2"),pswd_sj_u,IF(OR(D2450="p1",D2450="p2"),pswd_sj_p," ** ERROR **"))),
IF(C2450="BR",IF(D2450="q1",pswd_br_q,IF(OR(D2450="u1",D2450="u2"),pswd_br_u,IF(OR(D2450="p1",D2450="p2"),pswd_br_p," ** ERROR **")))," ** ERROR **"))</f>
        <v>PP</v>
      </c>
      <c r="G2450" s="100" t="str">
        <f t="shared" ref="G2450:G2452" si="5024">IF(D2450="q1",host_q,IF(OR(D2450="u1",D2450="u2"),host_u,IF(OR(D2450="p1",D2450="p2"),host_p," ** ERROR **")))</f>
        <v>phvifoapp04</v>
      </c>
      <c r="H2450" s="115" t="str">
        <f t="shared" ref="H2450:H2452" si="5025">IF(D2450="q1",int_q1,IF(D2450="u1",int_u1,IF(D2450="u2",int_u2,IF(D2450="p1",int_p1,IF(D2450="p2",int_p2," ** ERROR **")))))</f>
        <v>Int01_prod</v>
      </c>
      <c r="I2450" s="100" t="str">
        <f t="shared" ref="I2450:I2452" si="5026">IF(D2450="","n/a","6005")</f>
        <v>6005</v>
      </c>
      <c r="J2450" s="115" t="str">
        <f t="shared" ref="J2450:J2452" si="5027">IF(D2450="","n/a","Native")</f>
        <v>Native</v>
      </c>
      <c r="K2450" s="100" t="str">
        <f t="shared" ref="K2450:K2452" si="5028">IF(D2450="","n/a","all")</f>
        <v>all</v>
      </c>
      <c r="L2450" s="6" t="s">
        <v>1491</v>
      </c>
      <c r="M2450" s="6" t="s">
        <v>332</v>
      </c>
      <c r="N2450" s="6" t="s">
        <v>3176</v>
      </c>
      <c r="O2450" s="6" t="s">
        <v>3493</v>
      </c>
      <c r="P2450" s="11" t="str">
        <f t="shared" ref="P2450" si="5029">CONCATENATE("qc ",L2450," ",M2450," ",N2450)</f>
        <v>qc connectors Workflow wf_ENT_LAWSON_GL_IP_PROCESS</v>
      </c>
      <c r="Q2450" s="12" t="str">
        <f t="shared" ref="Q2450" si="5030">IF(AND(B2450=B2449,F2450=F2449),"echo ;",CONCATENATE("./pmrep cleardeploymentgroup -p ",dgnm," -f ;"))</f>
        <v>./pmrep cleardeploymentgroup -p DG_Static_Shared -f ;</v>
      </c>
      <c r="R2450" s="13" t="str">
        <f t="shared" ref="R2450" si="5031">CONCATENATE("./pmrep addtodeploymentgroup -p ",dgnm," -n ",N2450," -o ",M2450, " -f ",L2450," -d ",K2450, " ;")</f>
        <v>./pmrep addtodeploymentgroup -p DG_Static_Shared -n wf_ENT_LAWSON_GL_IP_PROCESS -o Workflow -f connectors -d all ;</v>
      </c>
      <c r="S2450" s="12" t="str">
        <f t="shared" ref="S2450" si="5032">IF(AND(B2450=B2451,F2450=F2451),"echo ;",CONCATENATE("./pmrep deploydeploymentgroup -p ",dgnm, " -c ",dgxml," -r ",E2450," -n ",IF(LEFT(F2450,1)="B","ritbil","jansaj")," -X ",F2450, " -h ",G2450," -o ",I2450, " -s ",J2450, " -l $HOME/scripts/log/dg_",C2450,"_",B2450,".log ;"))</f>
        <v>./pmrep deploydeploymentgroup -p DG_Static_Shared -c  ./DG_Static_Shared.xml -r RAC_prod -n jansaj -X PP -h phvifoapp04 -o 6005 -s Native -l $HOME/scripts/log/dg_SJ_CHG0016537.log ;</v>
      </c>
      <c r="T2450" s="13" t="str">
        <f t="shared" ref="T2450" si="5033">IF(AND(B2450=B2451,F2450=F2451), "echo ;","echo '&lt; PRESS ANY KEY TO CONTINUE &gt;'; read c ; ")</f>
        <v xml:space="preserve">echo '&lt; PRESS ANY KEY TO CONTINUE &gt;'; read c ; </v>
      </c>
      <c r="U2450" s="12" t="str">
        <f t="shared" ref="U2450" si="5034">IF(AND(B2450=B2451,F2450=F2451),"echo;",CONCATENATE("cat $HOME/scripts/log/dg_",C2450,"_",B2450,".log ; "))</f>
        <v xml:space="preserve">cat $HOME/scripts/log/dg_SJ_CHG0016537.log ; </v>
      </c>
      <c r="V2450" s="13" t="str">
        <f t="shared" ref="V2450" si="5035">IF(AND(B2450=B2451,F2450=F2451), "echo ;","echo '&lt; PRESS ANY KEY TO CONTINUE &gt;'; read c ;")</f>
        <v>echo '&lt; PRESS ANY KEY TO CONTINUE &gt;'; read c ;</v>
      </c>
      <c r="W2450" s="14" t="str">
        <f t="shared" ref="W2450" si="5036">IF(LEFT(U2450,3)="cat"," pmd ; "," echo ; ")</f>
        <v xml:space="preserve"> pmd ; </v>
      </c>
      <c r="X2450" s="13" t="str">
        <f t="shared" ref="X2450" si="5037">IF(M2450="Workflow",CONCATENATE("ssh -q ",G2450, " '/home/infa_adm/scripts/ais.sh ",L2450," ",N2450," ",H2450,"'")," # n/a")</f>
        <v>ssh -q phvifoapp04 '/home/infa_adm/scripts/ais.sh connectors wf_ENT_LAWSON_GL_IP_PROCESS Int01_prod'</v>
      </c>
      <c r="Y2450" s="15"/>
      <c r="Z2450" s="60" t="str">
        <f t="shared" ref="Z2450" si="5038">CONCATENATE("./pmrep objectexport -f ",L2450," -o ",M2450," -n ",N2450," -m -s -b -r -u ",N2450,".xml")</f>
        <v>./pmrep objectexport -f connectors -o Workflow -n wf_ENT_LAWSON_GL_IP_PROCESS -m -s -b -r -u wf_ENT_LAWSON_GL_IP_PROCESS.xml</v>
      </c>
      <c r="AA2450" s="63" t="str">
        <f t="shared" ref="AA2450" si="5039">IF(M2450="Workflow",CONCATENATE("gwd ",L2450," ",N2450)," # n/a")</f>
        <v>gwd connectors wf_ENT_LAWSON_GL_IP_PROCESS</v>
      </c>
      <c r="AB2450" s="60" t="str">
        <f t="shared" si="4895"/>
        <v xml:space="preserve">showvh connectors wf_ENT_LAWSON_GL_IP_PROCESS ; </v>
      </c>
      <c r="AC2450" s="60" t="str">
        <f t="shared" si="4894"/>
        <v>showrrh connectors wf_ENT_LAWSON_GL_IP_PROCESS</v>
      </c>
    </row>
    <row r="2451" spans="1:29" x14ac:dyDescent="0.25">
      <c r="A2451" s="9">
        <v>43504</v>
      </c>
      <c r="B2451" s="6" t="s">
        <v>318</v>
      </c>
      <c r="C2451" s="6" t="s">
        <v>1892</v>
      </c>
      <c r="D2451" s="6" t="s">
        <v>1862</v>
      </c>
      <c r="E2451" s="100" t="str">
        <f t="shared" si="5022"/>
        <v>RAC_qa</v>
      </c>
      <c r="F2451" s="115" t="str">
        <f t="shared" si="5023"/>
        <v>QP</v>
      </c>
      <c r="G2451" s="100" t="str">
        <f t="shared" si="5024"/>
        <v>qhvifoapp05</v>
      </c>
      <c r="H2451" s="115" t="str">
        <f t="shared" si="5025"/>
        <v>Int01_qa</v>
      </c>
      <c r="I2451" s="100" t="str">
        <f t="shared" si="5026"/>
        <v>6005</v>
      </c>
      <c r="J2451" s="115" t="str">
        <f t="shared" si="5027"/>
        <v>Native</v>
      </c>
      <c r="K2451" s="100" t="str">
        <f t="shared" si="5028"/>
        <v>all</v>
      </c>
      <c r="L2451" s="6" t="s">
        <v>1491</v>
      </c>
      <c r="M2451" s="6" t="s">
        <v>332</v>
      </c>
      <c r="N2451" s="6" t="s">
        <v>1628</v>
      </c>
      <c r="O2451" s="6" t="s">
        <v>3494</v>
      </c>
      <c r="P2451" s="11" t="str">
        <f t="shared" ref="P2451:P2452" si="5040">CONCATENATE("qc ",L2451," ",M2451," ",N2451)</f>
        <v>qc connectors Workflow wf_ENT_LAWSON_GL_CashReceipts_HT</v>
      </c>
      <c r="Q2451" s="12" t="str">
        <f t="shared" ref="Q2451:Q2452" si="5041">IF(AND(B2451=B2450,F2451=F2450),"echo ;",CONCATENATE("./pmrep cleardeploymentgroup -p ",dgnm," -f ;"))</f>
        <v>./pmrep cleardeploymentgroup -p DG_Static_Shared -f ;</v>
      </c>
      <c r="R2451" s="13" t="str">
        <f t="shared" ref="R2451:R2452" si="5042">CONCATENATE("./pmrep addtodeploymentgroup -p ",dgnm," -n ",N2451," -o ",M2451, " -f ",L2451," -d ",K2451, " ;")</f>
        <v>./pmrep addtodeploymentgroup -p DG_Static_Shared -n wf_ENT_LAWSON_GL_CashReceipts_HT -o Workflow -f connectors -d all ;</v>
      </c>
      <c r="S2451" s="12" t="str">
        <f t="shared" ref="S2451:S2452" si="5043">IF(AND(B2451=B2452,F2451=F2452),"echo ;",CONCATENATE("./pmrep deploydeploymentgroup -p ",dgnm, " -c ",dgxml," -r ",E2451," -n ",IF(LEFT(F2451,1)="B","ritbil","jansaj")," -X ",F2451, " -h ",G2451," -o ",I2451, " -s ",J2451, " -l $HOME/scripts/log/dg_",C2451,"_",B2451,".log ;"))</f>
        <v>./pmrep deploydeploymentgroup -p DG_Static_Shared -c  ./DG_Static_Shared.xml -r RAC_qa -n jansaj -X QP -h qhvifoapp05 -o 6005 -s Native -l $HOME/scripts/log/dg_SJ_moodee.log ;</v>
      </c>
      <c r="T2451" s="13" t="str">
        <f t="shared" ref="T2451:T2452" si="5044">IF(AND(B2451=B2452,F2451=F2452), "echo ;","echo '&lt; PRESS ANY KEY TO CONTINUE &gt;'; read c ; ")</f>
        <v xml:space="preserve">echo '&lt; PRESS ANY KEY TO CONTINUE &gt;'; read c ; </v>
      </c>
      <c r="U2451" s="12" t="str">
        <f t="shared" ref="U2451:U2452" si="5045">IF(AND(B2451=B2452,F2451=F2452),"echo;",CONCATENATE("cat $HOME/scripts/log/dg_",C2451,"_",B2451,".log ; "))</f>
        <v xml:space="preserve">cat $HOME/scripts/log/dg_SJ_moodee.log ; </v>
      </c>
      <c r="V2451" s="13" t="str">
        <f t="shared" ref="V2451:V2452" si="5046">IF(AND(B2451=B2452,F2451=F2452), "echo ;","echo '&lt; PRESS ANY KEY TO CONTINUE &gt;'; read c ;")</f>
        <v>echo '&lt; PRESS ANY KEY TO CONTINUE &gt;'; read c ;</v>
      </c>
      <c r="W2451" s="14" t="str">
        <f t="shared" ref="W2451:W2452" si="5047">IF(LEFT(U2451,3)="cat"," pmd ; "," echo ; ")</f>
        <v xml:space="preserve"> pmd ; </v>
      </c>
      <c r="X2451" s="13" t="str">
        <f t="shared" ref="X2451:X2452" si="5048">IF(M2451="Workflow",CONCATENATE("ssh -q ",G2451, " '/home/infa_adm/scripts/ais.sh ",L2451," ",N2451," ",H2451,"'")," # n/a")</f>
        <v>ssh -q qhvifoapp05 '/home/infa_adm/scripts/ais.sh connectors wf_ENT_LAWSON_GL_CashReceipts_HT Int01_qa'</v>
      </c>
      <c r="Y2451" s="15"/>
      <c r="Z2451" s="60" t="str">
        <f t="shared" ref="Z2451:Z2452" si="5049">CONCATENATE("./pmrep objectexport -f ",L2451," -o ",M2451," -n ",N2451," -m -s -b -r -u ",N2451,".xml")</f>
        <v>./pmrep objectexport -f connectors -o Workflow -n wf_ENT_LAWSON_GL_CashReceipts_HT -m -s -b -r -u wf_ENT_LAWSON_GL_CashReceipts_HT.xml</v>
      </c>
      <c r="AA2451" s="63" t="str">
        <f t="shared" ref="AA2451:AA2452" si="5050">IF(M2451="Workflow",CONCATENATE("gwd ",L2451," ",N2451)," # n/a")</f>
        <v>gwd connectors wf_ENT_LAWSON_GL_CashReceipts_HT</v>
      </c>
      <c r="AB2451" s="60" t="str">
        <f t="shared" si="4895"/>
        <v xml:space="preserve">showvh connectors wf_ENT_LAWSON_GL_CashReceipts_HT ; </v>
      </c>
      <c r="AC2451" s="60" t="str">
        <f t="shared" si="4894"/>
        <v>showrrh connectors wf_ENT_LAWSON_GL_CashReceipts_HT</v>
      </c>
    </row>
    <row r="2452" spans="1:29" x14ac:dyDescent="0.25">
      <c r="A2452" s="9">
        <v>43504</v>
      </c>
      <c r="B2452" s="6" t="s">
        <v>318</v>
      </c>
      <c r="C2452" s="6" t="s">
        <v>1892</v>
      </c>
      <c r="D2452" s="6" t="s">
        <v>1863</v>
      </c>
      <c r="E2452" s="100" t="str">
        <f t="shared" si="5022"/>
        <v>RAC_uat</v>
      </c>
      <c r="F2452" s="115" t="str">
        <f t="shared" si="5023"/>
        <v>UP</v>
      </c>
      <c r="G2452" s="100" t="str">
        <f t="shared" si="5024"/>
        <v>uhvifoapp03</v>
      </c>
      <c r="H2452" s="115" t="str">
        <f t="shared" si="5025"/>
        <v>Int01_uat</v>
      </c>
      <c r="I2452" s="100" t="str">
        <f t="shared" si="5026"/>
        <v>6005</v>
      </c>
      <c r="J2452" s="115" t="str">
        <f t="shared" si="5027"/>
        <v>Native</v>
      </c>
      <c r="K2452" s="100" t="str">
        <f t="shared" si="5028"/>
        <v>all</v>
      </c>
      <c r="L2452" s="6" t="s">
        <v>1491</v>
      </c>
      <c r="M2452" s="6" t="s">
        <v>332</v>
      </c>
      <c r="N2452" s="6" t="s">
        <v>1628</v>
      </c>
      <c r="O2452" s="6" t="s">
        <v>3495</v>
      </c>
      <c r="P2452" s="11" t="str">
        <f t="shared" si="5040"/>
        <v>qc connectors Workflow wf_ENT_LAWSON_GL_CashReceipts_HT</v>
      </c>
      <c r="Q2452" s="12" t="str">
        <f t="shared" si="5041"/>
        <v>./pmrep cleardeploymentgroup -p DG_Static_Shared -f ;</v>
      </c>
      <c r="R2452" s="13" t="str">
        <f t="shared" si="5042"/>
        <v>./pmrep addtodeploymentgroup -p DG_Static_Shared -n wf_ENT_LAWSON_GL_CashReceipts_HT -o Workflow -f connectors -d all ;</v>
      </c>
      <c r="S2452" s="12" t="str">
        <f t="shared" si="5043"/>
        <v>./pmrep deploydeploymentgroup -p DG_Static_Shared -c  ./DG_Static_Shared.xml -r RAC_uat -n jansaj -X UP -h uhvifoapp03 -o 6005 -s Native -l $HOME/scripts/log/dg_SJ_moodee.log ;</v>
      </c>
      <c r="T2452" s="13" t="str">
        <f t="shared" si="5044"/>
        <v xml:space="preserve">echo '&lt; PRESS ANY KEY TO CONTINUE &gt;'; read c ; </v>
      </c>
      <c r="U2452" s="12" t="str">
        <f t="shared" si="5045"/>
        <v xml:space="preserve">cat $HOME/scripts/log/dg_SJ_moodee.log ; </v>
      </c>
      <c r="V2452" s="13" t="str">
        <f t="shared" si="5046"/>
        <v>echo '&lt; PRESS ANY KEY TO CONTINUE &gt;'; read c ;</v>
      </c>
      <c r="W2452" s="14" t="str">
        <f t="shared" si="5047"/>
        <v xml:space="preserve"> pmd ; </v>
      </c>
      <c r="X2452" s="13" t="str">
        <f t="shared" si="5048"/>
        <v>ssh -q uhvifoapp03 '/home/infa_adm/scripts/ais.sh connectors wf_ENT_LAWSON_GL_CashReceipts_HT Int01_uat'</v>
      </c>
      <c r="Y2452" s="15"/>
      <c r="Z2452" s="60" t="str">
        <f t="shared" si="5049"/>
        <v>./pmrep objectexport -f connectors -o Workflow -n wf_ENT_LAWSON_GL_CashReceipts_HT -m -s -b -r -u wf_ENT_LAWSON_GL_CashReceipts_HT.xml</v>
      </c>
      <c r="AA2452" s="63" t="str">
        <f t="shared" si="5050"/>
        <v>gwd connectors wf_ENT_LAWSON_GL_CashReceipts_HT</v>
      </c>
      <c r="AB2452" s="60" t="str">
        <f t="shared" si="4895"/>
        <v xml:space="preserve">showvh connectors wf_ENT_LAWSON_GL_CashReceipts_HT ; </v>
      </c>
      <c r="AC2452" s="60" t="str">
        <f t="shared" si="4894"/>
        <v>showrrh connectors wf_ENT_LAWSON_GL_CashReceipts_HT</v>
      </c>
    </row>
    <row r="2453" spans="1:29" x14ac:dyDescent="0.25">
      <c r="A2453" s="9">
        <v>43504</v>
      </c>
      <c r="B2453" s="6" t="s">
        <v>3496</v>
      </c>
      <c r="C2453" s="6" t="s">
        <v>1892</v>
      </c>
      <c r="D2453" s="6" t="s">
        <v>1864</v>
      </c>
      <c r="E2453" s="100" t="str">
        <f t="shared" ref="E2453" si="5051">IF(D2453="q1",rep_q,IF(OR(D2453="u1",D2453="u2"),rep_u,IF(OR(D2453="p1",D2453="p2"),rep_p," ** ERROR **")))</f>
        <v>RAC_prod</v>
      </c>
      <c r="F2453" s="115" t="str">
        <f t="shared" ref="F2453" si="5052">IF(C2453="SJ",IF(D2453="q1",pswd_sj_q,IF(OR(D2453="u1",D2453="u2"),pswd_sj_u,IF(OR(D2453="p1",D2453="p2"),pswd_sj_p," ** ERROR **"))),
IF(C2453="BR",IF(D2453="q1",pswd_br_q,IF(OR(D2453="u1",D2453="u2"),pswd_br_u,IF(OR(D2453="p1",D2453="p2"),pswd_br_p," ** ERROR **")))," ** ERROR **"))</f>
        <v>PP</v>
      </c>
      <c r="G2453" s="100" t="str">
        <f t="shared" ref="G2453" si="5053">IF(D2453="q1",host_q,IF(OR(D2453="u1",D2453="u2"),host_u,IF(OR(D2453="p1",D2453="p2"),host_p," ** ERROR **")))</f>
        <v>phvifoapp04</v>
      </c>
      <c r="H2453" s="115" t="str">
        <f t="shared" ref="H2453" si="5054">IF(D2453="q1",int_q1,IF(D2453="u1",int_u1,IF(D2453="u2",int_u2,IF(D2453="p1",int_p1,IF(D2453="p2",int_p2," ** ERROR **")))))</f>
        <v>Int01_prod</v>
      </c>
      <c r="I2453" s="100" t="str">
        <f t="shared" ref="I2453" si="5055">IF(D2453="","n/a","6005")</f>
        <v>6005</v>
      </c>
      <c r="J2453" s="115" t="str">
        <f t="shared" ref="J2453" si="5056">IF(D2453="","n/a","Native")</f>
        <v>Native</v>
      </c>
      <c r="K2453" s="100" t="str">
        <f t="shared" ref="K2453" si="5057">IF(D2453="","n/a","all")</f>
        <v>all</v>
      </c>
      <c r="L2453" s="6" t="s">
        <v>322</v>
      </c>
      <c r="M2453" s="6" t="s">
        <v>332</v>
      </c>
      <c r="N2453" s="6" t="s">
        <v>3437</v>
      </c>
      <c r="O2453" s="6" t="s">
        <v>3497</v>
      </c>
      <c r="P2453" s="11" t="str">
        <f t="shared" ref="P2453" si="5058">CONCATENATE("qc ",L2453," ",M2453," ",N2453)</f>
        <v>qc MDM Workflow wf_Lead_Match_Customer</v>
      </c>
      <c r="Q2453" s="12" t="str">
        <f t="shared" ref="Q2453" si="5059">IF(AND(B2453=B2452,F2453=F2452),"echo ;",CONCATENATE("./pmrep cleardeploymentgroup -p ",dgnm," -f ;"))</f>
        <v>./pmrep cleardeploymentgroup -p DG_Static_Shared -f ;</v>
      </c>
      <c r="R2453" s="13" t="str">
        <f t="shared" ref="R2453" si="5060">CONCATENATE("./pmrep addtodeploymentgroup -p ",dgnm," -n ",N2453," -o ",M2453, " -f ",L2453," -d ",K2453, " ;")</f>
        <v>./pmrep addtodeploymentgroup -p DG_Static_Shared -n wf_Lead_Match_Customer -o Workflow -f MDM -d all ;</v>
      </c>
      <c r="S2453" s="12" t="str">
        <f t="shared" ref="S2453" si="5061">IF(AND(B2453=B2454,F2453=F2454),"echo ;",CONCATENATE("./pmrep deploydeploymentgroup -p ",dgnm, " -c ",dgxml," -r ",E2453," -n ",IF(LEFT(F2453,1)="B","ritbil","jansaj")," -X ",F2453, " -h ",G2453," -o ",I2453, " -s ",J2453, " -l $HOME/scripts/log/dg_",C2453,"_",B2453,".log ;"))</f>
        <v>./pmrep deploydeploymentgroup -p DG_Static_Shared -c  ./DG_Static_Shared.xml -r RAC_prod -n jansaj -X PP -h phvifoapp04 -o 6005 -s Native -l $HOME/scripts/log/dg_SJ_CHG0016538.log ;</v>
      </c>
      <c r="T2453" s="13" t="str">
        <f t="shared" ref="T2453" si="5062">IF(AND(B2453=B2454,F2453=F2454), "echo ;","echo '&lt; PRESS ANY KEY TO CONTINUE &gt;'; read c ; ")</f>
        <v xml:space="preserve">echo '&lt; PRESS ANY KEY TO CONTINUE &gt;'; read c ; </v>
      </c>
      <c r="U2453" s="12" t="str">
        <f t="shared" ref="U2453" si="5063">IF(AND(B2453=B2454,F2453=F2454),"echo;",CONCATENATE("cat $HOME/scripts/log/dg_",C2453,"_",B2453,".log ; "))</f>
        <v xml:space="preserve">cat $HOME/scripts/log/dg_SJ_CHG0016538.log ; </v>
      </c>
      <c r="V2453" s="13" t="str">
        <f t="shared" ref="V2453" si="5064">IF(AND(B2453=B2454,F2453=F2454), "echo ;","echo '&lt; PRESS ANY KEY TO CONTINUE &gt;'; read c ;")</f>
        <v>echo '&lt; PRESS ANY KEY TO CONTINUE &gt;'; read c ;</v>
      </c>
      <c r="W2453" s="14" t="str">
        <f t="shared" ref="W2453" si="5065">IF(LEFT(U2453,3)="cat"," pmd ; "," echo ; ")</f>
        <v xml:space="preserve"> pmd ; </v>
      </c>
      <c r="X2453" s="13" t="str">
        <f t="shared" ref="X2453" si="5066">IF(M2453="Workflow",CONCATENATE("ssh -q ",G2453, " '/home/infa_adm/scripts/ais.sh ",L2453," ",N2453," ",H2453,"'")," # n/a")</f>
        <v>ssh -q phvifoapp04 '/home/infa_adm/scripts/ais.sh MDM wf_Lead_Match_Customer Int01_prod'</v>
      </c>
      <c r="Y2453" s="15"/>
      <c r="Z2453" s="60" t="str">
        <f t="shared" ref="Z2453" si="5067">CONCATENATE("./pmrep objectexport -f ",L2453," -o ",M2453," -n ",N2453," -m -s -b -r -u ",N2453,".xml")</f>
        <v>./pmrep objectexport -f MDM -o Workflow -n wf_Lead_Match_Customer -m -s -b -r -u wf_Lead_Match_Customer.xml</v>
      </c>
      <c r="AA2453" s="63" t="str">
        <f t="shared" ref="AA2453" si="5068">IF(M2453="Workflow",CONCATENATE("gwd ",L2453," ",N2453)," # n/a")</f>
        <v>gwd MDM wf_Lead_Match_Customer</v>
      </c>
      <c r="AB2453" s="60" t="str">
        <f t="shared" si="4895"/>
        <v xml:space="preserve">showvh MDM wf_Lead_Match_Customer ; </v>
      </c>
      <c r="AC2453" s="60" t="str">
        <f t="shared" si="4894"/>
        <v>showrrh MDM wf_Lead_Match_Customer</v>
      </c>
    </row>
    <row r="2454" spans="1:29" x14ac:dyDescent="0.25">
      <c r="A2454" s="9">
        <v>43504</v>
      </c>
      <c r="B2454" s="6" t="s">
        <v>27</v>
      </c>
      <c r="C2454" s="6" t="s">
        <v>1892</v>
      </c>
      <c r="D2454" s="6" t="s">
        <v>1862</v>
      </c>
      <c r="E2454" s="100" t="str">
        <f t="shared" ref="E2454" si="5069">IF(D2454="q1",rep_q,IF(OR(D2454="u1",D2454="u2"),rep_u,IF(OR(D2454="p1",D2454="p2"),rep_p," ** ERROR **")))</f>
        <v>RAC_qa</v>
      </c>
      <c r="F2454" s="115" t="str">
        <f t="shared" ref="F2454" si="5070">IF(C2454="SJ",IF(D2454="q1",pswd_sj_q,IF(OR(D2454="u1",D2454="u2"),pswd_sj_u,IF(OR(D2454="p1",D2454="p2"),pswd_sj_p," ** ERROR **"))),
IF(C2454="BR",IF(D2454="q1",pswd_br_q,IF(OR(D2454="u1",D2454="u2"),pswd_br_u,IF(OR(D2454="p1",D2454="p2"),pswd_br_p," ** ERROR **")))," ** ERROR **"))</f>
        <v>QP</v>
      </c>
      <c r="G2454" s="100" t="str">
        <f t="shared" ref="G2454" si="5071">IF(D2454="q1",host_q,IF(OR(D2454="u1",D2454="u2"),host_u,IF(OR(D2454="p1",D2454="p2"),host_p," ** ERROR **")))</f>
        <v>qhvifoapp05</v>
      </c>
      <c r="H2454" s="115" t="str">
        <f t="shared" ref="H2454" si="5072">IF(D2454="q1",int_q1,IF(D2454="u1",int_u1,IF(D2454="u2",int_u2,IF(D2454="p1",int_p1,IF(D2454="p2",int_p2," ** ERROR **")))))</f>
        <v>Int01_qa</v>
      </c>
      <c r="I2454" s="100" t="str">
        <f t="shared" ref="I2454" si="5073">IF(D2454="","n/a","6005")</f>
        <v>6005</v>
      </c>
      <c r="J2454" s="115" t="str">
        <f t="shared" ref="J2454" si="5074">IF(D2454="","n/a","Native")</f>
        <v>Native</v>
      </c>
      <c r="K2454" s="100" t="str">
        <f t="shared" ref="K2454" si="5075">IF(D2454="","n/a","all")</f>
        <v>all</v>
      </c>
      <c r="L2454" s="6" t="s">
        <v>1491</v>
      </c>
      <c r="M2454" s="6" t="s">
        <v>332</v>
      </c>
      <c r="N2454" s="6" t="s">
        <v>3354</v>
      </c>
      <c r="O2454" s="6" t="s">
        <v>3498</v>
      </c>
      <c r="P2454" s="11" t="str">
        <f t="shared" ref="P2454:P2455" si="5076">CONCATENATE("qc ",L2454," ",M2454," ",N2454)</f>
        <v>qc connectors Workflow wf_Accruent_Expesite</v>
      </c>
      <c r="Q2454" s="12" t="str">
        <f t="shared" ref="Q2454:Q2455" si="5077">IF(AND(B2454=B2453,F2454=F2453),"echo ;",CONCATENATE("./pmrep cleardeploymentgroup -p ",dgnm," -f ;"))</f>
        <v>./pmrep cleardeploymentgroup -p DG_Static_Shared -f ;</v>
      </c>
      <c r="R2454" s="13" t="str">
        <f t="shared" ref="R2454:R2455" si="5078">CONCATENATE("./pmrep addtodeploymentgroup -p ",dgnm," -n ",N2454," -o ",M2454, " -f ",L2454," -d ",K2454, " ;")</f>
        <v>./pmrep addtodeploymentgroup -p DG_Static_Shared -n wf_Accruent_Expesite -o Workflow -f connectors -d all ;</v>
      </c>
      <c r="S2454" s="12" t="str">
        <f t="shared" ref="S2454:S2455" si="5079">IF(AND(B2454=B2455,F2454=F2455),"echo ;",CONCATENATE("./pmrep deploydeploymentgroup -p ",dgnm, " -c ",dgxml," -r ",E2454," -n ",IF(LEFT(F2454,1)="B","ritbil","jansaj")," -X ",F2454, " -h ",G2454," -o ",I2454, " -s ",J2454, " -l $HOME/scripts/log/dg_",C2454,"_",B2454,".log ;"))</f>
        <v>./pmrep deploydeploymentgroup -p DG_Static_Shared -c  ./DG_Static_Shared.xml -r RAC_qa -n jansaj -X QP -h qhvifoapp05 -o 6005 -s Native -l $HOME/scripts/log/dg_SJ_kaoter.log ;</v>
      </c>
      <c r="T2454" s="13" t="str">
        <f t="shared" ref="T2454:T2455" si="5080">IF(AND(B2454=B2455,F2454=F2455), "echo ;","echo '&lt; PRESS ANY KEY TO CONTINUE &gt;'; read c ; ")</f>
        <v xml:space="preserve">echo '&lt; PRESS ANY KEY TO CONTINUE &gt;'; read c ; </v>
      </c>
      <c r="U2454" s="12" t="str">
        <f t="shared" ref="U2454:U2455" si="5081">IF(AND(B2454=B2455,F2454=F2455),"echo;",CONCATENATE("cat $HOME/scripts/log/dg_",C2454,"_",B2454,".log ; "))</f>
        <v xml:space="preserve">cat $HOME/scripts/log/dg_SJ_kaoter.log ; </v>
      </c>
      <c r="V2454" s="13" t="str">
        <f t="shared" ref="V2454:V2455" si="5082">IF(AND(B2454=B2455,F2454=F2455), "echo ;","echo '&lt; PRESS ANY KEY TO CONTINUE &gt;'; read c ;")</f>
        <v>echo '&lt; PRESS ANY KEY TO CONTINUE &gt;'; read c ;</v>
      </c>
      <c r="W2454" s="14" t="str">
        <f t="shared" ref="W2454:W2455" si="5083">IF(LEFT(U2454,3)="cat"," pmd ; "," echo ; ")</f>
        <v xml:space="preserve"> pmd ; </v>
      </c>
      <c r="X2454" s="13" t="str">
        <f t="shared" ref="X2454:X2455" si="5084">IF(M2454="Workflow",CONCATENATE("ssh -q ",G2454, " '/home/infa_adm/scripts/ais.sh ",L2454," ",N2454," ",H2454,"'")," # n/a")</f>
        <v>ssh -q qhvifoapp05 '/home/infa_adm/scripts/ais.sh connectors wf_Accruent_Expesite Int01_qa'</v>
      </c>
      <c r="Y2454" s="15"/>
      <c r="Z2454" s="60" t="str">
        <f t="shared" ref="Z2454:Z2455" si="5085">CONCATENATE("./pmrep objectexport -f ",L2454," -o ",M2454," -n ",N2454," -m -s -b -r -u ",N2454,".xml")</f>
        <v>./pmrep objectexport -f connectors -o Workflow -n wf_Accruent_Expesite -m -s -b -r -u wf_Accruent_Expesite.xml</v>
      </c>
      <c r="AA2454" s="63" t="str">
        <f t="shared" ref="AA2454:AA2455" si="5086">IF(M2454="Workflow",CONCATENATE("gwd ",L2454," ",N2454)," # n/a")</f>
        <v>gwd connectors wf_Accruent_Expesite</v>
      </c>
      <c r="AB2454" s="60" t="str">
        <f t="shared" si="4895"/>
        <v xml:space="preserve">showvh connectors wf_Accruent_Expesite ; </v>
      </c>
      <c r="AC2454" s="60" t="str">
        <f t="shared" si="4894"/>
        <v>showrrh connectors wf_Accruent_Expesite</v>
      </c>
    </row>
    <row r="2455" spans="1:29" x14ac:dyDescent="0.25">
      <c r="A2455" s="9">
        <v>43504</v>
      </c>
      <c r="B2455" s="6" t="s">
        <v>27</v>
      </c>
      <c r="C2455" s="6" t="s">
        <v>1892</v>
      </c>
      <c r="D2455" s="6" t="s">
        <v>1863</v>
      </c>
      <c r="E2455" s="100" t="str">
        <f t="shared" ref="E2455:E2456" si="5087">IF(D2455="q1",rep_q,IF(OR(D2455="u1",D2455="u2"),rep_u,IF(OR(D2455="p1",D2455="p2"),rep_p," ** ERROR **")))</f>
        <v>RAC_uat</v>
      </c>
      <c r="F2455" s="115" t="str">
        <f t="shared" ref="F2455:F2456" si="5088">IF(C2455="SJ",IF(D2455="q1",pswd_sj_q,IF(OR(D2455="u1",D2455="u2"),pswd_sj_u,IF(OR(D2455="p1",D2455="p2"),pswd_sj_p," ** ERROR **"))),
IF(C2455="BR",IF(D2455="q1",pswd_br_q,IF(OR(D2455="u1",D2455="u2"),pswd_br_u,IF(OR(D2455="p1",D2455="p2"),pswd_br_p," ** ERROR **")))," ** ERROR **"))</f>
        <v>UP</v>
      </c>
      <c r="G2455" s="100" t="str">
        <f t="shared" ref="G2455:G2456" si="5089">IF(D2455="q1",host_q,IF(OR(D2455="u1",D2455="u2"),host_u,IF(OR(D2455="p1",D2455="p2"),host_p," ** ERROR **")))</f>
        <v>uhvifoapp03</v>
      </c>
      <c r="H2455" s="115" t="str">
        <f t="shared" ref="H2455:H2456" si="5090">IF(D2455="q1",int_q1,IF(D2455="u1",int_u1,IF(D2455="u2",int_u2,IF(D2455="p1",int_p1,IF(D2455="p2",int_p2," ** ERROR **")))))</f>
        <v>Int01_uat</v>
      </c>
      <c r="I2455" s="100" t="str">
        <f t="shared" ref="I2455:I2456" si="5091">IF(D2455="","n/a","6005")</f>
        <v>6005</v>
      </c>
      <c r="J2455" s="115" t="str">
        <f t="shared" ref="J2455:J2456" si="5092">IF(D2455="","n/a","Native")</f>
        <v>Native</v>
      </c>
      <c r="K2455" s="100" t="str">
        <f t="shared" ref="K2455:K2456" si="5093">IF(D2455="","n/a","all")</f>
        <v>all</v>
      </c>
      <c r="L2455" s="6" t="s">
        <v>1491</v>
      </c>
      <c r="M2455" s="6" t="s">
        <v>332</v>
      </c>
      <c r="N2455" s="6" t="s">
        <v>3354</v>
      </c>
      <c r="O2455" s="6" t="s">
        <v>3499</v>
      </c>
      <c r="P2455" s="11" t="str">
        <f t="shared" si="5076"/>
        <v>qc connectors Workflow wf_Accruent_Expesite</v>
      </c>
      <c r="Q2455" s="12" t="str">
        <f t="shared" si="5077"/>
        <v>./pmrep cleardeploymentgroup -p DG_Static_Shared -f ;</v>
      </c>
      <c r="R2455" s="13" t="str">
        <f t="shared" si="5078"/>
        <v>./pmrep addtodeploymentgroup -p DG_Static_Shared -n wf_Accruent_Expesite -o Workflow -f connectors -d all ;</v>
      </c>
      <c r="S2455" s="12" t="str">
        <f t="shared" si="5079"/>
        <v>./pmrep deploydeploymentgroup -p DG_Static_Shared -c  ./DG_Static_Shared.xml -r RAC_uat -n jansaj -X UP -h uhvifoapp03 -o 6005 -s Native -l $HOME/scripts/log/dg_SJ_kaoter.log ;</v>
      </c>
      <c r="T2455" s="13" t="str">
        <f t="shared" si="5080"/>
        <v xml:space="preserve">echo '&lt; PRESS ANY KEY TO CONTINUE &gt;'; read c ; </v>
      </c>
      <c r="U2455" s="12" t="str">
        <f t="shared" si="5081"/>
        <v xml:space="preserve">cat $HOME/scripts/log/dg_SJ_kaoter.log ; </v>
      </c>
      <c r="V2455" s="13" t="str">
        <f t="shared" si="5082"/>
        <v>echo '&lt; PRESS ANY KEY TO CONTINUE &gt;'; read c ;</v>
      </c>
      <c r="W2455" s="14" t="str">
        <f t="shared" si="5083"/>
        <v xml:space="preserve"> pmd ; </v>
      </c>
      <c r="X2455" s="13" t="str">
        <f t="shared" si="5084"/>
        <v>ssh -q uhvifoapp03 '/home/infa_adm/scripts/ais.sh connectors wf_Accruent_Expesite Int01_uat'</v>
      </c>
      <c r="Y2455" s="15"/>
      <c r="Z2455" s="60" t="str">
        <f t="shared" si="5085"/>
        <v>./pmrep objectexport -f connectors -o Workflow -n wf_Accruent_Expesite -m -s -b -r -u wf_Accruent_Expesite.xml</v>
      </c>
      <c r="AA2455" s="63" t="str">
        <f t="shared" si="5086"/>
        <v>gwd connectors wf_Accruent_Expesite</v>
      </c>
      <c r="AB2455" s="60" t="str">
        <f t="shared" si="4895"/>
        <v xml:space="preserve">showvh connectors wf_Accruent_Expesite ; </v>
      </c>
      <c r="AC2455" s="60" t="str">
        <f t="shared" si="4894"/>
        <v>showrrh connectors wf_Accruent_Expesite</v>
      </c>
    </row>
    <row r="2456" spans="1:29" x14ac:dyDescent="0.25">
      <c r="A2456" s="9">
        <v>43504</v>
      </c>
      <c r="B2456" s="6" t="s">
        <v>27</v>
      </c>
      <c r="C2456" s="6" t="s">
        <v>1892</v>
      </c>
      <c r="D2456" s="6" t="s">
        <v>1862</v>
      </c>
      <c r="E2456" s="100" t="str">
        <f t="shared" si="5087"/>
        <v>RAC_qa</v>
      </c>
      <c r="F2456" s="115" t="str">
        <f t="shared" si="5088"/>
        <v>QP</v>
      </c>
      <c r="G2456" s="100" t="str">
        <f t="shared" si="5089"/>
        <v>qhvifoapp05</v>
      </c>
      <c r="H2456" s="115" t="str">
        <f t="shared" si="5090"/>
        <v>Int01_qa</v>
      </c>
      <c r="I2456" s="100" t="str">
        <f t="shared" si="5091"/>
        <v>6005</v>
      </c>
      <c r="J2456" s="115" t="str">
        <f t="shared" si="5092"/>
        <v>Native</v>
      </c>
      <c r="K2456" s="100" t="str">
        <f t="shared" si="5093"/>
        <v>all</v>
      </c>
      <c r="L2456" s="6" t="s">
        <v>1491</v>
      </c>
      <c r="M2456" s="6" t="s">
        <v>332</v>
      </c>
      <c r="N2456" s="6" t="s">
        <v>3354</v>
      </c>
      <c r="O2456" s="6" t="s">
        <v>3500</v>
      </c>
      <c r="P2456" s="11" t="str">
        <f t="shared" ref="P2456:P2457" si="5094">CONCATENATE("qc ",L2456," ",M2456," ",N2456)</f>
        <v>qc connectors Workflow wf_Accruent_Expesite</v>
      </c>
      <c r="Q2456" s="12" t="str">
        <f t="shared" ref="Q2456:Q2457" si="5095">IF(AND(B2456=B2455,F2456=F2455),"echo ;",CONCATENATE("./pmrep cleardeploymentgroup -p ",dgnm," -f ;"))</f>
        <v>./pmrep cleardeploymentgroup -p DG_Static_Shared -f ;</v>
      </c>
      <c r="R2456" s="13" t="str">
        <f t="shared" ref="R2456:R2457" si="5096">CONCATENATE("./pmrep addtodeploymentgroup -p ",dgnm," -n ",N2456," -o ",M2456, " -f ",L2456," -d ",K2456, " ;")</f>
        <v>./pmrep addtodeploymentgroup -p DG_Static_Shared -n wf_Accruent_Expesite -o Workflow -f connectors -d all ;</v>
      </c>
      <c r="S2456" s="12" t="str">
        <f t="shared" ref="S2456:S2457" si="5097">IF(AND(B2456=B2457,F2456=F2457),"echo ;",CONCATENATE("./pmrep deploydeploymentgroup -p ",dgnm, " -c ",dgxml," -r ",E2456," -n ",IF(LEFT(F2456,1)="B","ritbil","jansaj")," -X ",F2456, " -h ",G2456," -o ",I2456, " -s ",J2456, " -l $HOME/scripts/log/dg_",C2456,"_",B2456,".log ;"))</f>
        <v>./pmrep deploydeploymentgroup -p DG_Static_Shared -c  ./DG_Static_Shared.xml -r RAC_qa -n jansaj -X QP -h qhvifoapp05 -o 6005 -s Native -l $HOME/scripts/log/dg_SJ_kaoter.log ;</v>
      </c>
      <c r="T2456" s="13" t="str">
        <f t="shared" ref="T2456:T2457" si="5098">IF(AND(B2456=B2457,F2456=F2457), "echo ;","echo '&lt; PRESS ANY KEY TO CONTINUE &gt;'; read c ; ")</f>
        <v xml:space="preserve">echo '&lt; PRESS ANY KEY TO CONTINUE &gt;'; read c ; </v>
      </c>
      <c r="U2456" s="12" t="str">
        <f t="shared" ref="U2456:U2457" si="5099">IF(AND(B2456=B2457,F2456=F2457),"echo;",CONCATENATE("cat $HOME/scripts/log/dg_",C2456,"_",B2456,".log ; "))</f>
        <v xml:space="preserve">cat $HOME/scripts/log/dg_SJ_kaoter.log ; </v>
      </c>
      <c r="V2456" s="13" t="str">
        <f t="shared" ref="V2456:V2457" si="5100">IF(AND(B2456=B2457,F2456=F2457), "echo ;","echo '&lt; PRESS ANY KEY TO CONTINUE &gt;'; read c ;")</f>
        <v>echo '&lt; PRESS ANY KEY TO CONTINUE &gt;'; read c ;</v>
      </c>
      <c r="W2456" s="14" t="str">
        <f t="shared" ref="W2456:W2457" si="5101">IF(LEFT(U2456,3)="cat"," pmd ; "," echo ; ")</f>
        <v xml:space="preserve"> pmd ; </v>
      </c>
      <c r="X2456" s="13" t="str">
        <f t="shared" ref="X2456:X2457" si="5102">IF(M2456="Workflow",CONCATENATE("ssh -q ",G2456, " '/home/infa_adm/scripts/ais.sh ",L2456," ",N2456," ",H2456,"'")," # n/a")</f>
        <v>ssh -q qhvifoapp05 '/home/infa_adm/scripts/ais.sh connectors wf_Accruent_Expesite Int01_qa'</v>
      </c>
      <c r="Y2456" s="15"/>
      <c r="Z2456" s="60" t="str">
        <f t="shared" ref="Z2456:Z2457" si="5103">CONCATENATE("./pmrep objectexport -f ",L2456," -o ",M2456," -n ",N2456," -m -s -b -r -u ",N2456,".xml")</f>
        <v>./pmrep objectexport -f connectors -o Workflow -n wf_Accruent_Expesite -m -s -b -r -u wf_Accruent_Expesite.xml</v>
      </c>
      <c r="AA2456" s="63" t="str">
        <f t="shared" ref="AA2456:AA2457" si="5104">IF(M2456="Workflow",CONCATENATE("gwd ",L2456," ",N2456)," # n/a")</f>
        <v>gwd connectors wf_Accruent_Expesite</v>
      </c>
      <c r="AB2456" s="60" t="str">
        <f t="shared" si="4895"/>
        <v xml:space="preserve">showvh connectors wf_Accruent_Expesite ; </v>
      </c>
      <c r="AC2456" s="60" t="str">
        <f t="shared" si="4894"/>
        <v>showrrh connectors wf_Accruent_Expesite</v>
      </c>
    </row>
    <row r="2457" spans="1:29" x14ac:dyDescent="0.25">
      <c r="A2457" s="9">
        <v>43504</v>
      </c>
      <c r="B2457" s="6" t="s">
        <v>27</v>
      </c>
      <c r="C2457" s="6" t="s">
        <v>1892</v>
      </c>
      <c r="D2457" s="6" t="s">
        <v>1863</v>
      </c>
      <c r="E2457" s="100" t="str">
        <f t="shared" ref="E2457:E2458" si="5105">IF(D2457="q1",rep_q,IF(OR(D2457="u1",D2457="u2"),rep_u,IF(OR(D2457="p1",D2457="p2"),rep_p," ** ERROR **")))</f>
        <v>RAC_uat</v>
      </c>
      <c r="F2457" s="115" t="str">
        <f t="shared" ref="F2457:F2458" si="5106">IF(C2457="SJ",IF(D2457="q1",pswd_sj_q,IF(OR(D2457="u1",D2457="u2"),pswd_sj_u,IF(OR(D2457="p1",D2457="p2"),pswd_sj_p," ** ERROR **"))),
IF(C2457="BR",IF(D2457="q1",pswd_br_q,IF(OR(D2457="u1",D2457="u2"),pswd_br_u,IF(OR(D2457="p1",D2457="p2"),pswd_br_p," ** ERROR **")))," ** ERROR **"))</f>
        <v>UP</v>
      </c>
      <c r="G2457" s="100" t="str">
        <f t="shared" ref="G2457:G2458" si="5107">IF(D2457="q1",host_q,IF(OR(D2457="u1",D2457="u2"),host_u,IF(OR(D2457="p1",D2457="p2"),host_p," ** ERROR **")))</f>
        <v>uhvifoapp03</v>
      </c>
      <c r="H2457" s="115" t="str">
        <f t="shared" ref="H2457:H2458" si="5108">IF(D2457="q1",int_q1,IF(D2457="u1",int_u1,IF(D2457="u2",int_u2,IF(D2457="p1",int_p1,IF(D2457="p2",int_p2," ** ERROR **")))))</f>
        <v>Int01_uat</v>
      </c>
      <c r="I2457" s="100" t="str">
        <f t="shared" ref="I2457:I2458" si="5109">IF(D2457="","n/a","6005")</f>
        <v>6005</v>
      </c>
      <c r="J2457" s="115" t="str">
        <f t="shared" ref="J2457:J2458" si="5110">IF(D2457="","n/a","Native")</f>
        <v>Native</v>
      </c>
      <c r="K2457" s="100" t="str">
        <f t="shared" ref="K2457:K2458" si="5111">IF(D2457="","n/a","all")</f>
        <v>all</v>
      </c>
      <c r="L2457" s="6" t="s">
        <v>1491</v>
      </c>
      <c r="M2457" s="6" t="s">
        <v>332</v>
      </c>
      <c r="N2457" s="6" t="s">
        <v>3354</v>
      </c>
      <c r="O2457" s="6" t="s">
        <v>3501</v>
      </c>
      <c r="P2457" s="11" t="str">
        <f t="shared" si="5094"/>
        <v>qc connectors Workflow wf_Accruent_Expesite</v>
      </c>
      <c r="Q2457" s="12" t="str">
        <f t="shared" si="5095"/>
        <v>./pmrep cleardeploymentgroup -p DG_Static_Shared -f ;</v>
      </c>
      <c r="R2457" s="13" t="str">
        <f t="shared" si="5096"/>
        <v>./pmrep addtodeploymentgroup -p DG_Static_Shared -n wf_Accruent_Expesite -o Workflow -f connectors -d all ;</v>
      </c>
      <c r="S2457" s="12" t="str">
        <f t="shared" si="5097"/>
        <v>./pmrep deploydeploymentgroup -p DG_Static_Shared -c  ./DG_Static_Shared.xml -r RAC_uat -n jansaj -X UP -h uhvifoapp03 -o 6005 -s Native -l $HOME/scripts/log/dg_SJ_kaoter.log ;</v>
      </c>
      <c r="T2457" s="13" t="str">
        <f t="shared" si="5098"/>
        <v xml:space="preserve">echo '&lt; PRESS ANY KEY TO CONTINUE &gt;'; read c ; </v>
      </c>
      <c r="U2457" s="12" t="str">
        <f t="shared" si="5099"/>
        <v xml:space="preserve">cat $HOME/scripts/log/dg_SJ_kaoter.log ; </v>
      </c>
      <c r="V2457" s="13" t="str">
        <f t="shared" si="5100"/>
        <v>echo '&lt; PRESS ANY KEY TO CONTINUE &gt;'; read c ;</v>
      </c>
      <c r="W2457" s="14" t="str">
        <f t="shared" si="5101"/>
        <v xml:space="preserve"> pmd ; </v>
      </c>
      <c r="X2457" s="13" t="str">
        <f t="shared" si="5102"/>
        <v>ssh -q uhvifoapp03 '/home/infa_adm/scripts/ais.sh connectors wf_Accruent_Expesite Int01_uat'</v>
      </c>
      <c r="Y2457" s="15"/>
      <c r="Z2457" s="60" t="str">
        <f t="shared" si="5103"/>
        <v>./pmrep objectexport -f connectors -o Workflow -n wf_Accruent_Expesite -m -s -b -r -u wf_Accruent_Expesite.xml</v>
      </c>
      <c r="AA2457" s="63" t="str">
        <f t="shared" si="5104"/>
        <v>gwd connectors wf_Accruent_Expesite</v>
      </c>
      <c r="AB2457" s="60" t="str">
        <f t="shared" si="4895"/>
        <v xml:space="preserve">showvh connectors wf_Accruent_Expesite ; </v>
      </c>
      <c r="AC2457" s="60" t="str">
        <f t="shared" si="4894"/>
        <v>showrrh connectors wf_Accruent_Expesite</v>
      </c>
    </row>
    <row r="2458" spans="1:29" x14ac:dyDescent="0.25">
      <c r="A2458" s="9">
        <v>43504</v>
      </c>
      <c r="B2458" s="6" t="s">
        <v>27</v>
      </c>
      <c r="C2458" s="6" t="s">
        <v>1892</v>
      </c>
      <c r="D2458" s="6" t="s">
        <v>1862</v>
      </c>
      <c r="E2458" s="100" t="str">
        <f t="shared" si="5105"/>
        <v>RAC_qa</v>
      </c>
      <c r="F2458" s="115" t="str">
        <f t="shared" si="5106"/>
        <v>QP</v>
      </c>
      <c r="G2458" s="100" t="str">
        <f t="shared" si="5107"/>
        <v>qhvifoapp05</v>
      </c>
      <c r="H2458" s="115" t="str">
        <f t="shared" si="5108"/>
        <v>Int01_qa</v>
      </c>
      <c r="I2458" s="100" t="str">
        <f t="shared" si="5109"/>
        <v>6005</v>
      </c>
      <c r="J2458" s="115" t="str">
        <f t="shared" si="5110"/>
        <v>Native</v>
      </c>
      <c r="K2458" s="100" t="str">
        <f t="shared" si="5111"/>
        <v>all</v>
      </c>
      <c r="L2458" s="6" t="s">
        <v>1491</v>
      </c>
      <c r="M2458" s="6" t="s">
        <v>332</v>
      </c>
      <c r="N2458" s="6" t="s">
        <v>3354</v>
      </c>
      <c r="O2458" s="6" t="s">
        <v>3502</v>
      </c>
      <c r="P2458" s="11" t="str">
        <f t="shared" ref="P2458:P2459" si="5112">CONCATENATE("qc ",L2458," ",M2458," ",N2458)</f>
        <v>qc connectors Workflow wf_Accruent_Expesite</v>
      </c>
      <c r="Q2458" s="12" t="str">
        <f t="shared" ref="Q2458:Q2459" si="5113">IF(AND(B2458=B2457,F2458=F2457),"echo ;",CONCATENATE("./pmrep cleardeploymentgroup -p ",dgnm," -f ;"))</f>
        <v>./pmrep cleardeploymentgroup -p DG_Static_Shared -f ;</v>
      </c>
      <c r="R2458" s="13" t="str">
        <f t="shared" ref="R2458:R2459" si="5114">CONCATENATE("./pmrep addtodeploymentgroup -p ",dgnm," -n ",N2458," -o ",M2458, " -f ",L2458," -d ",K2458, " ;")</f>
        <v>./pmrep addtodeploymentgroup -p DG_Static_Shared -n wf_Accruent_Expesite -o Workflow -f connectors -d all ;</v>
      </c>
      <c r="S2458" s="12" t="str">
        <f t="shared" ref="S2458:S2459" si="5115">IF(AND(B2458=B2459,F2458=F2459),"echo ;",CONCATENATE("./pmrep deploydeploymentgroup -p ",dgnm, " -c ",dgxml," -r ",E2458," -n ",IF(LEFT(F2458,1)="B","ritbil","jansaj")," -X ",F2458, " -h ",G2458," -o ",I2458, " -s ",J2458, " -l $HOME/scripts/log/dg_",C2458,"_",B2458,".log ;"))</f>
        <v>./pmrep deploydeploymentgroup -p DG_Static_Shared -c  ./DG_Static_Shared.xml -r RAC_qa -n jansaj -X QP -h qhvifoapp05 -o 6005 -s Native -l $HOME/scripts/log/dg_SJ_kaoter.log ;</v>
      </c>
      <c r="T2458" s="13" t="str">
        <f t="shared" ref="T2458:T2459" si="5116">IF(AND(B2458=B2459,F2458=F2459), "echo ;","echo '&lt; PRESS ANY KEY TO CONTINUE &gt;'; read c ; ")</f>
        <v xml:space="preserve">echo '&lt; PRESS ANY KEY TO CONTINUE &gt;'; read c ; </v>
      </c>
      <c r="U2458" s="12" t="str">
        <f t="shared" ref="U2458:U2459" si="5117">IF(AND(B2458=B2459,F2458=F2459),"echo;",CONCATENATE("cat $HOME/scripts/log/dg_",C2458,"_",B2458,".log ; "))</f>
        <v xml:space="preserve">cat $HOME/scripts/log/dg_SJ_kaoter.log ; </v>
      </c>
      <c r="V2458" s="13" t="str">
        <f t="shared" ref="V2458:V2459" si="5118">IF(AND(B2458=B2459,F2458=F2459), "echo ;","echo '&lt; PRESS ANY KEY TO CONTINUE &gt;'; read c ;")</f>
        <v>echo '&lt; PRESS ANY KEY TO CONTINUE &gt;'; read c ;</v>
      </c>
      <c r="W2458" s="14" t="str">
        <f t="shared" ref="W2458:W2459" si="5119">IF(LEFT(U2458,3)="cat"," pmd ; "," echo ; ")</f>
        <v xml:space="preserve"> pmd ; </v>
      </c>
      <c r="X2458" s="13" t="str">
        <f t="shared" ref="X2458:X2459" si="5120">IF(M2458="Workflow",CONCATENATE("ssh -q ",G2458, " '/home/infa_adm/scripts/ais.sh ",L2458," ",N2458," ",H2458,"'")," # n/a")</f>
        <v>ssh -q qhvifoapp05 '/home/infa_adm/scripts/ais.sh connectors wf_Accruent_Expesite Int01_qa'</v>
      </c>
      <c r="Y2458" s="15"/>
      <c r="Z2458" s="60" t="str">
        <f t="shared" ref="Z2458:Z2459" si="5121">CONCATENATE("./pmrep objectexport -f ",L2458," -o ",M2458," -n ",N2458," -m -s -b -r -u ",N2458,".xml")</f>
        <v>./pmrep objectexport -f connectors -o Workflow -n wf_Accruent_Expesite -m -s -b -r -u wf_Accruent_Expesite.xml</v>
      </c>
      <c r="AA2458" s="63" t="str">
        <f t="shared" ref="AA2458:AA2459" si="5122">IF(M2458="Workflow",CONCATENATE("gwd ",L2458," ",N2458)," # n/a")</f>
        <v>gwd connectors wf_Accruent_Expesite</v>
      </c>
      <c r="AB2458" s="60" t="str">
        <f t="shared" si="4895"/>
        <v xml:space="preserve">showvh connectors wf_Accruent_Expesite ; </v>
      </c>
      <c r="AC2458" s="60" t="str">
        <f t="shared" si="4894"/>
        <v>showrrh connectors wf_Accruent_Expesite</v>
      </c>
    </row>
    <row r="2459" spans="1:29" x14ac:dyDescent="0.25">
      <c r="A2459" s="9">
        <v>43504</v>
      </c>
      <c r="B2459" s="6" t="s">
        <v>27</v>
      </c>
      <c r="C2459" s="6" t="s">
        <v>1892</v>
      </c>
      <c r="D2459" s="6" t="s">
        <v>1863</v>
      </c>
      <c r="E2459" s="100" t="str">
        <f t="shared" ref="E2459:E2460" si="5123">IF(D2459="q1",rep_q,IF(OR(D2459="u1",D2459="u2"),rep_u,IF(OR(D2459="p1",D2459="p2"),rep_p," ** ERROR **")))</f>
        <v>RAC_uat</v>
      </c>
      <c r="F2459" s="115" t="str">
        <f t="shared" ref="F2459:F2460" si="5124">IF(C2459="SJ",IF(D2459="q1",pswd_sj_q,IF(OR(D2459="u1",D2459="u2"),pswd_sj_u,IF(OR(D2459="p1",D2459="p2"),pswd_sj_p," ** ERROR **"))),
IF(C2459="BR",IF(D2459="q1",pswd_br_q,IF(OR(D2459="u1",D2459="u2"),pswd_br_u,IF(OR(D2459="p1",D2459="p2"),pswd_br_p," ** ERROR **")))," ** ERROR **"))</f>
        <v>UP</v>
      </c>
      <c r="G2459" s="100" t="str">
        <f t="shared" ref="G2459:G2460" si="5125">IF(D2459="q1",host_q,IF(OR(D2459="u1",D2459="u2"),host_u,IF(OR(D2459="p1",D2459="p2"),host_p," ** ERROR **")))</f>
        <v>uhvifoapp03</v>
      </c>
      <c r="H2459" s="115" t="str">
        <f t="shared" ref="H2459:H2460" si="5126">IF(D2459="q1",int_q1,IF(D2459="u1",int_u1,IF(D2459="u2",int_u2,IF(D2459="p1",int_p1,IF(D2459="p2",int_p2," ** ERROR **")))))</f>
        <v>Int01_uat</v>
      </c>
      <c r="I2459" s="100" t="str">
        <f t="shared" ref="I2459:I2460" si="5127">IF(D2459="","n/a","6005")</f>
        <v>6005</v>
      </c>
      <c r="J2459" s="115" t="str">
        <f t="shared" ref="J2459:J2460" si="5128">IF(D2459="","n/a","Native")</f>
        <v>Native</v>
      </c>
      <c r="K2459" s="100" t="str">
        <f t="shared" ref="K2459:K2460" si="5129">IF(D2459="","n/a","all")</f>
        <v>all</v>
      </c>
      <c r="L2459" s="6" t="s">
        <v>1491</v>
      </c>
      <c r="M2459" s="6" t="s">
        <v>332</v>
      </c>
      <c r="N2459" s="6" t="s">
        <v>3354</v>
      </c>
      <c r="O2459" s="6" t="s">
        <v>3503</v>
      </c>
      <c r="P2459" s="11" t="str">
        <f t="shared" si="5112"/>
        <v>qc connectors Workflow wf_Accruent_Expesite</v>
      </c>
      <c r="Q2459" s="12" t="str">
        <f t="shared" si="5113"/>
        <v>./pmrep cleardeploymentgroup -p DG_Static_Shared -f ;</v>
      </c>
      <c r="R2459" s="13" t="str">
        <f t="shared" si="5114"/>
        <v>./pmrep addtodeploymentgroup -p DG_Static_Shared -n wf_Accruent_Expesite -o Workflow -f connectors -d all ;</v>
      </c>
      <c r="S2459" s="12" t="str">
        <f t="shared" si="5115"/>
        <v>./pmrep deploydeploymentgroup -p DG_Static_Shared -c  ./DG_Static_Shared.xml -r RAC_uat -n jansaj -X UP -h uhvifoapp03 -o 6005 -s Native -l $HOME/scripts/log/dg_SJ_kaoter.log ;</v>
      </c>
      <c r="T2459" s="13" t="str">
        <f t="shared" si="5116"/>
        <v xml:space="preserve">echo '&lt; PRESS ANY KEY TO CONTINUE &gt;'; read c ; </v>
      </c>
      <c r="U2459" s="12" t="str">
        <f t="shared" si="5117"/>
        <v xml:space="preserve">cat $HOME/scripts/log/dg_SJ_kaoter.log ; </v>
      </c>
      <c r="V2459" s="13" t="str">
        <f t="shared" si="5118"/>
        <v>echo '&lt; PRESS ANY KEY TO CONTINUE &gt;'; read c ;</v>
      </c>
      <c r="W2459" s="14" t="str">
        <f t="shared" si="5119"/>
        <v xml:space="preserve"> pmd ; </v>
      </c>
      <c r="X2459" s="13" t="str">
        <f t="shared" si="5120"/>
        <v>ssh -q uhvifoapp03 '/home/infa_adm/scripts/ais.sh connectors wf_Accruent_Expesite Int01_uat'</v>
      </c>
      <c r="Y2459" s="15"/>
      <c r="Z2459" s="60" t="str">
        <f t="shared" si="5121"/>
        <v>./pmrep objectexport -f connectors -o Workflow -n wf_Accruent_Expesite -m -s -b -r -u wf_Accruent_Expesite.xml</v>
      </c>
      <c r="AA2459" s="63" t="str">
        <f t="shared" si="5122"/>
        <v>gwd connectors wf_Accruent_Expesite</v>
      </c>
      <c r="AB2459" s="60" t="str">
        <f t="shared" si="4895"/>
        <v xml:space="preserve">showvh connectors wf_Accruent_Expesite ; </v>
      </c>
      <c r="AC2459" s="60" t="str">
        <f t="shared" si="4894"/>
        <v>showrrh connectors wf_Accruent_Expesite</v>
      </c>
    </row>
    <row r="2460" spans="1:29" x14ac:dyDescent="0.25">
      <c r="A2460" s="9">
        <v>43507</v>
      </c>
      <c r="B2460" s="6" t="s">
        <v>8</v>
      </c>
      <c r="C2460" s="6" t="s">
        <v>1893</v>
      </c>
      <c r="D2460" s="6" t="s">
        <v>1862</v>
      </c>
      <c r="E2460" s="100" t="str">
        <f t="shared" si="5123"/>
        <v>RAC_qa</v>
      </c>
      <c r="F2460" s="115" t="str">
        <f t="shared" si="5124"/>
        <v>BPQ</v>
      </c>
      <c r="G2460" s="100" t="str">
        <f t="shared" si="5125"/>
        <v>qhvifoapp05</v>
      </c>
      <c r="H2460" s="115" t="str">
        <f t="shared" si="5126"/>
        <v>Int01_qa</v>
      </c>
      <c r="I2460" s="100" t="str">
        <f t="shared" si="5127"/>
        <v>6005</v>
      </c>
      <c r="J2460" s="115" t="str">
        <f t="shared" si="5128"/>
        <v>Native</v>
      </c>
      <c r="K2460" s="100" t="str">
        <f t="shared" si="5129"/>
        <v>all</v>
      </c>
      <c r="L2460" s="97" t="s">
        <v>329</v>
      </c>
      <c r="M2460" s="6" t="s">
        <v>332</v>
      </c>
      <c r="N2460" s="6" t="s">
        <v>3504</v>
      </c>
      <c r="O2460" s="6" t="s">
        <v>3505</v>
      </c>
      <c r="P2460" s="11" t="str">
        <f t="shared" ref="P2460:P2461" si="5130">CONCATENATE("qc ",L2460," ",M2460," ",N2460)</f>
        <v>qc SIMS_Statistics Workflow wf_route_inventory_statistics</v>
      </c>
      <c r="Q2460" s="12" t="str">
        <f t="shared" ref="Q2460:Q2461" si="5131">IF(AND(B2460=B2459,F2460=F2459),"echo ;",CONCATENATE("./pmrep cleardeploymentgroup -p ",dgnm," -f ;"))</f>
        <v>./pmrep cleardeploymentgroup -p DG_Static_Shared -f ;</v>
      </c>
      <c r="R2460" s="13" t="str">
        <f t="shared" ref="R2460:R2461" si="5132">CONCATENATE("./pmrep addtodeploymentgroup -p ",dgnm," -n ",N2460," -o ",M2460, " -f ",L2460," -d ",K2460, " ;")</f>
        <v>./pmrep addtodeploymentgroup -p DG_Static_Shared -n wf_route_inventory_statistics -o Workflow -f SIMS_Statistics -d all ;</v>
      </c>
      <c r="S2460" s="12" t="str">
        <f t="shared" ref="S2460:S2461" si="5133">IF(AND(B2460=B2461,F2460=F2461),"echo ;",CONCATENATE("./pmrep deploydeploymentgroup -p ",dgnm, " -c ",dgxml," -r ",E2460," -n ",IF(LEFT(F2460,1)="B","ritbil","jansaj")," -X ",F2460, " -h ",G2460," -o ",I2460, " -s ",J2460, " -l $HOME/scripts/log/dg_",C2460,"_",B2460,".log ;"))</f>
        <v>./pmrep deploydeploymentgroup -p DG_Static_Shared -c  ./DG_Static_Shared.xml -r RAC_qa -n ritbil -X BPQ -h qhvifoapp05 -o 6005 -s Native -l $HOME/scripts/log/dg_BR_seeanu.log ;</v>
      </c>
      <c r="T2460" s="13" t="str">
        <f t="shared" ref="T2460:T2461" si="5134">IF(AND(B2460=B2461,F2460=F2461), "echo ;","echo '&lt; PRESS ANY KEY TO CONTINUE &gt;'; read c ; ")</f>
        <v xml:space="preserve">echo '&lt; PRESS ANY KEY TO CONTINUE &gt;'; read c ; </v>
      </c>
      <c r="U2460" s="12" t="str">
        <f t="shared" ref="U2460:U2461" si="5135">IF(AND(B2460=B2461,F2460=F2461),"echo;",CONCATENATE("cat $HOME/scripts/log/dg_",C2460,"_",B2460,".log ; "))</f>
        <v xml:space="preserve">cat $HOME/scripts/log/dg_BR_seeanu.log ; </v>
      </c>
      <c r="V2460" s="13" t="str">
        <f t="shared" ref="V2460:V2461" si="5136">IF(AND(B2460=B2461,F2460=F2461), "echo ;","echo '&lt; PRESS ANY KEY TO CONTINUE &gt;'; read c ;")</f>
        <v>echo '&lt; PRESS ANY KEY TO CONTINUE &gt;'; read c ;</v>
      </c>
      <c r="W2460" s="14" t="str">
        <f t="shared" ref="W2460:W2461" si="5137">IF(LEFT(U2460,3)="cat"," pmd ; "," echo ; ")</f>
        <v xml:space="preserve"> pmd ; </v>
      </c>
      <c r="X2460" s="13" t="str">
        <f t="shared" ref="X2460:X2461" si="5138">IF(M2460="Workflow",CONCATENATE("ssh -q ",G2460, " '/home/infa_adm/scripts/ais.sh ",L2460," ",N2460," ",H2460,"'")," # n/a")</f>
        <v>ssh -q qhvifoapp05 '/home/infa_adm/scripts/ais.sh SIMS_Statistics wf_route_inventory_statistics Int01_qa'</v>
      </c>
      <c r="Y2460" s="15"/>
      <c r="Z2460" s="60" t="str">
        <f t="shared" ref="Z2460:Z2461" si="5139">CONCATENATE("./pmrep objectexport -f ",L2460," -o ",M2460," -n ",N2460," -m -s -b -r -u ",N2460,".xml")</f>
        <v>./pmrep objectexport -f SIMS_Statistics -o Workflow -n wf_route_inventory_statistics -m -s -b -r -u wf_route_inventory_statistics.xml</v>
      </c>
      <c r="AA2460" s="63" t="str">
        <f t="shared" ref="AA2460:AA2461" si="5140">IF(M2460="Workflow",CONCATENATE("gwd ",L2460," ",N2460)," # n/a")</f>
        <v>gwd SIMS_Statistics wf_route_inventory_statistics</v>
      </c>
      <c r="AB2460" s="60" t="str">
        <f t="shared" si="4895"/>
        <v xml:space="preserve">showvh SIMS_Statistics wf_route_inventory_statistics ; </v>
      </c>
      <c r="AC2460" s="60" t="str">
        <f t="shared" si="4894"/>
        <v>showrrh SIMS_Statistics wf_route_inventory_statistics</v>
      </c>
    </row>
    <row r="2461" spans="1:29" x14ac:dyDescent="0.25">
      <c r="A2461" s="9">
        <v>43507</v>
      </c>
      <c r="B2461" s="6" t="s">
        <v>8</v>
      </c>
      <c r="C2461" s="6" t="s">
        <v>1893</v>
      </c>
      <c r="D2461" s="6" t="s">
        <v>1863</v>
      </c>
      <c r="E2461" s="100" t="str">
        <f t="shared" ref="E2461:E2463" si="5141">IF(D2461="q1",rep_q,IF(OR(D2461="u1",D2461="u2"),rep_u,IF(OR(D2461="p1",D2461="p2"),rep_p," ** ERROR **")))</f>
        <v>RAC_uat</v>
      </c>
      <c r="F2461" s="115" t="str">
        <f t="shared" ref="F2461:F2463" si="5142">IF(C2461="SJ",IF(D2461="q1",pswd_sj_q,IF(OR(D2461="u1",D2461="u2"),pswd_sj_u,IF(OR(D2461="p1",D2461="p2"),pswd_sj_p," ** ERROR **"))),
IF(C2461="BR",IF(D2461="q1",pswd_br_q,IF(OR(D2461="u1",D2461="u2"),pswd_br_u,IF(OR(D2461="p1",D2461="p2"),pswd_br_p," ** ERROR **")))," ** ERROR **"))</f>
        <v>BPU</v>
      </c>
      <c r="G2461" s="100" t="str">
        <f t="shared" ref="G2461:G2463" si="5143">IF(D2461="q1",host_q,IF(OR(D2461="u1",D2461="u2"),host_u,IF(OR(D2461="p1",D2461="p2"),host_p," ** ERROR **")))</f>
        <v>uhvifoapp03</v>
      </c>
      <c r="H2461" s="115" t="str">
        <f t="shared" ref="H2461:H2463" si="5144">IF(D2461="q1",int_q1,IF(D2461="u1",int_u1,IF(D2461="u2",int_u2,IF(D2461="p1",int_p1,IF(D2461="p2",int_p2," ** ERROR **")))))</f>
        <v>Int01_uat</v>
      </c>
      <c r="I2461" s="100" t="str">
        <f t="shared" ref="I2461:I2463" si="5145">IF(D2461="","n/a","6005")</f>
        <v>6005</v>
      </c>
      <c r="J2461" s="115" t="str">
        <f t="shared" ref="J2461:J2463" si="5146">IF(D2461="","n/a","Native")</f>
        <v>Native</v>
      </c>
      <c r="K2461" s="100" t="str">
        <f t="shared" ref="K2461:K2463" si="5147">IF(D2461="","n/a","all")</f>
        <v>all</v>
      </c>
      <c r="L2461" s="97" t="s">
        <v>329</v>
      </c>
      <c r="M2461" s="6" t="s">
        <v>332</v>
      </c>
      <c r="N2461" s="6" t="s">
        <v>3504</v>
      </c>
      <c r="O2461" s="6" t="s">
        <v>3506</v>
      </c>
      <c r="P2461" s="11" t="str">
        <f t="shared" si="5130"/>
        <v>qc SIMS_Statistics Workflow wf_route_inventory_statistics</v>
      </c>
      <c r="Q2461" s="12" t="str">
        <f t="shared" si="5131"/>
        <v>./pmrep cleardeploymentgroup -p DG_Static_Shared -f ;</v>
      </c>
      <c r="R2461" s="13" t="str">
        <f t="shared" si="5132"/>
        <v>./pmrep addtodeploymentgroup -p DG_Static_Shared -n wf_route_inventory_statistics -o Workflow -f SIMS_Statistics -d all ;</v>
      </c>
      <c r="S2461" s="12" t="str">
        <f t="shared" si="5133"/>
        <v>./pmrep deploydeploymentgroup -p DG_Static_Shared -c  ./DG_Static_Shared.xml -r RAC_uat -n ritbil -X BPU -h uhvifoapp03 -o 6005 -s Native -l $HOME/scripts/log/dg_BR_seeanu.log ;</v>
      </c>
      <c r="T2461" s="13" t="str">
        <f t="shared" si="5134"/>
        <v xml:space="preserve">echo '&lt; PRESS ANY KEY TO CONTINUE &gt;'; read c ; </v>
      </c>
      <c r="U2461" s="12" t="str">
        <f t="shared" si="5135"/>
        <v xml:space="preserve">cat $HOME/scripts/log/dg_BR_seeanu.log ; </v>
      </c>
      <c r="V2461" s="13" t="str">
        <f t="shared" si="5136"/>
        <v>echo '&lt; PRESS ANY KEY TO CONTINUE &gt;'; read c ;</v>
      </c>
      <c r="W2461" s="14" t="str">
        <f t="shared" si="5137"/>
        <v xml:space="preserve"> pmd ; </v>
      </c>
      <c r="X2461" s="13" t="str">
        <f t="shared" si="5138"/>
        <v>ssh -q uhvifoapp03 '/home/infa_adm/scripts/ais.sh SIMS_Statistics wf_route_inventory_statistics Int01_uat'</v>
      </c>
      <c r="Y2461" s="15"/>
      <c r="Z2461" s="60" t="str">
        <f t="shared" si="5139"/>
        <v>./pmrep objectexport -f SIMS_Statistics -o Workflow -n wf_route_inventory_statistics -m -s -b -r -u wf_route_inventory_statistics.xml</v>
      </c>
      <c r="AA2461" s="63" t="str">
        <f t="shared" si="5140"/>
        <v>gwd SIMS_Statistics wf_route_inventory_statistics</v>
      </c>
      <c r="AB2461" s="60" t="str">
        <f t="shared" si="4895"/>
        <v xml:space="preserve">showvh SIMS_Statistics wf_route_inventory_statistics ; </v>
      </c>
      <c r="AC2461" s="60" t="str">
        <f t="shared" si="4894"/>
        <v>showrrh SIMS_Statistics wf_route_inventory_statistics</v>
      </c>
    </row>
    <row r="2462" spans="1:29" ht="63.75" x14ac:dyDescent="0.25">
      <c r="A2462" s="9">
        <v>43508</v>
      </c>
      <c r="B2462" s="6" t="s">
        <v>318</v>
      </c>
      <c r="C2462" s="6" t="s">
        <v>1893</v>
      </c>
      <c r="D2462" s="6" t="s">
        <v>1862</v>
      </c>
      <c r="E2462" s="100" t="str">
        <f t="shared" si="5141"/>
        <v>RAC_qa</v>
      </c>
      <c r="F2462" s="115" t="str">
        <f t="shared" si="5142"/>
        <v>BPQ</v>
      </c>
      <c r="G2462" s="100" t="str">
        <f t="shared" si="5143"/>
        <v>qhvifoapp05</v>
      </c>
      <c r="H2462" s="115" t="str">
        <f t="shared" si="5144"/>
        <v>Int01_qa</v>
      </c>
      <c r="I2462" s="100" t="str">
        <f t="shared" si="5145"/>
        <v>6005</v>
      </c>
      <c r="J2462" s="115" t="str">
        <f t="shared" si="5146"/>
        <v>Native</v>
      </c>
      <c r="K2462" s="100" t="str">
        <f t="shared" si="5147"/>
        <v>all</v>
      </c>
      <c r="L2462" s="150" t="s">
        <v>326</v>
      </c>
      <c r="M2462" s="6" t="s">
        <v>332</v>
      </c>
      <c r="N2462" s="6" t="s">
        <v>673</v>
      </c>
      <c r="O2462" s="7" t="s">
        <v>3512</v>
      </c>
      <c r="P2462" s="11" t="str">
        <f t="shared" ref="P2462:P2468" si="5148">CONCATENATE("qc ",L2462," ",M2462," ",N2462)</f>
        <v>qc Miscellaneous Workflow wf_SIMStoCS_POReceipt</v>
      </c>
      <c r="Q2462" s="12" t="str">
        <f t="shared" ref="Q2462:Q2468" si="5149">IF(AND(B2462=B2461,F2462=F2461),"echo ;",CONCATENATE("./pmrep cleardeploymentgroup -p ",dgnm," -f ;"))</f>
        <v>./pmrep cleardeploymentgroup -p DG_Static_Shared -f ;</v>
      </c>
      <c r="R2462" s="13" t="str">
        <f t="shared" ref="R2462:R2468" si="5150">CONCATENATE("./pmrep addtodeploymentgroup -p ",dgnm," -n ",N2462," -o ",M2462, " -f ",L2462," -d ",K2462, " ;")</f>
        <v>./pmrep addtodeploymentgroup -p DG_Static_Shared -n wf_SIMStoCS_POReceipt -o Workflow -f Miscellaneous -d all ;</v>
      </c>
      <c r="S2462" s="12" t="str">
        <f t="shared" ref="S2462:S2468" si="5151">IF(AND(B2462=B2463,F2462=F2463),"echo ;",CONCATENATE("./pmrep deploydeploymentgroup -p ",dgnm, " -c ",dgxml," -r ",E2462," -n ",IF(LEFT(F2462,1)="B","ritbil","jansaj")," -X ",F2462, " -h ",G2462," -o ",I2462, " -s ",J2462, " -l $HOME/scripts/log/dg_",C2462,"_",B2462,".log ;"))</f>
        <v>echo ;</v>
      </c>
      <c r="T2462" s="13" t="str">
        <f t="shared" ref="T2462:T2468" si="5152">IF(AND(B2462=B2463,F2462=F2463), "echo ;","echo '&lt; PRESS ANY KEY TO CONTINUE &gt;'; read c ; ")</f>
        <v>echo ;</v>
      </c>
      <c r="U2462" s="12" t="str">
        <f t="shared" ref="U2462:U2468" si="5153">IF(AND(B2462=B2463,F2462=F2463),"echo;",CONCATENATE("cat $HOME/scripts/log/dg_",C2462,"_",B2462,".log ; "))</f>
        <v>echo;</v>
      </c>
      <c r="V2462" s="13" t="str">
        <f t="shared" ref="V2462:V2468" si="5154">IF(AND(B2462=B2463,F2462=F2463), "echo ;","echo '&lt; PRESS ANY KEY TO CONTINUE &gt;'; read c ;")</f>
        <v>echo ;</v>
      </c>
      <c r="W2462" s="14" t="str">
        <f t="shared" ref="W2462:W2468" si="5155">IF(LEFT(U2462,3)="cat"," pmd ; "," echo ; ")</f>
        <v xml:space="preserve"> echo ; </v>
      </c>
      <c r="X2462" s="13" t="str">
        <f t="shared" ref="X2462:X2468" si="5156">IF(M2462="Workflow",CONCATENATE("ssh -q ",G2462, " '/home/infa_adm/scripts/ais.sh ",L2462," ",N2462," ",H2462,"'")," # n/a")</f>
        <v>ssh -q qhvifoapp05 '/home/infa_adm/scripts/ais.sh Miscellaneous wf_SIMStoCS_POReceipt Int01_qa'</v>
      </c>
      <c r="Y2462" s="15"/>
      <c r="Z2462" s="60" t="str">
        <f t="shared" ref="Z2462:Z2468" si="5157">CONCATENATE("./pmrep objectexport -f ",L2462," -o ",M2462," -n ",N2462," -m -s -b -r -u ",N2462,".xml")</f>
        <v>./pmrep objectexport -f Miscellaneous -o Workflow -n wf_SIMStoCS_POReceipt -m -s -b -r -u wf_SIMStoCS_POReceipt.xml</v>
      </c>
      <c r="AA2462" s="63" t="str">
        <f t="shared" ref="AA2462:AA2468" si="5158">IF(M2462="Workflow",CONCATENATE("gwd ",L2462," ",N2462)," # n/a")</f>
        <v>gwd Miscellaneous wf_SIMStoCS_POReceipt</v>
      </c>
      <c r="AB2462" s="60" t="str">
        <f t="shared" si="4895"/>
        <v xml:space="preserve">showvh Miscellaneous wf_SIMStoCS_POReceipt ; </v>
      </c>
      <c r="AC2462" s="60" t="str">
        <f t="shared" si="4894"/>
        <v>showrrh Miscellaneous wf_SIMStoCS_POReceipt</v>
      </c>
    </row>
    <row r="2463" spans="1:29" ht="63.75" x14ac:dyDescent="0.25">
      <c r="A2463" s="9">
        <v>43508</v>
      </c>
      <c r="B2463" s="6" t="s">
        <v>318</v>
      </c>
      <c r="C2463" s="6" t="s">
        <v>1893</v>
      </c>
      <c r="D2463" s="6" t="s">
        <v>1862</v>
      </c>
      <c r="E2463" s="100" t="str">
        <f t="shared" si="5141"/>
        <v>RAC_qa</v>
      </c>
      <c r="F2463" s="115" t="str">
        <f t="shared" si="5142"/>
        <v>BPQ</v>
      </c>
      <c r="G2463" s="100" t="str">
        <f t="shared" si="5143"/>
        <v>qhvifoapp05</v>
      </c>
      <c r="H2463" s="115" t="str">
        <f t="shared" si="5144"/>
        <v>Int01_qa</v>
      </c>
      <c r="I2463" s="100" t="str">
        <f t="shared" si="5145"/>
        <v>6005</v>
      </c>
      <c r="J2463" s="115" t="str">
        <f t="shared" si="5146"/>
        <v>Native</v>
      </c>
      <c r="K2463" s="100" t="str">
        <f t="shared" si="5147"/>
        <v>all</v>
      </c>
      <c r="L2463" s="150" t="s">
        <v>326</v>
      </c>
      <c r="M2463" s="6" t="s">
        <v>332</v>
      </c>
      <c r="N2463" s="6" t="s">
        <v>3266</v>
      </c>
      <c r="O2463" s="7" t="s">
        <v>3512</v>
      </c>
      <c r="P2463" s="11" t="str">
        <f t="shared" si="5148"/>
        <v>qc Miscellaneous Workflow wf_SIMStoCS_POReceipt_OprtrChgOff</v>
      </c>
      <c r="Q2463" s="12" t="str">
        <f t="shared" si="5149"/>
        <v>echo ;</v>
      </c>
      <c r="R2463" s="13" t="str">
        <f t="shared" si="5150"/>
        <v>./pmrep addtodeploymentgroup -p DG_Static_Shared -n wf_SIMStoCS_POReceipt_OprtrChgOff -o Workflow -f Miscellaneous -d all ;</v>
      </c>
      <c r="S2463" s="12" t="str">
        <f t="shared" si="5151"/>
        <v>./pmrep deploydeploymentgroup -p DG_Static_Shared -c  ./DG_Static_Shared.xml -r RAC_qa -n ritbil -X BPQ -h qhvifoapp05 -o 6005 -s Native -l $HOME/scripts/log/dg_BR_moodee.log ;</v>
      </c>
      <c r="T2463" s="13" t="str">
        <f t="shared" si="5152"/>
        <v xml:space="preserve">echo '&lt; PRESS ANY KEY TO CONTINUE &gt;'; read c ; </v>
      </c>
      <c r="U2463" s="12" t="str">
        <f t="shared" si="5153"/>
        <v xml:space="preserve">cat $HOME/scripts/log/dg_BR_moodee.log ; </v>
      </c>
      <c r="V2463" s="13" t="str">
        <f t="shared" si="5154"/>
        <v>echo '&lt; PRESS ANY KEY TO CONTINUE &gt;'; read c ;</v>
      </c>
      <c r="W2463" s="14" t="str">
        <f t="shared" si="5155"/>
        <v xml:space="preserve"> pmd ; </v>
      </c>
      <c r="X2463" s="13" t="str">
        <f t="shared" si="5156"/>
        <v>ssh -q qhvifoapp05 '/home/infa_adm/scripts/ais.sh Miscellaneous wf_SIMStoCS_POReceipt_OprtrChgOff Int01_qa'</v>
      </c>
      <c r="Y2463" s="15"/>
      <c r="Z2463" s="60" t="str">
        <f t="shared" si="5157"/>
        <v>./pmrep objectexport -f Miscellaneous -o Workflow -n wf_SIMStoCS_POReceipt_OprtrChgOff -m -s -b -r -u wf_SIMStoCS_POReceipt_OprtrChgOff.xml</v>
      </c>
      <c r="AA2463" s="63" t="str">
        <f t="shared" si="5158"/>
        <v>gwd Miscellaneous wf_SIMStoCS_POReceipt_OprtrChgOff</v>
      </c>
      <c r="AB2463" s="60" t="str">
        <f t="shared" si="4895"/>
        <v xml:space="preserve">showvh Miscellaneous wf_SIMStoCS_POReceipt_OprtrChgOff ; </v>
      </c>
      <c r="AC2463" s="60" t="str">
        <f t="shared" si="4894"/>
        <v>showrrh Miscellaneous wf_SIMStoCS_POReceipt_OprtrChgOff</v>
      </c>
    </row>
    <row r="2464" spans="1:29" ht="51" x14ac:dyDescent="0.25">
      <c r="A2464" s="9">
        <v>43508</v>
      </c>
      <c r="B2464" s="6" t="s">
        <v>318</v>
      </c>
      <c r="C2464" s="6" t="s">
        <v>1893</v>
      </c>
      <c r="D2464" s="6" t="s">
        <v>1863</v>
      </c>
      <c r="E2464" s="100" t="str">
        <f t="shared" ref="E2464:E2466" si="5159">IF(D2464="q1",rep_q,IF(OR(D2464="u1",D2464="u2"),rep_u,IF(OR(D2464="p1",D2464="p2"),rep_p," ** ERROR **")))</f>
        <v>RAC_uat</v>
      </c>
      <c r="F2464" s="115" t="str">
        <f t="shared" ref="F2464:F2466" si="5160">IF(C2464="SJ",IF(D2464="q1",pswd_sj_q,IF(OR(D2464="u1",D2464="u2"),pswd_sj_u,IF(OR(D2464="p1",D2464="p2"),pswd_sj_p," ** ERROR **"))),
IF(C2464="BR",IF(D2464="q1",pswd_br_q,IF(OR(D2464="u1",D2464="u2"),pswd_br_u,IF(OR(D2464="p1",D2464="p2"),pswd_br_p," ** ERROR **")))," ** ERROR **"))</f>
        <v>BPU</v>
      </c>
      <c r="G2464" s="100" t="str">
        <f t="shared" ref="G2464:G2466" si="5161">IF(D2464="q1",host_q,IF(OR(D2464="u1",D2464="u2"),host_u,IF(OR(D2464="p1",D2464="p2"),host_p," ** ERROR **")))</f>
        <v>uhvifoapp03</v>
      </c>
      <c r="H2464" s="115" t="str">
        <f t="shared" ref="H2464:H2466" si="5162">IF(D2464="q1",int_q1,IF(D2464="u1",int_u1,IF(D2464="u2",int_u2,IF(D2464="p1",int_p1,IF(D2464="p2",int_p2," ** ERROR **")))))</f>
        <v>Int01_uat</v>
      </c>
      <c r="I2464" s="100" t="str">
        <f t="shared" ref="I2464:I2466" si="5163">IF(D2464="","n/a","6005")</f>
        <v>6005</v>
      </c>
      <c r="J2464" s="115" t="str">
        <f t="shared" ref="J2464:J2466" si="5164">IF(D2464="","n/a","Native")</f>
        <v>Native</v>
      </c>
      <c r="K2464" s="100" t="str">
        <f t="shared" ref="K2464:K2466" si="5165">IF(D2464="","n/a","all")</f>
        <v>all</v>
      </c>
      <c r="L2464" s="150" t="s">
        <v>326</v>
      </c>
      <c r="M2464" s="6" t="s">
        <v>332</v>
      </c>
      <c r="N2464" s="6" t="s">
        <v>673</v>
      </c>
      <c r="O2464" s="7" t="s">
        <v>3513</v>
      </c>
      <c r="P2464" s="11" t="str">
        <f t="shared" si="5148"/>
        <v>qc Miscellaneous Workflow wf_SIMStoCS_POReceipt</v>
      </c>
      <c r="Q2464" s="12" t="str">
        <f t="shared" si="5149"/>
        <v>./pmrep cleardeploymentgroup -p DG_Static_Shared -f ;</v>
      </c>
      <c r="R2464" s="13" t="str">
        <f t="shared" si="5150"/>
        <v>./pmrep addtodeploymentgroup -p DG_Static_Shared -n wf_SIMStoCS_POReceipt -o Workflow -f Miscellaneous -d all ;</v>
      </c>
      <c r="S2464" s="12" t="str">
        <f t="shared" si="5151"/>
        <v>echo ;</v>
      </c>
      <c r="T2464" s="13" t="str">
        <f t="shared" si="5152"/>
        <v>echo ;</v>
      </c>
      <c r="U2464" s="12" t="str">
        <f t="shared" si="5153"/>
        <v>echo;</v>
      </c>
      <c r="V2464" s="13" t="str">
        <f t="shared" si="5154"/>
        <v>echo ;</v>
      </c>
      <c r="W2464" s="14" t="str">
        <f t="shared" si="5155"/>
        <v xml:space="preserve"> echo ; </v>
      </c>
      <c r="X2464" s="13" t="str">
        <f t="shared" si="5156"/>
        <v>ssh -q uhvifoapp03 '/home/infa_adm/scripts/ais.sh Miscellaneous wf_SIMStoCS_POReceipt Int01_uat'</v>
      </c>
      <c r="Y2464" s="15"/>
      <c r="Z2464" s="60" t="str">
        <f t="shared" si="5157"/>
        <v>./pmrep objectexport -f Miscellaneous -o Workflow -n wf_SIMStoCS_POReceipt -m -s -b -r -u wf_SIMStoCS_POReceipt.xml</v>
      </c>
      <c r="AA2464" s="63" t="str">
        <f t="shared" si="5158"/>
        <v>gwd Miscellaneous wf_SIMStoCS_POReceipt</v>
      </c>
      <c r="AB2464" s="60" t="str">
        <f t="shared" si="4895"/>
        <v xml:space="preserve">showvh Miscellaneous wf_SIMStoCS_POReceipt ; </v>
      </c>
      <c r="AC2464" s="60" t="str">
        <f t="shared" si="4894"/>
        <v>showrrh Miscellaneous wf_SIMStoCS_POReceipt</v>
      </c>
    </row>
    <row r="2465" spans="1:29" ht="51" x14ac:dyDescent="0.25">
      <c r="A2465" s="9">
        <v>43508</v>
      </c>
      <c r="B2465" s="6" t="s">
        <v>318</v>
      </c>
      <c r="C2465" s="6" t="s">
        <v>1893</v>
      </c>
      <c r="D2465" s="6" t="s">
        <v>1863</v>
      </c>
      <c r="E2465" s="100" t="str">
        <f t="shared" si="5159"/>
        <v>RAC_uat</v>
      </c>
      <c r="F2465" s="115" t="str">
        <f t="shared" si="5160"/>
        <v>BPU</v>
      </c>
      <c r="G2465" s="100" t="str">
        <f t="shared" si="5161"/>
        <v>uhvifoapp03</v>
      </c>
      <c r="H2465" s="115" t="str">
        <f t="shared" si="5162"/>
        <v>Int01_uat</v>
      </c>
      <c r="I2465" s="100" t="str">
        <f t="shared" si="5163"/>
        <v>6005</v>
      </c>
      <c r="J2465" s="115" t="str">
        <f t="shared" si="5164"/>
        <v>Native</v>
      </c>
      <c r="K2465" s="100" t="str">
        <f t="shared" si="5165"/>
        <v>all</v>
      </c>
      <c r="L2465" s="150" t="s">
        <v>326</v>
      </c>
      <c r="M2465" s="6" t="s">
        <v>332</v>
      </c>
      <c r="N2465" s="6" t="s">
        <v>3266</v>
      </c>
      <c r="O2465" s="7" t="s">
        <v>3513</v>
      </c>
      <c r="P2465" s="11" t="str">
        <f t="shared" si="5148"/>
        <v>qc Miscellaneous Workflow wf_SIMStoCS_POReceipt_OprtrChgOff</v>
      </c>
      <c r="Q2465" s="12" t="str">
        <f t="shared" si="5149"/>
        <v>echo ;</v>
      </c>
      <c r="R2465" s="13" t="str">
        <f t="shared" si="5150"/>
        <v>./pmrep addtodeploymentgroup -p DG_Static_Shared -n wf_SIMStoCS_POReceipt_OprtrChgOff -o Workflow -f Miscellaneous -d all ;</v>
      </c>
      <c r="S2465" s="12" t="str">
        <f t="shared" si="5151"/>
        <v>./pmrep deploydeploymentgroup -p DG_Static_Shared -c  ./DG_Static_Shared.xml -r RAC_uat -n ritbil -X BPU -h uhvifoapp03 -o 6005 -s Native -l $HOME/scripts/log/dg_BR_moodee.log ;</v>
      </c>
      <c r="T2465" s="13" t="str">
        <f t="shared" si="5152"/>
        <v xml:space="preserve">echo '&lt; PRESS ANY KEY TO CONTINUE &gt;'; read c ; </v>
      </c>
      <c r="U2465" s="12" t="str">
        <f t="shared" si="5153"/>
        <v xml:space="preserve">cat $HOME/scripts/log/dg_BR_moodee.log ; </v>
      </c>
      <c r="V2465" s="13" t="str">
        <f t="shared" si="5154"/>
        <v>echo '&lt; PRESS ANY KEY TO CONTINUE &gt;'; read c ;</v>
      </c>
      <c r="W2465" s="14" t="str">
        <f t="shared" si="5155"/>
        <v xml:space="preserve"> pmd ; </v>
      </c>
      <c r="X2465" s="13" t="str">
        <f t="shared" si="5156"/>
        <v>ssh -q uhvifoapp03 '/home/infa_adm/scripts/ais.sh Miscellaneous wf_SIMStoCS_POReceipt_OprtrChgOff Int01_uat'</v>
      </c>
      <c r="Y2465" s="15"/>
      <c r="Z2465" s="60" t="str">
        <f t="shared" si="5157"/>
        <v>./pmrep objectexport -f Miscellaneous -o Workflow -n wf_SIMStoCS_POReceipt_OprtrChgOff -m -s -b -r -u wf_SIMStoCS_POReceipt_OprtrChgOff.xml</v>
      </c>
      <c r="AA2465" s="63" t="str">
        <f t="shared" si="5158"/>
        <v>gwd Miscellaneous wf_SIMStoCS_POReceipt_OprtrChgOff</v>
      </c>
      <c r="AB2465" s="60" t="str">
        <f t="shared" si="4895"/>
        <v xml:space="preserve">showvh Miscellaneous wf_SIMStoCS_POReceipt_OprtrChgOff ; </v>
      </c>
      <c r="AC2465" s="60" t="str">
        <f t="shared" si="4894"/>
        <v>showrrh Miscellaneous wf_SIMStoCS_POReceipt_OprtrChgOff</v>
      </c>
    </row>
    <row r="2466" spans="1:29" x14ac:dyDescent="0.25">
      <c r="A2466" s="9">
        <v>43508</v>
      </c>
      <c r="B2466" s="6" t="s">
        <v>3507</v>
      </c>
      <c r="C2466" s="6" t="s">
        <v>1892</v>
      </c>
      <c r="D2466" s="6" t="s">
        <v>1864</v>
      </c>
      <c r="E2466" s="100" t="str">
        <f t="shared" si="5159"/>
        <v>RAC_prod</v>
      </c>
      <c r="F2466" s="115" t="str">
        <f t="shared" si="5160"/>
        <v>PP</v>
      </c>
      <c r="G2466" s="100" t="str">
        <f t="shared" si="5161"/>
        <v>phvifoapp04</v>
      </c>
      <c r="H2466" s="115" t="str">
        <f t="shared" si="5162"/>
        <v>Int01_prod</v>
      </c>
      <c r="I2466" s="100" t="str">
        <f t="shared" si="5163"/>
        <v>6005</v>
      </c>
      <c r="J2466" s="115" t="str">
        <f t="shared" si="5164"/>
        <v>Native</v>
      </c>
      <c r="K2466" s="100" t="str">
        <f t="shared" si="5165"/>
        <v>all</v>
      </c>
      <c r="L2466" s="6" t="s">
        <v>1491</v>
      </c>
      <c r="M2466" s="6" t="s">
        <v>332</v>
      </c>
      <c r="N2466" s="6" t="s">
        <v>2756</v>
      </c>
      <c r="O2466" s="39" t="s">
        <v>3515</v>
      </c>
      <c r="P2466" s="11" t="str">
        <f t="shared" si="5148"/>
        <v>qc connectors Workflow wf_reconnet_non_cash_receipts</v>
      </c>
      <c r="Q2466" s="12" t="str">
        <f t="shared" si="5149"/>
        <v>./pmrep cleardeploymentgroup -p DG_Static_Shared -f ;</v>
      </c>
      <c r="R2466" s="13" t="str">
        <f t="shared" si="5150"/>
        <v>./pmrep addtodeploymentgroup -p DG_Static_Shared -n wf_reconnet_non_cash_receipts -o Workflow -f connectors -d all ;</v>
      </c>
      <c r="S2466" s="12" t="str">
        <f t="shared" si="5151"/>
        <v>echo ;</v>
      </c>
      <c r="T2466" s="13" t="str">
        <f t="shared" si="5152"/>
        <v>echo ;</v>
      </c>
      <c r="U2466" s="12" t="str">
        <f t="shared" si="5153"/>
        <v>echo;</v>
      </c>
      <c r="V2466" s="13" t="str">
        <f t="shared" si="5154"/>
        <v>echo ;</v>
      </c>
      <c r="W2466" s="14" t="str">
        <f t="shared" si="5155"/>
        <v xml:space="preserve"> echo ; </v>
      </c>
      <c r="X2466" s="13" t="str">
        <f t="shared" si="5156"/>
        <v>ssh -q phvifoapp04 '/home/infa_adm/scripts/ais.sh connectors wf_reconnet_non_cash_receipts Int01_prod'</v>
      </c>
      <c r="Y2466" s="15"/>
      <c r="Z2466" s="60" t="str">
        <f t="shared" si="5157"/>
        <v>./pmrep objectexport -f connectors -o Workflow -n wf_reconnet_non_cash_receipts -m -s -b -r -u wf_reconnet_non_cash_receipts.xml</v>
      </c>
      <c r="AA2466" s="63" t="str">
        <f t="shared" si="5158"/>
        <v>gwd connectors wf_reconnet_non_cash_receipts</v>
      </c>
      <c r="AB2466" s="60" t="str">
        <f t="shared" si="4895"/>
        <v xml:space="preserve">showvh connectors wf_reconnet_non_cash_receipts ; </v>
      </c>
      <c r="AC2466" s="60" t="str">
        <f t="shared" si="4894"/>
        <v>showrrh connectors wf_reconnet_non_cash_receipts</v>
      </c>
    </row>
    <row r="2467" spans="1:29" x14ac:dyDescent="0.25">
      <c r="A2467" s="9">
        <v>43508</v>
      </c>
      <c r="B2467" s="6" t="s">
        <v>3507</v>
      </c>
      <c r="C2467" s="6" t="s">
        <v>1892</v>
      </c>
      <c r="D2467" s="6" t="s">
        <v>1864</v>
      </c>
      <c r="E2467" s="100" t="str">
        <f t="shared" ref="E2467:E2468" si="5166">IF(D2467="q1",rep_q,IF(OR(D2467="u1",D2467="u2"),rep_u,IF(OR(D2467="p1",D2467="p2"),rep_p," ** ERROR **")))</f>
        <v>RAC_prod</v>
      </c>
      <c r="F2467" s="115" t="str">
        <f t="shared" ref="F2467:F2468" si="5167">IF(C2467="SJ",IF(D2467="q1",pswd_sj_q,IF(OR(D2467="u1",D2467="u2"),pswd_sj_u,IF(OR(D2467="p1",D2467="p2"),pswd_sj_p," ** ERROR **"))),
IF(C2467="BR",IF(D2467="q1",pswd_br_q,IF(OR(D2467="u1",D2467="u2"),pswd_br_u,IF(OR(D2467="p1",D2467="p2"),pswd_br_p," ** ERROR **")))," ** ERROR **"))</f>
        <v>PP</v>
      </c>
      <c r="G2467" s="100" t="str">
        <f t="shared" ref="G2467:G2468" si="5168">IF(D2467="q1",host_q,IF(OR(D2467="u1",D2467="u2"),host_u,IF(OR(D2467="p1",D2467="p2"),host_p," ** ERROR **")))</f>
        <v>phvifoapp04</v>
      </c>
      <c r="H2467" s="115" t="str">
        <f t="shared" ref="H2467:H2468" si="5169">IF(D2467="q1",int_q1,IF(D2467="u1",int_u1,IF(D2467="u2",int_u2,IF(D2467="p1",int_p1,IF(D2467="p2",int_p2," ** ERROR **")))))</f>
        <v>Int01_prod</v>
      </c>
      <c r="I2467" s="100" t="str">
        <f t="shared" ref="I2467:I2468" si="5170">IF(D2467="","n/a","6005")</f>
        <v>6005</v>
      </c>
      <c r="J2467" s="115" t="str">
        <f t="shared" ref="J2467:J2468" si="5171">IF(D2467="","n/a","Native")</f>
        <v>Native</v>
      </c>
      <c r="K2467" s="100" t="str">
        <f t="shared" ref="K2467:K2468" si="5172">IF(D2467="","n/a","all")</f>
        <v>all</v>
      </c>
      <c r="L2467" s="6" t="s">
        <v>1491</v>
      </c>
      <c r="M2467" s="6" t="s">
        <v>332</v>
      </c>
      <c r="N2467" s="6" t="s">
        <v>2757</v>
      </c>
      <c r="O2467" s="39" t="s">
        <v>3515</v>
      </c>
      <c r="P2467" s="11" t="str">
        <f t="shared" si="5148"/>
        <v>qc connectors Workflow wf_reconnet_nscash_cash_receipts</v>
      </c>
      <c r="Q2467" s="12" t="str">
        <f t="shared" si="5149"/>
        <v>echo ;</v>
      </c>
      <c r="R2467" s="13" t="str">
        <f t="shared" si="5150"/>
        <v>./pmrep addtodeploymentgroup -p DG_Static_Shared -n wf_reconnet_nscash_cash_receipts -o Workflow -f connectors -d all ;</v>
      </c>
      <c r="S2467" s="12" t="str">
        <f t="shared" si="5151"/>
        <v>echo ;</v>
      </c>
      <c r="T2467" s="13" t="str">
        <f t="shared" si="5152"/>
        <v>echo ;</v>
      </c>
      <c r="U2467" s="12" t="str">
        <f t="shared" si="5153"/>
        <v>echo;</v>
      </c>
      <c r="V2467" s="13" t="str">
        <f t="shared" si="5154"/>
        <v>echo ;</v>
      </c>
      <c r="W2467" s="14" t="str">
        <f t="shared" si="5155"/>
        <v xml:space="preserve"> echo ; </v>
      </c>
      <c r="X2467" s="13" t="str">
        <f t="shared" si="5156"/>
        <v>ssh -q phvifoapp04 '/home/infa_adm/scripts/ais.sh connectors wf_reconnet_nscash_cash_receipts Int01_prod'</v>
      </c>
      <c r="Y2467" s="15"/>
      <c r="Z2467" s="60" t="str">
        <f t="shared" si="5157"/>
        <v>./pmrep objectexport -f connectors -o Workflow -n wf_reconnet_nscash_cash_receipts -m -s -b -r -u wf_reconnet_nscash_cash_receipts.xml</v>
      </c>
      <c r="AA2467" s="63" t="str">
        <f t="shared" si="5158"/>
        <v>gwd connectors wf_reconnet_nscash_cash_receipts</v>
      </c>
      <c r="AB2467" s="60" t="str">
        <f t="shared" si="4895"/>
        <v xml:space="preserve">showvh connectors wf_reconnet_nscash_cash_receipts ; </v>
      </c>
      <c r="AC2467" s="60" t="str">
        <f t="shared" si="4894"/>
        <v>showrrh connectors wf_reconnet_nscash_cash_receipts</v>
      </c>
    </row>
    <row r="2468" spans="1:29" x14ac:dyDescent="0.25">
      <c r="A2468" s="9">
        <v>43508</v>
      </c>
      <c r="B2468" s="6" t="s">
        <v>3507</v>
      </c>
      <c r="C2468" s="6" t="s">
        <v>1892</v>
      </c>
      <c r="D2468" s="6" t="s">
        <v>1864</v>
      </c>
      <c r="E2468" s="100" t="str">
        <f t="shared" si="5166"/>
        <v>RAC_prod</v>
      </c>
      <c r="F2468" s="115" t="str">
        <f t="shared" si="5167"/>
        <v>PP</v>
      </c>
      <c r="G2468" s="100" t="str">
        <f t="shared" si="5168"/>
        <v>phvifoapp04</v>
      </c>
      <c r="H2468" s="115" t="str">
        <f t="shared" si="5169"/>
        <v>Int01_prod</v>
      </c>
      <c r="I2468" s="100" t="str">
        <f t="shared" si="5170"/>
        <v>6005</v>
      </c>
      <c r="J2468" s="115" t="str">
        <f t="shared" si="5171"/>
        <v>Native</v>
      </c>
      <c r="K2468" s="100" t="str">
        <f t="shared" si="5172"/>
        <v>all</v>
      </c>
      <c r="L2468" s="6" t="s">
        <v>1491</v>
      </c>
      <c r="M2468" s="6" t="s">
        <v>332</v>
      </c>
      <c r="N2468" s="6" t="s">
        <v>3190</v>
      </c>
      <c r="O2468" s="39" t="s">
        <v>3515</v>
      </c>
      <c r="P2468" s="11" t="str">
        <f t="shared" si="5148"/>
        <v>qc connectors Workflow wf_Reconnet_File_Process</v>
      </c>
      <c r="Q2468" s="12" t="str">
        <f t="shared" si="5149"/>
        <v>echo ;</v>
      </c>
      <c r="R2468" s="13" t="str">
        <f t="shared" si="5150"/>
        <v>./pmrep addtodeploymentgroup -p DG_Static_Shared -n wf_Reconnet_File_Process -o Workflow -f connectors -d all ;</v>
      </c>
      <c r="S2468" s="12" t="str">
        <f t="shared" si="5151"/>
        <v>./pmrep deploydeploymentgroup -p DG_Static_Shared -c  ./DG_Static_Shared.xml -r RAC_prod -n jansaj -X PP -h phvifoapp04 -o 6005 -s Native -l $HOME/scripts/log/dg_SJ_CHG0016577.log ;</v>
      </c>
      <c r="T2468" s="13" t="str">
        <f t="shared" si="5152"/>
        <v xml:space="preserve">echo '&lt; PRESS ANY KEY TO CONTINUE &gt;'; read c ; </v>
      </c>
      <c r="U2468" s="12" t="str">
        <f t="shared" si="5153"/>
        <v xml:space="preserve">cat $HOME/scripts/log/dg_SJ_CHG0016577.log ; </v>
      </c>
      <c r="V2468" s="13" t="str">
        <f t="shared" si="5154"/>
        <v>echo '&lt; PRESS ANY KEY TO CONTINUE &gt;'; read c ;</v>
      </c>
      <c r="W2468" s="14" t="str">
        <f t="shared" si="5155"/>
        <v xml:space="preserve"> pmd ; </v>
      </c>
      <c r="X2468" s="13" t="str">
        <f t="shared" si="5156"/>
        <v>ssh -q phvifoapp04 '/home/infa_adm/scripts/ais.sh connectors wf_Reconnet_File_Process Int01_prod'</v>
      </c>
      <c r="Y2468" s="15"/>
      <c r="Z2468" s="60" t="str">
        <f t="shared" si="5157"/>
        <v>./pmrep objectexport -f connectors -o Workflow -n wf_Reconnet_File_Process -m -s -b -r -u wf_Reconnet_File_Process.xml</v>
      </c>
      <c r="AA2468" s="63" t="str">
        <f t="shared" si="5158"/>
        <v>gwd connectors wf_Reconnet_File_Process</v>
      </c>
      <c r="AB2468" s="60" t="str">
        <f t="shared" si="4895"/>
        <v xml:space="preserve">showvh connectors wf_Reconnet_File_Process ; </v>
      </c>
      <c r="AC2468" s="60" t="str">
        <f t="shared" si="4894"/>
        <v>showrrh connectors wf_Reconnet_File_Process</v>
      </c>
    </row>
    <row r="2469" spans="1:29" x14ac:dyDescent="0.25">
      <c r="A2469" s="9">
        <v>43508</v>
      </c>
      <c r="B2469" s="6" t="s">
        <v>3508</v>
      </c>
      <c r="C2469" s="6" t="s">
        <v>1893</v>
      </c>
      <c r="D2469" s="6" t="s">
        <v>1864</v>
      </c>
      <c r="E2469" s="100" t="str">
        <f t="shared" ref="E2469:E2472" si="5173">IF(D2469="q1",rep_q,IF(OR(D2469="u1",D2469="u2"),rep_u,IF(OR(D2469="p1",D2469="p2"),rep_p," ** ERROR **")))</f>
        <v>RAC_prod</v>
      </c>
      <c r="F2469" s="115" t="str">
        <f t="shared" ref="F2469:F2472" si="5174">IF(C2469="SJ",IF(D2469="q1",pswd_sj_q,IF(OR(D2469="u1",D2469="u2"),pswd_sj_u,IF(OR(D2469="p1",D2469="p2"),pswd_sj_p," ** ERROR **"))),
IF(C2469="BR",IF(D2469="q1",pswd_br_q,IF(OR(D2469="u1",D2469="u2"),pswd_br_u,IF(OR(D2469="p1",D2469="p2"),pswd_br_p," ** ERROR **")))," ** ERROR **"))</f>
        <v>BPP</v>
      </c>
      <c r="G2469" s="100" t="str">
        <f t="shared" ref="G2469:G2472" si="5175">IF(D2469="q1",host_q,IF(OR(D2469="u1",D2469="u2"),host_u,IF(OR(D2469="p1",D2469="p2"),host_p," ** ERROR **")))</f>
        <v>phvifoapp04</v>
      </c>
      <c r="H2469" s="115" t="str">
        <f t="shared" ref="H2469:H2472" si="5176">IF(D2469="q1",int_q1,IF(D2469="u1",int_u1,IF(D2469="u2",int_u2,IF(D2469="p1",int_p1,IF(D2469="p2",int_p2," ** ERROR **")))))</f>
        <v>Int01_prod</v>
      </c>
      <c r="I2469" s="100" t="str">
        <f t="shared" ref="I2469:I2472" si="5177">IF(D2469="","n/a","6005")</f>
        <v>6005</v>
      </c>
      <c r="J2469" s="115" t="str">
        <f t="shared" ref="J2469:J2472" si="5178">IF(D2469="","n/a","Native")</f>
        <v>Native</v>
      </c>
      <c r="K2469" s="100" t="str">
        <f t="shared" ref="K2469:K2472" si="5179">IF(D2469="","n/a","all")</f>
        <v>all</v>
      </c>
      <c r="L2469" s="6" t="s">
        <v>3509</v>
      </c>
      <c r="M2469" s="6" t="s">
        <v>332</v>
      </c>
      <c r="N2469" s="6" t="s">
        <v>3462</v>
      </c>
      <c r="O2469" s="6" t="s">
        <v>3510</v>
      </c>
      <c r="P2469" s="11" t="str">
        <f t="shared" ref="P2469:P2472" si="5180">CONCATENATE("qc ",L2469," ",M2469," ",N2469)</f>
        <v>qc supply_chain  Workflow wf_DTS_Load_Pre_GEAR_TechData_Unlimited_Inv</v>
      </c>
      <c r="Q2469" s="12" t="str">
        <f t="shared" ref="Q2469:Q2472" si="5181">IF(AND(B2469=B2468,F2469=F2468),"echo ;",CONCATENATE("./pmrep cleardeploymentgroup -p ",dgnm," -f ;"))</f>
        <v>./pmrep cleardeploymentgroup -p DG_Static_Shared -f ;</v>
      </c>
      <c r="R2469" s="13" t="str">
        <f t="shared" ref="R2469:R2472" si="5182">CONCATENATE("./pmrep addtodeploymentgroup -p ",dgnm," -n ",N2469," -o ",M2469, " -f ",L2469," -d ",K2469, " ;")</f>
        <v>./pmrep addtodeploymentgroup -p DG_Static_Shared -n wf_DTS_Load_Pre_GEAR_TechData_Unlimited_Inv -o Workflow -f supply_chain  -d all ;</v>
      </c>
      <c r="S2469" s="12" t="str">
        <f t="shared" ref="S2469:S2472" si="5183">IF(AND(B2469=B2470,F2469=F2470),"echo ;",CONCATENATE("./pmrep deploydeploymentgroup -p ",dgnm, " -c ",dgxml," -r ",E2469," -n ",IF(LEFT(F2469,1)="B","ritbil","jansaj")," -X ",F2469, " -h ",G2469," -o ",I2469, " -s ",J2469, " -l $HOME/scripts/log/dg_",C2469,"_",B2469,".log ;"))</f>
        <v>echo ;</v>
      </c>
      <c r="T2469" s="13" t="str">
        <f t="shared" ref="T2469:T2472" si="5184">IF(AND(B2469=B2470,F2469=F2470), "echo ;","echo '&lt; PRESS ANY KEY TO CONTINUE &gt;'; read c ; ")</f>
        <v>echo ;</v>
      </c>
      <c r="U2469" s="12" t="str">
        <f t="shared" ref="U2469:U2472" si="5185">IF(AND(B2469=B2470,F2469=F2470),"echo;",CONCATENATE("cat $HOME/scripts/log/dg_",C2469,"_",B2469,".log ; "))</f>
        <v>echo;</v>
      </c>
      <c r="V2469" s="13" t="str">
        <f t="shared" ref="V2469:V2472" si="5186">IF(AND(B2469=B2470,F2469=F2470), "echo ;","echo '&lt; PRESS ANY KEY TO CONTINUE &gt;'; read c ;")</f>
        <v>echo ;</v>
      </c>
      <c r="W2469" s="14" t="str">
        <f t="shared" ref="W2469:W2472" si="5187">IF(LEFT(U2469,3)="cat"," pmd ; "," echo ; ")</f>
        <v xml:space="preserve"> echo ; </v>
      </c>
      <c r="X2469" s="13" t="str">
        <f t="shared" ref="X2469:X2472" si="5188">IF(M2469="Workflow",CONCATENATE("ssh -q ",G2469, " '/home/infa_adm/scripts/ais.sh ",L2469," ",N2469," ",H2469,"'")," # n/a")</f>
        <v>ssh -q phvifoapp04 '/home/infa_adm/scripts/ais.sh supply_chain  wf_DTS_Load_Pre_GEAR_TechData_Unlimited_Inv Int01_prod'</v>
      </c>
      <c r="Y2469" s="15"/>
      <c r="Z2469" s="60" t="str">
        <f t="shared" ref="Z2469:Z2472" si="5189">CONCATENATE("./pmrep objectexport -f ",L2469," -o ",M2469," -n ",N2469," -m -s -b -r -u ",N2469,".xml")</f>
        <v>./pmrep objectexport -f supply_chain  -o Workflow -n wf_DTS_Load_Pre_GEAR_TechData_Unlimited_Inv -m -s -b -r -u wf_DTS_Load_Pre_GEAR_TechData_Unlimited_Inv.xml</v>
      </c>
      <c r="AA2469" s="63" t="str">
        <f t="shared" ref="AA2469:AA2472" si="5190">IF(M2469="Workflow",CONCATENATE("gwd ",L2469," ",N2469)," # n/a")</f>
        <v>gwd supply_chain  wf_DTS_Load_Pre_GEAR_TechData_Unlimited_Inv</v>
      </c>
      <c r="AB2469" s="60" t="str">
        <f t="shared" si="4895"/>
        <v xml:space="preserve">showvh supply_chain  wf_DTS_Load_Pre_GEAR_TechData_Unlimited_Inv ; </v>
      </c>
      <c r="AC2469" s="60" t="str">
        <f t="shared" si="4894"/>
        <v>showrrh supply_chain  wf_DTS_Load_Pre_GEAR_TechData_Unlimited_Inv</v>
      </c>
    </row>
    <row r="2470" spans="1:29" x14ac:dyDescent="0.25">
      <c r="A2470" s="9">
        <v>43508</v>
      </c>
      <c r="B2470" s="6" t="s">
        <v>3508</v>
      </c>
      <c r="C2470" s="6" t="s">
        <v>1893</v>
      </c>
      <c r="D2470" s="6" t="s">
        <v>1864</v>
      </c>
      <c r="E2470" s="100" t="str">
        <f t="shared" si="5173"/>
        <v>RAC_prod</v>
      </c>
      <c r="F2470" s="115" t="str">
        <f t="shared" si="5174"/>
        <v>BPP</v>
      </c>
      <c r="G2470" s="100" t="str">
        <f t="shared" si="5175"/>
        <v>phvifoapp04</v>
      </c>
      <c r="H2470" s="115" t="str">
        <f t="shared" si="5176"/>
        <v>Int01_prod</v>
      </c>
      <c r="I2470" s="100" t="str">
        <f t="shared" si="5177"/>
        <v>6005</v>
      </c>
      <c r="J2470" s="115" t="str">
        <f t="shared" si="5178"/>
        <v>Native</v>
      </c>
      <c r="K2470" s="100" t="str">
        <f t="shared" si="5179"/>
        <v>all</v>
      </c>
      <c r="L2470" s="6" t="s">
        <v>3509</v>
      </c>
      <c r="M2470" s="6" t="s">
        <v>332</v>
      </c>
      <c r="N2470" s="6" t="s">
        <v>3463</v>
      </c>
      <c r="O2470" s="6" t="s">
        <v>3510</v>
      </c>
      <c r="P2470" s="11" t="str">
        <f t="shared" si="5180"/>
        <v>qc supply_chain  Workflow wf_DTS_Load_GEAR_TechData_Unlimited_Inv</v>
      </c>
      <c r="Q2470" s="12" t="str">
        <f t="shared" si="5181"/>
        <v>echo ;</v>
      </c>
      <c r="R2470" s="13" t="str">
        <f t="shared" si="5182"/>
        <v>./pmrep addtodeploymentgroup -p DG_Static_Shared -n wf_DTS_Load_GEAR_TechData_Unlimited_Inv -o Workflow -f supply_chain  -d all ;</v>
      </c>
      <c r="S2470" s="12" t="str">
        <f t="shared" si="5183"/>
        <v>echo ;</v>
      </c>
      <c r="T2470" s="13" t="str">
        <f t="shared" si="5184"/>
        <v>echo ;</v>
      </c>
      <c r="U2470" s="12" t="str">
        <f t="shared" si="5185"/>
        <v>echo;</v>
      </c>
      <c r="V2470" s="13" t="str">
        <f t="shared" si="5186"/>
        <v>echo ;</v>
      </c>
      <c r="W2470" s="14" t="str">
        <f t="shared" si="5187"/>
        <v xml:space="preserve"> echo ; </v>
      </c>
      <c r="X2470" s="13" t="str">
        <f t="shared" si="5188"/>
        <v>ssh -q phvifoapp04 '/home/infa_adm/scripts/ais.sh supply_chain  wf_DTS_Load_GEAR_TechData_Unlimited_Inv Int01_prod'</v>
      </c>
      <c r="Y2470" s="15"/>
      <c r="Z2470" s="60" t="str">
        <f t="shared" si="5189"/>
        <v>./pmrep objectexport -f supply_chain  -o Workflow -n wf_DTS_Load_GEAR_TechData_Unlimited_Inv -m -s -b -r -u wf_DTS_Load_GEAR_TechData_Unlimited_Inv.xml</v>
      </c>
      <c r="AA2470" s="63" t="str">
        <f t="shared" si="5190"/>
        <v>gwd supply_chain  wf_DTS_Load_GEAR_TechData_Unlimited_Inv</v>
      </c>
      <c r="AB2470" s="60" t="str">
        <f t="shared" si="4895"/>
        <v xml:space="preserve">showvh supply_chain  wf_DTS_Load_GEAR_TechData_Unlimited_Inv ; </v>
      </c>
      <c r="AC2470" s="60" t="str">
        <f t="shared" si="4894"/>
        <v>showrrh supply_chain  wf_DTS_Load_GEAR_TechData_Unlimited_Inv</v>
      </c>
    </row>
    <row r="2471" spans="1:29" x14ac:dyDescent="0.25">
      <c r="A2471" s="9">
        <v>43508</v>
      </c>
      <c r="B2471" s="6" t="s">
        <v>3508</v>
      </c>
      <c r="C2471" s="6" t="s">
        <v>1893</v>
      </c>
      <c r="D2471" s="6" t="s">
        <v>1864</v>
      </c>
      <c r="E2471" s="100" t="str">
        <f t="shared" si="5173"/>
        <v>RAC_prod</v>
      </c>
      <c r="F2471" s="115" t="str">
        <f t="shared" si="5174"/>
        <v>BPP</v>
      </c>
      <c r="G2471" s="100" t="str">
        <f t="shared" si="5175"/>
        <v>phvifoapp04</v>
      </c>
      <c r="H2471" s="115" t="str">
        <f t="shared" si="5176"/>
        <v>Int01_prod</v>
      </c>
      <c r="I2471" s="100" t="str">
        <f t="shared" si="5177"/>
        <v>6005</v>
      </c>
      <c r="J2471" s="115" t="str">
        <f t="shared" si="5178"/>
        <v>Native</v>
      </c>
      <c r="K2471" s="100" t="str">
        <f t="shared" si="5179"/>
        <v>all</v>
      </c>
      <c r="L2471" s="6" t="s">
        <v>3509</v>
      </c>
      <c r="M2471" s="6" t="s">
        <v>332</v>
      </c>
      <c r="N2471" s="6" t="s">
        <v>3464</v>
      </c>
      <c r="O2471" s="6" t="s">
        <v>3510</v>
      </c>
      <c r="P2471" s="11" t="str">
        <f t="shared" si="5180"/>
        <v>qc supply_chain  Workflow wf_DTS_Load_Pre_GEAR_BriteLite_Unlimited_Inv</v>
      </c>
      <c r="Q2471" s="12" t="str">
        <f t="shared" si="5181"/>
        <v>echo ;</v>
      </c>
      <c r="R2471" s="13" t="str">
        <f t="shared" si="5182"/>
        <v>./pmrep addtodeploymentgroup -p DG_Static_Shared -n wf_DTS_Load_Pre_GEAR_BriteLite_Unlimited_Inv -o Workflow -f supply_chain  -d all ;</v>
      </c>
      <c r="S2471" s="12" t="str">
        <f t="shared" si="5183"/>
        <v>echo ;</v>
      </c>
      <c r="T2471" s="13" t="str">
        <f t="shared" si="5184"/>
        <v>echo ;</v>
      </c>
      <c r="U2471" s="12" t="str">
        <f t="shared" si="5185"/>
        <v>echo;</v>
      </c>
      <c r="V2471" s="13" t="str">
        <f t="shared" si="5186"/>
        <v>echo ;</v>
      </c>
      <c r="W2471" s="14" t="str">
        <f t="shared" si="5187"/>
        <v xml:space="preserve"> echo ; </v>
      </c>
      <c r="X2471" s="13" t="str">
        <f t="shared" si="5188"/>
        <v>ssh -q phvifoapp04 '/home/infa_adm/scripts/ais.sh supply_chain  wf_DTS_Load_Pre_GEAR_BriteLite_Unlimited_Inv Int01_prod'</v>
      </c>
      <c r="Y2471" s="15"/>
      <c r="Z2471" s="60" t="str">
        <f t="shared" si="5189"/>
        <v>./pmrep objectexport -f supply_chain  -o Workflow -n wf_DTS_Load_Pre_GEAR_BriteLite_Unlimited_Inv -m -s -b -r -u wf_DTS_Load_Pre_GEAR_BriteLite_Unlimited_Inv.xml</v>
      </c>
      <c r="AA2471" s="63" t="str">
        <f t="shared" si="5190"/>
        <v>gwd supply_chain  wf_DTS_Load_Pre_GEAR_BriteLite_Unlimited_Inv</v>
      </c>
      <c r="AB2471" s="60" t="str">
        <f t="shared" si="4895"/>
        <v xml:space="preserve">showvh supply_chain  wf_DTS_Load_Pre_GEAR_BriteLite_Unlimited_Inv ; </v>
      </c>
      <c r="AC2471" s="60" t="str">
        <f t="shared" si="4894"/>
        <v>showrrh supply_chain  wf_DTS_Load_Pre_GEAR_BriteLite_Unlimited_Inv</v>
      </c>
    </row>
    <row r="2472" spans="1:29" x14ac:dyDescent="0.25">
      <c r="A2472" s="9">
        <v>43508</v>
      </c>
      <c r="B2472" s="6" t="s">
        <v>3508</v>
      </c>
      <c r="C2472" s="6" t="s">
        <v>1893</v>
      </c>
      <c r="D2472" s="6" t="s">
        <v>1864</v>
      </c>
      <c r="E2472" s="100" t="str">
        <f t="shared" si="5173"/>
        <v>RAC_prod</v>
      </c>
      <c r="F2472" s="115" t="str">
        <f t="shared" si="5174"/>
        <v>BPP</v>
      </c>
      <c r="G2472" s="100" t="str">
        <f t="shared" si="5175"/>
        <v>phvifoapp04</v>
      </c>
      <c r="H2472" s="115" t="str">
        <f t="shared" si="5176"/>
        <v>Int01_prod</v>
      </c>
      <c r="I2472" s="100" t="str">
        <f t="shared" si="5177"/>
        <v>6005</v>
      </c>
      <c r="J2472" s="115" t="str">
        <f t="shared" si="5178"/>
        <v>Native</v>
      </c>
      <c r="K2472" s="100" t="str">
        <f t="shared" si="5179"/>
        <v>all</v>
      </c>
      <c r="L2472" s="6" t="s">
        <v>3509</v>
      </c>
      <c r="M2472" s="6" t="s">
        <v>332</v>
      </c>
      <c r="N2472" s="6" t="s">
        <v>3465</v>
      </c>
      <c r="O2472" s="6" t="s">
        <v>3510</v>
      </c>
      <c r="P2472" s="11" t="str">
        <f t="shared" si="5180"/>
        <v>qc supply_chain  Workflow wf_DTS_Load_GEAR_BriteLite_Unlimited_Inv</v>
      </c>
      <c r="Q2472" s="12" t="str">
        <f t="shared" si="5181"/>
        <v>echo ;</v>
      </c>
      <c r="R2472" s="13" t="str">
        <f t="shared" si="5182"/>
        <v>./pmrep addtodeploymentgroup -p DG_Static_Shared -n wf_DTS_Load_GEAR_BriteLite_Unlimited_Inv -o Workflow -f supply_chain  -d all ;</v>
      </c>
      <c r="S2472" s="12" t="str">
        <f t="shared" si="5183"/>
        <v>./pmrep deploydeploymentgroup -p DG_Static_Shared -c  ./DG_Static_Shared.xml -r RAC_prod -n ritbil -X BPP -h phvifoapp04 -o 6005 -s Native -l $HOME/scripts/log/dg_BR_CHG0016584.log ;</v>
      </c>
      <c r="T2472" s="13" t="str">
        <f t="shared" si="5184"/>
        <v xml:space="preserve">echo '&lt; PRESS ANY KEY TO CONTINUE &gt;'; read c ; </v>
      </c>
      <c r="U2472" s="12" t="str">
        <f t="shared" si="5185"/>
        <v xml:space="preserve">cat $HOME/scripts/log/dg_BR_CHG0016584.log ; </v>
      </c>
      <c r="V2472" s="13" t="str">
        <f t="shared" si="5186"/>
        <v>echo '&lt; PRESS ANY KEY TO CONTINUE &gt;'; read c ;</v>
      </c>
      <c r="W2472" s="14" t="str">
        <f t="shared" si="5187"/>
        <v xml:space="preserve"> pmd ; </v>
      </c>
      <c r="X2472" s="13" t="str">
        <f t="shared" si="5188"/>
        <v>ssh -q phvifoapp04 '/home/infa_adm/scripts/ais.sh supply_chain  wf_DTS_Load_GEAR_BriteLite_Unlimited_Inv Int01_prod'</v>
      </c>
      <c r="Y2472" s="15"/>
      <c r="Z2472" s="60" t="str">
        <f t="shared" si="5189"/>
        <v>./pmrep objectexport -f supply_chain  -o Workflow -n wf_DTS_Load_GEAR_BriteLite_Unlimited_Inv -m -s -b -r -u wf_DTS_Load_GEAR_BriteLite_Unlimited_Inv.xml</v>
      </c>
      <c r="AA2472" s="63" t="str">
        <f t="shared" si="5190"/>
        <v>gwd supply_chain  wf_DTS_Load_GEAR_BriteLite_Unlimited_Inv</v>
      </c>
      <c r="AB2472" s="60" t="str">
        <f t="shared" si="4895"/>
        <v xml:space="preserve">showvh supply_chain  wf_DTS_Load_GEAR_BriteLite_Unlimited_Inv ; </v>
      </c>
      <c r="AC2472" s="60" t="str">
        <f t="shared" si="4894"/>
        <v>showrrh supply_chain  wf_DTS_Load_GEAR_BriteLite_Unlimited_Inv</v>
      </c>
    </row>
    <row r="2473" spans="1:29" x14ac:dyDescent="0.25">
      <c r="A2473" s="9">
        <v>43508</v>
      </c>
      <c r="B2473" s="6" t="s">
        <v>3511</v>
      </c>
      <c r="C2473" s="6" t="s">
        <v>1893</v>
      </c>
      <c r="D2473" s="6" t="s">
        <v>1864</v>
      </c>
      <c r="E2473" s="100" t="str">
        <f t="shared" ref="E2473:E2474" si="5191">IF(D2473="q1",rep_q,IF(OR(D2473="u1",D2473="u2"),rep_u,IF(OR(D2473="p1",D2473="p2"),rep_p," ** ERROR **")))</f>
        <v>RAC_prod</v>
      </c>
      <c r="F2473" s="115" t="str">
        <f t="shared" ref="F2473:F2474" si="5192">IF(C2473="SJ",IF(D2473="q1",pswd_sj_q,IF(OR(D2473="u1",D2473="u2"),pswd_sj_u,IF(OR(D2473="p1",D2473="p2"),pswd_sj_p," ** ERROR **"))),
IF(C2473="BR",IF(D2473="q1",pswd_br_q,IF(OR(D2473="u1",D2473="u2"),pswd_br_u,IF(OR(D2473="p1",D2473="p2"),pswd_br_p," ** ERROR **")))," ** ERROR **"))</f>
        <v>BPP</v>
      </c>
      <c r="G2473" s="100" t="str">
        <f t="shared" ref="G2473:G2474" si="5193">IF(D2473="q1",host_q,IF(OR(D2473="u1",D2473="u2"),host_u,IF(OR(D2473="p1",D2473="p2"),host_p," ** ERROR **")))</f>
        <v>phvifoapp04</v>
      </c>
      <c r="H2473" s="115" t="str">
        <f t="shared" ref="H2473:H2474" si="5194">IF(D2473="q1",int_q1,IF(D2473="u1",int_u1,IF(D2473="u2",int_u2,IF(D2473="p1",int_p1,IF(D2473="p2",int_p2," ** ERROR **")))))</f>
        <v>Int01_prod</v>
      </c>
      <c r="I2473" s="100" t="str">
        <f t="shared" ref="I2473:I2474" si="5195">IF(D2473="","n/a","6005")</f>
        <v>6005</v>
      </c>
      <c r="J2473" s="115" t="str">
        <f t="shared" ref="J2473:J2474" si="5196">IF(D2473="","n/a","Native")</f>
        <v>Native</v>
      </c>
      <c r="K2473" s="100" t="str">
        <f t="shared" ref="K2473:K2474" si="5197">IF(D2473="","n/a","all")</f>
        <v>all</v>
      </c>
      <c r="L2473" s="6" t="s">
        <v>326</v>
      </c>
      <c r="M2473" s="6" t="s">
        <v>332</v>
      </c>
      <c r="N2473" s="6" t="s">
        <v>673</v>
      </c>
      <c r="O2473" s="6" t="s">
        <v>3514</v>
      </c>
      <c r="P2473" s="11" t="str">
        <f t="shared" ref="P2473:P2474" si="5198">CONCATENATE("qc ",L2473," ",M2473," ",N2473)</f>
        <v>qc Miscellaneous Workflow wf_SIMStoCS_POReceipt</v>
      </c>
      <c r="Q2473" s="12" t="str">
        <f t="shared" ref="Q2473:Q2474" si="5199">IF(AND(B2473=B2472,F2473=F2472),"echo ;",CONCATENATE("./pmrep cleardeploymentgroup -p ",dgnm," -f ;"))</f>
        <v>./pmrep cleardeploymentgroup -p DG_Static_Shared -f ;</v>
      </c>
      <c r="R2473" s="13" t="str">
        <f t="shared" ref="R2473:R2474" si="5200">CONCATENATE("./pmrep addtodeploymentgroup -p ",dgnm," -n ",N2473," -o ",M2473, " -f ",L2473," -d ",K2473, " ;")</f>
        <v>./pmrep addtodeploymentgroup -p DG_Static_Shared -n wf_SIMStoCS_POReceipt -o Workflow -f Miscellaneous -d all ;</v>
      </c>
      <c r="S2473" s="12" t="str">
        <f t="shared" ref="S2473:S2474" si="5201">IF(AND(B2473=B2474,F2473=F2474),"echo ;",CONCATENATE("./pmrep deploydeploymentgroup -p ",dgnm, " -c ",dgxml," -r ",E2473," -n ",IF(LEFT(F2473,1)="B","ritbil","jansaj")," -X ",F2473, " -h ",G2473," -o ",I2473, " -s ",J2473, " -l $HOME/scripts/log/dg_",C2473,"_",B2473,".log ;"))</f>
        <v>echo ;</v>
      </c>
      <c r="T2473" s="13" t="str">
        <f t="shared" ref="T2473:T2474" si="5202">IF(AND(B2473=B2474,F2473=F2474), "echo ;","echo '&lt; PRESS ANY KEY TO CONTINUE &gt;'; read c ; ")</f>
        <v>echo ;</v>
      </c>
      <c r="U2473" s="12" t="str">
        <f t="shared" ref="U2473:U2474" si="5203">IF(AND(B2473=B2474,F2473=F2474),"echo;",CONCATENATE("cat $HOME/scripts/log/dg_",C2473,"_",B2473,".log ; "))</f>
        <v>echo;</v>
      </c>
      <c r="V2473" s="13" t="str">
        <f t="shared" ref="V2473:V2474" si="5204">IF(AND(B2473=B2474,F2473=F2474), "echo ;","echo '&lt; PRESS ANY KEY TO CONTINUE &gt;'; read c ;")</f>
        <v>echo ;</v>
      </c>
      <c r="W2473" s="14" t="str">
        <f t="shared" ref="W2473:W2474" si="5205">IF(LEFT(U2473,3)="cat"," pmd ; "," echo ; ")</f>
        <v xml:space="preserve"> echo ; </v>
      </c>
      <c r="X2473" s="13" t="str">
        <f t="shared" ref="X2473:X2474" si="5206">IF(M2473="Workflow",CONCATENATE("ssh -q ",G2473, " '/home/infa_adm/scripts/ais.sh ",L2473," ",N2473," ",H2473,"'")," # n/a")</f>
        <v>ssh -q phvifoapp04 '/home/infa_adm/scripts/ais.sh Miscellaneous wf_SIMStoCS_POReceipt Int01_prod'</v>
      </c>
      <c r="Y2473" s="15"/>
      <c r="Z2473" s="60" t="str">
        <f t="shared" ref="Z2473:Z2474" si="5207">CONCATENATE("./pmrep objectexport -f ",L2473," -o ",M2473," -n ",N2473," -m -s -b -r -u ",N2473,".xml")</f>
        <v>./pmrep objectexport -f Miscellaneous -o Workflow -n wf_SIMStoCS_POReceipt -m -s -b -r -u wf_SIMStoCS_POReceipt.xml</v>
      </c>
      <c r="AA2473" s="63" t="str">
        <f t="shared" ref="AA2473:AA2474" si="5208">IF(M2473="Workflow",CONCATENATE("gwd ",L2473," ",N2473)," # n/a")</f>
        <v>gwd Miscellaneous wf_SIMStoCS_POReceipt</v>
      </c>
      <c r="AB2473" s="60" t="str">
        <f t="shared" si="4895"/>
        <v xml:space="preserve">showvh Miscellaneous wf_SIMStoCS_POReceipt ; </v>
      </c>
      <c r="AC2473" s="60" t="str">
        <f t="shared" si="4894"/>
        <v>showrrh Miscellaneous wf_SIMStoCS_POReceipt</v>
      </c>
    </row>
    <row r="2474" spans="1:29" x14ac:dyDescent="0.25">
      <c r="A2474" s="9">
        <v>43508</v>
      </c>
      <c r="B2474" s="6" t="s">
        <v>3511</v>
      </c>
      <c r="C2474" s="6" t="s">
        <v>1893</v>
      </c>
      <c r="D2474" s="6" t="s">
        <v>1864</v>
      </c>
      <c r="E2474" s="100" t="str">
        <f t="shared" si="5191"/>
        <v>RAC_prod</v>
      </c>
      <c r="F2474" s="115" t="str">
        <f t="shared" si="5192"/>
        <v>BPP</v>
      </c>
      <c r="G2474" s="100" t="str">
        <f t="shared" si="5193"/>
        <v>phvifoapp04</v>
      </c>
      <c r="H2474" s="115" t="str">
        <f t="shared" si="5194"/>
        <v>Int01_prod</v>
      </c>
      <c r="I2474" s="100" t="str">
        <f t="shared" si="5195"/>
        <v>6005</v>
      </c>
      <c r="J2474" s="115" t="str">
        <f t="shared" si="5196"/>
        <v>Native</v>
      </c>
      <c r="K2474" s="100" t="str">
        <f t="shared" si="5197"/>
        <v>all</v>
      </c>
      <c r="L2474" s="6" t="s">
        <v>326</v>
      </c>
      <c r="M2474" s="6" t="s">
        <v>332</v>
      </c>
      <c r="N2474" s="6" t="s">
        <v>3266</v>
      </c>
      <c r="O2474" s="6" t="s">
        <v>3514</v>
      </c>
      <c r="P2474" s="11" t="str">
        <f t="shared" si="5198"/>
        <v>qc Miscellaneous Workflow wf_SIMStoCS_POReceipt_OprtrChgOff</v>
      </c>
      <c r="Q2474" s="12" t="str">
        <f t="shared" si="5199"/>
        <v>echo ;</v>
      </c>
      <c r="R2474" s="13" t="str">
        <f t="shared" si="5200"/>
        <v>./pmrep addtodeploymentgroup -p DG_Static_Shared -n wf_SIMStoCS_POReceipt_OprtrChgOff -o Workflow -f Miscellaneous -d all ;</v>
      </c>
      <c r="S2474" s="12" t="str">
        <f t="shared" si="5201"/>
        <v>./pmrep deploydeploymentgroup -p DG_Static_Shared -c  ./DG_Static_Shared.xml -r RAC_prod -n ritbil -X BPP -h phvifoapp04 -o 6005 -s Native -l $HOME/scripts/log/dg_BR_CHG0016607.log ;</v>
      </c>
      <c r="T2474" s="13" t="str">
        <f t="shared" si="5202"/>
        <v xml:space="preserve">echo '&lt; PRESS ANY KEY TO CONTINUE &gt;'; read c ; </v>
      </c>
      <c r="U2474" s="12" t="str">
        <f t="shared" si="5203"/>
        <v xml:space="preserve">cat $HOME/scripts/log/dg_BR_CHG0016607.log ; </v>
      </c>
      <c r="V2474" s="13" t="str">
        <f t="shared" si="5204"/>
        <v>echo '&lt; PRESS ANY KEY TO CONTINUE &gt;'; read c ;</v>
      </c>
      <c r="W2474" s="14" t="str">
        <f t="shared" si="5205"/>
        <v xml:space="preserve"> pmd ; </v>
      </c>
      <c r="X2474" s="13" t="str">
        <f t="shared" si="5206"/>
        <v>ssh -q phvifoapp04 '/home/infa_adm/scripts/ais.sh Miscellaneous wf_SIMStoCS_POReceipt_OprtrChgOff Int01_prod'</v>
      </c>
      <c r="Y2474" s="15"/>
      <c r="Z2474" s="60" t="str">
        <f t="shared" si="5207"/>
        <v>./pmrep objectexport -f Miscellaneous -o Workflow -n wf_SIMStoCS_POReceipt_OprtrChgOff -m -s -b -r -u wf_SIMStoCS_POReceipt_OprtrChgOff.xml</v>
      </c>
      <c r="AA2474" s="63" t="str">
        <f t="shared" si="5208"/>
        <v>gwd Miscellaneous wf_SIMStoCS_POReceipt_OprtrChgOff</v>
      </c>
      <c r="AB2474" s="60" t="str">
        <f t="shared" si="4895"/>
        <v xml:space="preserve">showvh Miscellaneous wf_SIMStoCS_POReceipt_OprtrChgOff ; </v>
      </c>
      <c r="AC2474" s="60" t="str">
        <f t="shared" si="4894"/>
        <v>showrrh Miscellaneous wf_SIMStoCS_POReceipt_OprtrChgOff</v>
      </c>
    </row>
    <row r="2475" spans="1:29" ht="25.5" x14ac:dyDescent="0.25">
      <c r="A2475" s="9">
        <v>43509</v>
      </c>
      <c r="B2475" s="6" t="s">
        <v>285</v>
      </c>
      <c r="C2475" s="6" t="s">
        <v>1892</v>
      </c>
      <c r="D2475" s="6" t="s">
        <v>1862</v>
      </c>
      <c r="E2475" s="100" t="str">
        <f t="shared" ref="E2475:E2476" si="5209">IF(D2475="q1",rep_q,IF(OR(D2475="u1",D2475="u2"),rep_u,IF(OR(D2475="p1",D2475="p2"),rep_p," ** ERROR **")))</f>
        <v>RAC_qa</v>
      </c>
      <c r="F2475" s="115" t="str">
        <f t="shared" ref="F2475:F2476" si="5210">IF(C2475="SJ",IF(D2475="q1",pswd_sj_q,IF(OR(D2475="u1",D2475="u2"),pswd_sj_u,IF(OR(D2475="p1",D2475="p2"),pswd_sj_p," ** ERROR **"))),
IF(C2475="BR",IF(D2475="q1",pswd_br_q,IF(OR(D2475="u1",D2475="u2"),pswd_br_u,IF(OR(D2475="p1",D2475="p2"),pswd_br_p," ** ERROR **")))," ** ERROR **"))</f>
        <v>QP</v>
      </c>
      <c r="G2475" s="100" t="str">
        <f t="shared" ref="G2475:G2476" si="5211">IF(D2475="q1",host_q,IF(OR(D2475="u1",D2475="u2"),host_u,IF(OR(D2475="p1",D2475="p2"),host_p," ** ERROR **")))</f>
        <v>qhvifoapp05</v>
      </c>
      <c r="H2475" s="115" t="str">
        <f t="shared" ref="H2475:H2476" si="5212">IF(D2475="q1",int_q1,IF(D2475="u1",int_u1,IF(D2475="u2",int_u2,IF(D2475="p1",int_p1,IF(D2475="p2",int_p2," ** ERROR **")))))</f>
        <v>Int01_qa</v>
      </c>
      <c r="I2475" s="100" t="str">
        <f t="shared" ref="I2475:I2476" si="5213">IF(D2475="","n/a","6005")</f>
        <v>6005</v>
      </c>
      <c r="J2475" s="115" t="str">
        <f t="shared" ref="J2475:J2476" si="5214">IF(D2475="","n/a","Native")</f>
        <v>Native</v>
      </c>
      <c r="K2475" s="100" t="str">
        <f t="shared" ref="K2475:K2476" si="5215">IF(D2475="","n/a","all")</f>
        <v>all</v>
      </c>
      <c r="L2475" s="6" t="s">
        <v>322</v>
      </c>
      <c r="M2475" s="6" t="s">
        <v>332</v>
      </c>
      <c r="N2475" s="6" t="s">
        <v>3437</v>
      </c>
      <c r="O2475" s="7" t="s">
        <v>3520</v>
      </c>
      <c r="P2475" s="11" t="str">
        <f t="shared" ref="P2475:P2476" si="5216">CONCATENATE("qc ",L2475," ",M2475," ",N2475)</f>
        <v>qc MDM Workflow wf_Lead_Match_Customer</v>
      </c>
      <c r="Q2475" s="12" t="str">
        <f t="shared" ref="Q2475:Q2476" si="5217">IF(AND(B2475=B2474,F2475=F2474),"echo ;",CONCATENATE("./pmrep cleardeploymentgroup -p ",dgnm," -f ;"))</f>
        <v>./pmrep cleardeploymentgroup -p DG_Static_Shared -f ;</v>
      </c>
      <c r="R2475" s="13" t="str">
        <f t="shared" ref="R2475:R2476" si="5218">CONCATENATE("./pmrep addtodeploymentgroup -p ",dgnm," -n ",N2475," -o ",M2475, " -f ",L2475," -d ",K2475, " ;")</f>
        <v>./pmrep addtodeploymentgroup -p DG_Static_Shared -n wf_Lead_Match_Customer -o Workflow -f MDM -d all ;</v>
      </c>
      <c r="S2475" s="12" t="str">
        <f t="shared" ref="S2475:S2476" si="5219">IF(AND(B2475=B2476,F2475=F2476),"echo ;",CONCATENATE("./pmrep deploydeploymentgroup -p ",dgnm, " -c ",dgxml," -r ",E2475," -n ",IF(LEFT(F2475,1)="B","ritbil","jansaj")," -X ",F2475, " -h ",G2475," -o ",I2475, " -s ",J2475, " -l $HOME/scripts/log/dg_",C2475,"_",B2475,".log ;"))</f>
        <v>./pmrep deploydeploymentgroup -p DG_Static_Shared -c  ./DG_Static_Shared.xml -r RAC_qa -n jansaj -X QP -h qhvifoapp05 -o 6005 -s Native -l $HOME/scripts/log/dg_SJ_matvis.log ;</v>
      </c>
      <c r="T2475" s="13" t="str">
        <f t="shared" ref="T2475:T2476" si="5220">IF(AND(B2475=B2476,F2475=F2476), "echo ;","echo '&lt; PRESS ANY KEY TO CONTINUE &gt;'; read c ; ")</f>
        <v xml:space="preserve">echo '&lt; PRESS ANY KEY TO CONTINUE &gt;'; read c ; </v>
      </c>
      <c r="U2475" s="12" t="str">
        <f t="shared" ref="U2475:U2476" si="5221">IF(AND(B2475=B2476,F2475=F2476),"echo;",CONCATENATE("cat $HOME/scripts/log/dg_",C2475,"_",B2475,".log ; "))</f>
        <v xml:space="preserve">cat $HOME/scripts/log/dg_SJ_matvis.log ; </v>
      </c>
      <c r="V2475" s="13" t="str">
        <f t="shared" ref="V2475:V2476" si="5222">IF(AND(B2475=B2476,F2475=F2476), "echo ;","echo '&lt; PRESS ANY KEY TO CONTINUE &gt;'; read c ;")</f>
        <v>echo '&lt; PRESS ANY KEY TO CONTINUE &gt;'; read c ;</v>
      </c>
      <c r="W2475" s="14" t="str">
        <f t="shared" ref="W2475:W2476" si="5223">IF(LEFT(U2475,3)="cat"," pmd ; "," echo ; ")</f>
        <v xml:space="preserve"> pmd ; </v>
      </c>
      <c r="X2475" s="13" t="str">
        <f t="shared" ref="X2475:X2476" si="5224">IF(M2475="Workflow",CONCATENATE("ssh -q ",G2475, " '/home/infa_adm/scripts/ais.sh ",L2475," ",N2475," ",H2475,"'")," # n/a")</f>
        <v>ssh -q qhvifoapp05 '/home/infa_adm/scripts/ais.sh MDM wf_Lead_Match_Customer Int01_qa'</v>
      </c>
      <c r="Y2475" s="15"/>
      <c r="Z2475" s="60" t="str">
        <f t="shared" ref="Z2475:Z2476" si="5225">CONCATENATE("./pmrep objectexport -f ",L2475," -o ",M2475," -n ",N2475," -m -s -b -r -u ",N2475,".xml")</f>
        <v>./pmrep objectexport -f MDM -o Workflow -n wf_Lead_Match_Customer -m -s -b -r -u wf_Lead_Match_Customer.xml</v>
      </c>
      <c r="AA2475" s="63" t="str">
        <f t="shared" ref="AA2475:AA2476" si="5226">IF(M2475="Workflow",CONCATENATE("gwd ",L2475," ",N2475)," # n/a")</f>
        <v>gwd MDM wf_Lead_Match_Customer</v>
      </c>
      <c r="AB2475" s="60" t="str">
        <f t="shared" si="4895"/>
        <v xml:space="preserve">showvh MDM wf_Lead_Match_Customer ; </v>
      </c>
      <c r="AC2475" s="60" t="str">
        <f t="shared" si="4894"/>
        <v>showrrh MDM wf_Lead_Match_Customer</v>
      </c>
    </row>
    <row r="2476" spans="1:29" ht="25.5" x14ac:dyDescent="0.25">
      <c r="A2476" s="9">
        <v>43509</v>
      </c>
      <c r="B2476" s="6" t="s">
        <v>285</v>
      </c>
      <c r="C2476" s="6" t="s">
        <v>1892</v>
      </c>
      <c r="D2476" s="6" t="s">
        <v>1863</v>
      </c>
      <c r="E2476" s="100" t="str">
        <f t="shared" si="5209"/>
        <v>RAC_uat</v>
      </c>
      <c r="F2476" s="115" t="str">
        <f t="shared" si="5210"/>
        <v>UP</v>
      </c>
      <c r="G2476" s="100" t="str">
        <f t="shared" si="5211"/>
        <v>uhvifoapp03</v>
      </c>
      <c r="H2476" s="115" t="str">
        <f t="shared" si="5212"/>
        <v>Int01_uat</v>
      </c>
      <c r="I2476" s="100" t="str">
        <f t="shared" si="5213"/>
        <v>6005</v>
      </c>
      <c r="J2476" s="115" t="str">
        <f t="shared" si="5214"/>
        <v>Native</v>
      </c>
      <c r="K2476" s="100" t="str">
        <f t="shared" si="5215"/>
        <v>all</v>
      </c>
      <c r="L2476" s="6" t="s">
        <v>322</v>
      </c>
      <c r="M2476" s="6" t="s">
        <v>332</v>
      </c>
      <c r="N2476" s="6" t="s">
        <v>3437</v>
      </c>
      <c r="O2476" s="7" t="s">
        <v>3521</v>
      </c>
      <c r="P2476" s="11" t="str">
        <f t="shared" si="5216"/>
        <v>qc MDM Workflow wf_Lead_Match_Customer</v>
      </c>
      <c r="Q2476" s="12" t="str">
        <f t="shared" si="5217"/>
        <v>./pmrep cleardeploymentgroup -p DG_Static_Shared -f ;</v>
      </c>
      <c r="R2476" s="13" t="str">
        <f t="shared" si="5218"/>
        <v>./pmrep addtodeploymentgroup -p DG_Static_Shared -n wf_Lead_Match_Customer -o Workflow -f MDM -d all ;</v>
      </c>
      <c r="S2476" s="12" t="str">
        <f t="shared" si="5219"/>
        <v>./pmrep deploydeploymentgroup -p DG_Static_Shared -c  ./DG_Static_Shared.xml -r RAC_uat -n jansaj -X UP -h uhvifoapp03 -o 6005 -s Native -l $HOME/scripts/log/dg_SJ_matvis.log ;</v>
      </c>
      <c r="T2476" s="13" t="str">
        <f t="shared" si="5220"/>
        <v xml:space="preserve">echo '&lt; PRESS ANY KEY TO CONTINUE &gt;'; read c ; </v>
      </c>
      <c r="U2476" s="12" t="str">
        <f t="shared" si="5221"/>
        <v xml:space="preserve">cat $HOME/scripts/log/dg_SJ_matvis.log ; </v>
      </c>
      <c r="V2476" s="13" t="str">
        <f t="shared" si="5222"/>
        <v>echo '&lt; PRESS ANY KEY TO CONTINUE &gt;'; read c ;</v>
      </c>
      <c r="W2476" s="14" t="str">
        <f t="shared" si="5223"/>
        <v xml:space="preserve"> pmd ; </v>
      </c>
      <c r="X2476" s="13" t="str">
        <f t="shared" si="5224"/>
        <v>ssh -q uhvifoapp03 '/home/infa_adm/scripts/ais.sh MDM wf_Lead_Match_Customer Int01_uat'</v>
      </c>
      <c r="Y2476" s="15"/>
      <c r="Z2476" s="60" t="str">
        <f t="shared" si="5225"/>
        <v>./pmrep objectexport -f MDM -o Workflow -n wf_Lead_Match_Customer -m -s -b -r -u wf_Lead_Match_Customer.xml</v>
      </c>
      <c r="AA2476" s="63" t="str">
        <f t="shared" si="5226"/>
        <v>gwd MDM wf_Lead_Match_Customer</v>
      </c>
      <c r="AB2476" s="60" t="str">
        <f t="shared" si="4895"/>
        <v xml:space="preserve">showvh MDM wf_Lead_Match_Customer ; </v>
      </c>
      <c r="AC2476" s="60" t="str">
        <f t="shared" si="4894"/>
        <v>showrrh MDM wf_Lead_Match_Customer</v>
      </c>
    </row>
    <row r="2477" spans="1:29" x14ac:dyDescent="0.25">
      <c r="A2477" s="9">
        <v>43509</v>
      </c>
      <c r="B2477" s="6" t="s">
        <v>318</v>
      </c>
      <c r="C2477" s="6" t="s">
        <v>1892</v>
      </c>
      <c r="D2477" s="6" t="s">
        <v>1862</v>
      </c>
      <c r="E2477" s="100" t="str">
        <f t="shared" ref="E2477:E2478" si="5227">IF(D2477="q1",rep_q,IF(OR(D2477="u1",D2477="u2"),rep_u,IF(OR(D2477="p1",D2477="p2"),rep_p," ** ERROR **")))</f>
        <v>RAC_qa</v>
      </c>
      <c r="F2477" s="115" t="str">
        <f t="shared" ref="F2477:F2478" si="5228">IF(C2477="SJ",IF(D2477="q1",pswd_sj_q,IF(OR(D2477="u1",D2477="u2"),pswd_sj_u,IF(OR(D2477="p1",D2477="p2"),pswd_sj_p," ** ERROR **"))),
IF(C2477="BR",IF(D2477="q1",pswd_br_q,IF(OR(D2477="u1",D2477="u2"),pswd_br_u,IF(OR(D2477="p1",D2477="p2"),pswd_br_p," ** ERROR **")))," ** ERROR **"))</f>
        <v>QP</v>
      </c>
      <c r="G2477" s="100" t="str">
        <f t="shared" ref="G2477:G2478" si="5229">IF(D2477="q1",host_q,IF(OR(D2477="u1",D2477="u2"),host_u,IF(OR(D2477="p1",D2477="p2"),host_p," ** ERROR **")))</f>
        <v>qhvifoapp05</v>
      </c>
      <c r="H2477" s="115" t="str">
        <f t="shared" ref="H2477:H2478" si="5230">IF(D2477="q1",int_q1,IF(D2477="u1",int_u1,IF(D2477="u2",int_u2,IF(D2477="p1",int_p1,IF(D2477="p2",int_p2," ** ERROR **")))))</f>
        <v>Int01_qa</v>
      </c>
      <c r="I2477" s="100" t="str">
        <f t="shared" ref="I2477:I2478" si="5231">IF(D2477="","n/a","6005")</f>
        <v>6005</v>
      </c>
      <c r="J2477" s="115" t="str">
        <f t="shared" ref="J2477:J2478" si="5232">IF(D2477="","n/a","Native")</f>
        <v>Native</v>
      </c>
      <c r="K2477" s="100" t="str">
        <f t="shared" ref="K2477:K2478" si="5233">IF(D2477="","n/a","all")</f>
        <v>all</v>
      </c>
      <c r="L2477" s="6" t="s">
        <v>1491</v>
      </c>
      <c r="M2477" s="6" t="s">
        <v>332</v>
      </c>
      <c r="N2477" s="6" t="s">
        <v>1628</v>
      </c>
      <c r="O2477" s="6" t="s">
        <v>3516</v>
      </c>
      <c r="P2477" s="11" t="str">
        <f t="shared" ref="P2477:P2478" si="5234">CONCATENATE("qc ",L2477," ",M2477," ",N2477)</f>
        <v>qc connectors Workflow wf_ENT_LAWSON_GL_CashReceipts_HT</v>
      </c>
      <c r="Q2477" s="12" t="str">
        <f t="shared" ref="Q2477:Q2478" si="5235">IF(AND(B2477=B2476,F2477=F2476),"echo ;",CONCATENATE("./pmrep cleardeploymentgroup -p ",dgnm," -f ;"))</f>
        <v>./pmrep cleardeploymentgroup -p DG_Static_Shared -f ;</v>
      </c>
      <c r="R2477" s="13" t="str">
        <f t="shared" ref="R2477:R2478" si="5236">CONCATENATE("./pmrep addtodeploymentgroup -p ",dgnm," -n ",N2477," -o ",M2477, " -f ",L2477," -d ",K2477, " ;")</f>
        <v>./pmrep addtodeploymentgroup -p DG_Static_Shared -n wf_ENT_LAWSON_GL_CashReceipts_HT -o Workflow -f connectors -d all ;</v>
      </c>
      <c r="S2477" s="12" t="str">
        <f t="shared" ref="S2477:S2478" si="5237">IF(AND(B2477=B2478,F2477=F2478),"echo ;",CONCATENATE("./pmrep deploydeploymentgroup -p ",dgnm, " -c ",dgxml," -r ",E2477," -n ",IF(LEFT(F2477,1)="B","ritbil","jansaj")," -X ",F2477, " -h ",G2477," -o ",I2477, " -s ",J2477, " -l $HOME/scripts/log/dg_",C2477,"_",B2477,".log ;"))</f>
        <v>./pmrep deploydeploymentgroup -p DG_Static_Shared -c  ./DG_Static_Shared.xml -r RAC_qa -n jansaj -X QP -h qhvifoapp05 -o 6005 -s Native -l $HOME/scripts/log/dg_SJ_moodee.log ;</v>
      </c>
      <c r="T2477" s="13" t="str">
        <f t="shared" ref="T2477:T2478" si="5238">IF(AND(B2477=B2478,F2477=F2478), "echo ;","echo '&lt; PRESS ANY KEY TO CONTINUE &gt;'; read c ; ")</f>
        <v xml:space="preserve">echo '&lt; PRESS ANY KEY TO CONTINUE &gt;'; read c ; </v>
      </c>
      <c r="U2477" s="12" t="str">
        <f t="shared" ref="U2477:U2478" si="5239">IF(AND(B2477=B2478,F2477=F2478),"echo;",CONCATENATE("cat $HOME/scripts/log/dg_",C2477,"_",B2477,".log ; "))</f>
        <v xml:space="preserve">cat $HOME/scripts/log/dg_SJ_moodee.log ; </v>
      </c>
      <c r="V2477" s="13" t="str">
        <f t="shared" ref="V2477:V2478" si="5240">IF(AND(B2477=B2478,F2477=F2478), "echo ;","echo '&lt; PRESS ANY KEY TO CONTINUE &gt;'; read c ;")</f>
        <v>echo '&lt; PRESS ANY KEY TO CONTINUE &gt;'; read c ;</v>
      </c>
      <c r="W2477" s="14" t="str">
        <f t="shared" ref="W2477:W2478" si="5241">IF(LEFT(U2477,3)="cat"," pmd ; "," echo ; ")</f>
        <v xml:space="preserve"> pmd ; </v>
      </c>
      <c r="X2477" s="13" t="str">
        <f t="shared" ref="X2477:X2478" si="5242">IF(M2477="Workflow",CONCATENATE("ssh -q ",G2477, " '/home/infa_adm/scripts/ais.sh ",L2477," ",N2477," ",H2477,"'")," # n/a")</f>
        <v>ssh -q qhvifoapp05 '/home/infa_adm/scripts/ais.sh connectors wf_ENT_LAWSON_GL_CashReceipts_HT Int01_qa'</v>
      </c>
      <c r="Y2477" s="15"/>
      <c r="Z2477" s="60" t="str">
        <f t="shared" ref="Z2477:Z2478" si="5243">CONCATENATE("./pmrep objectexport -f ",L2477," -o ",M2477," -n ",N2477," -m -s -b -r -u ",N2477,".xml")</f>
        <v>./pmrep objectexport -f connectors -o Workflow -n wf_ENT_LAWSON_GL_CashReceipts_HT -m -s -b -r -u wf_ENT_LAWSON_GL_CashReceipts_HT.xml</v>
      </c>
      <c r="AA2477" s="63" t="str">
        <f t="shared" ref="AA2477:AA2478" si="5244">IF(M2477="Workflow",CONCATENATE("gwd ",L2477," ",N2477)," # n/a")</f>
        <v>gwd connectors wf_ENT_LAWSON_GL_CashReceipts_HT</v>
      </c>
      <c r="AB2477" s="60" t="str">
        <f t="shared" si="4895"/>
        <v xml:space="preserve">showvh connectors wf_ENT_LAWSON_GL_CashReceipts_HT ; </v>
      </c>
      <c r="AC2477" s="60" t="str">
        <f t="shared" si="4894"/>
        <v>showrrh connectors wf_ENT_LAWSON_GL_CashReceipts_HT</v>
      </c>
    </row>
    <row r="2478" spans="1:29" x14ac:dyDescent="0.25">
      <c r="A2478" s="9">
        <v>43509</v>
      </c>
      <c r="B2478" s="6" t="s">
        <v>318</v>
      </c>
      <c r="C2478" s="6" t="s">
        <v>1892</v>
      </c>
      <c r="D2478" s="6" t="s">
        <v>1863</v>
      </c>
      <c r="E2478" s="100" t="str">
        <f t="shared" si="5227"/>
        <v>RAC_uat</v>
      </c>
      <c r="F2478" s="115" t="str">
        <f t="shared" si="5228"/>
        <v>UP</v>
      </c>
      <c r="G2478" s="100" t="str">
        <f t="shared" si="5229"/>
        <v>uhvifoapp03</v>
      </c>
      <c r="H2478" s="115" t="str">
        <f t="shared" si="5230"/>
        <v>Int01_uat</v>
      </c>
      <c r="I2478" s="100" t="str">
        <f t="shared" si="5231"/>
        <v>6005</v>
      </c>
      <c r="J2478" s="115" t="str">
        <f t="shared" si="5232"/>
        <v>Native</v>
      </c>
      <c r="K2478" s="100" t="str">
        <f t="shared" si="5233"/>
        <v>all</v>
      </c>
      <c r="L2478" s="6" t="s">
        <v>1491</v>
      </c>
      <c r="M2478" s="6" t="s">
        <v>332</v>
      </c>
      <c r="N2478" s="6" t="s">
        <v>1628</v>
      </c>
      <c r="O2478" s="6" t="s">
        <v>3517</v>
      </c>
      <c r="P2478" s="11" t="str">
        <f t="shared" si="5234"/>
        <v>qc connectors Workflow wf_ENT_LAWSON_GL_CashReceipts_HT</v>
      </c>
      <c r="Q2478" s="12" t="str">
        <f t="shared" si="5235"/>
        <v>./pmrep cleardeploymentgroup -p DG_Static_Shared -f ;</v>
      </c>
      <c r="R2478" s="13" t="str">
        <f t="shared" si="5236"/>
        <v>./pmrep addtodeploymentgroup -p DG_Static_Shared -n wf_ENT_LAWSON_GL_CashReceipts_HT -o Workflow -f connectors -d all ;</v>
      </c>
      <c r="S2478" s="12" t="str">
        <f t="shared" si="5237"/>
        <v>./pmrep deploydeploymentgroup -p DG_Static_Shared -c  ./DG_Static_Shared.xml -r RAC_uat -n jansaj -X UP -h uhvifoapp03 -o 6005 -s Native -l $HOME/scripts/log/dg_SJ_moodee.log ;</v>
      </c>
      <c r="T2478" s="13" t="str">
        <f t="shared" si="5238"/>
        <v xml:space="preserve">echo '&lt; PRESS ANY KEY TO CONTINUE &gt;'; read c ; </v>
      </c>
      <c r="U2478" s="12" t="str">
        <f t="shared" si="5239"/>
        <v xml:space="preserve">cat $HOME/scripts/log/dg_SJ_moodee.log ; </v>
      </c>
      <c r="V2478" s="13" t="str">
        <f t="shared" si="5240"/>
        <v>echo '&lt; PRESS ANY KEY TO CONTINUE &gt;'; read c ;</v>
      </c>
      <c r="W2478" s="14" t="str">
        <f t="shared" si="5241"/>
        <v xml:space="preserve"> pmd ; </v>
      </c>
      <c r="X2478" s="13" t="str">
        <f t="shared" si="5242"/>
        <v>ssh -q uhvifoapp03 '/home/infa_adm/scripts/ais.sh connectors wf_ENT_LAWSON_GL_CashReceipts_HT Int01_uat'</v>
      </c>
      <c r="Y2478" s="15"/>
      <c r="Z2478" s="60" t="str">
        <f t="shared" si="5243"/>
        <v>./pmrep objectexport -f connectors -o Workflow -n wf_ENT_LAWSON_GL_CashReceipts_HT -m -s -b -r -u wf_ENT_LAWSON_GL_CashReceipts_HT.xml</v>
      </c>
      <c r="AA2478" s="63" t="str">
        <f t="shared" si="5244"/>
        <v>gwd connectors wf_ENT_LAWSON_GL_CashReceipts_HT</v>
      </c>
      <c r="AB2478" s="60" t="str">
        <f t="shared" si="4895"/>
        <v xml:space="preserve">showvh connectors wf_ENT_LAWSON_GL_CashReceipts_HT ; </v>
      </c>
      <c r="AC2478" s="60" t="str">
        <f t="shared" si="4894"/>
        <v>showrrh connectors wf_ENT_LAWSON_GL_CashReceipts_HT</v>
      </c>
    </row>
    <row r="2479" spans="1:29" x14ac:dyDescent="0.25">
      <c r="A2479" s="9">
        <v>43509</v>
      </c>
      <c r="B2479" s="6" t="s">
        <v>318</v>
      </c>
      <c r="C2479" s="6" t="s">
        <v>1892</v>
      </c>
      <c r="D2479" s="6" t="s">
        <v>1862</v>
      </c>
      <c r="E2479" s="100" t="str">
        <f t="shared" ref="E2479:E2480" si="5245">IF(D2479="q1",rep_q,IF(OR(D2479="u1",D2479="u2"),rep_u,IF(OR(D2479="p1",D2479="p2"),rep_p," ** ERROR **")))</f>
        <v>RAC_qa</v>
      </c>
      <c r="F2479" s="115" t="str">
        <f t="shared" ref="F2479:F2480" si="5246">IF(C2479="SJ",IF(D2479="q1",pswd_sj_q,IF(OR(D2479="u1",D2479="u2"),pswd_sj_u,IF(OR(D2479="p1",D2479="p2"),pswd_sj_p," ** ERROR **"))),
IF(C2479="BR",IF(D2479="q1",pswd_br_q,IF(OR(D2479="u1",D2479="u2"),pswd_br_u,IF(OR(D2479="p1",D2479="p2"),pswd_br_p," ** ERROR **")))," ** ERROR **"))</f>
        <v>QP</v>
      </c>
      <c r="G2479" s="100" t="str">
        <f t="shared" ref="G2479:G2480" si="5247">IF(D2479="q1",host_q,IF(OR(D2479="u1",D2479="u2"),host_u,IF(OR(D2479="p1",D2479="p2"),host_p," ** ERROR **")))</f>
        <v>qhvifoapp05</v>
      </c>
      <c r="H2479" s="115" t="str">
        <f t="shared" ref="H2479:H2480" si="5248">IF(D2479="q1",int_q1,IF(D2479="u1",int_u1,IF(D2479="u2",int_u2,IF(D2479="p1",int_p1,IF(D2479="p2",int_p2," ** ERROR **")))))</f>
        <v>Int01_qa</v>
      </c>
      <c r="I2479" s="100" t="str">
        <f t="shared" ref="I2479:I2480" si="5249">IF(D2479="","n/a","6005")</f>
        <v>6005</v>
      </c>
      <c r="J2479" s="115" t="str">
        <f t="shared" ref="J2479:J2480" si="5250">IF(D2479="","n/a","Native")</f>
        <v>Native</v>
      </c>
      <c r="K2479" s="100" t="str">
        <f t="shared" ref="K2479:K2480" si="5251">IF(D2479="","n/a","all")</f>
        <v>all</v>
      </c>
      <c r="L2479" s="6" t="s">
        <v>1491</v>
      </c>
      <c r="M2479" s="6" t="s">
        <v>332</v>
      </c>
      <c r="N2479" s="6" t="s">
        <v>3076</v>
      </c>
      <c r="O2479" s="6" t="s">
        <v>3522</v>
      </c>
      <c r="P2479" s="11" t="str">
        <f t="shared" ref="P2479:P2480" si="5252">CONCATENATE("qc ",L2479," ",M2479," ",N2479)</f>
        <v>qc connectors Workflow wf_ENT_LAWSON_GL_CashReceipts_SIMS</v>
      </c>
      <c r="Q2479" s="12" t="str">
        <f t="shared" ref="Q2479:Q2480" si="5253">IF(AND(B2479=B2478,F2479=F2478),"echo ;",CONCATENATE("./pmrep cleardeploymentgroup -p ",dgnm," -f ;"))</f>
        <v>./pmrep cleardeploymentgroup -p DG_Static_Shared -f ;</v>
      </c>
      <c r="R2479" s="13" t="str">
        <f t="shared" ref="R2479:R2480" si="5254">CONCATENATE("./pmrep addtodeploymentgroup -p ",dgnm," -n ",N2479," -o ",M2479, " -f ",L2479," -d ",K2479, " ;")</f>
        <v>./pmrep addtodeploymentgroup -p DG_Static_Shared -n wf_ENT_LAWSON_GL_CashReceipts_SIMS -o Workflow -f connectors -d all ;</v>
      </c>
      <c r="S2479" s="12" t="str">
        <f t="shared" ref="S2479:S2480" si="5255">IF(AND(B2479=B2480,F2479=F2480),"echo ;",CONCATENATE("./pmrep deploydeploymentgroup -p ",dgnm, " -c ",dgxml," -r ",E2479," -n ",IF(LEFT(F2479,1)="B","ritbil","jansaj")," -X ",F2479, " -h ",G2479," -o ",I2479, " -s ",J2479, " -l $HOME/scripts/log/dg_",C2479,"_",B2479,".log ;"))</f>
        <v>./pmrep deploydeploymentgroup -p DG_Static_Shared -c  ./DG_Static_Shared.xml -r RAC_qa -n jansaj -X QP -h qhvifoapp05 -o 6005 -s Native -l $HOME/scripts/log/dg_SJ_moodee.log ;</v>
      </c>
      <c r="T2479" s="13" t="str">
        <f t="shared" ref="T2479:T2480" si="5256">IF(AND(B2479=B2480,F2479=F2480), "echo ;","echo '&lt; PRESS ANY KEY TO CONTINUE &gt;'; read c ; ")</f>
        <v xml:space="preserve">echo '&lt; PRESS ANY KEY TO CONTINUE &gt;'; read c ; </v>
      </c>
      <c r="U2479" s="12" t="str">
        <f t="shared" ref="U2479:U2480" si="5257">IF(AND(B2479=B2480,F2479=F2480),"echo;",CONCATENATE("cat $HOME/scripts/log/dg_",C2479,"_",B2479,".log ; "))</f>
        <v xml:space="preserve">cat $HOME/scripts/log/dg_SJ_moodee.log ; </v>
      </c>
      <c r="V2479" s="13" t="str">
        <f t="shared" ref="V2479:V2480" si="5258">IF(AND(B2479=B2480,F2479=F2480), "echo ;","echo '&lt; PRESS ANY KEY TO CONTINUE &gt;'; read c ;")</f>
        <v>echo '&lt; PRESS ANY KEY TO CONTINUE &gt;'; read c ;</v>
      </c>
      <c r="W2479" s="14" t="str">
        <f t="shared" ref="W2479:W2480" si="5259">IF(LEFT(U2479,3)="cat"," pmd ; "," echo ; ")</f>
        <v xml:space="preserve"> pmd ; </v>
      </c>
      <c r="X2479" s="13" t="str">
        <f t="shared" ref="X2479:X2480" si="5260">IF(M2479="Workflow",CONCATENATE("ssh -q ",G2479, " '/home/infa_adm/scripts/ais.sh ",L2479," ",N2479," ",H2479,"'")," # n/a")</f>
        <v>ssh -q qhvifoapp05 '/home/infa_adm/scripts/ais.sh connectors wf_ENT_LAWSON_GL_CashReceipts_SIMS Int01_qa'</v>
      </c>
      <c r="Y2479" s="15"/>
      <c r="Z2479" s="60" t="str">
        <f t="shared" ref="Z2479:Z2480" si="5261">CONCATENATE("./pmrep objectexport -f ",L2479," -o ",M2479," -n ",N2479," -m -s -b -r -u ",N2479,".xml")</f>
        <v>./pmrep objectexport -f connectors -o Workflow -n wf_ENT_LAWSON_GL_CashReceipts_SIMS -m -s -b -r -u wf_ENT_LAWSON_GL_CashReceipts_SIMS.xml</v>
      </c>
      <c r="AA2479" s="63" t="str">
        <f t="shared" ref="AA2479:AA2480" si="5262">IF(M2479="Workflow",CONCATENATE("gwd ",L2479," ",N2479)," # n/a")</f>
        <v>gwd connectors wf_ENT_LAWSON_GL_CashReceipts_SIMS</v>
      </c>
      <c r="AB2479" s="60" t="str">
        <f t="shared" si="4895"/>
        <v xml:space="preserve">showvh connectors wf_ENT_LAWSON_GL_CashReceipts_SIMS ; </v>
      </c>
      <c r="AC2479" s="60" t="str">
        <f t="shared" si="4894"/>
        <v>showrrh connectors wf_ENT_LAWSON_GL_CashReceipts_SIMS</v>
      </c>
    </row>
    <row r="2480" spans="1:29" x14ac:dyDescent="0.25">
      <c r="A2480" s="9">
        <v>43509</v>
      </c>
      <c r="B2480" s="6" t="s">
        <v>318</v>
      </c>
      <c r="C2480" s="6" t="s">
        <v>1892</v>
      </c>
      <c r="D2480" s="6" t="s">
        <v>1863</v>
      </c>
      <c r="E2480" s="100" t="str">
        <f t="shared" si="5245"/>
        <v>RAC_uat</v>
      </c>
      <c r="F2480" s="115" t="str">
        <f t="shared" si="5246"/>
        <v>UP</v>
      </c>
      <c r="G2480" s="100" t="str">
        <f t="shared" si="5247"/>
        <v>uhvifoapp03</v>
      </c>
      <c r="H2480" s="115" t="str">
        <f t="shared" si="5248"/>
        <v>Int01_uat</v>
      </c>
      <c r="I2480" s="100" t="str">
        <f t="shared" si="5249"/>
        <v>6005</v>
      </c>
      <c r="J2480" s="115" t="str">
        <f t="shared" si="5250"/>
        <v>Native</v>
      </c>
      <c r="K2480" s="100" t="str">
        <f t="shared" si="5251"/>
        <v>all</v>
      </c>
      <c r="L2480" s="6" t="s">
        <v>1491</v>
      </c>
      <c r="M2480" s="6" t="s">
        <v>332</v>
      </c>
      <c r="N2480" s="6" t="s">
        <v>3076</v>
      </c>
      <c r="O2480" s="6" t="s">
        <v>3523</v>
      </c>
      <c r="P2480" s="11" t="str">
        <f t="shared" si="5252"/>
        <v>qc connectors Workflow wf_ENT_LAWSON_GL_CashReceipts_SIMS</v>
      </c>
      <c r="Q2480" s="12" t="str">
        <f t="shared" si="5253"/>
        <v>./pmrep cleardeploymentgroup -p DG_Static_Shared -f ;</v>
      </c>
      <c r="R2480" s="13" t="str">
        <f t="shared" si="5254"/>
        <v>./pmrep addtodeploymentgroup -p DG_Static_Shared -n wf_ENT_LAWSON_GL_CashReceipts_SIMS -o Workflow -f connectors -d all ;</v>
      </c>
      <c r="S2480" s="12" t="str">
        <f t="shared" si="5255"/>
        <v>./pmrep deploydeploymentgroup -p DG_Static_Shared -c  ./DG_Static_Shared.xml -r RAC_uat -n jansaj -X UP -h uhvifoapp03 -o 6005 -s Native -l $HOME/scripts/log/dg_SJ_moodee.log ;</v>
      </c>
      <c r="T2480" s="13" t="str">
        <f t="shared" si="5256"/>
        <v xml:space="preserve">echo '&lt; PRESS ANY KEY TO CONTINUE &gt;'; read c ; </v>
      </c>
      <c r="U2480" s="12" t="str">
        <f t="shared" si="5257"/>
        <v xml:space="preserve">cat $HOME/scripts/log/dg_SJ_moodee.log ; </v>
      </c>
      <c r="V2480" s="13" t="str">
        <f t="shared" si="5258"/>
        <v>echo '&lt; PRESS ANY KEY TO CONTINUE &gt;'; read c ;</v>
      </c>
      <c r="W2480" s="14" t="str">
        <f t="shared" si="5259"/>
        <v xml:space="preserve"> pmd ; </v>
      </c>
      <c r="X2480" s="13" t="str">
        <f t="shared" si="5260"/>
        <v>ssh -q uhvifoapp03 '/home/infa_adm/scripts/ais.sh connectors wf_ENT_LAWSON_GL_CashReceipts_SIMS Int01_uat'</v>
      </c>
      <c r="Y2480" s="15"/>
      <c r="Z2480" s="60" t="str">
        <f t="shared" si="5261"/>
        <v>./pmrep objectexport -f connectors -o Workflow -n wf_ENT_LAWSON_GL_CashReceipts_SIMS -m -s -b -r -u wf_ENT_LAWSON_GL_CashReceipts_SIMS.xml</v>
      </c>
      <c r="AA2480" s="63" t="str">
        <f t="shared" si="5262"/>
        <v>gwd connectors wf_ENT_LAWSON_GL_CashReceipts_SIMS</v>
      </c>
      <c r="AB2480" s="60" t="str">
        <f t="shared" si="4895"/>
        <v xml:space="preserve">showvh connectors wf_ENT_LAWSON_GL_CashReceipts_SIMS ; </v>
      </c>
      <c r="AC2480" s="60" t="str">
        <f t="shared" si="4894"/>
        <v>showrrh connectors wf_ENT_LAWSON_GL_CashReceipts_SIMS</v>
      </c>
    </row>
    <row r="2481" spans="1:29" x14ac:dyDescent="0.25">
      <c r="A2481" s="9">
        <v>43510</v>
      </c>
      <c r="B2481" s="6" t="s">
        <v>3524</v>
      </c>
      <c r="C2481" s="6" t="s">
        <v>1892</v>
      </c>
      <c r="D2481" s="6" t="s">
        <v>1864</v>
      </c>
      <c r="E2481" s="100" t="str">
        <f t="shared" ref="E2481" si="5263">IF(D2481="q1",rep_q,IF(OR(D2481="u1",D2481="u2"),rep_u,IF(OR(D2481="p1",D2481="p2"),rep_p," ** ERROR **")))</f>
        <v>RAC_prod</v>
      </c>
      <c r="F2481" s="115" t="str">
        <f t="shared" ref="F2481" si="5264">IF(C2481="SJ",IF(D2481="q1",pswd_sj_q,IF(OR(D2481="u1",D2481="u2"),pswd_sj_u,IF(OR(D2481="p1",D2481="p2"),pswd_sj_p," ** ERROR **"))),
IF(C2481="BR",IF(D2481="q1",pswd_br_q,IF(OR(D2481="u1",D2481="u2"),pswd_br_u,IF(OR(D2481="p1",D2481="p2"),pswd_br_p," ** ERROR **")))," ** ERROR **"))</f>
        <v>PP</v>
      </c>
      <c r="G2481" s="100" t="str">
        <f t="shared" ref="G2481" si="5265">IF(D2481="q1",host_q,IF(OR(D2481="u1",D2481="u2"),host_u,IF(OR(D2481="p1",D2481="p2"),host_p," ** ERROR **")))</f>
        <v>phvifoapp04</v>
      </c>
      <c r="H2481" s="115" t="str">
        <f t="shared" ref="H2481" si="5266">IF(D2481="q1",int_q1,IF(D2481="u1",int_u1,IF(D2481="u2",int_u2,IF(D2481="p1",int_p1,IF(D2481="p2",int_p2," ** ERROR **")))))</f>
        <v>Int01_prod</v>
      </c>
      <c r="I2481" s="100" t="str">
        <f t="shared" ref="I2481" si="5267">IF(D2481="","n/a","6005")</f>
        <v>6005</v>
      </c>
      <c r="J2481" s="115" t="str">
        <f t="shared" ref="J2481" si="5268">IF(D2481="","n/a","Native")</f>
        <v>Native</v>
      </c>
      <c r="K2481" s="100" t="str">
        <f t="shared" ref="K2481" si="5269">IF(D2481="","n/a","all")</f>
        <v>all</v>
      </c>
      <c r="L2481" s="6" t="s">
        <v>322</v>
      </c>
      <c r="M2481" s="6" t="s">
        <v>332</v>
      </c>
      <c r="N2481" s="6" t="s">
        <v>3437</v>
      </c>
      <c r="O2481" s="6" t="s">
        <v>3525</v>
      </c>
      <c r="P2481" s="11" t="str">
        <f t="shared" ref="P2481" si="5270">CONCATENATE("qc ",L2481," ",M2481," ",N2481)</f>
        <v>qc MDM Workflow wf_Lead_Match_Customer</v>
      </c>
      <c r="Q2481" s="12" t="str">
        <f t="shared" ref="Q2481" si="5271">IF(AND(B2481=B2480,F2481=F2480),"echo ;",CONCATENATE("./pmrep cleardeploymentgroup -p ",dgnm," -f ;"))</f>
        <v>./pmrep cleardeploymentgroup -p DG_Static_Shared -f ;</v>
      </c>
      <c r="R2481" s="13" t="str">
        <f t="shared" ref="R2481" si="5272">CONCATENATE("./pmrep addtodeploymentgroup -p ",dgnm," -n ",N2481," -o ",M2481, " -f ",L2481," -d ",K2481, " ;")</f>
        <v>./pmrep addtodeploymentgroup -p DG_Static_Shared -n wf_Lead_Match_Customer -o Workflow -f MDM -d all ;</v>
      </c>
      <c r="S2481" s="12" t="str">
        <f t="shared" ref="S2481" si="5273">IF(AND(B2481=B2482,F2481=F2482),"echo ;",CONCATENATE("./pmrep deploydeploymentgroup -p ",dgnm, " -c ",dgxml," -r ",E2481," -n ",IF(LEFT(F2481,1)="B","ritbil","jansaj")," -X ",F2481, " -h ",G2481," -o ",I2481, " -s ",J2481, " -l $HOME/scripts/log/dg_",C2481,"_",B2481,".log ;"))</f>
        <v>./pmrep deploydeploymentgroup -p DG_Static_Shared -c  ./DG_Static_Shared.xml -r RAC_prod -n jansaj -X PP -h phvifoapp04 -o 6005 -s Native -l $HOME/scripts/log/dg_SJ_CHG0016635.log ;</v>
      </c>
      <c r="T2481" s="13" t="str">
        <f t="shared" ref="T2481" si="5274">IF(AND(B2481=B2482,F2481=F2482), "echo ;","echo '&lt; PRESS ANY KEY TO CONTINUE &gt;'; read c ; ")</f>
        <v xml:space="preserve">echo '&lt; PRESS ANY KEY TO CONTINUE &gt;'; read c ; </v>
      </c>
      <c r="U2481" s="12" t="str">
        <f t="shared" ref="U2481" si="5275">IF(AND(B2481=B2482,F2481=F2482),"echo;",CONCATENATE("cat $HOME/scripts/log/dg_",C2481,"_",B2481,".log ; "))</f>
        <v xml:space="preserve">cat $HOME/scripts/log/dg_SJ_CHG0016635.log ; </v>
      </c>
      <c r="V2481" s="13" t="str">
        <f t="shared" ref="V2481" si="5276">IF(AND(B2481=B2482,F2481=F2482), "echo ;","echo '&lt; PRESS ANY KEY TO CONTINUE &gt;'; read c ;")</f>
        <v>echo '&lt; PRESS ANY KEY TO CONTINUE &gt;'; read c ;</v>
      </c>
      <c r="W2481" s="14" t="str">
        <f t="shared" ref="W2481" si="5277">IF(LEFT(U2481,3)="cat"," pmd ; "," echo ; ")</f>
        <v xml:space="preserve"> pmd ; </v>
      </c>
      <c r="X2481" s="13" t="str">
        <f t="shared" ref="X2481" si="5278">IF(M2481="Workflow",CONCATENATE("ssh -q ",G2481, " '/home/infa_adm/scripts/ais.sh ",L2481," ",N2481," ",H2481,"'")," # n/a")</f>
        <v>ssh -q phvifoapp04 '/home/infa_adm/scripts/ais.sh MDM wf_Lead_Match_Customer Int01_prod'</v>
      </c>
      <c r="Y2481" s="15"/>
      <c r="Z2481" s="60" t="str">
        <f t="shared" ref="Z2481" si="5279">CONCATENATE("./pmrep objectexport -f ",L2481," -o ",M2481," -n ",N2481," -m -s -b -r -u ",N2481,".xml")</f>
        <v>./pmrep objectexport -f MDM -o Workflow -n wf_Lead_Match_Customer -m -s -b -r -u wf_Lead_Match_Customer.xml</v>
      </c>
      <c r="AA2481" s="63" t="str">
        <f t="shared" ref="AA2481" si="5280">IF(M2481="Workflow",CONCATENATE("gwd ",L2481," ",N2481)," # n/a")</f>
        <v>gwd MDM wf_Lead_Match_Customer</v>
      </c>
      <c r="AB2481" s="60" t="str">
        <f t="shared" si="4895"/>
        <v xml:space="preserve">showvh MDM wf_Lead_Match_Customer ; </v>
      </c>
      <c r="AC2481" s="60" t="str">
        <f t="shared" si="4894"/>
        <v>showrrh MDM wf_Lead_Match_Customer</v>
      </c>
    </row>
    <row r="2482" spans="1:29" x14ac:dyDescent="0.25">
      <c r="A2482" s="9">
        <v>43510</v>
      </c>
      <c r="B2482" s="6" t="s">
        <v>2905</v>
      </c>
      <c r="C2482" s="6" t="s">
        <v>1892</v>
      </c>
      <c r="D2482" s="6" t="s">
        <v>1862</v>
      </c>
      <c r="E2482" s="100" t="str">
        <f t="shared" ref="E2482" si="5281">IF(D2482="q1",rep_q,IF(OR(D2482="u1",D2482="u2"),rep_u,IF(OR(D2482="p1",D2482="p2"),rep_p," ** ERROR **")))</f>
        <v>RAC_qa</v>
      </c>
      <c r="F2482" s="115" t="str">
        <f t="shared" ref="F2482" si="5282">IF(C2482="SJ",IF(D2482="q1",pswd_sj_q,IF(OR(D2482="u1",D2482="u2"),pswd_sj_u,IF(OR(D2482="p1",D2482="p2"),pswd_sj_p," ** ERROR **"))),
IF(C2482="BR",IF(D2482="q1",pswd_br_q,IF(OR(D2482="u1",D2482="u2"),pswd_br_u,IF(OR(D2482="p1",D2482="p2"),pswd_br_p," ** ERROR **")))," ** ERROR **"))</f>
        <v>QP</v>
      </c>
      <c r="G2482" s="100" t="str">
        <f t="shared" ref="G2482" si="5283">IF(D2482="q1",host_q,IF(OR(D2482="u1",D2482="u2"),host_u,IF(OR(D2482="p1",D2482="p2"),host_p," ** ERROR **")))</f>
        <v>qhvifoapp05</v>
      </c>
      <c r="H2482" s="115" t="str">
        <f t="shared" ref="H2482" si="5284">IF(D2482="q1",int_q1,IF(D2482="u1",int_u1,IF(D2482="u2",int_u2,IF(D2482="p1",int_p1,IF(D2482="p2",int_p2," ** ERROR **")))))</f>
        <v>Int01_qa</v>
      </c>
      <c r="I2482" s="100" t="str">
        <f t="shared" ref="I2482" si="5285">IF(D2482="","n/a","6005")</f>
        <v>6005</v>
      </c>
      <c r="J2482" s="115" t="str">
        <f t="shared" ref="J2482" si="5286">IF(D2482="","n/a","Native")</f>
        <v>Native</v>
      </c>
      <c r="K2482" s="100" t="str">
        <f t="shared" ref="K2482" si="5287">IF(D2482="","n/a","all")</f>
        <v>all</v>
      </c>
      <c r="L2482" s="6" t="s">
        <v>295</v>
      </c>
      <c r="M2482" s="6" t="s">
        <v>332</v>
      </c>
      <c r="N2482" s="6" t="s">
        <v>351</v>
      </c>
      <c r="O2482" s="6" t="s">
        <v>3530</v>
      </c>
      <c r="P2482" s="11" t="str">
        <f t="shared" ref="P2482:P2483" si="5288">CONCATENATE("qc ",L2482," ",M2482," ",N2482)</f>
        <v>qc AN_PAYABLES Workflow wf_AN_Payables_ExtractFiles</v>
      </c>
      <c r="Q2482" s="12" t="str">
        <f t="shared" ref="Q2482:Q2483" si="5289">IF(AND(B2482=B2481,F2482=F2481),"echo ;",CONCATENATE("./pmrep cleardeploymentgroup -p ",dgnm," -f ;"))</f>
        <v>./pmrep cleardeploymentgroup -p DG_Static_Shared -f ;</v>
      </c>
      <c r="R2482" s="13" t="str">
        <f t="shared" ref="R2482:R2483" si="5290">CONCATENATE("./pmrep addtodeploymentgroup -p ",dgnm," -n ",N2482," -o ",M2482, " -f ",L2482," -d ",K2482, " ;")</f>
        <v>./pmrep addtodeploymentgroup -p DG_Static_Shared -n wf_AN_Payables_ExtractFiles -o Workflow -f AN_PAYABLES -d all ;</v>
      </c>
      <c r="S2482" s="12" t="str">
        <f t="shared" ref="S2482:S2483" si="5291">IF(AND(B2482=B2483,F2482=F2483),"echo ;",CONCATENATE("./pmrep deploydeploymentgroup -p ",dgnm, " -c ",dgxml," -r ",E2482," -n ",IF(LEFT(F2482,1)="B","ritbil","jansaj")," -X ",F2482, " -h ",G2482," -o ",I2482, " -s ",J2482, " -l $HOME/scripts/log/dg_",C2482,"_",B2482,".log ;"))</f>
        <v>./pmrep deploydeploymentgroup -p DG_Static_Shared -c  ./DG_Static_Shared.xml -r RAC_qa -n jansaj -X QP -h qhvifoapp05 -o 6005 -s Native -l $HOME/scripts/log/dg_SJ_mohnar.log ;</v>
      </c>
      <c r="T2482" s="13" t="str">
        <f t="shared" ref="T2482:T2483" si="5292">IF(AND(B2482=B2483,F2482=F2483), "echo ;","echo '&lt; PRESS ANY KEY TO CONTINUE &gt;'; read c ; ")</f>
        <v xml:space="preserve">echo '&lt; PRESS ANY KEY TO CONTINUE &gt;'; read c ; </v>
      </c>
      <c r="U2482" s="12" t="str">
        <f t="shared" ref="U2482:U2483" si="5293">IF(AND(B2482=B2483,F2482=F2483),"echo;",CONCATENATE("cat $HOME/scripts/log/dg_",C2482,"_",B2482,".log ; "))</f>
        <v xml:space="preserve">cat $HOME/scripts/log/dg_SJ_mohnar.log ; </v>
      </c>
      <c r="V2482" s="13" t="str">
        <f t="shared" ref="V2482:V2483" si="5294">IF(AND(B2482=B2483,F2482=F2483), "echo ;","echo '&lt; PRESS ANY KEY TO CONTINUE &gt;'; read c ;")</f>
        <v>echo '&lt; PRESS ANY KEY TO CONTINUE &gt;'; read c ;</v>
      </c>
      <c r="W2482" s="14" t="str">
        <f t="shared" ref="W2482:W2483" si="5295">IF(LEFT(U2482,3)="cat"," pmd ; "," echo ; ")</f>
        <v xml:space="preserve"> pmd ; </v>
      </c>
      <c r="X2482" s="13" t="str">
        <f t="shared" ref="X2482:X2483" si="5296">IF(M2482="Workflow",CONCATENATE("ssh -q ",G2482, " '/home/infa_adm/scripts/ais.sh ",L2482," ",N2482," ",H2482,"'")," # n/a")</f>
        <v>ssh -q qhvifoapp05 '/home/infa_adm/scripts/ais.sh AN_PAYABLES wf_AN_Payables_ExtractFiles Int01_qa'</v>
      </c>
      <c r="Y2482" s="15"/>
      <c r="Z2482" s="60" t="str">
        <f t="shared" ref="Z2482:Z2483" si="5297">CONCATENATE("./pmrep objectexport -f ",L2482," -o ",M2482," -n ",N2482," -m -s -b -r -u ",N2482,".xml")</f>
        <v>./pmrep objectexport -f AN_PAYABLES -o Workflow -n wf_AN_Payables_ExtractFiles -m -s -b -r -u wf_AN_Payables_ExtractFiles.xml</v>
      </c>
      <c r="AA2482" s="63" t="str">
        <f t="shared" ref="AA2482:AA2483" si="5298">IF(M2482="Workflow",CONCATENATE("gwd ",L2482," ",N2482)," # n/a")</f>
        <v>gwd AN_PAYABLES wf_AN_Payables_ExtractFiles</v>
      </c>
      <c r="AB2482" s="60" t="str">
        <f t="shared" si="4895"/>
        <v xml:space="preserve">showvh AN_PAYABLES wf_AN_Payables_ExtractFiles ; </v>
      </c>
      <c r="AC2482" s="60" t="str">
        <f t="shared" si="4894"/>
        <v>showrrh AN_PAYABLES wf_AN_Payables_ExtractFiles</v>
      </c>
    </row>
    <row r="2483" spans="1:29" x14ac:dyDescent="0.25">
      <c r="A2483" s="9">
        <v>43510</v>
      </c>
      <c r="B2483" s="6" t="s">
        <v>2905</v>
      </c>
      <c r="C2483" s="6" t="s">
        <v>1892</v>
      </c>
      <c r="D2483" s="6" t="s">
        <v>1863</v>
      </c>
      <c r="E2483" s="100" t="str">
        <f t="shared" ref="E2483" si="5299">IF(D2483="q1",rep_q,IF(OR(D2483="u1",D2483="u2"),rep_u,IF(OR(D2483="p1",D2483="p2"),rep_p," ** ERROR **")))</f>
        <v>RAC_uat</v>
      </c>
      <c r="F2483" s="115" t="str">
        <f t="shared" ref="F2483" si="5300">IF(C2483="SJ",IF(D2483="q1",pswd_sj_q,IF(OR(D2483="u1",D2483="u2"),pswd_sj_u,IF(OR(D2483="p1",D2483="p2"),pswd_sj_p," ** ERROR **"))),
IF(C2483="BR",IF(D2483="q1",pswd_br_q,IF(OR(D2483="u1",D2483="u2"),pswd_br_u,IF(OR(D2483="p1",D2483="p2"),pswd_br_p," ** ERROR **")))," ** ERROR **"))</f>
        <v>UP</v>
      </c>
      <c r="G2483" s="100" t="str">
        <f t="shared" ref="G2483" si="5301">IF(D2483="q1",host_q,IF(OR(D2483="u1",D2483="u2"),host_u,IF(OR(D2483="p1",D2483="p2"),host_p," ** ERROR **")))</f>
        <v>uhvifoapp03</v>
      </c>
      <c r="H2483" s="115" t="str">
        <f t="shared" ref="H2483" si="5302">IF(D2483="q1",int_q1,IF(D2483="u1",int_u1,IF(D2483="u2",int_u2,IF(D2483="p1",int_p1,IF(D2483="p2",int_p2," ** ERROR **")))))</f>
        <v>Int01_uat</v>
      </c>
      <c r="I2483" s="100" t="str">
        <f t="shared" ref="I2483" si="5303">IF(D2483="","n/a","6005")</f>
        <v>6005</v>
      </c>
      <c r="J2483" s="115" t="str">
        <f t="shared" ref="J2483" si="5304">IF(D2483="","n/a","Native")</f>
        <v>Native</v>
      </c>
      <c r="K2483" s="100" t="str">
        <f t="shared" ref="K2483" si="5305">IF(D2483="","n/a","all")</f>
        <v>all</v>
      </c>
      <c r="L2483" s="6" t="s">
        <v>295</v>
      </c>
      <c r="M2483" s="6" t="s">
        <v>332</v>
      </c>
      <c r="N2483" s="6" t="s">
        <v>351</v>
      </c>
      <c r="O2483" s="6" t="s">
        <v>3531</v>
      </c>
      <c r="P2483" s="11" t="str">
        <f t="shared" si="5288"/>
        <v>qc AN_PAYABLES Workflow wf_AN_Payables_ExtractFiles</v>
      </c>
      <c r="Q2483" s="12" t="str">
        <f t="shared" si="5289"/>
        <v>./pmrep cleardeploymentgroup -p DG_Static_Shared -f ;</v>
      </c>
      <c r="R2483" s="13" t="str">
        <f t="shared" si="5290"/>
        <v>./pmrep addtodeploymentgroup -p DG_Static_Shared -n wf_AN_Payables_ExtractFiles -o Workflow -f AN_PAYABLES -d all ;</v>
      </c>
      <c r="S2483" s="12" t="str">
        <f t="shared" si="5291"/>
        <v>./pmrep deploydeploymentgroup -p DG_Static_Shared -c  ./DG_Static_Shared.xml -r RAC_uat -n jansaj -X UP -h uhvifoapp03 -o 6005 -s Native -l $HOME/scripts/log/dg_SJ_mohnar.log ;</v>
      </c>
      <c r="T2483" s="13" t="str">
        <f t="shared" si="5292"/>
        <v xml:space="preserve">echo '&lt; PRESS ANY KEY TO CONTINUE &gt;'; read c ; </v>
      </c>
      <c r="U2483" s="12" t="str">
        <f t="shared" si="5293"/>
        <v xml:space="preserve">cat $HOME/scripts/log/dg_SJ_mohnar.log ; </v>
      </c>
      <c r="V2483" s="13" t="str">
        <f t="shared" si="5294"/>
        <v>echo '&lt; PRESS ANY KEY TO CONTINUE &gt;'; read c ;</v>
      </c>
      <c r="W2483" s="14" t="str">
        <f t="shared" si="5295"/>
        <v xml:space="preserve"> pmd ; </v>
      </c>
      <c r="X2483" s="13" t="str">
        <f t="shared" si="5296"/>
        <v>ssh -q uhvifoapp03 '/home/infa_adm/scripts/ais.sh AN_PAYABLES wf_AN_Payables_ExtractFiles Int01_uat'</v>
      </c>
      <c r="Y2483" s="15"/>
      <c r="Z2483" s="60" t="str">
        <f t="shared" si="5297"/>
        <v>./pmrep objectexport -f AN_PAYABLES -o Workflow -n wf_AN_Payables_ExtractFiles -m -s -b -r -u wf_AN_Payables_ExtractFiles.xml</v>
      </c>
      <c r="AA2483" s="63" t="str">
        <f t="shared" si="5298"/>
        <v>gwd AN_PAYABLES wf_AN_Payables_ExtractFiles</v>
      </c>
      <c r="AB2483" s="60" t="str">
        <f t="shared" si="4895"/>
        <v xml:space="preserve">showvh AN_PAYABLES wf_AN_Payables_ExtractFiles ; </v>
      </c>
      <c r="AC2483" s="60" t="str">
        <f t="shared" si="4894"/>
        <v>showrrh AN_PAYABLES wf_AN_Payables_ExtractFiles</v>
      </c>
    </row>
    <row r="2484" spans="1:29" x14ac:dyDescent="0.25">
      <c r="A2484" s="9">
        <v>43510</v>
      </c>
      <c r="B2484" s="6" t="s">
        <v>3211</v>
      </c>
      <c r="C2484" s="6" t="s">
        <v>1892</v>
      </c>
      <c r="D2484" s="6" t="s">
        <v>1862</v>
      </c>
      <c r="E2484" s="100" t="str">
        <f t="shared" ref="E2484:E2485" si="5306">IF(D2484="q1",rep_q,IF(OR(D2484="u1",D2484="u2"),rep_u,IF(OR(D2484="p1",D2484="p2"),rep_p," ** ERROR **")))</f>
        <v>RAC_qa</v>
      </c>
      <c r="F2484" s="115" t="str">
        <f t="shared" ref="F2484:F2485" si="5307">IF(C2484="SJ",IF(D2484="q1",pswd_sj_q,IF(OR(D2484="u1",D2484="u2"),pswd_sj_u,IF(OR(D2484="p1",D2484="p2"),pswd_sj_p," ** ERROR **"))),
IF(C2484="BR",IF(D2484="q1",pswd_br_q,IF(OR(D2484="u1",D2484="u2"),pswd_br_u,IF(OR(D2484="p1",D2484="p2"),pswd_br_p," ** ERROR **")))," ** ERROR **"))</f>
        <v>QP</v>
      </c>
      <c r="G2484" s="100" t="str">
        <f t="shared" ref="G2484:G2485" si="5308">IF(D2484="q1",host_q,IF(OR(D2484="u1",D2484="u2"),host_u,IF(OR(D2484="p1",D2484="p2"),host_p," ** ERROR **")))</f>
        <v>qhvifoapp05</v>
      </c>
      <c r="H2484" s="115" t="str">
        <f t="shared" ref="H2484:H2485" si="5309">IF(D2484="q1",int_q1,IF(D2484="u1",int_u1,IF(D2484="u2",int_u2,IF(D2484="p1",int_p1,IF(D2484="p2",int_p2," ** ERROR **")))))</f>
        <v>Int01_qa</v>
      </c>
      <c r="I2484" s="100" t="str">
        <f t="shared" ref="I2484:I2485" si="5310">IF(D2484="","n/a","6005")</f>
        <v>6005</v>
      </c>
      <c r="J2484" s="115" t="str">
        <f t="shared" ref="J2484:J2485" si="5311">IF(D2484="","n/a","Native")</f>
        <v>Native</v>
      </c>
      <c r="K2484" s="100" t="str">
        <f t="shared" ref="K2484:K2485" si="5312">IF(D2484="","n/a","all")</f>
        <v>all</v>
      </c>
      <c r="L2484" s="6" t="s">
        <v>322</v>
      </c>
      <c r="M2484" s="6" t="s">
        <v>332</v>
      </c>
      <c r="N2484" s="6" t="s">
        <v>3195</v>
      </c>
      <c r="O2484" s="6" t="s">
        <v>3526</v>
      </c>
      <c r="P2484" s="11" t="str">
        <f t="shared" ref="P2484:P2485" si="5313">CONCATENATE("qc ",L2484," ",M2484," ",N2484)</f>
        <v>qc MDM Workflow wf_Mdm_To_Rms</v>
      </c>
      <c r="Q2484" s="12" t="str">
        <f t="shared" ref="Q2484:Q2485" si="5314">IF(AND(B2484=B2483,F2484=F2483),"echo ;",CONCATENATE("./pmrep cleardeploymentgroup -p ",dgnm," -f ;"))</f>
        <v>./pmrep cleardeploymentgroup -p DG_Static_Shared -f ;</v>
      </c>
      <c r="R2484" s="13" t="str">
        <f t="shared" ref="R2484:R2485" si="5315">CONCATENATE("./pmrep addtodeploymentgroup -p ",dgnm," -n ",N2484," -o ",M2484, " -f ",L2484," -d ",K2484, " ;")</f>
        <v>./pmrep addtodeploymentgroup -p DG_Static_Shared -n wf_Mdm_To_Rms -o Workflow -f MDM -d all ;</v>
      </c>
      <c r="S2484" s="12" t="str">
        <f t="shared" ref="S2484:S2485" si="5316">IF(AND(B2484=B2485,F2484=F2485),"echo ;",CONCATENATE("./pmrep deploydeploymentgroup -p ",dgnm, " -c ",dgxml," -r ",E2484," -n ",IF(LEFT(F2484,1)="B","ritbil","jansaj")," -X ",F2484, " -h ",G2484," -o ",I2484, " -s ",J2484, " -l $HOME/scripts/log/dg_",C2484,"_",B2484,".log ;"))</f>
        <v>./pmrep deploydeploymentgroup -p DG_Static_Shared -c  ./DG_Static_Shared.xml -r RAC_qa -n jansaj -X QP -h qhvifoapp05 -o 6005 -s Native -l $HOME/scripts/log/dg_SJ_kasven.log ;</v>
      </c>
      <c r="T2484" s="13" t="str">
        <f t="shared" ref="T2484:T2485" si="5317">IF(AND(B2484=B2485,F2484=F2485), "echo ;","echo '&lt; PRESS ANY KEY TO CONTINUE &gt;'; read c ; ")</f>
        <v xml:space="preserve">echo '&lt; PRESS ANY KEY TO CONTINUE &gt;'; read c ; </v>
      </c>
      <c r="U2484" s="12" t="str">
        <f t="shared" ref="U2484:U2485" si="5318">IF(AND(B2484=B2485,F2484=F2485),"echo;",CONCATENATE("cat $HOME/scripts/log/dg_",C2484,"_",B2484,".log ; "))</f>
        <v xml:space="preserve">cat $HOME/scripts/log/dg_SJ_kasven.log ; </v>
      </c>
      <c r="V2484" s="13" t="str">
        <f t="shared" ref="V2484:V2485" si="5319">IF(AND(B2484=B2485,F2484=F2485), "echo ;","echo '&lt; PRESS ANY KEY TO CONTINUE &gt;'; read c ;")</f>
        <v>echo '&lt; PRESS ANY KEY TO CONTINUE &gt;'; read c ;</v>
      </c>
      <c r="W2484" s="14" t="str">
        <f t="shared" ref="W2484:W2485" si="5320">IF(LEFT(U2484,3)="cat"," pmd ; "," echo ; ")</f>
        <v xml:space="preserve"> pmd ; </v>
      </c>
      <c r="X2484" s="13" t="str">
        <f t="shared" ref="X2484:X2485" si="5321">IF(M2484="Workflow",CONCATENATE("ssh -q ",G2484, " '/home/infa_adm/scripts/ais.sh ",L2484," ",N2484," ",H2484,"'")," # n/a")</f>
        <v>ssh -q qhvifoapp05 '/home/infa_adm/scripts/ais.sh MDM wf_Mdm_To_Rms Int01_qa'</v>
      </c>
      <c r="Y2484" s="15"/>
      <c r="Z2484" s="60" t="str">
        <f t="shared" ref="Z2484:Z2485" si="5322">CONCATENATE("./pmrep objectexport -f ",L2484," -o ",M2484," -n ",N2484," -m -s -b -r -u ",N2484,".xml")</f>
        <v>./pmrep objectexport -f MDM -o Workflow -n wf_Mdm_To_Rms -m -s -b -r -u wf_Mdm_To_Rms.xml</v>
      </c>
      <c r="AA2484" s="63" t="str">
        <f t="shared" ref="AA2484:AA2485" si="5323">IF(M2484="Workflow",CONCATENATE("gwd ",L2484," ",N2484)," # n/a")</f>
        <v>gwd MDM wf_Mdm_To_Rms</v>
      </c>
      <c r="AB2484" s="60" t="str">
        <f t="shared" si="4895"/>
        <v xml:space="preserve">showvh MDM wf_Mdm_To_Rms ; </v>
      </c>
      <c r="AC2484" s="60" t="str">
        <f t="shared" si="4894"/>
        <v>showrrh MDM wf_Mdm_To_Rms</v>
      </c>
    </row>
    <row r="2485" spans="1:29" x14ac:dyDescent="0.25">
      <c r="A2485" s="9">
        <v>43510</v>
      </c>
      <c r="B2485" s="6" t="s">
        <v>3211</v>
      </c>
      <c r="C2485" s="6" t="s">
        <v>1892</v>
      </c>
      <c r="D2485" s="6" t="s">
        <v>1863</v>
      </c>
      <c r="E2485" s="100" t="str">
        <f t="shared" si="5306"/>
        <v>RAC_uat</v>
      </c>
      <c r="F2485" s="115" t="str">
        <f t="shared" si="5307"/>
        <v>UP</v>
      </c>
      <c r="G2485" s="100" t="str">
        <f t="shared" si="5308"/>
        <v>uhvifoapp03</v>
      </c>
      <c r="H2485" s="115" t="str">
        <f t="shared" si="5309"/>
        <v>Int01_uat</v>
      </c>
      <c r="I2485" s="100" t="str">
        <f t="shared" si="5310"/>
        <v>6005</v>
      </c>
      <c r="J2485" s="115" t="str">
        <f t="shared" si="5311"/>
        <v>Native</v>
      </c>
      <c r="K2485" s="100" t="str">
        <f t="shared" si="5312"/>
        <v>all</v>
      </c>
      <c r="L2485" s="6" t="s">
        <v>322</v>
      </c>
      <c r="M2485" s="6" t="s">
        <v>332</v>
      </c>
      <c r="N2485" s="6" t="s">
        <v>3195</v>
      </c>
      <c r="O2485" s="6" t="s">
        <v>3527</v>
      </c>
      <c r="P2485" s="11" t="str">
        <f t="shared" si="5313"/>
        <v>qc MDM Workflow wf_Mdm_To_Rms</v>
      </c>
      <c r="Q2485" s="12" t="str">
        <f t="shared" si="5314"/>
        <v>./pmrep cleardeploymentgroup -p DG_Static_Shared -f ;</v>
      </c>
      <c r="R2485" s="13" t="str">
        <f t="shared" si="5315"/>
        <v>./pmrep addtodeploymentgroup -p DG_Static_Shared -n wf_Mdm_To_Rms -o Workflow -f MDM -d all ;</v>
      </c>
      <c r="S2485" s="12" t="str">
        <f t="shared" si="5316"/>
        <v>./pmrep deploydeploymentgroup -p DG_Static_Shared -c  ./DG_Static_Shared.xml -r RAC_uat -n jansaj -X UP -h uhvifoapp03 -o 6005 -s Native -l $HOME/scripts/log/dg_SJ_kasven.log ;</v>
      </c>
      <c r="T2485" s="13" t="str">
        <f t="shared" si="5317"/>
        <v xml:space="preserve">echo '&lt; PRESS ANY KEY TO CONTINUE &gt;'; read c ; </v>
      </c>
      <c r="U2485" s="12" t="str">
        <f t="shared" si="5318"/>
        <v xml:space="preserve">cat $HOME/scripts/log/dg_SJ_kasven.log ; </v>
      </c>
      <c r="V2485" s="13" t="str">
        <f t="shared" si="5319"/>
        <v>echo '&lt; PRESS ANY KEY TO CONTINUE &gt;'; read c ;</v>
      </c>
      <c r="W2485" s="14" t="str">
        <f t="shared" si="5320"/>
        <v xml:space="preserve"> pmd ; </v>
      </c>
      <c r="X2485" s="13" t="str">
        <f t="shared" si="5321"/>
        <v>ssh -q uhvifoapp03 '/home/infa_adm/scripts/ais.sh MDM wf_Mdm_To_Rms Int01_uat'</v>
      </c>
      <c r="Y2485" s="15"/>
      <c r="Z2485" s="60" t="str">
        <f t="shared" si="5322"/>
        <v>./pmrep objectexport -f MDM -o Workflow -n wf_Mdm_To_Rms -m -s -b -r -u wf_Mdm_To_Rms.xml</v>
      </c>
      <c r="AA2485" s="63" t="str">
        <f t="shared" si="5323"/>
        <v>gwd MDM wf_Mdm_To_Rms</v>
      </c>
      <c r="AB2485" s="60" t="str">
        <f t="shared" si="4895"/>
        <v xml:space="preserve">showvh MDM wf_Mdm_To_Rms ; </v>
      </c>
      <c r="AC2485" s="60" t="str">
        <f t="shared" si="4894"/>
        <v>showrrh MDM wf_Mdm_To_Rms</v>
      </c>
    </row>
    <row r="2486" spans="1:29" x14ac:dyDescent="0.25">
      <c r="A2486" s="9">
        <v>43510</v>
      </c>
      <c r="B2486" s="6" t="s">
        <v>317</v>
      </c>
      <c r="C2486" s="6" t="s">
        <v>1892</v>
      </c>
      <c r="D2486" s="6" t="s">
        <v>1862</v>
      </c>
      <c r="E2486" s="100" t="str">
        <f t="shared" ref="E2486:E2487" si="5324">IF(D2486="q1",rep_q,IF(OR(D2486="u1",D2486="u2"),rep_u,IF(OR(D2486="p1",D2486="p2"),rep_p," ** ERROR **")))</f>
        <v>RAC_qa</v>
      </c>
      <c r="F2486" s="115" t="str">
        <f t="shared" ref="F2486:F2487" si="5325">IF(C2486="SJ",IF(D2486="q1",pswd_sj_q,IF(OR(D2486="u1",D2486="u2"),pswd_sj_u,IF(OR(D2486="p1",D2486="p2"),pswd_sj_p," ** ERROR **"))),
IF(C2486="BR",IF(D2486="q1",pswd_br_q,IF(OR(D2486="u1",D2486="u2"),pswd_br_u,IF(OR(D2486="p1",D2486="p2"),pswd_br_p," ** ERROR **")))," ** ERROR **"))</f>
        <v>QP</v>
      </c>
      <c r="G2486" s="100" t="str">
        <f t="shared" ref="G2486:G2487" si="5326">IF(D2486="q1",host_q,IF(OR(D2486="u1",D2486="u2"),host_u,IF(OR(D2486="p1",D2486="p2"),host_p," ** ERROR **")))</f>
        <v>qhvifoapp05</v>
      </c>
      <c r="H2486" s="115" t="str">
        <f t="shared" ref="H2486:H2487" si="5327">IF(D2486="q1",int_q1,IF(D2486="u1",int_u1,IF(D2486="u2",int_u2,IF(D2486="p1",int_p1,IF(D2486="p2",int_p2," ** ERROR **")))))</f>
        <v>Int01_qa</v>
      </c>
      <c r="I2486" s="100" t="str">
        <f t="shared" ref="I2486:I2487" si="5328">IF(D2486="","n/a","6005")</f>
        <v>6005</v>
      </c>
      <c r="J2486" s="115" t="str">
        <f t="shared" ref="J2486:J2487" si="5329">IF(D2486="","n/a","Native")</f>
        <v>Native</v>
      </c>
      <c r="K2486" s="100" t="str">
        <f t="shared" ref="K2486:K2487" si="5330">IF(D2486="","n/a","all")</f>
        <v>all</v>
      </c>
      <c r="L2486" s="6" t="s">
        <v>1491</v>
      </c>
      <c r="M2486" s="6" t="s">
        <v>332</v>
      </c>
      <c r="N2486" s="6" t="s">
        <v>2944</v>
      </c>
      <c r="O2486" s="6" t="s">
        <v>3528</v>
      </c>
      <c r="P2486" s="11" t="str">
        <f t="shared" ref="P2486:P2487" si="5331">CONCATENATE("qc ",L2486," ",M2486," ",N2486)</f>
        <v>qc connectors Workflow wf_ENT_LAWSON_GL_RC_PROCESS</v>
      </c>
      <c r="Q2486" s="12" t="str">
        <f t="shared" ref="Q2486:Q2487" si="5332">IF(AND(B2486=B2485,F2486=F2485),"echo ;",CONCATENATE("./pmrep cleardeploymentgroup -p ",dgnm," -f ;"))</f>
        <v>./pmrep cleardeploymentgroup -p DG_Static_Shared -f ;</v>
      </c>
      <c r="R2486" s="13" t="str">
        <f t="shared" ref="R2486:R2487" si="5333">CONCATENATE("./pmrep addtodeploymentgroup -p ",dgnm," -n ",N2486," -o ",M2486, " -f ",L2486," -d ",K2486, " ;")</f>
        <v>./pmrep addtodeploymentgroup -p DG_Static_Shared -n wf_ENT_LAWSON_GL_RC_PROCESS -o Workflow -f connectors -d all ;</v>
      </c>
      <c r="S2486" s="12" t="str">
        <f t="shared" ref="S2486:S2487" si="5334">IF(AND(B2486=B2487,F2486=F2487),"echo ;",CONCATENATE("./pmrep deploydeploymentgroup -p ",dgnm, " -c ",dgxml," -r ",E2486," -n ",IF(LEFT(F2486,1)="B","ritbil","jansaj")," -X ",F2486, " -h ",G2486," -o ",I2486, " -s ",J2486, " -l $HOME/scripts/log/dg_",C2486,"_",B2486,".log ;"))</f>
        <v>./pmrep deploydeploymentgroup -p DG_Static_Shared -c  ./DG_Static_Shared.xml -r RAC_qa -n jansaj -X QP -h qhvifoapp05 -o 6005 -s Native -l $HOME/scripts/log/dg_SJ_kalabd.log ;</v>
      </c>
      <c r="T2486" s="13" t="str">
        <f t="shared" ref="T2486:T2487" si="5335">IF(AND(B2486=B2487,F2486=F2487), "echo ;","echo '&lt; PRESS ANY KEY TO CONTINUE &gt;'; read c ; ")</f>
        <v xml:space="preserve">echo '&lt; PRESS ANY KEY TO CONTINUE &gt;'; read c ; </v>
      </c>
      <c r="U2486" s="12" t="str">
        <f t="shared" ref="U2486:U2487" si="5336">IF(AND(B2486=B2487,F2486=F2487),"echo;",CONCATENATE("cat $HOME/scripts/log/dg_",C2486,"_",B2486,".log ; "))</f>
        <v xml:space="preserve">cat $HOME/scripts/log/dg_SJ_kalabd.log ; </v>
      </c>
      <c r="V2486" s="13" t="str">
        <f t="shared" ref="V2486:V2487" si="5337">IF(AND(B2486=B2487,F2486=F2487), "echo ;","echo '&lt; PRESS ANY KEY TO CONTINUE &gt;'; read c ;")</f>
        <v>echo '&lt; PRESS ANY KEY TO CONTINUE &gt;'; read c ;</v>
      </c>
      <c r="W2486" s="14" t="str">
        <f t="shared" ref="W2486:W2487" si="5338">IF(LEFT(U2486,3)="cat"," pmd ; "," echo ; ")</f>
        <v xml:space="preserve"> pmd ; </v>
      </c>
      <c r="X2486" s="13" t="str">
        <f t="shared" ref="X2486:X2487" si="5339">IF(M2486="Workflow",CONCATENATE("ssh -q ",G2486, " '/home/infa_adm/scripts/ais.sh ",L2486," ",N2486," ",H2486,"'")," # n/a")</f>
        <v>ssh -q qhvifoapp05 '/home/infa_adm/scripts/ais.sh connectors wf_ENT_LAWSON_GL_RC_PROCESS Int01_qa'</v>
      </c>
      <c r="Y2486" s="15"/>
      <c r="Z2486" s="60" t="str">
        <f t="shared" ref="Z2486:Z2487" si="5340">CONCATENATE("./pmrep objectexport -f ",L2486," -o ",M2486," -n ",N2486," -m -s -b -r -u ",N2486,".xml")</f>
        <v>./pmrep objectexport -f connectors -o Workflow -n wf_ENT_LAWSON_GL_RC_PROCESS -m -s -b -r -u wf_ENT_LAWSON_GL_RC_PROCESS.xml</v>
      </c>
      <c r="AA2486" s="63" t="str">
        <f t="shared" ref="AA2486:AA2487" si="5341">IF(M2486="Workflow",CONCATENATE("gwd ",L2486," ",N2486)," # n/a")</f>
        <v>gwd connectors wf_ENT_LAWSON_GL_RC_PROCESS</v>
      </c>
      <c r="AB2486" s="60" t="str">
        <f t="shared" si="4895"/>
        <v xml:space="preserve">showvh connectors wf_ENT_LAWSON_GL_RC_PROCESS ; </v>
      </c>
      <c r="AC2486" s="60" t="str">
        <f t="shared" si="4894"/>
        <v>showrrh connectors wf_ENT_LAWSON_GL_RC_PROCESS</v>
      </c>
    </row>
    <row r="2487" spans="1:29" x14ac:dyDescent="0.25">
      <c r="A2487" s="9">
        <v>43510</v>
      </c>
      <c r="B2487" s="6" t="s">
        <v>317</v>
      </c>
      <c r="C2487" s="6" t="s">
        <v>1892</v>
      </c>
      <c r="D2487" s="6" t="s">
        <v>1863</v>
      </c>
      <c r="E2487" s="100" t="str">
        <f t="shared" si="5324"/>
        <v>RAC_uat</v>
      </c>
      <c r="F2487" s="115" t="str">
        <f t="shared" si="5325"/>
        <v>UP</v>
      </c>
      <c r="G2487" s="100" t="str">
        <f t="shared" si="5326"/>
        <v>uhvifoapp03</v>
      </c>
      <c r="H2487" s="115" t="str">
        <f t="shared" si="5327"/>
        <v>Int01_uat</v>
      </c>
      <c r="I2487" s="100" t="str">
        <f t="shared" si="5328"/>
        <v>6005</v>
      </c>
      <c r="J2487" s="115" t="str">
        <f t="shared" si="5329"/>
        <v>Native</v>
      </c>
      <c r="K2487" s="100" t="str">
        <f t="shared" si="5330"/>
        <v>all</v>
      </c>
      <c r="L2487" s="6" t="s">
        <v>1491</v>
      </c>
      <c r="M2487" s="6" t="s">
        <v>332</v>
      </c>
      <c r="N2487" s="6" t="s">
        <v>2944</v>
      </c>
      <c r="O2487" s="6" t="s">
        <v>3529</v>
      </c>
      <c r="P2487" s="11" t="str">
        <f t="shared" si="5331"/>
        <v>qc connectors Workflow wf_ENT_LAWSON_GL_RC_PROCESS</v>
      </c>
      <c r="Q2487" s="12" t="str">
        <f t="shared" si="5332"/>
        <v>./pmrep cleardeploymentgroup -p DG_Static_Shared -f ;</v>
      </c>
      <c r="R2487" s="13" t="str">
        <f t="shared" si="5333"/>
        <v>./pmrep addtodeploymentgroup -p DG_Static_Shared -n wf_ENT_LAWSON_GL_RC_PROCESS -o Workflow -f connectors -d all ;</v>
      </c>
      <c r="S2487" s="12" t="str">
        <f t="shared" si="5334"/>
        <v>./pmrep deploydeploymentgroup -p DG_Static_Shared -c  ./DG_Static_Shared.xml -r RAC_uat -n jansaj -X UP -h uhvifoapp03 -o 6005 -s Native -l $HOME/scripts/log/dg_SJ_kalabd.log ;</v>
      </c>
      <c r="T2487" s="13" t="str">
        <f t="shared" si="5335"/>
        <v xml:space="preserve">echo '&lt; PRESS ANY KEY TO CONTINUE &gt;'; read c ; </v>
      </c>
      <c r="U2487" s="12" t="str">
        <f t="shared" si="5336"/>
        <v xml:space="preserve">cat $HOME/scripts/log/dg_SJ_kalabd.log ; </v>
      </c>
      <c r="V2487" s="13" t="str">
        <f t="shared" si="5337"/>
        <v>echo '&lt; PRESS ANY KEY TO CONTINUE &gt;'; read c ;</v>
      </c>
      <c r="W2487" s="14" t="str">
        <f t="shared" si="5338"/>
        <v xml:space="preserve"> pmd ; </v>
      </c>
      <c r="X2487" s="13" t="str">
        <f t="shared" si="5339"/>
        <v>ssh -q uhvifoapp03 '/home/infa_adm/scripts/ais.sh connectors wf_ENT_LAWSON_GL_RC_PROCESS Int01_uat'</v>
      </c>
      <c r="Y2487" s="15"/>
      <c r="Z2487" s="60" t="str">
        <f t="shared" si="5340"/>
        <v>./pmrep objectexport -f connectors -o Workflow -n wf_ENT_LAWSON_GL_RC_PROCESS -m -s -b -r -u wf_ENT_LAWSON_GL_RC_PROCESS.xml</v>
      </c>
      <c r="AA2487" s="63" t="str">
        <f t="shared" si="5341"/>
        <v>gwd connectors wf_ENT_LAWSON_GL_RC_PROCESS</v>
      </c>
      <c r="AB2487" s="60" t="str">
        <f t="shared" si="4895"/>
        <v xml:space="preserve">showvh connectors wf_ENT_LAWSON_GL_RC_PROCESS ; </v>
      </c>
      <c r="AC2487" s="60" t="str">
        <f t="shared" si="4894"/>
        <v>showrrh connectors wf_ENT_LAWSON_GL_RC_PROCESS</v>
      </c>
    </row>
    <row r="2488" spans="1:29" x14ac:dyDescent="0.25">
      <c r="A2488" s="9">
        <v>43511</v>
      </c>
      <c r="B2488" s="6" t="s">
        <v>318</v>
      </c>
      <c r="C2488" s="6" t="s">
        <v>1892</v>
      </c>
      <c r="D2488" s="6" t="s">
        <v>1862</v>
      </c>
      <c r="E2488" s="100" t="str">
        <f t="shared" ref="E2488:E2489" si="5342">IF(D2488="q1",rep_q,IF(OR(D2488="u1",D2488="u2"),rep_u,IF(OR(D2488="p1",D2488="p2"),rep_p," ** ERROR **")))</f>
        <v>RAC_qa</v>
      </c>
      <c r="F2488" s="115" t="str">
        <f t="shared" ref="F2488:F2489" si="5343">IF(C2488="SJ",IF(D2488="q1",pswd_sj_q,IF(OR(D2488="u1",D2488="u2"),pswd_sj_u,IF(OR(D2488="p1",D2488="p2"),pswd_sj_p," ** ERROR **"))),
IF(C2488="BR",IF(D2488="q1",pswd_br_q,IF(OR(D2488="u1",D2488="u2"),pswd_br_u,IF(OR(D2488="p1",D2488="p2"),pswd_br_p," ** ERROR **")))," ** ERROR **"))</f>
        <v>QP</v>
      </c>
      <c r="G2488" s="100" t="str">
        <f t="shared" ref="G2488:G2489" si="5344">IF(D2488="q1",host_q,IF(OR(D2488="u1",D2488="u2"),host_u,IF(OR(D2488="p1",D2488="p2"),host_p," ** ERROR **")))</f>
        <v>qhvifoapp05</v>
      </c>
      <c r="H2488" s="115" t="str">
        <f t="shared" ref="H2488:H2489" si="5345">IF(D2488="q1",int_q1,IF(D2488="u1",int_u1,IF(D2488="u2",int_u2,IF(D2488="p1",int_p1,IF(D2488="p2",int_p2," ** ERROR **")))))</f>
        <v>Int01_qa</v>
      </c>
      <c r="I2488" s="100" t="str">
        <f t="shared" ref="I2488:I2489" si="5346">IF(D2488="","n/a","6005")</f>
        <v>6005</v>
      </c>
      <c r="J2488" s="115" t="str">
        <f t="shared" ref="J2488:J2489" si="5347">IF(D2488="","n/a","Native")</f>
        <v>Native</v>
      </c>
      <c r="K2488" s="100" t="str">
        <f t="shared" ref="K2488:K2489" si="5348">IF(D2488="","n/a","all")</f>
        <v>all</v>
      </c>
      <c r="L2488" s="6" t="s">
        <v>1491</v>
      </c>
      <c r="M2488" s="6" t="s">
        <v>332</v>
      </c>
      <c r="N2488" s="6" t="s">
        <v>1628</v>
      </c>
      <c r="O2488" s="6" t="s">
        <v>3532</v>
      </c>
      <c r="P2488" s="11" t="str">
        <f t="shared" ref="P2488:P2489" si="5349">CONCATENATE("qc ",L2488," ",M2488," ",N2488)</f>
        <v>qc connectors Workflow wf_ENT_LAWSON_GL_CashReceipts_HT</v>
      </c>
      <c r="Q2488" s="12" t="str">
        <f t="shared" ref="Q2488:Q2489" si="5350">IF(AND(B2488=B2487,F2488=F2487),"echo ;",CONCATENATE("./pmrep cleardeploymentgroup -p ",dgnm," -f ;"))</f>
        <v>./pmrep cleardeploymentgroup -p DG_Static_Shared -f ;</v>
      </c>
      <c r="R2488" s="13" t="str">
        <f t="shared" ref="R2488:R2489" si="5351">CONCATENATE("./pmrep addtodeploymentgroup -p ",dgnm," -n ",N2488," -o ",M2488, " -f ",L2488," -d ",K2488, " ;")</f>
        <v>./pmrep addtodeploymentgroup -p DG_Static_Shared -n wf_ENT_LAWSON_GL_CashReceipts_HT -o Workflow -f connectors -d all ;</v>
      </c>
      <c r="S2488" s="12" t="str">
        <f t="shared" ref="S2488:S2489" si="5352">IF(AND(B2488=B2489,F2488=F2489),"echo ;",CONCATENATE("./pmrep deploydeploymentgroup -p ",dgnm, " -c ",dgxml," -r ",E2488," -n ",IF(LEFT(F2488,1)="B","ritbil","jansaj")," -X ",F2488, " -h ",G2488," -o ",I2488, " -s ",J2488, " -l $HOME/scripts/log/dg_",C2488,"_",B2488,".log ;"))</f>
        <v>./pmrep deploydeploymentgroup -p DG_Static_Shared -c  ./DG_Static_Shared.xml -r RAC_qa -n jansaj -X QP -h qhvifoapp05 -o 6005 -s Native -l $HOME/scripts/log/dg_SJ_moodee.log ;</v>
      </c>
      <c r="T2488" s="13" t="str">
        <f t="shared" ref="T2488:T2489" si="5353">IF(AND(B2488=B2489,F2488=F2489), "echo ;","echo '&lt; PRESS ANY KEY TO CONTINUE &gt;'; read c ; ")</f>
        <v xml:space="preserve">echo '&lt; PRESS ANY KEY TO CONTINUE &gt;'; read c ; </v>
      </c>
      <c r="U2488" s="12" t="str">
        <f t="shared" ref="U2488:U2489" si="5354">IF(AND(B2488=B2489,F2488=F2489),"echo;",CONCATENATE("cat $HOME/scripts/log/dg_",C2488,"_",B2488,".log ; "))</f>
        <v xml:space="preserve">cat $HOME/scripts/log/dg_SJ_moodee.log ; </v>
      </c>
      <c r="V2488" s="13" t="str">
        <f t="shared" ref="V2488:V2489" si="5355">IF(AND(B2488=B2489,F2488=F2489), "echo ;","echo '&lt; PRESS ANY KEY TO CONTINUE &gt;'; read c ;")</f>
        <v>echo '&lt; PRESS ANY KEY TO CONTINUE &gt;'; read c ;</v>
      </c>
      <c r="W2488" s="14" t="str">
        <f t="shared" ref="W2488:W2489" si="5356">IF(LEFT(U2488,3)="cat"," pmd ; "," echo ; ")</f>
        <v xml:space="preserve"> pmd ; </v>
      </c>
      <c r="X2488" s="13" t="str">
        <f t="shared" ref="X2488:X2489" si="5357">IF(M2488="Workflow",CONCATENATE("ssh -q ",G2488, " '/home/infa_adm/scripts/ais.sh ",L2488," ",N2488," ",H2488,"'")," # n/a")</f>
        <v>ssh -q qhvifoapp05 '/home/infa_adm/scripts/ais.sh connectors wf_ENT_LAWSON_GL_CashReceipts_HT Int01_qa'</v>
      </c>
      <c r="Y2488" s="15"/>
      <c r="Z2488" s="60" t="str">
        <f t="shared" ref="Z2488:Z2489" si="5358">CONCATENATE("./pmrep objectexport -f ",L2488," -o ",M2488," -n ",N2488," -m -s -b -r -u ",N2488,".xml")</f>
        <v>./pmrep objectexport -f connectors -o Workflow -n wf_ENT_LAWSON_GL_CashReceipts_HT -m -s -b -r -u wf_ENT_LAWSON_GL_CashReceipts_HT.xml</v>
      </c>
      <c r="AA2488" s="63" t="str">
        <f t="shared" ref="AA2488:AA2489" si="5359">IF(M2488="Workflow",CONCATENATE("gwd ",L2488," ",N2488)," # n/a")</f>
        <v>gwd connectors wf_ENT_LAWSON_GL_CashReceipts_HT</v>
      </c>
      <c r="AB2488" s="60" t="str">
        <f t="shared" si="4895"/>
        <v xml:space="preserve">showvh connectors wf_ENT_LAWSON_GL_CashReceipts_HT ; </v>
      </c>
      <c r="AC2488" s="60" t="str">
        <f t="shared" si="4894"/>
        <v>showrrh connectors wf_ENT_LAWSON_GL_CashReceipts_HT</v>
      </c>
    </row>
    <row r="2489" spans="1:29" x14ac:dyDescent="0.25">
      <c r="A2489" s="9">
        <v>43511</v>
      </c>
      <c r="B2489" s="6" t="s">
        <v>318</v>
      </c>
      <c r="C2489" s="6" t="s">
        <v>1892</v>
      </c>
      <c r="D2489" s="6" t="s">
        <v>1863</v>
      </c>
      <c r="E2489" s="100" t="str">
        <f t="shared" si="5342"/>
        <v>RAC_uat</v>
      </c>
      <c r="F2489" s="115" t="str">
        <f t="shared" si="5343"/>
        <v>UP</v>
      </c>
      <c r="G2489" s="100" t="str">
        <f t="shared" si="5344"/>
        <v>uhvifoapp03</v>
      </c>
      <c r="H2489" s="115" t="str">
        <f t="shared" si="5345"/>
        <v>Int01_uat</v>
      </c>
      <c r="I2489" s="100" t="str">
        <f t="shared" si="5346"/>
        <v>6005</v>
      </c>
      <c r="J2489" s="115" t="str">
        <f t="shared" si="5347"/>
        <v>Native</v>
      </c>
      <c r="K2489" s="100" t="str">
        <f t="shared" si="5348"/>
        <v>all</v>
      </c>
      <c r="L2489" s="6" t="s">
        <v>1491</v>
      </c>
      <c r="M2489" s="6" t="s">
        <v>332</v>
      </c>
      <c r="N2489" s="6" t="s">
        <v>1628</v>
      </c>
      <c r="O2489" s="6" t="s">
        <v>3533</v>
      </c>
      <c r="P2489" s="11" t="str">
        <f t="shared" si="5349"/>
        <v>qc connectors Workflow wf_ENT_LAWSON_GL_CashReceipts_HT</v>
      </c>
      <c r="Q2489" s="12" t="str">
        <f t="shared" si="5350"/>
        <v>./pmrep cleardeploymentgroup -p DG_Static_Shared -f ;</v>
      </c>
      <c r="R2489" s="13" t="str">
        <f t="shared" si="5351"/>
        <v>./pmrep addtodeploymentgroup -p DG_Static_Shared -n wf_ENT_LAWSON_GL_CashReceipts_HT -o Workflow -f connectors -d all ;</v>
      </c>
      <c r="S2489" s="12" t="str">
        <f t="shared" si="5352"/>
        <v>./pmrep deploydeploymentgroup -p DG_Static_Shared -c  ./DG_Static_Shared.xml -r RAC_uat -n jansaj -X UP -h uhvifoapp03 -o 6005 -s Native -l $HOME/scripts/log/dg_SJ_moodee.log ;</v>
      </c>
      <c r="T2489" s="13" t="str">
        <f t="shared" si="5353"/>
        <v xml:space="preserve">echo '&lt; PRESS ANY KEY TO CONTINUE &gt;'; read c ; </v>
      </c>
      <c r="U2489" s="12" t="str">
        <f t="shared" si="5354"/>
        <v xml:space="preserve">cat $HOME/scripts/log/dg_SJ_moodee.log ; </v>
      </c>
      <c r="V2489" s="13" t="str">
        <f t="shared" si="5355"/>
        <v>echo '&lt; PRESS ANY KEY TO CONTINUE &gt;'; read c ;</v>
      </c>
      <c r="W2489" s="14" t="str">
        <f t="shared" si="5356"/>
        <v xml:space="preserve"> pmd ; </v>
      </c>
      <c r="X2489" s="13" t="str">
        <f t="shared" si="5357"/>
        <v>ssh -q uhvifoapp03 '/home/infa_adm/scripts/ais.sh connectors wf_ENT_LAWSON_GL_CashReceipts_HT Int01_uat'</v>
      </c>
      <c r="Y2489" s="15"/>
      <c r="Z2489" s="60" t="str">
        <f t="shared" si="5358"/>
        <v>./pmrep objectexport -f connectors -o Workflow -n wf_ENT_LAWSON_GL_CashReceipts_HT -m -s -b -r -u wf_ENT_LAWSON_GL_CashReceipts_HT.xml</v>
      </c>
      <c r="AA2489" s="63" t="str">
        <f t="shared" si="5359"/>
        <v>gwd connectors wf_ENT_LAWSON_GL_CashReceipts_HT</v>
      </c>
      <c r="AB2489" s="60" t="str">
        <f t="shared" si="4895"/>
        <v xml:space="preserve">showvh connectors wf_ENT_LAWSON_GL_CashReceipts_HT ; </v>
      </c>
      <c r="AC2489" s="60" t="str">
        <f>CONCATENATE("showrrh ",L2489," ",N2489)</f>
        <v>showrrh connectors wf_ENT_LAWSON_GL_CashReceipts_HT</v>
      </c>
    </row>
    <row r="2490" spans="1:29" x14ac:dyDescent="0.25">
      <c r="A2490" s="9">
        <v>43514</v>
      </c>
      <c r="B2490" s="6" t="s">
        <v>318</v>
      </c>
      <c r="C2490" s="6" t="s">
        <v>1892</v>
      </c>
      <c r="D2490" s="6" t="s">
        <v>1862</v>
      </c>
      <c r="E2490" s="100" t="str">
        <f t="shared" ref="E2490:E2491" si="5360">IF(D2490="q1",rep_q,IF(OR(D2490="u1",D2490="u2"),rep_u,IF(OR(D2490="p1",D2490="p2"),rep_p," ** ERROR **")))</f>
        <v>RAC_qa</v>
      </c>
      <c r="F2490" s="115" t="str">
        <f t="shared" ref="F2490:F2491" si="5361">IF(C2490="SJ",IF(D2490="q1",pswd_sj_q,IF(OR(D2490="u1",D2490="u2"),pswd_sj_u,IF(OR(D2490="p1",D2490="p2"),pswd_sj_p," ** ERROR **"))),
IF(C2490="BR",IF(D2490="q1",pswd_br_q,IF(OR(D2490="u1",D2490="u2"),pswd_br_u,IF(OR(D2490="p1",D2490="p2"),pswd_br_p," ** ERROR **")))," ** ERROR **"))</f>
        <v>QP</v>
      </c>
      <c r="G2490" s="100" t="str">
        <f t="shared" ref="G2490:G2491" si="5362">IF(D2490="q1",host_q,IF(OR(D2490="u1",D2490="u2"),host_u,IF(OR(D2490="p1",D2490="p2"),host_p," ** ERROR **")))</f>
        <v>qhvifoapp05</v>
      </c>
      <c r="H2490" s="115" t="str">
        <f t="shared" ref="H2490:H2491" si="5363">IF(D2490="q1",int_q1,IF(D2490="u1",int_u1,IF(D2490="u2",int_u2,IF(D2490="p1",int_p1,IF(D2490="p2",int_p2," ** ERROR **")))))</f>
        <v>Int01_qa</v>
      </c>
      <c r="I2490" s="100" t="str">
        <f t="shared" ref="I2490:I2491" si="5364">IF(D2490="","n/a","6005")</f>
        <v>6005</v>
      </c>
      <c r="J2490" s="115" t="str">
        <f t="shared" ref="J2490:J2491" si="5365">IF(D2490="","n/a","Native")</f>
        <v>Native</v>
      </c>
      <c r="K2490" s="100" t="str">
        <f t="shared" ref="K2490:K2491" si="5366">IF(D2490="","n/a","all")</f>
        <v>all</v>
      </c>
      <c r="L2490" s="6" t="s">
        <v>1491</v>
      </c>
      <c r="M2490" s="6" t="s">
        <v>332</v>
      </c>
      <c r="N2490" s="6" t="s">
        <v>1628</v>
      </c>
      <c r="O2490" s="6" t="s">
        <v>3534</v>
      </c>
      <c r="P2490" s="11" t="str">
        <f t="shared" ref="P2490:P2491" si="5367">CONCATENATE("qc ",L2490," ",M2490," ",N2490)</f>
        <v>qc connectors Workflow wf_ENT_LAWSON_GL_CashReceipts_HT</v>
      </c>
      <c r="Q2490" s="12" t="str">
        <f t="shared" ref="Q2490:Q2491" si="5368">IF(AND(B2490=B2489,F2490=F2489),"echo ;",CONCATENATE("./pmrep cleardeploymentgroup -p ",dgnm," -f ;"))</f>
        <v>./pmrep cleardeploymentgroup -p DG_Static_Shared -f ;</v>
      </c>
      <c r="R2490" s="13" t="str">
        <f t="shared" ref="R2490:R2491" si="5369">CONCATENATE("./pmrep addtodeploymentgroup -p ",dgnm," -n ",N2490," -o ",M2490, " -f ",L2490," -d ",K2490, " ;")</f>
        <v>./pmrep addtodeploymentgroup -p DG_Static_Shared -n wf_ENT_LAWSON_GL_CashReceipts_HT -o Workflow -f connectors -d all ;</v>
      </c>
      <c r="S2490" s="12" t="str">
        <f t="shared" ref="S2490:S2491" si="5370">IF(AND(B2490=B2491,F2490=F2491),"echo ;",CONCATENATE("./pmrep deploydeploymentgroup -p ",dgnm, " -c ",dgxml," -r ",E2490," -n ",IF(LEFT(F2490,1)="B","ritbil","jansaj")," -X ",F2490, " -h ",G2490," -o ",I2490, " -s ",J2490, " -l $HOME/scripts/log/dg_",C2490,"_",B2490,".log ;"))</f>
        <v>./pmrep deploydeploymentgroup -p DG_Static_Shared -c  ./DG_Static_Shared.xml -r RAC_qa -n jansaj -X QP -h qhvifoapp05 -o 6005 -s Native -l $HOME/scripts/log/dg_SJ_moodee.log ;</v>
      </c>
      <c r="T2490" s="13" t="str">
        <f t="shared" ref="T2490:T2491" si="5371">IF(AND(B2490=B2491,F2490=F2491), "echo ;","echo '&lt; PRESS ANY KEY TO CONTINUE &gt;'; read c ; ")</f>
        <v xml:space="preserve">echo '&lt; PRESS ANY KEY TO CONTINUE &gt;'; read c ; </v>
      </c>
      <c r="U2490" s="12" t="str">
        <f t="shared" ref="U2490:U2491" si="5372">IF(AND(B2490=B2491,F2490=F2491),"echo;",CONCATENATE("cat $HOME/scripts/log/dg_",C2490,"_",B2490,".log ; "))</f>
        <v xml:space="preserve">cat $HOME/scripts/log/dg_SJ_moodee.log ; </v>
      </c>
      <c r="V2490" s="13" t="str">
        <f t="shared" ref="V2490:V2491" si="5373">IF(AND(B2490=B2491,F2490=F2491), "echo ;","echo '&lt; PRESS ANY KEY TO CONTINUE &gt;'; read c ;")</f>
        <v>echo '&lt; PRESS ANY KEY TO CONTINUE &gt;'; read c ;</v>
      </c>
      <c r="W2490" s="14" t="str">
        <f t="shared" ref="W2490:W2491" si="5374">IF(LEFT(U2490,3)="cat"," pmd ; "," echo ; ")</f>
        <v xml:space="preserve"> pmd ; </v>
      </c>
      <c r="X2490" s="13" t="str">
        <f t="shared" ref="X2490:X2491" si="5375">IF(M2490="Workflow",CONCATENATE("ssh -q ",G2490, " '/home/infa_adm/scripts/ais.sh ",L2490," ",N2490," ",H2490,"'")," # n/a")</f>
        <v>ssh -q qhvifoapp05 '/home/infa_adm/scripts/ais.sh connectors wf_ENT_LAWSON_GL_CashReceipts_HT Int01_qa'</v>
      </c>
      <c r="Y2490" s="15"/>
      <c r="Z2490" s="60" t="str">
        <f t="shared" ref="Z2490:Z2491" si="5376">CONCATENATE("./pmrep objectexport -f ",L2490," -o ",M2490," -n ",N2490," -m -s -b -r -u ",N2490,".xml")</f>
        <v>./pmrep objectexport -f connectors -o Workflow -n wf_ENT_LAWSON_GL_CashReceipts_HT -m -s -b -r -u wf_ENT_LAWSON_GL_CashReceipts_HT.xml</v>
      </c>
      <c r="AA2490" s="63" t="str">
        <f t="shared" ref="AA2490:AA2491" si="5377">IF(M2490="Workflow",CONCATENATE("gwd ",L2490," ",N2490)," # n/a")</f>
        <v>gwd connectors wf_ENT_LAWSON_GL_CashReceipts_HT</v>
      </c>
      <c r="AB2490" s="60" t="str">
        <f t="shared" ref="AB2490:AB2491" si="5378">CONCATENATE("showvh ",L2490," ",N2490," ; ")</f>
        <v xml:space="preserve">showvh connectors wf_ENT_LAWSON_GL_CashReceipts_HT ; </v>
      </c>
      <c r="AC2490" s="60" t="str">
        <f t="shared" ref="AC2490:AC2491" si="5379">CONCATENATE("showrrh ",L2490," ",N2490)</f>
        <v>showrrh connectors wf_ENT_LAWSON_GL_CashReceipts_HT</v>
      </c>
    </row>
    <row r="2491" spans="1:29" x14ac:dyDescent="0.25">
      <c r="A2491" s="9">
        <v>43514</v>
      </c>
      <c r="B2491" s="6" t="s">
        <v>318</v>
      </c>
      <c r="C2491" s="6" t="s">
        <v>1892</v>
      </c>
      <c r="D2491" s="6" t="s">
        <v>1863</v>
      </c>
      <c r="E2491" s="100" t="str">
        <f t="shared" si="5360"/>
        <v>RAC_uat</v>
      </c>
      <c r="F2491" s="115" t="str">
        <f t="shared" si="5361"/>
        <v>UP</v>
      </c>
      <c r="G2491" s="100" t="str">
        <f t="shared" si="5362"/>
        <v>uhvifoapp03</v>
      </c>
      <c r="H2491" s="115" t="str">
        <f t="shared" si="5363"/>
        <v>Int01_uat</v>
      </c>
      <c r="I2491" s="100" t="str">
        <f t="shared" si="5364"/>
        <v>6005</v>
      </c>
      <c r="J2491" s="115" t="str">
        <f t="shared" si="5365"/>
        <v>Native</v>
      </c>
      <c r="K2491" s="100" t="str">
        <f t="shared" si="5366"/>
        <v>all</v>
      </c>
      <c r="L2491" s="6" t="s">
        <v>1491</v>
      </c>
      <c r="M2491" s="6" t="s">
        <v>332</v>
      </c>
      <c r="N2491" s="6" t="s">
        <v>1628</v>
      </c>
      <c r="O2491" s="6" t="s">
        <v>3535</v>
      </c>
      <c r="P2491" s="11" t="str">
        <f t="shared" si="5367"/>
        <v>qc connectors Workflow wf_ENT_LAWSON_GL_CashReceipts_HT</v>
      </c>
      <c r="Q2491" s="12" t="str">
        <f t="shared" si="5368"/>
        <v>./pmrep cleardeploymentgroup -p DG_Static_Shared -f ;</v>
      </c>
      <c r="R2491" s="13" t="str">
        <f t="shared" si="5369"/>
        <v>./pmrep addtodeploymentgroup -p DG_Static_Shared -n wf_ENT_LAWSON_GL_CashReceipts_HT -o Workflow -f connectors -d all ;</v>
      </c>
      <c r="S2491" s="12" t="str">
        <f t="shared" si="5370"/>
        <v>./pmrep deploydeploymentgroup -p DG_Static_Shared -c  ./DG_Static_Shared.xml -r RAC_uat -n jansaj -X UP -h uhvifoapp03 -o 6005 -s Native -l $HOME/scripts/log/dg_SJ_moodee.log ;</v>
      </c>
      <c r="T2491" s="13" t="str">
        <f t="shared" si="5371"/>
        <v xml:space="preserve">echo '&lt; PRESS ANY KEY TO CONTINUE &gt;'; read c ; </v>
      </c>
      <c r="U2491" s="12" t="str">
        <f t="shared" si="5372"/>
        <v xml:space="preserve">cat $HOME/scripts/log/dg_SJ_moodee.log ; </v>
      </c>
      <c r="V2491" s="13" t="str">
        <f t="shared" si="5373"/>
        <v>echo '&lt; PRESS ANY KEY TO CONTINUE &gt;'; read c ;</v>
      </c>
      <c r="W2491" s="14" t="str">
        <f t="shared" si="5374"/>
        <v xml:space="preserve"> pmd ; </v>
      </c>
      <c r="X2491" s="13" t="str">
        <f t="shared" si="5375"/>
        <v>ssh -q uhvifoapp03 '/home/infa_adm/scripts/ais.sh connectors wf_ENT_LAWSON_GL_CashReceipts_HT Int01_uat'</v>
      </c>
      <c r="Y2491" s="15"/>
      <c r="Z2491" s="60" t="str">
        <f t="shared" si="5376"/>
        <v>./pmrep objectexport -f connectors -o Workflow -n wf_ENT_LAWSON_GL_CashReceipts_HT -m -s -b -r -u wf_ENT_LAWSON_GL_CashReceipts_HT.xml</v>
      </c>
      <c r="AA2491" s="63" t="str">
        <f t="shared" si="5377"/>
        <v>gwd connectors wf_ENT_LAWSON_GL_CashReceipts_HT</v>
      </c>
      <c r="AB2491" s="60" t="str">
        <f t="shared" si="5378"/>
        <v xml:space="preserve">showvh connectors wf_ENT_LAWSON_GL_CashReceipts_HT ; </v>
      </c>
      <c r="AC2491" s="60" t="str">
        <f t="shared" si="5379"/>
        <v>showrrh connectors wf_ENT_LAWSON_GL_CashReceipts_HT</v>
      </c>
    </row>
    <row r="2492" spans="1:29" x14ac:dyDescent="0.25">
      <c r="A2492" s="9">
        <v>43514</v>
      </c>
      <c r="B2492" s="6" t="s">
        <v>3536</v>
      </c>
      <c r="C2492" s="6" t="s">
        <v>1892</v>
      </c>
      <c r="D2492" s="6" t="s">
        <v>1864</v>
      </c>
      <c r="E2492" s="100" t="str">
        <f t="shared" ref="E2492:E2493" si="5380">IF(D2492="q1",rep_q,IF(OR(D2492="u1",D2492="u2"),rep_u,IF(OR(D2492="p1",D2492="p2"),rep_p," ** ERROR **")))</f>
        <v>RAC_prod</v>
      </c>
      <c r="F2492" s="115" t="str">
        <f t="shared" ref="F2492:F2493" si="5381">IF(C2492="SJ",IF(D2492="q1",pswd_sj_q,IF(OR(D2492="u1",D2492="u2"),pswd_sj_u,IF(OR(D2492="p1",D2492="p2"),pswd_sj_p," ** ERROR **"))),
IF(C2492="BR",IF(D2492="q1",pswd_br_q,IF(OR(D2492="u1",D2492="u2"),pswd_br_u,IF(OR(D2492="p1",D2492="p2"),pswd_br_p," ** ERROR **")))," ** ERROR **"))</f>
        <v>PP</v>
      </c>
      <c r="G2492" s="100" t="str">
        <f t="shared" ref="G2492:G2493" si="5382">IF(D2492="q1",host_q,IF(OR(D2492="u1",D2492="u2"),host_u,IF(OR(D2492="p1",D2492="p2"),host_p," ** ERROR **")))</f>
        <v>phvifoapp04</v>
      </c>
      <c r="H2492" s="115" t="str">
        <f t="shared" ref="H2492:H2493" si="5383">IF(D2492="q1",int_q1,IF(D2492="u1",int_u1,IF(D2492="u2",int_u2,IF(D2492="p1",int_p1,IF(D2492="p2",int_p2," ** ERROR **")))))</f>
        <v>Int01_prod</v>
      </c>
      <c r="I2492" s="100" t="str">
        <f t="shared" ref="I2492:I2493" si="5384">IF(D2492="","n/a","6005")</f>
        <v>6005</v>
      </c>
      <c r="J2492" s="115" t="str">
        <f t="shared" ref="J2492:J2493" si="5385">IF(D2492="","n/a","Native")</f>
        <v>Native</v>
      </c>
      <c r="K2492" s="100" t="str">
        <f t="shared" ref="K2492:K2493" si="5386">IF(D2492="","n/a","all")</f>
        <v>all</v>
      </c>
      <c r="L2492" s="6" t="s">
        <v>1491</v>
      </c>
      <c r="M2492" s="6" t="s">
        <v>332</v>
      </c>
      <c r="N2492" s="6" t="s">
        <v>3354</v>
      </c>
      <c r="O2492" s="6" t="s">
        <v>3537</v>
      </c>
      <c r="P2492" s="11" t="str">
        <f t="shared" ref="P2492" si="5387">CONCATENATE("qc ",L2492," ",M2492," ",N2492)</f>
        <v>qc connectors Workflow wf_Accruent_Expesite</v>
      </c>
      <c r="Q2492" s="12" t="str">
        <f t="shared" ref="Q2492" si="5388">IF(AND(B2492=B2491,F2492=F2491),"echo ;",CONCATENATE("./pmrep cleardeploymentgroup -p ",dgnm," -f ;"))</f>
        <v>./pmrep cleardeploymentgroup -p DG_Static_Shared -f ;</v>
      </c>
      <c r="R2492" s="13" t="str">
        <f t="shared" ref="R2492" si="5389">CONCATENATE("./pmrep addtodeploymentgroup -p ",dgnm," -n ",N2492," -o ",M2492, " -f ",L2492," -d ",K2492, " ;")</f>
        <v>./pmrep addtodeploymentgroup -p DG_Static_Shared -n wf_Accruent_Expesite -o Workflow -f connectors -d all ;</v>
      </c>
      <c r="S2492" s="12" t="str">
        <f t="shared" ref="S2492" si="5390">IF(AND(B2492=B2493,F2492=F2493),"echo ;",CONCATENATE("./pmrep deploydeploymentgroup -p ",dgnm, " -c ",dgxml," -r ",E2492," -n ",IF(LEFT(F2492,1)="B","ritbil","jansaj")," -X ",F2492, " -h ",G2492," -o ",I2492, " -s ",J2492, " -l $HOME/scripts/log/dg_",C2492,"_",B2492,".log ;"))</f>
        <v>./pmrep deploydeploymentgroup -p DG_Static_Shared -c  ./DG_Static_Shared.xml -r RAC_prod -n jansaj -X PP -h phvifoapp04 -o 6005 -s Native -l $HOME/scripts/log/dg_SJ_CHG0016627.log ;</v>
      </c>
      <c r="T2492" s="13" t="str">
        <f t="shared" ref="T2492" si="5391">IF(AND(B2492=B2493,F2492=F2493), "echo ;","echo '&lt; PRESS ANY KEY TO CONTINUE &gt;'; read c ; ")</f>
        <v xml:space="preserve">echo '&lt; PRESS ANY KEY TO CONTINUE &gt;'; read c ; </v>
      </c>
      <c r="U2492" s="12" t="str">
        <f t="shared" ref="U2492" si="5392">IF(AND(B2492=B2493,F2492=F2493),"echo;",CONCATENATE("cat $HOME/scripts/log/dg_",C2492,"_",B2492,".log ; "))</f>
        <v xml:space="preserve">cat $HOME/scripts/log/dg_SJ_CHG0016627.log ; </v>
      </c>
      <c r="V2492" s="13" t="str">
        <f t="shared" ref="V2492" si="5393">IF(AND(B2492=B2493,F2492=F2493), "echo ;","echo '&lt; PRESS ANY KEY TO CONTINUE &gt;'; read c ;")</f>
        <v>echo '&lt; PRESS ANY KEY TO CONTINUE &gt;'; read c ;</v>
      </c>
      <c r="W2492" s="14" t="str">
        <f t="shared" ref="W2492" si="5394">IF(LEFT(U2492,3)="cat"," pmd ; "," echo ; ")</f>
        <v xml:space="preserve"> pmd ; </v>
      </c>
      <c r="X2492" s="13" t="str">
        <f t="shared" ref="X2492" si="5395">IF(M2492="Workflow",CONCATENATE("ssh -q ",G2492, " '/home/infa_adm/scripts/ais.sh ",L2492," ",N2492," ",H2492,"'")," # n/a")</f>
        <v>ssh -q phvifoapp04 '/home/infa_adm/scripts/ais.sh connectors wf_Accruent_Expesite Int01_prod'</v>
      </c>
      <c r="Y2492" s="15"/>
      <c r="Z2492" s="60" t="str">
        <f t="shared" ref="Z2492" si="5396">CONCATENATE("./pmrep objectexport -f ",L2492," -o ",M2492," -n ",N2492," -m -s -b -r -u ",N2492,".xml")</f>
        <v>./pmrep objectexport -f connectors -o Workflow -n wf_Accruent_Expesite -m -s -b -r -u wf_Accruent_Expesite.xml</v>
      </c>
      <c r="AA2492" s="63" t="str">
        <f t="shared" ref="AA2492" si="5397">IF(M2492="Workflow",CONCATENATE("gwd ",L2492," ",N2492)," # n/a")</f>
        <v>gwd connectors wf_Accruent_Expesite</v>
      </c>
      <c r="AB2492" s="60" t="str">
        <f t="shared" ref="AB2492" si="5398">CONCATENATE("showvh ",L2492," ",N2492," ; ")</f>
        <v xml:space="preserve">showvh connectors wf_Accruent_Expesite ; </v>
      </c>
      <c r="AC2492" s="60" t="str">
        <f t="shared" ref="AC2492" si="5399">CONCATENATE("showrrh ",L2492," ",N2492)</f>
        <v>showrrh connectors wf_Accruent_Expesite</v>
      </c>
    </row>
    <row r="2493" spans="1:29" x14ac:dyDescent="0.25">
      <c r="A2493" s="9">
        <v>43515</v>
      </c>
      <c r="B2493" s="6" t="s">
        <v>3538</v>
      </c>
      <c r="C2493" s="6" t="s">
        <v>1893</v>
      </c>
      <c r="D2493" s="6" t="s">
        <v>1864</v>
      </c>
      <c r="E2493" s="100" t="str">
        <f t="shared" si="5380"/>
        <v>RAC_prod</v>
      </c>
      <c r="F2493" s="115" t="str">
        <f t="shared" si="5381"/>
        <v>BPP</v>
      </c>
      <c r="G2493" s="100" t="str">
        <f t="shared" si="5382"/>
        <v>phvifoapp04</v>
      </c>
      <c r="H2493" s="115" t="str">
        <f t="shared" si="5383"/>
        <v>Int01_prod</v>
      </c>
      <c r="I2493" s="100" t="str">
        <f t="shared" si="5384"/>
        <v>6005</v>
      </c>
      <c r="J2493" s="115" t="str">
        <f t="shared" si="5385"/>
        <v>Native</v>
      </c>
      <c r="K2493" s="100" t="str">
        <f t="shared" si="5386"/>
        <v>all</v>
      </c>
      <c r="L2493" s="6" t="s">
        <v>1491</v>
      </c>
      <c r="M2493" s="6" t="s">
        <v>332</v>
      </c>
      <c r="N2493" s="6" t="s">
        <v>1628</v>
      </c>
      <c r="O2493" s="6" t="s">
        <v>3539</v>
      </c>
      <c r="P2493" s="11" t="str">
        <f t="shared" ref="P2493" si="5400">CONCATENATE("qc ",L2493," ",M2493," ",N2493)</f>
        <v>qc connectors Workflow wf_ENT_LAWSON_GL_CashReceipts_HT</v>
      </c>
      <c r="Q2493" s="12" t="str">
        <f t="shared" ref="Q2493" si="5401">IF(AND(B2493=B2492,F2493=F2492),"echo ;",CONCATENATE("./pmrep cleardeploymentgroup -p ",dgnm," -f ;"))</f>
        <v>./pmrep cleardeploymentgroup -p DG_Static_Shared -f ;</v>
      </c>
      <c r="R2493" s="13" t="str">
        <f t="shared" ref="R2493" si="5402">CONCATENATE("./pmrep addtodeploymentgroup -p ",dgnm," -n ",N2493," -o ",M2493, " -f ",L2493," -d ",K2493, " ;")</f>
        <v>./pmrep addtodeploymentgroup -p DG_Static_Shared -n wf_ENT_LAWSON_GL_CashReceipts_HT -o Workflow -f connectors -d all ;</v>
      </c>
      <c r="S2493" s="12" t="str">
        <f t="shared" ref="S2493" si="5403">IF(AND(B2493=B2494,F2493=F2494),"echo ;",CONCATENATE("./pmrep deploydeploymentgroup -p ",dgnm, " -c ",dgxml," -r ",E2493," -n ",IF(LEFT(F2493,1)="B","ritbil","jansaj")," -X ",F2493, " -h ",G2493," -o ",I2493, " -s ",J2493, " -l $HOME/scripts/log/dg_",C2493,"_",B2493,".log ;"))</f>
        <v>./pmrep deploydeploymentgroup -p DG_Static_Shared -c  ./DG_Static_Shared.xml -r RAC_prod -n ritbil -X BPP -h phvifoapp04 -o 6005 -s Native -l $HOME/scripts/log/dg_BR_CHG0016719.log ;</v>
      </c>
      <c r="T2493" s="13" t="str">
        <f t="shared" ref="T2493" si="5404">IF(AND(B2493=B2494,F2493=F2494), "echo ;","echo '&lt; PRESS ANY KEY TO CONTINUE &gt;'; read c ; ")</f>
        <v xml:space="preserve">echo '&lt; PRESS ANY KEY TO CONTINUE &gt;'; read c ; </v>
      </c>
      <c r="U2493" s="12" t="str">
        <f t="shared" ref="U2493" si="5405">IF(AND(B2493=B2494,F2493=F2494),"echo;",CONCATENATE("cat $HOME/scripts/log/dg_",C2493,"_",B2493,".log ; "))</f>
        <v xml:space="preserve">cat $HOME/scripts/log/dg_BR_CHG0016719.log ; </v>
      </c>
      <c r="V2493" s="13" t="str">
        <f t="shared" ref="V2493" si="5406">IF(AND(B2493=B2494,F2493=F2494), "echo ;","echo '&lt; PRESS ANY KEY TO CONTINUE &gt;'; read c ;")</f>
        <v>echo '&lt; PRESS ANY KEY TO CONTINUE &gt;'; read c ;</v>
      </c>
      <c r="W2493" s="14" t="str">
        <f t="shared" ref="W2493" si="5407">IF(LEFT(U2493,3)="cat"," pmd ; "," echo ; ")</f>
        <v xml:space="preserve"> pmd ; </v>
      </c>
      <c r="X2493" s="13" t="str">
        <f t="shared" ref="X2493" si="5408">IF(M2493="Workflow",CONCATENATE("ssh -q ",G2493, " '/home/infa_adm/scripts/ais.sh ",L2493," ",N2493," ",H2493,"'")," # n/a")</f>
        <v>ssh -q phvifoapp04 '/home/infa_adm/scripts/ais.sh connectors wf_ENT_LAWSON_GL_CashReceipts_HT Int01_prod'</v>
      </c>
      <c r="Y2493" s="15"/>
      <c r="Z2493" s="60" t="str">
        <f t="shared" ref="Z2493" si="5409">CONCATENATE("./pmrep objectexport -f ",L2493," -o ",M2493," -n ",N2493," -m -s -b -r -u ",N2493,".xml")</f>
        <v>./pmrep objectexport -f connectors -o Workflow -n wf_ENT_LAWSON_GL_CashReceipts_HT -m -s -b -r -u wf_ENT_LAWSON_GL_CashReceipts_HT.xml</v>
      </c>
      <c r="AA2493" s="63" t="str">
        <f t="shared" ref="AA2493" si="5410">IF(M2493="Workflow",CONCATENATE("gwd ",L2493," ",N2493)," # n/a")</f>
        <v>gwd connectors wf_ENT_LAWSON_GL_CashReceipts_HT</v>
      </c>
      <c r="AB2493" s="60" t="str">
        <f t="shared" ref="AB2493" si="5411">CONCATENATE("showvh ",L2493," ",N2493," ; ")</f>
        <v xml:space="preserve">showvh connectors wf_ENT_LAWSON_GL_CashReceipts_HT ; </v>
      </c>
      <c r="AC2493" s="60" t="str">
        <f t="shared" ref="AC2493" si="5412">CONCATENATE("showrrh ",L2493," ",N2493)</f>
        <v>showrrh connectors wf_ENT_LAWSON_GL_CashReceipts_HT</v>
      </c>
    </row>
    <row r="2494" spans="1:29" x14ac:dyDescent="0.25">
      <c r="A2494" s="9">
        <v>43515</v>
      </c>
      <c r="B2494" s="6" t="s">
        <v>3540</v>
      </c>
      <c r="C2494" s="6" t="s">
        <v>1893</v>
      </c>
      <c r="D2494" s="6" t="s">
        <v>1864</v>
      </c>
      <c r="E2494" s="100" t="str">
        <f t="shared" ref="E2494:E2496" si="5413">IF(D2494="q1",rep_q,IF(OR(D2494="u1",D2494="u2"),rep_u,IF(OR(D2494="p1",D2494="p2"),rep_p," ** ERROR **")))</f>
        <v>RAC_prod</v>
      </c>
      <c r="F2494" s="115" t="str">
        <f t="shared" ref="F2494:F2496" si="5414">IF(C2494="SJ",IF(D2494="q1",pswd_sj_q,IF(OR(D2494="u1",D2494="u2"),pswd_sj_u,IF(OR(D2494="p1",D2494="p2"),pswd_sj_p," ** ERROR **"))),
IF(C2494="BR",IF(D2494="q1",pswd_br_q,IF(OR(D2494="u1",D2494="u2"),pswd_br_u,IF(OR(D2494="p1",D2494="p2"),pswd_br_p," ** ERROR **")))," ** ERROR **"))</f>
        <v>BPP</v>
      </c>
      <c r="G2494" s="100" t="str">
        <f t="shared" ref="G2494:G2496" si="5415">IF(D2494="q1",host_q,IF(OR(D2494="u1",D2494="u2"),host_u,IF(OR(D2494="p1",D2494="p2"),host_p," ** ERROR **")))</f>
        <v>phvifoapp04</v>
      </c>
      <c r="H2494" s="115" t="str">
        <f t="shared" ref="H2494:H2496" si="5416">IF(D2494="q1",int_q1,IF(D2494="u1",int_u1,IF(D2494="u2",int_u2,IF(D2494="p1",int_p1,IF(D2494="p2",int_p2," ** ERROR **")))))</f>
        <v>Int01_prod</v>
      </c>
      <c r="I2494" s="100" t="str">
        <f t="shared" ref="I2494:I2496" si="5417">IF(D2494="","n/a","6005")</f>
        <v>6005</v>
      </c>
      <c r="J2494" s="115" t="str">
        <f t="shared" ref="J2494:J2496" si="5418">IF(D2494="","n/a","Native")</f>
        <v>Native</v>
      </c>
      <c r="K2494" s="100" t="str">
        <f t="shared" ref="K2494:K2496" si="5419">IF(D2494="","n/a","all")</f>
        <v>all</v>
      </c>
      <c r="L2494" s="6" t="s">
        <v>1491</v>
      </c>
      <c r="M2494" s="6" t="s">
        <v>332</v>
      </c>
      <c r="N2494" s="6" t="s">
        <v>2944</v>
      </c>
      <c r="O2494" s="6" t="s">
        <v>3541</v>
      </c>
      <c r="P2494" s="11" t="str">
        <f t="shared" ref="P2494" si="5420">CONCATENATE("qc ",L2494," ",M2494," ",N2494)</f>
        <v>qc connectors Workflow wf_ENT_LAWSON_GL_RC_PROCESS</v>
      </c>
      <c r="Q2494" s="12" t="str">
        <f t="shared" ref="Q2494" si="5421">IF(AND(B2494=B2493,F2494=F2493),"echo ;",CONCATENATE("./pmrep cleardeploymentgroup -p ",dgnm," -f ;"))</f>
        <v>./pmrep cleardeploymentgroup -p DG_Static_Shared -f ;</v>
      </c>
      <c r="R2494" s="13" t="str">
        <f t="shared" ref="R2494" si="5422">CONCATENATE("./pmrep addtodeploymentgroup -p ",dgnm," -n ",N2494," -o ",M2494, " -f ",L2494," -d ",K2494, " ;")</f>
        <v>./pmrep addtodeploymentgroup -p DG_Static_Shared -n wf_ENT_LAWSON_GL_RC_PROCESS -o Workflow -f connectors -d all ;</v>
      </c>
      <c r="S2494" s="12" t="str">
        <f t="shared" ref="S2494" si="5423">IF(AND(B2494=B2495,F2494=F2495),"echo ;",CONCATENATE("./pmrep deploydeploymentgroup -p ",dgnm, " -c ",dgxml," -r ",E2494," -n ",IF(LEFT(F2494,1)="B","ritbil","jansaj")," -X ",F2494, " -h ",G2494," -o ",I2494, " -s ",J2494, " -l $HOME/scripts/log/dg_",C2494,"_",B2494,".log ;"))</f>
        <v>./pmrep deploydeploymentgroup -p DG_Static_Shared -c  ./DG_Static_Shared.xml -r RAC_prod -n ritbil -X BPP -h phvifoapp04 -o 6005 -s Native -l $HOME/scripts/log/dg_BR_CHG0016720.log ;</v>
      </c>
      <c r="T2494" s="13" t="str">
        <f t="shared" ref="T2494" si="5424">IF(AND(B2494=B2495,F2494=F2495), "echo ;","echo '&lt; PRESS ANY KEY TO CONTINUE &gt;'; read c ; ")</f>
        <v xml:space="preserve">echo '&lt; PRESS ANY KEY TO CONTINUE &gt;'; read c ; </v>
      </c>
      <c r="U2494" s="12" t="str">
        <f t="shared" ref="U2494" si="5425">IF(AND(B2494=B2495,F2494=F2495),"echo;",CONCATENATE("cat $HOME/scripts/log/dg_",C2494,"_",B2494,".log ; "))</f>
        <v xml:space="preserve">cat $HOME/scripts/log/dg_BR_CHG0016720.log ; </v>
      </c>
      <c r="V2494" s="13" t="str">
        <f t="shared" ref="V2494" si="5426">IF(AND(B2494=B2495,F2494=F2495), "echo ;","echo '&lt; PRESS ANY KEY TO CONTINUE &gt;'; read c ;")</f>
        <v>echo '&lt; PRESS ANY KEY TO CONTINUE &gt;'; read c ;</v>
      </c>
      <c r="W2494" s="14" t="str">
        <f t="shared" ref="W2494" si="5427">IF(LEFT(U2494,3)="cat"," pmd ; "," echo ; ")</f>
        <v xml:space="preserve"> pmd ; </v>
      </c>
      <c r="X2494" s="13" t="str">
        <f t="shared" ref="X2494" si="5428">IF(M2494="Workflow",CONCATENATE("ssh -q ",G2494, " '/home/infa_adm/scripts/ais.sh ",L2494," ",N2494," ",H2494,"'")," # n/a")</f>
        <v>ssh -q phvifoapp04 '/home/infa_adm/scripts/ais.sh connectors wf_ENT_LAWSON_GL_RC_PROCESS Int01_prod'</v>
      </c>
      <c r="Y2494" s="15"/>
      <c r="Z2494" s="60" t="str">
        <f t="shared" ref="Z2494" si="5429">CONCATENATE("./pmrep objectexport -f ",L2494," -o ",M2494," -n ",N2494," -m -s -b -r -u ",N2494,".xml")</f>
        <v>./pmrep objectexport -f connectors -o Workflow -n wf_ENT_LAWSON_GL_RC_PROCESS -m -s -b -r -u wf_ENT_LAWSON_GL_RC_PROCESS.xml</v>
      </c>
      <c r="AA2494" s="63" t="str">
        <f t="shared" ref="AA2494" si="5430">IF(M2494="Workflow",CONCATENATE("gwd ",L2494," ",N2494)," # n/a")</f>
        <v>gwd connectors wf_ENT_LAWSON_GL_RC_PROCESS</v>
      </c>
      <c r="AB2494" s="60" t="str">
        <f t="shared" ref="AB2494" si="5431">CONCATENATE("showvh ",L2494," ",N2494," ; ")</f>
        <v xml:space="preserve">showvh connectors wf_ENT_LAWSON_GL_RC_PROCESS ; </v>
      </c>
      <c r="AC2494" s="60" t="str">
        <f t="shared" ref="AC2494" si="5432">CONCATENATE("showrrh ",L2494," ",N2494)</f>
        <v>showrrh connectors wf_ENT_LAWSON_GL_RC_PROCESS</v>
      </c>
    </row>
    <row r="2495" spans="1:29" x14ac:dyDescent="0.25">
      <c r="A2495" s="9">
        <v>43515</v>
      </c>
      <c r="B2495" s="6" t="s">
        <v>3211</v>
      </c>
      <c r="C2495" s="6" t="s">
        <v>1893</v>
      </c>
      <c r="D2495" s="6" t="s">
        <v>1862</v>
      </c>
      <c r="E2495" s="100" t="str">
        <f t="shared" si="5413"/>
        <v>RAC_qa</v>
      </c>
      <c r="F2495" s="115" t="str">
        <f t="shared" si="5414"/>
        <v>BPQ</v>
      </c>
      <c r="G2495" s="100" t="str">
        <f t="shared" si="5415"/>
        <v>qhvifoapp05</v>
      </c>
      <c r="H2495" s="115" t="str">
        <f t="shared" si="5416"/>
        <v>Int01_qa</v>
      </c>
      <c r="I2495" s="100" t="str">
        <f t="shared" si="5417"/>
        <v>6005</v>
      </c>
      <c r="J2495" s="115" t="str">
        <f t="shared" si="5418"/>
        <v>Native</v>
      </c>
      <c r="K2495" s="100" t="str">
        <f t="shared" si="5419"/>
        <v>all</v>
      </c>
      <c r="L2495" s="6" t="s">
        <v>322</v>
      </c>
      <c r="M2495" s="6" t="s">
        <v>332</v>
      </c>
      <c r="N2495" s="6" t="s">
        <v>3193</v>
      </c>
      <c r="O2495" s="6" t="s">
        <v>3542</v>
      </c>
      <c r="P2495" s="11" t="str">
        <f t="shared" ref="P2495:P2496" si="5433">CONCATENATE("qc ",L2495," ",M2495," ",N2495)</f>
        <v>qc MDM Workflow wf_Rms_To_Stg_MDM</v>
      </c>
      <c r="Q2495" s="12" t="str">
        <f t="shared" ref="Q2495:Q2496" si="5434">IF(AND(B2495=B2494,F2495=F2494),"echo ;",CONCATENATE("./pmrep cleardeploymentgroup -p ",dgnm," -f ;"))</f>
        <v>./pmrep cleardeploymentgroup -p DG_Static_Shared -f ;</v>
      </c>
      <c r="R2495" s="13" t="str">
        <f t="shared" ref="R2495:R2496" si="5435">CONCATENATE("./pmrep addtodeploymentgroup -p ",dgnm," -n ",N2495," -o ",M2495, " -f ",L2495," -d ",K2495, " ;")</f>
        <v>./pmrep addtodeploymentgroup -p DG_Static_Shared -n wf_Rms_To_Stg_MDM -o Workflow -f MDM -d all ;</v>
      </c>
      <c r="S2495" s="12" t="str">
        <f t="shared" ref="S2495:S2496" si="5436">IF(AND(B2495=B2496,F2495=F2496),"echo ;",CONCATENATE("./pmrep deploydeploymentgroup -p ",dgnm, " -c ",dgxml," -r ",E2495," -n ",IF(LEFT(F2495,1)="B","ritbil","jansaj")," -X ",F2495, " -h ",G2495," -o ",I2495, " -s ",J2495, " -l $HOME/scripts/log/dg_",C2495,"_",B2495,".log ;"))</f>
        <v>echo ;</v>
      </c>
      <c r="T2495" s="13" t="str">
        <f t="shared" ref="T2495:T2496" si="5437">IF(AND(B2495=B2496,F2495=F2496), "echo ;","echo '&lt; PRESS ANY KEY TO CONTINUE &gt;'; read c ; ")</f>
        <v>echo ;</v>
      </c>
      <c r="U2495" s="12" t="str">
        <f t="shared" ref="U2495:U2496" si="5438">IF(AND(B2495=B2496,F2495=F2496),"echo;",CONCATENATE("cat $HOME/scripts/log/dg_",C2495,"_",B2495,".log ; "))</f>
        <v>echo;</v>
      </c>
      <c r="V2495" s="13" t="str">
        <f t="shared" ref="V2495:V2496" si="5439">IF(AND(B2495=B2496,F2495=F2496), "echo ;","echo '&lt; PRESS ANY KEY TO CONTINUE &gt;'; read c ;")</f>
        <v>echo ;</v>
      </c>
      <c r="W2495" s="14" t="str">
        <f t="shared" ref="W2495:W2496" si="5440">IF(LEFT(U2495,3)="cat"," pmd ; "," echo ; ")</f>
        <v xml:space="preserve"> echo ; </v>
      </c>
      <c r="X2495" s="13" t="str">
        <f t="shared" ref="X2495:X2496" si="5441">IF(M2495="Workflow",CONCATENATE("ssh -q ",G2495, " '/home/infa_adm/scripts/ais.sh ",L2495," ",N2495," ",H2495,"'")," # n/a")</f>
        <v>ssh -q qhvifoapp05 '/home/infa_adm/scripts/ais.sh MDM wf_Rms_To_Stg_MDM Int01_qa'</v>
      </c>
      <c r="Y2495" s="15"/>
      <c r="Z2495" s="60" t="str">
        <f t="shared" ref="Z2495:Z2496" si="5442">CONCATENATE("./pmrep objectexport -f ",L2495," -o ",M2495," -n ",N2495," -m -s -b -r -u ",N2495,".xml")</f>
        <v>./pmrep objectexport -f MDM -o Workflow -n wf_Rms_To_Stg_MDM -m -s -b -r -u wf_Rms_To_Stg_MDM.xml</v>
      </c>
      <c r="AA2495" s="63" t="str">
        <f t="shared" ref="AA2495:AA2496" si="5443">IF(M2495="Workflow",CONCATENATE("gwd ",L2495," ",N2495)," # n/a")</f>
        <v>gwd MDM wf_Rms_To_Stg_MDM</v>
      </c>
      <c r="AB2495" s="60" t="str">
        <f t="shared" ref="AB2495:AB2496" si="5444">CONCATENATE("showvh ",L2495," ",N2495," ; ")</f>
        <v xml:space="preserve">showvh MDM wf_Rms_To_Stg_MDM ; </v>
      </c>
      <c r="AC2495" s="60" t="str">
        <f t="shared" ref="AC2495:AC2496" si="5445">CONCATENATE("showrrh ",L2495," ",N2495)</f>
        <v>showrrh MDM wf_Rms_To_Stg_MDM</v>
      </c>
    </row>
    <row r="2496" spans="1:29" x14ac:dyDescent="0.25">
      <c r="A2496" s="9">
        <v>43515</v>
      </c>
      <c r="B2496" s="6" t="s">
        <v>3211</v>
      </c>
      <c r="C2496" s="6" t="s">
        <v>1893</v>
      </c>
      <c r="D2496" s="6" t="s">
        <v>1862</v>
      </c>
      <c r="E2496" s="100" t="str">
        <f t="shared" si="5413"/>
        <v>RAC_qa</v>
      </c>
      <c r="F2496" s="115" t="str">
        <f t="shared" si="5414"/>
        <v>BPQ</v>
      </c>
      <c r="G2496" s="100" t="str">
        <f t="shared" si="5415"/>
        <v>qhvifoapp05</v>
      </c>
      <c r="H2496" s="115" t="str">
        <f t="shared" si="5416"/>
        <v>Int01_qa</v>
      </c>
      <c r="I2496" s="100" t="str">
        <f t="shared" si="5417"/>
        <v>6005</v>
      </c>
      <c r="J2496" s="115" t="str">
        <f t="shared" si="5418"/>
        <v>Native</v>
      </c>
      <c r="K2496" s="100" t="str">
        <f t="shared" si="5419"/>
        <v>all</v>
      </c>
      <c r="L2496" s="6" t="s">
        <v>322</v>
      </c>
      <c r="M2496" s="6" t="s">
        <v>332</v>
      </c>
      <c r="N2496" s="6" t="s">
        <v>3194</v>
      </c>
      <c r="O2496" s="6" t="s">
        <v>3542</v>
      </c>
      <c r="P2496" s="11" t="str">
        <f t="shared" si="5433"/>
        <v>qc MDM Workflow wf_RMS_Stg_To_PIM</v>
      </c>
      <c r="Q2496" s="12" t="str">
        <f t="shared" si="5434"/>
        <v>echo ;</v>
      </c>
      <c r="R2496" s="13" t="str">
        <f t="shared" si="5435"/>
        <v>./pmrep addtodeploymentgroup -p DG_Static_Shared -n wf_RMS_Stg_To_PIM -o Workflow -f MDM -d all ;</v>
      </c>
      <c r="S2496" s="12" t="str">
        <f t="shared" si="5436"/>
        <v>./pmrep deploydeploymentgroup -p DG_Static_Shared -c  ./DG_Static_Shared.xml -r RAC_qa -n ritbil -X BPQ -h qhvifoapp05 -o 6005 -s Native -l $HOME/scripts/log/dg_BR_kasven.log ;</v>
      </c>
      <c r="T2496" s="13" t="str">
        <f t="shared" si="5437"/>
        <v xml:space="preserve">echo '&lt; PRESS ANY KEY TO CONTINUE &gt;'; read c ; </v>
      </c>
      <c r="U2496" s="12" t="str">
        <f t="shared" si="5438"/>
        <v xml:space="preserve">cat $HOME/scripts/log/dg_BR_kasven.log ; </v>
      </c>
      <c r="V2496" s="13" t="str">
        <f t="shared" si="5439"/>
        <v>echo '&lt; PRESS ANY KEY TO CONTINUE &gt;'; read c ;</v>
      </c>
      <c r="W2496" s="14" t="str">
        <f t="shared" si="5440"/>
        <v xml:space="preserve"> pmd ; </v>
      </c>
      <c r="X2496" s="13" t="str">
        <f t="shared" si="5441"/>
        <v>ssh -q qhvifoapp05 '/home/infa_adm/scripts/ais.sh MDM wf_RMS_Stg_To_PIM Int01_qa'</v>
      </c>
      <c r="Y2496" s="15"/>
      <c r="Z2496" s="60" t="str">
        <f t="shared" si="5442"/>
        <v>./pmrep objectexport -f MDM -o Workflow -n wf_RMS_Stg_To_PIM -m -s -b -r -u wf_RMS_Stg_To_PIM.xml</v>
      </c>
      <c r="AA2496" s="63" t="str">
        <f t="shared" si="5443"/>
        <v>gwd MDM wf_RMS_Stg_To_PIM</v>
      </c>
      <c r="AB2496" s="60" t="str">
        <f t="shared" si="5444"/>
        <v xml:space="preserve">showvh MDM wf_RMS_Stg_To_PIM ; </v>
      </c>
      <c r="AC2496" s="60" t="str">
        <f t="shared" si="5445"/>
        <v>showrrh MDM wf_RMS_Stg_To_PIM</v>
      </c>
    </row>
    <row r="2497" spans="1:29" x14ac:dyDescent="0.25">
      <c r="A2497" s="9">
        <v>43515</v>
      </c>
      <c r="B2497" s="6" t="s">
        <v>3211</v>
      </c>
      <c r="C2497" s="6" t="s">
        <v>1893</v>
      </c>
      <c r="D2497" s="6" t="s">
        <v>1863</v>
      </c>
      <c r="E2497" s="100" t="str">
        <f t="shared" ref="E2497:E2499" si="5446">IF(D2497="q1",rep_q,IF(OR(D2497="u1",D2497="u2"),rep_u,IF(OR(D2497="p1",D2497="p2"),rep_p," ** ERROR **")))</f>
        <v>RAC_uat</v>
      </c>
      <c r="F2497" s="115" t="str">
        <f t="shared" ref="F2497:F2499" si="5447">IF(C2497="SJ",IF(D2497="q1",pswd_sj_q,IF(OR(D2497="u1",D2497="u2"),pswd_sj_u,IF(OR(D2497="p1",D2497="p2"),pswd_sj_p," ** ERROR **"))),
IF(C2497="BR",IF(D2497="q1",pswd_br_q,IF(OR(D2497="u1",D2497="u2"),pswd_br_u,IF(OR(D2497="p1",D2497="p2"),pswd_br_p," ** ERROR **")))," ** ERROR **"))</f>
        <v>BPU</v>
      </c>
      <c r="G2497" s="100" t="str">
        <f t="shared" ref="G2497:G2499" si="5448">IF(D2497="q1",host_q,IF(OR(D2497="u1",D2497="u2"),host_u,IF(OR(D2497="p1",D2497="p2"),host_p," ** ERROR **")))</f>
        <v>uhvifoapp03</v>
      </c>
      <c r="H2497" s="115" t="str">
        <f t="shared" ref="H2497:H2499" si="5449">IF(D2497="q1",int_q1,IF(D2497="u1",int_u1,IF(D2497="u2",int_u2,IF(D2497="p1",int_p1,IF(D2497="p2",int_p2," ** ERROR **")))))</f>
        <v>Int01_uat</v>
      </c>
      <c r="I2497" s="100" t="str">
        <f t="shared" ref="I2497:I2499" si="5450">IF(D2497="","n/a","6005")</f>
        <v>6005</v>
      </c>
      <c r="J2497" s="115" t="str">
        <f t="shared" ref="J2497:J2499" si="5451">IF(D2497="","n/a","Native")</f>
        <v>Native</v>
      </c>
      <c r="K2497" s="100" t="str">
        <f t="shared" ref="K2497:K2499" si="5452">IF(D2497="","n/a","all")</f>
        <v>all</v>
      </c>
      <c r="L2497" s="6" t="s">
        <v>322</v>
      </c>
      <c r="M2497" s="6" t="s">
        <v>332</v>
      </c>
      <c r="N2497" s="6" t="s">
        <v>3193</v>
      </c>
      <c r="O2497" s="6" t="s">
        <v>3543</v>
      </c>
      <c r="P2497" s="11" t="str">
        <f t="shared" ref="P2497:P2498" si="5453">CONCATENATE("qc ",L2497," ",M2497," ",N2497)</f>
        <v>qc MDM Workflow wf_Rms_To_Stg_MDM</v>
      </c>
      <c r="Q2497" s="12" t="str">
        <f t="shared" ref="Q2497:Q2498" si="5454">IF(AND(B2497=B2496,F2497=F2496),"echo ;",CONCATENATE("./pmrep cleardeploymentgroup -p ",dgnm," -f ;"))</f>
        <v>./pmrep cleardeploymentgroup -p DG_Static_Shared -f ;</v>
      </c>
      <c r="R2497" s="13" t="str">
        <f t="shared" ref="R2497:R2498" si="5455">CONCATENATE("./pmrep addtodeploymentgroup -p ",dgnm," -n ",N2497," -o ",M2497, " -f ",L2497," -d ",K2497, " ;")</f>
        <v>./pmrep addtodeploymentgroup -p DG_Static_Shared -n wf_Rms_To_Stg_MDM -o Workflow -f MDM -d all ;</v>
      </c>
      <c r="S2497" s="12" t="str">
        <f t="shared" ref="S2497:S2498" si="5456">IF(AND(B2497=B2498,F2497=F2498),"echo ;",CONCATENATE("./pmrep deploydeploymentgroup -p ",dgnm, " -c ",dgxml," -r ",E2497," -n ",IF(LEFT(F2497,1)="B","ritbil","jansaj")," -X ",F2497, " -h ",G2497," -o ",I2497, " -s ",J2497, " -l $HOME/scripts/log/dg_",C2497,"_",B2497,".log ;"))</f>
        <v>echo ;</v>
      </c>
      <c r="T2497" s="13" t="str">
        <f t="shared" ref="T2497:T2498" si="5457">IF(AND(B2497=B2498,F2497=F2498), "echo ;","echo '&lt; PRESS ANY KEY TO CONTINUE &gt;'; read c ; ")</f>
        <v>echo ;</v>
      </c>
      <c r="U2497" s="12" t="str">
        <f t="shared" ref="U2497:U2498" si="5458">IF(AND(B2497=B2498,F2497=F2498),"echo;",CONCATENATE("cat $HOME/scripts/log/dg_",C2497,"_",B2497,".log ; "))</f>
        <v>echo;</v>
      </c>
      <c r="V2497" s="13" t="str">
        <f t="shared" ref="V2497:V2498" si="5459">IF(AND(B2497=B2498,F2497=F2498), "echo ;","echo '&lt; PRESS ANY KEY TO CONTINUE &gt;'; read c ;")</f>
        <v>echo ;</v>
      </c>
      <c r="W2497" s="14" t="str">
        <f t="shared" ref="W2497:W2498" si="5460">IF(LEFT(U2497,3)="cat"," pmd ; "," echo ; ")</f>
        <v xml:space="preserve"> echo ; </v>
      </c>
      <c r="X2497" s="13" t="str">
        <f t="shared" ref="X2497:X2498" si="5461">IF(M2497="Workflow",CONCATENATE("ssh -q ",G2497, " '/home/infa_adm/scripts/ais.sh ",L2497," ",N2497," ",H2497,"'")," # n/a")</f>
        <v>ssh -q uhvifoapp03 '/home/infa_adm/scripts/ais.sh MDM wf_Rms_To_Stg_MDM Int01_uat'</v>
      </c>
      <c r="Y2497" s="15"/>
      <c r="Z2497" s="60" t="str">
        <f t="shared" ref="Z2497:Z2498" si="5462">CONCATENATE("./pmrep objectexport -f ",L2497," -o ",M2497," -n ",N2497," -m -s -b -r -u ",N2497,".xml")</f>
        <v>./pmrep objectexport -f MDM -o Workflow -n wf_Rms_To_Stg_MDM -m -s -b -r -u wf_Rms_To_Stg_MDM.xml</v>
      </c>
      <c r="AA2497" s="63" t="str">
        <f t="shared" ref="AA2497:AA2498" si="5463">IF(M2497="Workflow",CONCATENATE("gwd ",L2497," ",N2497)," # n/a")</f>
        <v>gwd MDM wf_Rms_To_Stg_MDM</v>
      </c>
      <c r="AB2497" s="60" t="str">
        <f t="shared" ref="AB2497:AB2498" si="5464">CONCATENATE("showvh ",L2497," ",N2497," ; ")</f>
        <v xml:space="preserve">showvh MDM wf_Rms_To_Stg_MDM ; </v>
      </c>
      <c r="AC2497" s="60" t="str">
        <f t="shared" ref="AC2497:AC2498" si="5465">CONCATENATE("showrrh ",L2497," ",N2497)</f>
        <v>showrrh MDM wf_Rms_To_Stg_MDM</v>
      </c>
    </row>
    <row r="2498" spans="1:29" x14ac:dyDescent="0.25">
      <c r="A2498" s="9">
        <v>43515</v>
      </c>
      <c r="B2498" s="6" t="s">
        <v>3211</v>
      </c>
      <c r="C2498" s="6" t="s">
        <v>1893</v>
      </c>
      <c r="D2498" s="6" t="s">
        <v>1863</v>
      </c>
      <c r="E2498" s="100" t="str">
        <f t="shared" si="5446"/>
        <v>RAC_uat</v>
      </c>
      <c r="F2498" s="115" t="str">
        <f t="shared" si="5447"/>
        <v>BPU</v>
      </c>
      <c r="G2498" s="100" t="str">
        <f t="shared" si="5448"/>
        <v>uhvifoapp03</v>
      </c>
      <c r="H2498" s="115" t="str">
        <f t="shared" si="5449"/>
        <v>Int01_uat</v>
      </c>
      <c r="I2498" s="100" t="str">
        <f t="shared" si="5450"/>
        <v>6005</v>
      </c>
      <c r="J2498" s="115" t="str">
        <f t="shared" si="5451"/>
        <v>Native</v>
      </c>
      <c r="K2498" s="100" t="str">
        <f t="shared" si="5452"/>
        <v>all</v>
      </c>
      <c r="L2498" s="6" t="s">
        <v>322</v>
      </c>
      <c r="M2498" s="6" t="s">
        <v>332</v>
      </c>
      <c r="N2498" s="6" t="s">
        <v>3194</v>
      </c>
      <c r="O2498" s="6" t="s">
        <v>3543</v>
      </c>
      <c r="P2498" s="11" t="str">
        <f t="shared" si="5453"/>
        <v>qc MDM Workflow wf_RMS_Stg_To_PIM</v>
      </c>
      <c r="Q2498" s="12" t="str">
        <f t="shared" si="5454"/>
        <v>echo ;</v>
      </c>
      <c r="R2498" s="13" t="str">
        <f t="shared" si="5455"/>
        <v>./pmrep addtodeploymentgroup -p DG_Static_Shared -n wf_RMS_Stg_To_PIM -o Workflow -f MDM -d all ;</v>
      </c>
      <c r="S2498" s="12" t="str">
        <f t="shared" si="5456"/>
        <v>./pmrep deploydeploymentgroup -p DG_Static_Shared -c  ./DG_Static_Shared.xml -r RAC_uat -n ritbil -X BPU -h uhvifoapp03 -o 6005 -s Native -l $HOME/scripts/log/dg_BR_kasven.log ;</v>
      </c>
      <c r="T2498" s="13" t="str">
        <f t="shared" si="5457"/>
        <v xml:space="preserve">echo '&lt; PRESS ANY KEY TO CONTINUE &gt;'; read c ; </v>
      </c>
      <c r="U2498" s="12" t="str">
        <f t="shared" si="5458"/>
        <v xml:space="preserve">cat $HOME/scripts/log/dg_BR_kasven.log ; </v>
      </c>
      <c r="V2498" s="13" t="str">
        <f t="shared" si="5459"/>
        <v>echo '&lt; PRESS ANY KEY TO CONTINUE &gt;'; read c ;</v>
      </c>
      <c r="W2498" s="14" t="str">
        <f t="shared" si="5460"/>
        <v xml:space="preserve"> pmd ; </v>
      </c>
      <c r="X2498" s="13" t="str">
        <f t="shared" si="5461"/>
        <v>ssh -q uhvifoapp03 '/home/infa_adm/scripts/ais.sh MDM wf_RMS_Stg_To_PIM Int01_uat'</v>
      </c>
      <c r="Y2498" s="15"/>
      <c r="Z2498" s="60" t="str">
        <f t="shared" si="5462"/>
        <v>./pmrep objectexport -f MDM -o Workflow -n wf_RMS_Stg_To_PIM -m -s -b -r -u wf_RMS_Stg_To_PIM.xml</v>
      </c>
      <c r="AA2498" s="63" t="str">
        <f t="shared" si="5463"/>
        <v>gwd MDM wf_RMS_Stg_To_PIM</v>
      </c>
      <c r="AB2498" s="60" t="str">
        <f t="shared" si="5464"/>
        <v xml:space="preserve">showvh MDM wf_RMS_Stg_To_PIM ; </v>
      </c>
      <c r="AC2498" s="60" t="str">
        <f t="shared" si="5465"/>
        <v>showrrh MDM wf_RMS_Stg_To_PIM</v>
      </c>
    </row>
    <row r="2499" spans="1:29" x14ac:dyDescent="0.25">
      <c r="A2499" s="9">
        <v>43515</v>
      </c>
      <c r="B2499" s="6" t="s">
        <v>318</v>
      </c>
      <c r="C2499" s="6" t="s">
        <v>1893</v>
      </c>
      <c r="D2499" s="6" t="s">
        <v>1862</v>
      </c>
      <c r="E2499" s="100" t="str">
        <f t="shared" si="5446"/>
        <v>RAC_qa</v>
      </c>
      <c r="F2499" s="115" t="str">
        <f t="shared" si="5447"/>
        <v>BPQ</v>
      </c>
      <c r="G2499" s="100" t="str">
        <f t="shared" si="5448"/>
        <v>qhvifoapp05</v>
      </c>
      <c r="H2499" s="115" t="str">
        <f t="shared" si="5449"/>
        <v>Int01_qa</v>
      </c>
      <c r="I2499" s="100" t="str">
        <f t="shared" si="5450"/>
        <v>6005</v>
      </c>
      <c r="J2499" s="115" t="str">
        <f t="shared" si="5451"/>
        <v>Native</v>
      </c>
      <c r="K2499" s="100" t="str">
        <f t="shared" si="5452"/>
        <v>all</v>
      </c>
      <c r="L2499" s="6" t="s">
        <v>1491</v>
      </c>
      <c r="M2499" s="6" t="s">
        <v>332</v>
      </c>
      <c r="N2499" s="6" t="s">
        <v>3076</v>
      </c>
      <c r="O2499" s="6" t="s">
        <v>3544</v>
      </c>
      <c r="P2499" s="11" t="str">
        <f t="shared" ref="P2499:P2500" si="5466">CONCATENATE("qc ",L2499," ",M2499," ",N2499)</f>
        <v>qc connectors Workflow wf_ENT_LAWSON_GL_CashReceipts_SIMS</v>
      </c>
      <c r="Q2499" s="12" t="str">
        <f t="shared" ref="Q2499:Q2500" si="5467">IF(AND(B2499=B2498,F2499=F2498),"echo ;",CONCATENATE("./pmrep cleardeploymentgroup -p ",dgnm," -f ;"))</f>
        <v>./pmrep cleardeploymentgroup -p DG_Static_Shared -f ;</v>
      </c>
      <c r="R2499" s="13" t="str">
        <f t="shared" ref="R2499:R2500" si="5468">CONCATENATE("./pmrep addtodeploymentgroup -p ",dgnm," -n ",N2499," -o ",M2499, " -f ",L2499," -d ",K2499, " ;")</f>
        <v>./pmrep addtodeploymentgroup -p DG_Static_Shared -n wf_ENT_LAWSON_GL_CashReceipts_SIMS -o Workflow -f connectors -d all ;</v>
      </c>
      <c r="S2499" s="12" t="str">
        <f t="shared" ref="S2499:S2500" si="5469">IF(AND(B2499=B2500,F2499=F2500),"echo ;",CONCATENATE("./pmrep deploydeploymentgroup -p ",dgnm, " -c ",dgxml," -r ",E2499," -n ",IF(LEFT(F2499,1)="B","ritbil","jansaj")," -X ",F2499, " -h ",G2499," -o ",I2499, " -s ",J2499, " -l $HOME/scripts/log/dg_",C2499,"_",B2499,".log ;"))</f>
        <v>./pmrep deploydeploymentgroup -p DG_Static_Shared -c  ./DG_Static_Shared.xml -r RAC_qa -n ritbil -X BPQ -h qhvifoapp05 -o 6005 -s Native -l $HOME/scripts/log/dg_BR_moodee.log ;</v>
      </c>
      <c r="T2499" s="13" t="str">
        <f t="shared" ref="T2499:T2500" si="5470">IF(AND(B2499=B2500,F2499=F2500), "echo ;","echo '&lt; PRESS ANY KEY TO CONTINUE &gt;'; read c ; ")</f>
        <v xml:space="preserve">echo '&lt; PRESS ANY KEY TO CONTINUE &gt;'; read c ; </v>
      </c>
      <c r="U2499" s="12" t="str">
        <f t="shared" ref="U2499:U2500" si="5471">IF(AND(B2499=B2500,F2499=F2500),"echo;",CONCATENATE("cat $HOME/scripts/log/dg_",C2499,"_",B2499,".log ; "))</f>
        <v xml:space="preserve">cat $HOME/scripts/log/dg_BR_moodee.log ; </v>
      </c>
      <c r="V2499" s="13" t="str">
        <f t="shared" ref="V2499:V2500" si="5472">IF(AND(B2499=B2500,F2499=F2500), "echo ;","echo '&lt; PRESS ANY KEY TO CONTINUE &gt;'; read c ;")</f>
        <v>echo '&lt; PRESS ANY KEY TO CONTINUE &gt;'; read c ;</v>
      </c>
      <c r="W2499" s="14" t="str">
        <f t="shared" ref="W2499:W2500" si="5473">IF(LEFT(U2499,3)="cat"," pmd ; "," echo ; ")</f>
        <v xml:space="preserve"> pmd ; </v>
      </c>
      <c r="X2499" s="13" t="str">
        <f t="shared" ref="X2499:X2500" si="5474">IF(M2499="Workflow",CONCATENATE("ssh -q ",G2499, " '/home/infa_adm/scripts/ais.sh ",L2499," ",N2499," ",H2499,"'")," # n/a")</f>
        <v>ssh -q qhvifoapp05 '/home/infa_adm/scripts/ais.sh connectors wf_ENT_LAWSON_GL_CashReceipts_SIMS Int01_qa'</v>
      </c>
      <c r="Y2499" s="15"/>
      <c r="Z2499" s="60" t="str">
        <f t="shared" ref="Z2499:Z2500" si="5475">CONCATENATE("./pmrep objectexport -f ",L2499," -o ",M2499," -n ",N2499," -m -s -b -r -u ",N2499,".xml")</f>
        <v>./pmrep objectexport -f connectors -o Workflow -n wf_ENT_LAWSON_GL_CashReceipts_SIMS -m -s -b -r -u wf_ENT_LAWSON_GL_CashReceipts_SIMS.xml</v>
      </c>
      <c r="AA2499" s="63" t="str">
        <f t="shared" ref="AA2499:AA2500" si="5476">IF(M2499="Workflow",CONCATENATE("gwd ",L2499," ",N2499)," # n/a")</f>
        <v>gwd connectors wf_ENT_LAWSON_GL_CashReceipts_SIMS</v>
      </c>
      <c r="AB2499" s="60" t="str">
        <f t="shared" ref="AB2499:AB2500" si="5477">CONCATENATE("showvh ",L2499," ",N2499," ; ")</f>
        <v xml:space="preserve">showvh connectors wf_ENT_LAWSON_GL_CashReceipts_SIMS ; </v>
      </c>
      <c r="AC2499" s="60" t="str">
        <f t="shared" ref="AC2499:AC2500" si="5478">CONCATENATE("showrrh ",L2499," ",N2499)</f>
        <v>showrrh connectors wf_ENT_LAWSON_GL_CashReceipts_SIMS</v>
      </c>
    </row>
    <row r="2500" spans="1:29" x14ac:dyDescent="0.25">
      <c r="A2500" s="9">
        <v>43515</v>
      </c>
      <c r="B2500" s="6" t="s">
        <v>318</v>
      </c>
      <c r="C2500" s="6" t="s">
        <v>1893</v>
      </c>
      <c r="D2500" s="6" t="s">
        <v>1863</v>
      </c>
      <c r="E2500" s="100" t="str">
        <f t="shared" ref="E2500:E2501" si="5479">IF(D2500="q1",rep_q,IF(OR(D2500="u1",D2500="u2"),rep_u,IF(OR(D2500="p1",D2500="p2"),rep_p," ** ERROR **")))</f>
        <v>RAC_uat</v>
      </c>
      <c r="F2500" s="115" t="str">
        <f t="shared" ref="F2500:F2501" si="5480">IF(C2500="SJ",IF(D2500="q1",pswd_sj_q,IF(OR(D2500="u1",D2500="u2"),pswd_sj_u,IF(OR(D2500="p1",D2500="p2"),pswd_sj_p," ** ERROR **"))),
IF(C2500="BR",IF(D2500="q1",pswd_br_q,IF(OR(D2500="u1",D2500="u2"),pswd_br_u,IF(OR(D2500="p1",D2500="p2"),pswd_br_p," ** ERROR **")))," ** ERROR **"))</f>
        <v>BPU</v>
      </c>
      <c r="G2500" s="100" t="str">
        <f t="shared" ref="G2500:G2501" si="5481">IF(D2500="q1",host_q,IF(OR(D2500="u1",D2500="u2"),host_u,IF(OR(D2500="p1",D2500="p2"),host_p," ** ERROR **")))</f>
        <v>uhvifoapp03</v>
      </c>
      <c r="H2500" s="115" t="str">
        <f t="shared" ref="H2500:H2501" si="5482">IF(D2500="q1",int_q1,IF(D2500="u1",int_u1,IF(D2500="u2",int_u2,IF(D2500="p1",int_p1,IF(D2500="p2",int_p2," ** ERROR **")))))</f>
        <v>Int01_uat</v>
      </c>
      <c r="I2500" s="100" t="str">
        <f t="shared" ref="I2500:I2501" si="5483">IF(D2500="","n/a","6005")</f>
        <v>6005</v>
      </c>
      <c r="J2500" s="115" t="str">
        <f t="shared" ref="J2500:J2501" si="5484">IF(D2500="","n/a","Native")</f>
        <v>Native</v>
      </c>
      <c r="K2500" s="100" t="str">
        <f t="shared" ref="K2500:K2501" si="5485">IF(D2500="","n/a","all")</f>
        <v>all</v>
      </c>
      <c r="L2500" s="6" t="s">
        <v>1491</v>
      </c>
      <c r="M2500" s="6" t="s">
        <v>332</v>
      </c>
      <c r="N2500" s="6" t="s">
        <v>3076</v>
      </c>
      <c r="O2500" s="6" t="s">
        <v>3545</v>
      </c>
      <c r="P2500" s="11" t="str">
        <f t="shared" si="5466"/>
        <v>qc connectors Workflow wf_ENT_LAWSON_GL_CashReceipts_SIMS</v>
      </c>
      <c r="Q2500" s="12" t="str">
        <f t="shared" si="5467"/>
        <v>./pmrep cleardeploymentgroup -p DG_Static_Shared -f ;</v>
      </c>
      <c r="R2500" s="13" t="str">
        <f t="shared" si="5468"/>
        <v>./pmrep addtodeploymentgroup -p DG_Static_Shared -n wf_ENT_LAWSON_GL_CashReceipts_SIMS -o Workflow -f connectors -d all ;</v>
      </c>
      <c r="S2500" s="12" t="str">
        <f t="shared" si="5469"/>
        <v>./pmrep deploydeploymentgroup -p DG_Static_Shared -c  ./DG_Static_Shared.xml -r RAC_uat -n ritbil -X BPU -h uhvifoapp03 -o 6005 -s Native -l $HOME/scripts/log/dg_BR_moodee.log ;</v>
      </c>
      <c r="T2500" s="13" t="str">
        <f t="shared" si="5470"/>
        <v xml:space="preserve">echo '&lt; PRESS ANY KEY TO CONTINUE &gt;'; read c ; </v>
      </c>
      <c r="U2500" s="12" t="str">
        <f t="shared" si="5471"/>
        <v xml:space="preserve">cat $HOME/scripts/log/dg_BR_moodee.log ; </v>
      </c>
      <c r="V2500" s="13" t="str">
        <f t="shared" si="5472"/>
        <v>echo '&lt; PRESS ANY KEY TO CONTINUE &gt;'; read c ;</v>
      </c>
      <c r="W2500" s="14" t="str">
        <f t="shared" si="5473"/>
        <v xml:space="preserve"> pmd ; </v>
      </c>
      <c r="X2500" s="13" t="str">
        <f t="shared" si="5474"/>
        <v>ssh -q uhvifoapp03 '/home/infa_adm/scripts/ais.sh connectors wf_ENT_LAWSON_GL_CashReceipts_SIMS Int01_uat'</v>
      </c>
      <c r="Y2500" s="15"/>
      <c r="Z2500" s="60" t="str">
        <f t="shared" si="5475"/>
        <v>./pmrep objectexport -f connectors -o Workflow -n wf_ENT_LAWSON_GL_CashReceipts_SIMS -m -s -b -r -u wf_ENT_LAWSON_GL_CashReceipts_SIMS.xml</v>
      </c>
      <c r="AA2500" s="63" t="str">
        <f t="shared" si="5476"/>
        <v>gwd connectors wf_ENT_LAWSON_GL_CashReceipts_SIMS</v>
      </c>
      <c r="AB2500" s="60" t="str">
        <f t="shared" si="5477"/>
        <v xml:space="preserve">showvh connectors wf_ENT_LAWSON_GL_CashReceipts_SIMS ; </v>
      </c>
      <c r="AC2500" s="60" t="str">
        <f t="shared" si="5478"/>
        <v>showrrh connectors wf_ENT_LAWSON_GL_CashReceipts_SIMS</v>
      </c>
    </row>
    <row r="2501" spans="1:29" x14ac:dyDescent="0.25">
      <c r="A2501" s="9">
        <v>43516</v>
      </c>
      <c r="B2501" s="6" t="s">
        <v>285</v>
      </c>
      <c r="C2501" s="6" t="s">
        <v>1893</v>
      </c>
      <c r="D2501" s="6" t="s">
        <v>1862</v>
      </c>
      <c r="E2501" s="100" t="str">
        <f t="shared" si="5479"/>
        <v>RAC_qa</v>
      </c>
      <c r="F2501" s="115" t="str">
        <f t="shared" si="5480"/>
        <v>BPQ</v>
      </c>
      <c r="G2501" s="100" t="str">
        <f t="shared" si="5481"/>
        <v>qhvifoapp05</v>
      </c>
      <c r="H2501" s="115" t="str">
        <f t="shared" si="5482"/>
        <v>Int01_qa</v>
      </c>
      <c r="I2501" s="100" t="str">
        <f t="shared" si="5483"/>
        <v>6005</v>
      </c>
      <c r="J2501" s="115" t="str">
        <f t="shared" si="5484"/>
        <v>Native</v>
      </c>
      <c r="K2501" s="100" t="str">
        <f t="shared" si="5485"/>
        <v>all</v>
      </c>
      <c r="L2501" s="6" t="s">
        <v>322</v>
      </c>
      <c r="M2501" s="6" t="s">
        <v>332</v>
      </c>
      <c r="N2501" s="6" t="s">
        <v>3546</v>
      </c>
      <c r="O2501" s="6" t="s">
        <v>3549</v>
      </c>
      <c r="P2501" s="11" t="str">
        <f t="shared" ref="P2501:P2502" si="5486">CONCATENATE("qc ",L2501," ",M2501," ",N2501)</f>
        <v>qc MDM Workflow wf_Customer_Extract_Monthly</v>
      </c>
      <c r="Q2501" s="12" t="str">
        <f t="shared" ref="Q2501:Q2502" si="5487">IF(AND(B2501=B2500,F2501=F2500),"echo ;",CONCATENATE("./pmrep cleardeploymentgroup -p ",dgnm," -f ;"))</f>
        <v>./pmrep cleardeploymentgroup -p DG_Static_Shared -f ;</v>
      </c>
      <c r="R2501" s="13" t="str">
        <f t="shared" ref="R2501:R2502" si="5488">CONCATENATE("./pmrep addtodeploymentgroup -p ",dgnm," -n ",N2501," -o ",M2501, " -f ",L2501," -d ",K2501, " ;")</f>
        <v>./pmrep addtodeploymentgroup -p DG_Static_Shared -n wf_Customer_Extract_Monthly -o Workflow -f MDM -d all ;</v>
      </c>
      <c r="S2501" s="12" t="str">
        <f t="shared" ref="S2501:S2502" si="5489">IF(AND(B2501=B2502,F2501=F2502),"echo ;",CONCATENATE("./pmrep deploydeploymentgroup -p ",dgnm, " -c ",dgxml," -r ",E2501," -n ",IF(LEFT(F2501,1)="B","ritbil","jansaj")," -X ",F2501, " -h ",G2501," -o ",I2501, " -s ",J2501, " -l $HOME/scripts/log/dg_",C2501,"_",B2501,".log ;"))</f>
        <v>./pmrep deploydeploymentgroup -p DG_Static_Shared -c  ./DG_Static_Shared.xml -r RAC_qa -n ritbil -X BPQ -h qhvifoapp05 -o 6005 -s Native -l $HOME/scripts/log/dg_BR_matvis.log ;</v>
      </c>
      <c r="T2501" s="13" t="str">
        <f t="shared" ref="T2501:T2502" si="5490">IF(AND(B2501=B2502,F2501=F2502), "echo ;","echo '&lt; PRESS ANY KEY TO CONTINUE &gt;'; read c ; ")</f>
        <v xml:space="preserve">echo '&lt; PRESS ANY KEY TO CONTINUE &gt;'; read c ; </v>
      </c>
      <c r="U2501" s="12" t="str">
        <f t="shared" ref="U2501:U2502" si="5491">IF(AND(B2501=B2502,F2501=F2502),"echo;",CONCATENATE("cat $HOME/scripts/log/dg_",C2501,"_",B2501,".log ; "))</f>
        <v xml:space="preserve">cat $HOME/scripts/log/dg_BR_matvis.log ; </v>
      </c>
      <c r="V2501" s="13" t="str">
        <f t="shared" ref="V2501:V2502" si="5492">IF(AND(B2501=B2502,F2501=F2502), "echo ;","echo '&lt; PRESS ANY KEY TO CONTINUE &gt;'; read c ;")</f>
        <v>echo '&lt; PRESS ANY KEY TO CONTINUE &gt;'; read c ;</v>
      </c>
      <c r="W2501" s="14" t="str">
        <f t="shared" ref="W2501:W2502" si="5493">IF(LEFT(U2501,3)="cat"," pmd ; "," echo ; ")</f>
        <v xml:space="preserve"> pmd ; </v>
      </c>
      <c r="X2501" s="13" t="str">
        <f t="shared" ref="X2501:X2502" si="5494">IF(M2501="Workflow",CONCATENATE("ssh -q ",G2501, " '/home/infa_adm/scripts/ais.sh ",L2501," ",N2501," ",H2501,"'")," # n/a")</f>
        <v>ssh -q qhvifoapp05 '/home/infa_adm/scripts/ais.sh MDM wf_Customer_Extract_Monthly Int01_qa'</v>
      </c>
      <c r="Y2501" s="15"/>
      <c r="Z2501" s="60" t="str">
        <f t="shared" ref="Z2501:Z2502" si="5495">CONCATENATE("./pmrep objectexport -f ",L2501," -o ",M2501," -n ",N2501," -m -s -b -r -u ",N2501,".xml")</f>
        <v>./pmrep objectexport -f MDM -o Workflow -n wf_Customer_Extract_Monthly -m -s -b -r -u wf_Customer_Extract_Monthly.xml</v>
      </c>
      <c r="AA2501" s="63" t="str">
        <f t="shared" ref="AA2501:AA2502" si="5496">IF(M2501="Workflow",CONCATENATE("gwd ",L2501," ",N2501)," # n/a")</f>
        <v>gwd MDM wf_Customer_Extract_Monthly</v>
      </c>
      <c r="AB2501" s="60" t="str">
        <f t="shared" ref="AB2501:AB2502" si="5497">CONCATENATE("showvh ",L2501," ",N2501," ; ")</f>
        <v xml:space="preserve">showvh MDM wf_Customer_Extract_Monthly ; </v>
      </c>
      <c r="AC2501" s="60" t="str">
        <f t="shared" ref="AC2501:AC2502" si="5498">CONCATENATE("showrrh ",L2501," ",N2501)</f>
        <v>showrrh MDM wf_Customer_Extract_Monthly</v>
      </c>
    </row>
    <row r="2502" spans="1:29" x14ac:dyDescent="0.25">
      <c r="A2502" s="9">
        <v>43516</v>
      </c>
      <c r="B2502" s="6" t="s">
        <v>285</v>
      </c>
      <c r="C2502" s="6" t="s">
        <v>1893</v>
      </c>
      <c r="D2502" s="6" t="s">
        <v>1863</v>
      </c>
      <c r="E2502" s="100" t="str">
        <f t="shared" ref="E2502:E2503" si="5499">IF(D2502="q1",rep_q,IF(OR(D2502="u1",D2502="u2"),rep_u,IF(OR(D2502="p1",D2502="p2"),rep_p," ** ERROR **")))</f>
        <v>RAC_uat</v>
      </c>
      <c r="F2502" s="115" t="str">
        <f t="shared" ref="F2502:F2503" si="5500">IF(C2502="SJ",IF(D2502="q1",pswd_sj_q,IF(OR(D2502="u1",D2502="u2"),pswd_sj_u,IF(OR(D2502="p1",D2502="p2"),pswd_sj_p," ** ERROR **"))),
IF(C2502="BR",IF(D2502="q1",pswd_br_q,IF(OR(D2502="u1",D2502="u2"),pswd_br_u,IF(OR(D2502="p1",D2502="p2"),pswd_br_p," ** ERROR **")))," ** ERROR **"))</f>
        <v>BPU</v>
      </c>
      <c r="G2502" s="100" t="str">
        <f t="shared" ref="G2502:G2503" si="5501">IF(D2502="q1",host_q,IF(OR(D2502="u1",D2502="u2"),host_u,IF(OR(D2502="p1",D2502="p2"),host_p," ** ERROR **")))</f>
        <v>uhvifoapp03</v>
      </c>
      <c r="H2502" s="115" t="str">
        <f t="shared" ref="H2502:H2503" si="5502">IF(D2502="q1",int_q1,IF(D2502="u1",int_u1,IF(D2502="u2",int_u2,IF(D2502="p1",int_p1,IF(D2502="p2",int_p2," ** ERROR **")))))</f>
        <v>Int01_uat</v>
      </c>
      <c r="I2502" s="100" t="str">
        <f t="shared" ref="I2502:I2503" si="5503">IF(D2502="","n/a","6005")</f>
        <v>6005</v>
      </c>
      <c r="J2502" s="115" t="str">
        <f t="shared" ref="J2502:J2503" si="5504">IF(D2502="","n/a","Native")</f>
        <v>Native</v>
      </c>
      <c r="K2502" s="100" t="str">
        <f t="shared" ref="K2502:K2503" si="5505">IF(D2502="","n/a","all")</f>
        <v>all</v>
      </c>
      <c r="L2502" s="6" t="s">
        <v>322</v>
      </c>
      <c r="M2502" s="6" t="s">
        <v>332</v>
      </c>
      <c r="N2502" s="6" t="s">
        <v>3546</v>
      </c>
      <c r="O2502" s="6" t="s">
        <v>3550</v>
      </c>
      <c r="P2502" s="11" t="str">
        <f t="shared" si="5486"/>
        <v>qc MDM Workflow wf_Customer_Extract_Monthly</v>
      </c>
      <c r="Q2502" s="12" t="str">
        <f t="shared" si="5487"/>
        <v>./pmrep cleardeploymentgroup -p DG_Static_Shared -f ;</v>
      </c>
      <c r="R2502" s="13" t="str">
        <f t="shared" si="5488"/>
        <v>./pmrep addtodeploymentgroup -p DG_Static_Shared -n wf_Customer_Extract_Monthly -o Workflow -f MDM -d all ;</v>
      </c>
      <c r="S2502" s="12" t="str">
        <f t="shared" si="5489"/>
        <v>./pmrep deploydeploymentgroup -p DG_Static_Shared -c  ./DG_Static_Shared.xml -r RAC_uat -n ritbil -X BPU -h uhvifoapp03 -o 6005 -s Native -l $HOME/scripts/log/dg_BR_matvis.log ;</v>
      </c>
      <c r="T2502" s="13" t="str">
        <f t="shared" si="5490"/>
        <v xml:space="preserve">echo '&lt; PRESS ANY KEY TO CONTINUE &gt;'; read c ; </v>
      </c>
      <c r="U2502" s="12" t="str">
        <f t="shared" si="5491"/>
        <v xml:space="preserve">cat $HOME/scripts/log/dg_BR_matvis.log ; </v>
      </c>
      <c r="V2502" s="13" t="str">
        <f t="shared" si="5492"/>
        <v>echo '&lt; PRESS ANY KEY TO CONTINUE &gt;'; read c ;</v>
      </c>
      <c r="W2502" s="14" t="str">
        <f t="shared" si="5493"/>
        <v xml:space="preserve"> pmd ; </v>
      </c>
      <c r="X2502" s="13" t="str">
        <f t="shared" si="5494"/>
        <v>ssh -q uhvifoapp03 '/home/infa_adm/scripts/ais.sh MDM wf_Customer_Extract_Monthly Int01_uat'</v>
      </c>
      <c r="Y2502" s="15"/>
      <c r="Z2502" s="60" t="str">
        <f t="shared" si="5495"/>
        <v>./pmrep objectexport -f MDM -o Workflow -n wf_Customer_Extract_Monthly -m -s -b -r -u wf_Customer_Extract_Monthly.xml</v>
      </c>
      <c r="AA2502" s="63" t="str">
        <f t="shared" si="5496"/>
        <v>gwd MDM wf_Customer_Extract_Monthly</v>
      </c>
      <c r="AB2502" s="60" t="str">
        <f t="shared" si="5497"/>
        <v xml:space="preserve">showvh MDM wf_Customer_Extract_Monthly ; </v>
      </c>
      <c r="AC2502" s="60" t="str">
        <f t="shared" si="5498"/>
        <v>showrrh MDM wf_Customer_Extract_Monthly</v>
      </c>
    </row>
    <row r="2503" spans="1:29" x14ac:dyDescent="0.25">
      <c r="A2503" s="9">
        <v>43517</v>
      </c>
      <c r="B2503" s="6" t="s">
        <v>318</v>
      </c>
      <c r="C2503" s="6" t="s">
        <v>1893</v>
      </c>
      <c r="D2503" s="6" t="s">
        <v>1862</v>
      </c>
      <c r="E2503" s="100" t="str">
        <f t="shared" si="5499"/>
        <v>RAC_qa</v>
      </c>
      <c r="F2503" s="115" t="str">
        <f t="shared" si="5500"/>
        <v>BPQ</v>
      </c>
      <c r="G2503" s="100" t="str">
        <f t="shared" si="5501"/>
        <v>qhvifoapp05</v>
      </c>
      <c r="H2503" s="115" t="str">
        <f t="shared" si="5502"/>
        <v>Int01_qa</v>
      </c>
      <c r="I2503" s="100" t="str">
        <f t="shared" si="5503"/>
        <v>6005</v>
      </c>
      <c r="J2503" s="115" t="str">
        <f t="shared" si="5504"/>
        <v>Native</v>
      </c>
      <c r="K2503" s="100" t="str">
        <f t="shared" si="5505"/>
        <v>all</v>
      </c>
      <c r="L2503" s="6" t="s">
        <v>1491</v>
      </c>
      <c r="M2503" s="6" t="s">
        <v>332</v>
      </c>
      <c r="N2503" s="6" t="s">
        <v>1628</v>
      </c>
      <c r="O2503" s="6" t="s">
        <v>3547</v>
      </c>
      <c r="P2503" s="11" t="str">
        <f t="shared" ref="P2503:P2504" si="5506">CONCATENATE("qc ",L2503," ",M2503," ",N2503)</f>
        <v>qc connectors Workflow wf_ENT_LAWSON_GL_CashReceipts_HT</v>
      </c>
      <c r="Q2503" s="12" t="str">
        <f t="shared" ref="Q2503:Q2504" si="5507">IF(AND(B2503=B2502,F2503=F2502),"echo ;",CONCATENATE("./pmrep cleardeploymentgroup -p ",dgnm," -f ;"))</f>
        <v>./pmrep cleardeploymentgroup -p DG_Static_Shared -f ;</v>
      </c>
      <c r="R2503" s="13" t="str">
        <f t="shared" ref="R2503:R2504" si="5508">CONCATENATE("./pmrep addtodeploymentgroup -p ",dgnm," -n ",N2503," -o ",M2503, " -f ",L2503," -d ",K2503, " ;")</f>
        <v>./pmrep addtodeploymentgroup -p DG_Static_Shared -n wf_ENT_LAWSON_GL_CashReceipts_HT -o Workflow -f connectors -d all ;</v>
      </c>
      <c r="S2503" s="12" t="str">
        <f t="shared" ref="S2503:S2504" si="5509">IF(AND(B2503=B2504,F2503=F2504),"echo ;",CONCATENATE("./pmrep deploydeploymentgroup -p ",dgnm, " -c ",dgxml," -r ",E2503," -n ",IF(LEFT(F2503,1)="B","ritbil","jansaj")," -X ",F2503, " -h ",G2503," -o ",I2503, " -s ",J2503, " -l $HOME/scripts/log/dg_",C2503,"_",B2503,".log ;"))</f>
        <v>./pmrep deploydeploymentgroup -p DG_Static_Shared -c  ./DG_Static_Shared.xml -r RAC_qa -n ritbil -X BPQ -h qhvifoapp05 -o 6005 -s Native -l $HOME/scripts/log/dg_BR_moodee.log ;</v>
      </c>
      <c r="T2503" s="13" t="str">
        <f t="shared" ref="T2503:T2504" si="5510">IF(AND(B2503=B2504,F2503=F2504), "echo ;","echo '&lt; PRESS ANY KEY TO CONTINUE &gt;'; read c ; ")</f>
        <v xml:space="preserve">echo '&lt; PRESS ANY KEY TO CONTINUE &gt;'; read c ; </v>
      </c>
      <c r="U2503" s="12" t="str">
        <f t="shared" ref="U2503:U2504" si="5511">IF(AND(B2503=B2504,F2503=F2504),"echo;",CONCATENATE("cat $HOME/scripts/log/dg_",C2503,"_",B2503,".log ; "))</f>
        <v xml:space="preserve">cat $HOME/scripts/log/dg_BR_moodee.log ; </v>
      </c>
      <c r="V2503" s="13" t="str">
        <f t="shared" ref="V2503:V2504" si="5512">IF(AND(B2503=B2504,F2503=F2504), "echo ;","echo '&lt; PRESS ANY KEY TO CONTINUE &gt;'; read c ;")</f>
        <v>echo '&lt; PRESS ANY KEY TO CONTINUE &gt;'; read c ;</v>
      </c>
      <c r="W2503" s="14" t="str">
        <f t="shared" ref="W2503:W2504" si="5513">IF(LEFT(U2503,3)="cat"," pmd ; "," echo ; ")</f>
        <v xml:space="preserve"> pmd ; </v>
      </c>
      <c r="X2503" s="13" t="str">
        <f t="shared" ref="X2503:X2504" si="5514">IF(M2503="Workflow",CONCATENATE("ssh -q ",G2503, " '/home/infa_adm/scripts/ais.sh ",L2503," ",N2503," ",H2503,"'")," # n/a")</f>
        <v>ssh -q qhvifoapp05 '/home/infa_adm/scripts/ais.sh connectors wf_ENT_LAWSON_GL_CashReceipts_HT Int01_qa'</v>
      </c>
      <c r="Y2503" s="15"/>
      <c r="Z2503" s="60" t="str">
        <f t="shared" ref="Z2503:Z2504" si="5515">CONCATENATE("./pmrep objectexport -f ",L2503," -o ",M2503," -n ",N2503," -m -s -b -r -u ",N2503,".xml")</f>
        <v>./pmrep objectexport -f connectors -o Workflow -n wf_ENT_LAWSON_GL_CashReceipts_HT -m -s -b -r -u wf_ENT_LAWSON_GL_CashReceipts_HT.xml</v>
      </c>
      <c r="AA2503" s="63" t="str">
        <f t="shared" ref="AA2503:AA2504" si="5516">IF(M2503="Workflow",CONCATENATE("gwd ",L2503," ",N2503)," # n/a")</f>
        <v>gwd connectors wf_ENT_LAWSON_GL_CashReceipts_HT</v>
      </c>
      <c r="AB2503" s="60" t="str">
        <f t="shared" ref="AB2503:AB2504" si="5517">CONCATENATE("showvh ",L2503," ",N2503," ; ")</f>
        <v xml:space="preserve">showvh connectors wf_ENT_LAWSON_GL_CashReceipts_HT ; </v>
      </c>
      <c r="AC2503" s="60" t="str">
        <f t="shared" ref="AC2503:AC2504" si="5518">CONCATENATE("showrrh ",L2503," ",N2503)</f>
        <v>showrrh connectors wf_ENT_LAWSON_GL_CashReceipts_HT</v>
      </c>
    </row>
    <row r="2504" spans="1:29" x14ac:dyDescent="0.25">
      <c r="A2504" s="9">
        <v>43517</v>
      </c>
      <c r="B2504" s="6" t="s">
        <v>318</v>
      </c>
      <c r="C2504" s="6" t="s">
        <v>1893</v>
      </c>
      <c r="D2504" s="6" t="s">
        <v>1863</v>
      </c>
      <c r="E2504" s="100" t="str">
        <f t="shared" ref="E2504" si="5519">IF(D2504="q1",rep_q,IF(OR(D2504="u1",D2504="u2"),rep_u,IF(OR(D2504="p1",D2504="p2"),rep_p," ** ERROR **")))</f>
        <v>RAC_uat</v>
      </c>
      <c r="F2504" s="115" t="str">
        <f t="shared" ref="F2504" si="5520">IF(C2504="SJ",IF(D2504="q1",pswd_sj_q,IF(OR(D2504="u1",D2504="u2"),pswd_sj_u,IF(OR(D2504="p1",D2504="p2"),pswd_sj_p," ** ERROR **"))),
IF(C2504="BR",IF(D2504="q1",pswd_br_q,IF(OR(D2504="u1",D2504="u2"),pswd_br_u,IF(OR(D2504="p1",D2504="p2"),pswd_br_p," ** ERROR **")))," ** ERROR **"))</f>
        <v>BPU</v>
      </c>
      <c r="G2504" s="100" t="str">
        <f t="shared" ref="G2504" si="5521">IF(D2504="q1",host_q,IF(OR(D2504="u1",D2504="u2"),host_u,IF(OR(D2504="p1",D2504="p2"),host_p," ** ERROR **")))</f>
        <v>uhvifoapp03</v>
      </c>
      <c r="H2504" s="115" t="str">
        <f t="shared" ref="H2504" si="5522">IF(D2504="q1",int_q1,IF(D2504="u1",int_u1,IF(D2504="u2",int_u2,IF(D2504="p1",int_p1,IF(D2504="p2",int_p2," ** ERROR **")))))</f>
        <v>Int01_uat</v>
      </c>
      <c r="I2504" s="100" t="str">
        <f t="shared" ref="I2504" si="5523">IF(D2504="","n/a","6005")</f>
        <v>6005</v>
      </c>
      <c r="J2504" s="115" t="str">
        <f t="shared" ref="J2504" si="5524">IF(D2504="","n/a","Native")</f>
        <v>Native</v>
      </c>
      <c r="K2504" s="100" t="str">
        <f t="shared" ref="K2504" si="5525">IF(D2504="","n/a","all")</f>
        <v>all</v>
      </c>
      <c r="L2504" s="6" t="s">
        <v>1491</v>
      </c>
      <c r="M2504" s="6" t="s">
        <v>332</v>
      </c>
      <c r="N2504" s="6" t="s">
        <v>1628</v>
      </c>
      <c r="O2504" s="6" t="s">
        <v>3548</v>
      </c>
      <c r="P2504" s="11" t="str">
        <f t="shared" si="5506"/>
        <v>qc connectors Workflow wf_ENT_LAWSON_GL_CashReceipts_HT</v>
      </c>
      <c r="Q2504" s="12" t="str">
        <f t="shared" si="5507"/>
        <v>./pmrep cleardeploymentgroup -p DG_Static_Shared -f ;</v>
      </c>
      <c r="R2504" s="13" t="str">
        <f t="shared" si="5508"/>
        <v>./pmrep addtodeploymentgroup -p DG_Static_Shared -n wf_ENT_LAWSON_GL_CashReceipts_HT -o Workflow -f connectors -d all ;</v>
      </c>
      <c r="S2504" s="12" t="str">
        <f t="shared" si="5509"/>
        <v>./pmrep deploydeploymentgroup -p DG_Static_Shared -c  ./DG_Static_Shared.xml -r RAC_uat -n ritbil -X BPU -h uhvifoapp03 -o 6005 -s Native -l $HOME/scripts/log/dg_BR_moodee.log ;</v>
      </c>
      <c r="T2504" s="13" t="str">
        <f t="shared" si="5510"/>
        <v xml:space="preserve">echo '&lt; PRESS ANY KEY TO CONTINUE &gt;'; read c ; </v>
      </c>
      <c r="U2504" s="12" t="str">
        <f t="shared" si="5511"/>
        <v xml:space="preserve">cat $HOME/scripts/log/dg_BR_moodee.log ; </v>
      </c>
      <c r="V2504" s="13" t="str">
        <f t="shared" si="5512"/>
        <v>echo '&lt; PRESS ANY KEY TO CONTINUE &gt;'; read c ;</v>
      </c>
      <c r="W2504" s="14" t="str">
        <f t="shared" si="5513"/>
        <v xml:space="preserve"> pmd ; </v>
      </c>
      <c r="X2504" s="13" t="str">
        <f t="shared" si="5514"/>
        <v>ssh -q uhvifoapp03 '/home/infa_adm/scripts/ais.sh connectors wf_ENT_LAWSON_GL_CashReceipts_HT Int01_uat'</v>
      </c>
      <c r="Y2504" s="15"/>
      <c r="Z2504" s="60" t="str">
        <f t="shared" si="5515"/>
        <v>./pmrep objectexport -f connectors -o Workflow -n wf_ENT_LAWSON_GL_CashReceipts_HT -m -s -b -r -u wf_ENT_LAWSON_GL_CashReceipts_HT.xml</v>
      </c>
      <c r="AA2504" s="63" t="str">
        <f t="shared" si="5516"/>
        <v>gwd connectors wf_ENT_LAWSON_GL_CashReceipts_HT</v>
      </c>
      <c r="AB2504" s="60" t="str">
        <f t="shared" si="5517"/>
        <v xml:space="preserve">showvh connectors wf_ENT_LAWSON_GL_CashReceipts_HT ; </v>
      </c>
      <c r="AC2504" s="60" t="str">
        <f t="shared" si="5518"/>
        <v>showrrh connectors wf_ENT_LAWSON_GL_CashReceipts_HT</v>
      </c>
    </row>
    <row r="2505" spans="1:29" x14ac:dyDescent="0.25">
      <c r="A2505" s="9">
        <v>43517</v>
      </c>
      <c r="B2505" s="6" t="s">
        <v>3551</v>
      </c>
      <c r="C2505" s="6" t="s">
        <v>1893</v>
      </c>
      <c r="D2505" s="6" t="s">
        <v>1864</v>
      </c>
      <c r="E2505" s="100" t="str">
        <f t="shared" ref="E2505:E2507" si="5526">IF(D2505="q1",rep_q,IF(OR(D2505="u1",D2505="u2"),rep_u,IF(OR(D2505="p1",D2505="p2"),rep_p," ** ERROR **")))</f>
        <v>RAC_prod</v>
      </c>
      <c r="F2505" s="115" t="str">
        <f t="shared" ref="F2505:F2507" si="5527">IF(C2505="SJ",IF(D2505="q1",pswd_sj_q,IF(OR(D2505="u1",D2505="u2"),pswd_sj_u,IF(OR(D2505="p1",D2505="p2"),pswd_sj_p," ** ERROR **"))),
IF(C2505="BR",IF(D2505="q1",pswd_br_q,IF(OR(D2505="u1",D2505="u2"),pswd_br_u,IF(OR(D2505="p1",D2505="p2"),pswd_br_p," ** ERROR **")))," ** ERROR **"))</f>
        <v>BPP</v>
      </c>
      <c r="G2505" s="100" t="str">
        <f t="shared" ref="G2505:G2507" si="5528">IF(D2505="q1",host_q,IF(OR(D2505="u1",D2505="u2"),host_u,IF(OR(D2505="p1",D2505="p2"),host_p," ** ERROR **")))</f>
        <v>phvifoapp04</v>
      </c>
      <c r="H2505" s="115" t="str">
        <f t="shared" ref="H2505:H2507" si="5529">IF(D2505="q1",int_q1,IF(D2505="u1",int_u1,IF(D2505="u2",int_u2,IF(D2505="p1",int_p1,IF(D2505="p2",int_p2," ** ERROR **")))))</f>
        <v>Int01_prod</v>
      </c>
      <c r="I2505" s="100" t="str">
        <f t="shared" ref="I2505:I2507" si="5530">IF(D2505="","n/a","6005")</f>
        <v>6005</v>
      </c>
      <c r="J2505" s="115" t="str">
        <f t="shared" ref="J2505:J2507" si="5531">IF(D2505="","n/a","Native")</f>
        <v>Native</v>
      </c>
      <c r="K2505" s="100" t="str">
        <f t="shared" ref="K2505:K2507" si="5532">IF(D2505="","n/a","all")</f>
        <v>all</v>
      </c>
      <c r="L2505" s="6" t="s">
        <v>1491</v>
      </c>
      <c r="M2505" s="6" t="s">
        <v>332</v>
      </c>
      <c r="N2505" s="6" t="s">
        <v>1628</v>
      </c>
      <c r="O2505" s="6" t="s">
        <v>3552</v>
      </c>
      <c r="P2505" s="11" t="str">
        <f t="shared" ref="P2505:P2506" si="5533">CONCATENATE("qc ",L2505," ",M2505," ",N2505)</f>
        <v>qc connectors Workflow wf_ENT_LAWSON_GL_CashReceipts_HT</v>
      </c>
      <c r="Q2505" s="12" t="str">
        <f t="shared" ref="Q2505:Q2506" si="5534">IF(AND(B2505=B2504,F2505=F2504),"echo ;",CONCATENATE("./pmrep cleardeploymentgroup -p ",dgnm," -f ;"))</f>
        <v>./pmrep cleardeploymentgroup -p DG_Static_Shared -f ;</v>
      </c>
      <c r="R2505" s="13" t="str">
        <f t="shared" ref="R2505:R2506" si="5535">CONCATENATE("./pmrep addtodeploymentgroup -p ",dgnm," -n ",N2505," -o ",M2505, " -f ",L2505," -d ",K2505, " ;")</f>
        <v>./pmrep addtodeploymentgroup -p DG_Static_Shared -n wf_ENT_LAWSON_GL_CashReceipts_HT -o Workflow -f connectors -d all ;</v>
      </c>
      <c r="S2505" s="12" t="str">
        <f t="shared" ref="S2505:S2506" si="5536">IF(AND(B2505=B2506,F2505=F2506),"echo ;",CONCATENATE("./pmrep deploydeploymentgroup -p ",dgnm, " -c ",dgxml," -r ",E2505," -n ",IF(LEFT(F2505,1)="B","ritbil","jansaj")," -X ",F2505, " -h ",G2505," -o ",I2505, " -s ",J2505, " -l $HOME/scripts/log/dg_",C2505,"_",B2505,".log ;"))</f>
        <v>./pmrep deploydeploymentgroup -p DG_Static_Shared -c  ./DG_Static_Shared.xml -r RAC_prod -n ritbil -X BPP -h phvifoapp04 -o 6005 -s Native -l $HOME/scripts/log/dg_BR_CHG0016761.log ;</v>
      </c>
      <c r="T2505" s="13" t="str">
        <f t="shared" ref="T2505:T2506" si="5537">IF(AND(B2505=B2506,F2505=F2506), "echo ;","echo '&lt; PRESS ANY KEY TO CONTINUE &gt;'; read c ; ")</f>
        <v xml:space="preserve">echo '&lt; PRESS ANY KEY TO CONTINUE &gt;'; read c ; </v>
      </c>
      <c r="U2505" s="12" t="str">
        <f t="shared" ref="U2505:U2506" si="5538">IF(AND(B2505=B2506,F2505=F2506),"echo;",CONCATENATE("cat $HOME/scripts/log/dg_",C2505,"_",B2505,".log ; "))</f>
        <v xml:space="preserve">cat $HOME/scripts/log/dg_BR_CHG0016761.log ; </v>
      </c>
      <c r="V2505" s="13" t="str">
        <f t="shared" ref="V2505:V2506" si="5539">IF(AND(B2505=B2506,F2505=F2506), "echo ;","echo '&lt; PRESS ANY KEY TO CONTINUE &gt;'; read c ;")</f>
        <v>echo '&lt; PRESS ANY KEY TO CONTINUE &gt;'; read c ;</v>
      </c>
      <c r="W2505" s="14" t="str">
        <f t="shared" ref="W2505:W2506" si="5540">IF(LEFT(U2505,3)="cat"," pmd ; "," echo ; ")</f>
        <v xml:space="preserve"> pmd ; </v>
      </c>
      <c r="X2505" s="13" t="str">
        <f t="shared" ref="X2505:X2506" si="5541">IF(M2505="Workflow",CONCATENATE("ssh -q ",G2505, " '/home/infa_adm/scripts/ais.sh ",L2505," ",N2505," ",H2505,"'")," # n/a")</f>
        <v>ssh -q phvifoapp04 '/home/infa_adm/scripts/ais.sh connectors wf_ENT_LAWSON_GL_CashReceipts_HT Int01_prod'</v>
      </c>
      <c r="Y2505" s="15"/>
      <c r="Z2505" s="60" t="str">
        <f t="shared" ref="Z2505:Z2506" si="5542">CONCATENATE("./pmrep objectexport -f ",L2505," -o ",M2505," -n ",N2505," -m -s -b -r -u ",N2505,".xml")</f>
        <v>./pmrep objectexport -f connectors -o Workflow -n wf_ENT_LAWSON_GL_CashReceipts_HT -m -s -b -r -u wf_ENT_LAWSON_GL_CashReceipts_HT.xml</v>
      </c>
      <c r="AA2505" s="63" t="str">
        <f t="shared" ref="AA2505:AA2506" si="5543">IF(M2505="Workflow",CONCATENATE("gwd ",L2505," ",N2505)," # n/a")</f>
        <v>gwd connectors wf_ENT_LAWSON_GL_CashReceipts_HT</v>
      </c>
      <c r="AB2505" s="60" t="str">
        <f t="shared" ref="AB2505:AB2506" si="5544">CONCATENATE("showvh ",L2505," ",N2505," ; ")</f>
        <v xml:space="preserve">showvh connectors wf_ENT_LAWSON_GL_CashReceipts_HT ; </v>
      </c>
      <c r="AC2505" s="60" t="str">
        <f t="shared" ref="AC2505:AC2506" si="5545">CONCATENATE("showrrh ",L2505," ",N2505)</f>
        <v>showrrh connectors wf_ENT_LAWSON_GL_CashReceipts_HT</v>
      </c>
    </row>
    <row r="2506" spans="1:29" x14ac:dyDescent="0.25">
      <c r="A2506" s="9">
        <v>43518</v>
      </c>
      <c r="B2506" s="6" t="s">
        <v>2905</v>
      </c>
      <c r="C2506" s="6" t="s">
        <v>1893</v>
      </c>
      <c r="D2506" s="6" t="s">
        <v>1862</v>
      </c>
      <c r="E2506" s="100" t="str">
        <f t="shared" si="5526"/>
        <v>RAC_qa</v>
      </c>
      <c r="F2506" s="115" t="str">
        <f t="shared" si="5527"/>
        <v>BPQ</v>
      </c>
      <c r="G2506" s="100" t="str">
        <f t="shared" si="5528"/>
        <v>qhvifoapp05</v>
      </c>
      <c r="H2506" s="115" t="str">
        <f t="shared" si="5529"/>
        <v>Int01_qa</v>
      </c>
      <c r="I2506" s="100" t="str">
        <f t="shared" si="5530"/>
        <v>6005</v>
      </c>
      <c r="J2506" s="115" t="str">
        <f t="shared" si="5531"/>
        <v>Native</v>
      </c>
      <c r="K2506" s="100" t="str">
        <f t="shared" si="5532"/>
        <v>all</v>
      </c>
      <c r="L2506" s="6" t="s">
        <v>295</v>
      </c>
      <c r="M2506" s="6" t="s">
        <v>332</v>
      </c>
      <c r="N2506" s="6" t="s">
        <v>351</v>
      </c>
      <c r="O2506" s="6" t="s">
        <v>3553</v>
      </c>
      <c r="P2506" s="11" t="str">
        <f t="shared" si="5533"/>
        <v>qc AN_PAYABLES Workflow wf_AN_Payables_ExtractFiles</v>
      </c>
      <c r="Q2506" s="12" t="str">
        <f t="shared" si="5534"/>
        <v>./pmrep cleardeploymentgroup -p DG_Static_Shared -f ;</v>
      </c>
      <c r="R2506" s="13" t="str">
        <f t="shared" si="5535"/>
        <v>./pmrep addtodeploymentgroup -p DG_Static_Shared -n wf_AN_Payables_ExtractFiles -o Workflow -f AN_PAYABLES -d all ;</v>
      </c>
      <c r="S2506" s="12" t="str">
        <f t="shared" si="5536"/>
        <v>./pmrep deploydeploymentgroup -p DG_Static_Shared -c  ./DG_Static_Shared.xml -r RAC_qa -n ritbil -X BPQ -h qhvifoapp05 -o 6005 -s Native -l $HOME/scripts/log/dg_BR_mohnar.log ;</v>
      </c>
      <c r="T2506" s="13" t="str">
        <f t="shared" si="5537"/>
        <v xml:space="preserve">echo '&lt; PRESS ANY KEY TO CONTINUE &gt;'; read c ; </v>
      </c>
      <c r="U2506" s="12" t="str">
        <f t="shared" si="5538"/>
        <v xml:space="preserve">cat $HOME/scripts/log/dg_BR_mohnar.log ; </v>
      </c>
      <c r="V2506" s="13" t="str">
        <f t="shared" si="5539"/>
        <v>echo '&lt; PRESS ANY KEY TO CONTINUE &gt;'; read c ;</v>
      </c>
      <c r="W2506" s="14" t="str">
        <f t="shared" si="5540"/>
        <v xml:space="preserve"> pmd ; </v>
      </c>
      <c r="X2506" s="13" t="str">
        <f t="shared" si="5541"/>
        <v>ssh -q qhvifoapp05 '/home/infa_adm/scripts/ais.sh AN_PAYABLES wf_AN_Payables_ExtractFiles Int01_qa'</v>
      </c>
      <c r="Y2506" s="15"/>
      <c r="Z2506" s="60" t="str">
        <f t="shared" si="5542"/>
        <v>./pmrep objectexport -f AN_PAYABLES -o Workflow -n wf_AN_Payables_ExtractFiles -m -s -b -r -u wf_AN_Payables_ExtractFiles.xml</v>
      </c>
      <c r="AA2506" s="63" t="str">
        <f t="shared" si="5543"/>
        <v>gwd AN_PAYABLES wf_AN_Payables_ExtractFiles</v>
      </c>
      <c r="AB2506" s="60" t="str">
        <f t="shared" si="5544"/>
        <v xml:space="preserve">showvh AN_PAYABLES wf_AN_Payables_ExtractFiles ; </v>
      </c>
      <c r="AC2506" s="60" t="str">
        <f t="shared" si="5545"/>
        <v>showrrh AN_PAYABLES wf_AN_Payables_ExtractFiles</v>
      </c>
    </row>
    <row r="2507" spans="1:29" x14ac:dyDescent="0.25">
      <c r="A2507" s="9">
        <v>43518</v>
      </c>
      <c r="B2507" s="6" t="s">
        <v>2905</v>
      </c>
      <c r="C2507" s="6" t="s">
        <v>1893</v>
      </c>
      <c r="D2507" s="6" t="s">
        <v>1863</v>
      </c>
      <c r="E2507" s="100" t="str">
        <f t="shared" si="5526"/>
        <v>RAC_uat</v>
      </c>
      <c r="F2507" s="115" t="str">
        <f t="shared" si="5527"/>
        <v>BPU</v>
      </c>
      <c r="G2507" s="100" t="str">
        <f t="shared" si="5528"/>
        <v>uhvifoapp03</v>
      </c>
      <c r="H2507" s="115" t="str">
        <f t="shared" si="5529"/>
        <v>Int01_uat</v>
      </c>
      <c r="I2507" s="100" t="str">
        <f t="shared" si="5530"/>
        <v>6005</v>
      </c>
      <c r="J2507" s="115" t="str">
        <f t="shared" si="5531"/>
        <v>Native</v>
      </c>
      <c r="K2507" s="100" t="str">
        <f t="shared" si="5532"/>
        <v>all</v>
      </c>
      <c r="L2507" s="6" t="s">
        <v>295</v>
      </c>
      <c r="M2507" s="6" t="s">
        <v>332</v>
      </c>
      <c r="N2507" s="6" t="s">
        <v>351</v>
      </c>
      <c r="O2507" s="6" t="s">
        <v>3554</v>
      </c>
      <c r="P2507" s="11" t="str">
        <f t="shared" ref="P2507" si="5546">CONCATENATE("qc ",L2507," ",M2507," ",N2507)</f>
        <v>qc AN_PAYABLES Workflow wf_AN_Payables_ExtractFiles</v>
      </c>
      <c r="Q2507" s="12" t="str">
        <f t="shared" ref="Q2507" si="5547">IF(AND(B2507=B2506,F2507=F2506),"echo ;",CONCATENATE("./pmrep cleardeploymentgroup -p ",dgnm," -f ;"))</f>
        <v>./pmrep cleardeploymentgroup -p DG_Static_Shared -f ;</v>
      </c>
      <c r="R2507" s="13" t="str">
        <f t="shared" ref="R2507" si="5548">CONCATENATE("./pmrep addtodeploymentgroup -p ",dgnm," -n ",N2507," -o ",M2507, " -f ",L2507," -d ",K2507, " ;")</f>
        <v>./pmrep addtodeploymentgroup -p DG_Static_Shared -n wf_AN_Payables_ExtractFiles -o Workflow -f AN_PAYABLES -d all ;</v>
      </c>
      <c r="S2507" s="12" t="str">
        <f t="shared" ref="S2507" si="5549">IF(AND(B2507=B2508,F2507=F2508),"echo ;",CONCATENATE("./pmrep deploydeploymentgroup -p ",dgnm, " -c ",dgxml," -r ",E2507," -n ",IF(LEFT(F2507,1)="B","ritbil","jansaj")," -X ",F2507, " -h ",G2507," -o ",I2507, " -s ",J2507, " -l $HOME/scripts/log/dg_",C2507,"_",B2507,".log ;"))</f>
        <v>./pmrep deploydeploymentgroup -p DG_Static_Shared -c  ./DG_Static_Shared.xml -r RAC_uat -n ritbil -X BPU -h uhvifoapp03 -o 6005 -s Native -l $HOME/scripts/log/dg_BR_mohnar.log ;</v>
      </c>
      <c r="T2507" s="13" t="str">
        <f t="shared" ref="T2507" si="5550">IF(AND(B2507=B2508,F2507=F2508), "echo ;","echo '&lt; PRESS ANY KEY TO CONTINUE &gt;'; read c ; ")</f>
        <v xml:space="preserve">echo '&lt; PRESS ANY KEY TO CONTINUE &gt;'; read c ; </v>
      </c>
      <c r="U2507" s="12" t="str">
        <f t="shared" ref="U2507" si="5551">IF(AND(B2507=B2508,F2507=F2508),"echo;",CONCATENATE("cat $HOME/scripts/log/dg_",C2507,"_",B2507,".log ; "))</f>
        <v xml:space="preserve">cat $HOME/scripts/log/dg_BR_mohnar.log ; </v>
      </c>
      <c r="V2507" s="13" t="str">
        <f t="shared" ref="V2507" si="5552">IF(AND(B2507=B2508,F2507=F2508), "echo ;","echo '&lt; PRESS ANY KEY TO CONTINUE &gt;'; read c ;")</f>
        <v>echo '&lt; PRESS ANY KEY TO CONTINUE &gt;'; read c ;</v>
      </c>
      <c r="W2507" s="14" t="str">
        <f t="shared" ref="W2507" si="5553">IF(LEFT(U2507,3)="cat"," pmd ; "," echo ; ")</f>
        <v xml:space="preserve"> pmd ; </v>
      </c>
      <c r="X2507" s="13" t="str">
        <f t="shared" ref="X2507" si="5554">IF(M2507="Workflow",CONCATENATE("ssh -q ",G2507, " '/home/infa_adm/scripts/ais.sh ",L2507," ",N2507," ",H2507,"'")," # n/a")</f>
        <v>ssh -q uhvifoapp03 '/home/infa_adm/scripts/ais.sh AN_PAYABLES wf_AN_Payables_ExtractFiles Int01_uat'</v>
      </c>
      <c r="Y2507" s="15"/>
      <c r="Z2507" s="60" t="str">
        <f t="shared" ref="Z2507" si="5555">CONCATENATE("./pmrep objectexport -f ",L2507," -o ",M2507," -n ",N2507," -m -s -b -r -u ",N2507,".xml")</f>
        <v>./pmrep objectexport -f AN_PAYABLES -o Workflow -n wf_AN_Payables_ExtractFiles -m -s -b -r -u wf_AN_Payables_ExtractFiles.xml</v>
      </c>
      <c r="AA2507" s="63" t="str">
        <f t="shared" ref="AA2507" si="5556">IF(M2507="Workflow",CONCATENATE("gwd ",L2507," ",N2507)," # n/a")</f>
        <v>gwd AN_PAYABLES wf_AN_Payables_ExtractFiles</v>
      </c>
      <c r="AB2507" s="60" t="str">
        <f t="shared" ref="AB2507" si="5557">CONCATENATE("showvh ",L2507," ",N2507," ; ")</f>
        <v xml:space="preserve">showvh AN_PAYABLES wf_AN_Payables_ExtractFiles ; </v>
      </c>
      <c r="AC2507" s="60" t="str">
        <f t="shared" ref="AC2507" si="5558">CONCATENATE("showrrh ",L2507," ",N2507)</f>
        <v>showrrh AN_PAYABLES wf_AN_Payables_ExtractFiles</v>
      </c>
    </row>
    <row r="2508" spans="1:29" ht="25.5" x14ac:dyDescent="0.25">
      <c r="A2508" s="9">
        <v>43518</v>
      </c>
      <c r="B2508" s="6" t="s">
        <v>1592</v>
      </c>
      <c r="C2508" s="6" t="s">
        <v>1893</v>
      </c>
      <c r="D2508" s="6" t="s">
        <v>1862</v>
      </c>
      <c r="E2508" s="100" t="str">
        <f t="shared" ref="E2508:E2511" si="5559">IF(D2508="q1",rep_q,IF(OR(D2508="u1",D2508="u2"),rep_u,IF(OR(D2508="p1",D2508="p2"),rep_p," ** ERROR **")))</f>
        <v>RAC_qa</v>
      </c>
      <c r="F2508" s="115" t="str">
        <f t="shared" ref="F2508:F2511" si="5560">IF(C2508="SJ",IF(D2508="q1",pswd_sj_q,IF(OR(D2508="u1",D2508="u2"),pswd_sj_u,IF(OR(D2508="p1",D2508="p2"),pswd_sj_p," ** ERROR **"))),
IF(C2508="BR",IF(D2508="q1",pswd_br_q,IF(OR(D2508="u1",D2508="u2"),pswd_br_u,IF(OR(D2508="p1",D2508="p2"),pswd_br_p," ** ERROR **")))," ** ERROR **"))</f>
        <v>BPQ</v>
      </c>
      <c r="G2508" s="100" t="str">
        <f t="shared" ref="G2508:G2511" si="5561">IF(D2508="q1",host_q,IF(OR(D2508="u1",D2508="u2"),host_u,IF(OR(D2508="p1",D2508="p2"),host_p," ** ERROR **")))</f>
        <v>qhvifoapp05</v>
      </c>
      <c r="H2508" s="115" t="str">
        <f t="shared" ref="H2508:H2511" si="5562">IF(D2508="q1",int_q1,IF(D2508="u1",int_u1,IF(D2508="u2",int_u2,IF(D2508="p1",int_p1,IF(D2508="p2",int_p2," ** ERROR **")))))</f>
        <v>Int01_qa</v>
      </c>
      <c r="I2508" s="100" t="str">
        <f t="shared" ref="I2508:I2511" si="5563">IF(D2508="","n/a","6005")</f>
        <v>6005</v>
      </c>
      <c r="J2508" s="115" t="str">
        <f t="shared" ref="J2508:J2511" si="5564">IF(D2508="","n/a","Native")</f>
        <v>Native</v>
      </c>
      <c r="K2508" s="100" t="str">
        <f t="shared" ref="K2508:K2511" si="5565">IF(D2508="","n/a","all")</f>
        <v>all</v>
      </c>
      <c r="L2508" s="6" t="s">
        <v>326</v>
      </c>
      <c r="M2508" s="6" t="s">
        <v>332</v>
      </c>
      <c r="N2508" s="5" t="s">
        <v>566</v>
      </c>
      <c r="O2508" s="7" t="s">
        <v>3557</v>
      </c>
      <c r="P2508" s="11" t="str">
        <f t="shared" ref="P2508:P2509" si="5566">CONCATENATE("qc ",L2508," ",M2508," ",N2508)</f>
        <v>qc Miscellaneous Workflow wf_m_DECISION_ENGINE</v>
      </c>
      <c r="Q2508" s="12" t="str">
        <f t="shared" ref="Q2508:Q2509" si="5567">IF(AND(B2508=B2507,F2508=F2507),"echo ;",CONCATENATE("./pmrep cleardeploymentgroup -p ",dgnm," -f ;"))</f>
        <v>./pmrep cleardeploymentgroup -p DG_Static_Shared -f ;</v>
      </c>
      <c r="R2508" s="13" t="str">
        <f t="shared" ref="R2508:R2509" si="5568">CONCATENATE("./pmrep addtodeploymentgroup -p ",dgnm," -n ",N2508," -o ",M2508, " -f ",L2508," -d ",K2508, " ;")</f>
        <v>./pmrep addtodeploymentgroup -p DG_Static_Shared -n wf_m_DECISION_ENGINE -o Workflow -f Miscellaneous -d all ;</v>
      </c>
      <c r="S2508" s="12" t="str">
        <f t="shared" ref="S2508:S2509" si="5569">IF(AND(B2508=B2509,F2508=F2509),"echo ;",CONCATENATE("./pmrep deploydeploymentgroup -p ",dgnm, " -c ",dgxml," -r ",E2508," -n ",IF(LEFT(F2508,1)="B","ritbil","jansaj")," -X ",F2508, " -h ",G2508," -o ",I2508, " -s ",J2508, " -l $HOME/scripts/log/dg_",C2508,"_",B2508,".log ;"))</f>
        <v>./pmrep deploydeploymentgroup -p DG_Static_Shared -c  ./DG_Static_Shared.xml -r RAC_qa -n ritbil -X BPQ -h qhvifoapp05 -o 6005 -s Native -l $HOME/scripts/log/dg_BR_saksub.log ;</v>
      </c>
      <c r="T2508" s="13" t="str">
        <f t="shared" ref="T2508:T2509" si="5570">IF(AND(B2508=B2509,F2508=F2509), "echo ;","echo '&lt; PRESS ANY KEY TO CONTINUE &gt;'; read c ; ")</f>
        <v xml:space="preserve">echo '&lt; PRESS ANY KEY TO CONTINUE &gt;'; read c ; </v>
      </c>
      <c r="U2508" s="12" t="str">
        <f t="shared" ref="U2508:U2509" si="5571">IF(AND(B2508=B2509,F2508=F2509),"echo;",CONCATENATE("cat $HOME/scripts/log/dg_",C2508,"_",B2508,".log ; "))</f>
        <v xml:space="preserve">cat $HOME/scripts/log/dg_BR_saksub.log ; </v>
      </c>
      <c r="V2508" s="13" t="str">
        <f t="shared" ref="V2508:V2509" si="5572">IF(AND(B2508=B2509,F2508=F2509), "echo ;","echo '&lt; PRESS ANY KEY TO CONTINUE &gt;'; read c ;")</f>
        <v>echo '&lt; PRESS ANY KEY TO CONTINUE &gt;'; read c ;</v>
      </c>
      <c r="W2508" s="14" t="str">
        <f t="shared" ref="W2508:W2509" si="5573">IF(LEFT(U2508,3)="cat"," pmd ; "," echo ; ")</f>
        <v xml:space="preserve"> pmd ; </v>
      </c>
      <c r="X2508" s="13" t="str">
        <f t="shared" ref="X2508:X2509" si="5574">IF(M2508="Workflow",CONCATENATE("ssh -q ",G2508, " '/home/infa_adm/scripts/ais.sh ",L2508," ",N2508," ",H2508,"'")," # n/a")</f>
        <v>ssh -q qhvifoapp05 '/home/infa_adm/scripts/ais.sh Miscellaneous wf_m_DECISION_ENGINE Int01_qa'</v>
      </c>
      <c r="Y2508" s="15"/>
      <c r="Z2508" s="60" t="str">
        <f t="shared" ref="Z2508:Z2509" si="5575">CONCATENATE("./pmrep objectexport -f ",L2508," -o ",M2508," -n ",N2508," -m -s -b -r -u ",N2508,".xml")</f>
        <v>./pmrep objectexport -f Miscellaneous -o Workflow -n wf_m_DECISION_ENGINE -m -s -b -r -u wf_m_DECISION_ENGINE.xml</v>
      </c>
      <c r="AA2508" s="63" t="str">
        <f t="shared" ref="AA2508:AA2509" si="5576">IF(M2508="Workflow",CONCATENATE("gwd ",L2508," ",N2508)," # n/a")</f>
        <v>gwd Miscellaneous wf_m_DECISION_ENGINE</v>
      </c>
      <c r="AB2508" s="60" t="str">
        <f t="shared" ref="AB2508:AB2509" si="5577">CONCATENATE("showvh ",L2508," ",N2508," ; ")</f>
        <v xml:space="preserve">showvh Miscellaneous wf_m_DECISION_ENGINE ; </v>
      </c>
      <c r="AC2508" s="60" t="str">
        <f t="shared" ref="AC2508:AC2509" si="5578">CONCATENATE("showrrh ",L2508," ",N2508)</f>
        <v>showrrh Miscellaneous wf_m_DECISION_ENGINE</v>
      </c>
    </row>
    <row r="2509" spans="1:29" ht="25.5" x14ac:dyDescent="0.25">
      <c r="A2509" s="9">
        <v>43518</v>
      </c>
      <c r="B2509" s="6" t="s">
        <v>1592</v>
      </c>
      <c r="C2509" s="6" t="s">
        <v>1893</v>
      </c>
      <c r="D2509" s="6" t="s">
        <v>1863</v>
      </c>
      <c r="E2509" s="100" t="str">
        <f t="shared" si="5559"/>
        <v>RAC_uat</v>
      </c>
      <c r="F2509" s="115" t="str">
        <f t="shared" si="5560"/>
        <v>BPU</v>
      </c>
      <c r="G2509" s="100" t="str">
        <f t="shared" si="5561"/>
        <v>uhvifoapp03</v>
      </c>
      <c r="H2509" s="115" t="str">
        <f t="shared" si="5562"/>
        <v>Int01_uat</v>
      </c>
      <c r="I2509" s="100" t="str">
        <f t="shared" si="5563"/>
        <v>6005</v>
      </c>
      <c r="J2509" s="115" t="str">
        <f t="shared" si="5564"/>
        <v>Native</v>
      </c>
      <c r="K2509" s="100" t="str">
        <f t="shared" si="5565"/>
        <v>all</v>
      </c>
      <c r="L2509" s="6" t="s">
        <v>326</v>
      </c>
      <c r="M2509" s="6" t="s">
        <v>332</v>
      </c>
      <c r="N2509" s="5" t="s">
        <v>566</v>
      </c>
      <c r="O2509" s="7" t="s">
        <v>3558</v>
      </c>
      <c r="P2509" s="11" t="str">
        <f t="shared" si="5566"/>
        <v>qc Miscellaneous Workflow wf_m_DECISION_ENGINE</v>
      </c>
      <c r="Q2509" s="12" t="str">
        <f t="shared" si="5567"/>
        <v>./pmrep cleardeploymentgroup -p DG_Static_Shared -f ;</v>
      </c>
      <c r="R2509" s="13" t="str">
        <f t="shared" si="5568"/>
        <v>./pmrep addtodeploymentgroup -p DG_Static_Shared -n wf_m_DECISION_ENGINE -o Workflow -f Miscellaneous -d all ;</v>
      </c>
      <c r="S2509" s="12" t="str">
        <f t="shared" si="5569"/>
        <v>./pmrep deploydeploymentgroup -p DG_Static_Shared -c  ./DG_Static_Shared.xml -r RAC_uat -n ritbil -X BPU -h uhvifoapp03 -o 6005 -s Native -l $HOME/scripts/log/dg_BR_saksub.log ;</v>
      </c>
      <c r="T2509" s="13" t="str">
        <f t="shared" si="5570"/>
        <v xml:space="preserve">echo '&lt; PRESS ANY KEY TO CONTINUE &gt;'; read c ; </v>
      </c>
      <c r="U2509" s="12" t="str">
        <f t="shared" si="5571"/>
        <v xml:space="preserve">cat $HOME/scripts/log/dg_BR_saksub.log ; </v>
      </c>
      <c r="V2509" s="13" t="str">
        <f t="shared" si="5572"/>
        <v>echo '&lt; PRESS ANY KEY TO CONTINUE &gt;'; read c ;</v>
      </c>
      <c r="W2509" s="14" t="str">
        <f t="shared" si="5573"/>
        <v xml:space="preserve"> pmd ; </v>
      </c>
      <c r="X2509" s="13" t="str">
        <f t="shared" si="5574"/>
        <v>ssh -q uhvifoapp03 '/home/infa_adm/scripts/ais.sh Miscellaneous wf_m_DECISION_ENGINE Int01_uat'</v>
      </c>
      <c r="Y2509" s="15"/>
      <c r="Z2509" s="60" t="str">
        <f t="shared" si="5575"/>
        <v>./pmrep objectexport -f Miscellaneous -o Workflow -n wf_m_DECISION_ENGINE -m -s -b -r -u wf_m_DECISION_ENGINE.xml</v>
      </c>
      <c r="AA2509" s="63" t="str">
        <f t="shared" si="5576"/>
        <v>gwd Miscellaneous wf_m_DECISION_ENGINE</v>
      </c>
      <c r="AB2509" s="60" t="str">
        <f t="shared" si="5577"/>
        <v xml:space="preserve">showvh Miscellaneous wf_m_DECISION_ENGINE ; </v>
      </c>
      <c r="AC2509" s="60" t="str">
        <f t="shared" si="5578"/>
        <v>showrrh Miscellaneous wf_m_DECISION_ENGINE</v>
      </c>
    </row>
    <row r="2510" spans="1:29" x14ac:dyDescent="0.25">
      <c r="A2510" s="9">
        <v>43518</v>
      </c>
      <c r="B2510" s="6" t="s">
        <v>318</v>
      </c>
      <c r="C2510" s="6" t="s">
        <v>1893</v>
      </c>
      <c r="D2510" s="6" t="s">
        <v>1862</v>
      </c>
      <c r="E2510" s="100" t="str">
        <f t="shared" si="5559"/>
        <v>RAC_qa</v>
      </c>
      <c r="F2510" s="115" t="str">
        <f t="shared" si="5560"/>
        <v>BPQ</v>
      </c>
      <c r="G2510" s="100" t="str">
        <f t="shared" si="5561"/>
        <v>qhvifoapp05</v>
      </c>
      <c r="H2510" s="115" t="str">
        <f t="shared" si="5562"/>
        <v>Int01_qa</v>
      </c>
      <c r="I2510" s="100" t="str">
        <f t="shared" si="5563"/>
        <v>6005</v>
      </c>
      <c r="J2510" s="115" t="str">
        <f t="shared" si="5564"/>
        <v>Native</v>
      </c>
      <c r="K2510" s="100" t="str">
        <f t="shared" si="5565"/>
        <v>all</v>
      </c>
      <c r="L2510" s="6" t="s">
        <v>1491</v>
      </c>
      <c r="M2510" s="6" t="s">
        <v>332</v>
      </c>
      <c r="N2510" s="6" t="s">
        <v>3076</v>
      </c>
      <c r="O2510" s="6" t="s">
        <v>3555</v>
      </c>
      <c r="P2510" s="11" t="str">
        <f t="shared" ref="P2510:P2511" si="5579">CONCATENATE("qc ",L2510," ",M2510," ",N2510)</f>
        <v>qc connectors Workflow wf_ENT_LAWSON_GL_CashReceipts_SIMS</v>
      </c>
      <c r="Q2510" s="12" t="str">
        <f t="shared" ref="Q2510:Q2511" si="5580">IF(AND(B2510=B2509,F2510=F2509),"echo ;",CONCATENATE("./pmrep cleardeploymentgroup -p ",dgnm," -f ;"))</f>
        <v>./pmrep cleardeploymentgroup -p DG_Static_Shared -f ;</v>
      </c>
      <c r="R2510" s="13" t="str">
        <f t="shared" ref="R2510:R2511" si="5581">CONCATENATE("./pmrep addtodeploymentgroup -p ",dgnm," -n ",N2510," -o ",M2510, " -f ",L2510," -d ",K2510, " ;")</f>
        <v>./pmrep addtodeploymentgroup -p DG_Static_Shared -n wf_ENT_LAWSON_GL_CashReceipts_SIMS -o Workflow -f connectors -d all ;</v>
      </c>
      <c r="S2510" s="12" t="str">
        <f t="shared" ref="S2510:S2511" si="5582">IF(AND(B2510=B2511,F2510=F2511),"echo ;",CONCATENATE("./pmrep deploydeploymentgroup -p ",dgnm, " -c ",dgxml," -r ",E2510," -n ",IF(LEFT(F2510,1)="B","ritbil","jansaj")," -X ",F2510, " -h ",G2510," -o ",I2510, " -s ",J2510, " -l $HOME/scripts/log/dg_",C2510,"_",B2510,".log ;"))</f>
        <v>./pmrep deploydeploymentgroup -p DG_Static_Shared -c  ./DG_Static_Shared.xml -r RAC_qa -n ritbil -X BPQ -h qhvifoapp05 -o 6005 -s Native -l $HOME/scripts/log/dg_BR_moodee.log ;</v>
      </c>
      <c r="T2510" s="13" t="str">
        <f t="shared" ref="T2510:T2511" si="5583">IF(AND(B2510=B2511,F2510=F2511), "echo ;","echo '&lt; PRESS ANY KEY TO CONTINUE &gt;'; read c ; ")</f>
        <v xml:space="preserve">echo '&lt; PRESS ANY KEY TO CONTINUE &gt;'; read c ; </v>
      </c>
      <c r="U2510" s="12" t="str">
        <f t="shared" ref="U2510:U2511" si="5584">IF(AND(B2510=B2511,F2510=F2511),"echo;",CONCATENATE("cat $HOME/scripts/log/dg_",C2510,"_",B2510,".log ; "))</f>
        <v xml:space="preserve">cat $HOME/scripts/log/dg_BR_moodee.log ; </v>
      </c>
      <c r="V2510" s="13" t="str">
        <f t="shared" ref="V2510:V2511" si="5585">IF(AND(B2510=B2511,F2510=F2511), "echo ;","echo '&lt; PRESS ANY KEY TO CONTINUE &gt;'; read c ;")</f>
        <v>echo '&lt; PRESS ANY KEY TO CONTINUE &gt;'; read c ;</v>
      </c>
      <c r="W2510" s="14" t="str">
        <f t="shared" ref="W2510:W2511" si="5586">IF(LEFT(U2510,3)="cat"," pmd ; "," echo ; ")</f>
        <v xml:space="preserve"> pmd ; </v>
      </c>
      <c r="X2510" s="13" t="str">
        <f t="shared" ref="X2510:X2511" si="5587">IF(M2510="Workflow",CONCATENATE("ssh -q ",G2510, " '/home/infa_adm/scripts/ais.sh ",L2510," ",N2510," ",H2510,"'")," # n/a")</f>
        <v>ssh -q qhvifoapp05 '/home/infa_adm/scripts/ais.sh connectors wf_ENT_LAWSON_GL_CashReceipts_SIMS Int01_qa'</v>
      </c>
      <c r="Y2510" s="15"/>
      <c r="Z2510" s="60" t="str">
        <f t="shared" ref="Z2510:Z2511" si="5588">CONCATENATE("./pmrep objectexport -f ",L2510," -o ",M2510," -n ",N2510," -m -s -b -r -u ",N2510,".xml")</f>
        <v>./pmrep objectexport -f connectors -o Workflow -n wf_ENT_LAWSON_GL_CashReceipts_SIMS -m -s -b -r -u wf_ENT_LAWSON_GL_CashReceipts_SIMS.xml</v>
      </c>
      <c r="AA2510" s="63" t="str">
        <f t="shared" ref="AA2510:AA2511" si="5589">IF(M2510="Workflow",CONCATENATE("gwd ",L2510," ",N2510)," # n/a")</f>
        <v>gwd connectors wf_ENT_LAWSON_GL_CashReceipts_SIMS</v>
      </c>
      <c r="AB2510" s="60" t="str">
        <f t="shared" ref="AB2510:AB2511" si="5590">CONCATENATE("showvh ",L2510," ",N2510," ; ")</f>
        <v xml:space="preserve">showvh connectors wf_ENT_LAWSON_GL_CashReceipts_SIMS ; </v>
      </c>
      <c r="AC2510" s="60" t="str">
        <f t="shared" ref="AC2510:AC2511" si="5591">CONCATENATE("showrrh ",L2510," ",N2510)</f>
        <v>showrrh connectors wf_ENT_LAWSON_GL_CashReceipts_SIMS</v>
      </c>
    </row>
    <row r="2511" spans="1:29" x14ac:dyDescent="0.25">
      <c r="A2511" s="9">
        <v>43518</v>
      </c>
      <c r="B2511" s="6" t="s">
        <v>318</v>
      </c>
      <c r="C2511" s="6" t="s">
        <v>1893</v>
      </c>
      <c r="D2511" s="6" t="s">
        <v>1863</v>
      </c>
      <c r="E2511" s="100" t="str">
        <f t="shared" si="5559"/>
        <v>RAC_uat</v>
      </c>
      <c r="F2511" s="115" t="str">
        <f t="shared" si="5560"/>
        <v>BPU</v>
      </c>
      <c r="G2511" s="100" t="str">
        <f t="shared" si="5561"/>
        <v>uhvifoapp03</v>
      </c>
      <c r="H2511" s="115" t="str">
        <f t="shared" si="5562"/>
        <v>Int01_uat</v>
      </c>
      <c r="I2511" s="100" t="str">
        <f t="shared" si="5563"/>
        <v>6005</v>
      </c>
      <c r="J2511" s="115" t="str">
        <f t="shared" si="5564"/>
        <v>Native</v>
      </c>
      <c r="K2511" s="100" t="str">
        <f t="shared" si="5565"/>
        <v>all</v>
      </c>
      <c r="L2511" s="6" t="s">
        <v>1491</v>
      </c>
      <c r="M2511" s="6" t="s">
        <v>332</v>
      </c>
      <c r="N2511" s="6" t="s">
        <v>3076</v>
      </c>
      <c r="O2511" s="6" t="s">
        <v>3556</v>
      </c>
      <c r="P2511" s="11" t="str">
        <f t="shared" si="5579"/>
        <v>qc connectors Workflow wf_ENT_LAWSON_GL_CashReceipts_SIMS</v>
      </c>
      <c r="Q2511" s="12" t="str">
        <f t="shared" si="5580"/>
        <v>./pmrep cleardeploymentgroup -p DG_Static_Shared -f ;</v>
      </c>
      <c r="R2511" s="13" t="str">
        <f t="shared" si="5581"/>
        <v>./pmrep addtodeploymentgroup -p DG_Static_Shared -n wf_ENT_LAWSON_GL_CashReceipts_SIMS -o Workflow -f connectors -d all ;</v>
      </c>
      <c r="S2511" s="12" t="str">
        <f t="shared" si="5582"/>
        <v>./pmrep deploydeploymentgroup -p DG_Static_Shared -c  ./DG_Static_Shared.xml -r RAC_uat -n ritbil -X BPU -h uhvifoapp03 -o 6005 -s Native -l $HOME/scripts/log/dg_BR_moodee.log ;</v>
      </c>
      <c r="T2511" s="13" t="str">
        <f t="shared" si="5583"/>
        <v xml:space="preserve">echo '&lt; PRESS ANY KEY TO CONTINUE &gt;'; read c ; </v>
      </c>
      <c r="U2511" s="12" t="str">
        <f t="shared" si="5584"/>
        <v xml:space="preserve">cat $HOME/scripts/log/dg_BR_moodee.log ; </v>
      </c>
      <c r="V2511" s="13" t="str">
        <f t="shared" si="5585"/>
        <v>echo '&lt; PRESS ANY KEY TO CONTINUE &gt;'; read c ;</v>
      </c>
      <c r="W2511" s="14" t="str">
        <f t="shared" si="5586"/>
        <v xml:space="preserve"> pmd ; </v>
      </c>
      <c r="X2511" s="13" t="str">
        <f t="shared" si="5587"/>
        <v>ssh -q uhvifoapp03 '/home/infa_adm/scripts/ais.sh connectors wf_ENT_LAWSON_GL_CashReceipts_SIMS Int01_uat'</v>
      </c>
      <c r="Y2511" s="15"/>
      <c r="Z2511" s="60" t="str">
        <f t="shared" si="5588"/>
        <v>./pmrep objectexport -f connectors -o Workflow -n wf_ENT_LAWSON_GL_CashReceipts_SIMS -m -s -b -r -u wf_ENT_LAWSON_GL_CashReceipts_SIMS.xml</v>
      </c>
      <c r="AA2511" s="63" t="str">
        <f t="shared" si="5589"/>
        <v>gwd connectors wf_ENT_LAWSON_GL_CashReceipts_SIMS</v>
      </c>
      <c r="AB2511" s="60" t="str">
        <f t="shared" si="5590"/>
        <v xml:space="preserve">showvh connectors wf_ENT_LAWSON_GL_CashReceipts_SIMS ; </v>
      </c>
      <c r="AC2511" s="60" t="str">
        <f t="shared" si="5591"/>
        <v>showrrh connectors wf_ENT_LAWSON_GL_CashReceipts_SIMS</v>
      </c>
    </row>
    <row r="2512" spans="1:29" ht="25.5" x14ac:dyDescent="0.25">
      <c r="A2512" s="9">
        <v>43521</v>
      </c>
      <c r="B2512" s="6" t="s">
        <v>3559</v>
      </c>
      <c r="C2512" s="6" t="s">
        <v>1893</v>
      </c>
      <c r="D2512" s="6" t="s">
        <v>1864</v>
      </c>
      <c r="E2512" s="100" t="str">
        <f t="shared" ref="E2512:E2514" si="5592">IF(D2512="q1",rep_q,IF(OR(D2512="u1",D2512="u2"),rep_u,IF(OR(D2512="p1",D2512="p2"),rep_p," ** ERROR **")))</f>
        <v>RAC_prod</v>
      </c>
      <c r="F2512" s="115" t="str">
        <f t="shared" ref="F2512:F2514" si="5593">IF(C2512="SJ",IF(D2512="q1",pswd_sj_q,IF(OR(D2512="u1",D2512="u2"),pswd_sj_u,IF(OR(D2512="p1",D2512="p2"),pswd_sj_p," ** ERROR **"))),
IF(C2512="BR",IF(D2512="q1",pswd_br_q,IF(OR(D2512="u1",D2512="u2"),pswd_br_u,IF(OR(D2512="p1",D2512="p2"),pswd_br_p," ** ERROR **")))," ** ERROR **"))</f>
        <v>BPP</v>
      </c>
      <c r="G2512" s="100" t="str">
        <f t="shared" ref="G2512:G2514" si="5594">IF(D2512="q1",host_q,IF(OR(D2512="u1",D2512="u2"),host_u,IF(OR(D2512="p1",D2512="p2"),host_p," ** ERROR **")))</f>
        <v>phvifoapp04</v>
      </c>
      <c r="H2512" s="115" t="str">
        <f t="shared" ref="H2512:H2514" si="5595">IF(D2512="q1",int_q1,IF(D2512="u1",int_u1,IF(D2512="u2",int_u2,IF(D2512="p1",int_p1,IF(D2512="p2",int_p2," ** ERROR **")))))</f>
        <v>Int01_prod</v>
      </c>
      <c r="I2512" s="100" t="str">
        <f t="shared" ref="I2512:I2514" si="5596">IF(D2512="","n/a","6005")</f>
        <v>6005</v>
      </c>
      <c r="J2512" s="115" t="str">
        <f t="shared" ref="J2512:J2514" si="5597">IF(D2512="","n/a","Native")</f>
        <v>Native</v>
      </c>
      <c r="K2512" s="100" t="str">
        <f t="shared" ref="K2512:K2514" si="5598">IF(D2512="","n/a","all")</f>
        <v>all</v>
      </c>
      <c r="L2512" s="6" t="s">
        <v>326</v>
      </c>
      <c r="M2512" s="6" t="s">
        <v>332</v>
      </c>
      <c r="N2512" s="5" t="s">
        <v>566</v>
      </c>
      <c r="O2512" s="7" t="s">
        <v>3588</v>
      </c>
      <c r="P2512" s="11" t="str">
        <f t="shared" ref="P2512" si="5599">CONCATENATE("qc ",L2512," ",M2512," ",N2512)</f>
        <v>qc Miscellaneous Workflow wf_m_DECISION_ENGINE</v>
      </c>
      <c r="Q2512" s="12" t="str">
        <f t="shared" ref="Q2512" si="5600">IF(AND(B2512=B2511,F2512=F2511),"echo ;",CONCATENATE("./pmrep cleardeploymentgroup -p ",dgnm," -f ;"))</f>
        <v>./pmrep cleardeploymentgroup -p DG_Static_Shared -f ;</v>
      </c>
      <c r="R2512" s="13" t="str">
        <f t="shared" ref="R2512" si="5601">CONCATENATE("./pmrep addtodeploymentgroup -p ",dgnm," -n ",N2512," -o ",M2512, " -f ",L2512," -d ",K2512, " ;")</f>
        <v>./pmrep addtodeploymentgroup -p DG_Static_Shared -n wf_m_DECISION_ENGINE -o Workflow -f Miscellaneous -d all ;</v>
      </c>
      <c r="S2512" s="12" t="str">
        <f t="shared" ref="S2512" si="5602">IF(AND(B2512=B2513,F2512=F2513),"echo ;",CONCATENATE("./pmrep deploydeploymentgroup -p ",dgnm, " -c ",dgxml," -r ",E2512," -n ",IF(LEFT(F2512,1)="B","ritbil","jansaj")," -X ",F2512, " -h ",G2512," -o ",I2512, " -s ",J2512, " -l $HOME/scripts/log/dg_",C2512,"_",B2512,".log ;"))</f>
        <v>./pmrep deploydeploymentgroup -p DG_Static_Shared -c  ./DG_Static_Shared.xml -r RAC_prod -n ritbil -X BPP -h phvifoapp04 -o 6005 -s Native -l $HOME/scripts/log/dg_BR_CHG0016803.log ;</v>
      </c>
      <c r="T2512" s="13" t="str">
        <f t="shared" ref="T2512" si="5603">IF(AND(B2512=B2513,F2512=F2513), "echo ;","echo '&lt; PRESS ANY KEY TO CONTINUE &gt;'; read c ; ")</f>
        <v xml:space="preserve">echo '&lt; PRESS ANY KEY TO CONTINUE &gt;'; read c ; </v>
      </c>
      <c r="U2512" s="12" t="str">
        <f t="shared" ref="U2512" si="5604">IF(AND(B2512=B2513,F2512=F2513),"echo;",CONCATENATE("cat $HOME/scripts/log/dg_",C2512,"_",B2512,".log ; "))</f>
        <v xml:space="preserve">cat $HOME/scripts/log/dg_BR_CHG0016803.log ; </v>
      </c>
      <c r="V2512" s="13" t="str">
        <f t="shared" ref="V2512" si="5605">IF(AND(B2512=B2513,F2512=F2513), "echo ;","echo '&lt; PRESS ANY KEY TO CONTINUE &gt;'; read c ;")</f>
        <v>echo '&lt; PRESS ANY KEY TO CONTINUE &gt;'; read c ;</v>
      </c>
      <c r="W2512" s="14" t="str">
        <f t="shared" ref="W2512" si="5606">IF(LEFT(U2512,3)="cat"," pmd ; "," echo ; ")</f>
        <v xml:space="preserve"> pmd ; </v>
      </c>
      <c r="X2512" s="13" t="str">
        <f t="shared" ref="X2512" si="5607">IF(M2512="Workflow",CONCATENATE("ssh -q ",G2512, " '/home/infa_adm/scripts/ais.sh ",L2512," ",N2512," ",H2512,"'")," # n/a")</f>
        <v>ssh -q phvifoapp04 '/home/infa_adm/scripts/ais.sh Miscellaneous wf_m_DECISION_ENGINE Int01_prod'</v>
      </c>
      <c r="Y2512" s="15"/>
      <c r="Z2512" s="60" t="str">
        <f t="shared" ref="Z2512" si="5608">CONCATENATE("./pmrep objectexport -f ",L2512," -o ",M2512," -n ",N2512," -m -s -b -r -u ",N2512,".xml")</f>
        <v>./pmrep objectexport -f Miscellaneous -o Workflow -n wf_m_DECISION_ENGINE -m -s -b -r -u wf_m_DECISION_ENGINE.xml</v>
      </c>
      <c r="AA2512" s="63" t="str">
        <f t="shared" ref="AA2512" si="5609">IF(M2512="Workflow",CONCATENATE("gwd ",L2512," ",N2512)," # n/a")</f>
        <v>gwd Miscellaneous wf_m_DECISION_ENGINE</v>
      </c>
      <c r="AB2512" s="60" t="str">
        <f t="shared" ref="AB2512" si="5610">CONCATENATE("showvh ",L2512," ",N2512," ; ")</f>
        <v xml:space="preserve">showvh Miscellaneous wf_m_DECISION_ENGINE ; </v>
      </c>
      <c r="AC2512" s="60" t="str">
        <f t="shared" ref="AC2512" si="5611">CONCATENATE("showrrh ",L2512," ",N2512)</f>
        <v>showrrh Miscellaneous wf_m_DECISION_ENGINE</v>
      </c>
    </row>
    <row r="2513" spans="1:29" x14ac:dyDescent="0.25">
      <c r="A2513" s="9">
        <v>43521</v>
      </c>
      <c r="B2513" s="6" t="s">
        <v>317</v>
      </c>
      <c r="C2513" s="6" t="s">
        <v>1893</v>
      </c>
      <c r="D2513" s="6" t="s">
        <v>1862</v>
      </c>
      <c r="E2513" s="100" t="str">
        <f t="shared" si="5592"/>
        <v>RAC_qa</v>
      </c>
      <c r="F2513" s="115" t="str">
        <f t="shared" si="5593"/>
        <v>BPQ</v>
      </c>
      <c r="G2513" s="100" t="str">
        <f t="shared" si="5594"/>
        <v>qhvifoapp05</v>
      </c>
      <c r="H2513" s="115" t="str">
        <f t="shared" si="5595"/>
        <v>Int01_qa</v>
      </c>
      <c r="I2513" s="100" t="str">
        <f t="shared" si="5596"/>
        <v>6005</v>
      </c>
      <c r="J2513" s="115" t="str">
        <f t="shared" si="5597"/>
        <v>Native</v>
      </c>
      <c r="K2513" s="100" t="str">
        <f t="shared" si="5598"/>
        <v>all</v>
      </c>
      <c r="L2513" s="6" t="s">
        <v>1491</v>
      </c>
      <c r="M2513" s="6" t="s">
        <v>332</v>
      </c>
      <c r="N2513" s="6" t="s">
        <v>3176</v>
      </c>
      <c r="O2513" s="6" t="s">
        <v>3562</v>
      </c>
      <c r="P2513" s="11" t="str">
        <f t="shared" ref="P2513:P2514" si="5612">CONCATENATE("qc ",L2513," ",M2513," ",N2513)</f>
        <v>qc connectors Workflow wf_ENT_LAWSON_GL_IP_PROCESS</v>
      </c>
      <c r="Q2513" s="12" t="str">
        <f t="shared" ref="Q2513:Q2514" si="5613">IF(AND(B2513=B2512,F2513=F2512),"echo ;",CONCATENATE("./pmrep cleardeploymentgroup -p ",dgnm," -f ;"))</f>
        <v>./pmrep cleardeploymentgroup -p DG_Static_Shared -f ;</v>
      </c>
      <c r="R2513" s="13" t="str">
        <f t="shared" ref="R2513:R2514" si="5614">CONCATENATE("./pmrep addtodeploymentgroup -p ",dgnm," -n ",N2513," -o ",M2513, " -f ",L2513," -d ",K2513, " ;")</f>
        <v>./pmrep addtodeploymentgroup -p DG_Static_Shared -n wf_ENT_LAWSON_GL_IP_PROCESS -o Workflow -f connectors -d all ;</v>
      </c>
      <c r="S2513" s="12" t="str">
        <f t="shared" ref="S2513:S2514" si="5615">IF(AND(B2513=B2514,F2513=F2514),"echo ;",CONCATENATE("./pmrep deploydeploymentgroup -p ",dgnm, " -c ",dgxml," -r ",E2513," -n ",IF(LEFT(F2513,1)="B","ritbil","jansaj")," -X ",F2513, " -h ",G2513," -o ",I2513, " -s ",J2513, " -l $HOME/scripts/log/dg_",C2513,"_",B2513,".log ;"))</f>
        <v>./pmrep deploydeploymentgroup -p DG_Static_Shared -c  ./DG_Static_Shared.xml -r RAC_qa -n ritbil -X BPQ -h qhvifoapp05 -o 6005 -s Native -l $HOME/scripts/log/dg_BR_kalabd.log ;</v>
      </c>
      <c r="T2513" s="13" t="str">
        <f t="shared" ref="T2513:T2514" si="5616">IF(AND(B2513=B2514,F2513=F2514), "echo ;","echo '&lt; PRESS ANY KEY TO CONTINUE &gt;'; read c ; ")</f>
        <v xml:space="preserve">echo '&lt; PRESS ANY KEY TO CONTINUE &gt;'; read c ; </v>
      </c>
      <c r="U2513" s="12" t="str">
        <f t="shared" ref="U2513:U2514" si="5617">IF(AND(B2513=B2514,F2513=F2514),"echo;",CONCATENATE("cat $HOME/scripts/log/dg_",C2513,"_",B2513,".log ; "))</f>
        <v xml:space="preserve">cat $HOME/scripts/log/dg_BR_kalabd.log ; </v>
      </c>
      <c r="V2513" s="13" t="str">
        <f t="shared" ref="V2513:V2514" si="5618">IF(AND(B2513=B2514,F2513=F2514), "echo ;","echo '&lt; PRESS ANY KEY TO CONTINUE &gt;'; read c ;")</f>
        <v>echo '&lt; PRESS ANY KEY TO CONTINUE &gt;'; read c ;</v>
      </c>
      <c r="W2513" s="14" t="str">
        <f t="shared" ref="W2513:W2514" si="5619">IF(LEFT(U2513,3)="cat"," pmd ; "," echo ; ")</f>
        <v xml:space="preserve"> pmd ; </v>
      </c>
      <c r="X2513" s="13" t="str">
        <f t="shared" ref="X2513:X2514" si="5620">IF(M2513="Workflow",CONCATENATE("ssh -q ",G2513, " '/home/infa_adm/scripts/ais.sh ",L2513," ",N2513," ",H2513,"'")," # n/a")</f>
        <v>ssh -q qhvifoapp05 '/home/infa_adm/scripts/ais.sh connectors wf_ENT_LAWSON_GL_IP_PROCESS Int01_qa'</v>
      </c>
      <c r="Y2513" s="15"/>
      <c r="Z2513" s="60" t="str">
        <f t="shared" ref="Z2513:Z2514" si="5621">CONCATENATE("./pmrep objectexport -f ",L2513," -o ",M2513," -n ",N2513," -m -s -b -r -u ",N2513,".xml")</f>
        <v>./pmrep objectexport -f connectors -o Workflow -n wf_ENT_LAWSON_GL_IP_PROCESS -m -s -b -r -u wf_ENT_LAWSON_GL_IP_PROCESS.xml</v>
      </c>
      <c r="AA2513" s="63" t="str">
        <f t="shared" ref="AA2513:AA2514" si="5622">IF(M2513="Workflow",CONCATENATE("gwd ",L2513," ",N2513)," # n/a")</f>
        <v>gwd connectors wf_ENT_LAWSON_GL_IP_PROCESS</v>
      </c>
      <c r="AB2513" s="60" t="str">
        <f t="shared" ref="AB2513:AB2514" si="5623">CONCATENATE("showvh ",L2513," ",N2513," ; ")</f>
        <v xml:space="preserve">showvh connectors wf_ENT_LAWSON_GL_IP_PROCESS ; </v>
      </c>
      <c r="AC2513" s="60" t="str">
        <f t="shared" ref="AC2513:AC2514" si="5624">CONCATENATE("showrrh ",L2513," ",N2513)</f>
        <v>showrrh connectors wf_ENT_LAWSON_GL_IP_PROCESS</v>
      </c>
    </row>
    <row r="2514" spans="1:29" x14ac:dyDescent="0.25">
      <c r="A2514" s="9">
        <v>43521</v>
      </c>
      <c r="B2514" s="6" t="s">
        <v>317</v>
      </c>
      <c r="C2514" s="6" t="s">
        <v>1893</v>
      </c>
      <c r="D2514" s="6" t="s">
        <v>1863</v>
      </c>
      <c r="E2514" s="100" t="str">
        <f t="shared" si="5592"/>
        <v>RAC_uat</v>
      </c>
      <c r="F2514" s="115" t="str">
        <f t="shared" si="5593"/>
        <v>BPU</v>
      </c>
      <c r="G2514" s="100" t="str">
        <f t="shared" si="5594"/>
        <v>uhvifoapp03</v>
      </c>
      <c r="H2514" s="115" t="str">
        <f t="shared" si="5595"/>
        <v>Int01_uat</v>
      </c>
      <c r="I2514" s="100" t="str">
        <f t="shared" si="5596"/>
        <v>6005</v>
      </c>
      <c r="J2514" s="115" t="str">
        <f t="shared" si="5597"/>
        <v>Native</v>
      </c>
      <c r="K2514" s="100" t="str">
        <f t="shared" si="5598"/>
        <v>all</v>
      </c>
      <c r="L2514" s="6" t="s">
        <v>1491</v>
      </c>
      <c r="M2514" s="6" t="s">
        <v>332</v>
      </c>
      <c r="N2514" s="6" t="s">
        <v>3176</v>
      </c>
      <c r="O2514" s="6" t="s">
        <v>3563</v>
      </c>
      <c r="P2514" s="11" t="str">
        <f t="shared" si="5612"/>
        <v>qc connectors Workflow wf_ENT_LAWSON_GL_IP_PROCESS</v>
      </c>
      <c r="Q2514" s="12" t="str">
        <f t="shared" si="5613"/>
        <v>./pmrep cleardeploymentgroup -p DG_Static_Shared -f ;</v>
      </c>
      <c r="R2514" s="13" t="str">
        <f t="shared" si="5614"/>
        <v>./pmrep addtodeploymentgroup -p DG_Static_Shared -n wf_ENT_LAWSON_GL_IP_PROCESS -o Workflow -f connectors -d all ;</v>
      </c>
      <c r="S2514" s="12" t="str">
        <f t="shared" si="5615"/>
        <v>./pmrep deploydeploymentgroup -p DG_Static_Shared -c  ./DG_Static_Shared.xml -r RAC_uat -n ritbil -X BPU -h uhvifoapp03 -o 6005 -s Native -l $HOME/scripts/log/dg_BR_kalabd.log ;</v>
      </c>
      <c r="T2514" s="13" t="str">
        <f t="shared" si="5616"/>
        <v xml:space="preserve">echo '&lt; PRESS ANY KEY TO CONTINUE &gt;'; read c ; </v>
      </c>
      <c r="U2514" s="12" t="str">
        <f t="shared" si="5617"/>
        <v xml:space="preserve">cat $HOME/scripts/log/dg_BR_kalabd.log ; </v>
      </c>
      <c r="V2514" s="13" t="str">
        <f t="shared" si="5618"/>
        <v>echo '&lt; PRESS ANY KEY TO CONTINUE &gt;'; read c ;</v>
      </c>
      <c r="W2514" s="14" t="str">
        <f t="shared" si="5619"/>
        <v xml:space="preserve"> pmd ; </v>
      </c>
      <c r="X2514" s="13" t="str">
        <f t="shared" si="5620"/>
        <v>ssh -q uhvifoapp03 '/home/infa_adm/scripts/ais.sh connectors wf_ENT_LAWSON_GL_IP_PROCESS Int01_uat'</v>
      </c>
      <c r="Y2514" s="15"/>
      <c r="Z2514" s="60" t="str">
        <f t="shared" si="5621"/>
        <v>./pmrep objectexport -f connectors -o Workflow -n wf_ENT_LAWSON_GL_IP_PROCESS -m -s -b -r -u wf_ENT_LAWSON_GL_IP_PROCESS.xml</v>
      </c>
      <c r="AA2514" s="63" t="str">
        <f t="shared" si="5622"/>
        <v>gwd connectors wf_ENT_LAWSON_GL_IP_PROCESS</v>
      </c>
      <c r="AB2514" s="60" t="str">
        <f t="shared" si="5623"/>
        <v xml:space="preserve">showvh connectors wf_ENT_LAWSON_GL_IP_PROCESS ; </v>
      </c>
      <c r="AC2514" s="60" t="str">
        <f t="shared" si="5624"/>
        <v>showrrh connectors wf_ENT_LAWSON_GL_IP_PROCESS</v>
      </c>
    </row>
    <row r="2515" spans="1:29" x14ac:dyDescent="0.25">
      <c r="A2515" s="9">
        <v>43521</v>
      </c>
      <c r="B2515" s="6" t="s">
        <v>27</v>
      </c>
      <c r="C2515" s="6" t="s">
        <v>1893</v>
      </c>
      <c r="D2515" s="6" t="s">
        <v>1862</v>
      </c>
      <c r="E2515" s="100" t="str">
        <f t="shared" ref="E2515:E2519" si="5625">IF(D2515="q1",rep_q,IF(OR(D2515="u1",D2515="u2"),rep_u,IF(OR(D2515="p1",D2515="p2"),rep_p," ** ERROR **")))</f>
        <v>RAC_qa</v>
      </c>
      <c r="F2515" s="115" t="str">
        <f t="shared" ref="F2515:F2519" si="5626">IF(C2515="SJ",IF(D2515="q1",pswd_sj_q,IF(OR(D2515="u1",D2515="u2"),pswd_sj_u,IF(OR(D2515="p1",D2515="p2"),pswd_sj_p," ** ERROR **"))),
IF(C2515="BR",IF(D2515="q1",pswd_br_q,IF(OR(D2515="u1",D2515="u2"),pswd_br_u,IF(OR(D2515="p1",D2515="p2"),pswd_br_p," ** ERROR **")))," ** ERROR **"))</f>
        <v>BPQ</v>
      </c>
      <c r="G2515" s="100" t="str">
        <f t="shared" ref="G2515:G2519" si="5627">IF(D2515="q1",host_q,IF(OR(D2515="u1",D2515="u2"),host_u,IF(OR(D2515="p1",D2515="p2"),host_p," ** ERROR **")))</f>
        <v>qhvifoapp05</v>
      </c>
      <c r="H2515" s="115" t="str">
        <f t="shared" ref="H2515:H2519" si="5628">IF(D2515="q1",int_q1,IF(D2515="u1",int_u1,IF(D2515="u2",int_u2,IF(D2515="p1",int_p1,IF(D2515="p2",int_p2," ** ERROR **")))))</f>
        <v>Int01_qa</v>
      </c>
      <c r="I2515" s="100" t="str">
        <f t="shared" ref="I2515:I2519" si="5629">IF(D2515="","n/a","6005")</f>
        <v>6005</v>
      </c>
      <c r="J2515" s="115" t="str">
        <f t="shared" ref="J2515:J2519" si="5630">IF(D2515="","n/a","Native")</f>
        <v>Native</v>
      </c>
      <c r="K2515" s="100" t="str">
        <f t="shared" ref="K2515:K2519" si="5631">IF(D2515="","n/a","all")</f>
        <v>all</v>
      </c>
      <c r="L2515" s="6" t="s">
        <v>326</v>
      </c>
      <c r="M2515" s="6" t="s">
        <v>332</v>
      </c>
      <c r="N2515" s="6" t="s">
        <v>3202</v>
      </c>
      <c r="O2515" s="6" t="s">
        <v>3560</v>
      </c>
      <c r="P2515" s="11" t="str">
        <f t="shared" ref="P2515:P2516" si="5632">CONCATENATE("qc ",L2515," ",M2515," ",N2515)</f>
        <v>qc Miscellaneous Workflow wf_SIMStoRMS_POReceipt</v>
      </c>
      <c r="Q2515" s="12" t="str">
        <f t="shared" ref="Q2515:Q2516" si="5633">IF(AND(B2515=B2514,F2515=F2514),"echo ;",CONCATENATE("./pmrep cleardeploymentgroup -p ",dgnm," -f ;"))</f>
        <v>./pmrep cleardeploymentgroup -p DG_Static_Shared -f ;</v>
      </c>
      <c r="R2515" s="13" t="str">
        <f t="shared" ref="R2515:R2516" si="5634">CONCATENATE("./pmrep addtodeploymentgroup -p ",dgnm," -n ",N2515," -o ",M2515, " -f ",L2515," -d ",K2515, " ;")</f>
        <v>./pmrep addtodeploymentgroup -p DG_Static_Shared -n wf_SIMStoRMS_POReceipt -o Workflow -f Miscellaneous -d all ;</v>
      </c>
      <c r="S2515" s="12" t="str">
        <f t="shared" ref="S2515:S2516" si="5635">IF(AND(B2515=B2516,F2515=F2516),"echo ;",CONCATENATE("./pmrep deploydeploymentgroup -p ",dgnm, " -c ",dgxml," -r ",E2515," -n ",IF(LEFT(F2515,1)="B","ritbil","jansaj")," -X ",F2515, " -h ",G2515," -o ",I2515, " -s ",J2515, " -l $HOME/scripts/log/dg_",C2515,"_",B2515,".log ;"))</f>
        <v>./pmrep deploydeploymentgroup -p DG_Static_Shared -c  ./DG_Static_Shared.xml -r RAC_qa -n ritbil -X BPQ -h qhvifoapp05 -o 6005 -s Native -l $HOME/scripts/log/dg_BR_kaoter.log ;</v>
      </c>
      <c r="T2515" s="13" t="str">
        <f t="shared" ref="T2515:T2516" si="5636">IF(AND(B2515=B2516,F2515=F2516), "echo ;","echo '&lt; PRESS ANY KEY TO CONTINUE &gt;'; read c ; ")</f>
        <v xml:space="preserve">echo '&lt; PRESS ANY KEY TO CONTINUE &gt;'; read c ; </v>
      </c>
      <c r="U2515" s="12" t="str">
        <f t="shared" ref="U2515:U2516" si="5637">IF(AND(B2515=B2516,F2515=F2516),"echo;",CONCATENATE("cat $HOME/scripts/log/dg_",C2515,"_",B2515,".log ; "))</f>
        <v xml:space="preserve">cat $HOME/scripts/log/dg_BR_kaoter.log ; </v>
      </c>
      <c r="V2515" s="13" t="str">
        <f t="shared" ref="V2515:V2516" si="5638">IF(AND(B2515=B2516,F2515=F2516), "echo ;","echo '&lt; PRESS ANY KEY TO CONTINUE &gt;'; read c ;")</f>
        <v>echo '&lt; PRESS ANY KEY TO CONTINUE &gt;'; read c ;</v>
      </c>
      <c r="W2515" s="14" t="str">
        <f t="shared" ref="W2515:W2516" si="5639">IF(LEFT(U2515,3)="cat"," pmd ; "," echo ; ")</f>
        <v xml:space="preserve"> pmd ; </v>
      </c>
      <c r="X2515" s="13" t="str">
        <f t="shared" ref="X2515:X2516" si="5640">IF(M2515="Workflow",CONCATENATE("ssh -q ",G2515, " '/home/infa_adm/scripts/ais.sh ",L2515," ",N2515," ",H2515,"'")," # n/a")</f>
        <v>ssh -q qhvifoapp05 '/home/infa_adm/scripts/ais.sh Miscellaneous wf_SIMStoRMS_POReceipt Int01_qa'</v>
      </c>
      <c r="Y2515" s="15"/>
      <c r="Z2515" s="60" t="str">
        <f t="shared" ref="Z2515:Z2516" si="5641">CONCATENATE("./pmrep objectexport -f ",L2515," -o ",M2515," -n ",N2515," -m -s -b -r -u ",N2515,".xml")</f>
        <v>./pmrep objectexport -f Miscellaneous -o Workflow -n wf_SIMStoRMS_POReceipt -m -s -b -r -u wf_SIMStoRMS_POReceipt.xml</v>
      </c>
      <c r="AA2515" s="63" t="str">
        <f t="shared" ref="AA2515:AA2516" si="5642">IF(M2515="Workflow",CONCATENATE("gwd ",L2515," ",N2515)," # n/a")</f>
        <v>gwd Miscellaneous wf_SIMStoRMS_POReceipt</v>
      </c>
      <c r="AB2515" s="60" t="str">
        <f t="shared" ref="AB2515:AB2516" si="5643">CONCATENATE("showvh ",L2515," ",N2515," ; ")</f>
        <v xml:space="preserve">showvh Miscellaneous wf_SIMStoRMS_POReceipt ; </v>
      </c>
      <c r="AC2515" s="60" t="str">
        <f t="shared" ref="AC2515:AC2516" si="5644">CONCATENATE("showrrh ",L2515," ",N2515)</f>
        <v>showrrh Miscellaneous wf_SIMStoRMS_POReceipt</v>
      </c>
    </row>
    <row r="2516" spans="1:29" x14ac:dyDescent="0.25">
      <c r="A2516" s="9">
        <v>43521</v>
      </c>
      <c r="B2516" s="6" t="s">
        <v>27</v>
      </c>
      <c r="C2516" s="6" t="s">
        <v>1893</v>
      </c>
      <c r="D2516" s="6" t="s">
        <v>1863</v>
      </c>
      <c r="E2516" s="100" t="str">
        <f t="shared" si="5625"/>
        <v>RAC_uat</v>
      </c>
      <c r="F2516" s="115" t="str">
        <f t="shared" si="5626"/>
        <v>BPU</v>
      </c>
      <c r="G2516" s="100" t="str">
        <f t="shared" si="5627"/>
        <v>uhvifoapp03</v>
      </c>
      <c r="H2516" s="115" t="str">
        <f t="shared" si="5628"/>
        <v>Int01_uat</v>
      </c>
      <c r="I2516" s="100" t="str">
        <f t="shared" si="5629"/>
        <v>6005</v>
      </c>
      <c r="J2516" s="115" t="str">
        <f t="shared" si="5630"/>
        <v>Native</v>
      </c>
      <c r="K2516" s="100" t="str">
        <f t="shared" si="5631"/>
        <v>all</v>
      </c>
      <c r="L2516" s="6" t="s">
        <v>326</v>
      </c>
      <c r="M2516" s="6" t="s">
        <v>332</v>
      </c>
      <c r="N2516" s="6" t="s">
        <v>3202</v>
      </c>
      <c r="O2516" s="6" t="s">
        <v>3561</v>
      </c>
      <c r="P2516" s="11" t="str">
        <f t="shared" si="5632"/>
        <v>qc Miscellaneous Workflow wf_SIMStoRMS_POReceipt</v>
      </c>
      <c r="Q2516" s="12" t="str">
        <f t="shared" si="5633"/>
        <v>./pmrep cleardeploymentgroup -p DG_Static_Shared -f ;</v>
      </c>
      <c r="R2516" s="13" t="str">
        <f t="shared" si="5634"/>
        <v>./pmrep addtodeploymentgroup -p DG_Static_Shared -n wf_SIMStoRMS_POReceipt -o Workflow -f Miscellaneous -d all ;</v>
      </c>
      <c r="S2516" s="12" t="str">
        <f t="shared" si="5635"/>
        <v>./pmrep deploydeploymentgroup -p DG_Static_Shared -c  ./DG_Static_Shared.xml -r RAC_uat -n ritbil -X BPU -h uhvifoapp03 -o 6005 -s Native -l $HOME/scripts/log/dg_BR_kaoter.log ;</v>
      </c>
      <c r="T2516" s="13" t="str">
        <f t="shared" si="5636"/>
        <v xml:space="preserve">echo '&lt; PRESS ANY KEY TO CONTINUE &gt;'; read c ; </v>
      </c>
      <c r="U2516" s="12" t="str">
        <f t="shared" si="5637"/>
        <v xml:space="preserve">cat $HOME/scripts/log/dg_BR_kaoter.log ; </v>
      </c>
      <c r="V2516" s="13" t="str">
        <f t="shared" si="5638"/>
        <v>echo '&lt; PRESS ANY KEY TO CONTINUE &gt;'; read c ;</v>
      </c>
      <c r="W2516" s="14" t="str">
        <f t="shared" si="5639"/>
        <v xml:space="preserve"> pmd ; </v>
      </c>
      <c r="X2516" s="13" t="str">
        <f t="shared" si="5640"/>
        <v>ssh -q uhvifoapp03 '/home/infa_adm/scripts/ais.sh Miscellaneous wf_SIMStoRMS_POReceipt Int01_uat'</v>
      </c>
      <c r="Y2516" s="15"/>
      <c r="Z2516" s="60" t="str">
        <f t="shared" si="5641"/>
        <v>./pmrep objectexport -f Miscellaneous -o Workflow -n wf_SIMStoRMS_POReceipt -m -s -b -r -u wf_SIMStoRMS_POReceipt.xml</v>
      </c>
      <c r="AA2516" s="63" t="str">
        <f t="shared" si="5642"/>
        <v>gwd Miscellaneous wf_SIMStoRMS_POReceipt</v>
      </c>
      <c r="AB2516" s="60" t="str">
        <f t="shared" si="5643"/>
        <v xml:space="preserve">showvh Miscellaneous wf_SIMStoRMS_POReceipt ; </v>
      </c>
      <c r="AC2516" s="60" t="str">
        <f t="shared" si="5644"/>
        <v>showrrh Miscellaneous wf_SIMStoRMS_POReceipt</v>
      </c>
    </row>
    <row r="2517" spans="1:29" x14ac:dyDescent="0.25">
      <c r="A2517" s="9">
        <v>43521</v>
      </c>
      <c r="B2517" s="6" t="s">
        <v>3564</v>
      </c>
      <c r="C2517" s="6" t="s">
        <v>1893</v>
      </c>
      <c r="D2517" s="6" t="s">
        <v>1864</v>
      </c>
      <c r="E2517" s="100" t="str">
        <f t="shared" si="5625"/>
        <v>RAC_prod</v>
      </c>
      <c r="F2517" s="115" t="str">
        <f t="shared" si="5626"/>
        <v>BPP</v>
      </c>
      <c r="G2517" s="100" t="str">
        <f t="shared" si="5627"/>
        <v>phvifoapp04</v>
      </c>
      <c r="H2517" s="115" t="str">
        <f t="shared" si="5628"/>
        <v>Int01_prod</v>
      </c>
      <c r="I2517" s="100" t="str">
        <f t="shared" si="5629"/>
        <v>6005</v>
      </c>
      <c r="J2517" s="115" t="str">
        <f t="shared" si="5630"/>
        <v>Native</v>
      </c>
      <c r="K2517" s="100" t="str">
        <f t="shared" si="5631"/>
        <v>all</v>
      </c>
      <c r="L2517" s="6" t="s">
        <v>326</v>
      </c>
      <c r="M2517" s="6" t="s">
        <v>332</v>
      </c>
      <c r="N2517" s="6" t="s">
        <v>3202</v>
      </c>
      <c r="O2517" s="6" t="s">
        <v>3565</v>
      </c>
      <c r="P2517" s="11" t="str">
        <f t="shared" ref="P2517" si="5645">CONCATENATE("qc ",L2517," ",M2517," ",N2517)</f>
        <v>qc Miscellaneous Workflow wf_SIMStoRMS_POReceipt</v>
      </c>
      <c r="Q2517" s="12" t="str">
        <f t="shared" ref="Q2517" si="5646">IF(AND(B2517=B2516,F2517=F2516),"echo ;",CONCATENATE("./pmrep cleardeploymentgroup -p ",dgnm," -f ;"))</f>
        <v>./pmrep cleardeploymentgroup -p DG_Static_Shared -f ;</v>
      </c>
      <c r="R2517" s="13" t="str">
        <f t="shared" ref="R2517" si="5647">CONCATENATE("./pmrep addtodeploymentgroup -p ",dgnm," -n ",N2517," -o ",M2517, " -f ",L2517," -d ",K2517, " ;")</f>
        <v>./pmrep addtodeploymentgroup -p DG_Static_Shared -n wf_SIMStoRMS_POReceipt -o Workflow -f Miscellaneous -d all ;</v>
      </c>
      <c r="S2517" s="12" t="str">
        <f t="shared" ref="S2517" si="5648">IF(AND(B2517=B2518,F2517=F2518),"echo ;",CONCATENATE("./pmrep deploydeploymentgroup -p ",dgnm, " -c ",dgxml," -r ",E2517," -n ",IF(LEFT(F2517,1)="B","ritbil","jansaj")," -X ",F2517, " -h ",G2517," -o ",I2517, " -s ",J2517, " -l $HOME/scripts/log/dg_",C2517,"_",B2517,".log ;"))</f>
        <v>./pmrep deploydeploymentgroup -p DG_Static_Shared -c  ./DG_Static_Shared.xml -r RAC_prod -n ritbil -X BPP -h phvifoapp04 -o 6005 -s Native -l $HOME/scripts/log/dg_BR_CHG0016813.log ;</v>
      </c>
      <c r="T2517" s="13" t="str">
        <f t="shared" ref="T2517" si="5649">IF(AND(B2517=B2518,F2517=F2518), "echo ;","echo '&lt; PRESS ANY KEY TO CONTINUE &gt;'; read c ; ")</f>
        <v xml:space="preserve">echo '&lt; PRESS ANY KEY TO CONTINUE &gt;'; read c ; </v>
      </c>
      <c r="U2517" s="12" t="str">
        <f t="shared" ref="U2517" si="5650">IF(AND(B2517=B2518,F2517=F2518),"echo;",CONCATENATE("cat $HOME/scripts/log/dg_",C2517,"_",B2517,".log ; "))</f>
        <v xml:space="preserve">cat $HOME/scripts/log/dg_BR_CHG0016813.log ; </v>
      </c>
      <c r="V2517" s="13" t="str">
        <f t="shared" ref="V2517" si="5651">IF(AND(B2517=B2518,F2517=F2518), "echo ;","echo '&lt; PRESS ANY KEY TO CONTINUE &gt;'; read c ;")</f>
        <v>echo '&lt; PRESS ANY KEY TO CONTINUE &gt;'; read c ;</v>
      </c>
      <c r="W2517" s="14" t="str">
        <f t="shared" ref="W2517" si="5652">IF(LEFT(U2517,3)="cat"," pmd ; "," echo ; ")</f>
        <v xml:space="preserve"> pmd ; </v>
      </c>
      <c r="X2517" s="13" t="str">
        <f t="shared" ref="X2517" si="5653">IF(M2517="Workflow",CONCATENATE("ssh -q ",G2517, " '/home/infa_adm/scripts/ais.sh ",L2517," ",N2517," ",H2517,"'")," # n/a")</f>
        <v>ssh -q phvifoapp04 '/home/infa_adm/scripts/ais.sh Miscellaneous wf_SIMStoRMS_POReceipt Int01_prod'</v>
      </c>
      <c r="Y2517" s="15"/>
      <c r="Z2517" s="60" t="str">
        <f t="shared" ref="Z2517" si="5654">CONCATENATE("./pmrep objectexport -f ",L2517," -o ",M2517," -n ",N2517," -m -s -b -r -u ",N2517,".xml")</f>
        <v>./pmrep objectexport -f Miscellaneous -o Workflow -n wf_SIMStoRMS_POReceipt -m -s -b -r -u wf_SIMStoRMS_POReceipt.xml</v>
      </c>
      <c r="AA2517" s="63" t="str">
        <f t="shared" ref="AA2517" si="5655">IF(M2517="Workflow",CONCATENATE("gwd ",L2517," ",N2517)," # n/a")</f>
        <v>gwd Miscellaneous wf_SIMStoRMS_POReceipt</v>
      </c>
      <c r="AB2517" s="60" t="str">
        <f t="shared" ref="AB2517" si="5656">CONCATENATE("showvh ",L2517," ",N2517," ; ")</f>
        <v xml:space="preserve">showvh Miscellaneous wf_SIMStoRMS_POReceipt ; </v>
      </c>
      <c r="AC2517" s="60" t="str">
        <f t="shared" ref="AC2517" si="5657">CONCATENATE("showrrh ",L2517," ",N2517)</f>
        <v>showrrh Miscellaneous wf_SIMStoRMS_POReceipt</v>
      </c>
    </row>
    <row r="2518" spans="1:29" x14ac:dyDescent="0.25">
      <c r="A2518" s="9">
        <v>43521</v>
      </c>
      <c r="B2518" s="6" t="s">
        <v>317</v>
      </c>
      <c r="C2518" s="6" t="s">
        <v>1893</v>
      </c>
      <c r="D2518" s="6" t="s">
        <v>1862</v>
      </c>
      <c r="E2518" s="100" t="str">
        <f t="shared" si="5625"/>
        <v>RAC_qa</v>
      </c>
      <c r="F2518" s="115" t="str">
        <f t="shared" si="5626"/>
        <v>BPQ</v>
      </c>
      <c r="G2518" s="100" t="str">
        <f t="shared" si="5627"/>
        <v>qhvifoapp05</v>
      </c>
      <c r="H2518" s="115" t="str">
        <f t="shared" si="5628"/>
        <v>Int01_qa</v>
      </c>
      <c r="I2518" s="100" t="str">
        <f t="shared" si="5629"/>
        <v>6005</v>
      </c>
      <c r="J2518" s="115" t="str">
        <f t="shared" si="5630"/>
        <v>Native</v>
      </c>
      <c r="K2518" s="100" t="str">
        <f t="shared" si="5631"/>
        <v>all</v>
      </c>
      <c r="L2518" s="6" t="s">
        <v>1491</v>
      </c>
      <c r="M2518" s="6" t="s">
        <v>332</v>
      </c>
      <c r="N2518" s="6" t="s">
        <v>2944</v>
      </c>
      <c r="O2518" s="6" t="s">
        <v>3566</v>
      </c>
      <c r="P2518" s="11" t="str">
        <f t="shared" ref="P2518:P2519" si="5658">CONCATENATE("qc ",L2518," ",M2518," ",N2518)</f>
        <v>qc connectors Workflow wf_ENT_LAWSON_GL_RC_PROCESS</v>
      </c>
      <c r="Q2518" s="12" t="str">
        <f t="shared" ref="Q2518:Q2519" si="5659">IF(AND(B2518=B2517,F2518=F2517),"echo ;",CONCATENATE("./pmrep cleardeploymentgroup -p ",dgnm," -f ;"))</f>
        <v>./pmrep cleardeploymentgroup -p DG_Static_Shared -f ;</v>
      </c>
      <c r="R2518" s="13" t="str">
        <f t="shared" ref="R2518:R2519" si="5660">CONCATENATE("./pmrep addtodeploymentgroup -p ",dgnm," -n ",N2518," -o ",M2518, " -f ",L2518," -d ",K2518, " ;")</f>
        <v>./pmrep addtodeploymentgroup -p DG_Static_Shared -n wf_ENT_LAWSON_GL_RC_PROCESS -o Workflow -f connectors -d all ;</v>
      </c>
      <c r="S2518" s="12" t="str">
        <f t="shared" ref="S2518:S2519" si="5661">IF(AND(B2518=B2519,F2518=F2519),"echo ;",CONCATENATE("./pmrep deploydeploymentgroup -p ",dgnm, " -c ",dgxml," -r ",E2518," -n ",IF(LEFT(F2518,1)="B","ritbil","jansaj")," -X ",F2518, " -h ",G2518," -o ",I2518, " -s ",J2518, " -l $HOME/scripts/log/dg_",C2518,"_",B2518,".log ;"))</f>
        <v>./pmrep deploydeploymentgroup -p DG_Static_Shared -c  ./DG_Static_Shared.xml -r RAC_qa -n ritbil -X BPQ -h qhvifoapp05 -o 6005 -s Native -l $HOME/scripts/log/dg_BR_kalabd.log ;</v>
      </c>
      <c r="T2518" s="13" t="str">
        <f t="shared" ref="T2518:T2519" si="5662">IF(AND(B2518=B2519,F2518=F2519), "echo ;","echo '&lt; PRESS ANY KEY TO CONTINUE &gt;'; read c ; ")</f>
        <v xml:space="preserve">echo '&lt; PRESS ANY KEY TO CONTINUE &gt;'; read c ; </v>
      </c>
      <c r="U2518" s="12" t="str">
        <f t="shared" ref="U2518:U2519" si="5663">IF(AND(B2518=B2519,F2518=F2519),"echo;",CONCATENATE("cat $HOME/scripts/log/dg_",C2518,"_",B2518,".log ; "))</f>
        <v xml:space="preserve">cat $HOME/scripts/log/dg_BR_kalabd.log ; </v>
      </c>
      <c r="V2518" s="13" t="str">
        <f t="shared" ref="V2518:V2519" si="5664">IF(AND(B2518=B2519,F2518=F2519), "echo ;","echo '&lt; PRESS ANY KEY TO CONTINUE &gt;'; read c ;")</f>
        <v>echo '&lt; PRESS ANY KEY TO CONTINUE &gt;'; read c ;</v>
      </c>
      <c r="W2518" s="14" t="str">
        <f t="shared" ref="W2518:W2519" si="5665">IF(LEFT(U2518,3)="cat"," pmd ; "," echo ; ")</f>
        <v xml:space="preserve"> pmd ; </v>
      </c>
      <c r="X2518" s="13" t="str">
        <f t="shared" ref="X2518:X2519" si="5666">IF(M2518="Workflow",CONCATENATE("ssh -q ",G2518, " '/home/infa_adm/scripts/ais.sh ",L2518," ",N2518," ",H2518,"'")," # n/a")</f>
        <v>ssh -q qhvifoapp05 '/home/infa_adm/scripts/ais.sh connectors wf_ENT_LAWSON_GL_RC_PROCESS Int01_qa'</v>
      </c>
      <c r="Y2518" s="15"/>
      <c r="Z2518" s="60" t="str">
        <f t="shared" ref="Z2518:Z2519" si="5667">CONCATENATE("./pmrep objectexport -f ",L2518," -o ",M2518," -n ",N2518," -m -s -b -r -u ",N2518,".xml")</f>
        <v>./pmrep objectexport -f connectors -o Workflow -n wf_ENT_LAWSON_GL_RC_PROCESS -m -s -b -r -u wf_ENT_LAWSON_GL_RC_PROCESS.xml</v>
      </c>
      <c r="AA2518" s="63" t="str">
        <f t="shared" ref="AA2518:AA2519" si="5668">IF(M2518="Workflow",CONCATENATE("gwd ",L2518," ",N2518)," # n/a")</f>
        <v>gwd connectors wf_ENT_LAWSON_GL_RC_PROCESS</v>
      </c>
      <c r="AB2518" s="60" t="str">
        <f t="shared" ref="AB2518:AB2519" si="5669">CONCATENATE("showvh ",L2518," ",N2518," ; ")</f>
        <v xml:space="preserve">showvh connectors wf_ENT_LAWSON_GL_RC_PROCESS ; </v>
      </c>
      <c r="AC2518" s="60" t="str">
        <f t="shared" ref="AC2518:AC2519" si="5670">CONCATENATE("showrrh ",L2518," ",N2518)</f>
        <v>showrrh connectors wf_ENT_LAWSON_GL_RC_PROCESS</v>
      </c>
    </row>
    <row r="2519" spans="1:29" x14ac:dyDescent="0.25">
      <c r="A2519" s="9">
        <v>43521</v>
      </c>
      <c r="B2519" s="6" t="s">
        <v>317</v>
      </c>
      <c r="C2519" s="6" t="s">
        <v>1893</v>
      </c>
      <c r="D2519" s="6" t="s">
        <v>1863</v>
      </c>
      <c r="E2519" s="100" t="str">
        <f t="shared" si="5625"/>
        <v>RAC_uat</v>
      </c>
      <c r="F2519" s="115" t="str">
        <f t="shared" si="5626"/>
        <v>BPU</v>
      </c>
      <c r="G2519" s="100" t="str">
        <f t="shared" si="5627"/>
        <v>uhvifoapp03</v>
      </c>
      <c r="H2519" s="115" t="str">
        <f t="shared" si="5628"/>
        <v>Int01_uat</v>
      </c>
      <c r="I2519" s="100" t="str">
        <f t="shared" si="5629"/>
        <v>6005</v>
      </c>
      <c r="J2519" s="115" t="str">
        <f t="shared" si="5630"/>
        <v>Native</v>
      </c>
      <c r="K2519" s="100" t="str">
        <f t="shared" si="5631"/>
        <v>all</v>
      </c>
      <c r="L2519" s="6" t="s">
        <v>1491</v>
      </c>
      <c r="M2519" s="6" t="s">
        <v>332</v>
      </c>
      <c r="N2519" s="6" t="s">
        <v>2944</v>
      </c>
      <c r="O2519" s="6" t="s">
        <v>3567</v>
      </c>
      <c r="P2519" s="11" t="str">
        <f t="shared" si="5658"/>
        <v>qc connectors Workflow wf_ENT_LAWSON_GL_RC_PROCESS</v>
      </c>
      <c r="Q2519" s="12" t="str">
        <f t="shared" si="5659"/>
        <v>./pmrep cleardeploymentgroup -p DG_Static_Shared -f ;</v>
      </c>
      <c r="R2519" s="13" t="str">
        <f t="shared" si="5660"/>
        <v>./pmrep addtodeploymentgroup -p DG_Static_Shared -n wf_ENT_LAWSON_GL_RC_PROCESS -o Workflow -f connectors -d all ;</v>
      </c>
      <c r="S2519" s="12" t="str">
        <f t="shared" si="5661"/>
        <v>./pmrep deploydeploymentgroup -p DG_Static_Shared -c  ./DG_Static_Shared.xml -r RAC_uat -n ritbil -X BPU -h uhvifoapp03 -o 6005 -s Native -l $HOME/scripts/log/dg_BR_kalabd.log ;</v>
      </c>
      <c r="T2519" s="13" t="str">
        <f t="shared" si="5662"/>
        <v xml:space="preserve">echo '&lt; PRESS ANY KEY TO CONTINUE &gt;'; read c ; </v>
      </c>
      <c r="U2519" s="12" t="str">
        <f t="shared" si="5663"/>
        <v xml:space="preserve">cat $HOME/scripts/log/dg_BR_kalabd.log ; </v>
      </c>
      <c r="V2519" s="13" t="str">
        <f t="shared" si="5664"/>
        <v>echo '&lt; PRESS ANY KEY TO CONTINUE &gt;'; read c ;</v>
      </c>
      <c r="W2519" s="14" t="str">
        <f t="shared" si="5665"/>
        <v xml:space="preserve"> pmd ; </v>
      </c>
      <c r="X2519" s="13" t="str">
        <f t="shared" si="5666"/>
        <v>ssh -q uhvifoapp03 '/home/infa_adm/scripts/ais.sh connectors wf_ENT_LAWSON_GL_RC_PROCESS Int01_uat'</v>
      </c>
      <c r="Y2519" s="15"/>
      <c r="Z2519" s="60" t="str">
        <f t="shared" si="5667"/>
        <v>./pmrep objectexport -f connectors -o Workflow -n wf_ENT_LAWSON_GL_RC_PROCESS -m -s -b -r -u wf_ENT_LAWSON_GL_RC_PROCESS.xml</v>
      </c>
      <c r="AA2519" s="63" t="str">
        <f t="shared" si="5668"/>
        <v>gwd connectors wf_ENT_LAWSON_GL_RC_PROCESS</v>
      </c>
      <c r="AB2519" s="60" t="str">
        <f t="shared" si="5669"/>
        <v xml:space="preserve">showvh connectors wf_ENT_LAWSON_GL_RC_PROCESS ; </v>
      </c>
      <c r="AC2519" s="60" t="str">
        <f t="shared" si="5670"/>
        <v>showrrh connectors wf_ENT_LAWSON_GL_RC_PROCESS</v>
      </c>
    </row>
    <row r="2520" spans="1:29" x14ac:dyDescent="0.25">
      <c r="A2520" s="9">
        <v>43521</v>
      </c>
      <c r="B2520" s="6" t="s">
        <v>3568</v>
      </c>
      <c r="C2520" s="6" t="s">
        <v>1893</v>
      </c>
      <c r="D2520" s="6" t="s">
        <v>1864</v>
      </c>
      <c r="E2520" s="100" t="str">
        <f t="shared" ref="E2520" si="5671">IF(D2520="q1",rep_q,IF(OR(D2520="u1",D2520="u2"),rep_u,IF(OR(D2520="p1",D2520="p2"),rep_p," ** ERROR **")))</f>
        <v>RAC_prod</v>
      </c>
      <c r="F2520" s="115" t="str">
        <f t="shared" ref="F2520" si="5672">IF(C2520="SJ",IF(D2520="q1",pswd_sj_q,IF(OR(D2520="u1",D2520="u2"),pswd_sj_u,IF(OR(D2520="p1",D2520="p2"),pswd_sj_p," ** ERROR **"))),
IF(C2520="BR",IF(D2520="q1",pswd_br_q,IF(OR(D2520="u1",D2520="u2"),pswd_br_u,IF(OR(D2520="p1",D2520="p2"),pswd_br_p," ** ERROR **")))," ** ERROR **"))</f>
        <v>BPP</v>
      </c>
      <c r="G2520" s="100" t="str">
        <f t="shared" ref="G2520" si="5673">IF(D2520="q1",host_q,IF(OR(D2520="u1",D2520="u2"),host_u,IF(OR(D2520="p1",D2520="p2"),host_p," ** ERROR **")))</f>
        <v>phvifoapp04</v>
      </c>
      <c r="H2520" s="115" t="str">
        <f t="shared" ref="H2520" si="5674">IF(D2520="q1",int_q1,IF(D2520="u1",int_u1,IF(D2520="u2",int_u2,IF(D2520="p1",int_p1,IF(D2520="p2",int_p2," ** ERROR **")))))</f>
        <v>Int01_prod</v>
      </c>
      <c r="I2520" s="100" t="str">
        <f t="shared" ref="I2520" si="5675">IF(D2520="","n/a","6005")</f>
        <v>6005</v>
      </c>
      <c r="J2520" s="115" t="str">
        <f t="shared" ref="J2520" si="5676">IF(D2520="","n/a","Native")</f>
        <v>Native</v>
      </c>
      <c r="K2520" s="100" t="str">
        <f t="shared" ref="K2520" si="5677">IF(D2520="","n/a","all")</f>
        <v>all</v>
      </c>
      <c r="L2520" s="6" t="s">
        <v>322</v>
      </c>
      <c r="M2520" s="6" t="s">
        <v>332</v>
      </c>
      <c r="N2520" s="6" t="s">
        <v>3546</v>
      </c>
      <c r="O2520" s="6" t="s">
        <v>3570</v>
      </c>
      <c r="P2520" s="11" t="str">
        <f t="shared" ref="P2520:P2521" si="5678">CONCATENATE("qc ",L2520," ",M2520," ",N2520)</f>
        <v>qc MDM Workflow wf_Customer_Extract_Monthly</v>
      </c>
      <c r="Q2520" s="12" t="str">
        <f t="shared" ref="Q2520:Q2521" si="5679">IF(AND(B2520=B2519,F2520=F2519),"echo ;",CONCATENATE("./pmrep cleardeploymentgroup -p ",dgnm," -f ;"))</f>
        <v>./pmrep cleardeploymentgroup -p DG_Static_Shared -f ;</v>
      </c>
      <c r="R2520" s="13" t="str">
        <f t="shared" ref="R2520:R2521" si="5680">CONCATENATE("./pmrep addtodeploymentgroup -p ",dgnm," -n ",N2520," -o ",M2520, " -f ",L2520," -d ",K2520, " ;")</f>
        <v>./pmrep addtodeploymentgroup -p DG_Static_Shared -n wf_Customer_Extract_Monthly -o Workflow -f MDM -d all ;</v>
      </c>
      <c r="S2520" s="12" t="str">
        <f t="shared" ref="S2520:S2521" si="5681">IF(AND(B2520=B2521,F2520=F2521),"echo ;",CONCATENATE("./pmrep deploydeploymentgroup -p ",dgnm, " -c ",dgxml," -r ",E2520," -n ",IF(LEFT(F2520,1)="B","ritbil","jansaj")," -X ",F2520, " -h ",G2520," -o ",I2520, " -s ",J2520, " -l $HOME/scripts/log/dg_",C2520,"_",B2520,".log ;"))</f>
        <v>./pmrep deploydeploymentgroup -p DG_Static_Shared -c  ./DG_Static_Shared.xml -r RAC_prod -n ritbil -X BPP -h phvifoapp04 -o 6005 -s Native -l $HOME/scripts/log/dg_BR_CHG0016764_a.log ;</v>
      </c>
      <c r="T2520" s="13" t="str">
        <f t="shared" ref="T2520:T2521" si="5682">IF(AND(B2520=B2521,F2520=F2521), "echo ;","echo '&lt; PRESS ANY KEY TO CONTINUE &gt;'; read c ; ")</f>
        <v xml:space="preserve">echo '&lt; PRESS ANY KEY TO CONTINUE &gt;'; read c ; </v>
      </c>
      <c r="U2520" s="12" t="str">
        <f t="shared" ref="U2520:U2521" si="5683">IF(AND(B2520=B2521,F2520=F2521),"echo;",CONCATENATE("cat $HOME/scripts/log/dg_",C2520,"_",B2520,".log ; "))</f>
        <v xml:space="preserve">cat $HOME/scripts/log/dg_BR_CHG0016764_a.log ; </v>
      </c>
      <c r="V2520" s="13" t="str">
        <f t="shared" ref="V2520:V2521" si="5684">IF(AND(B2520=B2521,F2520=F2521), "echo ;","echo '&lt; PRESS ANY KEY TO CONTINUE &gt;'; read c ;")</f>
        <v>echo '&lt; PRESS ANY KEY TO CONTINUE &gt;'; read c ;</v>
      </c>
      <c r="W2520" s="14" t="str">
        <f t="shared" ref="W2520:W2521" si="5685">IF(LEFT(U2520,3)="cat"," pmd ; "," echo ; ")</f>
        <v xml:space="preserve"> pmd ; </v>
      </c>
      <c r="X2520" s="13" t="str">
        <f t="shared" ref="X2520:X2521" si="5686">IF(M2520="Workflow",CONCATENATE("ssh -q ",G2520, " '/home/infa_adm/scripts/ais.sh ",L2520," ",N2520," ",H2520,"'")," # n/a")</f>
        <v>ssh -q phvifoapp04 '/home/infa_adm/scripts/ais.sh MDM wf_Customer_Extract_Monthly Int01_prod'</v>
      </c>
      <c r="Y2520" s="15"/>
      <c r="Z2520" s="60" t="str">
        <f t="shared" ref="Z2520:Z2521" si="5687">CONCATENATE("./pmrep objectexport -f ",L2520," -o ",M2520," -n ",N2520," -m -s -b -r -u ",N2520,".xml")</f>
        <v>./pmrep objectexport -f MDM -o Workflow -n wf_Customer_Extract_Monthly -m -s -b -r -u wf_Customer_Extract_Monthly.xml</v>
      </c>
      <c r="AA2520" s="63" t="str">
        <f t="shared" ref="AA2520:AA2521" si="5688">IF(M2520="Workflow",CONCATENATE("gwd ",L2520," ",N2520)," # n/a")</f>
        <v>gwd MDM wf_Customer_Extract_Monthly</v>
      </c>
      <c r="AB2520" s="60" t="str">
        <f t="shared" ref="AB2520:AB2521" si="5689">CONCATENATE("showvh ",L2520," ",N2520," ; ")</f>
        <v xml:space="preserve">showvh MDM wf_Customer_Extract_Monthly ; </v>
      </c>
      <c r="AC2520" s="60" t="str">
        <f t="shared" ref="AC2520:AC2521" si="5690">CONCATENATE("showrrh ",L2520," ",N2520)</f>
        <v>showrrh MDM wf_Customer_Extract_Monthly</v>
      </c>
    </row>
    <row r="2521" spans="1:29" x14ac:dyDescent="0.25">
      <c r="A2521" s="9">
        <v>43522</v>
      </c>
      <c r="B2521" s="6" t="s">
        <v>3569</v>
      </c>
      <c r="C2521" s="6" t="s">
        <v>1893</v>
      </c>
      <c r="D2521" s="6" t="s">
        <v>1864</v>
      </c>
      <c r="E2521" s="100" t="str">
        <f t="shared" ref="E2521:E2529" si="5691">IF(D2521="q1",rep_q,IF(OR(D2521="u1",D2521="u2"),rep_u,IF(OR(D2521="p1",D2521="p2"),rep_p," ** ERROR **")))</f>
        <v>RAC_prod</v>
      </c>
      <c r="F2521" s="115" t="str">
        <f t="shared" ref="F2521:F2529" si="5692">IF(C2521="SJ",IF(D2521="q1",pswd_sj_q,IF(OR(D2521="u1",D2521="u2"),pswd_sj_u,IF(OR(D2521="p1",D2521="p2"),pswd_sj_p," ** ERROR **"))),
IF(C2521="BR",IF(D2521="q1",pswd_br_q,IF(OR(D2521="u1",D2521="u2"),pswd_br_u,IF(OR(D2521="p1",D2521="p2"),pswd_br_p," ** ERROR **")))," ** ERROR **"))</f>
        <v>BPP</v>
      </c>
      <c r="G2521" s="100" t="str">
        <f t="shared" ref="G2521:G2529" si="5693">IF(D2521="q1",host_q,IF(OR(D2521="u1",D2521="u2"),host_u,IF(OR(D2521="p1",D2521="p2"),host_p," ** ERROR **")))</f>
        <v>phvifoapp04</v>
      </c>
      <c r="H2521" s="115" t="str">
        <f t="shared" ref="H2521:H2529" si="5694">IF(D2521="q1",int_q1,IF(D2521="u1",int_u1,IF(D2521="u2",int_u2,IF(D2521="p1",int_p1,IF(D2521="p2",int_p2," ** ERROR **")))))</f>
        <v>Int01_prod</v>
      </c>
      <c r="I2521" s="100" t="str">
        <f t="shared" ref="I2521:I2529" si="5695">IF(D2521="","n/a","6005")</f>
        <v>6005</v>
      </c>
      <c r="J2521" s="115" t="str">
        <f t="shared" ref="J2521:J2529" si="5696">IF(D2521="","n/a","Native")</f>
        <v>Native</v>
      </c>
      <c r="K2521" s="100" t="str">
        <f t="shared" ref="K2521:K2529" si="5697">IF(D2521="","n/a","all")</f>
        <v>all</v>
      </c>
      <c r="L2521" s="6" t="s">
        <v>322</v>
      </c>
      <c r="M2521" s="6" t="s">
        <v>332</v>
      </c>
      <c r="N2521" s="6" t="s">
        <v>3252</v>
      </c>
      <c r="O2521" s="6" t="s">
        <v>3571</v>
      </c>
      <c r="P2521" s="11" t="str">
        <f t="shared" si="5678"/>
        <v>qc MDM Workflow wf_MDM_To_RMS_New_Rms_Item_Number</v>
      </c>
      <c r="Q2521" s="12" t="str">
        <f t="shared" si="5679"/>
        <v>./pmrep cleardeploymentgroup -p DG_Static_Shared -f ;</v>
      </c>
      <c r="R2521" s="13" t="str">
        <f t="shared" si="5680"/>
        <v>./pmrep addtodeploymentgroup -p DG_Static_Shared -n wf_MDM_To_RMS_New_Rms_Item_Number -o Workflow -f MDM -d all ;</v>
      </c>
      <c r="S2521" s="12" t="str">
        <f t="shared" si="5681"/>
        <v>./pmrep deploydeploymentgroup -p DG_Static_Shared -c  ./DG_Static_Shared.xml -r RAC_prod -n ritbil -X BPP -h phvifoapp04 -o 6005 -s Native -l $HOME/scripts/log/dg_BR_CHG0016764_b.log ;</v>
      </c>
      <c r="T2521" s="13" t="str">
        <f t="shared" si="5682"/>
        <v xml:space="preserve">echo '&lt; PRESS ANY KEY TO CONTINUE &gt;'; read c ; </v>
      </c>
      <c r="U2521" s="12" t="str">
        <f t="shared" si="5683"/>
        <v xml:space="preserve">cat $HOME/scripts/log/dg_BR_CHG0016764_b.log ; </v>
      </c>
      <c r="V2521" s="13" t="str">
        <f t="shared" si="5684"/>
        <v>echo '&lt; PRESS ANY KEY TO CONTINUE &gt;'; read c ;</v>
      </c>
      <c r="W2521" s="14" t="str">
        <f t="shared" si="5685"/>
        <v xml:space="preserve"> pmd ; </v>
      </c>
      <c r="X2521" s="13" t="str">
        <f t="shared" si="5686"/>
        <v>ssh -q phvifoapp04 '/home/infa_adm/scripts/ais.sh MDM wf_MDM_To_RMS_New_Rms_Item_Number Int01_prod'</v>
      </c>
      <c r="Y2521" s="15"/>
      <c r="Z2521" s="60" t="str">
        <f t="shared" si="5687"/>
        <v>./pmrep objectexport -f MDM -o Workflow -n wf_MDM_To_RMS_New_Rms_Item_Number -m -s -b -r -u wf_MDM_To_RMS_New_Rms_Item_Number.xml</v>
      </c>
      <c r="AA2521" s="63" t="str">
        <f t="shared" si="5688"/>
        <v>gwd MDM wf_MDM_To_RMS_New_Rms_Item_Number</v>
      </c>
      <c r="AB2521" s="60" t="str">
        <f t="shared" si="5689"/>
        <v xml:space="preserve">showvh MDM wf_MDM_To_RMS_New_Rms_Item_Number ; </v>
      </c>
      <c r="AC2521" s="60" t="str">
        <f t="shared" si="5690"/>
        <v>showrrh MDM wf_MDM_To_RMS_New_Rms_Item_Number</v>
      </c>
    </row>
    <row r="2522" spans="1:29" ht="25.5" x14ac:dyDescent="0.25">
      <c r="A2522" s="9">
        <v>43522</v>
      </c>
      <c r="B2522" s="6" t="s">
        <v>3211</v>
      </c>
      <c r="C2522" s="6" t="s">
        <v>1893</v>
      </c>
      <c r="D2522" s="6" t="s">
        <v>1862</v>
      </c>
      <c r="E2522" s="100" t="str">
        <f t="shared" si="5691"/>
        <v>RAC_qa</v>
      </c>
      <c r="F2522" s="115" t="str">
        <f t="shared" si="5692"/>
        <v>BPQ</v>
      </c>
      <c r="G2522" s="100" t="str">
        <f t="shared" si="5693"/>
        <v>qhvifoapp05</v>
      </c>
      <c r="H2522" s="115" t="str">
        <f t="shared" si="5694"/>
        <v>Int01_qa</v>
      </c>
      <c r="I2522" s="100" t="str">
        <f t="shared" si="5695"/>
        <v>6005</v>
      </c>
      <c r="J2522" s="115" t="str">
        <f t="shared" si="5696"/>
        <v>Native</v>
      </c>
      <c r="K2522" s="100" t="str">
        <f t="shared" si="5697"/>
        <v>all</v>
      </c>
      <c r="L2522" s="6" t="s">
        <v>322</v>
      </c>
      <c r="M2522" s="6" t="s">
        <v>332</v>
      </c>
      <c r="N2522" s="6" t="s">
        <v>3195</v>
      </c>
      <c r="O2522" s="7" t="s">
        <v>3576</v>
      </c>
      <c r="P2522" s="11" t="str">
        <f t="shared" ref="P2522:P2523" si="5698">CONCATENATE("qc ",L2522," ",M2522," ",N2522)</f>
        <v>qc MDM Workflow wf_Mdm_To_Rms</v>
      </c>
      <c r="Q2522" s="12" t="str">
        <f t="shared" ref="Q2522:Q2523" si="5699">IF(AND(B2522=B2521,F2522=F2521),"echo ;",CONCATENATE("./pmrep cleardeploymentgroup -p ",dgnm," -f ;"))</f>
        <v>./pmrep cleardeploymentgroup -p DG_Static_Shared -f ;</v>
      </c>
      <c r="R2522" s="13" t="str">
        <f t="shared" ref="R2522:R2523" si="5700">CONCATENATE("./pmrep addtodeploymentgroup -p ",dgnm," -n ",N2522," -o ",M2522, " -f ",L2522," -d ",K2522, " ;")</f>
        <v>./pmrep addtodeploymentgroup -p DG_Static_Shared -n wf_Mdm_To_Rms -o Workflow -f MDM -d all ;</v>
      </c>
      <c r="S2522" s="12" t="str">
        <f t="shared" ref="S2522:S2523" si="5701">IF(AND(B2522=B2523,F2522=F2523),"echo ;",CONCATENATE("./pmrep deploydeploymentgroup -p ",dgnm, " -c ",dgxml," -r ",E2522," -n ",IF(LEFT(F2522,1)="B","ritbil","jansaj")," -X ",F2522, " -h ",G2522," -o ",I2522, " -s ",J2522, " -l $HOME/scripts/log/dg_",C2522,"_",B2522,".log ;"))</f>
        <v>./pmrep deploydeploymentgroup -p DG_Static_Shared -c  ./DG_Static_Shared.xml -r RAC_qa -n ritbil -X BPQ -h qhvifoapp05 -o 6005 -s Native -l $HOME/scripts/log/dg_BR_kasven.log ;</v>
      </c>
      <c r="T2522" s="13" t="str">
        <f t="shared" ref="T2522:T2523" si="5702">IF(AND(B2522=B2523,F2522=F2523), "echo ;","echo '&lt; PRESS ANY KEY TO CONTINUE &gt;'; read c ; ")</f>
        <v xml:space="preserve">echo '&lt; PRESS ANY KEY TO CONTINUE &gt;'; read c ; </v>
      </c>
      <c r="U2522" s="12" t="str">
        <f t="shared" ref="U2522:U2523" si="5703">IF(AND(B2522=B2523,F2522=F2523),"echo;",CONCATENATE("cat $HOME/scripts/log/dg_",C2522,"_",B2522,".log ; "))</f>
        <v xml:space="preserve">cat $HOME/scripts/log/dg_BR_kasven.log ; </v>
      </c>
      <c r="V2522" s="13" t="str">
        <f t="shared" ref="V2522:V2523" si="5704">IF(AND(B2522=B2523,F2522=F2523), "echo ;","echo '&lt; PRESS ANY KEY TO CONTINUE &gt;'; read c ;")</f>
        <v>echo '&lt; PRESS ANY KEY TO CONTINUE &gt;'; read c ;</v>
      </c>
      <c r="W2522" s="14" t="str">
        <f t="shared" ref="W2522:W2523" si="5705">IF(LEFT(U2522,3)="cat"," pmd ; "," echo ; ")</f>
        <v xml:space="preserve"> pmd ; </v>
      </c>
      <c r="X2522" s="13" t="str">
        <f t="shared" ref="X2522:X2523" si="5706">IF(M2522="Workflow",CONCATENATE("ssh -q ",G2522, " '/home/infa_adm/scripts/ais.sh ",L2522," ",N2522," ",H2522,"'")," # n/a")</f>
        <v>ssh -q qhvifoapp05 '/home/infa_adm/scripts/ais.sh MDM wf_Mdm_To_Rms Int01_qa'</v>
      </c>
      <c r="Y2522" s="15"/>
      <c r="Z2522" s="60" t="str">
        <f t="shared" ref="Z2522:Z2523" si="5707">CONCATENATE("./pmrep objectexport -f ",L2522," -o ",M2522," -n ",N2522," -m -s -b -r -u ",N2522,".xml")</f>
        <v>./pmrep objectexport -f MDM -o Workflow -n wf_Mdm_To_Rms -m -s -b -r -u wf_Mdm_To_Rms.xml</v>
      </c>
      <c r="AA2522" s="63" t="str">
        <f t="shared" ref="AA2522:AA2523" si="5708">IF(M2522="Workflow",CONCATENATE("gwd ",L2522," ",N2522)," # n/a")</f>
        <v>gwd MDM wf_Mdm_To_Rms</v>
      </c>
      <c r="AB2522" s="60" t="str">
        <f t="shared" ref="AB2522:AB2523" si="5709">CONCATENATE("showvh ",L2522," ",N2522," ; ")</f>
        <v xml:space="preserve">showvh MDM wf_Mdm_To_Rms ; </v>
      </c>
      <c r="AC2522" s="60" t="str">
        <f t="shared" ref="AC2522:AC2523" si="5710">CONCATENATE("showrrh ",L2522," ",N2522)</f>
        <v>showrrh MDM wf_Mdm_To_Rms</v>
      </c>
    </row>
    <row r="2523" spans="1:29" ht="25.5" x14ac:dyDescent="0.25">
      <c r="A2523" s="9">
        <v>43522</v>
      </c>
      <c r="B2523" s="6" t="s">
        <v>3211</v>
      </c>
      <c r="C2523" s="6" t="s">
        <v>1893</v>
      </c>
      <c r="D2523" s="6" t="s">
        <v>1863</v>
      </c>
      <c r="E2523" s="100" t="str">
        <f t="shared" si="5691"/>
        <v>RAC_uat</v>
      </c>
      <c r="F2523" s="115" t="str">
        <f t="shared" si="5692"/>
        <v>BPU</v>
      </c>
      <c r="G2523" s="100" t="str">
        <f t="shared" si="5693"/>
        <v>uhvifoapp03</v>
      </c>
      <c r="H2523" s="115" t="str">
        <f t="shared" si="5694"/>
        <v>Int01_uat</v>
      </c>
      <c r="I2523" s="100" t="str">
        <f t="shared" si="5695"/>
        <v>6005</v>
      </c>
      <c r="J2523" s="115" t="str">
        <f t="shared" si="5696"/>
        <v>Native</v>
      </c>
      <c r="K2523" s="100" t="str">
        <f t="shared" si="5697"/>
        <v>all</v>
      </c>
      <c r="L2523" s="6" t="s">
        <v>322</v>
      </c>
      <c r="M2523" s="6" t="s">
        <v>332</v>
      </c>
      <c r="N2523" s="6" t="s">
        <v>3195</v>
      </c>
      <c r="O2523" s="7" t="s">
        <v>3577</v>
      </c>
      <c r="P2523" s="11" t="str">
        <f t="shared" si="5698"/>
        <v>qc MDM Workflow wf_Mdm_To_Rms</v>
      </c>
      <c r="Q2523" s="12" t="str">
        <f t="shared" si="5699"/>
        <v>./pmrep cleardeploymentgroup -p DG_Static_Shared -f ;</v>
      </c>
      <c r="R2523" s="13" t="str">
        <f t="shared" si="5700"/>
        <v>./pmrep addtodeploymentgroup -p DG_Static_Shared -n wf_Mdm_To_Rms -o Workflow -f MDM -d all ;</v>
      </c>
      <c r="S2523" s="12" t="str">
        <f t="shared" si="5701"/>
        <v>./pmrep deploydeploymentgroup -p DG_Static_Shared -c  ./DG_Static_Shared.xml -r RAC_uat -n ritbil -X BPU -h uhvifoapp03 -o 6005 -s Native -l $HOME/scripts/log/dg_BR_kasven.log ;</v>
      </c>
      <c r="T2523" s="13" t="str">
        <f t="shared" si="5702"/>
        <v xml:space="preserve">echo '&lt; PRESS ANY KEY TO CONTINUE &gt;'; read c ; </v>
      </c>
      <c r="U2523" s="12" t="str">
        <f t="shared" si="5703"/>
        <v xml:space="preserve">cat $HOME/scripts/log/dg_BR_kasven.log ; </v>
      </c>
      <c r="V2523" s="13" t="str">
        <f t="shared" si="5704"/>
        <v>echo '&lt; PRESS ANY KEY TO CONTINUE &gt;'; read c ;</v>
      </c>
      <c r="W2523" s="14" t="str">
        <f t="shared" si="5705"/>
        <v xml:space="preserve"> pmd ; </v>
      </c>
      <c r="X2523" s="13" t="str">
        <f t="shared" si="5706"/>
        <v>ssh -q uhvifoapp03 '/home/infa_adm/scripts/ais.sh MDM wf_Mdm_To_Rms Int01_uat'</v>
      </c>
      <c r="Y2523" s="15"/>
      <c r="Z2523" s="60" t="str">
        <f t="shared" si="5707"/>
        <v>./pmrep objectexport -f MDM -o Workflow -n wf_Mdm_To_Rms -m -s -b -r -u wf_Mdm_To_Rms.xml</v>
      </c>
      <c r="AA2523" s="63" t="str">
        <f t="shared" si="5708"/>
        <v>gwd MDM wf_Mdm_To_Rms</v>
      </c>
      <c r="AB2523" s="60" t="str">
        <f t="shared" si="5709"/>
        <v xml:space="preserve">showvh MDM wf_Mdm_To_Rms ; </v>
      </c>
      <c r="AC2523" s="60" t="str">
        <f t="shared" si="5710"/>
        <v>showrrh MDM wf_Mdm_To_Rms</v>
      </c>
    </row>
    <row r="2524" spans="1:29" ht="38.25" x14ac:dyDescent="0.25">
      <c r="A2524" s="9">
        <v>43522</v>
      </c>
      <c r="B2524" s="6" t="s">
        <v>318</v>
      </c>
      <c r="C2524" s="6" t="s">
        <v>1893</v>
      </c>
      <c r="D2524" s="6" t="s">
        <v>1862</v>
      </c>
      <c r="E2524" s="100" t="str">
        <f t="shared" si="5691"/>
        <v>RAC_qa</v>
      </c>
      <c r="F2524" s="115" t="str">
        <f t="shared" si="5692"/>
        <v>BPQ</v>
      </c>
      <c r="G2524" s="100" t="str">
        <f t="shared" si="5693"/>
        <v>qhvifoapp05</v>
      </c>
      <c r="H2524" s="115" t="str">
        <f t="shared" si="5694"/>
        <v>Int01_qa</v>
      </c>
      <c r="I2524" s="100" t="str">
        <f t="shared" si="5695"/>
        <v>6005</v>
      </c>
      <c r="J2524" s="115" t="str">
        <f t="shared" si="5696"/>
        <v>Native</v>
      </c>
      <c r="K2524" s="100" t="str">
        <f t="shared" si="5697"/>
        <v>all</v>
      </c>
      <c r="L2524" s="6" t="s">
        <v>1491</v>
      </c>
      <c r="M2524" s="6" t="s">
        <v>332</v>
      </c>
      <c r="N2524" s="6" t="s">
        <v>3076</v>
      </c>
      <c r="O2524" s="7" t="s">
        <v>3574</v>
      </c>
      <c r="P2524" s="11" t="str">
        <f t="shared" ref="P2524:P2527" si="5711">CONCATENATE("qc ",L2524," ",M2524," ",N2524)</f>
        <v>qc connectors Workflow wf_ENT_LAWSON_GL_CashReceipts_SIMS</v>
      </c>
      <c r="Q2524" s="12" t="str">
        <f t="shared" ref="Q2524:Q2527" si="5712">IF(AND(B2524=B2523,F2524=F2523),"echo ;",CONCATENATE("./pmrep cleardeploymentgroup -p ",dgnm," -f ;"))</f>
        <v>./pmrep cleardeploymentgroup -p DG_Static_Shared -f ;</v>
      </c>
      <c r="R2524" s="13" t="str">
        <f t="shared" ref="R2524:R2527" si="5713">CONCATENATE("./pmrep addtodeploymentgroup -p ",dgnm," -n ",N2524," -o ",M2524, " -f ",L2524," -d ",K2524, " ;")</f>
        <v>./pmrep addtodeploymentgroup -p DG_Static_Shared -n wf_ENT_LAWSON_GL_CashReceipts_SIMS -o Workflow -f connectors -d all ;</v>
      </c>
      <c r="S2524" s="12" t="str">
        <f t="shared" ref="S2524:S2527" si="5714">IF(AND(B2524=B2525,F2524=F2525),"echo ;",CONCATENATE("./pmrep deploydeploymentgroup -p ",dgnm, " -c ",dgxml," -r ",E2524," -n ",IF(LEFT(F2524,1)="B","ritbil","jansaj")," -X ",F2524, " -h ",G2524," -o ",I2524, " -s ",J2524, " -l $HOME/scripts/log/dg_",C2524,"_",B2524,".log ;"))</f>
        <v>./pmrep deploydeploymentgroup -p DG_Static_Shared -c  ./DG_Static_Shared.xml -r RAC_qa -n ritbil -X BPQ -h qhvifoapp05 -o 6005 -s Native -l $HOME/scripts/log/dg_BR_moodee.log ;</v>
      </c>
      <c r="T2524" s="13" t="str">
        <f t="shared" ref="T2524:T2527" si="5715">IF(AND(B2524=B2525,F2524=F2525), "echo ;","echo '&lt; PRESS ANY KEY TO CONTINUE &gt;'; read c ; ")</f>
        <v xml:space="preserve">echo '&lt; PRESS ANY KEY TO CONTINUE &gt;'; read c ; </v>
      </c>
      <c r="U2524" s="12" t="str">
        <f t="shared" ref="U2524:U2527" si="5716">IF(AND(B2524=B2525,F2524=F2525),"echo;",CONCATENATE("cat $HOME/scripts/log/dg_",C2524,"_",B2524,".log ; "))</f>
        <v xml:space="preserve">cat $HOME/scripts/log/dg_BR_moodee.log ; </v>
      </c>
      <c r="V2524" s="13" t="str">
        <f t="shared" ref="V2524:V2527" si="5717">IF(AND(B2524=B2525,F2524=F2525), "echo ;","echo '&lt; PRESS ANY KEY TO CONTINUE &gt;'; read c ;")</f>
        <v>echo '&lt; PRESS ANY KEY TO CONTINUE &gt;'; read c ;</v>
      </c>
      <c r="W2524" s="14" t="str">
        <f t="shared" ref="W2524:W2527" si="5718">IF(LEFT(U2524,3)="cat"," pmd ; "," echo ; ")</f>
        <v xml:space="preserve"> pmd ; </v>
      </c>
      <c r="X2524" s="13" t="str">
        <f t="shared" ref="X2524:X2527" si="5719">IF(M2524="Workflow",CONCATENATE("ssh -q ",G2524, " '/home/infa_adm/scripts/ais.sh ",L2524," ",N2524," ",H2524,"'")," # n/a")</f>
        <v>ssh -q qhvifoapp05 '/home/infa_adm/scripts/ais.sh connectors wf_ENT_LAWSON_GL_CashReceipts_SIMS Int01_qa'</v>
      </c>
      <c r="Y2524" s="15"/>
      <c r="Z2524" s="60" t="str">
        <f t="shared" ref="Z2524:Z2527" si="5720">CONCATENATE("./pmrep objectexport -f ",L2524," -o ",M2524," -n ",N2524," -m -s -b -r -u ",N2524,".xml")</f>
        <v>./pmrep objectexport -f connectors -o Workflow -n wf_ENT_LAWSON_GL_CashReceipts_SIMS -m -s -b -r -u wf_ENT_LAWSON_GL_CashReceipts_SIMS.xml</v>
      </c>
      <c r="AA2524" s="63" t="str">
        <f t="shared" ref="AA2524:AA2527" si="5721">IF(M2524="Workflow",CONCATENATE("gwd ",L2524," ",N2524)," # n/a")</f>
        <v>gwd connectors wf_ENT_LAWSON_GL_CashReceipts_SIMS</v>
      </c>
      <c r="AB2524" s="60" t="str">
        <f t="shared" ref="AB2524:AB2527" si="5722">CONCATENATE("showvh ",L2524," ",N2524," ; ")</f>
        <v xml:space="preserve">showvh connectors wf_ENT_LAWSON_GL_CashReceipts_SIMS ; </v>
      </c>
      <c r="AC2524" s="60" t="str">
        <f t="shared" ref="AC2524:AC2527" si="5723">CONCATENATE("showrrh ",L2524," ",N2524)</f>
        <v>showrrh connectors wf_ENT_LAWSON_GL_CashReceipts_SIMS</v>
      </c>
    </row>
    <row r="2525" spans="1:29" ht="38.25" x14ac:dyDescent="0.25">
      <c r="A2525" s="9">
        <v>43522</v>
      </c>
      <c r="B2525" s="6" t="s">
        <v>318</v>
      </c>
      <c r="C2525" s="6" t="s">
        <v>1893</v>
      </c>
      <c r="D2525" s="6" t="s">
        <v>1863</v>
      </c>
      <c r="E2525" s="100" t="str">
        <f t="shared" si="5691"/>
        <v>RAC_uat</v>
      </c>
      <c r="F2525" s="115" t="str">
        <f t="shared" si="5692"/>
        <v>BPU</v>
      </c>
      <c r="G2525" s="100" t="str">
        <f t="shared" si="5693"/>
        <v>uhvifoapp03</v>
      </c>
      <c r="H2525" s="115" t="str">
        <f t="shared" si="5694"/>
        <v>Int01_uat</v>
      </c>
      <c r="I2525" s="100" t="str">
        <f t="shared" si="5695"/>
        <v>6005</v>
      </c>
      <c r="J2525" s="115" t="str">
        <f t="shared" si="5696"/>
        <v>Native</v>
      </c>
      <c r="K2525" s="100" t="str">
        <f t="shared" si="5697"/>
        <v>all</v>
      </c>
      <c r="L2525" s="6" t="s">
        <v>1491</v>
      </c>
      <c r="M2525" s="6" t="s">
        <v>332</v>
      </c>
      <c r="N2525" s="6" t="s">
        <v>3076</v>
      </c>
      <c r="O2525" s="7" t="s">
        <v>3575</v>
      </c>
      <c r="P2525" s="11" t="str">
        <f t="shared" si="5711"/>
        <v>qc connectors Workflow wf_ENT_LAWSON_GL_CashReceipts_SIMS</v>
      </c>
      <c r="Q2525" s="12" t="str">
        <f t="shared" si="5712"/>
        <v>./pmrep cleardeploymentgroup -p DG_Static_Shared -f ;</v>
      </c>
      <c r="R2525" s="13" t="str">
        <f t="shared" si="5713"/>
        <v>./pmrep addtodeploymentgroup -p DG_Static_Shared -n wf_ENT_LAWSON_GL_CashReceipts_SIMS -o Workflow -f connectors -d all ;</v>
      </c>
      <c r="S2525" s="12" t="str">
        <f t="shared" si="5714"/>
        <v>./pmrep deploydeploymentgroup -p DG_Static_Shared -c  ./DG_Static_Shared.xml -r RAC_uat -n ritbil -X BPU -h uhvifoapp03 -o 6005 -s Native -l $HOME/scripts/log/dg_BR_moodee.log ;</v>
      </c>
      <c r="T2525" s="13" t="str">
        <f t="shared" si="5715"/>
        <v xml:space="preserve">echo '&lt; PRESS ANY KEY TO CONTINUE &gt;'; read c ; </v>
      </c>
      <c r="U2525" s="12" t="str">
        <f t="shared" si="5716"/>
        <v xml:space="preserve">cat $HOME/scripts/log/dg_BR_moodee.log ; </v>
      </c>
      <c r="V2525" s="13" t="str">
        <f t="shared" si="5717"/>
        <v>echo '&lt; PRESS ANY KEY TO CONTINUE &gt;'; read c ;</v>
      </c>
      <c r="W2525" s="14" t="str">
        <f t="shared" si="5718"/>
        <v xml:space="preserve"> pmd ; </v>
      </c>
      <c r="X2525" s="13" t="str">
        <f t="shared" si="5719"/>
        <v>ssh -q uhvifoapp03 '/home/infa_adm/scripts/ais.sh connectors wf_ENT_LAWSON_GL_CashReceipts_SIMS Int01_uat'</v>
      </c>
      <c r="Y2525" s="15"/>
      <c r="Z2525" s="60" t="str">
        <f t="shared" si="5720"/>
        <v>./pmrep objectexport -f connectors -o Workflow -n wf_ENT_LAWSON_GL_CashReceipts_SIMS -m -s -b -r -u wf_ENT_LAWSON_GL_CashReceipts_SIMS.xml</v>
      </c>
      <c r="AA2525" s="63" t="str">
        <f t="shared" si="5721"/>
        <v>gwd connectors wf_ENT_LAWSON_GL_CashReceipts_SIMS</v>
      </c>
      <c r="AB2525" s="60" t="str">
        <f t="shared" si="5722"/>
        <v xml:space="preserve">showvh connectors wf_ENT_LAWSON_GL_CashReceipts_SIMS ; </v>
      </c>
      <c r="AC2525" s="60" t="str">
        <f t="shared" si="5723"/>
        <v>showrrh connectors wf_ENT_LAWSON_GL_CashReceipts_SIMS</v>
      </c>
    </row>
    <row r="2526" spans="1:29" x14ac:dyDescent="0.25">
      <c r="A2526" s="9">
        <v>43522</v>
      </c>
      <c r="B2526" s="6" t="s">
        <v>1592</v>
      </c>
      <c r="C2526" s="6" t="s">
        <v>1893</v>
      </c>
      <c r="D2526" s="6" t="s">
        <v>1862</v>
      </c>
      <c r="E2526" s="100" t="str">
        <f t="shared" si="5691"/>
        <v>RAC_qa</v>
      </c>
      <c r="F2526" s="115" t="str">
        <f t="shared" si="5692"/>
        <v>BPQ</v>
      </c>
      <c r="G2526" s="100" t="str">
        <f t="shared" si="5693"/>
        <v>qhvifoapp05</v>
      </c>
      <c r="H2526" s="115" t="str">
        <f t="shared" si="5694"/>
        <v>Int01_qa</v>
      </c>
      <c r="I2526" s="100" t="str">
        <f t="shared" si="5695"/>
        <v>6005</v>
      </c>
      <c r="J2526" s="115" t="str">
        <f t="shared" si="5696"/>
        <v>Native</v>
      </c>
      <c r="K2526" s="100" t="str">
        <f t="shared" si="5697"/>
        <v>all</v>
      </c>
      <c r="L2526" s="6" t="s">
        <v>326</v>
      </c>
      <c r="M2526" s="6" t="s">
        <v>332</v>
      </c>
      <c r="N2526" s="5" t="s">
        <v>566</v>
      </c>
      <c r="O2526" s="6" t="s">
        <v>3572</v>
      </c>
      <c r="P2526" s="11" t="str">
        <f t="shared" si="5711"/>
        <v>qc Miscellaneous Workflow wf_m_DECISION_ENGINE</v>
      </c>
      <c r="Q2526" s="12" t="str">
        <f t="shared" si="5712"/>
        <v>./pmrep cleardeploymentgroup -p DG_Static_Shared -f ;</v>
      </c>
      <c r="R2526" s="13" t="str">
        <f t="shared" si="5713"/>
        <v>./pmrep addtodeploymentgroup -p DG_Static_Shared -n wf_m_DECISION_ENGINE -o Workflow -f Miscellaneous -d all ;</v>
      </c>
      <c r="S2526" s="12" t="str">
        <f t="shared" si="5714"/>
        <v>./pmrep deploydeploymentgroup -p DG_Static_Shared -c  ./DG_Static_Shared.xml -r RAC_qa -n ritbil -X BPQ -h qhvifoapp05 -o 6005 -s Native -l $HOME/scripts/log/dg_BR_saksub.log ;</v>
      </c>
      <c r="T2526" s="13" t="str">
        <f t="shared" si="5715"/>
        <v xml:space="preserve">echo '&lt; PRESS ANY KEY TO CONTINUE &gt;'; read c ; </v>
      </c>
      <c r="U2526" s="12" t="str">
        <f t="shared" si="5716"/>
        <v xml:space="preserve">cat $HOME/scripts/log/dg_BR_saksub.log ; </v>
      </c>
      <c r="V2526" s="13" t="str">
        <f t="shared" si="5717"/>
        <v>echo '&lt; PRESS ANY KEY TO CONTINUE &gt;'; read c ;</v>
      </c>
      <c r="W2526" s="14" t="str">
        <f t="shared" si="5718"/>
        <v xml:space="preserve"> pmd ; </v>
      </c>
      <c r="X2526" s="13" t="str">
        <f t="shared" si="5719"/>
        <v>ssh -q qhvifoapp05 '/home/infa_adm/scripts/ais.sh Miscellaneous wf_m_DECISION_ENGINE Int01_qa'</v>
      </c>
      <c r="Y2526" s="15"/>
      <c r="Z2526" s="60" t="str">
        <f t="shared" si="5720"/>
        <v>./pmrep objectexport -f Miscellaneous -o Workflow -n wf_m_DECISION_ENGINE -m -s -b -r -u wf_m_DECISION_ENGINE.xml</v>
      </c>
      <c r="AA2526" s="63" t="str">
        <f t="shared" si="5721"/>
        <v>gwd Miscellaneous wf_m_DECISION_ENGINE</v>
      </c>
      <c r="AB2526" s="60" t="str">
        <f t="shared" si="5722"/>
        <v xml:space="preserve">showvh Miscellaneous wf_m_DECISION_ENGINE ; </v>
      </c>
      <c r="AC2526" s="60" t="str">
        <f t="shared" si="5723"/>
        <v>showrrh Miscellaneous wf_m_DECISION_ENGINE</v>
      </c>
    </row>
    <row r="2527" spans="1:29" x14ac:dyDescent="0.25">
      <c r="A2527" s="9">
        <v>43522</v>
      </c>
      <c r="B2527" s="6" t="s">
        <v>1592</v>
      </c>
      <c r="C2527" s="6" t="s">
        <v>1893</v>
      </c>
      <c r="D2527" s="6" t="s">
        <v>1863</v>
      </c>
      <c r="E2527" s="100" t="str">
        <f t="shared" si="5691"/>
        <v>RAC_uat</v>
      </c>
      <c r="F2527" s="115" t="str">
        <f t="shared" si="5692"/>
        <v>BPU</v>
      </c>
      <c r="G2527" s="100" t="str">
        <f t="shared" si="5693"/>
        <v>uhvifoapp03</v>
      </c>
      <c r="H2527" s="115" t="str">
        <f t="shared" si="5694"/>
        <v>Int01_uat</v>
      </c>
      <c r="I2527" s="100" t="str">
        <f t="shared" si="5695"/>
        <v>6005</v>
      </c>
      <c r="J2527" s="115" t="str">
        <f t="shared" si="5696"/>
        <v>Native</v>
      </c>
      <c r="K2527" s="100" t="str">
        <f t="shared" si="5697"/>
        <v>all</v>
      </c>
      <c r="L2527" s="6" t="s">
        <v>326</v>
      </c>
      <c r="M2527" s="6" t="s">
        <v>332</v>
      </c>
      <c r="N2527" s="5" t="s">
        <v>566</v>
      </c>
      <c r="O2527" s="6" t="s">
        <v>3573</v>
      </c>
      <c r="P2527" s="11" t="str">
        <f t="shared" si="5711"/>
        <v>qc Miscellaneous Workflow wf_m_DECISION_ENGINE</v>
      </c>
      <c r="Q2527" s="12" t="str">
        <f t="shared" si="5712"/>
        <v>./pmrep cleardeploymentgroup -p DG_Static_Shared -f ;</v>
      </c>
      <c r="R2527" s="13" t="str">
        <f t="shared" si="5713"/>
        <v>./pmrep addtodeploymentgroup -p DG_Static_Shared -n wf_m_DECISION_ENGINE -o Workflow -f Miscellaneous -d all ;</v>
      </c>
      <c r="S2527" s="12" t="str">
        <f t="shared" si="5714"/>
        <v>./pmrep deploydeploymentgroup -p DG_Static_Shared -c  ./DG_Static_Shared.xml -r RAC_uat -n ritbil -X BPU -h uhvifoapp03 -o 6005 -s Native -l $HOME/scripts/log/dg_BR_saksub.log ;</v>
      </c>
      <c r="T2527" s="13" t="str">
        <f t="shared" si="5715"/>
        <v xml:space="preserve">echo '&lt; PRESS ANY KEY TO CONTINUE &gt;'; read c ; </v>
      </c>
      <c r="U2527" s="12" t="str">
        <f t="shared" si="5716"/>
        <v xml:space="preserve">cat $HOME/scripts/log/dg_BR_saksub.log ; </v>
      </c>
      <c r="V2527" s="13" t="str">
        <f t="shared" si="5717"/>
        <v>echo '&lt; PRESS ANY KEY TO CONTINUE &gt;'; read c ;</v>
      </c>
      <c r="W2527" s="14" t="str">
        <f t="shared" si="5718"/>
        <v xml:space="preserve"> pmd ; </v>
      </c>
      <c r="X2527" s="13" t="str">
        <f t="shared" si="5719"/>
        <v>ssh -q uhvifoapp03 '/home/infa_adm/scripts/ais.sh Miscellaneous wf_m_DECISION_ENGINE Int01_uat'</v>
      </c>
      <c r="Y2527" s="15"/>
      <c r="Z2527" s="60" t="str">
        <f t="shared" si="5720"/>
        <v>./pmrep objectexport -f Miscellaneous -o Workflow -n wf_m_DECISION_ENGINE -m -s -b -r -u wf_m_DECISION_ENGINE.xml</v>
      </c>
      <c r="AA2527" s="63" t="str">
        <f t="shared" si="5721"/>
        <v>gwd Miscellaneous wf_m_DECISION_ENGINE</v>
      </c>
      <c r="AB2527" s="60" t="str">
        <f t="shared" si="5722"/>
        <v xml:space="preserve">showvh Miscellaneous wf_m_DECISION_ENGINE ; </v>
      </c>
      <c r="AC2527" s="60" t="str">
        <f t="shared" si="5723"/>
        <v>showrrh Miscellaneous wf_m_DECISION_ENGINE</v>
      </c>
    </row>
    <row r="2528" spans="1:29" x14ac:dyDescent="0.25">
      <c r="A2528" s="9">
        <v>43523</v>
      </c>
      <c r="B2528" s="6" t="s">
        <v>2905</v>
      </c>
      <c r="C2528" s="6" t="s">
        <v>1893</v>
      </c>
      <c r="D2528" s="6" t="s">
        <v>1862</v>
      </c>
      <c r="E2528" s="100" t="str">
        <f t="shared" si="5691"/>
        <v>RAC_qa</v>
      </c>
      <c r="F2528" s="115" t="str">
        <f t="shared" si="5692"/>
        <v>BPQ</v>
      </c>
      <c r="G2528" s="100" t="str">
        <f t="shared" si="5693"/>
        <v>qhvifoapp05</v>
      </c>
      <c r="H2528" s="115" t="str">
        <f t="shared" si="5694"/>
        <v>Int01_qa</v>
      </c>
      <c r="I2528" s="100" t="str">
        <f t="shared" si="5695"/>
        <v>6005</v>
      </c>
      <c r="J2528" s="115" t="str">
        <f t="shared" si="5696"/>
        <v>Native</v>
      </c>
      <c r="K2528" s="100" t="str">
        <f t="shared" si="5697"/>
        <v>all</v>
      </c>
      <c r="L2528" s="6" t="s">
        <v>295</v>
      </c>
      <c r="M2528" s="6" t="s">
        <v>332</v>
      </c>
      <c r="N2528" s="6" t="s">
        <v>351</v>
      </c>
      <c r="O2528" s="6" t="s">
        <v>3578</v>
      </c>
      <c r="P2528" s="11" t="str">
        <f t="shared" ref="P2528" si="5724">CONCATENATE("qc ",L2528," ",M2528," ",N2528)</f>
        <v>qc AN_PAYABLES Workflow wf_AN_Payables_ExtractFiles</v>
      </c>
      <c r="Q2528" s="12" t="str">
        <f t="shared" ref="Q2528" si="5725">IF(AND(B2528=B2527,F2528=F2527),"echo ;",CONCATENATE("./pmrep cleardeploymentgroup -p ",dgnm," -f ;"))</f>
        <v>./pmrep cleardeploymentgroup -p DG_Static_Shared -f ;</v>
      </c>
      <c r="R2528" s="13" t="str">
        <f t="shared" ref="R2528" si="5726">CONCATENATE("./pmrep addtodeploymentgroup -p ",dgnm," -n ",N2528," -o ",M2528, " -f ",L2528," -d ",K2528, " ;")</f>
        <v>./pmrep addtodeploymentgroup -p DG_Static_Shared -n wf_AN_Payables_ExtractFiles -o Workflow -f AN_PAYABLES -d all ;</v>
      </c>
      <c r="S2528" s="12" t="str">
        <f t="shared" ref="S2528" si="5727">IF(AND(B2528=B2529,F2528=F2529),"echo ;",CONCATENATE("./pmrep deploydeploymentgroup -p ",dgnm, " -c ",dgxml," -r ",E2528," -n ",IF(LEFT(F2528,1)="B","ritbil","jansaj")," -X ",F2528, " -h ",G2528," -o ",I2528, " -s ",J2528, " -l $HOME/scripts/log/dg_",C2528,"_",B2528,".log ;"))</f>
        <v>./pmrep deploydeploymentgroup -p DG_Static_Shared -c  ./DG_Static_Shared.xml -r RAC_qa -n ritbil -X BPQ -h qhvifoapp05 -o 6005 -s Native -l $HOME/scripts/log/dg_BR_mohnar.log ;</v>
      </c>
      <c r="T2528" s="13" t="str">
        <f t="shared" ref="T2528" si="5728">IF(AND(B2528=B2529,F2528=F2529), "echo ;","echo '&lt; PRESS ANY KEY TO CONTINUE &gt;'; read c ; ")</f>
        <v xml:space="preserve">echo '&lt; PRESS ANY KEY TO CONTINUE &gt;'; read c ; </v>
      </c>
      <c r="U2528" s="12" t="str">
        <f t="shared" ref="U2528" si="5729">IF(AND(B2528=B2529,F2528=F2529),"echo;",CONCATENATE("cat $HOME/scripts/log/dg_",C2528,"_",B2528,".log ; "))</f>
        <v xml:space="preserve">cat $HOME/scripts/log/dg_BR_mohnar.log ; </v>
      </c>
      <c r="V2528" s="13" t="str">
        <f t="shared" ref="V2528" si="5730">IF(AND(B2528=B2529,F2528=F2529), "echo ;","echo '&lt; PRESS ANY KEY TO CONTINUE &gt;'; read c ;")</f>
        <v>echo '&lt; PRESS ANY KEY TO CONTINUE &gt;'; read c ;</v>
      </c>
      <c r="W2528" s="14" t="str">
        <f t="shared" ref="W2528" si="5731">IF(LEFT(U2528,3)="cat"," pmd ; "," echo ; ")</f>
        <v xml:space="preserve"> pmd ; </v>
      </c>
      <c r="X2528" s="13" t="str">
        <f t="shared" ref="X2528" si="5732">IF(M2528="Workflow",CONCATENATE("ssh -q ",G2528, " '/home/infa_adm/scripts/ais.sh ",L2528," ",N2528," ",H2528,"'")," # n/a")</f>
        <v>ssh -q qhvifoapp05 '/home/infa_adm/scripts/ais.sh AN_PAYABLES wf_AN_Payables_ExtractFiles Int01_qa'</v>
      </c>
      <c r="Y2528" s="15"/>
      <c r="Z2528" s="60" t="str">
        <f t="shared" ref="Z2528" si="5733">CONCATENATE("./pmrep objectexport -f ",L2528," -o ",M2528," -n ",N2528," -m -s -b -r -u ",N2528,".xml")</f>
        <v>./pmrep objectexport -f AN_PAYABLES -o Workflow -n wf_AN_Payables_ExtractFiles -m -s -b -r -u wf_AN_Payables_ExtractFiles.xml</v>
      </c>
      <c r="AA2528" s="63" t="str">
        <f t="shared" ref="AA2528" si="5734">IF(M2528="Workflow",CONCATENATE("gwd ",L2528," ",N2528)," # n/a")</f>
        <v>gwd AN_PAYABLES wf_AN_Payables_ExtractFiles</v>
      </c>
      <c r="AB2528" s="60" t="str">
        <f t="shared" ref="AB2528" si="5735">CONCATENATE("showvh ",L2528," ",N2528," ; ")</f>
        <v xml:space="preserve">showvh AN_PAYABLES wf_AN_Payables_ExtractFiles ; </v>
      </c>
      <c r="AC2528" s="60" t="str">
        <f t="shared" ref="AC2528" si="5736">CONCATENATE("showrrh ",L2528," ",N2528)</f>
        <v>showrrh AN_PAYABLES wf_AN_Payables_ExtractFiles</v>
      </c>
    </row>
    <row r="2529" spans="1:29" x14ac:dyDescent="0.25">
      <c r="A2529" s="9">
        <v>43523</v>
      </c>
      <c r="B2529" s="6" t="s">
        <v>2905</v>
      </c>
      <c r="C2529" s="6" t="s">
        <v>1893</v>
      </c>
      <c r="D2529" s="6" t="s">
        <v>1863</v>
      </c>
      <c r="E2529" s="100" t="str">
        <f t="shared" si="5691"/>
        <v>RAC_uat</v>
      </c>
      <c r="F2529" s="115" t="str">
        <f t="shared" si="5692"/>
        <v>BPU</v>
      </c>
      <c r="G2529" s="100" t="str">
        <f t="shared" si="5693"/>
        <v>uhvifoapp03</v>
      </c>
      <c r="H2529" s="115" t="str">
        <f t="shared" si="5694"/>
        <v>Int01_uat</v>
      </c>
      <c r="I2529" s="100" t="str">
        <f t="shared" si="5695"/>
        <v>6005</v>
      </c>
      <c r="J2529" s="115" t="str">
        <f t="shared" si="5696"/>
        <v>Native</v>
      </c>
      <c r="K2529" s="100" t="str">
        <f t="shared" si="5697"/>
        <v>all</v>
      </c>
      <c r="L2529" s="6" t="s">
        <v>295</v>
      </c>
      <c r="M2529" s="6" t="s">
        <v>332</v>
      </c>
      <c r="N2529" s="6" t="s">
        <v>351</v>
      </c>
      <c r="O2529" s="6" t="s">
        <v>3579</v>
      </c>
      <c r="P2529" s="11" t="str">
        <f t="shared" ref="P2529" si="5737">CONCATENATE("qc ",L2529," ",M2529," ",N2529)</f>
        <v>qc AN_PAYABLES Workflow wf_AN_Payables_ExtractFiles</v>
      </c>
      <c r="Q2529" s="12" t="str">
        <f t="shared" ref="Q2529" si="5738">IF(AND(B2529=B2528,F2529=F2528),"echo ;",CONCATENATE("./pmrep cleardeploymentgroup -p ",dgnm," -f ;"))</f>
        <v>./pmrep cleardeploymentgroup -p DG_Static_Shared -f ;</v>
      </c>
      <c r="R2529" s="13" t="str">
        <f t="shared" ref="R2529" si="5739">CONCATENATE("./pmrep addtodeploymentgroup -p ",dgnm," -n ",N2529," -o ",M2529, " -f ",L2529," -d ",K2529, " ;")</f>
        <v>./pmrep addtodeploymentgroup -p DG_Static_Shared -n wf_AN_Payables_ExtractFiles -o Workflow -f AN_PAYABLES -d all ;</v>
      </c>
      <c r="S2529" s="12" t="str">
        <f t="shared" ref="S2529" si="5740">IF(AND(B2529=B2530,F2529=F2530),"echo ;",CONCATENATE("./pmrep deploydeploymentgroup -p ",dgnm, " -c ",dgxml," -r ",E2529," -n ",IF(LEFT(F2529,1)="B","ritbil","jansaj")," -X ",F2529, " -h ",G2529," -o ",I2529, " -s ",J2529, " -l $HOME/scripts/log/dg_",C2529,"_",B2529,".log ;"))</f>
        <v>./pmrep deploydeploymentgroup -p DG_Static_Shared -c  ./DG_Static_Shared.xml -r RAC_uat -n ritbil -X BPU -h uhvifoapp03 -o 6005 -s Native -l $HOME/scripts/log/dg_BR_mohnar.log ;</v>
      </c>
      <c r="T2529" s="13" t="str">
        <f t="shared" ref="T2529" si="5741">IF(AND(B2529=B2530,F2529=F2530), "echo ;","echo '&lt; PRESS ANY KEY TO CONTINUE &gt;'; read c ; ")</f>
        <v xml:space="preserve">echo '&lt; PRESS ANY KEY TO CONTINUE &gt;'; read c ; </v>
      </c>
      <c r="U2529" s="12" t="str">
        <f t="shared" ref="U2529" si="5742">IF(AND(B2529=B2530,F2529=F2530),"echo;",CONCATENATE("cat $HOME/scripts/log/dg_",C2529,"_",B2529,".log ; "))</f>
        <v xml:space="preserve">cat $HOME/scripts/log/dg_BR_mohnar.log ; </v>
      </c>
      <c r="V2529" s="13" t="str">
        <f t="shared" ref="V2529" si="5743">IF(AND(B2529=B2530,F2529=F2530), "echo ;","echo '&lt; PRESS ANY KEY TO CONTINUE &gt;'; read c ;")</f>
        <v>echo '&lt; PRESS ANY KEY TO CONTINUE &gt;'; read c ;</v>
      </c>
      <c r="W2529" s="14" t="str">
        <f t="shared" ref="W2529" si="5744">IF(LEFT(U2529,3)="cat"," pmd ; "," echo ; ")</f>
        <v xml:space="preserve"> pmd ; </v>
      </c>
      <c r="X2529" s="13" t="str">
        <f t="shared" ref="X2529" si="5745">IF(M2529="Workflow",CONCATENATE("ssh -q ",G2529, " '/home/infa_adm/scripts/ais.sh ",L2529," ",N2529," ",H2529,"'")," # n/a")</f>
        <v>ssh -q uhvifoapp03 '/home/infa_adm/scripts/ais.sh AN_PAYABLES wf_AN_Payables_ExtractFiles Int01_uat'</v>
      </c>
      <c r="Y2529" s="15"/>
      <c r="Z2529" s="60" t="str">
        <f t="shared" ref="Z2529" si="5746">CONCATENATE("./pmrep objectexport -f ",L2529," -o ",M2529," -n ",N2529," -m -s -b -r -u ",N2529,".xml")</f>
        <v>./pmrep objectexport -f AN_PAYABLES -o Workflow -n wf_AN_Payables_ExtractFiles -m -s -b -r -u wf_AN_Payables_ExtractFiles.xml</v>
      </c>
      <c r="AA2529" s="63" t="str">
        <f t="shared" ref="AA2529" si="5747">IF(M2529="Workflow",CONCATENATE("gwd ",L2529," ",N2529)," # n/a")</f>
        <v>gwd AN_PAYABLES wf_AN_Payables_ExtractFiles</v>
      </c>
      <c r="AB2529" s="60" t="str">
        <f t="shared" ref="AB2529" si="5748">CONCATENATE("showvh ",L2529," ",N2529," ; ")</f>
        <v xml:space="preserve">showvh AN_PAYABLES wf_AN_Payables_ExtractFiles ; </v>
      </c>
      <c r="AC2529" s="60" t="str">
        <f t="shared" ref="AC2529" si="5749">CONCATENATE("showrrh ",L2529," ",N2529)</f>
        <v>showrrh AN_PAYABLES wf_AN_Payables_ExtractFiles</v>
      </c>
    </row>
    <row r="2530" spans="1:29" x14ac:dyDescent="0.25">
      <c r="A2530" s="9">
        <v>43523</v>
      </c>
      <c r="B2530" s="6" t="s">
        <v>3580</v>
      </c>
      <c r="C2530" s="6" t="s">
        <v>1893</v>
      </c>
      <c r="D2530" s="6" t="s">
        <v>1864</v>
      </c>
      <c r="E2530" s="100" t="str">
        <f t="shared" ref="E2530" si="5750">IF(D2530="q1",rep_q,IF(OR(D2530="u1",D2530="u2"),rep_u,IF(OR(D2530="p1",D2530="p2"),rep_p," ** ERROR **")))</f>
        <v>RAC_prod</v>
      </c>
      <c r="F2530" s="115" t="str">
        <f t="shared" ref="F2530" si="5751">IF(C2530="SJ",IF(D2530="q1",pswd_sj_q,IF(OR(D2530="u1",D2530="u2"),pswd_sj_u,IF(OR(D2530="p1",D2530="p2"),pswd_sj_p," ** ERROR **"))),
IF(C2530="BR",IF(D2530="q1",pswd_br_q,IF(OR(D2530="u1",D2530="u2"),pswd_br_u,IF(OR(D2530="p1",D2530="p2"),pswd_br_p," ** ERROR **")))," ** ERROR **"))</f>
        <v>BPP</v>
      </c>
      <c r="G2530" s="100" t="str">
        <f t="shared" ref="G2530" si="5752">IF(D2530="q1",host_q,IF(OR(D2530="u1",D2530="u2"),host_u,IF(OR(D2530="p1",D2530="p2"),host_p," ** ERROR **")))</f>
        <v>phvifoapp04</v>
      </c>
      <c r="H2530" s="115" t="str">
        <f t="shared" ref="H2530" si="5753">IF(D2530="q1",int_q1,IF(D2530="u1",int_u1,IF(D2530="u2",int_u2,IF(D2530="p1",int_p1,IF(D2530="p2",int_p2," ** ERROR **")))))</f>
        <v>Int01_prod</v>
      </c>
      <c r="I2530" s="100" t="str">
        <f t="shared" ref="I2530" si="5754">IF(D2530="","n/a","6005")</f>
        <v>6005</v>
      </c>
      <c r="J2530" s="115" t="str">
        <f t="shared" ref="J2530" si="5755">IF(D2530="","n/a","Native")</f>
        <v>Native</v>
      </c>
      <c r="K2530" s="100" t="str">
        <f t="shared" ref="K2530" si="5756">IF(D2530="","n/a","all")</f>
        <v>all</v>
      </c>
      <c r="L2530" s="6" t="s">
        <v>329</v>
      </c>
      <c r="M2530" s="6" t="s">
        <v>332</v>
      </c>
      <c r="N2530" s="6" t="s">
        <v>3504</v>
      </c>
      <c r="O2530" s="6" t="s">
        <v>3582</v>
      </c>
      <c r="P2530" s="11" t="str">
        <f t="shared" ref="P2530" si="5757">CONCATENATE("qc ",L2530," ",M2530," ",N2530)</f>
        <v>qc SIMS_Statistics Workflow wf_route_inventory_statistics</v>
      </c>
      <c r="Q2530" s="12" t="str">
        <f t="shared" ref="Q2530" si="5758">IF(AND(B2530=B2529,F2530=F2529),"echo ;",CONCATENATE("./pmrep cleardeploymentgroup -p ",dgnm," -f ;"))</f>
        <v>./pmrep cleardeploymentgroup -p DG_Static_Shared -f ;</v>
      </c>
      <c r="R2530" s="13" t="str">
        <f t="shared" ref="R2530" si="5759">CONCATENATE("./pmrep addtodeploymentgroup -p ",dgnm," -n ",N2530," -o ",M2530, " -f ",L2530," -d ",K2530, " ;")</f>
        <v>./pmrep addtodeploymentgroup -p DG_Static_Shared -n wf_route_inventory_statistics -o Workflow -f SIMS_Statistics -d all ;</v>
      </c>
      <c r="S2530" s="12" t="str">
        <f t="shared" ref="S2530" si="5760">IF(AND(B2530=B2531,F2530=F2531),"echo ;",CONCATENATE("./pmrep deploydeploymentgroup -p ",dgnm, " -c ",dgxml," -r ",E2530," -n ",IF(LEFT(F2530,1)="B","ritbil","jansaj")," -X ",F2530, " -h ",G2530," -o ",I2530, " -s ",J2530, " -l $HOME/scripts/log/dg_",C2530,"_",B2530,".log ;"))</f>
        <v>./pmrep deploydeploymentgroup -p DG_Static_Shared -c  ./DG_Static_Shared.xml -r RAC_prod -n ritbil -X BPP -h phvifoapp04 -o 6005 -s Native -l $HOME/scripts/log/dg_BR_CHG0016834.log ;</v>
      </c>
      <c r="T2530" s="13" t="str">
        <f t="shared" ref="T2530" si="5761">IF(AND(B2530=B2531,F2530=F2531), "echo ;","echo '&lt; PRESS ANY KEY TO CONTINUE &gt;'; read c ; ")</f>
        <v xml:space="preserve">echo '&lt; PRESS ANY KEY TO CONTINUE &gt;'; read c ; </v>
      </c>
      <c r="U2530" s="12" t="str">
        <f t="shared" ref="U2530" si="5762">IF(AND(B2530=B2531,F2530=F2531),"echo;",CONCATENATE("cat $HOME/scripts/log/dg_",C2530,"_",B2530,".log ; "))</f>
        <v xml:space="preserve">cat $HOME/scripts/log/dg_BR_CHG0016834.log ; </v>
      </c>
      <c r="V2530" s="13" t="str">
        <f t="shared" ref="V2530" si="5763">IF(AND(B2530=B2531,F2530=F2531), "echo ;","echo '&lt; PRESS ANY KEY TO CONTINUE &gt;'; read c ;")</f>
        <v>echo '&lt; PRESS ANY KEY TO CONTINUE &gt;'; read c ;</v>
      </c>
      <c r="W2530" s="14" t="str">
        <f t="shared" ref="W2530" si="5764">IF(LEFT(U2530,3)="cat"," pmd ; "," echo ; ")</f>
        <v xml:space="preserve"> pmd ; </v>
      </c>
      <c r="X2530" s="13" t="str">
        <f t="shared" ref="X2530" si="5765">IF(M2530="Workflow",CONCATENATE("ssh -q ",G2530, " '/home/infa_adm/scripts/ais.sh ",L2530," ",N2530," ",H2530,"'")," # n/a")</f>
        <v>ssh -q phvifoapp04 '/home/infa_adm/scripts/ais.sh SIMS_Statistics wf_route_inventory_statistics Int01_prod'</v>
      </c>
      <c r="Y2530" s="15"/>
      <c r="Z2530" s="60" t="str">
        <f t="shared" ref="Z2530" si="5766">CONCATENATE("./pmrep objectexport -f ",L2530," -o ",M2530," -n ",N2530," -m -s -b -r -u ",N2530,".xml")</f>
        <v>./pmrep objectexport -f SIMS_Statistics -o Workflow -n wf_route_inventory_statistics -m -s -b -r -u wf_route_inventory_statistics.xml</v>
      </c>
      <c r="AA2530" s="63" t="str">
        <f t="shared" ref="AA2530" si="5767">IF(M2530="Workflow",CONCATENATE("gwd ",L2530," ",N2530)," # n/a")</f>
        <v>gwd SIMS_Statistics wf_route_inventory_statistics</v>
      </c>
      <c r="AB2530" s="60" t="str">
        <f t="shared" ref="AB2530" si="5768">CONCATENATE("showvh ",L2530," ",N2530," ; ")</f>
        <v xml:space="preserve">showvh SIMS_Statistics wf_route_inventory_statistics ; </v>
      </c>
      <c r="AC2530" s="60" t="str">
        <f t="shared" ref="AC2530" si="5769">CONCATENATE("showrrh ",L2530," ",N2530)</f>
        <v>showrrh SIMS_Statistics wf_route_inventory_statistics</v>
      </c>
    </row>
    <row r="2531" spans="1:29" x14ac:dyDescent="0.25">
      <c r="A2531" s="9">
        <v>43523</v>
      </c>
      <c r="B2531" s="6" t="s">
        <v>3581</v>
      </c>
      <c r="C2531" s="6" t="s">
        <v>1893</v>
      </c>
      <c r="D2531" s="6" t="s">
        <v>1864</v>
      </c>
      <c r="E2531" s="100" t="str">
        <f t="shared" ref="E2531" si="5770">IF(D2531="q1",rep_q,IF(OR(D2531="u1",D2531="u2"),rep_u,IF(OR(D2531="p1",D2531="p2"),rep_p," ** ERROR **")))</f>
        <v>RAC_prod</v>
      </c>
      <c r="F2531" s="115" t="str">
        <f t="shared" ref="F2531" si="5771">IF(C2531="SJ",IF(D2531="q1",pswd_sj_q,IF(OR(D2531="u1",D2531="u2"),pswd_sj_u,IF(OR(D2531="p1",D2531="p2"),pswd_sj_p," ** ERROR **"))),
IF(C2531="BR",IF(D2531="q1",pswd_br_q,IF(OR(D2531="u1",D2531="u2"),pswd_br_u,IF(OR(D2531="p1",D2531="p2"),pswd_br_p," ** ERROR **")))," ** ERROR **"))</f>
        <v>BPP</v>
      </c>
      <c r="G2531" s="100" t="str">
        <f t="shared" ref="G2531" si="5772">IF(D2531="q1",host_q,IF(OR(D2531="u1",D2531="u2"),host_u,IF(OR(D2531="p1",D2531="p2"),host_p," ** ERROR **")))</f>
        <v>phvifoapp04</v>
      </c>
      <c r="H2531" s="115" t="str">
        <f t="shared" ref="H2531" si="5773">IF(D2531="q1",int_q1,IF(D2531="u1",int_u1,IF(D2531="u2",int_u2,IF(D2531="p1",int_p1,IF(D2531="p2",int_p2," ** ERROR **")))))</f>
        <v>Int01_prod</v>
      </c>
      <c r="I2531" s="100" t="str">
        <f t="shared" ref="I2531" si="5774">IF(D2531="","n/a","6005")</f>
        <v>6005</v>
      </c>
      <c r="J2531" s="115" t="str">
        <f t="shared" ref="J2531" si="5775">IF(D2531="","n/a","Native")</f>
        <v>Native</v>
      </c>
      <c r="K2531" s="100" t="str">
        <f t="shared" ref="K2531" si="5776">IF(D2531="","n/a","all")</f>
        <v>all</v>
      </c>
      <c r="L2531" s="6" t="s">
        <v>1491</v>
      </c>
      <c r="M2531" s="6" t="s">
        <v>332</v>
      </c>
      <c r="N2531" s="6" t="s">
        <v>2944</v>
      </c>
      <c r="O2531" s="6" t="s">
        <v>3585</v>
      </c>
      <c r="P2531" s="11" t="str">
        <f t="shared" ref="P2531:P2532" si="5777">CONCATENATE("qc ",L2531," ",M2531," ",N2531)</f>
        <v>qc connectors Workflow wf_ENT_LAWSON_GL_RC_PROCESS</v>
      </c>
      <c r="Q2531" s="12" t="str">
        <f t="shared" ref="Q2531:Q2532" si="5778">IF(AND(B2531=B2530,F2531=F2530),"echo ;",CONCATENATE("./pmrep cleardeploymentgroup -p ",dgnm," -f ;"))</f>
        <v>./pmrep cleardeploymentgroup -p DG_Static_Shared -f ;</v>
      </c>
      <c r="R2531" s="13" t="str">
        <f t="shared" ref="R2531:R2532" si="5779">CONCATENATE("./pmrep addtodeploymentgroup -p ",dgnm," -n ",N2531," -o ",M2531, " -f ",L2531," -d ",K2531, " ;")</f>
        <v>./pmrep addtodeploymentgroup -p DG_Static_Shared -n wf_ENT_LAWSON_GL_RC_PROCESS -o Workflow -f connectors -d all ;</v>
      </c>
      <c r="S2531" s="12" t="str">
        <f t="shared" ref="S2531:S2532" si="5780">IF(AND(B2531=B2532,F2531=F2532),"echo ;",CONCATENATE("./pmrep deploydeploymentgroup -p ",dgnm, " -c ",dgxml," -r ",E2531," -n ",IF(LEFT(F2531,1)="B","ritbil","jansaj")," -X ",F2531, " -h ",G2531," -o ",I2531, " -s ",J2531, " -l $HOME/scripts/log/dg_",C2531,"_",B2531,".log ;"))</f>
        <v>echo ;</v>
      </c>
      <c r="T2531" s="13" t="str">
        <f t="shared" ref="T2531:T2532" si="5781">IF(AND(B2531=B2532,F2531=F2532), "echo ;","echo '&lt; PRESS ANY KEY TO CONTINUE &gt;'; read c ; ")</f>
        <v>echo ;</v>
      </c>
      <c r="U2531" s="12" t="str">
        <f t="shared" ref="U2531:U2532" si="5782">IF(AND(B2531=B2532,F2531=F2532),"echo;",CONCATENATE("cat $HOME/scripts/log/dg_",C2531,"_",B2531,".log ; "))</f>
        <v>echo;</v>
      </c>
      <c r="V2531" s="13" t="str">
        <f t="shared" ref="V2531:V2532" si="5783">IF(AND(B2531=B2532,F2531=F2532), "echo ;","echo '&lt; PRESS ANY KEY TO CONTINUE &gt;'; read c ;")</f>
        <v>echo ;</v>
      </c>
      <c r="W2531" s="14" t="str">
        <f t="shared" ref="W2531:W2532" si="5784">IF(LEFT(U2531,3)="cat"," pmd ; "," echo ; ")</f>
        <v xml:space="preserve"> echo ; </v>
      </c>
      <c r="X2531" s="13" t="str">
        <f t="shared" ref="X2531:X2532" si="5785">IF(M2531="Workflow",CONCATENATE("ssh -q ",G2531, " '/home/infa_adm/scripts/ais.sh ",L2531," ",N2531," ",H2531,"'")," # n/a")</f>
        <v>ssh -q phvifoapp04 '/home/infa_adm/scripts/ais.sh connectors wf_ENT_LAWSON_GL_RC_PROCESS Int01_prod'</v>
      </c>
      <c r="Y2531" s="15"/>
      <c r="Z2531" s="60" t="str">
        <f t="shared" ref="Z2531:Z2532" si="5786">CONCATENATE("./pmrep objectexport -f ",L2531," -o ",M2531," -n ",N2531," -m -s -b -r -u ",N2531,".xml")</f>
        <v>./pmrep objectexport -f connectors -o Workflow -n wf_ENT_LAWSON_GL_RC_PROCESS -m -s -b -r -u wf_ENT_LAWSON_GL_RC_PROCESS.xml</v>
      </c>
      <c r="AA2531" s="63" t="str">
        <f t="shared" ref="AA2531:AA2532" si="5787">IF(M2531="Workflow",CONCATENATE("gwd ",L2531," ",N2531)," # n/a")</f>
        <v>gwd connectors wf_ENT_LAWSON_GL_RC_PROCESS</v>
      </c>
      <c r="AB2531" s="60" t="str">
        <f t="shared" ref="AB2531:AB2532" si="5788">CONCATENATE("showvh ",L2531," ",N2531," ; ")</f>
        <v xml:space="preserve">showvh connectors wf_ENT_LAWSON_GL_RC_PROCESS ; </v>
      </c>
      <c r="AC2531" s="60" t="str">
        <f t="shared" ref="AC2531:AC2532" si="5789">CONCATENATE("showrrh ",L2531," ",N2531)</f>
        <v>showrrh connectors wf_ENT_LAWSON_GL_RC_PROCESS</v>
      </c>
    </row>
    <row r="2532" spans="1:29" x14ac:dyDescent="0.25">
      <c r="A2532" s="9">
        <v>43523</v>
      </c>
      <c r="B2532" s="6" t="s">
        <v>3581</v>
      </c>
      <c r="C2532" s="6" t="s">
        <v>1893</v>
      </c>
      <c r="D2532" s="6" t="s">
        <v>1864</v>
      </c>
      <c r="E2532" s="100" t="str">
        <f t="shared" ref="E2532:E2538" si="5790">IF(D2532="q1",rep_q,IF(OR(D2532="u1",D2532="u2"),rep_u,IF(OR(D2532="p1",D2532="p2"),rep_p," ** ERROR **")))</f>
        <v>RAC_prod</v>
      </c>
      <c r="F2532" s="115" t="str">
        <f t="shared" ref="F2532:F2538" si="5791">IF(C2532="SJ",IF(D2532="q1",pswd_sj_q,IF(OR(D2532="u1",D2532="u2"),pswd_sj_u,IF(OR(D2532="p1",D2532="p2"),pswd_sj_p," ** ERROR **"))),
IF(C2532="BR",IF(D2532="q1",pswd_br_q,IF(OR(D2532="u1",D2532="u2"),pswd_br_u,IF(OR(D2532="p1",D2532="p2"),pswd_br_p," ** ERROR **")))," ** ERROR **"))</f>
        <v>BPP</v>
      </c>
      <c r="G2532" s="100" t="str">
        <f t="shared" ref="G2532:G2538" si="5792">IF(D2532="q1",host_q,IF(OR(D2532="u1",D2532="u2"),host_u,IF(OR(D2532="p1",D2532="p2"),host_p," ** ERROR **")))</f>
        <v>phvifoapp04</v>
      </c>
      <c r="H2532" s="115" t="str">
        <f t="shared" ref="H2532:H2538" si="5793">IF(D2532="q1",int_q1,IF(D2532="u1",int_u1,IF(D2532="u2",int_u2,IF(D2532="p1",int_p1,IF(D2532="p2",int_p2," ** ERROR **")))))</f>
        <v>Int01_prod</v>
      </c>
      <c r="I2532" s="100" t="str">
        <f t="shared" ref="I2532:I2538" si="5794">IF(D2532="","n/a","6005")</f>
        <v>6005</v>
      </c>
      <c r="J2532" s="115" t="str">
        <f t="shared" ref="J2532:J2538" si="5795">IF(D2532="","n/a","Native")</f>
        <v>Native</v>
      </c>
      <c r="K2532" s="100" t="str">
        <f t="shared" ref="K2532:K2538" si="5796">IF(D2532="","n/a","all")</f>
        <v>all</v>
      </c>
      <c r="L2532" s="6" t="s">
        <v>1491</v>
      </c>
      <c r="M2532" s="6" t="s">
        <v>332</v>
      </c>
      <c r="N2532" s="6" t="s">
        <v>3176</v>
      </c>
      <c r="O2532" s="6" t="s">
        <v>3585</v>
      </c>
      <c r="P2532" s="11" t="str">
        <f t="shared" si="5777"/>
        <v>qc connectors Workflow wf_ENT_LAWSON_GL_IP_PROCESS</v>
      </c>
      <c r="Q2532" s="12" t="str">
        <f t="shared" si="5778"/>
        <v>echo ;</v>
      </c>
      <c r="R2532" s="13" t="str">
        <f t="shared" si="5779"/>
        <v>./pmrep addtodeploymentgroup -p DG_Static_Shared -n wf_ENT_LAWSON_GL_IP_PROCESS -o Workflow -f connectors -d all ;</v>
      </c>
      <c r="S2532" s="12" t="str">
        <f t="shared" si="5780"/>
        <v>./pmrep deploydeploymentgroup -p DG_Static_Shared -c  ./DG_Static_Shared.xml -r RAC_prod -n ritbil -X BPP -h phvifoapp04 -o 6005 -s Native -l $HOME/scripts/log/dg_BR_CHG0016835.log ;</v>
      </c>
      <c r="T2532" s="13" t="str">
        <f t="shared" si="5781"/>
        <v xml:space="preserve">echo '&lt; PRESS ANY KEY TO CONTINUE &gt;'; read c ; </v>
      </c>
      <c r="U2532" s="12" t="str">
        <f t="shared" si="5782"/>
        <v xml:space="preserve">cat $HOME/scripts/log/dg_BR_CHG0016835.log ; </v>
      </c>
      <c r="V2532" s="13" t="str">
        <f t="shared" si="5783"/>
        <v>echo '&lt; PRESS ANY KEY TO CONTINUE &gt;'; read c ;</v>
      </c>
      <c r="W2532" s="14" t="str">
        <f t="shared" si="5784"/>
        <v xml:space="preserve"> pmd ; </v>
      </c>
      <c r="X2532" s="13" t="str">
        <f t="shared" si="5785"/>
        <v>ssh -q phvifoapp04 '/home/infa_adm/scripts/ais.sh connectors wf_ENT_LAWSON_GL_IP_PROCESS Int01_prod'</v>
      </c>
      <c r="Y2532" s="15"/>
      <c r="Z2532" s="60" t="str">
        <f t="shared" si="5786"/>
        <v>./pmrep objectexport -f connectors -o Workflow -n wf_ENT_LAWSON_GL_IP_PROCESS -m -s -b -r -u wf_ENT_LAWSON_GL_IP_PROCESS.xml</v>
      </c>
      <c r="AA2532" s="63" t="str">
        <f t="shared" si="5787"/>
        <v>gwd connectors wf_ENT_LAWSON_GL_IP_PROCESS</v>
      </c>
      <c r="AB2532" s="60" t="str">
        <f t="shared" si="5788"/>
        <v xml:space="preserve">showvh connectors wf_ENT_LAWSON_GL_IP_PROCESS ; </v>
      </c>
      <c r="AC2532" s="60" t="str">
        <f t="shared" si="5789"/>
        <v>showrrh connectors wf_ENT_LAWSON_GL_IP_PROCESS</v>
      </c>
    </row>
    <row r="2533" spans="1:29" x14ac:dyDescent="0.25">
      <c r="A2533" s="9">
        <v>43523</v>
      </c>
      <c r="B2533" s="6" t="s">
        <v>1592</v>
      </c>
      <c r="C2533" s="6" t="s">
        <v>1893</v>
      </c>
      <c r="D2533" s="6" t="s">
        <v>1862</v>
      </c>
      <c r="E2533" s="100" t="str">
        <f t="shared" si="5790"/>
        <v>RAC_qa</v>
      </c>
      <c r="F2533" s="115" t="str">
        <f t="shared" si="5791"/>
        <v>BPQ</v>
      </c>
      <c r="G2533" s="100" t="str">
        <f t="shared" si="5792"/>
        <v>qhvifoapp05</v>
      </c>
      <c r="H2533" s="115" t="str">
        <f t="shared" si="5793"/>
        <v>Int01_qa</v>
      </c>
      <c r="I2533" s="100" t="str">
        <f t="shared" si="5794"/>
        <v>6005</v>
      </c>
      <c r="J2533" s="115" t="str">
        <f t="shared" si="5795"/>
        <v>Native</v>
      </c>
      <c r="K2533" s="100" t="str">
        <f t="shared" si="5796"/>
        <v>all</v>
      </c>
      <c r="L2533" s="6" t="s">
        <v>326</v>
      </c>
      <c r="M2533" s="6" t="s">
        <v>332</v>
      </c>
      <c r="N2533" s="5" t="s">
        <v>566</v>
      </c>
      <c r="O2533" s="6" t="s">
        <v>3583</v>
      </c>
      <c r="P2533" s="11" t="str">
        <f t="shared" ref="P2533:P2534" si="5797">CONCATENATE("qc ",L2533," ",M2533," ",N2533)</f>
        <v>qc Miscellaneous Workflow wf_m_DECISION_ENGINE</v>
      </c>
      <c r="Q2533" s="12" t="str">
        <f t="shared" ref="Q2533:Q2534" si="5798">IF(AND(B2533=B2532,F2533=F2532),"echo ;",CONCATENATE("./pmrep cleardeploymentgroup -p ",dgnm," -f ;"))</f>
        <v>./pmrep cleardeploymentgroup -p DG_Static_Shared -f ;</v>
      </c>
      <c r="R2533" s="13" t="str">
        <f t="shared" ref="R2533:R2534" si="5799">CONCATENATE("./pmrep addtodeploymentgroup -p ",dgnm," -n ",N2533," -o ",M2533, " -f ",L2533," -d ",K2533, " ;")</f>
        <v>./pmrep addtodeploymentgroup -p DG_Static_Shared -n wf_m_DECISION_ENGINE -o Workflow -f Miscellaneous -d all ;</v>
      </c>
      <c r="S2533" s="12" t="str">
        <f t="shared" ref="S2533:S2534" si="5800">IF(AND(B2533=B2534,F2533=F2534),"echo ;",CONCATENATE("./pmrep deploydeploymentgroup -p ",dgnm, " -c ",dgxml," -r ",E2533," -n ",IF(LEFT(F2533,1)="B","ritbil","jansaj")," -X ",F2533, " -h ",G2533," -o ",I2533, " -s ",J2533, " -l $HOME/scripts/log/dg_",C2533,"_",B2533,".log ;"))</f>
        <v>./pmrep deploydeploymentgroup -p DG_Static_Shared -c  ./DG_Static_Shared.xml -r RAC_qa -n ritbil -X BPQ -h qhvifoapp05 -o 6005 -s Native -l $HOME/scripts/log/dg_BR_saksub.log ;</v>
      </c>
      <c r="T2533" s="13" t="str">
        <f t="shared" ref="T2533:T2534" si="5801">IF(AND(B2533=B2534,F2533=F2534), "echo ;","echo '&lt; PRESS ANY KEY TO CONTINUE &gt;'; read c ; ")</f>
        <v xml:space="preserve">echo '&lt; PRESS ANY KEY TO CONTINUE &gt;'; read c ; </v>
      </c>
      <c r="U2533" s="12" t="str">
        <f t="shared" ref="U2533:U2534" si="5802">IF(AND(B2533=B2534,F2533=F2534),"echo;",CONCATENATE("cat $HOME/scripts/log/dg_",C2533,"_",B2533,".log ; "))</f>
        <v xml:space="preserve">cat $HOME/scripts/log/dg_BR_saksub.log ; </v>
      </c>
      <c r="V2533" s="13" t="str">
        <f t="shared" ref="V2533:V2534" si="5803">IF(AND(B2533=B2534,F2533=F2534), "echo ;","echo '&lt; PRESS ANY KEY TO CONTINUE &gt;'; read c ;")</f>
        <v>echo '&lt; PRESS ANY KEY TO CONTINUE &gt;'; read c ;</v>
      </c>
      <c r="W2533" s="14" t="str">
        <f t="shared" ref="W2533:W2534" si="5804">IF(LEFT(U2533,3)="cat"," pmd ; "," echo ; ")</f>
        <v xml:space="preserve"> pmd ; </v>
      </c>
      <c r="X2533" s="13" t="str">
        <f t="shared" ref="X2533:X2534" si="5805">IF(M2533="Workflow",CONCATENATE("ssh -q ",G2533, " '/home/infa_adm/scripts/ais.sh ",L2533," ",N2533," ",H2533,"'")," # n/a")</f>
        <v>ssh -q qhvifoapp05 '/home/infa_adm/scripts/ais.sh Miscellaneous wf_m_DECISION_ENGINE Int01_qa'</v>
      </c>
      <c r="Y2533" s="15"/>
      <c r="Z2533" s="60" t="str">
        <f t="shared" ref="Z2533:Z2534" si="5806">CONCATENATE("./pmrep objectexport -f ",L2533," -o ",M2533," -n ",N2533," -m -s -b -r -u ",N2533,".xml")</f>
        <v>./pmrep objectexport -f Miscellaneous -o Workflow -n wf_m_DECISION_ENGINE -m -s -b -r -u wf_m_DECISION_ENGINE.xml</v>
      </c>
      <c r="AA2533" s="63" t="str">
        <f t="shared" ref="AA2533:AA2534" si="5807">IF(M2533="Workflow",CONCATENATE("gwd ",L2533," ",N2533)," # n/a")</f>
        <v>gwd Miscellaneous wf_m_DECISION_ENGINE</v>
      </c>
      <c r="AB2533" s="60" t="str">
        <f t="shared" ref="AB2533:AB2534" si="5808">CONCATENATE("showvh ",L2533," ",N2533," ; ")</f>
        <v xml:space="preserve">showvh Miscellaneous wf_m_DECISION_ENGINE ; </v>
      </c>
      <c r="AC2533" s="60" t="str">
        <f t="shared" ref="AC2533:AC2534" si="5809">CONCATENATE("showrrh ",L2533," ",N2533)</f>
        <v>showrrh Miscellaneous wf_m_DECISION_ENGINE</v>
      </c>
    </row>
    <row r="2534" spans="1:29" x14ac:dyDescent="0.25">
      <c r="A2534" s="9">
        <v>43523</v>
      </c>
      <c r="B2534" s="6" t="s">
        <v>1592</v>
      </c>
      <c r="C2534" s="6" t="s">
        <v>1893</v>
      </c>
      <c r="D2534" s="6" t="s">
        <v>1863</v>
      </c>
      <c r="E2534" s="100" t="str">
        <f t="shared" si="5790"/>
        <v>RAC_uat</v>
      </c>
      <c r="F2534" s="115" t="str">
        <f t="shared" si="5791"/>
        <v>BPU</v>
      </c>
      <c r="G2534" s="100" t="str">
        <f t="shared" si="5792"/>
        <v>uhvifoapp03</v>
      </c>
      <c r="H2534" s="115" t="str">
        <f t="shared" si="5793"/>
        <v>Int01_uat</v>
      </c>
      <c r="I2534" s="100" t="str">
        <f t="shared" si="5794"/>
        <v>6005</v>
      </c>
      <c r="J2534" s="115" t="str">
        <f t="shared" si="5795"/>
        <v>Native</v>
      </c>
      <c r="K2534" s="100" t="str">
        <f t="shared" si="5796"/>
        <v>all</v>
      </c>
      <c r="L2534" s="6" t="s">
        <v>326</v>
      </c>
      <c r="M2534" s="6" t="s">
        <v>332</v>
      </c>
      <c r="N2534" s="5" t="s">
        <v>566</v>
      </c>
      <c r="O2534" s="6" t="s">
        <v>3584</v>
      </c>
      <c r="P2534" s="11" t="str">
        <f t="shared" si="5797"/>
        <v>qc Miscellaneous Workflow wf_m_DECISION_ENGINE</v>
      </c>
      <c r="Q2534" s="12" t="str">
        <f t="shared" si="5798"/>
        <v>./pmrep cleardeploymentgroup -p DG_Static_Shared -f ;</v>
      </c>
      <c r="R2534" s="13" t="str">
        <f t="shared" si="5799"/>
        <v>./pmrep addtodeploymentgroup -p DG_Static_Shared -n wf_m_DECISION_ENGINE -o Workflow -f Miscellaneous -d all ;</v>
      </c>
      <c r="S2534" s="12" t="str">
        <f t="shared" si="5800"/>
        <v>./pmrep deploydeploymentgroup -p DG_Static_Shared -c  ./DG_Static_Shared.xml -r RAC_uat -n ritbil -X BPU -h uhvifoapp03 -o 6005 -s Native -l $HOME/scripts/log/dg_BR_saksub.log ;</v>
      </c>
      <c r="T2534" s="13" t="str">
        <f t="shared" si="5801"/>
        <v xml:space="preserve">echo '&lt; PRESS ANY KEY TO CONTINUE &gt;'; read c ; </v>
      </c>
      <c r="U2534" s="12" t="str">
        <f t="shared" si="5802"/>
        <v xml:space="preserve">cat $HOME/scripts/log/dg_BR_saksub.log ; </v>
      </c>
      <c r="V2534" s="13" t="str">
        <f t="shared" si="5803"/>
        <v>echo '&lt; PRESS ANY KEY TO CONTINUE &gt;'; read c ;</v>
      </c>
      <c r="W2534" s="14" t="str">
        <f t="shared" si="5804"/>
        <v xml:space="preserve"> pmd ; </v>
      </c>
      <c r="X2534" s="13" t="str">
        <f t="shared" si="5805"/>
        <v>ssh -q uhvifoapp03 '/home/infa_adm/scripts/ais.sh Miscellaneous wf_m_DECISION_ENGINE Int01_uat'</v>
      </c>
      <c r="Y2534" s="15"/>
      <c r="Z2534" s="60" t="str">
        <f t="shared" si="5806"/>
        <v>./pmrep objectexport -f Miscellaneous -o Workflow -n wf_m_DECISION_ENGINE -m -s -b -r -u wf_m_DECISION_ENGINE.xml</v>
      </c>
      <c r="AA2534" s="63" t="str">
        <f t="shared" si="5807"/>
        <v>gwd Miscellaneous wf_m_DECISION_ENGINE</v>
      </c>
      <c r="AB2534" s="60" t="str">
        <f t="shared" si="5808"/>
        <v xml:space="preserve">showvh Miscellaneous wf_m_DECISION_ENGINE ; </v>
      </c>
      <c r="AC2534" s="60" t="str">
        <f t="shared" si="5809"/>
        <v>showrrh Miscellaneous wf_m_DECISION_ENGINE</v>
      </c>
    </row>
    <row r="2535" spans="1:29" x14ac:dyDescent="0.25">
      <c r="A2535" s="9">
        <v>43523</v>
      </c>
      <c r="B2535" s="6" t="s">
        <v>318</v>
      </c>
      <c r="C2535" s="6" t="s">
        <v>1893</v>
      </c>
      <c r="D2535" s="6" t="s">
        <v>1862</v>
      </c>
      <c r="E2535" s="100" t="str">
        <f t="shared" si="5790"/>
        <v>RAC_qa</v>
      </c>
      <c r="F2535" s="115" t="str">
        <f t="shared" si="5791"/>
        <v>BPQ</v>
      </c>
      <c r="G2535" s="100" t="str">
        <f t="shared" si="5792"/>
        <v>qhvifoapp05</v>
      </c>
      <c r="H2535" s="115" t="str">
        <f t="shared" si="5793"/>
        <v>Int01_qa</v>
      </c>
      <c r="I2535" s="100" t="str">
        <f t="shared" si="5794"/>
        <v>6005</v>
      </c>
      <c r="J2535" s="115" t="str">
        <f t="shared" si="5795"/>
        <v>Native</v>
      </c>
      <c r="K2535" s="100" t="str">
        <f t="shared" si="5796"/>
        <v>all</v>
      </c>
      <c r="L2535" s="6" t="s">
        <v>1491</v>
      </c>
      <c r="M2535" s="6" t="s">
        <v>332</v>
      </c>
      <c r="N2535" s="6" t="s">
        <v>3076</v>
      </c>
      <c r="O2535" s="6" t="s">
        <v>3586</v>
      </c>
      <c r="P2535" s="11" t="str">
        <f t="shared" ref="P2535:P2536" si="5810">CONCATENATE("qc ",L2535," ",M2535," ",N2535)</f>
        <v>qc connectors Workflow wf_ENT_LAWSON_GL_CashReceipts_SIMS</v>
      </c>
      <c r="Q2535" s="12" t="str">
        <f t="shared" ref="Q2535:Q2536" si="5811">IF(AND(B2535=B2534,F2535=F2534),"echo ;",CONCATENATE("./pmrep cleardeploymentgroup -p ",dgnm," -f ;"))</f>
        <v>./pmrep cleardeploymentgroup -p DG_Static_Shared -f ;</v>
      </c>
      <c r="R2535" s="13" t="str">
        <f t="shared" ref="R2535:R2536" si="5812">CONCATENATE("./pmrep addtodeploymentgroup -p ",dgnm," -n ",N2535," -o ",M2535, " -f ",L2535," -d ",K2535, " ;")</f>
        <v>./pmrep addtodeploymentgroup -p DG_Static_Shared -n wf_ENT_LAWSON_GL_CashReceipts_SIMS -o Workflow -f connectors -d all ;</v>
      </c>
      <c r="S2535" s="12" t="str">
        <f t="shared" ref="S2535:S2536" si="5813">IF(AND(B2535=B2536,F2535=F2536),"echo ;",CONCATENATE("./pmrep deploydeploymentgroup -p ",dgnm, " -c ",dgxml," -r ",E2535," -n ",IF(LEFT(F2535,1)="B","ritbil","jansaj")," -X ",F2535, " -h ",G2535," -o ",I2535, " -s ",J2535, " -l $HOME/scripts/log/dg_",C2535,"_",B2535,".log ;"))</f>
        <v>./pmrep deploydeploymentgroup -p DG_Static_Shared -c  ./DG_Static_Shared.xml -r RAC_qa -n ritbil -X BPQ -h qhvifoapp05 -o 6005 -s Native -l $HOME/scripts/log/dg_BR_moodee.log ;</v>
      </c>
      <c r="T2535" s="13" t="str">
        <f t="shared" ref="T2535:T2536" si="5814">IF(AND(B2535=B2536,F2535=F2536), "echo ;","echo '&lt; PRESS ANY KEY TO CONTINUE &gt;'; read c ; ")</f>
        <v xml:space="preserve">echo '&lt; PRESS ANY KEY TO CONTINUE &gt;'; read c ; </v>
      </c>
      <c r="U2535" s="12" t="str">
        <f t="shared" ref="U2535:U2536" si="5815">IF(AND(B2535=B2536,F2535=F2536),"echo;",CONCATENATE("cat $HOME/scripts/log/dg_",C2535,"_",B2535,".log ; "))</f>
        <v xml:space="preserve">cat $HOME/scripts/log/dg_BR_moodee.log ; </v>
      </c>
      <c r="V2535" s="13" t="str">
        <f t="shared" ref="V2535:V2536" si="5816">IF(AND(B2535=B2536,F2535=F2536), "echo ;","echo '&lt; PRESS ANY KEY TO CONTINUE &gt;'; read c ;")</f>
        <v>echo '&lt; PRESS ANY KEY TO CONTINUE &gt;'; read c ;</v>
      </c>
      <c r="W2535" s="14" t="str">
        <f t="shared" ref="W2535:W2536" si="5817">IF(LEFT(U2535,3)="cat"," pmd ; "," echo ; ")</f>
        <v xml:space="preserve"> pmd ; </v>
      </c>
      <c r="X2535" s="13" t="str">
        <f t="shared" ref="X2535:X2536" si="5818">IF(M2535="Workflow",CONCATENATE("ssh -q ",G2535, " '/home/infa_adm/scripts/ais.sh ",L2535," ",N2535," ",H2535,"'")," # n/a")</f>
        <v>ssh -q qhvifoapp05 '/home/infa_adm/scripts/ais.sh connectors wf_ENT_LAWSON_GL_CashReceipts_SIMS Int01_qa'</v>
      </c>
      <c r="Y2535" s="15"/>
      <c r="Z2535" s="60" t="str">
        <f t="shared" ref="Z2535:Z2536" si="5819">CONCATENATE("./pmrep objectexport -f ",L2535," -o ",M2535," -n ",N2535," -m -s -b -r -u ",N2535,".xml")</f>
        <v>./pmrep objectexport -f connectors -o Workflow -n wf_ENT_LAWSON_GL_CashReceipts_SIMS -m -s -b -r -u wf_ENT_LAWSON_GL_CashReceipts_SIMS.xml</v>
      </c>
      <c r="AA2535" s="63" t="str">
        <f t="shared" ref="AA2535:AA2536" si="5820">IF(M2535="Workflow",CONCATENATE("gwd ",L2535," ",N2535)," # n/a")</f>
        <v>gwd connectors wf_ENT_LAWSON_GL_CashReceipts_SIMS</v>
      </c>
      <c r="AB2535" s="60" t="str">
        <f t="shared" ref="AB2535:AB2536" si="5821">CONCATENATE("showvh ",L2535," ",N2535," ; ")</f>
        <v xml:space="preserve">showvh connectors wf_ENT_LAWSON_GL_CashReceipts_SIMS ; </v>
      </c>
      <c r="AC2535" s="60" t="str">
        <f t="shared" ref="AC2535:AC2536" si="5822">CONCATENATE("showrrh ",L2535," ",N2535)</f>
        <v>showrrh connectors wf_ENT_LAWSON_GL_CashReceipts_SIMS</v>
      </c>
    </row>
    <row r="2536" spans="1:29" x14ac:dyDescent="0.25">
      <c r="A2536" s="9">
        <v>43523</v>
      </c>
      <c r="B2536" s="6" t="s">
        <v>318</v>
      </c>
      <c r="C2536" s="6" t="s">
        <v>1893</v>
      </c>
      <c r="D2536" s="6" t="s">
        <v>1863</v>
      </c>
      <c r="E2536" s="100" t="str">
        <f t="shared" si="5790"/>
        <v>RAC_uat</v>
      </c>
      <c r="F2536" s="115" t="str">
        <f t="shared" si="5791"/>
        <v>BPU</v>
      </c>
      <c r="G2536" s="100" t="str">
        <f t="shared" si="5792"/>
        <v>uhvifoapp03</v>
      </c>
      <c r="H2536" s="115" t="str">
        <f t="shared" si="5793"/>
        <v>Int01_uat</v>
      </c>
      <c r="I2536" s="100" t="str">
        <f t="shared" si="5794"/>
        <v>6005</v>
      </c>
      <c r="J2536" s="115" t="str">
        <f t="shared" si="5795"/>
        <v>Native</v>
      </c>
      <c r="K2536" s="100" t="str">
        <f t="shared" si="5796"/>
        <v>all</v>
      </c>
      <c r="L2536" s="6" t="s">
        <v>1491</v>
      </c>
      <c r="M2536" s="6" t="s">
        <v>332</v>
      </c>
      <c r="N2536" s="6" t="s">
        <v>3076</v>
      </c>
      <c r="O2536" s="6" t="s">
        <v>3587</v>
      </c>
      <c r="P2536" s="11" t="str">
        <f t="shared" si="5810"/>
        <v>qc connectors Workflow wf_ENT_LAWSON_GL_CashReceipts_SIMS</v>
      </c>
      <c r="Q2536" s="12" t="str">
        <f t="shared" si="5811"/>
        <v>./pmrep cleardeploymentgroup -p DG_Static_Shared -f ;</v>
      </c>
      <c r="R2536" s="13" t="str">
        <f t="shared" si="5812"/>
        <v>./pmrep addtodeploymentgroup -p DG_Static_Shared -n wf_ENT_LAWSON_GL_CashReceipts_SIMS -o Workflow -f connectors -d all ;</v>
      </c>
      <c r="S2536" s="12" t="str">
        <f t="shared" si="5813"/>
        <v>./pmrep deploydeploymentgroup -p DG_Static_Shared -c  ./DG_Static_Shared.xml -r RAC_uat -n ritbil -X BPU -h uhvifoapp03 -o 6005 -s Native -l $HOME/scripts/log/dg_BR_moodee.log ;</v>
      </c>
      <c r="T2536" s="13" t="str">
        <f t="shared" si="5814"/>
        <v xml:space="preserve">echo '&lt; PRESS ANY KEY TO CONTINUE &gt;'; read c ; </v>
      </c>
      <c r="U2536" s="12" t="str">
        <f t="shared" si="5815"/>
        <v xml:space="preserve">cat $HOME/scripts/log/dg_BR_moodee.log ; </v>
      </c>
      <c r="V2536" s="13" t="str">
        <f t="shared" si="5816"/>
        <v>echo '&lt; PRESS ANY KEY TO CONTINUE &gt;'; read c ;</v>
      </c>
      <c r="W2536" s="14" t="str">
        <f t="shared" si="5817"/>
        <v xml:space="preserve"> pmd ; </v>
      </c>
      <c r="X2536" s="13" t="str">
        <f t="shared" si="5818"/>
        <v>ssh -q uhvifoapp03 '/home/infa_adm/scripts/ais.sh connectors wf_ENT_LAWSON_GL_CashReceipts_SIMS Int01_uat'</v>
      </c>
      <c r="Y2536" s="15"/>
      <c r="Z2536" s="60" t="str">
        <f t="shared" si="5819"/>
        <v>./pmrep objectexport -f connectors -o Workflow -n wf_ENT_LAWSON_GL_CashReceipts_SIMS -m -s -b -r -u wf_ENT_LAWSON_GL_CashReceipts_SIMS.xml</v>
      </c>
      <c r="AA2536" s="63" t="str">
        <f t="shared" si="5820"/>
        <v>gwd connectors wf_ENT_LAWSON_GL_CashReceipts_SIMS</v>
      </c>
      <c r="AB2536" s="60" t="str">
        <f t="shared" si="5821"/>
        <v xml:space="preserve">showvh connectors wf_ENT_LAWSON_GL_CashReceipts_SIMS ; </v>
      </c>
      <c r="AC2536" s="60" t="str">
        <f t="shared" si="5822"/>
        <v>showrrh connectors wf_ENT_LAWSON_GL_CashReceipts_SIMS</v>
      </c>
    </row>
    <row r="2537" spans="1:29" x14ac:dyDescent="0.25">
      <c r="A2537" s="9">
        <v>43524</v>
      </c>
      <c r="B2537" s="6" t="s">
        <v>3211</v>
      </c>
      <c r="C2537" s="6" t="s">
        <v>1893</v>
      </c>
      <c r="D2537" s="6" t="s">
        <v>1862</v>
      </c>
      <c r="E2537" s="100" t="str">
        <f t="shared" si="5790"/>
        <v>RAC_qa</v>
      </c>
      <c r="F2537" s="115" t="str">
        <f t="shared" si="5791"/>
        <v>BPQ</v>
      </c>
      <c r="G2537" s="100" t="str">
        <f t="shared" si="5792"/>
        <v>qhvifoapp05</v>
      </c>
      <c r="H2537" s="115" t="str">
        <f t="shared" si="5793"/>
        <v>Int01_qa</v>
      </c>
      <c r="I2537" s="100" t="str">
        <f t="shared" si="5794"/>
        <v>6005</v>
      </c>
      <c r="J2537" s="115" t="str">
        <f t="shared" si="5795"/>
        <v>Native</v>
      </c>
      <c r="K2537" s="100" t="str">
        <f t="shared" si="5796"/>
        <v>all</v>
      </c>
      <c r="L2537" s="6" t="s">
        <v>322</v>
      </c>
      <c r="M2537" s="6" t="s">
        <v>332</v>
      </c>
      <c r="N2537" s="6" t="s">
        <v>3195</v>
      </c>
      <c r="O2537" s="6" t="s">
        <v>3589</v>
      </c>
      <c r="P2537" s="11" t="str">
        <f t="shared" ref="P2537:P2538" si="5823">CONCATENATE("qc ",L2537," ",M2537," ",N2537)</f>
        <v>qc MDM Workflow wf_Mdm_To_Rms</v>
      </c>
      <c r="Q2537" s="12" t="str">
        <f t="shared" ref="Q2537:Q2538" si="5824">IF(AND(B2537=B2536,F2537=F2536),"echo ;",CONCATENATE("./pmrep cleardeploymentgroup -p ",dgnm," -f ;"))</f>
        <v>./pmrep cleardeploymentgroup -p DG_Static_Shared -f ;</v>
      </c>
      <c r="R2537" s="13" t="str">
        <f t="shared" ref="R2537:R2538" si="5825">CONCATENATE("./pmrep addtodeploymentgroup -p ",dgnm," -n ",N2537," -o ",M2537, " -f ",L2537," -d ",K2537, " ;")</f>
        <v>./pmrep addtodeploymentgroup -p DG_Static_Shared -n wf_Mdm_To_Rms -o Workflow -f MDM -d all ;</v>
      </c>
      <c r="S2537" s="12" t="str">
        <f t="shared" ref="S2537:S2538" si="5826">IF(AND(B2537=B2538,F2537=F2538),"echo ;",CONCATENATE("./pmrep deploydeploymentgroup -p ",dgnm, " -c ",dgxml," -r ",E2537," -n ",IF(LEFT(F2537,1)="B","ritbil","jansaj")," -X ",F2537, " -h ",G2537," -o ",I2537, " -s ",J2537, " -l $HOME/scripts/log/dg_",C2537,"_",B2537,".log ;"))</f>
        <v>./pmrep deploydeploymentgroup -p DG_Static_Shared -c  ./DG_Static_Shared.xml -r RAC_qa -n ritbil -X BPQ -h qhvifoapp05 -o 6005 -s Native -l $HOME/scripts/log/dg_BR_kasven.log ;</v>
      </c>
      <c r="T2537" s="13" t="str">
        <f t="shared" ref="T2537:T2538" si="5827">IF(AND(B2537=B2538,F2537=F2538), "echo ;","echo '&lt; PRESS ANY KEY TO CONTINUE &gt;'; read c ; ")</f>
        <v xml:space="preserve">echo '&lt; PRESS ANY KEY TO CONTINUE &gt;'; read c ; </v>
      </c>
      <c r="U2537" s="12" t="str">
        <f t="shared" ref="U2537:U2538" si="5828">IF(AND(B2537=B2538,F2537=F2538),"echo;",CONCATENATE("cat $HOME/scripts/log/dg_",C2537,"_",B2537,".log ; "))</f>
        <v xml:space="preserve">cat $HOME/scripts/log/dg_BR_kasven.log ; </v>
      </c>
      <c r="V2537" s="13" t="str">
        <f t="shared" ref="V2537:V2538" si="5829">IF(AND(B2537=B2538,F2537=F2538), "echo ;","echo '&lt; PRESS ANY KEY TO CONTINUE &gt;'; read c ;")</f>
        <v>echo '&lt; PRESS ANY KEY TO CONTINUE &gt;'; read c ;</v>
      </c>
      <c r="W2537" s="14" t="str">
        <f t="shared" ref="W2537:W2538" si="5830">IF(LEFT(U2537,3)="cat"," pmd ; "," echo ; ")</f>
        <v xml:space="preserve"> pmd ; </v>
      </c>
      <c r="X2537" s="13" t="str">
        <f t="shared" ref="X2537:X2538" si="5831">IF(M2537="Workflow",CONCATENATE("ssh -q ",G2537, " '/home/infa_adm/scripts/ais.sh ",L2537," ",N2537," ",H2537,"'")," # n/a")</f>
        <v>ssh -q qhvifoapp05 '/home/infa_adm/scripts/ais.sh MDM wf_Mdm_To_Rms Int01_qa'</v>
      </c>
      <c r="Y2537" s="15"/>
      <c r="Z2537" s="60" t="str">
        <f t="shared" ref="Z2537:Z2538" si="5832">CONCATENATE("./pmrep objectexport -f ",L2537," -o ",M2537," -n ",N2537," -m -s -b -r -u ",N2537,".xml")</f>
        <v>./pmrep objectexport -f MDM -o Workflow -n wf_Mdm_To_Rms -m -s -b -r -u wf_Mdm_To_Rms.xml</v>
      </c>
      <c r="AA2537" s="63" t="str">
        <f t="shared" ref="AA2537:AA2538" si="5833">IF(M2537="Workflow",CONCATENATE("gwd ",L2537," ",N2537)," # n/a")</f>
        <v>gwd MDM wf_Mdm_To_Rms</v>
      </c>
      <c r="AB2537" s="60" t="str">
        <f t="shared" ref="AB2537:AB2538" si="5834">CONCATENATE("showvh ",L2537," ",N2537," ; ")</f>
        <v xml:space="preserve">showvh MDM wf_Mdm_To_Rms ; </v>
      </c>
      <c r="AC2537" s="60" t="str">
        <f t="shared" ref="AC2537:AC2538" si="5835">CONCATENATE("showrrh ",L2537," ",N2537)</f>
        <v>showrrh MDM wf_Mdm_To_Rms</v>
      </c>
    </row>
    <row r="2538" spans="1:29" x14ac:dyDescent="0.25">
      <c r="A2538" s="9">
        <v>43524</v>
      </c>
      <c r="B2538" s="6" t="s">
        <v>3211</v>
      </c>
      <c r="C2538" s="6" t="s">
        <v>1893</v>
      </c>
      <c r="D2538" s="6" t="s">
        <v>1863</v>
      </c>
      <c r="E2538" s="100" t="str">
        <f t="shared" si="5790"/>
        <v>RAC_uat</v>
      </c>
      <c r="F2538" s="115" t="str">
        <f t="shared" si="5791"/>
        <v>BPU</v>
      </c>
      <c r="G2538" s="100" t="str">
        <f t="shared" si="5792"/>
        <v>uhvifoapp03</v>
      </c>
      <c r="H2538" s="115" t="str">
        <f t="shared" si="5793"/>
        <v>Int01_uat</v>
      </c>
      <c r="I2538" s="100" t="str">
        <f t="shared" si="5794"/>
        <v>6005</v>
      </c>
      <c r="J2538" s="115" t="str">
        <f t="shared" si="5795"/>
        <v>Native</v>
      </c>
      <c r="K2538" s="100" t="str">
        <f t="shared" si="5796"/>
        <v>all</v>
      </c>
      <c r="L2538" s="6" t="s">
        <v>322</v>
      </c>
      <c r="M2538" s="6" t="s">
        <v>332</v>
      </c>
      <c r="N2538" s="6" t="s">
        <v>3195</v>
      </c>
      <c r="O2538" s="6" t="s">
        <v>3590</v>
      </c>
      <c r="P2538" s="11" t="str">
        <f t="shared" si="5823"/>
        <v>qc MDM Workflow wf_Mdm_To_Rms</v>
      </c>
      <c r="Q2538" s="12" t="str">
        <f t="shared" si="5824"/>
        <v>./pmrep cleardeploymentgroup -p DG_Static_Shared -f ;</v>
      </c>
      <c r="R2538" s="13" t="str">
        <f t="shared" si="5825"/>
        <v>./pmrep addtodeploymentgroup -p DG_Static_Shared -n wf_Mdm_To_Rms -o Workflow -f MDM -d all ;</v>
      </c>
      <c r="S2538" s="12" t="str">
        <f t="shared" si="5826"/>
        <v>./pmrep deploydeploymentgroup -p DG_Static_Shared -c  ./DG_Static_Shared.xml -r RAC_uat -n ritbil -X BPU -h uhvifoapp03 -o 6005 -s Native -l $HOME/scripts/log/dg_BR_kasven.log ;</v>
      </c>
      <c r="T2538" s="13" t="str">
        <f t="shared" si="5827"/>
        <v xml:space="preserve">echo '&lt; PRESS ANY KEY TO CONTINUE &gt;'; read c ; </v>
      </c>
      <c r="U2538" s="12" t="str">
        <f t="shared" si="5828"/>
        <v xml:space="preserve">cat $HOME/scripts/log/dg_BR_kasven.log ; </v>
      </c>
      <c r="V2538" s="13" t="str">
        <f t="shared" si="5829"/>
        <v>echo '&lt; PRESS ANY KEY TO CONTINUE &gt;'; read c ;</v>
      </c>
      <c r="W2538" s="14" t="str">
        <f t="shared" si="5830"/>
        <v xml:space="preserve"> pmd ; </v>
      </c>
      <c r="X2538" s="13" t="str">
        <f t="shared" si="5831"/>
        <v>ssh -q uhvifoapp03 '/home/infa_adm/scripts/ais.sh MDM wf_Mdm_To_Rms Int01_uat'</v>
      </c>
      <c r="Y2538" s="15"/>
      <c r="Z2538" s="60" t="str">
        <f t="shared" si="5832"/>
        <v>./pmrep objectexport -f MDM -o Workflow -n wf_Mdm_To_Rms -m -s -b -r -u wf_Mdm_To_Rms.xml</v>
      </c>
      <c r="AA2538" s="63" t="str">
        <f t="shared" si="5833"/>
        <v>gwd MDM wf_Mdm_To_Rms</v>
      </c>
      <c r="AB2538" s="60" t="str">
        <f t="shared" si="5834"/>
        <v xml:space="preserve">showvh MDM wf_Mdm_To_Rms ; </v>
      </c>
      <c r="AC2538" s="60" t="str">
        <f t="shared" si="5835"/>
        <v>showrrh MDM wf_Mdm_To_Rms</v>
      </c>
    </row>
    <row r="2539" spans="1:29" x14ac:dyDescent="0.25">
      <c r="A2539" s="9">
        <v>43524</v>
      </c>
      <c r="B2539" s="6" t="s">
        <v>318</v>
      </c>
      <c r="C2539" s="6" t="s">
        <v>1893</v>
      </c>
      <c r="D2539" s="6" t="s">
        <v>1862</v>
      </c>
      <c r="E2539" s="100" t="str">
        <f t="shared" ref="E2539:E2540" si="5836">IF(D2539="q1",rep_q,IF(OR(D2539="u1",D2539="u2"),rep_u,IF(OR(D2539="p1",D2539="p2"),rep_p," ** ERROR **")))</f>
        <v>RAC_qa</v>
      </c>
      <c r="F2539" s="115" t="str">
        <f t="shared" ref="F2539:F2540" si="5837">IF(C2539="SJ",IF(D2539="q1",pswd_sj_q,IF(OR(D2539="u1",D2539="u2"),pswd_sj_u,IF(OR(D2539="p1",D2539="p2"),pswd_sj_p," ** ERROR **"))),
IF(C2539="BR",IF(D2539="q1",pswd_br_q,IF(OR(D2539="u1",D2539="u2"),pswd_br_u,IF(OR(D2539="p1",D2539="p2"),pswd_br_p," ** ERROR **")))," ** ERROR **"))</f>
        <v>BPQ</v>
      </c>
      <c r="G2539" s="100" t="str">
        <f t="shared" ref="G2539:G2540" si="5838">IF(D2539="q1",host_q,IF(OR(D2539="u1",D2539="u2"),host_u,IF(OR(D2539="p1",D2539="p2"),host_p," ** ERROR **")))</f>
        <v>qhvifoapp05</v>
      </c>
      <c r="H2539" s="115" t="str">
        <f t="shared" ref="H2539:H2540" si="5839">IF(D2539="q1",int_q1,IF(D2539="u1",int_u1,IF(D2539="u2",int_u2,IF(D2539="p1",int_p1,IF(D2539="p2",int_p2," ** ERROR **")))))</f>
        <v>Int01_qa</v>
      </c>
      <c r="I2539" s="100" t="str">
        <f t="shared" ref="I2539:I2540" si="5840">IF(D2539="","n/a","6005")</f>
        <v>6005</v>
      </c>
      <c r="J2539" s="115" t="str">
        <f t="shared" ref="J2539:J2540" si="5841">IF(D2539="","n/a","Native")</f>
        <v>Native</v>
      </c>
      <c r="K2539" s="100" t="str">
        <f t="shared" ref="K2539:K2540" si="5842">IF(D2539="","n/a","all")</f>
        <v>all</v>
      </c>
      <c r="L2539" s="6" t="s">
        <v>1491</v>
      </c>
      <c r="M2539" s="6" t="s">
        <v>332</v>
      </c>
      <c r="N2539" s="6" t="s">
        <v>3076</v>
      </c>
      <c r="O2539" s="6" t="s">
        <v>3595</v>
      </c>
      <c r="P2539" s="11" t="str">
        <f t="shared" ref="P2539:P2540" si="5843">CONCATENATE("qc ",L2539," ",M2539," ",N2539)</f>
        <v>qc connectors Workflow wf_ENT_LAWSON_GL_CashReceipts_SIMS</v>
      </c>
      <c r="Q2539" s="12" t="str">
        <f t="shared" ref="Q2539:Q2540" si="5844">IF(AND(B2539=B2538,F2539=F2538),"echo ;",CONCATENATE("./pmrep cleardeploymentgroup -p ",dgnm," -f ;"))</f>
        <v>./pmrep cleardeploymentgroup -p DG_Static_Shared -f ;</v>
      </c>
      <c r="R2539" s="13" t="str">
        <f t="shared" ref="R2539:R2540" si="5845">CONCATENATE("./pmrep addtodeploymentgroup -p ",dgnm," -n ",N2539," -o ",M2539, " -f ",L2539," -d ",K2539, " ;")</f>
        <v>./pmrep addtodeploymentgroup -p DG_Static_Shared -n wf_ENT_LAWSON_GL_CashReceipts_SIMS -o Workflow -f connectors -d all ;</v>
      </c>
      <c r="S2539" s="12" t="str">
        <f t="shared" ref="S2539:S2540" si="5846">IF(AND(B2539=B2540,F2539=F2540),"echo ;",CONCATENATE("./pmrep deploydeploymentgroup -p ",dgnm, " -c ",dgxml," -r ",E2539," -n ",IF(LEFT(F2539,1)="B","ritbil","jansaj")," -X ",F2539, " -h ",G2539," -o ",I2539, " -s ",J2539, " -l $HOME/scripts/log/dg_",C2539,"_",B2539,".log ;"))</f>
        <v>./pmrep deploydeploymentgroup -p DG_Static_Shared -c  ./DG_Static_Shared.xml -r RAC_qa -n ritbil -X BPQ -h qhvifoapp05 -o 6005 -s Native -l $HOME/scripts/log/dg_BR_moodee.log ;</v>
      </c>
      <c r="T2539" s="13" t="str">
        <f t="shared" ref="T2539:T2540" si="5847">IF(AND(B2539=B2540,F2539=F2540), "echo ;","echo '&lt; PRESS ANY KEY TO CONTINUE &gt;'; read c ; ")</f>
        <v xml:space="preserve">echo '&lt; PRESS ANY KEY TO CONTINUE &gt;'; read c ; </v>
      </c>
      <c r="U2539" s="12" t="str">
        <f t="shared" ref="U2539:U2540" si="5848">IF(AND(B2539=B2540,F2539=F2540),"echo;",CONCATENATE("cat $HOME/scripts/log/dg_",C2539,"_",B2539,".log ; "))</f>
        <v xml:space="preserve">cat $HOME/scripts/log/dg_BR_moodee.log ; </v>
      </c>
      <c r="V2539" s="13" t="str">
        <f t="shared" ref="V2539:V2540" si="5849">IF(AND(B2539=B2540,F2539=F2540), "echo ;","echo '&lt; PRESS ANY KEY TO CONTINUE &gt;'; read c ;")</f>
        <v>echo '&lt; PRESS ANY KEY TO CONTINUE &gt;'; read c ;</v>
      </c>
      <c r="W2539" s="14" t="str">
        <f t="shared" ref="W2539:W2540" si="5850">IF(LEFT(U2539,3)="cat"," pmd ; "," echo ; ")</f>
        <v xml:space="preserve"> pmd ; </v>
      </c>
      <c r="X2539" s="13" t="str">
        <f t="shared" ref="X2539:X2540" si="5851">IF(M2539="Workflow",CONCATENATE("ssh -q ",G2539, " '/home/infa_adm/scripts/ais.sh ",L2539," ",N2539," ",H2539,"'")," # n/a")</f>
        <v>ssh -q qhvifoapp05 '/home/infa_adm/scripts/ais.sh connectors wf_ENT_LAWSON_GL_CashReceipts_SIMS Int01_qa'</v>
      </c>
      <c r="Y2539" s="15"/>
      <c r="Z2539" s="60" t="str">
        <f t="shared" ref="Z2539:Z2540" si="5852">CONCATENATE("./pmrep objectexport -f ",L2539," -o ",M2539," -n ",N2539," -m -s -b -r -u ",N2539,".xml")</f>
        <v>./pmrep objectexport -f connectors -o Workflow -n wf_ENT_LAWSON_GL_CashReceipts_SIMS -m -s -b -r -u wf_ENT_LAWSON_GL_CashReceipts_SIMS.xml</v>
      </c>
      <c r="AA2539" s="63" t="str">
        <f t="shared" ref="AA2539:AA2540" si="5853">IF(M2539="Workflow",CONCATENATE("gwd ",L2539," ",N2539)," # n/a")</f>
        <v>gwd connectors wf_ENT_LAWSON_GL_CashReceipts_SIMS</v>
      </c>
      <c r="AB2539" s="60" t="str">
        <f t="shared" ref="AB2539:AB2540" si="5854">CONCATENATE("showvh ",L2539," ",N2539," ; ")</f>
        <v xml:space="preserve">showvh connectors wf_ENT_LAWSON_GL_CashReceipts_SIMS ; </v>
      </c>
      <c r="AC2539" s="60" t="str">
        <f t="shared" ref="AC2539:AC2540" si="5855">CONCATENATE("showrrh ",L2539," ",N2539)</f>
        <v>showrrh connectors wf_ENT_LAWSON_GL_CashReceipts_SIMS</v>
      </c>
    </row>
    <row r="2540" spans="1:29" x14ac:dyDescent="0.25">
      <c r="A2540" s="9">
        <v>43524</v>
      </c>
      <c r="B2540" s="6" t="s">
        <v>318</v>
      </c>
      <c r="C2540" s="6" t="s">
        <v>1893</v>
      </c>
      <c r="D2540" s="6" t="s">
        <v>1863</v>
      </c>
      <c r="E2540" s="100" t="str">
        <f t="shared" si="5836"/>
        <v>RAC_uat</v>
      </c>
      <c r="F2540" s="115" t="str">
        <f t="shared" si="5837"/>
        <v>BPU</v>
      </c>
      <c r="G2540" s="100" t="str">
        <f t="shared" si="5838"/>
        <v>uhvifoapp03</v>
      </c>
      <c r="H2540" s="115" t="str">
        <f t="shared" si="5839"/>
        <v>Int01_uat</v>
      </c>
      <c r="I2540" s="100" t="str">
        <f t="shared" si="5840"/>
        <v>6005</v>
      </c>
      <c r="J2540" s="115" t="str">
        <f t="shared" si="5841"/>
        <v>Native</v>
      </c>
      <c r="K2540" s="100" t="str">
        <f t="shared" si="5842"/>
        <v>all</v>
      </c>
      <c r="L2540" s="6" t="s">
        <v>1491</v>
      </c>
      <c r="M2540" s="6" t="s">
        <v>332</v>
      </c>
      <c r="N2540" s="6" t="s">
        <v>3076</v>
      </c>
      <c r="O2540" s="6" t="s">
        <v>3596</v>
      </c>
      <c r="P2540" s="11" t="str">
        <f t="shared" si="5843"/>
        <v>qc connectors Workflow wf_ENT_LAWSON_GL_CashReceipts_SIMS</v>
      </c>
      <c r="Q2540" s="12" t="str">
        <f t="shared" si="5844"/>
        <v>./pmrep cleardeploymentgroup -p DG_Static_Shared -f ;</v>
      </c>
      <c r="R2540" s="13" t="str">
        <f t="shared" si="5845"/>
        <v>./pmrep addtodeploymentgroup -p DG_Static_Shared -n wf_ENT_LAWSON_GL_CashReceipts_SIMS -o Workflow -f connectors -d all ;</v>
      </c>
      <c r="S2540" s="12" t="str">
        <f t="shared" si="5846"/>
        <v>./pmrep deploydeploymentgroup -p DG_Static_Shared -c  ./DG_Static_Shared.xml -r RAC_uat -n ritbil -X BPU -h uhvifoapp03 -o 6005 -s Native -l $HOME/scripts/log/dg_BR_moodee.log ;</v>
      </c>
      <c r="T2540" s="13" t="str">
        <f t="shared" si="5847"/>
        <v xml:space="preserve">echo '&lt; PRESS ANY KEY TO CONTINUE &gt;'; read c ; </v>
      </c>
      <c r="U2540" s="12" t="str">
        <f t="shared" si="5848"/>
        <v xml:space="preserve">cat $HOME/scripts/log/dg_BR_moodee.log ; </v>
      </c>
      <c r="V2540" s="13" t="str">
        <f t="shared" si="5849"/>
        <v>echo '&lt; PRESS ANY KEY TO CONTINUE &gt;'; read c ;</v>
      </c>
      <c r="W2540" s="14" t="str">
        <f t="shared" si="5850"/>
        <v xml:space="preserve"> pmd ; </v>
      </c>
      <c r="X2540" s="13" t="str">
        <f t="shared" si="5851"/>
        <v>ssh -q uhvifoapp03 '/home/infa_adm/scripts/ais.sh connectors wf_ENT_LAWSON_GL_CashReceipts_SIMS Int01_uat'</v>
      </c>
      <c r="Y2540" s="15"/>
      <c r="Z2540" s="60" t="str">
        <f t="shared" si="5852"/>
        <v>./pmrep objectexport -f connectors -o Workflow -n wf_ENT_LAWSON_GL_CashReceipts_SIMS -m -s -b -r -u wf_ENT_LAWSON_GL_CashReceipts_SIMS.xml</v>
      </c>
      <c r="AA2540" s="63" t="str">
        <f t="shared" si="5853"/>
        <v>gwd connectors wf_ENT_LAWSON_GL_CashReceipts_SIMS</v>
      </c>
      <c r="AB2540" s="60" t="str">
        <f t="shared" si="5854"/>
        <v xml:space="preserve">showvh connectors wf_ENT_LAWSON_GL_CashReceipts_SIMS ; </v>
      </c>
      <c r="AC2540" s="60" t="str">
        <f t="shared" si="5855"/>
        <v>showrrh connectors wf_ENT_LAWSON_GL_CashReceipts_SIMS</v>
      </c>
    </row>
    <row r="2541" spans="1:29" x14ac:dyDescent="0.25">
      <c r="A2541" s="9">
        <v>43524</v>
      </c>
      <c r="B2541" s="6" t="s">
        <v>5</v>
      </c>
      <c r="C2541" s="6" t="s">
        <v>1893</v>
      </c>
      <c r="D2541" s="6" t="s">
        <v>1862</v>
      </c>
      <c r="E2541" s="100" t="str">
        <f t="shared" ref="E2541:E2545" si="5856">IF(D2541="q1",rep_q,IF(OR(D2541="u1",D2541="u2"),rep_u,IF(OR(D2541="p1",D2541="p2"),rep_p," ** ERROR **")))</f>
        <v>RAC_qa</v>
      </c>
      <c r="F2541" s="115" t="str">
        <f t="shared" ref="F2541:F2545" si="5857">IF(C2541="SJ",IF(D2541="q1",pswd_sj_q,IF(OR(D2541="u1",D2541="u2"),pswd_sj_u,IF(OR(D2541="p1",D2541="p2"),pswd_sj_p," ** ERROR **"))),
IF(C2541="BR",IF(D2541="q1",pswd_br_q,IF(OR(D2541="u1",D2541="u2"),pswd_br_u,IF(OR(D2541="p1",D2541="p2"),pswd_br_p," ** ERROR **")))," ** ERROR **"))</f>
        <v>BPQ</v>
      </c>
      <c r="G2541" s="100" t="str">
        <f t="shared" ref="G2541:G2545" si="5858">IF(D2541="q1",host_q,IF(OR(D2541="u1",D2541="u2"),host_u,IF(OR(D2541="p1",D2541="p2"),host_p," ** ERROR **")))</f>
        <v>qhvifoapp05</v>
      </c>
      <c r="H2541" s="115" t="str">
        <f t="shared" ref="H2541:H2545" si="5859">IF(D2541="q1",int_q1,IF(D2541="u1",int_u1,IF(D2541="u2",int_u2,IF(D2541="p1",int_p1,IF(D2541="p2",int_p2," ** ERROR **")))))</f>
        <v>Int01_qa</v>
      </c>
      <c r="I2541" s="100" t="str">
        <f t="shared" ref="I2541:I2545" si="5860">IF(D2541="","n/a","6005")</f>
        <v>6005</v>
      </c>
      <c r="J2541" s="115" t="str">
        <f t="shared" ref="J2541:J2545" si="5861">IF(D2541="","n/a","Native")</f>
        <v>Native</v>
      </c>
      <c r="K2541" s="100" t="str">
        <f t="shared" ref="K2541:K2545" si="5862">IF(D2541="","n/a","all")</f>
        <v>all</v>
      </c>
      <c r="L2541" s="6" t="s">
        <v>1491</v>
      </c>
      <c r="M2541" s="6" t="s">
        <v>332</v>
      </c>
      <c r="N2541" s="6" t="s">
        <v>3190</v>
      </c>
      <c r="O2541" s="6" t="s">
        <v>3597</v>
      </c>
      <c r="P2541" s="11" t="str">
        <f t="shared" ref="P2541:P2542" si="5863">CONCATENATE("qc ",L2541," ",M2541," ",N2541)</f>
        <v>qc connectors Workflow wf_Reconnet_File_Process</v>
      </c>
      <c r="Q2541" s="12" t="str">
        <f t="shared" ref="Q2541:Q2542" si="5864">IF(AND(B2541=B2540,F2541=F2540),"echo ;",CONCATENATE("./pmrep cleardeploymentgroup -p ",dgnm," -f ;"))</f>
        <v>./pmrep cleardeploymentgroup -p DG_Static_Shared -f ;</v>
      </c>
      <c r="R2541" s="13" t="str">
        <f t="shared" ref="R2541:R2542" si="5865">CONCATENATE("./pmrep addtodeploymentgroup -p ",dgnm," -n ",N2541," -o ",M2541, " -f ",L2541," -d ",K2541, " ;")</f>
        <v>./pmrep addtodeploymentgroup -p DG_Static_Shared -n wf_Reconnet_File_Process -o Workflow -f connectors -d all ;</v>
      </c>
      <c r="S2541" s="12" t="str">
        <f t="shared" ref="S2541:S2542" si="5866">IF(AND(B2541=B2542,F2541=F2542),"echo ;",CONCATENATE("./pmrep deploydeploymentgroup -p ",dgnm, " -c ",dgxml," -r ",E2541," -n ",IF(LEFT(F2541,1)="B","ritbil","jansaj")," -X ",F2541, " -h ",G2541," -o ",I2541, " -s ",J2541, " -l $HOME/scripts/log/dg_",C2541,"_",B2541,".log ;"))</f>
        <v>./pmrep deploydeploymentgroup -p DG_Static_Shared -c  ./DG_Static_Shared.xml -r RAC_qa -n ritbil -X BPQ -h qhvifoapp05 -o 6005 -s Native -l $HOME/scripts/log/dg_BR_halgee.log ;</v>
      </c>
      <c r="T2541" s="13" t="str">
        <f t="shared" ref="T2541:T2542" si="5867">IF(AND(B2541=B2542,F2541=F2542), "echo ;","echo '&lt; PRESS ANY KEY TO CONTINUE &gt;'; read c ; ")</f>
        <v xml:space="preserve">echo '&lt; PRESS ANY KEY TO CONTINUE &gt;'; read c ; </v>
      </c>
      <c r="U2541" s="12" t="str">
        <f t="shared" ref="U2541:U2542" si="5868">IF(AND(B2541=B2542,F2541=F2542),"echo;",CONCATENATE("cat $HOME/scripts/log/dg_",C2541,"_",B2541,".log ; "))</f>
        <v xml:space="preserve">cat $HOME/scripts/log/dg_BR_halgee.log ; </v>
      </c>
      <c r="V2541" s="13" t="str">
        <f t="shared" ref="V2541:V2542" si="5869">IF(AND(B2541=B2542,F2541=F2542), "echo ;","echo '&lt; PRESS ANY KEY TO CONTINUE &gt;'; read c ;")</f>
        <v>echo '&lt; PRESS ANY KEY TO CONTINUE &gt;'; read c ;</v>
      </c>
      <c r="W2541" s="14" t="str">
        <f t="shared" ref="W2541:W2542" si="5870">IF(LEFT(U2541,3)="cat"," pmd ; "," echo ; ")</f>
        <v xml:space="preserve"> pmd ; </v>
      </c>
      <c r="X2541" s="13" t="str">
        <f t="shared" ref="X2541:X2542" si="5871">IF(M2541="Workflow",CONCATENATE("ssh -q ",G2541, " '/home/infa_adm/scripts/ais.sh ",L2541," ",N2541," ",H2541,"'")," # n/a")</f>
        <v>ssh -q qhvifoapp05 '/home/infa_adm/scripts/ais.sh connectors wf_Reconnet_File_Process Int01_qa'</v>
      </c>
      <c r="Y2541" s="15"/>
      <c r="Z2541" s="60" t="str">
        <f t="shared" ref="Z2541:Z2542" si="5872">CONCATENATE("./pmrep objectexport -f ",L2541," -o ",M2541," -n ",N2541," -m -s -b -r -u ",N2541,".xml")</f>
        <v>./pmrep objectexport -f connectors -o Workflow -n wf_Reconnet_File_Process -m -s -b -r -u wf_Reconnet_File_Process.xml</v>
      </c>
      <c r="AA2541" s="63" t="str">
        <f t="shared" ref="AA2541:AA2542" si="5873">IF(M2541="Workflow",CONCATENATE("gwd ",L2541," ",N2541)," # n/a")</f>
        <v>gwd connectors wf_Reconnet_File_Process</v>
      </c>
      <c r="AB2541" s="60" t="str">
        <f t="shared" ref="AB2541:AB2542" si="5874">CONCATENATE("showvh ",L2541," ",N2541," ; ")</f>
        <v xml:space="preserve">showvh connectors wf_Reconnet_File_Process ; </v>
      </c>
      <c r="AC2541" s="60" t="str">
        <f t="shared" ref="AC2541:AC2542" si="5875">CONCATENATE("showrrh ",L2541," ",N2541)</f>
        <v>showrrh connectors wf_Reconnet_File_Process</v>
      </c>
    </row>
    <row r="2542" spans="1:29" x14ac:dyDescent="0.25">
      <c r="A2542" s="9">
        <v>43524</v>
      </c>
      <c r="B2542" s="6" t="s">
        <v>5</v>
      </c>
      <c r="C2542" s="6" t="s">
        <v>1893</v>
      </c>
      <c r="D2542" s="6" t="s">
        <v>1863</v>
      </c>
      <c r="E2542" s="100" t="str">
        <f t="shared" si="5856"/>
        <v>RAC_uat</v>
      </c>
      <c r="F2542" s="115" t="str">
        <f t="shared" si="5857"/>
        <v>BPU</v>
      </c>
      <c r="G2542" s="100" t="str">
        <f t="shared" si="5858"/>
        <v>uhvifoapp03</v>
      </c>
      <c r="H2542" s="115" t="str">
        <f t="shared" si="5859"/>
        <v>Int01_uat</v>
      </c>
      <c r="I2542" s="100" t="str">
        <f t="shared" si="5860"/>
        <v>6005</v>
      </c>
      <c r="J2542" s="115" t="str">
        <f t="shared" si="5861"/>
        <v>Native</v>
      </c>
      <c r="K2542" s="100" t="str">
        <f t="shared" si="5862"/>
        <v>all</v>
      </c>
      <c r="L2542" s="6" t="s">
        <v>1491</v>
      </c>
      <c r="M2542" s="6" t="s">
        <v>332</v>
      </c>
      <c r="N2542" s="6" t="s">
        <v>3190</v>
      </c>
      <c r="O2542" s="7" t="s">
        <v>3598</v>
      </c>
      <c r="P2542" s="11" t="str">
        <f t="shared" si="5863"/>
        <v>qc connectors Workflow wf_Reconnet_File_Process</v>
      </c>
      <c r="Q2542" s="12" t="str">
        <f t="shared" si="5864"/>
        <v>./pmrep cleardeploymentgroup -p DG_Static_Shared -f ;</v>
      </c>
      <c r="R2542" s="13" t="str">
        <f t="shared" si="5865"/>
        <v>./pmrep addtodeploymentgroup -p DG_Static_Shared -n wf_Reconnet_File_Process -o Workflow -f connectors -d all ;</v>
      </c>
      <c r="S2542" s="12" t="str">
        <f t="shared" si="5866"/>
        <v>./pmrep deploydeploymentgroup -p DG_Static_Shared -c  ./DG_Static_Shared.xml -r RAC_uat -n ritbil -X BPU -h uhvifoapp03 -o 6005 -s Native -l $HOME/scripts/log/dg_BR_halgee.log ;</v>
      </c>
      <c r="T2542" s="13" t="str">
        <f t="shared" si="5867"/>
        <v xml:space="preserve">echo '&lt; PRESS ANY KEY TO CONTINUE &gt;'; read c ; </v>
      </c>
      <c r="U2542" s="12" t="str">
        <f t="shared" si="5868"/>
        <v xml:space="preserve">cat $HOME/scripts/log/dg_BR_halgee.log ; </v>
      </c>
      <c r="V2542" s="13" t="str">
        <f t="shared" si="5869"/>
        <v>echo '&lt; PRESS ANY KEY TO CONTINUE &gt;'; read c ;</v>
      </c>
      <c r="W2542" s="14" t="str">
        <f t="shared" si="5870"/>
        <v xml:space="preserve"> pmd ; </v>
      </c>
      <c r="X2542" s="13" t="str">
        <f t="shared" si="5871"/>
        <v>ssh -q uhvifoapp03 '/home/infa_adm/scripts/ais.sh connectors wf_Reconnet_File_Process Int01_uat'</v>
      </c>
      <c r="Y2542" s="15"/>
      <c r="Z2542" s="60" t="str">
        <f t="shared" si="5872"/>
        <v>./pmrep objectexport -f connectors -o Workflow -n wf_Reconnet_File_Process -m -s -b -r -u wf_Reconnet_File_Process.xml</v>
      </c>
      <c r="AA2542" s="63" t="str">
        <f t="shared" si="5873"/>
        <v>gwd connectors wf_Reconnet_File_Process</v>
      </c>
      <c r="AB2542" s="60" t="str">
        <f t="shared" si="5874"/>
        <v xml:space="preserve">showvh connectors wf_Reconnet_File_Process ; </v>
      </c>
      <c r="AC2542" s="60" t="str">
        <f t="shared" si="5875"/>
        <v>showrrh connectors wf_Reconnet_File_Process</v>
      </c>
    </row>
    <row r="2543" spans="1:29" x14ac:dyDescent="0.25">
      <c r="A2543" s="9">
        <v>43524</v>
      </c>
      <c r="B2543" s="6" t="s">
        <v>3599</v>
      </c>
      <c r="C2543" s="6" t="s">
        <v>1893</v>
      </c>
      <c r="D2543" s="6" t="s">
        <v>1864</v>
      </c>
      <c r="E2543" s="100" t="str">
        <f t="shared" si="5856"/>
        <v>RAC_prod</v>
      </c>
      <c r="F2543" s="115" t="str">
        <f t="shared" si="5857"/>
        <v>BPP</v>
      </c>
      <c r="G2543" s="100" t="str">
        <f t="shared" si="5858"/>
        <v>phvifoapp04</v>
      </c>
      <c r="H2543" s="115" t="str">
        <f t="shared" si="5859"/>
        <v>Int01_prod</v>
      </c>
      <c r="I2543" s="100" t="str">
        <f t="shared" si="5860"/>
        <v>6005</v>
      </c>
      <c r="J2543" s="115" t="str">
        <f t="shared" si="5861"/>
        <v>Native</v>
      </c>
      <c r="K2543" s="100" t="str">
        <f t="shared" si="5862"/>
        <v>all</v>
      </c>
      <c r="L2543" s="6" t="s">
        <v>1491</v>
      </c>
      <c r="M2543" s="6" t="s">
        <v>332</v>
      </c>
      <c r="N2543" s="6" t="s">
        <v>3076</v>
      </c>
      <c r="O2543" s="6" t="s">
        <v>3600</v>
      </c>
      <c r="P2543" s="11" t="str">
        <f t="shared" ref="P2543:P2545" si="5876">CONCATENATE("qc ",L2543," ",M2543," ",N2543)</f>
        <v>qc connectors Workflow wf_ENT_LAWSON_GL_CashReceipts_SIMS</v>
      </c>
      <c r="Q2543" s="12" t="str">
        <f t="shared" ref="Q2543:Q2545" si="5877">IF(AND(B2543=B2542,F2543=F2542),"echo ;",CONCATENATE("./pmrep cleardeploymentgroup -p ",dgnm," -f ;"))</f>
        <v>./pmrep cleardeploymentgroup -p DG_Static_Shared -f ;</v>
      </c>
      <c r="R2543" s="13" t="str">
        <f t="shared" ref="R2543:R2545" si="5878">CONCATENATE("./pmrep addtodeploymentgroup -p ",dgnm," -n ",N2543," -o ",M2543, " -f ",L2543," -d ",K2543, " ;")</f>
        <v>./pmrep addtodeploymentgroup -p DG_Static_Shared -n wf_ENT_LAWSON_GL_CashReceipts_SIMS -o Workflow -f connectors -d all ;</v>
      </c>
      <c r="S2543" s="12" t="str">
        <f t="shared" ref="S2543:S2545" si="5879">IF(AND(B2543=B2544,F2543=F2544),"echo ;",CONCATENATE("./pmrep deploydeploymentgroup -p ",dgnm, " -c ",dgxml," -r ",E2543," -n ",IF(LEFT(F2543,1)="B","ritbil","jansaj")," -X ",F2543, " -h ",G2543," -o ",I2543, " -s ",J2543, " -l $HOME/scripts/log/dg_",C2543,"_",B2543,".log ;"))</f>
        <v>./pmrep deploydeploymentgroup -p DG_Static_Shared -c  ./DG_Static_Shared.xml -r RAC_prod -n ritbil -X BPP -h phvifoapp04 -o 6005 -s Native -l $HOME/scripts/log/dg_BR_CHG0016881.log ;</v>
      </c>
      <c r="T2543" s="13" t="str">
        <f t="shared" ref="T2543:T2545" si="5880">IF(AND(B2543=B2544,F2543=F2544), "echo ;","echo '&lt; PRESS ANY KEY TO CONTINUE &gt;'; read c ; ")</f>
        <v xml:space="preserve">echo '&lt; PRESS ANY KEY TO CONTINUE &gt;'; read c ; </v>
      </c>
      <c r="U2543" s="12" t="str">
        <f t="shared" ref="U2543:U2545" si="5881">IF(AND(B2543=B2544,F2543=F2544),"echo;",CONCATENATE("cat $HOME/scripts/log/dg_",C2543,"_",B2543,".log ; "))</f>
        <v xml:space="preserve">cat $HOME/scripts/log/dg_BR_CHG0016881.log ; </v>
      </c>
      <c r="V2543" s="13" t="str">
        <f t="shared" ref="V2543:V2545" si="5882">IF(AND(B2543=B2544,F2543=F2544), "echo ;","echo '&lt; PRESS ANY KEY TO CONTINUE &gt;'; read c ;")</f>
        <v>echo '&lt; PRESS ANY KEY TO CONTINUE &gt;'; read c ;</v>
      </c>
      <c r="W2543" s="14" t="str">
        <f t="shared" ref="W2543:W2545" si="5883">IF(LEFT(U2543,3)="cat"," pmd ; "," echo ; ")</f>
        <v xml:space="preserve"> pmd ; </v>
      </c>
      <c r="X2543" s="13" t="str">
        <f t="shared" ref="X2543:X2545" si="5884">IF(M2543="Workflow",CONCATENATE("ssh -q ",G2543, " '/home/infa_adm/scripts/ais.sh ",L2543," ",N2543," ",H2543,"'")," # n/a")</f>
        <v>ssh -q phvifoapp04 '/home/infa_adm/scripts/ais.sh connectors wf_ENT_LAWSON_GL_CashReceipts_SIMS Int01_prod'</v>
      </c>
      <c r="Y2543" s="15"/>
      <c r="Z2543" s="60" t="str">
        <f t="shared" ref="Z2543:Z2545" si="5885">CONCATENATE("./pmrep objectexport -f ",L2543," -o ",M2543," -n ",N2543," -m -s -b -r -u ",N2543,".xml")</f>
        <v>./pmrep objectexport -f connectors -o Workflow -n wf_ENT_LAWSON_GL_CashReceipts_SIMS -m -s -b -r -u wf_ENT_LAWSON_GL_CashReceipts_SIMS.xml</v>
      </c>
      <c r="AA2543" s="63" t="str">
        <f t="shared" ref="AA2543:AA2545" si="5886">IF(M2543="Workflow",CONCATENATE("gwd ",L2543," ",N2543)," # n/a")</f>
        <v>gwd connectors wf_ENT_LAWSON_GL_CashReceipts_SIMS</v>
      </c>
      <c r="AB2543" s="60" t="str">
        <f t="shared" ref="AB2543:AB2545" si="5887">CONCATENATE("showvh ",L2543," ",N2543," ; ")</f>
        <v xml:space="preserve">showvh connectors wf_ENT_LAWSON_GL_CashReceipts_SIMS ; </v>
      </c>
      <c r="AC2543" s="60" t="str">
        <f t="shared" ref="AC2543:AC2545" si="5888">CONCATENATE("showrrh ",L2543," ",N2543)</f>
        <v>showrrh connectors wf_ENT_LAWSON_GL_CashReceipts_SIMS</v>
      </c>
    </row>
    <row r="2544" spans="1:29" x14ac:dyDescent="0.25">
      <c r="A2544" s="9">
        <v>43524</v>
      </c>
      <c r="B2544" s="6" t="s">
        <v>1592</v>
      </c>
      <c r="C2544" s="6" t="s">
        <v>1893</v>
      </c>
      <c r="D2544" s="6" t="s">
        <v>1862</v>
      </c>
      <c r="E2544" s="100" t="str">
        <f t="shared" si="5856"/>
        <v>RAC_qa</v>
      </c>
      <c r="F2544" s="115" t="str">
        <f t="shared" si="5857"/>
        <v>BPQ</v>
      </c>
      <c r="G2544" s="100" t="str">
        <f t="shared" si="5858"/>
        <v>qhvifoapp05</v>
      </c>
      <c r="H2544" s="115" t="str">
        <f t="shared" si="5859"/>
        <v>Int01_qa</v>
      </c>
      <c r="I2544" s="100" t="str">
        <f t="shared" si="5860"/>
        <v>6005</v>
      </c>
      <c r="J2544" s="115" t="str">
        <f t="shared" si="5861"/>
        <v>Native</v>
      </c>
      <c r="K2544" s="100" t="str">
        <f t="shared" si="5862"/>
        <v>all</v>
      </c>
      <c r="L2544" s="6" t="s">
        <v>326</v>
      </c>
      <c r="M2544" s="6" t="s">
        <v>332</v>
      </c>
      <c r="N2544" s="5" t="s">
        <v>566</v>
      </c>
      <c r="O2544" s="6" t="s">
        <v>3601</v>
      </c>
      <c r="P2544" s="11" t="str">
        <f t="shared" si="5876"/>
        <v>qc Miscellaneous Workflow wf_m_DECISION_ENGINE</v>
      </c>
      <c r="Q2544" s="12" t="str">
        <f t="shared" si="5877"/>
        <v>./pmrep cleardeploymentgroup -p DG_Static_Shared -f ;</v>
      </c>
      <c r="R2544" s="13" t="str">
        <f t="shared" si="5878"/>
        <v>./pmrep addtodeploymentgroup -p DG_Static_Shared -n wf_m_DECISION_ENGINE -o Workflow -f Miscellaneous -d all ;</v>
      </c>
      <c r="S2544" s="12" t="str">
        <f t="shared" si="5879"/>
        <v>./pmrep deploydeploymentgroup -p DG_Static_Shared -c  ./DG_Static_Shared.xml -r RAC_qa -n ritbil -X BPQ -h qhvifoapp05 -o 6005 -s Native -l $HOME/scripts/log/dg_BR_saksub.log ;</v>
      </c>
      <c r="T2544" s="13" t="str">
        <f t="shared" si="5880"/>
        <v xml:space="preserve">echo '&lt; PRESS ANY KEY TO CONTINUE &gt;'; read c ; </v>
      </c>
      <c r="U2544" s="12" t="str">
        <f t="shared" si="5881"/>
        <v xml:space="preserve">cat $HOME/scripts/log/dg_BR_saksub.log ; </v>
      </c>
      <c r="V2544" s="13" t="str">
        <f t="shared" si="5882"/>
        <v>echo '&lt; PRESS ANY KEY TO CONTINUE &gt;'; read c ;</v>
      </c>
      <c r="W2544" s="14" t="str">
        <f t="shared" si="5883"/>
        <v xml:space="preserve"> pmd ; </v>
      </c>
      <c r="X2544" s="13" t="str">
        <f t="shared" si="5884"/>
        <v>ssh -q qhvifoapp05 '/home/infa_adm/scripts/ais.sh Miscellaneous wf_m_DECISION_ENGINE Int01_qa'</v>
      </c>
      <c r="Y2544" s="15"/>
      <c r="Z2544" s="60" t="str">
        <f t="shared" si="5885"/>
        <v>./pmrep objectexport -f Miscellaneous -o Workflow -n wf_m_DECISION_ENGINE -m -s -b -r -u wf_m_DECISION_ENGINE.xml</v>
      </c>
      <c r="AA2544" s="63" t="str">
        <f t="shared" si="5886"/>
        <v>gwd Miscellaneous wf_m_DECISION_ENGINE</v>
      </c>
      <c r="AB2544" s="60" t="str">
        <f t="shared" si="5887"/>
        <v xml:space="preserve">showvh Miscellaneous wf_m_DECISION_ENGINE ; </v>
      </c>
      <c r="AC2544" s="60" t="str">
        <f t="shared" si="5888"/>
        <v>showrrh Miscellaneous wf_m_DECISION_ENGINE</v>
      </c>
    </row>
    <row r="2545" spans="1:29" x14ac:dyDescent="0.25">
      <c r="A2545" s="9">
        <v>43524</v>
      </c>
      <c r="B2545" s="6" t="s">
        <v>1592</v>
      </c>
      <c r="C2545" s="6" t="s">
        <v>1893</v>
      </c>
      <c r="D2545" s="6" t="s">
        <v>1863</v>
      </c>
      <c r="E2545" s="100" t="str">
        <f t="shared" si="5856"/>
        <v>RAC_uat</v>
      </c>
      <c r="F2545" s="115" t="str">
        <f t="shared" si="5857"/>
        <v>BPU</v>
      </c>
      <c r="G2545" s="100" t="str">
        <f t="shared" si="5858"/>
        <v>uhvifoapp03</v>
      </c>
      <c r="H2545" s="115" t="str">
        <f t="shared" si="5859"/>
        <v>Int01_uat</v>
      </c>
      <c r="I2545" s="100" t="str">
        <f t="shared" si="5860"/>
        <v>6005</v>
      </c>
      <c r="J2545" s="115" t="str">
        <f t="shared" si="5861"/>
        <v>Native</v>
      </c>
      <c r="K2545" s="100" t="str">
        <f t="shared" si="5862"/>
        <v>all</v>
      </c>
      <c r="L2545" s="6" t="s">
        <v>326</v>
      </c>
      <c r="M2545" s="6" t="s">
        <v>332</v>
      </c>
      <c r="N2545" s="5" t="s">
        <v>566</v>
      </c>
      <c r="O2545" s="6" t="s">
        <v>3602</v>
      </c>
      <c r="P2545" s="11" t="str">
        <f t="shared" si="5876"/>
        <v>qc Miscellaneous Workflow wf_m_DECISION_ENGINE</v>
      </c>
      <c r="Q2545" s="12" t="str">
        <f t="shared" si="5877"/>
        <v>./pmrep cleardeploymentgroup -p DG_Static_Shared -f ;</v>
      </c>
      <c r="R2545" s="13" t="str">
        <f t="shared" si="5878"/>
        <v>./pmrep addtodeploymentgroup -p DG_Static_Shared -n wf_m_DECISION_ENGINE -o Workflow -f Miscellaneous -d all ;</v>
      </c>
      <c r="S2545" s="12" t="str">
        <f t="shared" si="5879"/>
        <v>./pmrep deploydeploymentgroup -p DG_Static_Shared -c  ./DG_Static_Shared.xml -r RAC_uat -n ritbil -X BPU -h uhvifoapp03 -o 6005 -s Native -l $HOME/scripts/log/dg_BR_saksub.log ;</v>
      </c>
      <c r="T2545" s="13" t="str">
        <f t="shared" si="5880"/>
        <v xml:space="preserve">echo '&lt; PRESS ANY KEY TO CONTINUE &gt;'; read c ; </v>
      </c>
      <c r="U2545" s="12" t="str">
        <f t="shared" si="5881"/>
        <v xml:space="preserve">cat $HOME/scripts/log/dg_BR_saksub.log ; </v>
      </c>
      <c r="V2545" s="13" t="str">
        <f t="shared" si="5882"/>
        <v>echo '&lt; PRESS ANY KEY TO CONTINUE &gt;'; read c ;</v>
      </c>
      <c r="W2545" s="14" t="str">
        <f t="shared" si="5883"/>
        <v xml:space="preserve"> pmd ; </v>
      </c>
      <c r="X2545" s="13" t="str">
        <f t="shared" si="5884"/>
        <v>ssh -q uhvifoapp03 '/home/infa_adm/scripts/ais.sh Miscellaneous wf_m_DECISION_ENGINE Int01_uat'</v>
      </c>
      <c r="Y2545" s="15"/>
      <c r="Z2545" s="60" t="str">
        <f t="shared" si="5885"/>
        <v>./pmrep objectexport -f Miscellaneous -o Workflow -n wf_m_DECISION_ENGINE -m -s -b -r -u wf_m_DECISION_ENGINE.xml</v>
      </c>
      <c r="AA2545" s="63" t="str">
        <f t="shared" si="5886"/>
        <v>gwd Miscellaneous wf_m_DECISION_ENGINE</v>
      </c>
      <c r="AB2545" s="60" t="str">
        <f t="shared" si="5887"/>
        <v xml:space="preserve">showvh Miscellaneous wf_m_DECISION_ENGINE ; </v>
      </c>
      <c r="AC2545" s="60" t="str">
        <f t="shared" si="5888"/>
        <v>showrrh Miscellaneous wf_m_DECISION_ENGINE</v>
      </c>
    </row>
    <row r="2546" spans="1:29" x14ac:dyDescent="0.25">
      <c r="A2546" s="9">
        <v>43525</v>
      </c>
      <c r="B2546" s="6" t="s">
        <v>27</v>
      </c>
      <c r="C2546" s="6" t="s">
        <v>1893</v>
      </c>
      <c r="D2546" s="6" t="s">
        <v>1862</v>
      </c>
      <c r="E2546" s="100" t="str">
        <f t="shared" ref="E2546:E2549" si="5889">IF(D2546="q1",rep_q,IF(OR(D2546="u1",D2546="u2"),rep_u,IF(OR(D2546="p1",D2546="p2"),rep_p," ** ERROR **")))</f>
        <v>RAC_qa</v>
      </c>
      <c r="F2546" s="115" t="str">
        <f t="shared" ref="F2546:F2549" si="5890">IF(C2546="SJ",IF(D2546="q1",pswd_sj_q,IF(OR(D2546="u1",D2546="u2"),pswd_sj_u,IF(OR(D2546="p1",D2546="p2"),pswd_sj_p," ** ERROR **"))),
IF(C2546="BR",IF(D2546="q1",pswd_br_q,IF(OR(D2546="u1",D2546="u2"),pswd_br_u,IF(OR(D2546="p1",D2546="p2"),pswd_br_p," ** ERROR **")))," ** ERROR **"))</f>
        <v>BPQ</v>
      </c>
      <c r="G2546" s="100" t="str">
        <f t="shared" ref="G2546:G2549" si="5891">IF(D2546="q1",host_q,IF(OR(D2546="u1",D2546="u2"),host_u,IF(OR(D2546="p1",D2546="p2"),host_p," ** ERROR **")))</f>
        <v>qhvifoapp05</v>
      </c>
      <c r="H2546" s="115" t="str">
        <f t="shared" ref="H2546:H2549" si="5892">IF(D2546="q1",int_q1,IF(D2546="u1",int_u1,IF(D2546="u2",int_u2,IF(D2546="p1",int_p1,IF(D2546="p2",int_p2," ** ERROR **")))))</f>
        <v>Int01_qa</v>
      </c>
      <c r="I2546" s="100" t="str">
        <f t="shared" ref="I2546:I2549" si="5893">IF(D2546="","n/a","6005")</f>
        <v>6005</v>
      </c>
      <c r="J2546" s="115" t="str">
        <f t="shared" ref="J2546:J2549" si="5894">IF(D2546="","n/a","Native")</f>
        <v>Native</v>
      </c>
      <c r="K2546" s="100" t="str">
        <f t="shared" ref="K2546:K2549" si="5895">IF(D2546="","n/a","all")</f>
        <v>all</v>
      </c>
      <c r="L2546" s="6" t="s">
        <v>326</v>
      </c>
      <c r="M2546" s="6" t="s">
        <v>332</v>
      </c>
      <c r="N2546" s="6" t="s">
        <v>3202</v>
      </c>
      <c r="O2546" s="6" t="s">
        <v>3603</v>
      </c>
      <c r="P2546" s="11" t="str">
        <f t="shared" ref="P2546:P2547" si="5896">CONCATENATE("qc ",L2546," ",M2546," ",N2546)</f>
        <v>qc Miscellaneous Workflow wf_SIMStoRMS_POReceipt</v>
      </c>
      <c r="Q2546" s="12" t="str">
        <f t="shared" ref="Q2546:Q2547" si="5897">IF(AND(B2546=B2545,F2546=F2545),"echo ;",CONCATENATE("./pmrep cleardeploymentgroup -p ",dgnm," -f ;"))</f>
        <v>./pmrep cleardeploymentgroup -p DG_Static_Shared -f ;</v>
      </c>
      <c r="R2546" s="13" t="str">
        <f t="shared" ref="R2546:R2547" si="5898">CONCATENATE("./pmrep addtodeploymentgroup -p ",dgnm," -n ",N2546," -o ",M2546, " -f ",L2546," -d ",K2546, " ;")</f>
        <v>./pmrep addtodeploymentgroup -p DG_Static_Shared -n wf_SIMStoRMS_POReceipt -o Workflow -f Miscellaneous -d all ;</v>
      </c>
      <c r="S2546" s="12" t="str">
        <f t="shared" ref="S2546:S2547" si="5899">IF(AND(B2546=B2547,F2546=F2547),"echo ;",CONCATENATE("./pmrep deploydeploymentgroup -p ",dgnm, " -c ",dgxml," -r ",E2546," -n ",IF(LEFT(F2546,1)="B","ritbil","jansaj")," -X ",F2546, " -h ",G2546," -o ",I2546, " -s ",J2546, " -l $HOME/scripts/log/dg_",C2546,"_",B2546,".log ;"))</f>
        <v>./pmrep deploydeploymentgroup -p DG_Static_Shared -c  ./DG_Static_Shared.xml -r RAC_qa -n ritbil -X BPQ -h qhvifoapp05 -o 6005 -s Native -l $HOME/scripts/log/dg_BR_kaoter.log ;</v>
      </c>
      <c r="T2546" s="13" t="str">
        <f t="shared" ref="T2546:T2547" si="5900">IF(AND(B2546=B2547,F2546=F2547), "echo ;","echo '&lt; PRESS ANY KEY TO CONTINUE &gt;'; read c ; ")</f>
        <v xml:space="preserve">echo '&lt; PRESS ANY KEY TO CONTINUE &gt;'; read c ; </v>
      </c>
      <c r="U2546" s="12" t="str">
        <f t="shared" ref="U2546:U2547" si="5901">IF(AND(B2546=B2547,F2546=F2547),"echo;",CONCATENATE("cat $HOME/scripts/log/dg_",C2546,"_",B2546,".log ; "))</f>
        <v xml:space="preserve">cat $HOME/scripts/log/dg_BR_kaoter.log ; </v>
      </c>
      <c r="V2546" s="13" t="str">
        <f t="shared" ref="V2546:V2547" si="5902">IF(AND(B2546=B2547,F2546=F2547), "echo ;","echo '&lt; PRESS ANY KEY TO CONTINUE &gt;'; read c ;")</f>
        <v>echo '&lt; PRESS ANY KEY TO CONTINUE &gt;'; read c ;</v>
      </c>
      <c r="W2546" s="14" t="str">
        <f t="shared" ref="W2546:W2547" si="5903">IF(LEFT(U2546,3)="cat"," pmd ; "," echo ; ")</f>
        <v xml:space="preserve"> pmd ; </v>
      </c>
      <c r="X2546" s="13" t="str">
        <f t="shared" ref="X2546:X2547" si="5904">IF(M2546="Workflow",CONCATENATE("ssh -q ",G2546, " '/home/infa_adm/scripts/ais.sh ",L2546," ",N2546," ",H2546,"'")," # n/a")</f>
        <v>ssh -q qhvifoapp05 '/home/infa_adm/scripts/ais.sh Miscellaneous wf_SIMStoRMS_POReceipt Int01_qa'</v>
      </c>
      <c r="Y2546" s="15"/>
      <c r="Z2546" s="60" t="str">
        <f t="shared" ref="Z2546:Z2547" si="5905">CONCATENATE("./pmrep objectexport -f ",L2546," -o ",M2546," -n ",N2546," -m -s -b -r -u ",N2546,".xml")</f>
        <v>./pmrep objectexport -f Miscellaneous -o Workflow -n wf_SIMStoRMS_POReceipt -m -s -b -r -u wf_SIMStoRMS_POReceipt.xml</v>
      </c>
      <c r="AA2546" s="63" t="str">
        <f t="shared" ref="AA2546:AA2547" si="5906">IF(M2546="Workflow",CONCATENATE("gwd ",L2546," ",N2546)," # n/a")</f>
        <v>gwd Miscellaneous wf_SIMStoRMS_POReceipt</v>
      </c>
      <c r="AB2546" s="60" t="str">
        <f t="shared" ref="AB2546:AB2547" si="5907">CONCATENATE("showvh ",L2546," ",N2546," ; ")</f>
        <v xml:space="preserve">showvh Miscellaneous wf_SIMStoRMS_POReceipt ; </v>
      </c>
      <c r="AC2546" s="60" t="str">
        <f t="shared" ref="AC2546:AC2547" si="5908">CONCATENATE("showrrh ",L2546," ",N2546)</f>
        <v>showrrh Miscellaneous wf_SIMStoRMS_POReceipt</v>
      </c>
    </row>
    <row r="2547" spans="1:29" x14ac:dyDescent="0.25">
      <c r="A2547" s="9">
        <v>43525</v>
      </c>
      <c r="B2547" s="6" t="s">
        <v>27</v>
      </c>
      <c r="C2547" s="6" t="s">
        <v>1893</v>
      </c>
      <c r="D2547" s="6" t="s">
        <v>1863</v>
      </c>
      <c r="E2547" s="100" t="str">
        <f t="shared" si="5889"/>
        <v>RAC_uat</v>
      </c>
      <c r="F2547" s="115" t="str">
        <f t="shared" si="5890"/>
        <v>BPU</v>
      </c>
      <c r="G2547" s="100" t="str">
        <f t="shared" si="5891"/>
        <v>uhvifoapp03</v>
      </c>
      <c r="H2547" s="115" t="str">
        <f t="shared" si="5892"/>
        <v>Int01_uat</v>
      </c>
      <c r="I2547" s="100" t="str">
        <f t="shared" si="5893"/>
        <v>6005</v>
      </c>
      <c r="J2547" s="115" t="str">
        <f t="shared" si="5894"/>
        <v>Native</v>
      </c>
      <c r="K2547" s="100" t="str">
        <f t="shared" si="5895"/>
        <v>all</v>
      </c>
      <c r="L2547" s="6" t="s">
        <v>326</v>
      </c>
      <c r="M2547" s="6" t="s">
        <v>332</v>
      </c>
      <c r="N2547" s="6" t="s">
        <v>3202</v>
      </c>
      <c r="O2547" s="6" t="s">
        <v>3604</v>
      </c>
      <c r="P2547" s="11" t="str">
        <f t="shared" si="5896"/>
        <v>qc Miscellaneous Workflow wf_SIMStoRMS_POReceipt</v>
      </c>
      <c r="Q2547" s="12" t="str">
        <f t="shared" si="5897"/>
        <v>./pmrep cleardeploymentgroup -p DG_Static_Shared -f ;</v>
      </c>
      <c r="R2547" s="13" t="str">
        <f t="shared" si="5898"/>
        <v>./pmrep addtodeploymentgroup -p DG_Static_Shared -n wf_SIMStoRMS_POReceipt -o Workflow -f Miscellaneous -d all ;</v>
      </c>
      <c r="S2547" s="12" t="str">
        <f t="shared" si="5899"/>
        <v>./pmrep deploydeploymentgroup -p DG_Static_Shared -c  ./DG_Static_Shared.xml -r RAC_uat -n ritbil -X BPU -h uhvifoapp03 -o 6005 -s Native -l $HOME/scripts/log/dg_BR_kaoter.log ;</v>
      </c>
      <c r="T2547" s="13" t="str">
        <f t="shared" si="5900"/>
        <v xml:space="preserve">echo '&lt; PRESS ANY KEY TO CONTINUE &gt;'; read c ; </v>
      </c>
      <c r="U2547" s="12" t="str">
        <f t="shared" si="5901"/>
        <v xml:space="preserve">cat $HOME/scripts/log/dg_BR_kaoter.log ; </v>
      </c>
      <c r="V2547" s="13" t="str">
        <f t="shared" si="5902"/>
        <v>echo '&lt; PRESS ANY KEY TO CONTINUE &gt;'; read c ;</v>
      </c>
      <c r="W2547" s="14" t="str">
        <f t="shared" si="5903"/>
        <v xml:space="preserve"> pmd ; </v>
      </c>
      <c r="X2547" s="13" t="str">
        <f t="shared" si="5904"/>
        <v>ssh -q uhvifoapp03 '/home/infa_adm/scripts/ais.sh Miscellaneous wf_SIMStoRMS_POReceipt Int01_uat'</v>
      </c>
      <c r="Y2547" s="15"/>
      <c r="Z2547" s="60" t="str">
        <f t="shared" si="5905"/>
        <v>./pmrep objectexport -f Miscellaneous -o Workflow -n wf_SIMStoRMS_POReceipt -m -s -b -r -u wf_SIMStoRMS_POReceipt.xml</v>
      </c>
      <c r="AA2547" s="63" t="str">
        <f t="shared" si="5906"/>
        <v>gwd Miscellaneous wf_SIMStoRMS_POReceipt</v>
      </c>
      <c r="AB2547" s="60" t="str">
        <f t="shared" si="5907"/>
        <v xml:space="preserve">showvh Miscellaneous wf_SIMStoRMS_POReceipt ; </v>
      </c>
      <c r="AC2547" s="60" t="str">
        <f t="shared" si="5908"/>
        <v>showrrh Miscellaneous wf_SIMStoRMS_POReceipt</v>
      </c>
    </row>
    <row r="2548" spans="1:29" x14ac:dyDescent="0.25">
      <c r="A2548" s="9">
        <v>43525</v>
      </c>
      <c r="B2548" s="6" t="s">
        <v>318</v>
      </c>
      <c r="C2548" s="6" t="s">
        <v>1893</v>
      </c>
      <c r="D2548" s="6" t="s">
        <v>1862</v>
      </c>
      <c r="E2548" s="100" t="str">
        <f t="shared" si="5889"/>
        <v>RAC_qa</v>
      </c>
      <c r="F2548" s="115" t="str">
        <f t="shared" si="5890"/>
        <v>BPQ</v>
      </c>
      <c r="G2548" s="100" t="str">
        <f t="shared" si="5891"/>
        <v>qhvifoapp05</v>
      </c>
      <c r="H2548" s="115" t="str">
        <f t="shared" si="5892"/>
        <v>Int01_qa</v>
      </c>
      <c r="I2548" s="100" t="str">
        <f t="shared" si="5893"/>
        <v>6005</v>
      </c>
      <c r="J2548" s="115" t="str">
        <f t="shared" si="5894"/>
        <v>Native</v>
      </c>
      <c r="K2548" s="100" t="str">
        <f t="shared" si="5895"/>
        <v>all</v>
      </c>
      <c r="L2548" s="6" t="s">
        <v>1491</v>
      </c>
      <c r="M2548" s="6" t="s">
        <v>332</v>
      </c>
      <c r="N2548" s="6" t="s">
        <v>3076</v>
      </c>
      <c r="O2548" s="6" t="s">
        <v>3605</v>
      </c>
      <c r="P2548" s="11" t="str">
        <f t="shared" ref="P2548" si="5909">CONCATENATE("qc ",L2548," ",M2548," ",N2548)</f>
        <v>qc connectors Workflow wf_ENT_LAWSON_GL_CashReceipts_SIMS</v>
      </c>
      <c r="Q2548" s="12" t="str">
        <f t="shared" ref="Q2548" si="5910">IF(AND(B2548=B2547,F2548=F2547),"echo ;",CONCATENATE("./pmrep cleardeploymentgroup -p ",dgnm," -f ;"))</f>
        <v>./pmrep cleardeploymentgroup -p DG_Static_Shared -f ;</v>
      </c>
      <c r="R2548" s="13" t="str">
        <f t="shared" ref="R2548" si="5911">CONCATENATE("./pmrep addtodeploymentgroup -p ",dgnm," -n ",N2548," -o ",M2548, " -f ",L2548," -d ",K2548, " ;")</f>
        <v>./pmrep addtodeploymentgroup -p DG_Static_Shared -n wf_ENT_LAWSON_GL_CashReceipts_SIMS -o Workflow -f connectors -d all ;</v>
      </c>
      <c r="S2548" s="12" t="str">
        <f>IF(AND(B2548=B2549,F2548=F2549),"echo ;",CONCATENATE("./pmrep deploydeploymentgroup -p ",dgnm, " -c ",dgxml," -r ",E2548," -n ",IF(LEFT(F2548,1)="B","ritbil","jansaj")," -X ",F2548, " -h ",G2548," -o ",I2548, " -s ",J2548, " -l $HOME/scripts/log/dg_",C2548,"_",B2548,".log ;"))</f>
        <v>./pmrep deploydeploymentgroup -p DG_Static_Shared -c  ./DG_Static_Shared.xml -r RAC_qa -n ritbil -X BPQ -h qhvifoapp05 -o 6005 -s Native -l $HOME/scripts/log/dg_BR_moodee.log ;</v>
      </c>
      <c r="T2548" s="13" t="str">
        <f t="shared" ref="T2548" si="5912">IF(AND(B2548=B2549,F2548=F2549), "echo ;","echo '&lt; PRESS ANY KEY TO CONTINUE &gt;'; read c ; ")</f>
        <v xml:space="preserve">echo '&lt; PRESS ANY KEY TO CONTINUE &gt;'; read c ; </v>
      </c>
      <c r="U2548" s="12" t="str">
        <f t="shared" ref="U2548" si="5913">IF(AND(B2548=B2549,F2548=F2549),"echo;",CONCATENATE("cat $HOME/scripts/log/dg_",C2548,"_",B2548,".log ; "))</f>
        <v xml:space="preserve">cat $HOME/scripts/log/dg_BR_moodee.log ; </v>
      </c>
      <c r="V2548" s="13" t="str">
        <f t="shared" ref="V2548" si="5914">IF(AND(B2548=B2549,F2548=F2549), "echo ;","echo '&lt; PRESS ANY KEY TO CONTINUE &gt;'; read c ;")</f>
        <v>echo '&lt; PRESS ANY KEY TO CONTINUE &gt;'; read c ;</v>
      </c>
      <c r="W2548" s="14" t="str">
        <f t="shared" ref="W2548" si="5915">IF(LEFT(U2548,3)="cat"," pmd ; "," echo ; ")</f>
        <v xml:space="preserve"> pmd ; </v>
      </c>
      <c r="X2548" s="13" t="str">
        <f t="shared" ref="X2548" si="5916">IF(M2548="Workflow",CONCATENATE("ssh -q ",G2548, " '/home/infa_adm/scripts/ais.sh ",L2548," ",N2548," ",H2548,"'")," # n/a")</f>
        <v>ssh -q qhvifoapp05 '/home/infa_adm/scripts/ais.sh connectors wf_ENT_LAWSON_GL_CashReceipts_SIMS Int01_qa'</v>
      </c>
      <c r="Y2548" s="15"/>
      <c r="Z2548" s="60" t="str">
        <f t="shared" ref="Z2548" si="5917">CONCATENATE("./pmrep objectexport -f ",L2548," -o ",M2548," -n ",N2548," -m -s -b -r -u ",N2548,".xml")</f>
        <v>./pmrep objectexport -f connectors -o Workflow -n wf_ENT_LAWSON_GL_CashReceipts_SIMS -m -s -b -r -u wf_ENT_LAWSON_GL_CashReceipts_SIMS.xml</v>
      </c>
      <c r="AA2548" s="63" t="str">
        <f t="shared" ref="AA2548" si="5918">IF(M2548="Workflow",CONCATENATE("gwd ",L2548," ",N2548)," # n/a")</f>
        <v>gwd connectors wf_ENT_LAWSON_GL_CashReceipts_SIMS</v>
      </c>
      <c r="AB2548" s="60" t="str">
        <f t="shared" ref="AB2548" si="5919">CONCATENATE("showvh ",L2548," ",N2548," ; ")</f>
        <v xml:space="preserve">showvh connectors wf_ENT_LAWSON_GL_CashReceipts_SIMS ; </v>
      </c>
      <c r="AC2548" s="60" t="str">
        <f t="shared" ref="AC2548" si="5920">CONCATENATE("showrrh ",L2548," ",N2548)</f>
        <v>showrrh connectors wf_ENT_LAWSON_GL_CashReceipts_SIMS</v>
      </c>
    </row>
    <row r="2549" spans="1:29" x14ac:dyDescent="0.25">
      <c r="A2549" s="9">
        <v>43525</v>
      </c>
      <c r="B2549" s="6" t="s">
        <v>318</v>
      </c>
      <c r="C2549" s="6" t="s">
        <v>1893</v>
      </c>
      <c r="D2549" s="6" t="s">
        <v>1863</v>
      </c>
      <c r="E2549" s="100" t="str">
        <f t="shared" si="5889"/>
        <v>RAC_uat</v>
      </c>
      <c r="F2549" s="115" t="str">
        <f t="shared" si="5890"/>
        <v>BPU</v>
      </c>
      <c r="G2549" s="100" t="str">
        <f t="shared" si="5891"/>
        <v>uhvifoapp03</v>
      </c>
      <c r="H2549" s="115" t="str">
        <f t="shared" si="5892"/>
        <v>Int01_uat</v>
      </c>
      <c r="I2549" s="100" t="str">
        <f t="shared" si="5893"/>
        <v>6005</v>
      </c>
      <c r="J2549" s="115" t="str">
        <f t="shared" si="5894"/>
        <v>Native</v>
      </c>
      <c r="K2549" s="100" t="str">
        <f t="shared" si="5895"/>
        <v>all</v>
      </c>
      <c r="L2549" s="6" t="s">
        <v>1491</v>
      </c>
      <c r="M2549" s="6" t="s">
        <v>332</v>
      </c>
      <c r="N2549" s="6" t="s">
        <v>3076</v>
      </c>
      <c r="O2549" s="6" t="s">
        <v>3606</v>
      </c>
      <c r="P2549" s="11" t="str">
        <f t="shared" ref="P2549" si="5921">CONCATENATE("qc ",L2549," ",M2549," ",N2549)</f>
        <v>qc connectors Workflow wf_ENT_LAWSON_GL_CashReceipts_SIMS</v>
      </c>
      <c r="Q2549" s="12" t="str">
        <f t="shared" ref="Q2549" si="5922">IF(AND(B2549=B2548,F2549=F2548),"echo ;",CONCATENATE("./pmrep cleardeploymentgroup -p ",dgnm," -f ;"))</f>
        <v>./pmrep cleardeploymentgroup -p DG_Static_Shared -f ;</v>
      </c>
      <c r="R2549" s="13" t="str">
        <f t="shared" ref="R2549" si="5923">CONCATENATE("./pmrep addtodeploymentgroup -p ",dgnm," -n ",N2549," -o ",M2549, " -f ",L2549," -d ",K2549, " ;")</f>
        <v>./pmrep addtodeploymentgroup -p DG_Static_Shared -n wf_ENT_LAWSON_GL_CashReceipts_SIMS -o Workflow -f connectors -d all ;</v>
      </c>
      <c r="S2549" s="12" t="str">
        <f t="shared" ref="S2549" si="5924">IF(AND(B2549=B2550,F2549=F2550),"echo ;",CONCATENATE("./pmrep deploydeploymentgroup -p ",dgnm, " -c ",dgxml," -r ",E2549," -n ",IF(LEFT(F2549,1)="B","ritbil","jansaj")," -X ",F2549, " -h ",G2549," -o ",I2549, " -s ",J2549, " -l $HOME/scripts/log/dg_",C2549,"_",B2549,".log ;"))</f>
        <v>./pmrep deploydeploymentgroup -p DG_Static_Shared -c  ./DG_Static_Shared.xml -r RAC_uat -n ritbil -X BPU -h uhvifoapp03 -o 6005 -s Native -l $HOME/scripts/log/dg_BR_moodee.log ;</v>
      </c>
      <c r="T2549" s="13" t="str">
        <f t="shared" ref="T2549" si="5925">IF(AND(B2549=B2550,F2549=F2550), "echo ;","echo '&lt; PRESS ANY KEY TO CONTINUE &gt;'; read c ; ")</f>
        <v xml:space="preserve">echo '&lt; PRESS ANY KEY TO CONTINUE &gt;'; read c ; </v>
      </c>
      <c r="U2549" s="12" t="str">
        <f t="shared" ref="U2549" si="5926">IF(AND(B2549=B2550,F2549=F2550),"echo;",CONCATENATE("cat $HOME/scripts/log/dg_",C2549,"_",B2549,".log ; "))</f>
        <v xml:space="preserve">cat $HOME/scripts/log/dg_BR_moodee.log ; </v>
      </c>
      <c r="V2549" s="13" t="str">
        <f t="shared" ref="V2549" si="5927">IF(AND(B2549=B2550,F2549=F2550), "echo ;","echo '&lt; PRESS ANY KEY TO CONTINUE &gt;'; read c ;")</f>
        <v>echo '&lt; PRESS ANY KEY TO CONTINUE &gt;'; read c ;</v>
      </c>
      <c r="W2549" s="14" t="str">
        <f t="shared" ref="W2549" si="5928">IF(LEFT(U2549,3)="cat"," pmd ; "," echo ; ")</f>
        <v xml:space="preserve"> pmd ; </v>
      </c>
      <c r="X2549" s="13" t="str">
        <f t="shared" ref="X2549" si="5929">IF(M2549="Workflow",CONCATENATE("ssh -q ",G2549, " '/home/infa_adm/scripts/ais.sh ",L2549," ",N2549," ",H2549,"'")," # n/a")</f>
        <v>ssh -q uhvifoapp03 '/home/infa_adm/scripts/ais.sh connectors wf_ENT_LAWSON_GL_CashReceipts_SIMS Int01_uat'</v>
      </c>
      <c r="Y2549" s="15"/>
      <c r="Z2549" s="60" t="str">
        <f t="shared" ref="Z2549" si="5930">CONCATENATE("./pmrep objectexport -f ",L2549," -o ",M2549," -n ",N2549," -m -s -b -r -u ",N2549,".xml")</f>
        <v>./pmrep objectexport -f connectors -o Workflow -n wf_ENT_LAWSON_GL_CashReceipts_SIMS -m -s -b -r -u wf_ENT_LAWSON_GL_CashReceipts_SIMS.xml</v>
      </c>
      <c r="AA2549" s="63" t="str">
        <f t="shared" ref="AA2549" si="5931">IF(M2549="Workflow",CONCATENATE("gwd ",L2549," ",N2549)," # n/a")</f>
        <v>gwd connectors wf_ENT_LAWSON_GL_CashReceipts_SIMS</v>
      </c>
      <c r="AB2549" s="60" t="str">
        <f t="shared" ref="AB2549" si="5932">CONCATENATE("showvh ",L2549," ",N2549," ; ")</f>
        <v xml:space="preserve">showvh connectors wf_ENT_LAWSON_GL_CashReceipts_SIMS ; </v>
      </c>
      <c r="AC2549" s="60" t="str">
        <f t="shared" ref="AC2549" si="5933">CONCATENATE("showrrh ",L2549," ",N2549)</f>
        <v>showrrh connectors wf_ENT_LAWSON_GL_CashReceipts_SIMS</v>
      </c>
    </row>
    <row r="2550" spans="1:29" x14ac:dyDescent="0.25">
      <c r="A2550" s="9">
        <v>43525</v>
      </c>
      <c r="B2550" s="6" t="s">
        <v>3607</v>
      </c>
      <c r="C2550" s="6" t="s">
        <v>1893</v>
      </c>
      <c r="D2550" s="6" t="s">
        <v>1864</v>
      </c>
      <c r="E2550" s="100" t="str">
        <f t="shared" ref="E2550:E2555" si="5934">IF(D2550="q1",rep_q,IF(OR(D2550="u1",D2550="u2"),rep_u,IF(OR(D2550="p1",D2550="p2"),rep_p," ** ERROR **")))</f>
        <v>RAC_prod</v>
      </c>
      <c r="F2550" s="115" t="str">
        <f t="shared" ref="F2550:F2555" si="5935">IF(C2550="SJ",IF(D2550="q1",pswd_sj_q,IF(OR(D2550="u1",D2550="u2"),pswd_sj_u,IF(OR(D2550="p1",D2550="p2"),pswd_sj_p," ** ERROR **"))),
IF(C2550="BR",IF(D2550="q1",pswd_br_q,IF(OR(D2550="u1",D2550="u2"),pswd_br_u,IF(OR(D2550="p1",D2550="p2"),pswd_br_p," ** ERROR **")))," ** ERROR **"))</f>
        <v>BPP</v>
      </c>
      <c r="G2550" s="100" t="str">
        <f t="shared" ref="G2550:G2555" si="5936">IF(D2550="q1",host_q,IF(OR(D2550="u1",D2550="u2"),host_u,IF(OR(D2550="p1",D2550="p2"),host_p," ** ERROR **")))</f>
        <v>phvifoapp04</v>
      </c>
      <c r="H2550" s="115" t="str">
        <f t="shared" ref="H2550:H2555" si="5937">IF(D2550="q1",int_q1,IF(D2550="u1",int_u1,IF(D2550="u2",int_u2,IF(D2550="p1",int_p1,IF(D2550="p2",int_p2," ** ERROR **")))))</f>
        <v>Int01_prod</v>
      </c>
      <c r="I2550" s="100" t="str">
        <f t="shared" ref="I2550:I2555" si="5938">IF(D2550="","n/a","6005")</f>
        <v>6005</v>
      </c>
      <c r="J2550" s="115" t="str">
        <f t="shared" ref="J2550:J2555" si="5939">IF(D2550="","n/a","Native")</f>
        <v>Native</v>
      </c>
      <c r="K2550" s="100" t="str">
        <f t="shared" ref="K2550:K2555" si="5940">IF(D2550="","n/a","all")</f>
        <v>all</v>
      </c>
      <c r="L2550" s="6" t="s">
        <v>326</v>
      </c>
      <c r="M2550" s="6" t="s">
        <v>332</v>
      </c>
      <c r="N2550" s="6" t="s">
        <v>3202</v>
      </c>
      <c r="O2550" s="6" t="s">
        <v>3608</v>
      </c>
      <c r="P2550" s="11" t="str">
        <f t="shared" ref="P2550" si="5941">CONCATENATE("qc ",L2550," ",M2550," ",N2550)</f>
        <v>qc Miscellaneous Workflow wf_SIMStoRMS_POReceipt</v>
      </c>
      <c r="Q2550" s="12" t="str">
        <f t="shared" ref="Q2550" si="5942">IF(AND(B2550=B2549,F2550=F2549),"echo ;",CONCATENATE("./pmrep cleardeploymentgroup -p ",dgnm," -f ;"))</f>
        <v>./pmrep cleardeploymentgroup -p DG_Static_Shared -f ;</v>
      </c>
      <c r="R2550" s="13" t="str">
        <f t="shared" ref="R2550" si="5943">CONCATENATE("./pmrep addtodeploymentgroup -p ",dgnm," -n ",N2550," -o ",M2550, " -f ",L2550," -d ",K2550, " ;")</f>
        <v>./pmrep addtodeploymentgroup -p DG_Static_Shared -n wf_SIMStoRMS_POReceipt -o Workflow -f Miscellaneous -d all ;</v>
      </c>
      <c r="S2550" s="12" t="str">
        <f t="shared" ref="S2550" si="5944">IF(AND(B2550=B2551,F2550=F2551),"echo ;",CONCATENATE("./pmrep deploydeploymentgroup -p ",dgnm, " -c ",dgxml," -r ",E2550," -n ",IF(LEFT(F2550,1)="B","ritbil","jansaj")," -X ",F2550, " -h ",G2550," -o ",I2550, " -s ",J2550, " -l $HOME/scripts/log/dg_",C2550,"_",B2550,".log ;"))</f>
        <v>./pmrep deploydeploymentgroup -p DG_Static_Shared -c  ./DG_Static_Shared.xml -r RAC_prod -n ritbil -X BPP -h phvifoapp04 -o 6005 -s Native -l $HOME/scripts/log/dg_BR_CHG0016901.log ;</v>
      </c>
      <c r="T2550" s="13" t="str">
        <f t="shared" ref="T2550" si="5945">IF(AND(B2550=B2551,F2550=F2551), "echo ;","echo '&lt; PRESS ANY KEY TO CONTINUE &gt;'; read c ; ")</f>
        <v xml:space="preserve">echo '&lt; PRESS ANY KEY TO CONTINUE &gt;'; read c ; </v>
      </c>
      <c r="U2550" s="12" t="str">
        <f t="shared" ref="U2550" si="5946">IF(AND(B2550=B2551,F2550=F2551),"echo;",CONCATENATE("cat $HOME/scripts/log/dg_",C2550,"_",B2550,".log ; "))</f>
        <v xml:space="preserve">cat $HOME/scripts/log/dg_BR_CHG0016901.log ; </v>
      </c>
      <c r="V2550" s="13" t="str">
        <f t="shared" ref="V2550" si="5947">IF(AND(B2550=B2551,F2550=F2551), "echo ;","echo '&lt; PRESS ANY KEY TO CONTINUE &gt;'; read c ;")</f>
        <v>echo '&lt; PRESS ANY KEY TO CONTINUE &gt;'; read c ;</v>
      </c>
      <c r="W2550" s="14" t="str">
        <f t="shared" ref="W2550" si="5948">IF(LEFT(U2550,3)="cat"," pmd ; "," echo ; ")</f>
        <v xml:space="preserve"> pmd ; </v>
      </c>
      <c r="X2550" s="13" t="str">
        <f t="shared" ref="X2550" si="5949">IF(M2550="Workflow",CONCATENATE("ssh -q ",G2550, " '/home/infa_adm/scripts/ais.sh ",L2550," ",N2550," ",H2550,"'")," # n/a")</f>
        <v>ssh -q phvifoapp04 '/home/infa_adm/scripts/ais.sh Miscellaneous wf_SIMStoRMS_POReceipt Int01_prod'</v>
      </c>
      <c r="Y2550" s="15"/>
      <c r="Z2550" s="60" t="str">
        <f t="shared" ref="Z2550" si="5950">CONCATENATE("./pmrep objectexport -f ",L2550," -o ",M2550," -n ",N2550," -m -s -b -r -u ",N2550,".xml")</f>
        <v>./pmrep objectexport -f Miscellaneous -o Workflow -n wf_SIMStoRMS_POReceipt -m -s -b -r -u wf_SIMStoRMS_POReceipt.xml</v>
      </c>
      <c r="AA2550" s="63" t="str">
        <f t="shared" ref="AA2550" si="5951">IF(M2550="Workflow",CONCATENATE("gwd ",L2550," ",N2550)," # n/a")</f>
        <v>gwd Miscellaneous wf_SIMStoRMS_POReceipt</v>
      </c>
      <c r="AB2550" s="60" t="str">
        <f t="shared" ref="AB2550" si="5952">CONCATENATE("showvh ",L2550," ",N2550," ; ")</f>
        <v xml:space="preserve">showvh Miscellaneous wf_SIMStoRMS_POReceipt ; </v>
      </c>
      <c r="AC2550" s="60" t="str">
        <f t="shared" ref="AC2550" si="5953">CONCATENATE("showrrh ",L2550," ",N2550)</f>
        <v>showrrh Miscellaneous wf_SIMStoRMS_POReceipt</v>
      </c>
    </row>
    <row r="2551" spans="1:29" x14ac:dyDescent="0.25">
      <c r="A2551" s="9">
        <v>43525</v>
      </c>
      <c r="B2551" s="6" t="s">
        <v>4</v>
      </c>
      <c r="C2551" s="6" t="s">
        <v>1893</v>
      </c>
      <c r="D2551" s="6" t="s">
        <v>1862</v>
      </c>
      <c r="E2551" s="100" t="str">
        <f t="shared" si="5934"/>
        <v>RAC_qa</v>
      </c>
      <c r="F2551" s="115" t="str">
        <f t="shared" si="5935"/>
        <v>BPQ</v>
      </c>
      <c r="G2551" s="100" t="str">
        <f t="shared" si="5936"/>
        <v>qhvifoapp05</v>
      </c>
      <c r="H2551" s="115" t="str">
        <f t="shared" si="5937"/>
        <v>Int01_qa</v>
      </c>
      <c r="I2551" s="100" t="str">
        <f t="shared" si="5938"/>
        <v>6005</v>
      </c>
      <c r="J2551" s="115" t="str">
        <f t="shared" si="5939"/>
        <v>Native</v>
      </c>
      <c r="K2551" s="100" t="str">
        <f t="shared" si="5940"/>
        <v>all</v>
      </c>
      <c r="L2551" s="6" t="s">
        <v>381</v>
      </c>
      <c r="M2551" s="6" t="s">
        <v>354</v>
      </c>
      <c r="N2551" s="5" t="s">
        <v>3609</v>
      </c>
      <c r="O2551" s="6" t="s">
        <v>3638</v>
      </c>
      <c r="P2551" s="11" t="str">
        <f t="shared" ref="P2551:P2552" si="5954">CONCATENATE("qc ",L2551," ",M2551," ",N2551)</f>
        <v>qc DW_MART_LOAD Session s_IM_UNIV_WEEKLY</v>
      </c>
      <c r="Q2551" s="12" t="str">
        <f t="shared" ref="Q2551:Q2552" si="5955">IF(AND(B2551=B2550,F2551=F2550),"echo ;",CONCATENATE("./pmrep cleardeploymentgroup -p ",dgnm," -f ;"))</f>
        <v>./pmrep cleardeploymentgroup -p DG_Static_Shared -f ;</v>
      </c>
      <c r="R2551" s="13" t="str">
        <f t="shared" ref="R2551:R2552" si="5956">CONCATENATE("./pmrep addtodeploymentgroup -p ",dgnm," -n ",N2551," -o ",M2551, " -f ",L2551," -d ",K2551, " ;")</f>
        <v>./pmrep addtodeploymentgroup -p DG_Static_Shared -n s_IM_UNIV_WEEKLY -o Session -f DW_MART_LOAD -d all ;</v>
      </c>
      <c r="S2551" s="12" t="str">
        <f t="shared" ref="S2551:S2552" si="5957">IF(AND(B2551=B2552,F2551=F2552),"echo ;",CONCATENATE("./pmrep deploydeploymentgroup -p ",dgnm, " -c ",dgxml," -r ",E2551," -n ",IF(LEFT(F2551,1)="B","ritbil","jansaj")," -X ",F2551, " -h ",G2551," -o ",I2551, " -s ",J2551, " -l $HOME/scripts/log/dg_",C2551,"_",B2551,".log ;"))</f>
        <v>./pmrep deploydeploymentgroup -p DG_Static_Shared -c  ./DG_Static_Shared.xml -r RAC_qa -n ritbil -X BPQ -h qhvifoapp05 -o 6005 -s Native -l $HOME/scripts/log/dg_BR_chebin.log ;</v>
      </c>
      <c r="T2551" s="13" t="str">
        <f t="shared" ref="T2551:T2552" si="5958">IF(AND(B2551=B2552,F2551=F2552), "echo ;","echo '&lt; PRESS ANY KEY TO CONTINUE &gt;'; read c ; ")</f>
        <v xml:space="preserve">echo '&lt; PRESS ANY KEY TO CONTINUE &gt;'; read c ; </v>
      </c>
      <c r="U2551" s="12" t="str">
        <f t="shared" ref="U2551:U2552" si="5959">IF(AND(B2551=B2552,F2551=F2552),"echo;",CONCATENATE("cat $HOME/scripts/log/dg_",C2551,"_",B2551,".log ; "))</f>
        <v xml:space="preserve">cat $HOME/scripts/log/dg_BR_chebin.log ; </v>
      </c>
      <c r="V2551" s="13" t="str">
        <f t="shared" ref="V2551:V2552" si="5960">IF(AND(B2551=B2552,F2551=F2552), "echo ;","echo '&lt; PRESS ANY KEY TO CONTINUE &gt;'; read c ;")</f>
        <v>echo '&lt; PRESS ANY KEY TO CONTINUE &gt;'; read c ;</v>
      </c>
      <c r="W2551" s="14" t="str">
        <f t="shared" ref="W2551:W2552" si="5961">IF(LEFT(U2551,3)="cat"," pmd ; "," echo ; ")</f>
        <v xml:space="preserve"> pmd ; </v>
      </c>
      <c r="X2551" s="13" t="str">
        <f t="shared" ref="X2551:X2552" si="5962">IF(M2551="Workflow",CONCATENATE("ssh -q ",G2551, " '/home/infa_adm/scripts/ais.sh ",L2551," ",N2551," ",H2551,"'")," # n/a")</f>
        <v xml:space="preserve"> # n/a</v>
      </c>
      <c r="Y2551" s="15"/>
      <c r="Z2551" s="60" t="str">
        <f t="shared" ref="Z2551:Z2552" si="5963">CONCATENATE("./pmrep objectexport -f ",L2551," -o ",M2551," -n ",N2551," -m -s -b -r -u ",N2551,".xml")</f>
        <v>./pmrep objectexport -f DW_MART_LOAD -o Session -n s_IM_UNIV_WEEKLY -m -s -b -r -u s_IM_UNIV_WEEKLY.xml</v>
      </c>
      <c r="AA2551" s="63" t="str">
        <f t="shared" ref="AA2551:AA2552" si="5964">IF(M2551="Workflow",CONCATENATE("gwd ",L2551," ",N2551)," # n/a")</f>
        <v xml:space="preserve"> # n/a</v>
      </c>
      <c r="AB2551" s="60" t="str">
        <f t="shared" ref="AB2551:AB2552" si="5965">CONCATENATE("showvh ",L2551," ",N2551," ; ")</f>
        <v xml:space="preserve">showvh DW_MART_LOAD s_IM_UNIV_WEEKLY ; </v>
      </c>
      <c r="AC2551" s="60" t="str">
        <f t="shared" ref="AC2551:AC2552" si="5966">CONCATENATE("showrrh ",L2551," ",N2551)</f>
        <v>showrrh DW_MART_LOAD s_IM_UNIV_WEEKLY</v>
      </c>
    </row>
    <row r="2552" spans="1:29" x14ac:dyDescent="0.25">
      <c r="A2552" s="9">
        <v>43525</v>
      </c>
      <c r="B2552" s="6" t="s">
        <v>4</v>
      </c>
      <c r="C2552" s="6" t="s">
        <v>1893</v>
      </c>
      <c r="D2552" s="6" t="s">
        <v>1863</v>
      </c>
      <c r="E2552" s="100" t="str">
        <f t="shared" si="5934"/>
        <v>RAC_uat</v>
      </c>
      <c r="F2552" s="115" t="str">
        <f t="shared" si="5935"/>
        <v>BPU</v>
      </c>
      <c r="G2552" s="100" t="str">
        <f t="shared" si="5936"/>
        <v>uhvifoapp03</v>
      </c>
      <c r="H2552" s="115" t="str">
        <f t="shared" si="5937"/>
        <v>Int01_uat</v>
      </c>
      <c r="I2552" s="100" t="str">
        <f t="shared" si="5938"/>
        <v>6005</v>
      </c>
      <c r="J2552" s="115" t="str">
        <f t="shared" si="5939"/>
        <v>Native</v>
      </c>
      <c r="K2552" s="100" t="str">
        <f t="shared" si="5940"/>
        <v>all</v>
      </c>
      <c r="L2552" s="6" t="s">
        <v>381</v>
      </c>
      <c r="M2552" s="6" t="s">
        <v>354</v>
      </c>
      <c r="N2552" s="5" t="s">
        <v>3609</v>
      </c>
      <c r="O2552" s="6" t="s">
        <v>3639</v>
      </c>
      <c r="P2552" s="11" t="str">
        <f t="shared" si="5954"/>
        <v>qc DW_MART_LOAD Session s_IM_UNIV_WEEKLY</v>
      </c>
      <c r="Q2552" s="12" t="str">
        <f t="shared" si="5955"/>
        <v>./pmrep cleardeploymentgroup -p DG_Static_Shared -f ;</v>
      </c>
      <c r="R2552" s="13" t="str">
        <f t="shared" si="5956"/>
        <v>./pmrep addtodeploymentgroup -p DG_Static_Shared -n s_IM_UNIV_WEEKLY -o Session -f DW_MART_LOAD -d all ;</v>
      </c>
      <c r="S2552" s="12" t="str">
        <f t="shared" si="5957"/>
        <v>./pmrep deploydeploymentgroup -p DG_Static_Shared -c  ./DG_Static_Shared.xml -r RAC_uat -n ritbil -X BPU -h uhvifoapp03 -o 6005 -s Native -l $HOME/scripts/log/dg_BR_chebin.log ;</v>
      </c>
      <c r="T2552" s="13" t="str">
        <f t="shared" si="5958"/>
        <v xml:space="preserve">echo '&lt; PRESS ANY KEY TO CONTINUE &gt;'; read c ; </v>
      </c>
      <c r="U2552" s="12" t="str">
        <f t="shared" si="5959"/>
        <v xml:space="preserve">cat $HOME/scripts/log/dg_BR_chebin.log ; </v>
      </c>
      <c r="V2552" s="13" t="str">
        <f t="shared" si="5960"/>
        <v>echo '&lt; PRESS ANY KEY TO CONTINUE &gt;'; read c ;</v>
      </c>
      <c r="W2552" s="14" t="str">
        <f t="shared" si="5961"/>
        <v xml:space="preserve"> pmd ; </v>
      </c>
      <c r="X2552" s="13" t="str">
        <f t="shared" si="5962"/>
        <v xml:space="preserve"> # n/a</v>
      </c>
      <c r="Y2552" s="15"/>
      <c r="Z2552" s="60" t="str">
        <f t="shared" si="5963"/>
        <v>./pmrep objectexport -f DW_MART_LOAD -o Session -n s_IM_UNIV_WEEKLY -m -s -b -r -u s_IM_UNIV_WEEKLY.xml</v>
      </c>
      <c r="AA2552" s="63" t="str">
        <f t="shared" si="5964"/>
        <v xml:space="preserve"> # n/a</v>
      </c>
      <c r="AB2552" s="60" t="str">
        <f t="shared" si="5965"/>
        <v xml:space="preserve">showvh DW_MART_LOAD s_IM_UNIV_WEEKLY ; </v>
      </c>
      <c r="AC2552" s="60" t="str">
        <f t="shared" si="5966"/>
        <v>showrrh DW_MART_LOAD s_IM_UNIV_WEEKLY</v>
      </c>
    </row>
    <row r="2553" spans="1:29" x14ac:dyDescent="0.25">
      <c r="A2553" s="9">
        <v>43525</v>
      </c>
      <c r="B2553" s="6" t="s">
        <v>3610</v>
      </c>
      <c r="C2553" s="6" t="s">
        <v>1893</v>
      </c>
      <c r="D2553" s="6" t="s">
        <v>1864</v>
      </c>
      <c r="E2553" s="100" t="str">
        <f t="shared" si="5934"/>
        <v>RAC_prod</v>
      </c>
      <c r="F2553" s="115" t="str">
        <f t="shared" si="5935"/>
        <v>BPP</v>
      </c>
      <c r="G2553" s="100" t="str">
        <f t="shared" si="5936"/>
        <v>phvifoapp04</v>
      </c>
      <c r="H2553" s="115" t="str">
        <f t="shared" si="5937"/>
        <v>Int01_prod</v>
      </c>
      <c r="I2553" s="100" t="str">
        <f t="shared" si="5938"/>
        <v>6005</v>
      </c>
      <c r="J2553" s="115" t="str">
        <f t="shared" si="5939"/>
        <v>Native</v>
      </c>
      <c r="K2553" s="100" t="str">
        <f t="shared" si="5940"/>
        <v>all</v>
      </c>
      <c r="L2553" s="6" t="s">
        <v>1491</v>
      </c>
      <c r="M2553" s="6" t="s">
        <v>332</v>
      </c>
      <c r="N2553" s="6" t="s">
        <v>3076</v>
      </c>
      <c r="O2553" s="6" t="s">
        <v>3611</v>
      </c>
      <c r="P2553" s="11" t="str">
        <f t="shared" ref="P2553" si="5967">CONCATENATE("qc ",L2553," ",M2553," ",N2553)</f>
        <v>qc connectors Workflow wf_ENT_LAWSON_GL_CashReceipts_SIMS</v>
      </c>
      <c r="Q2553" s="12" t="str">
        <f t="shared" ref="Q2553" si="5968">IF(AND(B2553=B2552,F2553=F2552),"echo ;",CONCATENATE("./pmrep cleardeploymentgroup -p ",dgnm," -f ;"))</f>
        <v>./pmrep cleardeploymentgroup -p DG_Static_Shared -f ;</v>
      </c>
      <c r="R2553" s="13" t="str">
        <f t="shared" ref="R2553" si="5969">CONCATENATE("./pmrep addtodeploymentgroup -p ",dgnm," -n ",N2553," -o ",M2553, " -f ",L2553," -d ",K2553, " ;")</f>
        <v>./pmrep addtodeploymentgroup -p DG_Static_Shared -n wf_ENT_LAWSON_GL_CashReceipts_SIMS -o Workflow -f connectors -d all ;</v>
      </c>
      <c r="S2553" s="12" t="str">
        <f t="shared" ref="S2553" si="5970">IF(AND(B2553=B2554,F2553=F2554),"echo ;",CONCATENATE("./pmrep deploydeploymentgroup -p ",dgnm, " -c ",dgxml," -r ",E2553," -n ",IF(LEFT(F2553,1)="B","ritbil","jansaj")," -X ",F2553, " -h ",G2553," -o ",I2553, " -s ",J2553, " -l $HOME/scripts/log/dg_",C2553,"_",B2553,".log ;"))</f>
        <v>./pmrep deploydeploymentgroup -p DG_Static_Shared -c  ./DG_Static_Shared.xml -r RAC_prod -n ritbil -X BPP -h phvifoapp04 -o 6005 -s Native -l $HOME/scripts/log/dg_BR_CHG0016903.log ;</v>
      </c>
      <c r="T2553" s="13" t="str">
        <f t="shared" ref="T2553" si="5971">IF(AND(B2553=B2554,F2553=F2554), "echo ;","echo '&lt; PRESS ANY KEY TO CONTINUE &gt;'; read c ; ")</f>
        <v xml:space="preserve">echo '&lt; PRESS ANY KEY TO CONTINUE &gt;'; read c ; </v>
      </c>
      <c r="U2553" s="12" t="str">
        <f t="shared" ref="U2553" si="5972">IF(AND(B2553=B2554,F2553=F2554),"echo;",CONCATENATE("cat $HOME/scripts/log/dg_",C2553,"_",B2553,".log ; "))</f>
        <v xml:space="preserve">cat $HOME/scripts/log/dg_BR_CHG0016903.log ; </v>
      </c>
      <c r="V2553" s="13" t="str">
        <f t="shared" ref="V2553" si="5973">IF(AND(B2553=B2554,F2553=F2554), "echo ;","echo '&lt; PRESS ANY KEY TO CONTINUE &gt;'; read c ;")</f>
        <v>echo '&lt; PRESS ANY KEY TO CONTINUE &gt;'; read c ;</v>
      </c>
      <c r="W2553" s="14" t="str">
        <f t="shared" ref="W2553" si="5974">IF(LEFT(U2553,3)="cat"," pmd ; "," echo ; ")</f>
        <v xml:space="preserve"> pmd ; </v>
      </c>
      <c r="X2553" s="13" t="str">
        <f t="shared" ref="X2553" si="5975">IF(M2553="Workflow",CONCATENATE("ssh -q ",G2553, " '/home/infa_adm/scripts/ais.sh ",L2553," ",N2553," ",H2553,"'")," # n/a")</f>
        <v>ssh -q phvifoapp04 '/home/infa_adm/scripts/ais.sh connectors wf_ENT_LAWSON_GL_CashReceipts_SIMS Int01_prod'</v>
      </c>
      <c r="Y2553" s="15"/>
      <c r="Z2553" s="60" t="str">
        <f t="shared" ref="Z2553" si="5976">CONCATENATE("./pmrep objectexport -f ",L2553," -o ",M2553," -n ",N2553," -m -s -b -r -u ",N2553,".xml")</f>
        <v>./pmrep objectexport -f connectors -o Workflow -n wf_ENT_LAWSON_GL_CashReceipts_SIMS -m -s -b -r -u wf_ENT_LAWSON_GL_CashReceipts_SIMS.xml</v>
      </c>
      <c r="AA2553" s="63" t="str">
        <f t="shared" ref="AA2553" si="5977">IF(M2553="Workflow",CONCATENATE("gwd ",L2553," ",N2553)," # n/a")</f>
        <v>gwd connectors wf_ENT_LAWSON_GL_CashReceipts_SIMS</v>
      </c>
      <c r="AB2553" s="60" t="str">
        <f t="shared" ref="AB2553" si="5978">CONCATENATE("showvh ",L2553," ",N2553," ; ")</f>
        <v xml:space="preserve">showvh connectors wf_ENT_LAWSON_GL_CashReceipts_SIMS ; </v>
      </c>
      <c r="AC2553" s="60" t="str">
        <f t="shared" ref="AC2553" si="5979">CONCATENATE("showrrh ",L2553," ",N2553)</f>
        <v>showrrh connectors wf_ENT_LAWSON_GL_CashReceipts_SIMS</v>
      </c>
    </row>
    <row r="2554" spans="1:29" ht="15" x14ac:dyDescent="0.25">
      <c r="A2554" s="9">
        <v>43525</v>
      </c>
      <c r="B2554" s="6" t="s">
        <v>317</v>
      </c>
      <c r="C2554" s="6" t="s">
        <v>1893</v>
      </c>
      <c r="D2554" s="6" t="s">
        <v>1862</v>
      </c>
      <c r="E2554" s="100" t="str">
        <f t="shared" si="5934"/>
        <v>RAC_qa</v>
      </c>
      <c r="F2554" s="115" t="str">
        <f t="shared" si="5935"/>
        <v>BPQ</v>
      </c>
      <c r="G2554" s="100" t="str">
        <f t="shared" si="5936"/>
        <v>qhvifoapp05</v>
      </c>
      <c r="H2554" s="115" t="str">
        <f t="shared" si="5937"/>
        <v>Int01_qa</v>
      </c>
      <c r="I2554" s="100" t="str">
        <f t="shared" si="5938"/>
        <v>6005</v>
      </c>
      <c r="J2554" s="115" t="str">
        <f t="shared" si="5939"/>
        <v>Native</v>
      </c>
      <c r="K2554" s="100" t="str">
        <f t="shared" si="5940"/>
        <v>all</v>
      </c>
      <c r="L2554" s="6" t="s">
        <v>1491</v>
      </c>
      <c r="M2554" s="6" t="s">
        <v>332</v>
      </c>
      <c r="N2554" t="s">
        <v>2660</v>
      </c>
      <c r="O2554" s="6" t="s">
        <v>3612</v>
      </c>
      <c r="P2554" s="11" t="str">
        <f t="shared" ref="P2554:P2555" si="5980">CONCATENATE("qc ",L2554," ",M2554," ",N2554)</f>
        <v>qc connectors Workflow wf_ENT_LAWSON_GL_RF_PROCESS</v>
      </c>
      <c r="Q2554" s="12" t="str">
        <f t="shared" ref="Q2554:Q2555" si="5981">IF(AND(B2554=B2553,F2554=F2553),"echo ;",CONCATENATE("./pmrep cleardeploymentgroup -p ",dgnm," -f ;"))</f>
        <v>./pmrep cleardeploymentgroup -p DG_Static_Shared -f ;</v>
      </c>
      <c r="R2554" s="13" t="str">
        <f t="shared" ref="R2554:R2555" si="5982">CONCATENATE("./pmrep addtodeploymentgroup -p ",dgnm," -n ",N2554," -o ",M2554, " -f ",L2554," -d ",K2554, " ;")</f>
        <v>./pmrep addtodeploymentgroup -p DG_Static_Shared -n wf_ENT_LAWSON_GL_RF_PROCESS -o Workflow -f connectors -d all ;</v>
      </c>
      <c r="S2554" s="12" t="str">
        <f t="shared" ref="S2554:S2555" si="5983">IF(AND(B2554=B2555,F2554=F2555),"echo ;",CONCATENATE("./pmrep deploydeploymentgroup -p ",dgnm, " -c ",dgxml," -r ",E2554," -n ",IF(LEFT(F2554,1)="B","ritbil","jansaj")," -X ",F2554, " -h ",G2554," -o ",I2554, " -s ",J2554, " -l $HOME/scripts/log/dg_",C2554,"_",B2554,".log ;"))</f>
        <v>./pmrep deploydeploymentgroup -p DG_Static_Shared -c  ./DG_Static_Shared.xml -r RAC_qa -n ritbil -X BPQ -h qhvifoapp05 -o 6005 -s Native -l $HOME/scripts/log/dg_BR_kalabd.log ;</v>
      </c>
      <c r="T2554" s="13" t="str">
        <f t="shared" ref="T2554:T2555" si="5984">IF(AND(B2554=B2555,F2554=F2555), "echo ;","echo '&lt; PRESS ANY KEY TO CONTINUE &gt;'; read c ; ")</f>
        <v xml:space="preserve">echo '&lt; PRESS ANY KEY TO CONTINUE &gt;'; read c ; </v>
      </c>
      <c r="U2554" s="12" t="str">
        <f t="shared" ref="U2554:U2555" si="5985">IF(AND(B2554=B2555,F2554=F2555),"echo;",CONCATENATE("cat $HOME/scripts/log/dg_",C2554,"_",B2554,".log ; "))</f>
        <v xml:space="preserve">cat $HOME/scripts/log/dg_BR_kalabd.log ; </v>
      </c>
      <c r="V2554" s="13" t="str">
        <f t="shared" ref="V2554:V2555" si="5986">IF(AND(B2554=B2555,F2554=F2555), "echo ;","echo '&lt; PRESS ANY KEY TO CONTINUE &gt;'; read c ;")</f>
        <v>echo '&lt; PRESS ANY KEY TO CONTINUE &gt;'; read c ;</v>
      </c>
      <c r="W2554" s="14" t="str">
        <f t="shared" ref="W2554:W2555" si="5987">IF(LEFT(U2554,3)="cat"," pmd ; "," echo ; ")</f>
        <v xml:space="preserve"> pmd ; </v>
      </c>
      <c r="X2554" s="13" t="str">
        <f t="shared" ref="X2554:X2555" si="5988">IF(M2554="Workflow",CONCATENATE("ssh -q ",G2554, " '/home/infa_adm/scripts/ais.sh ",L2554," ",N2554," ",H2554,"'")," # n/a")</f>
        <v>ssh -q qhvifoapp05 '/home/infa_adm/scripts/ais.sh connectors wf_ENT_LAWSON_GL_RF_PROCESS Int01_qa'</v>
      </c>
      <c r="Y2554" s="15"/>
      <c r="Z2554" s="60" t="str">
        <f t="shared" ref="Z2554:Z2555" si="5989">CONCATENATE("./pmrep objectexport -f ",L2554," -o ",M2554," -n ",N2554," -m -s -b -r -u ",N2554,".xml")</f>
        <v>./pmrep objectexport -f connectors -o Workflow -n wf_ENT_LAWSON_GL_RF_PROCESS -m -s -b -r -u wf_ENT_LAWSON_GL_RF_PROCESS.xml</v>
      </c>
      <c r="AA2554" s="63" t="str">
        <f t="shared" ref="AA2554:AA2555" si="5990">IF(M2554="Workflow",CONCATENATE("gwd ",L2554," ",N2554)," # n/a")</f>
        <v>gwd connectors wf_ENT_LAWSON_GL_RF_PROCESS</v>
      </c>
      <c r="AB2554" s="60" t="str">
        <f t="shared" ref="AB2554:AB2555" si="5991">CONCATENATE("showvh ",L2554," ",N2554," ; ")</f>
        <v xml:space="preserve">showvh connectors wf_ENT_LAWSON_GL_RF_PROCESS ; </v>
      </c>
      <c r="AC2554" s="60" t="str">
        <f t="shared" ref="AC2554:AC2555" si="5992">CONCATENATE("showrrh ",L2554," ",N2554)</f>
        <v>showrrh connectors wf_ENT_LAWSON_GL_RF_PROCESS</v>
      </c>
    </row>
    <row r="2555" spans="1:29" ht="15" x14ac:dyDescent="0.25">
      <c r="A2555" s="9">
        <v>43525</v>
      </c>
      <c r="B2555" s="6" t="s">
        <v>317</v>
      </c>
      <c r="C2555" s="6" t="s">
        <v>1893</v>
      </c>
      <c r="D2555" s="6" t="s">
        <v>1863</v>
      </c>
      <c r="E2555" s="100" t="str">
        <f t="shared" si="5934"/>
        <v>RAC_uat</v>
      </c>
      <c r="F2555" s="115" t="str">
        <f t="shared" si="5935"/>
        <v>BPU</v>
      </c>
      <c r="G2555" s="100" t="str">
        <f t="shared" si="5936"/>
        <v>uhvifoapp03</v>
      </c>
      <c r="H2555" s="115" t="str">
        <f t="shared" si="5937"/>
        <v>Int01_uat</v>
      </c>
      <c r="I2555" s="100" t="str">
        <f t="shared" si="5938"/>
        <v>6005</v>
      </c>
      <c r="J2555" s="115" t="str">
        <f t="shared" si="5939"/>
        <v>Native</v>
      </c>
      <c r="K2555" s="100" t="str">
        <f t="shared" si="5940"/>
        <v>all</v>
      </c>
      <c r="L2555" s="6" t="s">
        <v>1491</v>
      </c>
      <c r="M2555" s="6" t="s">
        <v>332</v>
      </c>
      <c r="N2555" t="s">
        <v>2660</v>
      </c>
      <c r="O2555" s="6" t="s">
        <v>3613</v>
      </c>
      <c r="P2555" s="11" t="str">
        <f t="shared" si="5980"/>
        <v>qc connectors Workflow wf_ENT_LAWSON_GL_RF_PROCESS</v>
      </c>
      <c r="Q2555" s="12" t="str">
        <f t="shared" si="5981"/>
        <v>./pmrep cleardeploymentgroup -p DG_Static_Shared -f ;</v>
      </c>
      <c r="R2555" s="13" t="str">
        <f t="shared" si="5982"/>
        <v>./pmrep addtodeploymentgroup -p DG_Static_Shared -n wf_ENT_LAWSON_GL_RF_PROCESS -o Workflow -f connectors -d all ;</v>
      </c>
      <c r="S2555" s="12" t="str">
        <f t="shared" si="5983"/>
        <v>./pmrep deploydeploymentgroup -p DG_Static_Shared -c  ./DG_Static_Shared.xml -r RAC_uat -n ritbil -X BPU -h uhvifoapp03 -o 6005 -s Native -l $HOME/scripts/log/dg_BR_kalabd.log ;</v>
      </c>
      <c r="T2555" s="13" t="str">
        <f t="shared" si="5984"/>
        <v xml:space="preserve">echo '&lt; PRESS ANY KEY TO CONTINUE &gt;'; read c ; </v>
      </c>
      <c r="U2555" s="12" t="str">
        <f t="shared" si="5985"/>
        <v xml:space="preserve">cat $HOME/scripts/log/dg_BR_kalabd.log ; </v>
      </c>
      <c r="V2555" s="13" t="str">
        <f t="shared" si="5986"/>
        <v>echo '&lt; PRESS ANY KEY TO CONTINUE &gt;'; read c ;</v>
      </c>
      <c r="W2555" s="14" t="str">
        <f t="shared" si="5987"/>
        <v xml:space="preserve"> pmd ; </v>
      </c>
      <c r="X2555" s="13" t="str">
        <f t="shared" si="5988"/>
        <v>ssh -q uhvifoapp03 '/home/infa_adm/scripts/ais.sh connectors wf_ENT_LAWSON_GL_RF_PROCESS Int01_uat'</v>
      </c>
      <c r="Y2555" s="15"/>
      <c r="Z2555" s="60" t="str">
        <f t="shared" si="5989"/>
        <v>./pmrep objectexport -f connectors -o Workflow -n wf_ENT_LAWSON_GL_RF_PROCESS -m -s -b -r -u wf_ENT_LAWSON_GL_RF_PROCESS.xml</v>
      </c>
      <c r="AA2555" s="63" t="str">
        <f t="shared" si="5990"/>
        <v>gwd connectors wf_ENT_LAWSON_GL_RF_PROCESS</v>
      </c>
      <c r="AB2555" s="60" t="str">
        <f t="shared" si="5991"/>
        <v xml:space="preserve">showvh connectors wf_ENT_LAWSON_GL_RF_PROCESS ; </v>
      </c>
      <c r="AC2555" s="60" t="str">
        <f t="shared" si="5992"/>
        <v>showrrh connectors wf_ENT_LAWSON_GL_RF_PROCESS</v>
      </c>
    </row>
    <row r="2556" spans="1:29" ht="15" x14ac:dyDescent="0.25">
      <c r="A2556" s="9">
        <v>43528</v>
      </c>
      <c r="B2556" s="6" t="s">
        <v>2804</v>
      </c>
      <c r="C2556" s="6" t="s">
        <v>1893</v>
      </c>
      <c r="D2556" s="6" t="s">
        <v>1862</v>
      </c>
      <c r="E2556" s="100" t="str">
        <f t="shared" ref="E2556" si="5993">IF(D2556="q1",rep_q,IF(OR(D2556="u1",D2556="u2"),rep_u,IF(OR(D2556="p1",D2556="p2"),rep_p," ** ERROR **")))</f>
        <v>RAC_qa</v>
      </c>
      <c r="F2556" s="115" t="str">
        <f t="shared" ref="F2556" si="5994">IF(C2556="SJ",IF(D2556="q1",pswd_sj_q,IF(OR(D2556="u1",D2556="u2"),pswd_sj_u,IF(OR(D2556="p1",D2556="p2"),pswd_sj_p," ** ERROR **"))),
IF(C2556="BR",IF(D2556="q1",pswd_br_q,IF(OR(D2556="u1",D2556="u2"),pswd_br_u,IF(OR(D2556="p1",D2556="p2"),pswd_br_p," ** ERROR **")))," ** ERROR **"))</f>
        <v>BPQ</v>
      </c>
      <c r="G2556" s="100" t="str">
        <f t="shared" ref="G2556" si="5995">IF(D2556="q1",host_q,IF(OR(D2556="u1",D2556="u2"),host_u,IF(OR(D2556="p1",D2556="p2"),host_p," ** ERROR **")))</f>
        <v>qhvifoapp05</v>
      </c>
      <c r="H2556" s="115" t="str">
        <f t="shared" ref="H2556" si="5996">IF(D2556="q1",int_q1,IF(D2556="u1",int_u1,IF(D2556="u2",int_u2,IF(D2556="p1",int_p1,IF(D2556="p2",int_p2," ** ERROR **")))))</f>
        <v>Int01_qa</v>
      </c>
      <c r="I2556" s="100" t="str">
        <f t="shared" ref="I2556" si="5997">IF(D2556="","n/a","6005")</f>
        <v>6005</v>
      </c>
      <c r="J2556" s="115" t="str">
        <f t="shared" ref="J2556" si="5998">IF(D2556="","n/a","Native")</f>
        <v>Native</v>
      </c>
      <c r="K2556" s="100" t="str">
        <f t="shared" ref="K2556" si="5999">IF(D2556="","n/a","all")</f>
        <v>all</v>
      </c>
      <c r="L2556" s="6" t="s">
        <v>320</v>
      </c>
      <c r="M2556" s="6" t="s">
        <v>332</v>
      </c>
      <c r="N2556" s="151" t="s">
        <v>3614</v>
      </c>
      <c r="O2556" s="6" t="s">
        <v>3622</v>
      </c>
      <c r="P2556" s="11" t="str">
        <f t="shared" ref="P2556:P2557" si="6000">CONCATENATE("qc ",L2556," ",M2556," ",N2556)</f>
        <v>qc Enterprise_Extract Workflow wf_agreement_autopay_promo</v>
      </c>
      <c r="Q2556" s="12" t="str">
        <f t="shared" ref="Q2556:Q2557" si="6001">IF(AND(B2556=B2555,F2556=F2555),"echo ;",CONCATENATE("./pmrep cleardeploymentgroup -p ",dgnm," -f ;"))</f>
        <v>./pmrep cleardeploymentgroup -p DG_Static_Shared -f ;</v>
      </c>
      <c r="R2556" s="13" t="str">
        <f t="shared" ref="R2556:R2557" si="6002">CONCATENATE("./pmrep addtodeploymentgroup -p ",dgnm," -n ",N2556," -o ",M2556, " -f ",L2556," -d ",K2556, " ;")</f>
        <v>./pmrep addtodeploymentgroup -p DG_Static_Shared -n wf_agreement_autopay_promo -o Workflow -f Enterprise_Extract -d all ;</v>
      </c>
      <c r="S2556" s="12" t="str">
        <f t="shared" ref="S2556:S2557" si="6003">IF(AND(B2556=B2557,F2556=F2557),"echo ;",CONCATENATE("./pmrep deploydeploymentgroup -p ",dgnm, " -c ",dgxml," -r ",E2556," -n ",IF(LEFT(F2556,1)="B","ritbil","jansaj")," -X ",F2556, " -h ",G2556," -o ",I2556, " -s ",J2556, " -l $HOME/scripts/log/dg_",C2556,"_",B2556,".log ;"))</f>
        <v>./pmrep deploydeploymentgroup -p DG_Static_Shared -c  ./DG_Static_Shared.xml -r RAC_qa -n ritbil -X BPQ -h qhvifoapp05 -o 6005 -s Native -l $HOME/scripts/log/dg_BR_sarbal.log ;</v>
      </c>
      <c r="T2556" s="13" t="str">
        <f t="shared" ref="T2556:T2557" si="6004">IF(AND(B2556=B2557,F2556=F2557), "echo ;","echo '&lt; PRESS ANY KEY TO CONTINUE &gt;'; read c ; ")</f>
        <v xml:space="preserve">echo '&lt; PRESS ANY KEY TO CONTINUE &gt;'; read c ; </v>
      </c>
      <c r="U2556" s="12" t="str">
        <f t="shared" ref="U2556:U2557" si="6005">IF(AND(B2556=B2557,F2556=F2557),"echo;",CONCATENATE("cat $HOME/scripts/log/dg_",C2556,"_",B2556,".log ; "))</f>
        <v xml:space="preserve">cat $HOME/scripts/log/dg_BR_sarbal.log ; </v>
      </c>
      <c r="V2556" s="13" t="str">
        <f t="shared" ref="V2556:V2557" si="6006">IF(AND(B2556=B2557,F2556=F2557), "echo ;","echo '&lt; PRESS ANY KEY TO CONTINUE &gt;'; read c ;")</f>
        <v>echo '&lt; PRESS ANY KEY TO CONTINUE &gt;'; read c ;</v>
      </c>
      <c r="W2556" s="14" t="str">
        <f t="shared" ref="W2556:W2557" si="6007">IF(LEFT(U2556,3)="cat"," pmd ; "," echo ; ")</f>
        <v xml:space="preserve"> pmd ; </v>
      </c>
      <c r="X2556" s="13" t="str">
        <f t="shared" ref="X2556:X2557" si="6008">IF(M2556="Workflow",CONCATENATE("ssh -q ",G2556, " '/home/infa_adm/scripts/ais.sh ",L2556," ",N2556," ",H2556,"'")," # n/a")</f>
        <v>ssh -q qhvifoapp05 '/home/infa_adm/scripts/ais.sh Enterprise_Extract wf_agreement_autopay_promo Int01_qa'</v>
      </c>
      <c r="Y2556" s="15"/>
      <c r="Z2556" s="60" t="str">
        <f t="shared" ref="Z2556:Z2557" si="6009">CONCATENATE("./pmrep objectexport -f ",L2556," -o ",M2556," -n ",N2556," -m -s -b -r -u ",N2556,".xml")</f>
        <v>./pmrep objectexport -f Enterprise_Extract -o Workflow -n wf_agreement_autopay_promo -m -s -b -r -u wf_agreement_autopay_promo.xml</v>
      </c>
      <c r="AA2556" s="63" t="str">
        <f t="shared" ref="AA2556:AA2557" si="6010">IF(M2556="Workflow",CONCATENATE("gwd ",L2556," ",N2556)," # n/a")</f>
        <v>gwd Enterprise_Extract wf_agreement_autopay_promo</v>
      </c>
      <c r="AB2556" s="60" t="str">
        <f t="shared" ref="AB2556:AB2557" si="6011">CONCATENATE("showvh ",L2556," ",N2556," ; ")</f>
        <v xml:space="preserve">showvh Enterprise_Extract wf_agreement_autopay_promo ; </v>
      </c>
      <c r="AC2556" s="60" t="str">
        <f t="shared" ref="AC2556:AC2557" si="6012">CONCATENATE("showrrh ",L2556," ",N2556)</f>
        <v>showrrh Enterprise_Extract wf_agreement_autopay_promo</v>
      </c>
    </row>
    <row r="2557" spans="1:29" ht="15" x14ac:dyDescent="0.25">
      <c r="A2557" s="9">
        <v>43528</v>
      </c>
      <c r="B2557" s="6" t="s">
        <v>2804</v>
      </c>
      <c r="C2557" s="6" t="s">
        <v>1893</v>
      </c>
      <c r="D2557" s="6" t="s">
        <v>1863</v>
      </c>
      <c r="E2557" s="100" t="str">
        <f t="shared" ref="E2557:E2560" si="6013">IF(D2557="q1",rep_q,IF(OR(D2557="u1",D2557="u2"),rep_u,IF(OR(D2557="p1",D2557="p2"),rep_p," ** ERROR **")))</f>
        <v>RAC_uat</v>
      </c>
      <c r="F2557" s="115" t="str">
        <f t="shared" ref="F2557:F2560" si="6014">IF(C2557="SJ",IF(D2557="q1",pswd_sj_q,IF(OR(D2557="u1",D2557="u2"),pswd_sj_u,IF(OR(D2557="p1",D2557="p2"),pswd_sj_p," ** ERROR **"))),
IF(C2557="BR",IF(D2557="q1",pswd_br_q,IF(OR(D2557="u1",D2557="u2"),pswd_br_u,IF(OR(D2557="p1",D2557="p2"),pswd_br_p," ** ERROR **")))," ** ERROR **"))</f>
        <v>BPU</v>
      </c>
      <c r="G2557" s="100" t="str">
        <f t="shared" ref="G2557:G2560" si="6015">IF(D2557="q1",host_q,IF(OR(D2557="u1",D2557="u2"),host_u,IF(OR(D2557="p1",D2557="p2"),host_p," ** ERROR **")))</f>
        <v>uhvifoapp03</v>
      </c>
      <c r="H2557" s="115" t="str">
        <f t="shared" ref="H2557:H2560" si="6016">IF(D2557="q1",int_q1,IF(D2557="u1",int_u1,IF(D2557="u2",int_u2,IF(D2557="p1",int_p1,IF(D2557="p2",int_p2," ** ERROR **")))))</f>
        <v>Int01_uat</v>
      </c>
      <c r="I2557" s="100" t="str">
        <f t="shared" ref="I2557:I2560" si="6017">IF(D2557="","n/a","6005")</f>
        <v>6005</v>
      </c>
      <c r="J2557" s="115" t="str">
        <f t="shared" ref="J2557:J2560" si="6018">IF(D2557="","n/a","Native")</f>
        <v>Native</v>
      </c>
      <c r="K2557" s="100" t="str">
        <f t="shared" ref="K2557:K2560" si="6019">IF(D2557="","n/a","all")</f>
        <v>all</v>
      </c>
      <c r="L2557" s="6" t="s">
        <v>320</v>
      </c>
      <c r="M2557" s="6" t="s">
        <v>332</v>
      </c>
      <c r="N2557" s="151" t="s">
        <v>3614</v>
      </c>
      <c r="O2557" s="6" t="s">
        <v>3623</v>
      </c>
      <c r="P2557" s="11" t="str">
        <f t="shared" si="6000"/>
        <v>qc Enterprise_Extract Workflow wf_agreement_autopay_promo</v>
      </c>
      <c r="Q2557" s="12" t="str">
        <f t="shared" si="6001"/>
        <v>./pmrep cleardeploymentgroup -p DG_Static_Shared -f ;</v>
      </c>
      <c r="R2557" s="13" t="str">
        <f t="shared" si="6002"/>
        <v>./pmrep addtodeploymentgroup -p DG_Static_Shared -n wf_agreement_autopay_promo -o Workflow -f Enterprise_Extract -d all ;</v>
      </c>
      <c r="S2557" s="12" t="str">
        <f t="shared" si="6003"/>
        <v>./pmrep deploydeploymentgroup -p DG_Static_Shared -c  ./DG_Static_Shared.xml -r RAC_uat -n ritbil -X BPU -h uhvifoapp03 -o 6005 -s Native -l $HOME/scripts/log/dg_BR_sarbal.log ;</v>
      </c>
      <c r="T2557" s="13" t="str">
        <f t="shared" si="6004"/>
        <v xml:space="preserve">echo '&lt; PRESS ANY KEY TO CONTINUE &gt;'; read c ; </v>
      </c>
      <c r="U2557" s="12" t="str">
        <f t="shared" si="6005"/>
        <v xml:space="preserve">cat $HOME/scripts/log/dg_BR_sarbal.log ; </v>
      </c>
      <c r="V2557" s="13" t="str">
        <f t="shared" si="6006"/>
        <v>echo '&lt; PRESS ANY KEY TO CONTINUE &gt;'; read c ;</v>
      </c>
      <c r="W2557" s="14" t="str">
        <f t="shared" si="6007"/>
        <v xml:space="preserve"> pmd ; </v>
      </c>
      <c r="X2557" s="13" t="str">
        <f t="shared" si="6008"/>
        <v>ssh -q uhvifoapp03 '/home/infa_adm/scripts/ais.sh Enterprise_Extract wf_agreement_autopay_promo Int01_uat'</v>
      </c>
      <c r="Y2557" s="15"/>
      <c r="Z2557" s="60" t="str">
        <f t="shared" si="6009"/>
        <v>./pmrep objectexport -f Enterprise_Extract -o Workflow -n wf_agreement_autopay_promo -m -s -b -r -u wf_agreement_autopay_promo.xml</v>
      </c>
      <c r="AA2557" s="63" t="str">
        <f t="shared" si="6010"/>
        <v>gwd Enterprise_Extract wf_agreement_autopay_promo</v>
      </c>
      <c r="AB2557" s="60" t="str">
        <f t="shared" si="6011"/>
        <v xml:space="preserve">showvh Enterprise_Extract wf_agreement_autopay_promo ; </v>
      </c>
      <c r="AC2557" s="60" t="str">
        <f t="shared" si="6012"/>
        <v>showrrh Enterprise_Extract wf_agreement_autopay_promo</v>
      </c>
    </row>
    <row r="2558" spans="1:29" x14ac:dyDescent="0.25">
      <c r="A2558" s="9">
        <v>43528</v>
      </c>
      <c r="B2558" s="6" t="s">
        <v>285</v>
      </c>
      <c r="C2558" s="6" t="s">
        <v>1893</v>
      </c>
      <c r="D2558" s="6" t="s">
        <v>1862</v>
      </c>
      <c r="E2558" s="100" t="str">
        <f t="shared" si="6013"/>
        <v>RAC_qa</v>
      </c>
      <c r="F2558" s="115" t="str">
        <f t="shared" si="6014"/>
        <v>BPQ</v>
      </c>
      <c r="G2558" s="100" t="str">
        <f t="shared" si="6015"/>
        <v>qhvifoapp05</v>
      </c>
      <c r="H2558" s="115" t="str">
        <f t="shared" si="6016"/>
        <v>Int01_qa</v>
      </c>
      <c r="I2558" s="100" t="str">
        <f t="shared" si="6017"/>
        <v>6005</v>
      </c>
      <c r="J2558" s="115" t="str">
        <f t="shared" si="6018"/>
        <v>Native</v>
      </c>
      <c r="K2558" s="100" t="str">
        <f t="shared" si="6019"/>
        <v>all</v>
      </c>
      <c r="L2558" s="6" t="s">
        <v>322</v>
      </c>
      <c r="M2558" s="6" t="s">
        <v>332</v>
      </c>
      <c r="N2558" s="6" t="s">
        <v>3195</v>
      </c>
      <c r="O2558" s="6" t="s">
        <v>3618</v>
      </c>
      <c r="P2558" s="11" t="str">
        <f t="shared" ref="P2558:P2559" si="6020">CONCATENATE("qc ",L2558," ",M2558," ",N2558)</f>
        <v>qc MDM Workflow wf_Mdm_To_Rms</v>
      </c>
      <c r="Q2558" s="12" t="str">
        <f t="shared" ref="Q2558:Q2559" si="6021">IF(AND(B2558=B2557,F2558=F2557),"echo ;",CONCATENATE("./pmrep cleardeploymentgroup -p ",dgnm," -f ;"))</f>
        <v>./pmrep cleardeploymentgroup -p DG_Static_Shared -f ;</v>
      </c>
      <c r="R2558" s="13" t="str">
        <f t="shared" ref="R2558:R2559" si="6022">CONCATENATE("./pmrep addtodeploymentgroup -p ",dgnm," -n ",N2558," -o ",M2558, " -f ",L2558," -d ",K2558, " ;")</f>
        <v>./pmrep addtodeploymentgroup -p DG_Static_Shared -n wf_Mdm_To_Rms -o Workflow -f MDM -d all ;</v>
      </c>
      <c r="S2558" s="12" t="str">
        <f t="shared" ref="S2558:S2559" si="6023">IF(AND(B2558=B2559,F2558=F2559),"echo ;",CONCATENATE("./pmrep deploydeploymentgroup -p ",dgnm, " -c ",dgxml," -r ",E2558," -n ",IF(LEFT(F2558,1)="B","ritbil","jansaj")," -X ",F2558, " -h ",G2558," -o ",I2558, " -s ",J2558, " -l $HOME/scripts/log/dg_",C2558,"_",B2558,".log ;"))</f>
        <v>./pmrep deploydeploymentgroup -p DG_Static_Shared -c  ./DG_Static_Shared.xml -r RAC_qa -n ritbil -X BPQ -h qhvifoapp05 -o 6005 -s Native -l $HOME/scripts/log/dg_BR_matvis.log ;</v>
      </c>
      <c r="T2558" s="13" t="str">
        <f t="shared" ref="T2558:T2559" si="6024">IF(AND(B2558=B2559,F2558=F2559), "echo ;","echo '&lt; PRESS ANY KEY TO CONTINUE &gt;'; read c ; ")</f>
        <v xml:space="preserve">echo '&lt; PRESS ANY KEY TO CONTINUE &gt;'; read c ; </v>
      </c>
      <c r="U2558" s="12" t="str">
        <f t="shared" ref="U2558:U2559" si="6025">IF(AND(B2558=B2559,F2558=F2559),"echo;",CONCATENATE("cat $HOME/scripts/log/dg_",C2558,"_",B2558,".log ; "))</f>
        <v xml:space="preserve">cat $HOME/scripts/log/dg_BR_matvis.log ; </v>
      </c>
      <c r="V2558" s="13" t="str">
        <f t="shared" ref="V2558:V2559" si="6026">IF(AND(B2558=B2559,F2558=F2559), "echo ;","echo '&lt; PRESS ANY KEY TO CONTINUE &gt;'; read c ;")</f>
        <v>echo '&lt; PRESS ANY KEY TO CONTINUE &gt;'; read c ;</v>
      </c>
      <c r="W2558" s="14" t="str">
        <f t="shared" ref="W2558:W2559" si="6027">IF(LEFT(U2558,3)="cat"," pmd ; "," echo ; ")</f>
        <v xml:space="preserve"> pmd ; </v>
      </c>
      <c r="X2558" s="13" t="str">
        <f t="shared" ref="X2558:X2559" si="6028">IF(M2558="Workflow",CONCATENATE("ssh -q ",G2558, " '/home/infa_adm/scripts/ais.sh ",L2558," ",N2558," ",H2558,"'")," # n/a")</f>
        <v>ssh -q qhvifoapp05 '/home/infa_adm/scripts/ais.sh MDM wf_Mdm_To_Rms Int01_qa'</v>
      </c>
      <c r="Y2558" s="15"/>
      <c r="Z2558" s="60" t="str">
        <f t="shared" ref="Z2558:Z2559" si="6029">CONCATENATE("./pmrep objectexport -f ",L2558," -o ",M2558," -n ",N2558," -m -s -b -r -u ",N2558,".xml")</f>
        <v>./pmrep objectexport -f MDM -o Workflow -n wf_Mdm_To_Rms -m -s -b -r -u wf_Mdm_To_Rms.xml</v>
      </c>
      <c r="AA2558" s="63" t="str">
        <f t="shared" ref="AA2558:AA2559" si="6030">IF(M2558="Workflow",CONCATENATE("gwd ",L2558," ",N2558)," # n/a")</f>
        <v>gwd MDM wf_Mdm_To_Rms</v>
      </c>
      <c r="AB2558" s="60" t="str">
        <f t="shared" ref="AB2558:AB2559" si="6031">CONCATENATE("showvh ",L2558," ",N2558," ; ")</f>
        <v xml:space="preserve">showvh MDM wf_Mdm_To_Rms ; </v>
      </c>
      <c r="AC2558" s="60" t="str">
        <f t="shared" ref="AC2558:AC2559" si="6032">CONCATENATE("showrrh ",L2558," ",N2558)</f>
        <v>showrrh MDM wf_Mdm_To_Rms</v>
      </c>
    </row>
    <row r="2559" spans="1:29" x14ac:dyDescent="0.25">
      <c r="A2559" s="9">
        <v>43528</v>
      </c>
      <c r="B2559" s="6" t="s">
        <v>285</v>
      </c>
      <c r="C2559" s="6" t="s">
        <v>1893</v>
      </c>
      <c r="D2559" s="6" t="s">
        <v>1863</v>
      </c>
      <c r="E2559" s="100" t="str">
        <f t="shared" si="6013"/>
        <v>RAC_uat</v>
      </c>
      <c r="F2559" s="115" t="str">
        <f t="shared" si="6014"/>
        <v>BPU</v>
      </c>
      <c r="G2559" s="100" t="str">
        <f t="shared" si="6015"/>
        <v>uhvifoapp03</v>
      </c>
      <c r="H2559" s="115" t="str">
        <f t="shared" si="6016"/>
        <v>Int01_uat</v>
      </c>
      <c r="I2559" s="100" t="str">
        <f t="shared" si="6017"/>
        <v>6005</v>
      </c>
      <c r="J2559" s="115" t="str">
        <f t="shared" si="6018"/>
        <v>Native</v>
      </c>
      <c r="K2559" s="100" t="str">
        <f t="shared" si="6019"/>
        <v>all</v>
      </c>
      <c r="L2559" s="6" t="s">
        <v>322</v>
      </c>
      <c r="M2559" s="6" t="s">
        <v>332</v>
      </c>
      <c r="N2559" s="6" t="s">
        <v>3195</v>
      </c>
      <c r="O2559" s="6" t="s">
        <v>3619</v>
      </c>
      <c r="P2559" s="11" t="str">
        <f t="shared" si="6020"/>
        <v>qc MDM Workflow wf_Mdm_To_Rms</v>
      </c>
      <c r="Q2559" s="12" t="str">
        <f t="shared" si="6021"/>
        <v>./pmrep cleardeploymentgroup -p DG_Static_Shared -f ;</v>
      </c>
      <c r="R2559" s="13" t="str">
        <f t="shared" si="6022"/>
        <v>./pmrep addtodeploymentgroup -p DG_Static_Shared -n wf_Mdm_To_Rms -o Workflow -f MDM -d all ;</v>
      </c>
      <c r="S2559" s="12" t="str">
        <f t="shared" si="6023"/>
        <v>./pmrep deploydeploymentgroup -p DG_Static_Shared -c  ./DG_Static_Shared.xml -r RAC_uat -n ritbil -X BPU -h uhvifoapp03 -o 6005 -s Native -l $HOME/scripts/log/dg_BR_matvis.log ;</v>
      </c>
      <c r="T2559" s="13" t="str">
        <f t="shared" si="6024"/>
        <v xml:space="preserve">echo '&lt; PRESS ANY KEY TO CONTINUE &gt;'; read c ; </v>
      </c>
      <c r="U2559" s="12" t="str">
        <f t="shared" si="6025"/>
        <v xml:space="preserve">cat $HOME/scripts/log/dg_BR_matvis.log ; </v>
      </c>
      <c r="V2559" s="13" t="str">
        <f t="shared" si="6026"/>
        <v>echo '&lt; PRESS ANY KEY TO CONTINUE &gt;'; read c ;</v>
      </c>
      <c r="W2559" s="14" t="str">
        <f t="shared" si="6027"/>
        <v xml:space="preserve"> pmd ; </v>
      </c>
      <c r="X2559" s="13" t="str">
        <f t="shared" si="6028"/>
        <v>ssh -q uhvifoapp03 '/home/infa_adm/scripts/ais.sh MDM wf_Mdm_To_Rms Int01_uat'</v>
      </c>
      <c r="Y2559" s="15"/>
      <c r="Z2559" s="60" t="str">
        <f t="shared" si="6029"/>
        <v>./pmrep objectexport -f MDM -o Workflow -n wf_Mdm_To_Rms -m -s -b -r -u wf_Mdm_To_Rms.xml</v>
      </c>
      <c r="AA2559" s="63" t="str">
        <f t="shared" si="6030"/>
        <v>gwd MDM wf_Mdm_To_Rms</v>
      </c>
      <c r="AB2559" s="60" t="str">
        <f t="shared" si="6031"/>
        <v xml:space="preserve">showvh MDM wf_Mdm_To_Rms ; </v>
      </c>
      <c r="AC2559" s="60" t="str">
        <f t="shared" si="6032"/>
        <v>showrrh MDM wf_Mdm_To_Rms</v>
      </c>
    </row>
    <row r="2560" spans="1:29" x14ac:dyDescent="0.25">
      <c r="A2560" s="9">
        <v>43528</v>
      </c>
      <c r="B2560" s="6" t="s">
        <v>3617</v>
      </c>
      <c r="C2560" s="6" t="s">
        <v>1893</v>
      </c>
      <c r="D2560" s="6" t="s">
        <v>1864</v>
      </c>
      <c r="E2560" s="100" t="str">
        <f t="shared" si="6013"/>
        <v>RAC_prod</v>
      </c>
      <c r="F2560" s="115" t="str">
        <f t="shared" si="6014"/>
        <v>BPP</v>
      </c>
      <c r="G2560" s="100" t="str">
        <f t="shared" si="6015"/>
        <v>phvifoapp04</v>
      </c>
      <c r="H2560" s="115" t="str">
        <f t="shared" si="6016"/>
        <v>Int01_prod</v>
      </c>
      <c r="I2560" s="100" t="str">
        <f t="shared" si="6017"/>
        <v>6005</v>
      </c>
      <c r="J2560" s="115" t="str">
        <f t="shared" si="6018"/>
        <v>Native</v>
      </c>
      <c r="K2560" s="100" t="str">
        <f t="shared" si="6019"/>
        <v>all</v>
      </c>
      <c r="L2560" s="6" t="s">
        <v>1491</v>
      </c>
      <c r="M2560" s="6" t="s">
        <v>332</v>
      </c>
      <c r="N2560" s="6" t="s">
        <v>3190</v>
      </c>
      <c r="O2560" s="6" t="s">
        <v>3620</v>
      </c>
      <c r="P2560" s="11" t="str">
        <f t="shared" ref="P2560" si="6033">CONCATENATE("qc ",L2560," ",M2560," ",N2560)</f>
        <v>qc connectors Workflow wf_Reconnet_File_Process</v>
      </c>
      <c r="Q2560" s="12" t="str">
        <f t="shared" ref="Q2560" si="6034">IF(AND(B2560=B2559,F2560=F2559),"echo ;",CONCATENATE("./pmrep cleardeploymentgroup -p ",dgnm," -f ;"))</f>
        <v>./pmrep cleardeploymentgroup -p DG_Static_Shared -f ;</v>
      </c>
      <c r="R2560" s="13" t="str">
        <f t="shared" ref="R2560" si="6035">CONCATENATE("./pmrep addtodeploymentgroup -p ",dgnm," -n ",N2560," -o ",M2560, " -f ",L2560," -d ",K2560, " ;")</f>
        <v>./pmrep addtodeploymentgroup -p DG_Static_Shared -n wf_Reconnet_File_Process -o Workflow -f connectors -d all ;</v>
      </c>
      <c r="S2560" s="12" t="str">
        <f t="shared" ref="S2560" si="6036">IF(AND(B2560=B2561,F2560=F2561),"echo ;",CONCATENATE("./pmrep deploydeploymentgroup -p ",dgnm, " -c ",dgxml," -r ",E2560," -n ",IF(LEFT(F2560,1)="B","ritbil","jansaj")," -X ",F2560, " -h ",G2560," -o ",I2560, " -s ",J2560, " -l $HOME/scripts/log/dg_",C2560,"_",B2560,".log ;"))</f>
        <v>./pmrep deploydeploymentgroup -p DG_Static_Shared -c  ./DG_Static_Shared.xml -r RAC_prod -n ritbil -X BPP -h phvifoapp04 -o 6005 -s Native -l $HOME/scripts/log/dg_BR_CHG0016912.log ;</v>
      </c>
      <c r="T2560" s="13" t="str">
        <f t="shared" ref="T2560" si="6037">IF(AND(B2560=B2561,F2560=F2561), "echo ;","echo '&lt; PRESS ANY KEY TO CONTINUE &gt;'; read c ; ")</f>
        <v xml:space="preserve">echo '&lt; PRESS ANY KEY TO CONTINUE &gt;'; read c ; </v>
      </c>
      <c r="U2560" s="12" t="str">
        <f t="shared" ref="U2560" si="6038">IF(AND(B2560=B2561,F2560=F2561),"echo;",CONCATENATE("cat $HOME/scripts/log/dg_",C2560,"_",B2560,".log ; "))</f>
        <v xml:space="preserve">cat $HOME/scripts/log/dg_BR_CHG0016912.log ; </v>
      </c>
      <c r="V2560" s="13" t="str">
        <f t="shared" ref="V2560" si="6039">IF(AND(B2560=B2561,F2560=F2561), "echo ;","echo '&lt; PRESS ANY KEY TO CONTINUE &gt;'; read c ;")</f>
        <v>echo '&lt; PRESS ANY KEY TO CONTINUE &gt;'; read c ;</v>
      </c>
      <c r="W2560" s="14" t="str">
        <f t="shared" ref="W2560" si="6040">IF(LEFT(U2560,3)="cat"," pmd ; "," echo ; ")</f>
        <v xml:space="preserve"> pmd ; </v>
      </c>
      <c r="X2560" s="13" t="str">
        <f t="shared" ref="X2560" si="6041">IF(M2560="Workflow",CONCATENATE("ssh -q ",G2560, " '/home/infa_adm/scripts/ais.sh ",L2560," ",N2560," ",H2560,"'")," # n/a")</f>
        <v>ssh -q phvifoapp04 '/home/infa_adm/scripts/ais.sh connectors wf_Reconnet_File_Process Int01_prod'</v>
      </c>
      <c r="Y2560" s="15"/>
      <c r="Z2560" s="60" t="str">
        <f t="shared" ref="Z2560" si="6042">CONCATENATE("./pmrep objectexport -f ",L2560," -o ",M2560," -n ",N2560," -m -s -b -r -u ",N2560,".xml")</f>
        <v>./pmrep objectexport -f connectors -o Workflow -n wf_Reconnet_File_Process -m -s -b -r -u wf_Reconnet_File_Process.xml</v>
      </c>
      <c r="AA2560" s="63" t="str">
        <f t="shared" ref="AA2560" si="6043">IF(M2560="Workflow",CONCATENATE("gwd ",L2560," ",N2560)," # n/a")</f>
        <v>gwd connectors wf_Reconnet_File_Process</v>
      </c>
      <c r="AB2560" s="60" t="str">
        <f t="shared" ref="AB2560" si="6044">CONCATENATE("showvh ",L2560," ",N2560," ; ")</f>
        <v xml:space="preserve">showvh connectors wf_Reconnet_File_Process ; </v>
      </c>
      <c r="AC2560" s="60" t="str">
        <f t="shared" ref="AC2560" si="6045">CONCATENATE("showrrh ",L2560," ",N2560)</f>
        <v>showrrh connectors wf_Reconnet_File_Process</v>
      </c>
    </row>
    <row r="2561" spans="1:29" x14ac:dyDescent="0.25">
      <c r="A2561" s="9">
        <v>43528</v>
      </c>
      <c r="B2561" s="6" t="s">
        <v>3616</v>
      </c>
      <c r="C2561" s="6" t="s">
        <v>1893</v>
      </c>
      <c r="D2561" s="6" t="s">
        <v>1864</v>
      </c>
      <c r="E2561" s="100" t="str">
        <f t="shared" ref="E2561:E2565" si="6046">IF(D2561="q1",rep_q,IF(OR(D2561="u1",D2561="u2"),rep_u,IF(OR(D2561="p1",D2561="p2"),rep_p," ** ERROR **")))</f>
        <v>RAC_prod</v>
      </c>
      <c r="F2561" s="115" t="str">
        <f t="shared" ref="F2561:F2565" si="6047">IF(C2561="SJ",IF(D2561="q1",pswd_sj_q,IF(OR(D2561="u1",D2561="u2"),pswd_sj_u,IF(OR(D2561="p1",D2561="p2"),pswd_sj_p," ** ERROR **"))),
IF(C2561="BR",IF(D2561="q1",pswd_br_q,IF(OR(D2561="u1",D2561="u2"),pswd_br_u,IF(OR(D2561="p1",D2561="p2"),pswd_br_p," ** ERROR **")))," ** ERROR **"))</f>
        <v>BPP</v>
      </c>
      <c r="G2561" s="100" t="str">
        <f t="shared" ref="G2561:G2565" si="6048">IF(D2561="q1",host_q,IF(OR(D2561="u1",D2561="u2"),host_u,IF(OR(D2561="p1",D2561="p2"),host_p," ** ERROR **")))</f>
        <v>phvifoapp04</v>
      </c>
      <c r="H2561" s="115" t="str">
        <f t="shared" ref="H2561:H2565" si="6049">IF(D2561="q1",int_q1,IF(D2561="u1",int_u1,IF(D2561="u2",int_u2,IF(D2561="p1",int_p1,IF(D2561="p2",int_p2," ** ERROR **")))))</f>
        <v>Int01_prod</v>
      </c>
      <c r="I2561" s="100" t="str">
        <f t="shared" ref="I2561:I2565" si="6050">IF(D2561="","n/a","6005")</f>
        <v>6005</v>
      </c>
      <c r="J2561" s="115" t="str">
        <f t="shared" ref="J2561:J2565" si="6051">IF(D2561="","n/a","Native")</f>
        <v>Native</v>
      </c>
      <c r="K2561" s="100" t="str">
        <f t="shared" ref="K2561:K2565" si="6052">IF(D2561="","n/a","all")</f>
        <v>all</v>
      </c>
      <c r="L2561" s="6" t="s">
        <v>1491</v>
      </c>
      <c r="M2561" s="6" t="s">
        <v>332</v>
      </c>
      <c r="N2561" s="87" t="s">
        <v>2660</v>
      </c>
      <c r="O2561" s="6" t="s">
        <v>3621</v>
      </c>
      <c r="P2561" s="11" t="str">
        <f t="shared" ref="P2561" si="6053">CONCATENATE("qc ",L2561," ",M2561," ",N2561)</f>
        <v>qc connectors Workflow wf_ENT_LAWSON_GL_RF_PROCESS</v>
      </c>
      <c r="Q2561" s="12" t="str">
        <f t="shared" ref="Q2561" si="6054">IF(AND(B2561=B2560,F2561=F2560),"echo ;",CONCATENATE("./pmrep cleardeploymentgroup -p ",dgnm," -f ;"))</f>
        <v>./pmrep cleardeploymentgroup -p DG_Static_Shared -f ;</v>
      </c>
      <c r="R2561" s="13" t="str">
        <f t="shared" ref="R2561" si="6055">CONCATENATE("./pmrep addtodeploymentgroup -p ",dgnm," -n ",N2561," -o ",M2561, " -f ",L2561," -d ",K2561, " ;")</f>
        <v>./pmrep addtodeploymentgroup -p DG_Static_Shared -n wf_ENT_LAWSON_GL_RF_PROCESS -o Workflow -f connectors -d all ;</v>
      </c>
      <c r="S2561" s="12" t="str">
        <f t="shared" ref="S2561" si="6056">IF(AND(B2561=B2562,F2561=F2562),"echo ;",CONCATENATE("./pmrep deploydeploymentgroup -p ",dgnm, " -c ",dgxml," -r ",E2561," -n ",IF(LEFT(F2561,1)="B","ritbil","jansaj")," -X ",F2561, " -h ",G2561," -o ",I2561, " -s ",J2561, " -l $HOME/scripts/log/dg_",C2561,"_",B2561,".log ;"))</f>
        <v>./pmrep deploydeploymentgroup -p DG_Static_Shared -c  ./DG_Static_Shared.xml -r RAC_prod -n ritbil -X BPP -h phvifoapp04 -o 6005 -s Native -l $HOME/scripts/log/dg_BR_CHG0016914.log ;</v>
      </c>
      <c r="T2561" s="13" t="str">
        <f t="shared" ref="T2561" si="6057">IF(AND(B2561=B2562,F2561=F2562), "echo ;","echo '&lt; PRESS ANY KEY TO CONTINUE &gt;'; read c ; ")</f>
        <v xml:space="preserve">echo '&lt; PRESS ANY KEY TO CONTINUE &gt;'; read c ; </v>
      </c>
      <c r="U2561" s="12" t="str">
        <f t="shared" ref="U2561" si="6058">IF(AND(B2561=B2562,F2561=F2562),"echo;",CONCATENATE("cat $HOME/scripts/log/dg_",C2561,"_",B2561,".log ; "))</f>
        <v xml:space="preserve">cat $HOME/scripts/log/dg_BR_CHG0016914.log ; </v>
      </c>
      <c r="V2561" s="13" t="str">
        <f t="shared" ref="V2561" si="6059">IF(AND(B2561=B2562,F2561=F2562), "echo ;","echo '&lt; PRESS ANY KEY TO CONTINUE &gt;'; read c ;")</f>
        <v>echo '&lt; PRESS ANY KEY TO CONTINUE &gt;'; read c ;</v>
      </c>
      <c r="W2561" s="14" t="str">
        <f t="shared" ref="W2561" si="6060">IF(LEFT(U2561,3)="cat"," pmd ; "," echo ; ")</f>
        <v xml:space="preserve"> pmd ; </v>
      </c>
      <c r="X2561" s="13" t="str">
        <f t="shared" ref="X2561" si="6061">IF(M2561="Workflow",CONCATENATE("ssh -q ",G2561, " '/home/infa_adm/scripts/ais.sh ",L2561," ",N2561," ",H2561,"'")," # n/a")</f>
        <v>ssh -q phvifoapp04 '/home/infa_adm/scripts/ais.sh connectors wf_ENT_LAWSON_GL_RF_PROCESS Int01_prod'</v>
      </c>
      <c r="Y2561" s="15"/>
      <c r="Z2561" s="60" t="str">
        <f t="shared" ref="Z2561" si="6062">CONCATENATE("./pmrep objectexport -f ",L2561," -o ",M2561," -n ",N2561," -m -s -b -r -u ",N2561,".xml")</f>
        <v>./pmrep objectexport -f connectors -o Workflow -n wf_ENT_LAWSON_GL_RF_PROCESS -m -s -b -r -u wf_ENT_LAWSON_GL_RF_PROCESS.xml</v>
      </c>
      <c r="AA2561" s="63" t="str">
        <f t="shared" ref="AA2561" si="6063">IF(M2561="Workflow",CONCATENATE("gwd ",L2561," ",N2561)," # n/a")</f>
        <v>gwd connectors wf_ENT_LAWSON_GL_RF_PROCESS</v>
      </c>
      <c r="AB2561" s="60" t="str">
        <f t="shared" ref="AB2561" si="6064">CONCATENATE("showvh ",L2561," ",N2561," ; ")</f>
        <v xml:space="preserve">showvh connectors wf_ENT_LAWSON_GL_RF_PROCESS ; </v>
      </c>
      <c r="AC2561" s="60" t="str">
        <f t="shared" ref="AC2561" si="6065">CONCATENATE("showrrh ",L2561," ",N2561)</f>
        <v>showrrh connectors wf_ENT_LAWSON_GL_RF_PROCESS</v>
      </c>
    </row>
    <row r="2562" spans="1:29" x14ac:dyDescent="0.25">
      <c r="A2562" s="9">
        <v>43529</v>
      </c>
      <c r="B2562" s="6" t="s">
        <v>2804</v>
      </c>
      <c r="C2562" s="6" t="s">
        <v>1893</v>
      </c>
      <c r="D2562" s="6" t="s">
        <v>1862</v>
      </c>
      <c r="E2562" s="100" t="str">
        <f t="shared" si="6046"/>
        <v>RAC_qa</v>
      </c>
      <c r="F2562" s="115" t="str">
        <f t="shared" si="6047"/>
        <v>BPQ</v>
      </c>
      <c r="G2562" s="100" t="str">
        <f t="shared" si="6048"/>
        <v>qhvifoapp05</v>
      </c>
      <c r="H2562" s="115" t="str">
        <f t="shared" si="6049"/>
        <v>Int01_qa</v>
      </c>
      <c r="I2562" s="100" t="str">
        <f t="shared" si="6050"/>
        <v>6005</v>
      </c>
      <c r="J2562" s="115" t="str">
        <f t="shared" si="6051"/>
        <v>Native</v>
      </c>
      <c r="K2562" s="100" t="str">
        <f t="shared" si="6052"/>
        <v>all</v>
      </c>
      <c r="L2562" s="6" t="s">
        <v>320</v>
      </c>
      <c r="M2562" s="6" t="s">
        <v>332</v>
      </c>
      <c r="N2562" s="87" t="s">
        <v>3627</v>
      </c>
      <c r="O2562" s="6" t="s">
        <v>3628</v>
      </c>
      <c r="P2562" s="11" t="str">
        <f t="shared" ref="P2562:P2563" si="6066">CONCATENATE("qc ",L2562," ",M2562," ",N2562)</f>
        <v>qc Enterprise_Extract Workflow wf_FLASH_Credit_Bureau_Metro2_File</v>
      </c>
      <c r="Q2562" s="12" t="str">
        <f t="shared" ref="Q2562:Q2563" si="6067">IF(AND(B2562=B2561,F2562=F2561),"echo ;",CONCATENATE("./pmrep cleardeploymentgroup -p ",dgnm," -f ;"))</f>
        <v>./pmrep cleardeploymentgroup -p DG_Static_Shared -f ;</v>
      </c>
      <c r="R2562" s="13" t="str">
        <f t="shared" ref="R2562:R2563" si="6068">CONCATENATE("./pmrep addtodeploymentgroup -p ",dgnm," -n ",N2562," -o ",M2562, " -f ",L2562," -d ",K2562, " ;")</f>
        <v>./pmrep addtodeploymentgroup -p DG_Static_Shared -n wf_FLASH_Credit_Bureau_Metro2_File -o Workflow -f Enterprise_Extract -d all ;</v>
      </c>
      <c r="S2562" s="12" t="str">
        <f t="shared" ref="S2562:S2563" si="6069">IF(AND(B2562=B2563,F2562=F2563),"echo ;",CONCATENATE("./pmrep deploydeploymentgroup -p ",dgnm, " -c ",dgxml," -r ",E2562," -n ",IF(LEFT(F2562,1)="B","ritbil","jansaj")," -X ",F2562, " -h ",G2562," -o ",I2562, " -s ",J2562, " -l $HOME/scripts/log/dg_",C2562,"_",B2562,".log ;"))</f>
        <v>./pmrep deploydeploymentgroup -p DG_Static_Shared -c  ./DG_Static_Shared.xml -r RAC_qa -n ritbil -X BPQ -h qhvifoapp05 -o 6005 -s Native -l $HOME/scripts/log/dg_BR_sarbal.log ;</v>
      </c>
      <c r="T2562" s="13" t="str">
        <f t="shared" ref="T2562:T2563" si="6070">IF(AND(B2562=B2563,F2562=F2563), "echo ;","echo '&lt; PRESS ANY KEY TO CONTINUE &gt;'; read c ; ")</f>
        <v xml:space="preserve">echo '&lt; PRESS ANY KEY TO CONTINUE &gt;'; read c ; </v>
      </c>
      <c r="U2562" s="12" t="str">
        <f t="shared" ref="U2562:U2563" si="6071">IF(AND(B2562=B2563,F2562=F2563),"echo;",CONCATENATE("cat $HOME/scripts/log/dg_",C2562,"_",B2562,".log ; "))</f>
        <v xml:space="preserve">cat $HOME/scripts/log/dg_BR_sarbal.log ; </v>
      </c>
      <c r="V2562" s="13" t="str">
        <f t="shared" ref="V2562:V2563" si="6072">IF(AND(B2562=B2563,F2562=F2563), "echo ;","echo '&lt; PRESS ANY KEY TO CONTINUE &gt;'; read c ;")</f>
        <v>echo '&lt; PRESS ANY KEY TO CONTINUE &gt;'; read c ;</v>
      </c>
      <c r="W2562" s="14" t="str">
        <f t="shared" ref="W2562:W2563" si="6073">IF(LEFT(U2562,3)="cat"," pmd ; "," echo ; ")</f>
        <v xml:space="preserve"> pmd ; </v>
      </c>
      <c r="X2562" s="13" t="str">
        <f t="shared" ref="X2562:X2563" si="6074">IF(M2562="Workflow",CONCATENATE("ssh -q ",G2562, " '/home/infa_adm/scripts/ais.sh ",L2562," ",N2562," ",H2562,"'")," # n/a")</f>
        <v>ssh -q qhvifoapp05 '/home/infa_adm/scripts/ais.sh Enterprise_Extract wf_FLASH_Credit_Bureau_Metro2_File Int01_qa'</v>
      </c>
      <c r="Y2562" s="15"/>
      <c r="Z2562" s="60" t="str">
        <f t="shared" ref="Z2562:Z2563" si="6075">CONCATENATE("./pmrep objectexport -f ",L2562," -o ",M2562," -n ",N2562," -m -s -b -r -u ",N2562,".xml")</f>
        <v>./pmrep objectexport -f Enterprise_Extract -o Workflow -n wf_FLASH_Credit_Bureau_Metro2_File -m -s -b -r -u wf_FLASH_Credit_Bureau_Metro2_File.xml</v>
      </c>
      <c r="AA2562" s="63" t="str">
        <f t="shared" ref="AA2562:AA2563" si="6076">IF(M2562="Workflow",CONCATENATE("gwd ",L2562," ",N2562)," # n/a")</f>
        <v>gwd Enterprise_Extract wf_FLASH_Credit_Bureau_Metro2_File</v>
      </c>
      <c r="AB2562" s="60" t="str">
        <f t="shared" ref="AB2562:AB2563" si="6077">CONCATENATE("showvh ",L2562," ",N2562," ; ")</f>
        <v xml:space="preserve">showvh Enterprise_Extract wf_FLASH_Credit_Bureau_Metro2_File ; </v>
      </c>
      <c r="AC2562" s="60" t="str">
        <f t="shared" ref="AC2562:AC2563" si="6078">CONCATENATE("showrrh ",L2562," ",N2562)</f>
        <v>showrrh Enterprise_Extract wf_FLASH_Credit_Bureau_Metro2_File</v>
      </c>
    </row>
    <row r="2563" spans="1:29" x14ac:dyDescent="0.25">
      <c r="A2563" s="9">
        <v>43529</v>
      </c>
      <c r="B2563" s="6" t="s">
        <v>2804</v>
      </c>
      <c r="C2563" s="6" t="s">
        <v>1893</v>
      </c>
      <c r="D2563" s="6" t="s">
        <v>1863</v>
      </c>
      <c r="E2563" s="100" t="str">
        <f t="shared" si="6046"/>
        <v>RAC_uat</v>
      </c>
      <c r="F2563" s="115" t="str">
        <f t="shared" si="6047"/>
        <v>BPU</v>
      </c>
      <c r="G2563" s="100" t="str">
        <f t="shared" si="6048"/>
        <v>uhvifoapp03</v>
      </c>
      <c r="H2563" s="115" t="str">
        <f t="shared" si="6049"/>
        <v>Int01_uat</v>
      </c>
      <c r="I2563" s="100" t="str">
        <f t="shared" si="6050"/>
        <v>6005</v>
      </c>
      <c r="J2563" s="115" t="str">
        <f t="shared" si="6051"/>
        <v>Native</v>
      </c>
      <c r="K2563" s="100" t="str">
        <f t="shared" si="6052"/>
        <v>all</v>
      </c>
      <c r="L2563" s="6" t="s">
        <v>320</v>
      </c>
      <c r="M2563" s="6" t="s">
        <v>332</v>
      </c>
      <c r="N2563" s="87" t="s">
        <v>3627</v>
      </c>
      <c r="O2563" s="6" t="s">
        <v>3629</v>
      </c>
      <c r="P2563" s="11" t="str">
        <f t="shared" si="6066"/>
        <v>qc Enterprise_Extract Workflow wf_FLASH_Credit_Bureau_Metro2_File</v>
      </c>
      <c r="Q2563" s="12" t="str">
        <f t="shared" si="6067"/>
        <v>./pmrep cleardeploymentgroup -p DG_Static_Shared -f ;</v>
      </c>
      <c r="R2563" s="13" t="str">
        <f t="shared" si="6068"/>
        <v>./pmrep addtodeploymentgroup -p DG_Static_Shared -n wf_FLASH_Credit_Bureau_Metro2_File -o Workflow -f Enterprise_Extract -d all ;</v>
      </c>
      <c r="S2563" s="12" t="str">
        <f t="shared" si="6069"/>
        <v>./pmrep deploydeploymentgroup -p DG_Static_Shared -c  ./DG_Static_Shared.xml -r RAC_uat -n ritbil -X BPU -h uhvifoapp03 -o 6005 -s Native -l $HOME/scripts/log/dg_BR_sarbal.log ;</v>
      </c>
      <c r="T2563" s="13" t="str">
        <f t="shared" si="6070"/>
        <v xml:space="preserve">echo '&lt; PRESS ANY KEY TO CONTINUE &gt;'; read c ; </v>
      </c>
      <c r="U2563" s="12" t="str">
        <f t="shared" si="6071"/>
        <v xml:space="preserve">cat $HOME/scripts/log/dg_BR_sarbal.log ; </v>
      </c>
      <c r="V2563" s="13" t="str">
        <f t="shared" si="6072"/>
        <v>echo '&lt; PRESS ANY KEY TO CONTINUE &gt;'; read c ;</v>
      </c>
      <c r="W2563" s="14" t="str">
        <f t="shared" si="6073"/>
        <v xml:space="preserve"> pmd ; </v>
      </c>
      <c r="X2563" s="13" t="str">
        <f t="shared" si="6074"/>
        <v>ssh -q uhvifoapp03 '/home/infa_adm/scripts/ais.sh Enterprise_Extract wf_FLASH_Credit_Bureau_Metro2_File Int01_uat'</v>
      </c>
      <c r="Y2563" s="15"/>
      <c r="Z2563" s="60" t="str">
        <f t="shared" si="6075"/>
        <v>./pmrep objectexport -f Enterprise_Extract -o Workflow -n wf_FLASH_Credit_Bureau_Metro2_File -m -s -b -r -u wf_FLASH_Credit_Bureau_Metro2_File.xml</v>
      </c>
      <c r="AA2563" s="63" t="str">
        <f t="shared" si="6076"/>
        <v>gwd Enterprise_Extract wf_FLASH_Credit_Bureau_Metro2_File</v>
      </c>
      <c r="AB2563" s="60" t="str">
        <f t="shared" si="6077"/>
        <v xml:space="preserve">showvh Enterprise_Extract wf_FLASH_Credit_Bureau_Metro2_File ; </v>
      </c>
      <c r="AC2563" s="60" t="str">
        <f t="shared" si="6078"/>
        <v>showrrh Enterprise_Extract wf_FLASH_Credit_Bureau_Metro2_File</v>
      </c>
    </row>
    <row r="2564" spans="1:29" x14ac:dyDescent="0.25">
      <c r="A2564" s="154">
        <v>43530</v>
      </c>
      <c r="B2564" s="6" t="s">
        <v>318</v>
      </c>
      <c r="C2564" s="6" t="s">
        <v>1893</v>
      </c>
      <c r="D2564" s="6" t="s">
        <v>1862</v>
      </c>
      <c r="E2564" s="100" t="str">
        <f t="shared" si="6046"/>
        <v>RAC_qa</v>
      </c>
      <c r="F2564" s="115" t="str">
        <f t="shared" si="6047"/>
        <v>BPQ</v>
      </c>
      <c r="G2564" s="100" t="str">
        <f t="shared" si="6048"/>
        <v>qhvifoapp05</v>
      </c>
      <c r="H2564" s="115" t="str">
        <f t="shared" si="6049"/>
        <v>Int01_qa</v>
      </c>
      <c r="I2564" s="100" t="str">
        <f t="shared" si="6050"/>
        <v>6005</v>
      </c>
      <c r="J2564" s="115" t="str">
        <f t="shared" si="6051"/>
        <v>Native</v>
      </c>
      <c r="K2564" s="100" t="str">
        <f t="shared" si="6052"/>
        <v>all</v>
      </c>
      <c r="L2564" s="6" t="s">
        <v>1491</v>
      </c>
      <c r="M2564" s="6" t="s">
        <v>332</v>
      </c>
      <c r="N2564" s="6" t="s">
        <v>3076</v>
      </c>
      <c r="O2564" s="6" t="s">
        <v>3631</v>
      </c>
      <c r="P2564" s="11" t="str">
        <f t="shared" ref="P2564:P2565" si="6079">CONCATENATE("qc ",L2564," ",M2564," ",N2564)</f>
        <v>qc connectors Workflow wf_ENT_LAWSON_GL_CashReceipts_SIMS</v>
      </c>
      <c r="Q2564" s="12" t="str">
        <f t="shared" ref="Q2564:Q2565" si="6080">IF(AND(B2564=B2563,F2564=F2563),"echo ;",CONCATENATE("./pmrep cleardeploymentgroup -p ",dgnm," -f ;"))</f>
        <v>./pmrep cleardeploymentgroup -p DG_Static_Shared -f ;</v>
      </c>
      <c r="R2564" s="13" t="str">
        <f t="shared" ref="R2564:R2565" si="6081">CONCATENATE("./pmrep addtodeploymentgroup -p ",dgnm," -n ",N2564," -o ",M2564, " -f ",L2564," -d ",K2564, " ;")</f>
        <v>./pmrep addtodeploymentgroup -p DG_Static_Shared -n wf_ENT_LAWSON_GL_CashReceipts_SIMS -o Workflow -f connectors -d all ;</v>
      </c>
      <c r="S2564" s="12" t="str">
        <f t="shared" ref="S2564:S2565" si="6082">IF(AND(B2564=B2565,F2564=F2565),"echo ;",CONCATENATE("./pmrep deploydeploymentgroup -p ",dgnm, " -c ",dgxml," -r ",E2564," -n ",IF(LEFT(F2564,1)="B","ritbil","jansaj")," -X ",F2564, " -h ",G2564," -o ",I2564, " -s ",J2564, " -l $HOME/scripts/log/dg_",C2564,"_",B2564,".log ;"))</f>
        <v>./pmrep deploydeploymentgroup -p DG_Static_Shared -c  ./DG_Static_Shared.xml -r RAC_qa -n ritbil -X BPQ -h qhvifoapp05 -o 6005 -s Native -l $HOME/scripts/log/dg_BR_moodee.log ;</v>
      </c>
      <c r="T2564" s="13" t="str">
        <f t="shared" ref="T2564:T2565" si="6083">IF(AND(B2564=B2565,F2564=F2565), "echo ;","echo '&lt; PRESS ANY KEY TO CONTINUE &gt;'; read c ; ")</f>
        <v xml:space="preserve">echo '&lt; PRESS ANY KEY TO CONTINUE &gt;'; read c ; </v>
      </c>
      <c r="U2564" s="12" t="str">
        <f t="shared" ref="U2564:U2565" si="6084">IF(AND(B2564=B2565,F2564=F2565),"echo;",CONCATENATE("cat $HOME/scripts/log/dg_",C2564,"_",B2564,".log ; "))</f>
        <v xml:space="preserve">cat $HOME/scripts/log/dg_BR_moodee.log ; </v>
      </c>
      <c r="V2564" s="13" t="str">
        <f t="shared" ref="V2564:V2565" si="6085">IF(AND(B2564=B2565,F2564=F2565), "echo ;","echo '&lt; PRESS ANY KEY TO CONTINUE &gt;'; read c ;")</f>
        <v>echo '&lt; PRESS ANY KEY TO CONTINUE &gt;'; read c ;</v>
      </c>
      <c r="W2564" s="14" t="str">
        <f t="shared" ref="W2564:W2565" si="6086">IF(LEFT(U2564,3)="cat"," pmd ; "," echo ; ")</f>
        <v xml:space="preserve"> pmd ; </v>
      </c>
      <c r="X2564" s="13" t="str">
        <f t="shared" ref="X2564:X2565" si="6087">IF(M2564="Workflow",CONCATENATE("ssh -q ",G2564, " '/home/infa_adm/scripts/ais.sh ",L2564," ",N2564," ",H2564,"'")," # n/a")</f>
        <v>ssh -q qhvifoapp05 '/home/infa_adm/scripts/ais.sh connectors wf_ENT_LAWSON_GL_CashReceipts_SIMS Int01_qa'</v>
      </c>
      <c r="Y2564" s="15"/>
      <c r="Z2564" s="60" t="str">
        <f t="shared" ref="Z2564:Z2565" si="6088">CONCATENATE("./pmrep objectexport -f ",L2564," -o ",M2564," -n ",N2564," -m -s -b -r -u ",N2564,".xml")</f>
        <v>./pmrep objectexport -f connectors -o Workflow -n wf_ENT_LAWSON_GL_CashReceipts_SIMS -m -s -b -r -u wf_ENT_LAWSON_GL_CashReceipts_SIMS.xml</v>
      </c>
      <c r="AA2564" s="63" t="str">
        <f t="shared" ref="AA2564:AA2565" si="6089">IF(M2564="Workflow",CONCATENATE("gwd ",L2564," ",N2564)," # n/a")</f>
        <v>gwd connectors wf_ENT_LAWSON_GL_CashReceipts_SIMS</v>
      </c>
      <c r="AB2564" s="60" t="str">
        <f t="shared" ref="AB2564:AB2565" si="6090">CONCATENATE("showvh ",L2564," ",N2564," ; ")</f>
        <v xml:space="preserve">showvh connectors wf_ENT_LAWSON_GL_CashReceipts_SIMS ; </v>
      </c>
      <c r="AC2564" s="60" t="str">
        <f t="shared" ref="AC2564:AC2565" si="6091">CONCATENATE("showrrh ",L2564," ",N2564)</f>
        <v>showrrh connectors wf_ENT_LAWSON_GL_CashReceipts_SIMS</v>
      </c>
    </row>
    <row r="2565" spans="1:29" x14ac:dyDescent="0.25">
      <c r="A2565" s="154">
        <v>43530</v>
      </c>
      <c r="B2565" s="6" t="s">
        <v>318</v>
      </c>
      <c r="C2565" s="6" t="s">
        <v>1893</v>
      </c>
      <c r="D2565" s="6" t="s">
        <v>1863</v>
      </c>
      <c r="E2565" s="100" t="str">
        <f t="shared" si="6046"/>
        <v>RAC_uat</v>
      </c>
      <c r="F2565" s="115" t="str">
        <f t="shared" si="6047"/>
        <v>BPU</v>
      </c>
      <c r="G2565" s="100" t="str">
        <f t="shared" si="6048"/>
        <v>uhvifoapp03</v>
      </c>
      <c r="H2565" s="115" t="str">
        <f t="shared" si="6049"/>
        <v>Int01_uat</v>
      </c>
      <c r="I2565" s="100" t="str">
        <f t="shared" si="6050"/>
        <v>6005</v>
      </c>
      <c r="J2565" s="115" t="str">
        <f t="shared" si="6051"/>
        <v>Native</v>
      </c>
      <c r="K2565" s="100" t="str">
        <f t="shared" si="6052"/>
        <v>all</v>
      </c>
      <c r="L2565" s="6" t="s">
        <v>1491</v>
      </c>
      <c r="M2565" s="6" t="s">
        <v>332</v>
      </c>
      <c r="N2565" s="6" t="s">
        <v>3076</v>
      </c>
      <c r="O2565" s="6" t="s">
        <v>3632</v>
      </c>
      <c r="P2565" s="11" t="str">
        <f t="shared" si="6079"/>
        <v>qc connectors Workflow wf_ENT_LAWSON_GL_CashReceipts_SIMS</v>
      </c>
      <c r="Q2565" s="12" t="str">
        <f t="shared" si="6080"/>
        <v>./pmrep cleardeploymentgroup -p DG_Static_Shared -f ;</v>
      </c>
      <c r="R2565" s="13" t="str">
        <f t="shared" si="6081"/>
        <v>./pmrep addtodeploymentgroup -p DG_Static_Shared -n wf_ENT_LAWSON_GL_CashReceipts_SIMS -o Workflow -f connectors -d all ;</v>
      </c>
      <c r="S2565" s="12" t="str">
        <f t="shared" si="6082"/>
        <v>./pmrep deploydeploymentgroup -p DG_Static_Shared -c  ./DG_Static_Shared.xml -r RAC_uat -n ritbil -X BPU -h uhvifoapp03 -o 6005 -s Native -l $HOME/scripts/log/dg_BR_moodee.log ;</v>
      </c>
      <c r="T2565" s="13" t="str">
        <f t="shared" si="6083"/>
        <v xml:space="preserve">echo '&lt; PRESS ANY KEY TO CONTINUE &gt;'; read c ; </v>
      </c>
      <c r="U2565" s="12" t="str">
        <f t="shared" si="6084"/>
        <v xml:space="preserve">cat $HOME/scripts/log/dg_BR_moodee.log ; </v>
      </c>
      <c r="V2565" s="13" t="str">
        <f t="shared" si="6085"/>
        <v>echo '&lt; PRESS ANY KEY TO CONTINUE &gt;'; read c ;</v>
      </c>
      <c r="W2565" s="14" t="str">
        <f t="shared" si="6086"/>
        <v xml:space="preserve"> pmd ; </v>
      </c>
      <c r="X2565" s="13" t="str">
        <f t="shared" si="6087"/>
        <v>ssh -q uhvifoapp03 '/home/infa_adm/scripts/ais.sh connectors wf_ENT_LAWSON_GL_CashReceipts_SIMS Int01_uat'</v>
      </c>
      <c r="Y2565" s="15"/>
      <c r="Z2565" s="60" t="str">
        <f t="shared" si="6088"/>
        <v>./pmrep objectexport -f connectors -o Workflow -n wf_ENT_LAWSON_GL_CashReceipts_SIMS -m -s -b -r -u wf_ENT_LAWSON_GL_CashReceipts_SIMS.xml</v>
      </c>
      <c r="AA2565" s="63" t="str">
        <f t="shared" si="6089"/>
        <v>gwd connectors wf_ENT_LAWSON_GL_CashReceipts_SIMS</v>
      </c>
      <c r="AB2565" s="60" t="str">
        <f t="shared" si="6090"/>
        <v xml:space="preserve">showvh connectors wf_ENT_LAWSON_GL_CashReceipts_SIMS ; </v>
      </c>
      <c r="AC2565" s="60" t="str">
        <f t="shared" si="6091"/>
        <v>showrrh connectors wf_ENT_LAWSON_GL_CashReceipts_SIMS</v>
      </c>
    </row>
    <row r="2566" spans="1:29" ht="15" x14ac:dyDescent="0.25">
      <c r="A2566" s="154">
        <v>43530</v>
      </c>
      <c r="B2566" s="6" t="s">
        <v>5</v>
      </c>
      <c r="C2566" s="6" t="s">
        <v>1893</v>
      </c>
      <c r="D2566" s="6" t="s">
        <v>1862</v>
      </c>
      <c r="E2566" s="100" t="str">
        <f t="shared" ref="E2566:E2570" si="6092">IF(D2566="q1",rep_q,IF(OR(D2566="u1",D2566="u2"),rep_u,IF(OR(D2566="p1",D2566="p2"),rep_p," ** ERROR **")))</f>
        <v>RAC_qa</v>
      </c>
      <c r="F2566" s="115" t="str">
        <f t="shared" ref="F2566:F2570" si="6093">IF(C2566="SJ",IF(D2566="q1",pswd_sj_q,IF(OR(D2566="u1",D2566="u2"),pswd_sj_u,IF(OR(D2566="p1",D2566="p2"),pswd_sj_p," ** ERROR **"))),
IF(C2566="BR",IF(D2566="q1",pswd_br_q,IF(OR(D2566="u1",D2566="u2"),pswd_br_u,IF(OR(D2566="p1",D2566="p2"),pswd_br_p," ** ERROR **")))," ** ERROR **"))</f>
        <v>BPQ</v>
      </c>
      <c r="G2566" s="100" t="str">
        <f t="shared" ref="G2566:G2570" si="6094">IF(D2566="q1",host_q,IF(OR(D2566="u1",D2566="u2"),host_u,IF(OR(D2566="p1",D2566="p2"),host_p," ** ERROR **")))</f>
        <v>qhvifoapp05</v>
      </c>
      <c r="H2566" s="115" t="str">
        <f t="shared" ref="H2566:H2570" si="6095">IF(D2566="q1",int_q1,IF(D2566="u1",int_u1,IF(D2566="u2",int_u2,IF(D2566="p1",int_p1,IF(D2566="p2",int_p2," ** ERROR **")))))</f>
        <v>Int01_qa</v>
      </c>
      <c r="I2566" s="100" t="str">
        <f t="shared" ref="I2566:I2570" si="6096">IF(D2566="","n/a","6005")</f>
        <v>6005</v>
      </c>
      <c r="J2566" s="115" t="str">
        <f t="shared" ref="J2566:J2570" si="6097">IF(D2566="","n/a","Native")</f>
        <v>Native</v>
      </c>
      <c r="K2566" s="100" t="str">
        <f t="shared" ref="K2566:K2570" si="6098">IF(D2566="","n/a","all")</f>
        <v>all</v>
      </c>
      <c r="L2566" s="155" t="s">
        <v>320</v>
      </c>
      <c r="M2566" s="6" t="s">
        <v>332</v>
      </c>
      <c r="N2566" s="157" t="s">
        <v>3627</v>
      </c>
      <c r="O2566" s="6" t="s">
        <v>3633</v>
      </c>
      <c r="P2566" s="11" t="str">
        <f t="shared" ref="P2566:P2567" si="6099">CONCATENATE("qc ",L2566," ",M2566," ",N2566)</f>
        <v>qc Enterprise_Extract Workflow wf_FLASH_Credit_Bureau_Metro2_File</v>
      </c>
      <c r="Q2566" s="12" t="str">
        <f t="shared" ref="Q2566:Q2567" si="6100">IF(AND(B2566=B2565,F2566=F2565),"echo ;",CONCATENATE("./pmrep cleardeploymentgroup -p ",dgnm," -f ;"))</f>
        <v>./pmrep cleardeploymentgroup -p DG_Static_Shared -f ;</v>
      </c>
      <c r="R2566" s="13" t="str">
        <f t="shared" ref="R2566:R2567" si="6101">CONCATENATE("./pmrep addtodeploymentgroup -p ",dgnm," -n ",N2566," -o ",M2566, " -f ",L2566," -d ",K2566, " ;")</f>
        <v>./pmrep addtodeploymentgroup -p DG_Static_Shared -n wf_FLASH_Credit_Bureau_Metro2_File -o Workflow -f Enterprise_Extract -d all ;</v>
      </c>
      <c r="S2566" s="12" t="str">
        <f t="shared" ref="S2566" si="6102">IF(AND(B2566=B2567,F2566=F2567),"echo ;",CONCATENATE("./pmrep deploydeploymentgroup -p ",dgnm, " -c ",dgxml," -r ",E2566," -n ",IF(LEFT(F2566,1)="B","ritbil","jansaj")," -X ",F2566, " -h ",G2566," -o ",I2566, " -s ",J2566, " -l $HOME/scripts/log/dg_",C2566,"_",B2566,".log ;"))</f>
        <v>./pmrep deploydeploymentgroup -p DG_Static_Shared -c  ./DG_Static_Shared.xml -r RAC_qa -n ritbil -X BPQ -h qhvifoapp05 -o 6005 -s Native -l $HOME/scripts/log/dg_BR_halgee.log ;</v>
      </c>
      <c r="T2566" s="13" t="str">
        <f t="shared" ref="T2566" si="6103">IF(AND(B2566=B2567,F2566=F2567), "echo ;","echo '&lt; PRESS ANY KEY TO CONTINUE &gt;'; read c ; ")</f>
        <v xml:space="preserve">echo '&lt; PRESS ANY KEY TO CONTINUE &gt;'; read c ; </v>
      </c>
      <c r="U2566" s="12" t="str">
        <f t="shared" ref="U2566" si="6104">IF(AND(B2566=B2567,F2566=F2567),"echo;",CONCATENATE("cat $HOME/scripts/log/dg_",C2566,"_",B2566,".log ; "))</f>
        <v xml:space="preserve">cat $HOME/scripts/log/dg_BR_halgee.log ; </v>
      </c>
      <c r="V2566" s="13" t="str">
        <f t="shared" ref="V2566" si="6105">IF(AND(B2566=B2567,F2566=F2567), "echo ;","echo '&lt; PRESS ANY KEY TO CONTINUE &gt;'; read c ;")</f>
        <v>echo '&lt; PRESS ANY KEY TO CONTINUE &gt;'; read c ;</v>
      </c>
      <c r="W2566" s="14" t="str">
        <f t="shared" ref="W2566:W2567" si="6106">IF(LEFT(U2566,3)="cat"," pmd ; "," echo ; ")</f>
        <v xml:space="preserve"> pmd ; </v>
      </c>
      <c r="X2566" s="13" t="str">
        <f t="shared" ref="X2566:X2567" si="6107">IF(M2566="Workflow",CONCATENATE("ssh -q ",G2566, " '/home/infa_adm/scripts/ais.sh ",L2566," ",N2566," ",H2566,"'")," # n/a")</f>
        <v>ssh -q qhvifoapp05 '/home/infa_adm/scripts/ais.sh Enterprise_Extract wf_FLASH_Credit_Bureau_Metro2_File Int01_qa'</v>
      </c>
      <c r="Y2566" s="15"/>
      <c r="Z2566" s="60" t="str">
        <f t="shared" ref="Z2566:Z2567" si="6108">CONCATENATE("./pmrep objectexport -f ",L2566," -o ",M2566," -n ",N2566," -m -s -b -r -u ",N2566,".xml")</f>
        <v>./pmrep objectexport -f Enterprise_Extract -o Workflow -n wf_FLASH_Credit_Bureau_Metro2_File -m -s -b -r -u wf_FLASH_Credit_Bureau_Metro2_File.xml</v>
      </c>
      <c r="AA2566" s="63" t="str">
        <f t="shared" ref="AA2566:AA2567" si="6109">IF(M2566="Workflow",CONCATENATE("gwd ",L2566," ",N2566)," # n/a")</f>
        <v>gwd Enterprise_Extract wf_FLASH_Credit_Bureau_Metro2_File</v>
      </c>
      <c r="AB2566" s="60" t="str">
        <f t="shared" ref="AB2566:AB2567" si="6110">CONCATENATE("showvh ",L2566," ",N2566," ; ")</f>
        <v xml:space="preserve">showvh Enterprise_Extract wf_FLASH_Credit_Bureau_Metro2_File ; </v>
      </c>
      <c r="AC2566" s="60" t="str">
        <f t="shared" ref="AC2566:AC2567" si="6111">CONCATENATE("showrrh ",L2566," ",N2566)</f>
        <v>showrrh Enterprise_Extract wf_FLASH_Credit_Bureau_Metro2_File</v>
      </c>
    </row>
    <row r="2567" spans="1:29" ht="15" x14ac:dyDescent="0.25">
      <c r="A2567" s="154">
        <v>43530</v>
      </c>
      <c r="B2567" s="6" t="s">
        <v>5</v>
      </c>
      <c r="C2567" s="6" t="s">
        <v>1893</v>
      </c>
      <c r="D2567" s="6" t="s">
        <v>1863</v>
      </c>
      <c r="E2567" s="100" t="str">
        <f t="shared" si="6092"/>
        <v>RAC_uat</v>
      </c>
      <c r="F2567" s="115" t="str">
        <f t="shared" si="6093"/>
        <v>BPU</v>
      </c>
      <c r="G2567" s="100" t="str">
        <f t="shared" si="6094"/>
        <v>uhvifoapp03</v>
      </c>
      <c r="H2567" s="115" t="str">
        <f t="shared" si="6095"/>
        <v>Int01_uat</v>
      </c>
      <c r="I2567" s="100" t="str">
        <f t="shared" si="6096"/>
        <v>6005</v>
      </c>
      <c r="J2567" s="115" t="str">
        <f t="shared" si="6097"/>
        <v>Native</v>
      </c>
      <c r="K2567" s="100" t="str">
        <f t="shared" si="6098"/>
        <v>all</v>
      </c>
      <c r="L2567" s="155" t="s">
        <v>320</v>
      </c>
      <c r="M2567" s="6" t="s">
        <v>332</v>
      </c>
      <c r="N2567" s="157" t="s">
        <v>3627</v>
      </c>
      <c r="O2567" s="6" t="s">
        <v>3634</v>
      </c>
      <c r="P2567" s="11" t="str">
        <f t="shared" ref="P2567:P2568" si="6112">CONCATENATE("qc ",L2567," ",M2567," ",N2567)</f>
        <v>qc Enterprise_Extract Workflow wf_FLASH_Credit_Bureau_Metro2_File</v>
      </c>
      <c r="Q2567" s="12" t="str">
        <f t="shared" ref="Q2567:Q2568" si="6113">IF(AND(B2567=B2566,F2567=F2566),"echo ;",CONCATENATE("./pmrep cleardeploymentgroup -p ",dgnm," -f ;"))</f>
        <v>./pmrep cleardeploymentgroup -p DG_Static_Shared -f ;</v>
      </c>
      <c r="R2567" s="13" t="str">
        <f t="shared" ref="R2567:R2568" si="6114">CONCATENATE("./pmrep addtodeploymentgroup -p ",dgnm," -n ",N2567," -o ",M2567, " -f ",L2567," -d ",K2567, " ;")</f>
        <v>./pmrep addtodeploymentgroup -p DG_Static_Shared -n wf_FLASH_Credit_Bureau_Metro2_File -o Workflow -f Enterprise_Extract -d all ;</v>
      </c>
      <c r="S2567" s="12" t="str">
        <f t="shared" ref="S2567:S2568" si="6115">IF(AND(B2567=B2568,F2567=F2568),"echo ;",CONCATENATE("./pmrep deploydeploymentgroup -p ",dgnm, " -c ",dgxml," -r ",E2567," -n ",IF(LEFT(F2567,1)="B","ritbil","jansaj")," -X ",F2567, " -h ",G2567," -o ",I2567, " -s ",J2567, " -l $HOME/scripts/log/dg_",C2567,"_",B2567,".log ;"))</f>
        <v>./pmrep deploydeploymentgroup -p DG_Static_Shared -c  ./DG_Static_Shared.xml -r RAC_uat -n ritbil -X BPU -h uhvifoapp03 -o 6005 -s Native -l $HOME/scripts/log/dg_BR_halgee.log ;</v>
      </c>
      <c r="T2567" s="13" t="str">
        <f t="shared" ref="T2567:T2568" si="6116">IF(AND(B2567=B2568,F2567=F2568), "echo ;","echo '&lt; PRESS ANY KEY TO CONTINUE &gt;'; read c ; ")</f>
        <v xml:space="preserve">echo '&lt; PRESS ANY KEY TO CONTINUE &gt;'; read c ; </v>
      </c>
      <c r="U2567" s="12" t="str">
        <f t="shared" ref="U2567:U2568" si="6117">IF(AND(B2567=B2568,F2567=F2568),"echo;",CONCATENATE("cat $HOME/scripts/log/dg_",C2567,"_",B2567,".log ; "))</f>
        <v xml:space="preserve">cat $HOME/scripts/log/dg_BR_halgee.log ; </v>
      </c>
      <c r="V2567" s="13" t="str">
        <f t="shared" ref="V2567:V2568" si="6118">IF(AND(B2567=B2568,F2567=F2568), "echo ;","echo '&lt; PRESS ANY KEY TO CONTINUE &gt;'; read c ;")</f>
        <v>echo '&lt; PRESS ANY KEY TO CONTINUE &gt;'; read c ;</v>
      </c>
      <c r="W2567" s="14" t="str">
        <f t="shared" ref="W2567:W2568" si="6119">IF(LEFT(U2567,3)="cat"," pmd ; "," echo ; ")</f>
        <v xml:space="preserve"> pmd ; </v>
      </c>
      <c r="X2567" s="13" t="str">
        <f t="shared" ref="X2567:X2568" si="6120">IF(M2567="Workflow",CONCATENATE("ssh -q ",G2567, " '/home/infa_adm/scripts/ais.sh ",L2567," ",N2567," ",H2567,"'")," # n/a")</f>
        <v>ssh -q uhvifoapp03 '/home/infa_adm/scripts/ais.sh Enterprise_Extract wf_FLASH_Credit_Bureau_Metro2_File Int01_uat'</v>
      </c>
      <c r="Y2567" s="15"/>
      <c r="Z2567" s="60" t="str">
        <f t="shared" ref="Z2567:Z2568" si="6121">CONCATENATE("./pmrep objectexport -f ",L2567," -o ",M2567," -n ",N2567," -m -s -b -r -u ",N2567,".xml")</f>
        <v>./pmrep objectexport -f Enterprise_Extract -o Workflow -n wf_FLASH_Credit_Bureau_Metro2_File -m -s -b -r -u wf_FLASH_Credit_Bureau_Metro2_File.xml</v>
      </c>
      <c r="AA2567" s="63" t="str">
        <f t="shared" ref="AA2567:AA2568" si="6122">IF(M2567="Workflow",CONCATENATE("gwd ",L2567," ",N2567)," # n/a")</f>
        <v>gwd Enterprise_Extract wf_FLASH_Credit_Bureau_Metro2_File</v>
      </c>
      <c r="AB2567" s="60" t="str">
        <f t="shared" ref="AB2567:AB2568" si="6123">CONCATENATE("showvh ",L2567," ",N2567," ; ")</f>
        <v xml:space="preserve">showvh Enterprise_Extract wf_FLASH_Credit_Bureau_Metro2_File ; </v>
      </c>
      <c r="AC2567" s="60" t="str">
        <f t="shared" ref="AC2567:AC2568" si="6124">CONCATENATE("showrrh ",L2567," ",N2567)</f>
        <v>showrrh Enterprise_Extract wf_FLASH_Credit_Bureau_Metro2_File</v>
      </c>
    </row>
    <row r="2568" spans="1:29" x14ac:dyDescent="0.25">
      <c r="A2568" s="9">
        <v>43531</v>
      </c>
      <c r="B2568" s="6" t="s">
        <v>3637</v>
      </c>
      <c r="C2568" s="6" t="s">
        <v>1893</v>
      </c>
      <c r="D2568" s="6" t="s">
        <v>1864</v>
      </c>
      <c r="E2568" s="100" t="str">
        <f t="shared" si="6092"/>
        <v>RAC_prod</v>
      </c>
      <c r="F2568" s="115" t="str">
        <f t="shared" si="6093"/>
        <v>BPP</v>
      </c>
      <c r="G2568" s="100" t="str">
        <f t="shared" si="6094"/>
        <v>phvifoapp04</v>
      </c>
      <c r="H2568" s="115" t="str">
        <f t="shared" si="6095"/>
        <v>Int01_prod</v>
      </c>
      <c r="I2568" s="100" t="str">
        <f t="shared" si="6096"/>
        <v>6005</v>
      </c>
      <c r="J2568" s="115" t="str">
        <f t="shared" si="6097"/>
        <v>Native</v>
      </c>
      <c r="K2568" s="100" t="str">
        <f t="shared" si="6098"/>
        <v>all</v>
      </c>
      <c r="L2568" s="6" t="s">
        <v>1491</v>
      </c>
      <c r="M2568" s="6" t="s">
        <v>332</v>
      </c>
      <c r="N2568" s="6" t="s">
        <v>3076</v>
      </c>
      <c r="O2568" s="6" t="s">
        <v>3640</v>
      </c>
      <c r="P2568" s="11" t="str">
        <f t="shared" si="6112"/>
        <v>qc connectors Workflow wf_ENT_LAWSON_GL_CashReceipts_SIMS</v>
      </c>
      <c r="Q2568" s="12" t="str">
        <f t="shared" si="6113"/>
        <v>./pmrep cleardeploymentgroup -p DG_Static_Shared -f ;</v>
      </c>
      <c r="R2568" s="13" t="str">
        <f t="shared" si="6114"/>
        <v>./pmrep addtodeploymentgroup -p DG_Static_Shared -n wf_ENT_LAWSON_GL_CashReceipts_SIMS -o Workflow -f connectors -d all ;</v>
      </c>
      <c r="S2568" s="12" t="str">
        <f t="shared" si="6115"/>
        <v>./pmrep deploydeploymentgroup -p DG_Static_Shared -c  ./DG_Static_Shared.xml -r RAC_prod -n ritbil -X BPP -h phvifoapp04 -o 6005 -s Native -l $HOME/scripts/log/dg_BR_CHG0017007.log ;</v>
      </c>
      <c r="T2568" s="13" t="str">
        <f t="shared" si="6116"/>
        <v xml:space="preserve">echo '&lt; PRESS ANY KEY TO CONTINUE &gt;'; read c ; </v>
      </c>
      <c r="U2568" s="12" t="str">
        <f t="shared" si="6117"/>
        <v xml:space="preserve">cat $HOME/scripts/log/dg_BR_CHG0017007.log ; </v>
      </c>
      <c r="V2568" s="13" t="str">
        <f t="shared" si="6118"/>
        <v>echo '&lt; PRESS ANY KEY TO CONTINUE &gt;'; read c ;</v>
      </c>
      <c r="W2568" s="14" t="str">
        <f t="shared" si="6119"/>
        <v xml:space="preserve"> pmd ; </v>
      </c>
      <c r="X2568" s="13" t="str">
        <f t="shared" si="6120"/>
        <v>ssh -q phvifoapp04 '/home/infa_adm/scripts/ais.sh connectors wf_ENT_LAWSON_GL_CashReceipts_SIMS Int01_prod'</v>
      </c>
      <c r="Y2568" s="15"/>
      <c r="Z2568" s="60" t="str">
        <f t="shared" si="6121"/>
        <v>./pmrep objectexport -f connectors -o Workflow -n wf_ENT_LAWSON_GL_CashReceipts_SIMS -m -s -b -r -u wf_ENT_LAWSON_GL_CashReceipts_SIMS.xml</v>
      </c>
      <c r="AA2568" s="63" t="str">
        <f t="shared" si="6122"/>
        <v>gwd connectors wf_ENT_LAWSON_GL_CashReceipts_SIMS</v>
      </c>
      <c r="AB2568" s="60" t="str">
        <f t="shared" si="6123"/>
        <v xml:space="preserve">showvh connectors wf_ENT_LAWSON_GL_CashReceipts_SIMS ; </v>
      </c>
      <c r="AC2568" s="60" t="str">
        <f t="shared" si="6124"/>
        <v>showrrh connectors wf_ENT_LAWSON_GL_CashReceipts_SIMS</v>
      </c>
    </row>
    <row r="2569" spans="1:29" x14ac:dyDescent="0.25">
      <c r="A2569" s="9">
        <v>43531</v>
      </c>
      <c r="B2569" s="6" t="s">
        <v>285</v>
      </c>
      <c r="C2569" s="6" t="s">
        <v>1893</v>
      </c>
      <c r="D2569" s="6" t="s">
        <v>1862</v>
      </c>
      <c r="E2569" s="100" t="str">
        <f t="shared" si="6092"/>
        <v>RAC_qa</v>
      </c>
      <c r="F2569" s="115" t="str">
        <f t="shared" si="6093"/>
        <v>BPQ</v>
      </c>
      <c r="G2569" s="100" t="str">
        <f t="shared" si="6094"/>
        <v>qhvifoapp05</v>
      </c>
      <c r="H2569" s="115" t="str">
        <f t="shared" si="6095"/>
        <v>Int01_qa</v>
      </c>
      <c r="I2569" s="100" t="str">
        <f t="shared" si="6096"/>
        <v>6005</v>
      </c>
      <c r="J2569" s="115" t="str">
        <f t="shared" si="6097"/>
        <v>Native</v>
      </c>
      <c r="K2569" s="100" t="str">
        <f t="shared" si="6098"/>
        <v>all</v>
      </c>
      <c r="L2569" s="6" t="s">
        <v>322</v>
      </c>
      <c r="M2569" s="6" t="s">
        <v>332</v>
      </c>
      <c r="N2569" s="6" t="s">
        <v>3195</v>
      </c>
      <c r="O2569" s="6" t="s">
        <v>3641</v>
      </c>
      <c r="P2569" s="11" t="str">
        <f t="shared" ref="P2569:P2570" si="6125">CONCATENATE("qc ",L2569," ",M2569," ",N2569)</f>
        <v>qc MDM Workflow wf_Mdm_To_Rms</v>
      </c>
      <c r="Q2569" s="12" t="str">
        <f t="shared" ref="Q2569:Q2570" si="6126">IF(AND(B2569=B2568,F2569=F2568),"echo ;",CONCATENATE("./pmrep cleardeploymentgroup -p ",dgnm," -f ;"))</f>
        <v>./pmrep cleardeploymentgroup -p DG_Static_Shared -f ;</v>
      </c>
      <c r="R2569" s="13" t="str">
        <f t="shared" ref="R2569:R2570" si="6127">CONCATENATE("./pmrep addtodeploymentgroup -p ",dgnm," -n ",N2569," -o ",M2569, " -f ",L2569," -d ",K2569, " ;")</f>
        <v>./pmrep addtodeploymentgroup -p DG_Static_Shared -n wf_Mdm_To_Rms -o Workflow -f MDM -d all ;</v>
      </c>
      <c r="S2569" s="12" t="str">
        <f t="shared" ref="S2569:S2570" si="6128">IF(AND(B2569=B2570,F2569=F2570),"echo ;",CONCATENATE("./pmrep deploydeploymentgroup -p ",dgnm, " -c ",dgxml," -r ",E2569," -n ",IF(LEFT(F2569,1)="B","ritbil","jansaj")," -X ",F2569, " -h ",G2569," -o ",I2569, " -s ",J2569, " -l $HOME/scripts/log/dg_",C2569,"_",B2569,".log ;"))</f>
        <v>./pmrep deploydeploymentgroup -p DG_Static_Shared -c  ./DG_Static_Shared.xml -r RAC_qa -n ritbil -X BPQ -h qhvifoapp05 -o 6005 -s Native -l $HOME/scripts/log/dg_BR_matvis.log ;</v>
      </c>
      <c r="T2569" s="13" t="str">
        <f t="shared" ref="T2569:T2570" si="6129">IF(AND(B2569=B2570,F2569=F2570), "echo ;","echo '&lt; PRESS ANY KEY TO CONTINUE &gt;'; read c ; ")</f>
        <v xml:space="preserve">echo '&lt; PRESS ANY KEY TO CONTINUE &gt;'; read c ; </v>
      </c>
      <c r="U2569" s="12" t="str">
        <f t="shared" ref="U2569:U2570" si="6130">IF(AND(B2569=B2570,F2569=F2570),"echo;",CONCATENATE("cat $HOME/scripts/log/dg_",C2569,"_",B2569,".log ; "))</f>
        <v xml:space="preserve">cat $HOME/scripts/log/dg_BR_matvis.log ; </v>
      </c>
      <c r="V2569" s="13" t="str">
        <f t="shared" ref="V2569:V2570" si="6131">IF(AND(B2569=B2570,F2569=F2570), "echo ;","echo '&lt; PRESS ANY KEY TO CONTINUE &gt;'; read c ;")</f>
        <v>echo '&lt; PRESS ANY KEY TO CONTINUE &gt;'; read c ;</v>
      </c>
      <c r="W2569" s="14" t="str">
        <f t="shared" ref="W2569:W2570" si="6132">IF(LEFT(U2569,3)="cat"," pmd ; "," echo ; ")</f>
        <v xml:space="preserve"> pmd ; </v>
      </c>
      <c r="X2569" s="13" t="str">
        <f t="shared" ref="X2569:X2570" si="6133">IF(M2569="Workflow",CONCATENATE("ssh -q ",G2569, " '/home/infa_adm/scripts/ais.sh ",L2569," ",N2569," ",H2569,"'")," # n/a")</f>
        <v>ssh -q qhvifoapp05 '/home/infa_adm/scripts/ais.sh MDM wf_Mdm_To_Rms Int01_qa'</v>
      </c>
      <c r="Y2569" s="15"/>
      <c r="Z2569" s="60" t="str">
        <f t="shared" ref="Z2569:Z2570" si="6134">CONCATENATE("./pmrep objectexport -f ",L2569," -o ",M2569," -n ",N2569," -m -s -b -r -u ",N2569,".xml")</f>
        <v>./pmrep objectexport -f MDM -o Workflow -n wf_Mdm_To_Rms -m -s -b -r -u wf_Mdm_To_Rms.xml</v>
      </c>
      <c r="AA2569" s="63" t="str">
        <f t="shared" ref="AA2569:AA2570" si="6135">IF(M2569="Workflow",CONCATENATE("gwd ",L2569," ",N2569)," # n/a")</f>
        <v>gwd MDM wf_Mdm_To_Rms</v>
      </c>
      <c r="AB2569" s="60" t="str">
        <f t="shared" ref="AB2569:AB2570" si="6136">CONCATENATE("showvh ",L2569," ",N2569," ; ")</f>
        <v xml:space="preserve">showvh MDM wf_Mdm_To_Rms ; </v>
      </c>
      <c r="AC2569" s="60" t="str">
        <f t="shared" ref="AC2569:AC2570" si="6137">CONCATENATE("showrrh ",L2569," ",N2569)</f>
        <v>showrrh MDM wf_Mdm_To_Rms</v>
      </c>
    </row>
    <row r="2570" spans="1:29" x14ac:dyDescent="0.25">
      <c r="A2570" s="9">
        <v>43531</v>
      </c>
      <c r="B2570" s="6" t="s">
        <v>285</v>
      </c>
      <c r="C2570" s="6" t="s">
        <v>1893</v>
      </c>
      <c r="D2570" s="6" t="s">
        <v>1863</v>
      </c>
      <c r="E2570" s="100" t="str">
        <f t="shared" si="6092"/>
        <v>RAC_uat</v>
      </c>
      <c r="F2570" s="115" t="str">
        <f t="shared" si="6093"/>
        <v>BPU</v>
      </c>
      <c r="G2570" s="100" t="str">
        <f t="shared" si="6094"/>
        <v>uhvifoapp03</v>
      </c>
      <c r="H2570" s="115" t="str">
        <f t="shared" si="6095"/>
        <v>Int01_uat</v>
      </c>
      <c r="I2570" s="100" t="str">
        <f t="shared" si="6096"/>
        <v>6005</v>
      </c>
      <c r="J2570" s="115" t="str">
        <f t="shared" si="6097"/>
        <v>Native</v>
      </c>
      <c r="K2570" s="100" t="str">
        <f t="shared" si="6098"/>
        <v>all</v>
      </c>
      <c r="L2570" s="6" t="s">
        <v>322</v>
      </c>
      <c r="M2570" s="6" t="s">
        <v>332</v>
      </c>
      <c r="N2570" s="6" t="s">
        <v>3195</v>
      </c>
      <c r="O2570" s="6" t="s">
        <v>3642</v>
      </c>
      <c r="P2570" s="11" t="str">
        <f t="shared" si="6125"/>
        <v>qc MDM Workflow wf_Mdm_To_Rms</v>
      </c>
      <c r="Q2570" s="12" t="str">
        <f t="shared" si="6126"/>
        <v>./pmrep cleardeploymentgroup -p DG_Static_Shared -f ;</v>
      </c>
      <c r="R2570" s="13" t="str">
        <f t="shared" si="6127"/>
        <v>./pmrep addtodeploymentgroup -p DG_Static_Shared -n wf_Mdm_To_Rms -o Workflow -f MDM -d all ;</v>
      </c>
      <c r="S2570" s="12" t="str">
        <f t="shared" si="6128"/>
        <v>./pmrep deploydeploymentgroup -p DG_Static_Shared -c  ./DG_Static_Shared.xml -r RAC_uat -n ritbil -X BPU -h uhvifoapp03 -o 6005 -s Native -l $HOME/scripts/log/dg_BR_matvis.log ;</v>
      </c>
      <c r="T2570" s="13" t="str">
        <f t="shared" si="6129"/>
        <v xml:space="preserve">echo '&lt; PRESS ANY KEY TO CONTINUE &gt;'; read c ; </v>
      </c>
      <c r="U2570" s="12" t="str">
        <f t="shared" si="6130"/>
        <v xml:space="preserve">cat $HOME/scripts/log/dg_BR_matvis.log ; </v>
      </c>
      <c r="V2570" s="13" t="str">
        <f t="shared" si="6131"/>
        <v>echo '&lt; PRESS ANY KEY TO CONTINUE &gt;'; read c ;</v>
      </c>
      <c r="W2570" s="14" t="str">
        <f t="shared" si="6132"/>
        <v xml:space="preserve"> pmd ; </v>
      </c>
      <c r="X2570" s="13" t="str">
        <f t="shared" si="6133"/>
        <v>ssh -q uhvifoapp03 '/home/infa_adm/scripts/ais.sh MDM wf_Mdm_To_Rms Int01_uat'</v>
      </c>
      <c r="Y2570" s="15"/>
      <c r="Z2570" s="60" t="str">
        <f t="shared" si="6134"/>
        <v>./pmrep objectexport -f MDM -o Workflow -n wf_Mdm_To_Rms -m -s -b -r -u wf_Mdm_To_Rms.xml</v>
      </c>
      <c r="AA2570" s="63" t="str">
        <f t="shared" si="6135"/>
        <v>gwd MDM wf_Mdm_To_Rms</v>
      </c>
      <c r="AB2570" s="60" t="str">
        <f t="shared" si="6136"/>
        <v xml:space="preserve">showvh MDM wf_Mdm_To_Rms ; </v>
      </c>
      <c r="AC2570" s="60" t="str">
        <f t="shared" si="6137"/>
        <v>showrrh MDM wf_Mdm_To_Rms</v>
      </c>
    </row>
    <row r="2571" spans="1:29" ht="15" x14ac:dyDescent="0.25">
      <c r="A2571" s="9">
        <v>43531</v>
      </c>
      <c r="B2571" s="6" t="s">
        <v>5</v>
      </c>
      <c r="C2571" s="6" t="s">
        <v>1893</v>
      </c>
      <c r="D2571" s="6" t="s">
        <v>1862</v>
      </c>
      <c r="E2571" s="100" t="str">
        <f t="shared" ref="E2571:E2572" si="6138">IF(D2571="q1",rep_q,IF(OR(D2571="u1",D2571="u2"),rep_u,IF(OR(D2571="p1",D2571="p2"),rep_p," ** ERROR **")))</f>
        <v>RAC_qa</v>
      </c>
      <c r="F2571" s="115" t="str">
        <f t="shared" ref="F2571:F2572" si="6139">IF(C2571="SJ",IF(D2571="q1",pswd_sj_q,IF(OR(D2571="u1",D2571="u2"),pswd_sj_u,IF(OR(D2571="p1",D2571="p2"),pswd_sj_p," ** ERROR **"))),
IF(C2571="BR",IF(D2571="q1",pswd_br_q,IF(OR(D2571="u1",D2571="u2"),pswd_br_u,IF(OR(D2571="p1",D2571="p2"),pswd_br_p," ** ERROR **")))," ** ERROR **"))</f>
        <v>BPQ</v>
      </c>
      <c r="G2571" s="100" t="str">
        <f t="shared" ref="G2571:G2572" si="6140">IF(D2571="q1",host_q,IF(OR(D2571="u1",D2571="u2"),host_u,IF(OR(D2571="p1",D2571="p2"),host_p," ** ERROR **")))</f>
        <v>qhvifoapp05</v>
      </c>
      <c r="H2571" s="115" t="str">
        <f t="shared" ref="H2571:H2572" si="6141">IF(D2571="q1",int_q1,IF(D2571="u1",int_u1,IF(D2571="u2",int_u2,IF(D2571="p1",int_p1,IF(D2571="p2",int_p2," ** ERROR **")))))</f>
        <v>Int01_qa</v>
      </c>
      <c r="I2571" s="100" t="str">
        <f t="shared" ref="I2571:I2572" si="6142">IF(D2571="","n/a","6005")</f>
        <v>6005</v>
      </c>
      <c r="J2571" s="115" t="str">
        <f t="shared" ref="J2571:J2572" si="6143">IF(D2571="","n/a","Native")</f>
        <v>Native</v>
      </c>
      <c r="K2571" s="100" t="str">
        <f t="shared" ref="K2571:K2572" si="6144">IF(D2571="","n/a","all")</f>
        <v>all</v>
      </c>
      <c r="L2571" s="155" t="s">
        <v>320</v>
      </c>
      <c r="M2571" s="6" t="s">
        <v>332</v>
      </c>
      <c r="N2571" s="157" t="s">
        <v>3627</v>
      </c>
      <c r="O2571" s="6" t="s">
        <v>3643</v>
      </c>
      <c r="P2571" s="11" t="str">
        <f t="shared" ref="P2571:P2572" si="6145">CONCATENATE("qc ",L2571," ",M2571," ",N2571)</f>
        <v>qc Enterprise_Extract Workflow wf_FLASH_Credit_Bureau_Metro2_File</v>
      </c>
      <c r="Q2571" s="12" t="str">
        <f t="shared" ref="Q2571:Q2572" si="6146">IF(AND(B2571=B2570,F2571=F2570),"echo ;",CONCATENATE("./pmrep cleardeploymentgroup -p ",dgnm," -f ;"))</f>
        <v>./pmrep cleardeploymentgroup -p DG_Static_Shared -f ;</v>
      </c>
      <c r="R2571" s="13" t="str">
        <f t="shared" ref="R2571:R2572" si="6147">CONCATENATE("./pmrep addtodeploymentgroup -p ",dgnm," -n ",N2571," -o ",M2571, " -f ",L2571," -d ",K2571, " ;")</f>
        <v>./pmrep addtodeploymentgroup -p DG_Static_Shared -n wf_FLASH_Credit_Bureau_Metro2_File -o Workflow -f Enterprise_Extract -d all ;</v>
      </c>
      <c r="S2571" s="12" t="str">
        <f t="shared" ref="S2571:S2572" si="6148">IF(AND(B2571=B2572,F2571=F2572),"echo ;",CONCATENATE("./pmrep deploydeploymentgroup -p ",dgnm, " -c ",dgxml," -r ",E2571," -n ",IF(LEFT(F2571,1)="B","ritbil","jansaj")," -X ",F2571, " -h ",G2571," -o ",I2571, " -s ",J2571, " -l $HOME/scripts/log/dg_",C2571,"_",B2571,".log ;"))</f>
        <v>./pmrep deploydeploymentgroup -p DG_Static_Shared -c  ./DG_Static_Shared.xml -r RAC_qa -n ritbil -X BPQ -h qhvifoapp05 -o 6005 -s Native -l $HOME/scripts/log/dg_BR_halgee.log ;</v>
      </c>
      <c r="T2571" s="13" t="str">
        <f t="shared" ref="T2571:T2572" si="6149">IF(AND(B2571=B2572,F2571=F2572), "echo ;","echo '&lt; PRESS ANY KEY TO CONTINUE &gt;'; read c ; ")</f>
        <v xml:space="preserve">echo '&lt; PRESS ANY KEY TO CONTINUE &gt;'; read c ; </v>
      </c>
      <c r="U2571" s="12" t="str">
        <f t="shared" ref="U2571:U2572" si="6150">IF(AND(B2571=B2572,F2571=F2572),"echo;",CONCATENATE("cat $HOME/scripts/log/dg_",C2571,"_",B2571,".log ; "))</f>
        <v xml:space="preserve">cat $HOME/scripts/log/dg_BR_halgee.log ; </v>
      </c>
      <c r="V2571" s="13" t="str">
        <f t="shared" ref="V2571:V2572" si="6151">IF(AND(B2571=B2572,F2571=F2572), "echo ;","echo '&lt; PRESS ANY KEY TO CONTINUE &gt;'; read c ;")</f>
        <v>echo '&lt; PRESS ANY KEY TO CONTINUE &gt;'; read c ;</v>
      </c>
      <c r="W2571" s="14" t="str">
        <f t="shared" ref="W2571:W2572" si="6152">IF(LEFT(U2571,3)="cat"," pmd ; "," echo ; ")</f>
        <v xml:space="preserve"> pmd ; </v>
      </c>
      <c r="X2571" s="13" t="str">
        <f t="shared" ref="X2571:X2572" si="6153">IF(M2571="Workflow",CONCATENATE("ssh -q ",G2571, " '/home/infa_adm/scripts/ais.sh ",L2571," ",N2571," ",H2571,"'")," # n/a")</f>
        <v>ssh -q qhvifoapp05 '/home/infa_adm/scripts/ais.sh Enterprise_Extract wf_FLASH_Credit_Bureau_Metro2_File Int01_qa'</v>
      </c>
      <c r="Y2571" s="15"/>
      <c r="Z2571" s="60" t="str">
        <f t="shared" ref="Z2571:Z2572" si="6154">CONCATENATE("./pmrep objectexport -f ",L2571," -o ",M2571," -n ",N2571," -m -s -b -r -u ",N2571,".xml")</f>
        <v>./pmrep objectexport -f Enterprise_Extract -o Workflow -n wf_FLASH_Credit_Bureau_Metro2_File -m -s -b -r -u wf_FLASH_Credit_Bureau_Metro2_File.xml</v>
      </c>
      <c r="AA2571" s="63" t="str">
        <f t="shared" ref="AA2571:AA2572" si="6155">IF(M2571="Workflow",CONCATENATE("gwd ",L2571," ",N2571)," # n/a")</f>
        <v>gwd Enterprise_Extract wf_FLASH_Credit_Bureau_Metro2_File</v>
      </c>
      <c r="AB2571" s="60" t="str">
        <f t="shared" ref="AB2571:AB2572" si="6156">CONCATENATE("showvh ",L2571," ",N2571," ; ")</f>
        <v xml:space="preserve">showvh Enterprise_Extract wf_FLASH_Credit_Bureau_Metro2_File ; </v>
      </c>
      <c r="AC2571" s="60" t="str">
        <f t="shared" ref="AC2571:AC2572" si="6157">CONCATENATE("showrrh ",L2571," ",N2571)</f>
        <v>showrrh Enterprise_Extract wf_FLASH_Credit_Bureau_Metro2_File</v>
      </c>
    </row>
    <row r="2572" spans="1:29" ht="15" x14ac:dyDescent="0.25">
      <c r="A2572" s="9">
        <v>43531</v>
      </c>
      <c r="B2572" s="6" t="s">
        <v>5</v>
      </c>
      <c r="C2572" s="6" t="s">
        <v>1893</v>
      </c>
      <c r="D2572" s="6" t="s">
        <v>1863</v>
      </c>
      <c r="E2572" s="100" t="str">
        <f t="shared" si="6138"/>
        <v>RAC_uat</v>
      </c>
      <c r="F2572" s="115" t="str">
        <f t="shared" si="6139"/>
        <v>BPU</v>
      </c>
      <c r="G2572" s="100" t="str">
        <f t="shared" si="6140"/>
        <v>uhvifoapp03</v>
      </c>
      <c r="H2572" s="115" t="str">
        <f t="shared" si="6141"/>
        <v>Int01_uat</v>
      </c>
      <c r="I2572" s="100" t="str">
        <f t="shared" si="6142"/>
        <v>6005</v>
      </c>
      <c r="J2572" s="115" t="str">
        <f t="shared" si="6143"/>
        <v>Native</v>
      </c>
      <c r="K2572" s="100" t="str">
        <f t="shared" si="6144"/>
        <v>all</v>
      </c>
      <c r="L2572" s="155" t="s">
        <v>320</v>
      </c>
      <c r="M2572" s="6" t="s">
        <v>332</v>
      </c>
      <c r="N2572" s="157" t="s">
        <v>3627</v>
      </c>
      <c r="O2572" s="6" t="s">
        <v>3644</v>
      </c>
      <c r="P2572" s="11" t="str">
        <f t="shared" si="6145"/>
        <v>qc Enterprise_Extract Workflow wf_FLASH_Credit_Bureau_Metro2_File</v>
      </c>
      <c r="Q2572" s="12" t="str">
        <f t="shared" si="6146"/>
        <v>./pmrep cleardeploymentgroup -p DG_Static_Shared -f ;</v>
      </c>
      <c r="R2572" s="13" t="str">
        <f t="shared" si="6147"/>
        <v>./pmrep addtodeploymentgroup -p DG_Static_Shared -n wf_FLASH_Credit_Bureau_Metro2_File -o Workflow -f Enterprise_Extract -d all ;</v>
      </c>
      <c r="S2572" s="12" t="str">
        <f t="shared" si="6148"/>
        <v>./pmrep deploydeploymentgroup -p DG_Static_Shared -c  ./DG_Static_Shared.xml -r RAC_uat -n ritbil -X BPU -h uhvifoapp03 -o 6005 -s Native -l $HOME/scripts/log/dg_BR_halgee.log ;</v>
      </c>
      <c r="T2572" s="13" t="str">
        <f t="shared" si="6149"/>
        <v xml:space="preserve">echo '&lt; PRESS ANY KEY TO CONTINUE &gt;'; read c ; </v>
      </c>
      <c r="U2572" s="12" t="str">
        <f t="shared" si="6150"/>
        <v xml:space="preserve">cat $HOME/scripts/log/dg_BR_halgee.log ; </v>
      </c>
      <c r="V2572" s="13" t="str">
        <f t="shared" si="6151"/>
        <v>echo '&lt; PRESS ANY KEY TO CONTINUE &gt;'; read c ;</v>
      </c>
      <c r="W2572" s="14" t="str">
        <f t="shared" si="6152"/>
        <v xml:space="preserve"> pmd ; </v>
      </c>
      <c r="X2572" s="13" t="str">
        <f t="shared" si="6153"/>
        <v>ssh -q uhvifoapp03 '/home/infa_adm/scripts/ais.sh Enterprise_Extract wf_FLASH_Credit_Bureau_Metro2_File Int01_uat'</v>
      </c>
      <c r="Y2572" s="15"/>
      <c r="Z2572" s="60" t="str">
        <f t="shared" si="6154"/>
        <v>./pmrep objectexport -f Enterprise_Extract -o Workflow -n wf_FLASH_Credit_Bureau_Metro2_File -m -s -b -r -u wf_FLASH_Credit_Bureau_Metro2_File.xml</v>
      </c>
      <c r="AA2572" s="63" t="str">
        <f t="shared" si="6155"/>
        <v>gwd Enterprise_Extract wf_FLASH_Credit_Bureau_Metro2_File</v>
      </c>
      <c r="AB2572" s="60" t="str">
        <f t="shared" si="6156"/>
        <v xml:space="preserve">showvh Enterprise_Extract wf_FLASH_Credit_Bureau_Metro2_File ; </v>
      </c>
      <c r="AC2572" s="60" t="str">
        <f t="shared" si="6157"/>
        <v>showrrh Enterprise_Extract wf_FLASH_Credit_Bureau_Metro2_File</v>
      </c>
    </row>
  </sheetData>
  <sortState ref="A920:O1617">
    <sortCondition ref="A920:A1617"/>
    <sortCondition ref="C920:C1617"/>
    <sortCondition ref="D920:D1617"/>
  </sortState>
  <conditionalFormatting sqref="C1761 E1964:K2003">
    <cfRule type="timePeriod" dxfId="442" priority="447" timePeriod="lastMonth">
      <formula>AND(MONTH(C1761)=MONTH(EDATE(TODAY(),0-1)),YEAR(C1761)=YEAR(EDATE(TODAY(),0-1)))</formula>
    </cfRule>
  </conditionalFormatting>
  <conditionalFormatting sqref="A1740:K1740 A1741:D1741">
    <cfRule type="timePeriod" dxfId="441" priority="460" timePeriod="lastMonth">
      <formula>AND(MONTH(A1740)=MONTH(EDATE(TODAY(),0-1)),YEAR(A1740)=YEAR(EDATE(TODAY(),0-1)))</formula>
    </cfRule>
  </conditionalFormatting>
  <conditionalFormatting sqref="A1742:K1743">
    <cfRule type="timePeriod" dxfId="440" priority="459" timePeriod="lastMonth">
      <formula>AND(MONTH(A1742)=MONTH(EDATE(TODAY(),0-1)),YEAR(A1742)=YEAR(EDATE(TODAY(),0-1)))</formula>
    </cfRule>
  </conditionalFormatting>
  <conditionalFormatting sqref="E1741:K1741">
    <cfRule type="timePeriod" dxfId="439" priority="457" timePeriod="lastMonth">
      <formula>AND(MONTH(E1741)=MONTH(EDATE(TODAY(),0-1)),YEAR(E1741)=YEAR(EDATE(TODAY(),0-1)))</formula>
    </cfRule>
  </conditionalFormatting>
  <conditionalFormatting sqref="A1744">
    <cfRule type="timePeriod" dxfId="438" priority="456" timePeriod="lastMonth">
      <formula>AND(MONTH(A1744)=MONTH(EDATE(TODAY(),0-1)),YEAR(A1744)=YEAR(EDATE(TODAY(),0-1)))</formula>
    </cfRule>
  </conditionalFormatting>
  <conditionalFormatting sqref="A1745">
    <cfRule type="timePeriod" dxfId="437" priority="455" timePeriod="lastMonth">
      <formula>AND(MONTH(A1745)=MONTH(EDATE(TODAY(),0-1)),YEAR(A1745)=YEAR(EDATE(TODAY(),0-1)))</formula>
    </cfRule>
  </conditionalFormatting>
  <conditionalFormatting sqref="C1745:K1745 C1744 E1744:K1744">
    <cfRule type="timePeriod" dxfId="436" priority="454" timePeriod="lastMonth">
      <formula>AND(MONTH(C1744)=MONTH(EDATE(TODAY(),0-1)),YEAR(C1744)=YEAR(EDATE(TODAY(),0-1)))</formula>
    </cfRule>
  </conditionalFormatting>
  <conditionalFormatting sqref="D1744">
    <cfRule type="timePeriod" dxfId="435" priority="453" timePeriod="lastMonth">
      <formula>AND(MONTH(D1744)=MONTH(EDATE(TODAY(),0-1)),YEAR(D1744)=YEAR(EDATE(TODAY(),0-1)))</formula>
    </cfRule>
  </conditionalFormatting>
  <conditionalFormatting sqref="A1746">
    <cfRule type="timePeriod" dxfId="434" priority="452" timePeriod="lastMonth">
      <formula>AND(MONTH(A1746)=MONTH(EDATE(TODAY(),0-1)),YEAR(A1746)=YEAR(EDATE(TODAY(),0-1)))</formula>
    </cfRule>
  </conditionalFormatting>
  <conditionalFormatting sqref="C1746">
    <cfRule type="timePeriod" dxfId="433" priority="451" timePeriod="lastMonth">
      <formula>AND(MONTH(C1746)=MONTH(EDATE(TODAY(),0-1)),YEAR(C1746)=YEAR(EDATE(TODAY(),0-1)))</formula>
    </cfRule>
  </conditionalFormatting>
  <conditionalFormatting sqref="A1747">
    <cfRule type="timePeriod" dxfId="432" priority="450" timePeriod="lastMonth">
      <formula>AND(MONTH(A1747)=MONTH(EDATE(TODAY(),0-1)),YEAR(A1747)=YEAR(EDATE(TODAY(),0-1)))</formula>
    </cfRule>
  </conditionalFormatting>
  <conditionalFormatting sqref="C1747">
    <cfRule type="timePeriod" dxfId="431" priority="449" timePeriod="lastMonth">
      <formula>AND(MONTH(C1747)=MONTH(EDATE(TODAY(),0-1)),YEAR(C1747)=YEAR(EDATE(TODAY(),0-1)))</formula>
    </cfRule>
  </conditionalFormatting>
  <conditionalFormatting sqref="E1756:K1760">
    <cfRule type="timePeriod" dxfId="430" priority="448" timePeriod="lastMonth">
      <formula>AND(MONTH(E1756)=MONTH(EDATE(TODAY(),0-1)),YEAR(E1756)=YEAR(EDATE(TODAY(),0-1)))</formula>
    </cfRule>
  </conditionalFormatting>
  <conditionalFormatting sqref="C1762">
    <cfRule type="timePeriod" dxfId="429" priority="446" timePeriod="lastMonth">
      <formula>AND(MONTH(C1762)=MONTH(EDATE(TODAY(),0-1)),YEAR(C1762)=YEAR(EDATE(TODAY(),0-1)))</formula>
    </cfRule>
  </conditionalFormatting>
  <conditionalFormatting sqref="E1761:K1761">
    <cfRule type="timePeriod" dxfId="428" priority="445" timePeriod="lastMonth">
      <formula>AND(MONTH(E1761)=MONTH(EDATE(TODAY(),0-1)),YEAR(E1761)=YEAR(EDATE(TODAY(),0-1)))</formula>
    </cfRule>
  </conditionalFormatting>
  <conditionalFormatting sqref="E1762:K1762">
    <cfRule type="timePeriod" dxfId="427" priority="444" timePeriod="lastMonth">
      <formula>AND(MONTH(E1762)=MONTH(EDATE(TODAY(),0-1)),YEAR(E1762)=YEAR(EDATE(TODAY(),0-1)))</formula>
    </cfRule>
  </conditionalFormatting>
  <conditionalFormatting sqref="C1763">
    <cfRule type="timePeriod" dxfId="426" priority="443" timePeriod="lastMonth">
      <formula>AND(MONTH(C1763)=MONTH(EDATE(TODAY(),0-1)),YEAR(C1763)=YEAR(EDATE(TODAY(),0-1)))</formula>
    </cfRule>
  </conditionalFormatting>
  <conditionalFormatting sqref="C1764">
    <cfRule type="timePeriod" dxfId="425" priority="442" timePeriod="lastMonth">
      <formula>AND(MONTH(C1764)=MONTH(EDATE(TODAY(),0-1)),YEAR(C1764)=YEAR(EDATE(TODAY(),0-1)))</formula>
    </cfRule>
  </conditionalFormatting>
  <conditionalFormatting sqref="E1763:K1763">
    <cfRule type="timePeriod" dxfId="424" priority="441" timePeriod="lastMonth">
      <formula>AND(MONTH(E1763)=MONTH(EDATE(TODAY(),0-1)),YEAR(E1763)=YEAR(EDATE(TODAY(),0-1)))</formula>
    </cfRule>
  </conditionalFormatting>
  <conditionalFormatting sqref="E1764:K1764">
    <cfRule type="timePeriod" dxfId="423" priority="440" timePeriod="lastMonth">
      <formula>AND(MONTH(E1764)=MONTH(EDATE(TODAY(),0-1)),YEAR(E1764)=YEAR(EDATE(TODAY(),0-1)))</formula>
    </cfRule>
  </conditionalFormatting>
  <conditionalFormatting sqref="C1765">
    <cfRule type="timePeriod" dxfId="422" priority="439" timePeriod="lastMonth">
      <formula>AND(MONTH(C1765)=MONTH(EDATE(TODAY(),0-1)),YEAR(C1765)=YEAR(EDATE(TODAY(),0-1)))</formula>
    </cfRule>
  </conditionalFormatting>
  <conditionalFormatting sqref="E1765:K1765">
    <cfRule type="timePeriod" dxfId="421" priority="438" timePeriod="lastMonth">
      <formula>AND(MONTH(E1765)=MONTH(EDATE(TODAY(),0-1)),YEAR(E1765)=YEAR(EDATE(TODAY(),0-1)))</formula>
    </cfRule>
  </conditionalFormatting>
  <conditionalFormatting sqref="C1766">
    <cfRule type="timePeriod" dxfId="420" priority="437" timePeriod="lastMonth">
      <formula>AND(MONTH(C1766)=MONTH(EDATE(TODAY(),0-1)),YEAR(C1766)=YEAR(EDATE(TODAY(),0-1)))</formula>
    </cfRule>
  </conditionalFormatting>
  <conditionalFormatting sqref="E1766:K1766">
    <cfRule type="timePeriod" dxfId="419" priority="436" timePeriod="lastMonth">
      <formula>AND(MONTH(E1766)=MONTH(EDATE(TODAY(),0-1)),YEAR(E1766)=YEAR(EDATE(TODAY(),0-1)))</formula>
    </cfRule>
  </conditionalFormatting>
  <conditionalFormatting sqref="C1767">
    <cfRule type="timePeriod" dxfId="418" priority="435" timePeriod="lastMonth">
      <formula>AND(MONTH(C1767)=MONTH(EDATE(TODAY(),0-1)),YEAR(C1767)=YEAR(EDATE(TODAY(),0-1)))</formula>
    </cfRule>
  </conditionalFormatting>
  <conditionalFormatting sqref="E1767:K1767">
    <cfRule type="timePeriod" dxfId="417" priority="434" timePeriod="lastMonth">
      <formula>AND(MONTH(E1767)=MONTH(EDATE(TODAY(),0-1)),YEAR(E1767)=YEAR(EDATE(TODAY(),0-1)))</formula>
    </cfRule>
  </conditionalFormatting>
  <conditionalFormatting sqref="C1768">
    <cfRule type="timePeriod" dxfId="416" priority="433" timePeriod="lastMonth">
      <formula>AND(MONTH(C1768)=MONTH(EDATE(TODAY(),0-1)),YEAR(C1768)=YEAR(EDATE(TODAY(),0-1)))</formula>
    </cfRule>
  </conditionalFormatting>
  <conditionalFormatting sqref="E1768:K1768">
    <cfRule type="timePeriod" dxfId="415" priority="432" timePeriod="lastMonth">
      <formula>AND(MONTH(E1768)=MONTH(EDATE(TODAY(),0-1)),YEAR(E1768)=YEAR(EDATE(TODAY(),0-1)))</formula>
    </cfRule>
  </conditionalFormatting>
  <conditionalFormatting sqref="C1769:C1772">
    <cfRule type="timePeriod" dxfId="414" priority="431" timePeriod="lastMonth">
      <formula>AND(MONTH(C1769)=MONTH(EDATE(TODAY(),0-1)),YEAR(C1769)=YEAR(EDATE(TODAY(),0-1)))</formula>
    </cfRule>
  </conditionalFormatting>
  <conditionalFormatting sqref="E1769:K1772">
    <cfRule type="timePeriod" dxfId="413" priority="430" timePeriod="lastMonth">
      <formula>AND(MONTH(E1769)=MONTH(EDATE(TODAY(),0-1)),YEAR(E1769)=YEAR(EDATE(TODAY(),0-1)))</formula>
    </cfRule>
  </conditionalFormatting>
  <conditionalFormatting sqref="C1773">
    <cfRule type="timePeriod" dxfId="412" priority="429" timePeriod="lastMonth">
      <formula>AND(MONTH(C1773)=MONTH(EDATE(TODAY(),0-1)),YEAR(C1773)=YEAR(EDATE(TODAY(),0-1)))</formula>
    </cfRule>
  </conditionalFormatting>
  <conditionalFormatting sqref="C1774">
    <cfRule type="timePeriod" dxfId="411" priority="428" timePeriod="lastMonth">
      <formula>AND(MONTH(C1774)=MONTH(EDATE(TODAY(),0-1)),YEAR(C1774)=YEAR(EDATE(TODAY(),0-1)))</formula>
    </cfRule>
  </conditionalFormatting>
  <conditionalFormatting sqref="E1773:K1773">
    <cfRule type="timePeriod" dxfId="410" priority="427" timePeriod="lastMonth">
      <formula>AND(MONTH(E1773)=MONTH(EDATE(TODAY(),0-1)),YEAR(E1773)=YEAR(EDATE(TODAY(),0-1)))</formula>
    </cfRule>
  </conditionalFormatting>
  <conditionalFormatting sqref="E1774:K1774">
    <cfRule type="timePeriod" dxfId="409" priority="426" timePeriod="lastMonth">
      <formula>AND(MONTH(E1774)=MONTH(EDATE(TODAY(),0-1)),YEAR(E1774)=YEAR(EDATE(TODAY(),0-1)))</formula>
    </cfRule>
  </conditionalFormatting>
  <conditionalFormatting sqref="C1775">
    <cfRule type="timePeriod" dxfId="408" priority="425" timePeriod="lastMonth">
      <formula>AND(MONTH(C1775)=MONTH(EDATE(TODAY(),0-1)),YEAR(C1775)=YEAR(EDATE(TODAY(),0-1)))</formula>
    </cfRule>
  </conditionalFormatting>
  <conditionalFormatting sqref="E1775:K1775">
    <cfRule type="timePeriod" dxfId="407" priority="424" timePeriod="lastMonth">
      <formula>AND(MONTH(E1775)=MONTH(EDATE(TODAY(),0-1)),YEAR(E1775)=YEAR(EDATE(TODAY(),0-1)))</formula>
    </cfRule>
  </conditionalFormatting>
  <conditionalFormatting sqref="E1776:K1783">
    <cfRule type="timePeriod" dxfId="406" priority="422" timePeriod="lastMonth">
      <formula>AND(MONTH(E1776)=MONTH(EDATE(TODAY(),0-1)),YEAR(E1776)=YEAR(EDATE(TODAY(),0-1)))</formula>
    </cfRule>
  </conditionalFormatting>
  <conditionalFormatting sqref="E1784:K1791">
    <cfRule type="timePeriod" dxfId="405" priority="421" timePeriod="lastMonth">
      <formula>AND(MONTH(E1784)=MONTH(EDATE(TODAY(),0-1)),YEAR(E1784)=YEAR(EDATE(TODAY(),0-1)))</formula>
    </cfRule>
  </conditionalFormatting>
  <conditionalFormatting sqref="C1784:C1791">
    <cfRule type="timePeriod" dxfId="404" priority="420" timePeriod="lastMonth">
      <formula>AND(MONTH(C1784)=MONTH(EDATE(TODAY(),0-1)),YEAR(C1784)=YEAR(EDATE(TODAY(),0-1)))</formula>
    </cfRule>
  </conditionalFormatting>
  <conditionalFormatting sqref="C1792">
    <cfRule type="timePeriod" dxfId="403" priority="419" timePeriod="lastMonth">
      <formula>AND(MONTH(C1792)=MONTH(EDATE(TODAY(),0-1)),YEAR(C1792)=YEAR(EDATE(TODAY(),0-1)))</formula>
    </cfRule>
  </conditionalFormatting>
  <conditionalFormatting sqref="E1792:K1792">
    <cfRule type="timePeriod" dxfId="402" priority="418" timePeriod="lastMonth">
      <formula>AND(MONTH(E1792)=MONTH(EDATE(TODAY(),0-1)),YEAR(E1792)=YEAR(EDATE(TODAY(),0-1)))</formula>
    </cfRule>
  </conditionalFormatting>
  <conditionalFormatting sqref="C1793">
    <cfRule type="timePeriod" dxfId="401" priority="417" timePeriod="lastMonth">
      <formula>AND(MONTH(C1793)=MONTH(EDATE(TODAY(),0-1)),YEAR(C1793)=YEAR(EDATE(TODAY(),0-1)))</formula>
    </cfRule>
  </conditionalFormatting>
  <conditionalFormatting sqref="E1793:K1793">
    <cfRule type="timePeriod" dxfId="400" priority="416" timePeriod="lastMonth">
      <formula>AND(MONTH(E1793)=MONTH(EDATE(TODAY(),0-1)),YEAR(E1793)=YEAR(EDATE(TODAY(),0-1)))</formula>
    </cfRule>
  </conditionalFormatting>
  <conditionalFormatting sqref="E1794:K1794">
    <cfRule type="timePeriod" dxfId="399" priority="415" timePeriod="lastMonth">
      <formula>AND(MONTH(E1794)=MONTH(EDATE(TODAY(),0-1)),YEAR(E1794)=YEAR(EDATE(TODAY(),0-1)))</formula>
    </cfRule>
  </conditionalFormatting>
  <conditionalFormatting sqref="C1794:C1797">
    <cfRule type="timePeriod" dxfId="398" priority="414" timePeriod="lastMonth">
      <formula>AND(MONTH(C1794)=MONTH(EDATE(TODAY(),0-1)),YEAR(C1794)=YEAR(EDATE(TODAY(),0-1)))</formula>
    </cfRule>
  </conditionalFormatting>
  <conditionalFormatting sqref="E1795:K1795">
    <cfRule type="timePeriod" dxfId="397" priority="413" timePeriod="lastMonth">
      <formula>AND(MONTH(E1795)=MONTH(EDATE(TODAY(),0-1)),YEAR(E1795)=YEAR(EDATE(TODAY(),0-1)))</formula>
    </cfRule>
  </conditionalFormatting>
  <conditionalFormatting sqref="E1796:K1796">
    <cfRule type="timePeriod" dxfId="396" priority="411" timePeriod="lastMonth">
      <formula>AND(MONTH(E1796)=MONTH(EDATE(TODAY(),0-1)),YEAR(E1796)=YEAR(EDATE(TODAY(),0-1)))</formula>
    </cfRule>
  </conditionalFormatting>
  <conditionalFormatting sqref="E1797:K1797">
    <cfRule type="timePeriod" dxfId="395" priority="409" timePeriod="lastMonth">
      <formula>AND(MONTH(E1797)=MONTH(EDATE(TODAY(),0-1)),YEAR(E1797)=YEAR(EDATE(TODAY(),0-1)))</formula>
    </cfRule>
  </conditionalFormatting>
  <conditionalFormatting sqref="C1804">
    <cfRule type="timePeriod" dxfId="394" priority="407" timePeriod="lastMonth">
      <formula>AND(MONTH(C1804)=MONTH(EDATE(TODAY(),0-1)),YEAR(C1804)=YEAR(EDATE(TODAY(),0-1)))</formula>
    </cfRule>
  </conditionalFormatting>
  <conditionalFormatting sqref="E1804:K1804">
    <cfRule type="timePeriod" dxfId="393" priority="406" timePeriod="lastMonth">
      <formula>AND(MONTH(E1804)=MONTH(EDATE(TODAY(),0-1)),YEAR(E1804)=YEAR(EDATE(TODAY(),0-1)))</formula>
    </cfRule>
  </conditionalFormatting>
  <conditionalFormatting sqref="C1805">
    <cfRule type="timePeriod" dxfId="392" priority="405" timePeriod="lastMonth">
      <formula>AND(MONTH(C1805)=MONTH(EDATE(TODAY(),0-1)),YEAR(C1805)=YEAR(EDATE(TODAY(),0-1)))</formula>
    </cfRule>
  </conditionalFormatting>
  <conditionalFormatting sqref="E1805:K1805">
    <cfRule type="timePeriod" dxfId="391" priority="404" timePeriod="lastMonth">
      <formula>AND(MONTH(E1805)=MONTH(EDATE(TODAY(),0-1)),YEAR(E1805)=YEAR(EDATE(TODAY(),0-1)))</formula>
    </cfRule>
  </conditionalFormatting>
  <conditionalFormatting sqref="C1806:C1807">
    <cfRule type="timePeriod" dxfId="390" priority="403" timePeriod="lastMonth">
      <formula>AND(MONTH(C1806)=MONTH(EDATE(TODAY(),0-1)),YEAR(C1806)=YEAR(EDATE(TODAY(),0-1)))</formula>
    </cfRule>
  </conditionalFormatting>
  <conditionalFormatting sqref="E1806:K1807">
    <cfRule type="timePeriod" dxfId="389" priority="402" timePeriod="lastMonth">
      <formula>AND(MONTH(E1806)=MONTH(EDATE(TODAY(),0-1)),YEAR(E1806)=YEAR(EDATE(TODAY(),0-1)))</formula>
    </cfRule>
  </conditionalFormatting>
  <conditionalFormatting sqref="C1808">
    <cfRule type="timePeriod" dxfId="388" priority="401" timePeriod="lastMonth">
      <formula>AND(MONTH(C1808)=MONTH(EDATE(TODAY(),0-1)),YEAR(C1808)=YEAR(EDATE(TODAY(),0-1)))</formula>
    </cfRule>
  </conditionalFormatting>
  <conditionalFormatting sqref="E1808:K1808">
    <cfRule type="timePeriod" dxfId="387" priority="400" timePeriod="lastMonth">
      <formula>AND(MONTH(E1808)=MONTH(EDATE(TODAY(),0-1)),YEAR(E1808)=YEAR(EDATE(TODAY(),0-1)))</formula>
    </cfRule>
  </conditionalFormatting>
  <conditionalFormatting sqref="C1809">
    <cfRule type="timePeriod" dxfId="386" priority="399" timePeriod="lastMonth">
      <formula>AND(MONTH(C1809)=MONTH(EDATE(TODAY(),0-1)),YEAR(C1809)=YEAR(EDATE(TODAY(),0-1)))</formula>
    </cfRule>
  </conditionalFormatting>
  <conditionalFormatting sqref="E1809:K1811">
    <cfRule type="timePeriod" dxfId="385" priority="398" timePeriod="lastMonth">
      <formula>AND(MONTH(E1809)=MONTH(EDATE(TODAY(),0-1)),YEAR(E1809)=YEAR(EDATE(TODAY(),0-1)))</formula>
    </cfRule>
  </conditionalFormatting>
  <conditionalFormatting sqref="E1812:K1812">
    <cfRule type="timePeriod" dxfId="384" priority="397" timePeriod="lastMonth">
      <formula>AND(MONTH(E1812)=MONTH(EDATE(TODAY(),0-1)),YEAR(E1812)=YEAR(EDATE(TODAY(),0-1)))</formula>
    </cfRule>
  </conditionalFormatting>
  <conditionalFormatting sqref="E1813:K1813">
    <cfRule type="timePeriod" dxfId="383" priority="396" timePeriod="lastMonth">
      <formula>AND(MONTH(E1813)=MONTH(EDATE(TODAY(),0-1)),YEAR(E1813)=YEAR(EDATE(TODAY(),0-1)))</formula>
    </cfRule>
  </conditionalFormatting>
  <conditionalFormatting sqref="E1814:K1814">
    <cfRule type="timePeriod" dxfId="382" priority="395" timePeriod="lastMonth">
      <formula>AND(MONTH(E1814)=MONTH(EDATE(TODAY(),0-1)),YEAR(E1814)=YEAR(EDATE(TODAY(),0-1)))</formula>
    </cfRule>
  </conditionalFormatting>
  <conditionalFormatting sqref="E1815:K1815">
    <cfRule type="timePeriod" dxfId="381" priority="394" timePeriod="lastMonth">
      <formula>AND(MONTH(E1815)=MONTH(EDATE(TODAY(),0-1)),YEAR(E1815)=YEAR(EDATE(TODAY(),0-1)))</formula>
    </cfRule>
  </conditionalFormatting>
  <conditionalFormatting sqref="E1816:K1816">
    <cfRule type="timePeriod" dxfId="380" priority="392" timePeriod="lastMonth">
      <formula>AND(MONTH(E1816)=MONTH(EDATE(TODAY(),0-1)),YEAR(E1816)=YEAR(EDATE(TODAY(),0-1)))</formula>
    </cfRule>
  </conditionalFormatting>
  <conditionalFormatting sqref="E1817:K1817">
    <cfRule type="timePeriod" dxfId="379" priority="391" timePeriod="lastMonth">
      <formula>AND(MONTH(E1817)=MONTH(EDATE(TODAY(),0-1)),YEAR(E1817)=YEAR(EDATE(TODAY(),0-1)))</formula>
    </cfRule>
  </conditionalFormatting>
  <conditionalFormatting sqref="E1818:K1818">
    <cfRule type="timePeriod" dxfId="378" priority="390" timePeriod="lastMonth">
      <formula>AND(MONTH(E1818)=MONTH(EDATE(TODAY(),0-1)),YEAR(E1818)=YEAR(EDATE(TODAY(),0-1)))</formula>
    </cfRule>
  </conditionalFormatting>
  <conditionalFormatting sqref="E1819:K1819">
    <cfRule type="timePeriod" dxfId="377" priority="389" timePeriod="lastMonth">
      <formula>AND(MONTH(E1819)=MONTH(EDATE(TODAY(),0-1)),YEAR(E1819)=YEAR(EDATE(TODAY(),0-1)))</formula>
    </cfRule>
  </conditionalFormatting>
  <conditionalFormatting sqref="E1820:K1820">
    <cfRule type="timePeriod" dxfId="376" priority="388" timePeriod="lastMonth">
      <formula>AND(MONTH(E1820)=MONTH(EDATE(TODAY(),0-1)),YEAR(E1820)=YEAR(EDATE(TODAY(),0-1)))</formula>
    </cfRule>
  </conditionalFormatting>
  <conditionalFormatting sqref="E1821:K1821">
    <cfRule type="timePeriod" dxfId="375" priority="387" timePeriod="lastMonth">
      <formula>AND(MONTH(E1821)=MONTH(EDATE(TODAY(),0-1)),YEAR(E1821)=YEAR(EDATE(TODAY(),0-1)))</formula>
    </cfRule>
  </conditionalFormatting>
  <conditionalFormatting sqref="E1822:K1822">
    <cfRule type="timePeriod" dxfId="374" priority="386" timePeriod="lastMonth">
      <formula>AND(MONTH(E1822)=MONTH(EDATE(TODAY(),0-1)),YEAR(E1822)=YEAR(EDATE(TODAY(),0-1)))</formula>
    </cfRule>
  </conditionalFormatting>
  <conditionalFormatting sqref="E1823:K1823">
    <cfRule type="timePeriod" dxfId="373" priority="385" timePeriod="lastMonth">
      <formula>AND(MONTH(E1823)=MONTH(EDATE(TODAY(),0-1)),YEAR(E1823)=YEAR(EDATE(TODAY(),0-1)))</formula>
    </cfRule>
  </conditionalFormatting>
  <conditionalFormatting sqref="E1824:K1824">
    <cfRule type="timePeriod" dxfId="372" priority="384" timePeriod="lastMonth">
      <formula>AND(MONTH(E1824)=MONTH(EDATE(TODAY(),0-1)),YEAR(E1824)=YEAR(EDATE(TODAY(),0-1)))</formula>
    </cfRule>
  </conditionalFormatting>
  <conditionalFormatting sqref="E1825:K1825">
    <cfRule type="timePeriod" dxfId="371" priority="383" timePeriod="lastMonth">
      <formula>AND(MONTH(E1825)=MONTH(EDATE(TODAY(),0-1)),YEAR(E1825)=YEAR(EDATE(TODAY(),0-1)))</formula>
    </cfRule>
  </conditionalFormatting>
  <conditionalFormatting sqref="E1826:K1828">
    <cfRule type="timePeriod" dxfId="370" priority="382" timePeriod="lastMonth">
      <formula>AND(MONTH(E1826)=MONTH(EDATE(TODAY(),0-1)),YEAR(E1826)=YEAR(EDATE(TODAY(),0-1)))</formula>
    </cfRule>
  </conditionalFormatting>
  <conditionalFormatting sqref="E1829:K1832">
    <cfRule type="timePeriod" dxfId="369" priority="381" timePeriod="lastMonth">
      <formula>AND(MONTH(E1829)=MONTH(EDATE(TODAY(),0-1)),YEAR(E1829)=YEAR(EDATE(TODAY(),0-1)))</formula>
    </cfRule>
  </conditionalFormatting>
  <conditionalFormatting sqref="E1833:K1833">
    <cfRule type="timePeriod" dxfId="368" priority="380" timePeriod="lastMonth">
      <formula>AND(MONTH(E1833)=MONTH(EDATE(TODAY(),0-1)),YEAR(E1833)=YEAR(EDATE(TODAY(),0-1)))</formula>
    </cfRule>
  </conditionalFormatting>
  <conditionalFormatting sqref="E1834:K1834">
    <cfRule type="timePeriod" dxfId="367" priority="379" timePeriod="lastMonth">
      <formula>AND(MONTH(E1834)=MONTH(EDATE(TODAY(),0-1)),YEAR(E1834)=YEAR(EDATE(TODAY(),0-1)))</formula>
    </cfRule>
  </conditionalFormatting>
  <conditionalFormatting sqref="E1835:K1835">
    <cfRule type="timePeriod" dxfId="366" priority="378" timePeriod="lastMonth">
      <formula>AND(MONTH(E1835)=MONTH(EDATE(TODAY(),0-1)),YEAR(E1835)=YEAR(EDATE(TODAY(),0-1)))</formula>
    </cfRule>
  </conditionalFormatting>
  <conditionalFormatting sqref="E1836:K1855">
    <cfRule type="timePeriod" dxfId="365" priority="377" timePeriod="lastMonth">
      <formula>AND(MONTH(E1836)=MONTH(EDATE(TODAY(),0-1)),YEAR(E1836)=YEAR(EDATE(TODAY(),0-1)))</formula>
    </cfRule>
  </conditionalFormatting>
  <conditionalFormatting sqref="E1856:K1856">
    <cfRule type="timePeriod" dxfId="364" priority="376" timePeriod="lastMonth">
      <formula>AND(MONTH(E1856)=MONTH(EDATE(TODAY(),0-1)),YEAR(E1856)=YEAR(EDATE(TODAY(),0-1)))</formula>
    </cfRule>
  </conditionalFormatting>
  <conditionalFormatting sqref="E1857:K1857">
    <cfRule type="timePeriod" dxfId="363" priority="375" timePeriod="lastMonth">
      <formula>AND(MONTH(E1857)=MONTH(EDATE(TODAY(),0-1)),YEAR(E1857)=YEAR(EDATE(TODAY(),0-1)))</formula>
    </cfRule>
  </conditionalFormatting>
  <conditionalFormatting sqref="E1858:K1858">
    <cfRule type="timePeriod" dxfId="362" priority="374" timePeriod="lastMonth">
      <formula>AND(MONTH(E1858)=MONTH(EDATE(TODAY(),0-1)),YEAR(E1858)=YEAR(EDATE(TODAY(),0-1)))</formula>
    </cfRule>
  </conditionalFormatting>
  <conditionalFormatting sqref="E1859:K1859">
    <cfRule type="timePeriod" dxfId="361" priority="373" timePeriod="lastMonth">
      <formula>AND(MONTH(E1859)=MONTH(EDATE(TODAY(),0-1)),YEAR(E1859)=YEAR(EDATE(TODAY(),0-1)))</formula>
    </cfRule>
  </conditionalFormatting>
  <conditionalFormatting sqref="E1860:K1860">
    <cfRule type="timePeriod" dxfId="360" priority="372" timePeriod="lastMonth">
      <formula>AND(MONTH(E1860)=MONTH(EDATE(TODAY(),0-1)),YEAR(E1860)=YEAR(EDATE(TODAY(),0-1)))</formula>
    </cfRule>
  </conditionalFormatting>
  <conditionalFormatting sqref="E1861:K1861">
    <cfRule type="timePeriod" dxfId="359" priority="371" timePeriod="lastMonth">
      <formula>AND(MONTH(E1861)=MONTH(EDATE(TODAY(),0-1)),YEAR(E1861)=YEAR(EDATE(TODAY(),0-1)))</formula>
    </cfRule>
  </conditionalFormatting>
  <conditionalFormatting sqref="E1862:K1862">
    <cfRule type="timePeriod" dxfId="358" priority="370" timePeriod="lastMonth">
      <formula>AND(MONTH(E1862)=MONTH(EDATE(TODAY(),0-1)),YEAR(E1862)=YEAR(EDATE(TODAY(),0-1)))</formula>
    </cfRule>
  </conditionalFormatting>
  <conditionalFormatting sqref="E1863:K1863">
    <cfRule type="timePeriod" dxfId="357" priority="369" timePeriod="lastMonth">
      <formula>AND(MONTH(E1863)=MONTH(EDATE(TODAY(),0-1)),YEAR(E1863)=YEAR(EDATE(TODAY(),0-1)))</formula>
    </cfRule>
  </conditionalFormatting>
  <conditionalFormatting sqref="E1864:K1864">
    <cfRule type="timePeriod" dxfId="356" priority="368" timePeriod="lastMonth">
      <formula>AND(MONTH(E1864)=MONTH(EDATE(TODAY(),0-1)),YEAR(E1864)=YEAR(EDATE(TODAY(),0-1)))</formula>
    </cfRule>
  </conditionalFormatting>
  <conditionalFormatting sqref="E1865:K1865">
    <cfRule type="timePeriod" dxfId="355" priority="367" timePeriod="lastMonth">
      <formula>AND(MONTH(E1865)=MONTH(EDATE(TODAY(),0-1)),YEAR(E1865)=YEAR(EDATE(TODAY(),0-1)))</formula>
    </cfRule>
  </conditionalFormatting>
  <conditionalFormatting sqref="E1866:K1866">
    <cfRule type="timePeriod" dxfId="354" priority="366" timePeriod="lastMonth">
      <formula>AND(MONTH(E1866)=MONTH(EDATE(TODAY(),0-1)),YEAR(E1866)=YEAR(EDATE(TODAY(),0-1)))</formula>
    </cfRule>
  </conditionalFormatting>
  <conditionalFormatting sqref="E1867:K1867">
    <cfRule type="timePeriod" dxfId="353" priority="365" timePeriod="lastMonth">
      <formula>AND(MONTH(E1867)=MONTH(EDATE(TODAY(),0-1)),YEAR(E1867)=YEAR(EDATE(TODAY(),0-1)))</formula>
    </cfRule>
  </conditionalFormatting>
  <conditionalFormatting sqref="E1868:K1868">
    <cfRule type="timePeriod" dxfId="352" priority="364" timePeriod="lastMonth">
      <formula>AND(MONTH(E1868)=MONTH(EDATE(TODAY(),0-1)),YEAR(E1868)=YEAR(EDATE(TODAY(),0-1)))</formula>
    </cfRule>
  </conditionalFormatting>
  <conditionalFormatting sqref="E1869:K1869">
    <cfRule type="timePeriod" dxfId="351" priority="363" timePeriod="lastMonth">
      <formula>AND(MONTH(E1869)=MONTH(EDATE(TODAY(),0-1)),YEAR(E1869)=YEAR(EDATE(TODAY(),0-1)))</formula>
    </cfRule>
  </conditionalFormatting>
  <conditionalFormatting sqref="E1870:K1873">
    <cfRule type="timePeriod" dxfId="350" priority="362" timePeriod="lastMonth">
      <formula>AND(MONTH(E1870)=MONTH(EDATE(TODAY(),0-1)),YEAR(E1870)=YEAR(EDATE(TODAY(),0-1)))</formula>
    </cfRule>
  </conditionalFormatting>
  <conditionalFormatting sqref="E1874:K1874">
    <cfRule type="timePeriod" dxfId="349" priority="361" timePeriod="lastMonth">
      <formula>AND(MONTH(E1874)=MONTH(EDATE(TODAY(),0-1)),YEAR(E1874)=YEAR(EDATE(TODAY(),0-1)))</formula>
    </cfRule>
  </conditionalFormatting>
  <conditionalFormatting sqref="E1875:K1875">
    <cfRule type="timePeriod" dxfId="348" priority="360" timePeriod="lastMonth">
      <formula>AND(MONTH(E1875)=MONTH(EDATE(TODAY(),0-1)),YEAR(E1875)=YEAR(EDATE(TODAY(),0-1)))</formula>
    </cfRule>
  </conditionalFormatting>
  <conditionalFormatting sqref="E1876:K1876">
    <cfRule type="timePeriod" dxfId="347" priority="359" timePeriod="lastMonth">
      <formula>AND(MONTH(E1876)=MONTH(EDATE(TODAY(),0-1)),YEAR(E1876)=YEAR(EDATE(TODAY(),0-1)))</formula>
    </cfRule>
  </conditionalFormatting>
  <conditionalFormatting sqref="E1877:K1877">
    <cfRule type="timePeriod" dxfId="346" priority="358" timePeriod="lastMonth">
      <formula>AND(MONTH(E1877)=MONTH(EDATE(TODAY(),0-1)),YEAR(E1877)=YEAR(EDATE(TODAY(),0-1)))</formula>
    </cfRule>
  </conditionalFormatting>
  <conditionalFormatting sqref="E1878:K1878">
    <cfRule type="timePeriod" dxfId="345" priority="357" timePeriod="lastMonth">
      <formula>AND(MONTH(E1878)=MONTH(EDATE(TODAY(),0-1)),YEAR(E1878)=YEAR(EDATE(TODAY(),0-1)))</formula>
    </cfRule>
  </conditionalFormatting>
  <conditionalFormatting sqref="E1880:K1880">
    <cfRule type="timePeriod" dxfId="344" priority="356" timePeriod="lastMonth">
      <formula>AND(MONTH(E1880)=MONTH(EDATE(TODAY(),0-1)),YEAR(E1880)=YEAR(EDATE(TODAY(),0-1)))</formula>
    </cfRule>
  </conditionalFormatting>
  <conditionalFormatting sqref="E1881:K1881">
    <cfRule type="timePeriod" dxfId="343" priority="355" timePeriod="lastMonth">
      <formula>AND(MONTH(E1881)=MONTH(EDATE(TODAY(),0-1)),YEAR(E1881)=YEAR(EDATE(TODAY(),0-1)))</formula>
    </cfRule>
  </conditionalFormatting>
  <conditionalFormatting sqref="E1879:K1879">
    <cfRule type="timePeriod" dxfId="342" priority="354" timePeriod="lastMonth">
      <formula>AND(MONTH(E1879)=MONTH(EDATE(TODAY(),0-1)),YEAR(E1879)=YEAR(EDATE(TODAY(),0-1)))</formula>
    </cfRule>
  </conditionalFormatting>
  <conditionalFormatting sqref="E1882:K1882">
    <cfRule type="timePeriod" dxfId="341" priority="353" timePeriod="lastMonth">
      <formula>AND(MONTH(E1882)=MONTH(EDATE(TODAY(),0-1)),YEAR(E1882)=YEAR(EDATE(TODAY(),0-1)))</formula>
    </cfRule>
  </conditionalFormatting>
  <conditionalFormatting sqref="E1883:K1883">
    <cfRule type="timePeriod" dxfId="340" priority="352" timePeriod="lastMonth">
      <formula>AND(MONTH(E1883)=MONTH(EDATE(TODAY(),0-1)),YEAR(E1883)=YEAR(EDATE(TODAY(),0-1)))</formula>
    </cfRule>
  </conditionalFormatting>
  <conditionalFormatting sqref="E1884:K1884">
    <cfRule type="timePeriod" dxfId="339" priority="351" timePeriod="lastMonth">
      <formula>AND(MONTH(E1884)=MONTH(EDATE(TODAY(),0-1)),YEAR(E1884)=YEAR(EDATE(TODAY(),0-1)))</formula>
    </cfRule>
  </conditionalFormatting>
  <conditionalFormatting sqref="E1885:K1885">
    <cfRule type="timePeriod" dxfId="338" priority="350" timePeriod="lastMonth">
      <formula>AND(MONTH(E1885)=MONTH(EDATE(TODAY(),0-1)),YEAR(E1885)=YEAR(EDATE(TODAY(),0-1)))</formula>
    </cfRule>
  </conditionalFormatting>
  <conditionalFormatting sqref="E1886:K1890">
    <cfRule type="timePeriod" dxfId="337" priority="349" timePeriod="lastMonth">
      <formula>AND(MONTH(E1886)=MONTH(EDATE(TODAY(),0-1)),YEAR(E1886)=YEAR(EDATE(TODAY(),0-1)))</formula>
    </cfRule>
  </conditionalFormatting>
  <conditionalFormatting sqref="E1891:K1891">
    <cfRule type="timePeriod" dxfId="336" priority="348" timePeriod="lastMonth">
      <formula>AND(MONTH(E1891)=MONTH(EDATE(TODAY(),0-1)),YEAR(E1891)=YEAR(EDATE(TODAY(),0-1)))</formula>
    </cfRule>
  </conditionalFormatting>
  <conditionalFormatting sqref="E1892:K1892">
    <cfRule type="timePeriod" dxfId="335" priority="347" timePeriod="lastMonth">
      <formula>AND(MONTH(E1892)=MONTH(EDATE(TODAY(),0-1)),YEAR(E1892)=YEAR(EDATE(TODAY(),0-1)))</formula>
    </cfRule>
  </conditionalFormatting>
  <conditionalFormatting sqref="E1893:K1904">
    <cfRule type="timePeriod" dxfId="334" priority="346" timePeriod="lastMonth">
      <formula>AND(MONTH(E1893)=MONTH(EDATE(TODAY(),0-1)),YEAR(E1893)=YEAR(EDATE(TODAY(),0-1)))</formula>
    </cfRule>
  </conditionalFormatting>
  <conditionalFormatting sqref="E1905:K1906">
    <cfRule type="timePeriod" dxfId="333" priority="345" timePeriod="lastMonth">
      <formula>AND(MONTH(E1905)=MONTH(EDATE(TODAY(),0-1)),YEAR(E1905)=YEAR(EDATE(TODAY(),0-1)))</formula>
    </cfRule>
  </conditionalFormatting>
  <conditionalFormatting sqref="E1907:K1949">
    <cfRule type="timePeriod" dxfId="332" priority="343" timePeriod="lastMonth">
      <formula>AND(MONTH(E1907)=MONTH(EDATE(TODAY(),0-1)),YEAR(E1907)=YEAR(EDATE(TODAY(),0-1)))</formula>
    </cfRule>
  </conditionalFormatting>
  <conditionalFormatting sqref="E1950:K1950">
    <cfRule type="timePeriod" dxfId="331" priority="342" timePeriod="lastMonth">
      <formula>AND(MONTH(E1950)=MONTH(EDATE(TODAY(),0-1)),YEAR(E1950)=YEAR(EDATE(TODAY(),0-1)))</formula>
    </cfRule>
  </conditionalFormatting>
  <conditionalFormatting sqref="E1951:K1951">
    <cfRule type="timePeriod" dxfId="330" priority="341" timePeriod="lastMonth">
      <formula>AND(MONTH(E1951)=MONTH(EDATE(TODAY(),0-1)),YEAR(E1951)=YEAR(EDATE(TODAY(),0-1)))</formula>
    </cfRule>
  </conditionalFormatting>
  <conditionalFormatting sqref="E1952:K1952">
    <cfRule type="timePeriod" dxfId="329" priority="340" timePeriod="lastMonth">
      <formula>AND(MONTH(E1952)=MONTH(EDATE(TODAY(),0-1)),YEAR(E1952)=YEAR(EDATE(TODAY(),0-1)))</formula>
    </cfRule>
  </conditionalFormatting>
  <conditionalFormatting sqref="E1953:K1953">
    <cfRule type="timePeriod" dxfId="328" priority="339" timePeriod="lastMonth">
      <formula>AND(MONTH(E1953)=MONTH(EDATE(TODAY(),0-1)),YEAR(E1953)=YEAR(EDATE(TODAY(),0-1)))</formula>
    </cfRule>
  </conditionalFormatting>
  <conditionalFormatting sqref="E1954:K1954">
    <cfRule type="timePeriod" dxfId="327" priority="338" timePeriod="lastMonth">
      <formula>AND(MONTH(E1954)=MONTH(EDATE(TODAY(),0-1)),YEAR(E1954)=YEAR(EDATE(TODAY(),0-1)))</formula>
    </cfRule>
  </conditionalFormatting>
  <conditionalFormatting sqref="E1955:K1955">
    <cfRule type="timePeriod" dxfId="326" priority="337" timePeriod="lastMonth">
      <formula>AND(MONTH(E1955)=MONTH(EDATE(TODAY(),0-1)),YEAR(E1955)=YEAR(EDATE(TODAY(),0-1)))</formula>
    </cfRule>
  </conditionalFormatting>
  <conditionalFormatting sqref="E1956:K1956">
    <cfRule type="timePeriod" dxfId="325" priority="336" timePeriod="lastMonth">
      <formula>AND(MONTH(E1956)=MONTH(EDATE(TODAY(),0-1)),YEAR(E1956)=YEAR(EDATE(TODAY(),0-1)))</formula>
    </cfRule>
  </conditionalFormatting>
  <conditionalFormatting sqref="E1957:K1957">
    <cfRule type="timePeriod" dxfId="324" priority="335" timePeriod="lastMonth">
      <formula>AND(MONTH(E1957)=MONTH(EDATE(TODAY(),0-1)),YEAR(E1957)=YEAR(EDATE(TODAY(),0-1)))</formula>
    </cfRule>
  </conditionalFormatting>
  <conditionalFormatting sqref="E1958:K1958">
    <cfRule type="timePeriod" dxfId="323" priority="334" timePeriod="lastMonth">
      <formula>AND(MONTH(E1958)=MONTH(EDATE(TODAY(),0-1)),YEAR(E1958)=YEAR(EDATE(TODAY(),0-1)))</formula>
    </cfRule>
  </conditionalFormatting>
  <conditionalFormatting sqref="E1959:K1959">
    <cfRule type="timePeriod" dxfId="322" priority="333" timePeriod="lastMonth">
      <formula>AND(MONTH(E1959)=MONTH(EDATE(TODAY(),0-1)),YEAR(E1959)=YEAR(EDATE(TODAY(),0-1)))</formula>
    </cfRule>
  </conditionalFormatting>
  <conditionalFormatting sqref="E1960:K1960">
    <cfRule type="timePeriod" dxfId="321" priority="332" timePeriod="lastMonth">
      <formula>AND(MONTH(E1960)=MONTH(EDATE(TODAY(),0-1)),YEAR(E1960)=YEAR(EDATE(TODAY(),0-1)))</formula>
    </cfRule>
  </conditionalFormatting>
  <conditionalFormatting sqref="E1961:K1961">
    <cfRule type="timePeriod" dxfId="320" priority="331" timePeriod="lastMonth">
      <formula>AND(MONTH(E1961)=MONTH(EDATE(TODAY(),0-1)),YEAR(E1961)=YEAR(EDATE(TODAY(),0-1)))</formula>
    </cfRule>
  </conditionalFormatting>
  <conditionalFormatting sqref="E1962:K1962">
    <cfRule type="timePeriod" dxfId="319" priority="330" timePeriod="lastMonth">
      <formula>AND(MONTH(E1962)=MONTH(EDATE(TODAY(),0-1)),YEAR(E1962)=YEAR(EDATE(TODAY(),0-1)))</formula>
    </cfRule>
  </conditionalFormatting>
  <conditionalFormatting sqref="E1963:K1963">
    <cfRule type="timePeriod" dxfId="318" priority="329" timePeriod="lastMonth">
      <formula>AND(MONTH(E1963)=MONTH(EDATE(TODAY(),0-1)),YEAR(E1963)=YEAR(EDATE(TODAY(),0-1)))</formula>
    </cfRule>
  </conditionalFormatting>
  <conditionalFormatting sqref="E2004:K2004">
    <cfRule type="timePeriod" dxfId="317" priority="327" timePeriod="lastMonth">
      <formula>AND(MONTH(E2004)=MONTH(EDATE(TODAY(),0-1)),YEAR(E2004)=YEAR(EDATE(TODAY(),0-1)))</formula>
    </cfRule>
  </conditionalFormatting>
  <conditionalFormatting sqref="E2005:K2005">
    <cfRule type="timePeriod" dxfId="316" priority="326" timePeriod="lastMonth">
      <formula>AND(MONTH(E2005)=MONTH(EDATE(TODAY(),0-1)),YEAR(E2005)=YEAR(EDATE(TODAY(),0-1)))</formula>
    </cfRule>
  </conditionalFormatting>
  <conditionalFormatting sqref="E2006:K2006">
    <cfRule type="timePeriod" dxfId="315" priority="325" timePeriod="lastMonth">
      <formula>AND(MONTH(E2006)=MONTH(EDATE(TODAY(),0-1)),YEAR(E2006)=YEAR(EDATE(TODAY(),0-1)))</formula>
    </cfRule>
  </conditionalFormatting>
  <conditionalFormatting sqref="E2007:K2007">
    <cfRule type="timePeriod" dxfId="314" priority="324" timePeriod="lastMonth">
      <formula>AND(MONTH(E2007)=MONTH(EDATE(TODAY(),0-1)),YEAR(E2007)=YEAR(EDATE(TODAY(),0-1)))</formula>
    </cfRule>
  </conditionalFormatting>
  <conditionalFormatting sqref="E2008:K2008">
    <cfRule type="timePeriod" dxfId="313" priority="323" timePeriod="lastMonth">
      <formula>AND(MONTH(E2008)=MONTH(EDATE(TODAY(),0-1)),YEAR(E2008)=YEAR(EDATE(TODAY(),0-1)))</formula>
    </cfRule>
  </conditionalFormatting>
  <conditionalFormatting sqref="E2009:K2009">
    <cfRule type="timePeriod" dxfId="312" priority="322" timePeriod="lastMonth">
      <formula>AND(MONTH(E2009)=MONTH(EDATE(TODAY(),0-1)),YEAR(E2009)=YEAR(EDATE(TODAY(),0-1)))</formula>
    </cfRule>
  </conditionalFormatting>
  <conditionalFormatting sqref="E2010:K2010">
    <cfRule type="timePeriod" dxfId="311" priority="321" timePeriod="lastMonth">
      <formula>AND(MONTH(E2010)=MONTH(EDATE(TODAY(),0-1)),YEAR(E2010)=YEAR(EDATE(TODAY(),0-1)))</formula>
    </cfRule>
  </conditionalFormatting>
  <conditionalFormatting sqref="E2011:K2011">
    <cfRule type="timePeriod" dxfId="310" priority="320" timePeriod="lastMonth">
      <formula>AND(MONTH(E2011)=MONTH(EDATE(TODAY(),0-1)),YEAR(E2011)=YEAR(EDATE(TODAY(),0-1)))</formula>
    </cfRule>
  </conditionalFormatting>
  <conditionalFormatting sqref="E2012:K2012">
    <cfRule type="timePeriod" dxfId="309" priority="319" timePeriod="lastMonth">
      <formula>AND(MONTH(E2012)=MONTH(EDATE(TODAY(),0-1)),YEAR(E2012)=YEAR(EDATE(TODAY(),0-1)))</formula>
    </cfRule>
  </conditionalFormatting>
  <conditionalFormatting sqref="E2013:K2013">
    <cfRule type="timePeriod" dxfId="308" priority="318" timePeriod="lastMonth">
      <formula>AND(MONTH(E2013)=MONTH(EDATE(TODAY(),0-1)),YEAR(E2013)=YEAR(EDATE(TODAY(),0-1)))</formula>
    </cfRule>
  </conditionalFormatting>
  <conditionalFormatting sqref="E2014:K2014">
    <cfRule type="timePeriod" dxfId="307" priority="317" timePeriod="lastMonth">
      <formula>AND(MONTH(E2014)=MONTH(EDATE(TODAY(),0-1)),YEAR(E2014)=YEAR(EDATE(TODAY(),0-1)))</formula>
    </cfRule>
  </conditionalFormatting>
  <conditionalFormatting sqref="E2015:K2017">
    <cfRule type="timePeriod" dxfId="306" priority="316" timePeriod="lastMonth">
      <formula>AND(MONTH(E2015)=MONTH(EDATE(TODAY(),0-1)),YEAR(E2015)=YEAR(EDATE(TODAY(),0-1)))</formula>
    </cfRule>
  </conditionalFormatting>
  <conditionalFormatting sqref="E2018:K2018">
    <cfRule type="timePeriod" dxfId="305" priority="315" timePeriod="lastMonth">
      <formula>AND(MONTH(E2018)=MONTH(EDATE(TODAY(),0-1)),YEAR(E2018)=YEAR(EDATE(TODAY(),0-1)))</formula>
    </cfRule>
  </conditionalFormatting>
  <conditionalFormatting sqref="E2019:K2021">
    <cfRule type="timePeriod" dxfId="304" priority="314" timePeriod="lastMonth">
      <formula>AND(MONTH(E2019)=MONTH(EDATE(TODAY(),0-1)),YEAR(E2019)=YEAR(EDATE(TODAY(),0-1)))</formula>
    </cfRule>
  </conditionalFormatting>
  <conditionalFormatting sqref="E2022:K2022">
    <cfRule type="timePeriod" dxfId="303" priority="311" timePeriod="lastMonth">
      <formula>AND(MONTH(E2022)=MONTH(EDATE(TODAY(),0-1)),YEAR(E2022)=YEAR(EDATE(TODAY(),0-1)))</formula>
    </cfRule>
  </conditionalFormatting>
  <conditionalFormatting sqref="E2023:K2023">
    <cfRule type="timePeriod" dxfId="302" priority="310" timePeriod="lastMonth">
      <formula>AND(MONTH(E2023)=MONTH(EDATE(TODAY(),0-1)),YEAR(E2023)=YEAR(EDATE(TODAY(),0-1)))</formula>
    </cfRule>
  </conditionalFormatting>
  <conditionalFormatting sqref="E2024:K2024">
    <cfRule type="timePeriod" dxfId="301" priority="309" timePeriod="lastMonth">
      <formula>AND(MONTH(E2024)=MONTH(EDATE(TODAY(),0-1)),YEAR(E2024)=YEAR(EDATE(TODAY(),0-1)))</formula>
    </cfRule>
  </conditionalFormatting>
  <conditionalFormatting sqref="E2025:K2025">
    <cfRule type="timePeriod" dxfId="300" priority="308" timePeriod="lastMonth">
      <formula>AND(MONTH(E2025)=MONTH(EDATE(TODAY(),0-1)),YEAR(E2025)=YEAR(EDATE(TODAY(),0-1)))</formula>
    </cfRule>
  </conditionalFormatting>
  <conditionalFormatting sqref="E2026:K2026">
    <cfRule type="timePeriod" dxfId="299" priority="307" timePeriod="lastMonth">
      <formula>AND(MONTH(E2026)=MONTH(EDATE(TODAY(),0-1)),YEAR(E2026)=YEAR(EDATE(TODAY(),0-1)))</formula>
    </cfRule>
  </conditionalFormatting>
  <conditionalFormatting sqref="E2027:K2027">
    <cfRule type="timePeriod" dxfId="298" priority="306" timePeriod="lastMonth">
      <formula>AND(MONTH(E2027)=MONTH(EDATE(TODAY(),0-1)),YEAR(E2027)=YEAR(EDATE(TODAY(),0-1)))</formula>
    </cfRule>
  </conditionalFormatting>
  <conditionalFormatting sqref="E2028:K2028">
    <cfRule type="timePeriod" dxfId="297" priority="305" timePeriod="lastMonth">
      <formula>AND(MONTH(E2028)=MONTH(EDATE(TODAY(),0-1)),YEAR(E2028)=YEAR(EDATE(TODAY(),0-1)))</formula>
    </cfRule>
  </conditionalFormatting>
  <conditionalFormatting sqref="E2029:K2029">
    <cfRule type="timePeriod" dxfId="296" priority="304" timePeriod="lastMonth">
      <formula>AND(MONTH(E2029)=MONTH(EDATE(TODAY(),0-1)),YEAR(E2029)=YEAR(EDATE(TODAY(),0-1)))</formula>
    </cfRule>
  </conditionalFormatting>
  <conditionalFormatting sqref="E2030:K2030">
    <cfRule type="timePeriod" dxfId="295" priority="303" timePeriod="lastMonth">
      <formula>AND(MONTH(E2030)=MONTH(EDATE(TODAY(),0-1)),YEAR(E2030)=YEAR(EDATE(TODAY(),0-1)))</formula>
    </cfRule>
  </conditionalFormatting>
  <conditionalFormatting sqref="E2031:K2031">
    <cfRule type="timePeriod" dxfId="294" priority="302" timePeriod="lastMonth">
      <formula>AND(MONTH(E2031)=MONTH(EDATE(TODAY(),0-1)),YEAR(E2031)=YEAR(EDATE(TODAY(),0-1)))</formula>
    </cfRule>
  </conditionalFormatting>
  <conditionalFormatting sqref="E2032:K2032">
    <cfRule type="timePeriod" dxfId="293" priority="301" timePeriod="lastMonth">
      <formula>AND(MONTH(E2032)=MONTH(EDATE(TODAY(),0-1)),YEAR(E2032)=YEAR(EDATE(TODAY(),0-1)))</formula>
    </cfRule>
  </conditionalFormatting>
  <conditionalFormatting sqref="E2033:K2033">
    <cfRule type="timePeriod" dxfId="292" priority="300" timePeriod="lastMonth">
      <formula>AND(MONTH(E2033)=MONTH(EDATE(TODAY(),0-1)),YEAR(E2033)=YEAR(EDATE(TODAY(),0-1)))</formula>
    </cfRule>
  </conditionalFormatting>
  <conditionalFormatting sqref="E2034:K2034">
    <cfRule type="timePeriod" dxfId="291" priority="299" timePeriod="lastMonth">
      <formula>AND(MONTH(E2034)=MONTH(EDATE(TODAY(),0-1)),YEAR(E2034)=YEAR(EDATE(TODAY(),0-1)))</formula>
    </cfRule>
  </conditionalFormatting>
  <conditionalFormatting sqref="E2035:K2035">
    <cfRule type="timePeriod" dxfId="290" priority="298" timePeriod="lastMonth">
      <formula>AND(MONTH(E2035)=MONTH(EDATE(TODAY(),0-1)),YEAR(E2035)=YEAR(EDATE(TODAY(),0-1)))</formula>
    </cfRule>
  </conditionalFormatting>
  <conditionalFormatting sqref="E2036:K2036">
    <cfRule type="timePeriod" dxfId="289" priority="297" timePeriod="lastMonth">
      <formula>AND(MONTH(E2036)=MONTH(EDATE(TODAY(),0-1)),YEAR(E2036)=YEAR(EDATE(TODAY(),0-1)))</formula>
    </cfRule>
  </conditionalFormatting>
  <conditionalFormatting sqref="E2037:K2037">
    <cfRule type="timePeriod" dxfId="288" priority="296" timePeriod="lastMonth">
      <formula>AND(MONTH(E2037)=MONTH(EDATE(TODAY(),0-1)),YEAR(E2037)=YEAR(EDATE(TODAY(),0-1)))</formula>
    </cfRule>
  </conditionalFormatting>
  <conditionalFormatting sqref="E2038:K2038">
    <cfRule type="timePeriod" dxfId="287" priority="295" timePeriod="lastMonth">
      <formula>AND(MONTH(E2038)=MONTH(EDATE(TODAY(),0-1)),YEAR(E2038)=YEAR(EDATE(TODAY(),0-1)))</formula>
    </cfRule>
  </conditionalFormatting>
  <conditionalFormatting sqref="E2039:K2042">
    <cfRule type="timePeriod" dxfId="286" priority="294" timePeriod="lastMonth">
      <formula>AND(MONTH(E2039)=MONTH(EDATE(TODAY(),0-1)),YEAR(E2039)=YEAR(EDATE(TODAY(),0-1)))</formula>
    </cfRule>
  </conditionalFormatting>
  <conditionalFormatting sqref="E2043:K2048">
    <cfRule type="timePeriod" dxfId="285" priority="293" timePeriod="lastMonth">
      <formula>AND(MONTH(E2043)=MONTH(EDATE(TODAY(),0-1)),YEAR(E2043)=YEAR(EDATE(TODAY(),0-1)))</formula>
    </cfRule>
  </conditionalFormatting>
  <conditionalFormatting sqref="E2049:K2066">
    <cfRule type="timePeriod" dxfId="284" priority="292" timePeriod="lastMonth">
      <formula>AND(MONTH(E2049)=MONTH(EDATE(TODAY(),0-1)),YEAR(E2049)=YEAR(EDATE(TODAY(),0-1)))</formula>
    </cfRule>
  </conditionalFormatting>
  <conditionalFormatting sqref="O2049:O2050">
    <cfRule type="duplicateValues" dxfId="283" priority="291"/>
  </conditionalFormatting>
  <conditionalFormatting sqref="E2067:K2067">
    <cfRule type="timePeriod" dxfId="282" priority="290" timePeriod="lastMonth">
      <formula>AND(MONTH(E2067)=MONTH(EDATE(TODAY(),0-1)),YEAR(E2067)=YEAR(EDATE(TODAY(),0-1)))</formula>
    </cfRule>
  </conditionalFormatting>
  <conditionalFormatting sqref="E2068:K2068">
    <cfRule type="timePeriod" dxfId="281" priority="289" timePeriod="lastMonth">
      <formula>AND(MONTH(E2068)=MONTH(EDATE(TODAY(),0-1)),YEAR(E2068)=YEAR(EDATE(TODAY(),0-1)))</formula>
    </cfRule>
  </conditionalFormatting>
  <conditionalFormatting sqref="E2069:K2069">
    <cfRule type="timePeriod" dxfId="280" priority="288" timePeriod="lastMonth">
      <formula>AND(MONTH(E2069)=MONTH(EDATE(TODAY(),0-1)),YEAR(E2069)=YEAR(EDATE(TODAY(),0-1)))</formula>
    </cfRule>
  </conditionalFormatting>
  <conditionalFormatting sqref="E2070:K2070">
    <cfRule type="timePeriod" dxfId="279" priority="287" timePeriod="lastMonth">
      <formula>AND(MONTH(E2070)=MONTH(EDATE(TODAY(),0-1)),YEAR(E2070)=YEAR(EDATE(TODAY(),0-1)))</formula>
    </cfRule>
  </conditionalFormatting>
  <conditionalFormatting sqref="E2071:K2072">
    <cfRule type="timePeriod" dxfId="278" priority="286" timePeriod="lastMonth">
      <formula>AND(MONTH(E2071)=MONTH(EDATE(TODAY(),0-1)),YEAR(E2071)=YEAR(EDATE(TODAY(),0-1)))</formula>
    </cfRule>
  </conditionalFormatting>
  <conditionalFormatting sqref="E2073:K2073">
    <cfRule type="timePeriod" dxfId="277" priority="285" timePeriod="lastMonth">
      <formula>AND(MONTH(E2073)=MONTH(EDATE(TODAY(),0-1)),YEAR(E2073)=YEAR(EDATE(TODAY(),0-1)))</formula>
    </cfRule>
  </conditionalFormatting>
  <conditionalFormatting sqref="E2074:K2078">
    <cfRule type="timePeriod" dxfId="276" priority="284" timePeriod="lastMonth">
      <formula>AND(MONTH(E2074)=MONTH(EDATE(TODAY(),0-1)),YEAR(E2074)=YEAR(EDATE(TODAY(),0-1)))</formula>
    </cfRule>
  </conditionalFormatting>
  <conditionalFormatting sqref="E2079:K2079">
    <cfRule type="timePeriod" dxfId="275" priority="283" timePeriod="lastMonth">
      <formula>AND(MONTH(E2079)=MONTH(EDATE(TODAY(),0-1)),YEAR(E2079)=YEAR(EDATE(TODAY(),0-1)))</formula>
    </cfRule>
  </conditionalFormatting>
  <conditionalFormatting sqref="E2080:K2080">
    <cfRule type="timePeriod" dxfId="274" priority="282" timePeriod="lastMonth">
      <formula>AND(MONTH(E2080)=MONTH(EDATE(TODAY(),0-1)),YEAR(E2080)=YEAR(EDATE(TODAY(),0-1)))</formula>
    </cfRule>
  </conditionalFormatting>
  <conditionalFormatting sqref="E2081:K2081">
    <cfRule type="timePeriod" dxfId="273" priority="281" timePeriod="lastMonth">
      <formula>AND(MONTH(E2081)=MONTH(EDATE(TODAY(),0-1)),YEAR(E2081)=YEAR(EDATE(TODAY(),0-1)))</formula>
    </cfRule>
  </conditionalFormatting>
  <conditionalFormatting sqref="E2082:K2082 E2328:K2329">
    <cfRule type="timePeriod" dxfId="272" priority="280" timePeriod="lastMonth">
      <formula>AND(MONTH(E2082)=MONTH(EDATE(TODAY(),0-1)),YEAR(E2082)=YEAR(EDATE(TODAY(),0-1)))</formula>
    </cfRule>
  </conditionalFormatting>
  <conditionalFormatting sqref="E2083:K2089">
    <cfRule type="timePeriod" dxfId="271" priority="279" timePeriod="lastMonth">
      <formula>AND(MONTH(E2083)=MONTH(EDATE(TODAY(),0-1)),YEAR(E2083)=YEAR(EDATE(TODAY(),0-1)))</formula>
    </cfRule>
  </conditionalFormatting>
  <conditionalFormatting sqref="E2090:K2110">
    <cfRule type="timePeriod" dxfId="270" priority="278" timePeriod="lastMonth">
      <formula>AND(MONTH(E2090)=MONTH(EDATE(TODAY(),0-1)),YEAR(E2090)=YEAR(EDATE(TODAY(),0-1)))</formula>
    </cfRule>
  </conditionalFormatting>
  <conditionalFormatting sqref="E2111:K2111">
    <cfRule type="timePeriod" dxfId="269" priority="277" timePeriod="lastMonth">
      <formula>AND(MONTH(E2111)=MONTH(EDATE(TODAY(),0-1)),YEAR(E2111)=YEAR(EDATE(TODAY(),0-1)))</formula>
    </cfRule>
  </conditionalFormatting>
  <conditionalFormatting sqref="E2112:K2112">
    <cfRule type="timePeriod" dxfId="268" priority="276" timePeriod="lastMonth">
      <formula>AND(MONTH(E2112)=MONTH(EDATE(TODAY(),0-1)),YEAR(E2112)=YEAR(EDATE(TODAY(),0-1)))</formula>
    </cfRule>
  </conditionalFormatting>
  <conditionalFormatting sqref="E2113:K2113">
    <cfRule type="timePeriod" dxfId="267" priority="275" timePeriod="lastMonth">
      <formula>AND(MONTH(E2113)=MONTH(EDATE(TODAY(),0-1)),YEAR(E2113)=YEAR(EDATE(TODAY(),0-1)))</formula>
    </cfRule>
  </conditionalFormatting>
  <conditionalFormatting sqref="E2114:K2114">
    <cfRule type="timePeriod" dxfId="266" priority="274" timePeriod="lastMonth">
      <formula>AND(MONTH(E2114)=MONTH(EDATE(TODAY(),0-1)),YEAR(E2114)=YEAR(EDATE(TODAY(),0-1)))</formula>
    </cfRule>
  </conditionalFormatting>
  <conditionalFormatting sqref="E2115:K2115">
    <cfRule type="timePeriod" dxfId="265" priority="273" timePeriod="lastMonth">
      <formula>AND(MONTH(E2115)=MONTH(EDATE(TODAY(),0-1)),YEAR(E2115)=YEAR(EDATE(TODAY(),0-1)))</formula>
    </cfRule>
  </conditionalFormatting>
  <conditionalFormatting sqref="E2116:K2116">
    <cfRule type="timePeriod" dxfId="264" priority="272" timePeriod="lastMonth">
      <formula>AND(MONTH(E2116)=MONTH(EDATE(TODAY(),0-1)),YEAR(E2116)=YEAR(EDATE(TODAY(),0-1)))</formula>
    </cfRule>
  </conditionalFormatting>
  <conditionalFormatting sqref="E2117:K2117">
    <cfRule type="timePeriod" dxfId="263" priority="271" timePeriod="lastMonth">
      <formula>AND(MONTH(E2117)=MONTH(EDATE(TODAY(),0-1)),YEAR(E2117)=YEAR(EDATE(TODAY(),0-1)))</formula>
    </cfRule>
  </conditionalFormatting>
  <conditionalFormatting sqref="E2118:K2118">
    <cfRule type="timePeriod" dxfId="262" priority="270" timePeriod="lastMonth">
      <formula>AND(MONTH(E2118)=MONTH(EDATE(TODAY(),0-1)),YEAR(E2118)=YEAR(EDATE(TODAY(),0-1)))</formula>
    </cfRule>
  </conditionalFormatting>
  <conditionalFormatting sqref="E2119:K2119">
    <cfRule type="timePeriod" dxfId="261" priority="269" timePeriod="lastMonth">
      <formula>AND(MONTH(E2119)=MONTH(EDATE(TODAY(),0-1)),YEAR(E2119)=YEAR(EDATE(TODAY(),0-1)))</formula>
    </cfRule>
  </conditionalFormatting>
  <conditionalFormatting sqref="E2120:K2120">
    <cfRule type="timePeriod" dxfId="260" priority="268" timePeriod="lastMonth">
      <formula>AND(MONTH(E2120)=MONTH(EDATE(TODAY(),0-1)),YEAR(E2120)=YEAR(EDATE(TODAY(),0-1)))</formula>
    </cfRule>
  </conditionalFormatting>
  <conditionalFormatting sqref="E2121:K2121">
    <cfRule type="timePeriod" dxfId="259" priority="267" timePeriod="lastMonth">
      <formula>AND(MONTH(E2121)=MONTH(EDATE(TODAY(),0-1)),YEAR(E2121)=YEAR(EDATE(TODAY(),0-1)))</formula>
    </cfRule>
  </conditionalFormatting>
  <conditionalFormatting sqref="E2122:K2122">
    <cfRule type="timePeriod" dxfId="258" priority="266" timePeriod="lastMonth">
      <formula>AND(MONTH(E2122)=MONTH(EDATE(TODAY(),0-1)),YEAR(E2122)=YEAR(EDATE(TODAY(),0-1)))</formula>
    </cfRule>
  </conditionalFormatting>
  <conditionalFormatting sqref="E2123:K2123">
    <cfRule type="timePeriod" dxfId="257" priority="265" timePeriod="lastMonth">
      <formula>AND(MONTH(E2123)=MONTH(EDATE(TODAY(),0-1)),YEAR(E2123)=YEAR(EDATE(TODAY(),0-1)))</formula>
    </cfRule>
  </conditionalFormatting>
  <conditionalFormatting sqref="E2124:K2124">
    <cfRule type="timePeriod" dxfId="256" priority="264" timePeriod="lastMonth">
      <formula>AND(MONTH(E2124)=MONTH(EDATE(TODAY(),0-1)),YEAR(E2124)=YEAR(EDATE(TODAY(),0-1)))</formula>
    </cfRule>
  </conditionalFormatting>
  <conditionalFormatting sqref="E2125:K2125">
    <cfRule type="timePeriod" dxfId="255" priority="263" timePeriod="lastMonth">
      <formula>AND(MONTH(E2125)=MONTH(EDATE(TODAY(),0-1)),YEAR(E2125)=YEAR(EDATE(TODAY(),0-1)))</formula>
    </cfRule>
  </conditionalFormatting>
  <conditionalFormatting sqref="E2126:K2136">
    <cfRule type="timePeriod" dxfId="254" priority="262" timePeriod="lastMonth">
      <formula>AND(MONTH(E2126)=MONTH(EDATE(TODAY(),0-1)),YEAR(E2126)=YEAR(EDATE(TODAY(),0-1)))</formula>
    </cfRule>
  </conditionalFormatting>
  <conditionalFormatting sqref="E2137:K2140">
    <cfRule type="timePeriod" dxfId="253" priority="261" timePeriod="lastMonth">
      <formula>AND(MONTH(E2137)=MONTH(EDATE(TODAY(),0-1)),YEAR(E2137)=YEAR(EDATE(TODAY(),0-1)))</formula>
    </cfRule>
  </conditionalFormatting>
  <conditionalFormatting sqref="E2141:K2148">
    <cfRule type="timePeriod" dxfId="252" priority="260" timePeriod="lastMonth">
      <formula>AND(MONTH(E2141)=MONTH(EDATE(TODAY(),0-1)),YEAR(E2141)=YEAR(EDATE(TODAY(),0-1)))</formula>
    </cfRule>
  </conditionalFormatting>
  <conditionalFormatting sqref="E2149:K2150">
    <cfRule type="timePeriod" dxfId="251" priority="259" timePeriod="lastMonth">
      <formula>AND(MONTH(E2149)=MONTH(EDATE(TODAY(),0-1)),YEAR(E2149)=YEAR(EDATE(TODAY(),0-1)))</formula>
    </cfRule>
  </conditionalFormatting>
  <conditionalFormatting sqref="E2151:K2151">
    <cfRule type="timePeriod" dxfId="250" priority="258" timePeriod="lastMonth">
      <formula>AND(MONTH(E2151)=MONTH(EDATE(TODAY(),0-1)),YEAR(E2151)=YEAR(EDATE(TODAY(),0-1)))</formula>
    </cfRule>
  </conditionalFormatting>
  <conditionalFormatting sqref="E2152:K2153">
    <cfRule type="timePeriod" dxfId="249" priority="257" timePeriod="lastMonth">
      <formula>AND(MONTH(E2152)=MONTH(EDATE(TODAY(),0-1)),YEAR(E2152)=YEAR(EDATE(TODAY(),0-1)))</formula>
    </cfRule>
  </conditionalFormatting>
  <conditionalFormatting sqref="E2154:K2155">
    <cfRule type="timePeriod" dxfId="248" priority="256" timePeriod="lastMonth">
      <formula>AND(MONTH(E2154)=MONTH(EDATE(TODAY(),0-1)),YEAR(E2154)=YEAR(EDATE(TODAY(),0-1)))</formula>
    </cfRule>
  </conditionalFormatting>
  <conditionalFormatting sqref="E2156:K2157">
    <cfRule type="timePeriod" dxfId="247" priority="255" timePeriod="lastMonth">
      <formula>AND(MONTH(E2156)=MONTH(EDATE(TODAY(),0-1)),YEAR(E2156)=YEAR(EDATE(TODAY(),0-1)))</formula>
    </cfRule>
  </conditionalFormatting>
  <conditionalFormatting sqref="E2158:K2160">
    <cfRule type="timePeriod" dxfId="246" priority="254" timePeriod="lastMonth">
      <formula>AND(MONTH(E2158)=MONTH(EDATE(TODAY(),0-1)),YEAR(E2158)=YEAR(EDATE(TODAY(),0-1)))</formula>
    </cfRule>
  </conditionalFormatting>
  <conditionalFormatting sqref="E2161:K2161">
    <cfRule type="timePeriod" dxfId="245" priority="253" timePeriod="lastMonth">
      <formula>AND(MONTH(E2161)=MONTH(EDATE(TODAY(),0-1)),YEAR(E2161)=YEAR(EDATE(TODAY(),0-1)))</formula>
    </cfRule>
  </conditionalFormatting>
  <conditionalFormatting sqref="E2162:K2162">
    <cfRule type="timePeriod" dxfId="244" priority="252" timePeriod="lastMonth">
      <formula>AND(MONTH(E2162)=MONTH(EDATE(TODAY(),0-1)),YEAR(E2162)=YEAR(EDATE(TODAY(),0-1)))</formula>
    </cfRule>
  </conditionalFormatting>
  <conditionalFormatting sqref="E2163:K2163">
    <cfRule type="timePeriod" dxfId="243" priority="251" timePeriod="lastMonth">
      <formula>AND(MONTH(E2163)=MONTH(EDATE(TODAY(),0-1)),YEAR(E2163)=YEAR(EDATE(TODAY(),0-1)))</formula>
    </cfRule>
  </conditionalFormatting>
  <conditionalFormatting sqref="E2164:K2164">
    <cfRule type="timePeriod" dxfId="242" priority="250" timePeriod="lastMonth">
      <formula>AND(MONTH(E2164)=MONTH(EDATE(TODAY(),0-1)),YEAR(E2164)=YEAR(EDATE(TODAY(),0-1)))</formula>
    </cfRule>
  </conditionalFormatting>
  <conditionalFormatting sqref="E2165:K2165">
    <cfRule type="timePeriod" dxfId="241" priority="249" timePeriod="lastMonth">
      <formula>AND(MONTH(E2165)=MONTH(EDATE(TODAY(),0-1)),YEAR(E2165)=YEAR(EDATE(TODAY(),0-1)))</formula>
    </cfRule>
  </conditionalFormatting>
  <conditionalFormatting sqref="E2166:K2166">
    <cfRule type="timePeriod" dxfId="240" priority="248" timePeriod="lastMonth">
      <formula>AND(MONTH(E2166)=MONTH(EDATE(TODAY(),0-1)),YEAR(E2166)=YEAR(EDATE(TODAY(),0-1)))</formula>
    </cfRule>
  </conditionalFormatting>
  <conditionalFormatting sqref="E2167:K2167">
    <cfRule type="timePeriod" dxfId="239" priority="247" timePeriod="lastMonth">
      <formula>AND(MONTH(E2167)=MONTH(EDATE(TODAY(),0-1)),YEAR(E2167)=YEAR(EDATE(TODAY(),0-1)))</formula>
    </cfRule>
  </conditionalFormatting>
  <conditionalFormatting sqref="E2168:K2168">
    <cfRule type="timePeriod" dxfId="238" priority="246" timePeriod="lastMonth">
      <formula>AND(MONTH(E2168)=MONTH(EDATE(TODAY(),0-1)),YEAR(E2168)=YEAR(EDATE(TODAY(),0-1)))</formula>
    </cfRule>
  </conditionalFormatting>
  <conditionalFormatting sqref="E2169:K2175">
    <cfRule type="timePeriod" dxfId="237" priority="245" timePeriod="lastMonth">
      <formula>AND(MONTH(E2169)=MONTH(EDATE(TODAY(),0-1)),YEAR(E2169)=YEAR(EDATE(TODAY(),0-1)))</formula>
    </cfRule>
  </conditionalFormatting>
  <conditionalFormatting sqref="E2176:K2180">
    <cfRule type="timePeriod" dxfId="236" priority="244" timePeriod="lastMonth">
      <formula>AND(MONTH(E2176)=MONTH(EDATE(TODAY(),0-1)),YEAR(E2176)=YEAR(EDATE(TODAY(),0-1)))</formula>
    </cfRule>
  </conditionalFormatting>
  <conditionalFormatting sqref="E2181:K2181">
    <cfRule type="timePeriod" dxfId="235" priority="243" timePeriod="lastMonth">
      <formula>AND(MONTH(E2181)=MONTH(EDATE(TODAY(),0-1)),YEAR(E2181)=YEAR(EDATE(TODAY(),0-1)))</formula>
    </cfRule>
  </conditionalFormatting>
  <conditionalFormatting sqref="E2182:K2186">
    <cfRule type="timePeriod" dxfId="234" priority="242" timePeriod="lastMonth">
      <formula>AND(MONTH(E2182)=MONTH(EDATE(TODAY(),0-1)),YEAR(E2182)=YEAR(EDATE(TODAY(),0-1)))</formula>
    </cfRule>
  </conditionalFormatting>
  <conditionalFormatting sqref="E2187:K2188">
    <cfRule type="timePeriod" dxfId="233" priority="241" timePeriod="lastMonth">
      <formula>AND(MONTH(E2187)=MONTH(EDATE(TODAY(),0-1)),YEAR(E2187)=YEAR(EDATE(TODAY(),0-1)))</formula>
    </cfRule>
  </conditionalFormatting>
  <conditionalFormatting sqref="E2189:K2191">
    <cfRule type="timePeriod" dxfId="232" priority="240" timePeriod="lastMonth">
      <formula>AND(MONTH(E2189)=MONTH(EDATE(TODAY(),0-1)),YEAR(E2189)=YEAR(EDATE(TODAY(),0-1)))</formula>
    </cfRule>
  </conditionalFormatting>
  <conditionalFormatting sqref="E2192:K2192">
    <cfRule type="timePeriod" dxfId="231" priority="239" timePeriod="lastMonth">
      <formula>AND(MONTH(E2192)=MONTH(EDATE(TODAY(),0-1)),YEAR(E2192)=YEAR(EDATE(TODAY(),0-1)))</formula>
    </cfRule>
  </conditionalFormatting>
  <conditionalFormatting sqref="E2193:K2196">
    <cfRule type="timePeriod" dxfId="230" priority="238" timePeriod="lastMonth">
      <formula>AND(MONTH(E2193)=MONTH(EDATE(TODAY(),0-1)),YEAR(E2193)=YEAR(EDATE(TODAY(),0-1)))</formula>
    </cfRule>
  </conditionalFormatting>
  <conditionalFormatting sqref="E2197:K2205">
    <cfRule type="timePeriod" dxfId="229" priority="237" timePeriod="lastMonth">
      <formula>AND(MONTH(E2197)=MONTH(EDATE(TODAY(),0-1)),YEAR(E2197)=YEAR(EDATE(TODAY(),0-1)))</formula>
    </cfRule>
  </conditionalFormatting>
  <conditionalFormatting sqref="E2206:K2207">
    <cfRule type="timePeriod" dxfId="228" priority="236" timePeriod="lastMonth">
      <formula>AND(MONTH(E2206)=MONTH(EDATE(TODAY(),0-1)),YEAR(E2206)=YEAR(EDATE(TODAY(),0-1)))</formula>
    </cfRule>
  </conditionalFormatting>
  <conditionalFormatting sqref="E2208:K2209">
    <cfRule type="timePeriod" dxfId="227" priority="235" timePeriod="lastMonth">
      <formula>AND(MONTH(E2208)=MONTH(EDATE(TODAY(),0-1)),YEAR(E2208)=YEAR(EDATE(TODAY(),0-1)))</formula>
    </cfRule>
  </conditionalFormatting>
  <conditionalFormatting sqref="E2210:K2210">
    <cfRule type="timePeriod" dxfId="226" priority="234" timePeriod="lastMonth">
      <formula>AND(MONTH(E2210)=MONTH(EDATE(TODAY(),0-1)),YEAR(E2210)=YEAR(EDATE(TODAY(),0-1)))</formula>
    </cfRule>
  </conditionalFormatting>
  <conditionalFormatting sqref="E2211:K2211">
    <cfRule type="timePeriod" dxfId="225" priority="233" timePeriod="lastMonth">
      <formula>AND(MONTH(E2211)=MONTH(EDATE(TODAY(),0-1)),YEAR(E2211)=YEAR(EDATE(TODAY(),0-1)))</formula>
    </cfRule>
  </conditionalFormatting>
  <conditionalFormatting sqref="E2213:K2213">
    <cfRule type="timePeriod" dxfId="224" priority="232" timePeriod="lastMonth">
      <formula>AND(MONTH(E2213)=MONTH(EDATE(TODAY(),0-1)),YEAR(E2213)=YEAR(EDATE(TODAY(),0-1)))</formula>
    </cfRule>
  </conditionalFormatting>
  <conditionalFormatting sqref="E2214:K2214">
    <cfRule type="timePeriod" dxfId="223" priority="231" timePeriod="lastMonth">
      <formula>AND(MONTH(E2214)=MONTH(EDATE(TODAY(),0-1)),YEAR(E2214)=YEAR(EDATE(TODAY(),0-1)))</formula>
    </cfRule>
  </conditionalFormatting>
  <conditionalFormatting sqref="E2215:K2215">
    <cfRule type="timePeriod" dxfId="222" priority="229" timePeriod="lastMonth">
      <formula>AND(MONTH(E2215)=MONTH(EDATE(TODAY(),0-1)),YEAR(E2215)=YEAR(EDATE(TODAY(),0-1)))</formula>
    </cfRule>
  </conditionalFormatting>
  <conditionalFormatting sqref="E2212:K2212">
    <cfRule type="timePeriod" dxfId="221" priority="228" timePeriod="lastMonth">
      <formula>AND(MONTH(E2212)=MONTH(EDATE(TODAY(),0-1)),YEAR(E2212)=YEAR(EDATE(TODAY(),0-1)))</formula>
    </cfRule>
  </conditionalFormatting>
  <conditionalFormatting sqref="E2216:K2217">
    <cfRule type="timePeriod" dxfId="220" priority="227" timePeriod="lastMonth">
      <formula>AND(MONTH(E2216)=MONTH(EDATE(TODAY(),0-1)),YEAR(E2216)=YEAR(EDATE(TODAY(),0-1)))</formula>
    </cfRule>
  </conditionalFormatting>
  <conditionalFormatting sqref="E2218:K2219">
    <cfRule type="timePeriod" dxfId="219" priority="226" timePeriod="lastMonth">
      <formula>AND(MONTH(E2218)=MONTH(EDATE(TODAY(),0-1)),YEAR(E2218)=YEAR(EDATE(TODAY(),0-1)))</formula>
    </cfRule>
  </conditionalFormatting>
  <conditionalFormatting sqref="E2220:K2220">
    <cfRule type="timePeriod" dxfId="218" priority="225" timePeriod="lastMonth">
      <formula>AND(MONTH(E2220)=MONTH(EDATE(TODAY(),0-1)),YEAR(E2220)=YEAR(EDATE(TODAY(),0-1)))</formula>
    </cfRule>
  </conditionalFormatting>
  <conditionalFormatting sqref="E2221:K2221">
    <cfRule type="timePeriod" dxfId="217" priority="224" timePeriod="lastMonth">
      <formula>AND(MONTH(E2221)=MONTH(EDATE(TODAY(),0-1)),YEAR(E2221)=YEAR(EDATE(TODAY(),0-1)))</formula>
    </cfRule>
  </conditionalFormatting>
  <conditionalFormatting sqref="E2223:K2223">
    <cfRule type="timePeriod" dxfId="216" priority="223" timePeriod="lastMonth">
      <formula>AND(MONTH(E2223)=MONTH(EDATE(TODAY(),0-1)),YEAR(E2223)=YEAR(EDATE(TODAY(),0-1)))</formula>
    </cfRule>
  </conditionalFormatting>
  <conditionalFormatting sqref="E2224:K2224">
    <cfRule type="timePeriod" dxfId="215" priority="221" timePeriod="lastMonth">
      <formula>AND(MONTH(E2224)=MONTH(EDATE(TODAY(),0-1)),YEAR(E2224)=YEAR(EDATE(TODAY(),0-1)))</formula>
    </cfRule>
  </conditionalFormatting>
  <conditionalFormatting sqref="E2225:K2225">
    <cfRule type="timePeriod" dxfId="214" priority="220" timePeriod="lastMonth">
      <formula>AND(MONTH(E2225)=MONTH(EDATE(TODAY(),0-1)),YEAR(E2225)=YEAR(EDATE(TODAY(),0-1)))</formula>
    </cfRule>
  </conditionalFormatting>
  <conditionalFormatting sqref="E2226:K2226">
    <cfRule type="timePeriod" dxfId="213" priority="219" timePeriod="lastMonth">
      <formula>AND(MONTH(E2226)=MONTH(EDATE(TODAY(),0-1)),YEAR(E2226)=YEAR(EDATE(TODAY(),0-1)))</formula>
    </cfRule>
  </conditionalFormatting>
  <conditionalFormatting sqref="E2222:K2222">
    <cfRule type="timePeriod" dxfId="212" priority="217" timePeriod="lastMonth">
      <formula>AND(MONTH(E2222)=MONTH(EDATE(TODAY(),0-1)),YEAR(E2222)=YEAR(EDATE(TODAY(),0-1)))</formula>
    </cfRule>
  </conditionalFormatting>
  <conditionalFormatting sqref="E2227:K2227">
    <cfRule type="timePeriod" dxfId="211" priority="216" timePeriod="lastMonth">
      <formula>AND(MONTH(E2227)=MONTH(EDATE(TODAY(),0-1)),YEAR(E2227)=YEAR(EDATE(TODAY(),0-1)))</formula>
    </cfRule>
  </conditionalFormatting>
  <conditionalFormatting sqref="E2228:K2228">
    <cfRule type="timePeriod" dxfId="210" priority="215" timePeriod="lastMonth">
      <formula>AND(MONTH(E2228)=MONTH(EDATE(TODAY(),0-1)),YEAR(E2228)=YEAR(EDATE(TODAY(),0-1)))</formula>
    </cfRule>
  </conditionalFormatting>
  <conditionalFormatting sqref="E2229:K2229">
    <cfRule type="timePeriod" dxfId="209" priority="214" timePeriod="lastMonth">
      <formula>AND(MONTH(E2229)=MONTH(EDATE(TODAY(),0-1)),YEAR(E2229)=YEAR(EDATE(TODAY(),0-1)))</formula>
    </cfRule>
  </conditionalFormatting>
  <conditionalFormatting sqref="E2230:K2230">
    <cfRule type="timePeriod" dxfId="208" priority="213" timePeriod="lastMonth">
      <formula>AND(MONTH(E2230)=MONTH(EDATE(TODAY(),0-1)),YEAR(E2230)=YEAR(EDATE(TODAY(),0-1)))</formula>
    </cfRule>
  </conditionalFormatting>
  <conditionalFormatting sqref="E2231:K2231">
    <cfRule type="timePeriod" dxfId="207" priority="212" timePeriod="lastMonth">
      <formula>AND(MONTH(E2231)=MONTH(EDATE(TODAY(),0-1)),YEAR(E2231)=YEAR(EDATE(TODAY(),0-1)))</formula>
    </cfRule>
  </conditionalFormatting>
  <conditionalFormatting sqref="E2233:K2233">
    <cfRule type="timePeriod" dxfId="206" priority="211" timePeriod="lastMonth">
      <formula>AND(MONTH(E2233)=MONTH(EDATE(TODAY(),0-1)),YEAR(E2233)=YEAR(EDATE(TODAY(),0-1)))</formula>
    </cfRule>
  </conditionalFormatting>
  <conditionalFormatting sqref="E2232:K2232">
    <cfRule type="timePeriod" dxfId="205" priority="210" timePeriod="lastMonth">
      <formula>AND(MONTH(E2232)=MONTH(EDATE(TODAY(),0-1)),YEAR(E2232)=YEAR(EDATE(TODAY(),0-1)))</formula>
    </cfRule>
  </conditionalFormatting>
  <conditionalFormatting sqref="E2234:K2234">
    <cfRule type="timePeriod" dxfId="204" priority="209" timePeriod="lastMonth">
      <formula>AND(MONTH(E2234)=MONTH(EDATE(TODAY(),0-1)),YEAR(E2234)=YEAR(EDATE(TODAY(),0-1)))</formula>
    </cfRule>
  </conditionalFormatting>
  <conditionalFormatting sqref="E2235:K2235">
    <cfRule type="timePeriod" dxfId="203" priority="208" timePeriod="lastMonth">
      <formula>AND(MONTH(E2235)=MONTH(EDATE(TODAY(),0-1)),YEAR(E2235)=YEAR(EDATE(TODAY(),0-1)))</formula>
    </cfRule>
  </conditionalFormatting>
  <conditionalFormatting sqref="E2237:K2237">
    <cfRule type="timePeriod" dxfId="202" priority="207" timePeriod="lastMonth">
      <formula>AND(MONTH(E2237)=MONTH(EDATE(TODAY(),0-1)),YEAR(E2237)=YEAR(EDATE(TODAY(),0-1)))</formula>
    </cfRule>
  </conditionalFormatting>
  <conditionalFormatting sqref="E2236:K2236">
    <cfRule type="timePeriod" dxfId="201" priority="206" timePeriod="lastMonth">
      <formula>AND(MONTH(E2236)=MONTH(EDATE(TODAY(),0-1)),YEAR(E2236)=YEAR(EDATE(TODAY(),0-1)))</formula>
    </cfRule>
  </conditionalFormatting>
  <conditionalFormatting sqref="E2239:K2239">
    <cfRule type="timePeriod" dxfId="200" priority="205" timePeriod="lastMonth">
      <formula>AND(MONTH(E2239)=MONTH(EDATE(TODAY(),0-1)),YEAR(E2239)=YEAR(EDATE(TODAY(),0-1)))</formula>
    </cfRule>
  </conditionalFormatting>
  <conditionalFormatting sqref="E2238:K2238">
    <cfRule type="timePeriod" dxfId="199" priority="204" timePeriod="lastMonth">
      <formula>AND(MONTH(E2238)=MONTH(EDATE(TODAY(),0-1)),YEAR(E2238)=YEAR(EDATE(TODAY(),0-1)))</formula>
    </cfRule>
  </conditionalFormatting>
  <conditionalFormatting sqref="E2240:K2240">
    <cfRule type="timePeriod" dxfId="198" priority="203" timePeriod="lastMonth">
      <formula>AND(MONTH(E2240)=MONTH(EDATE(TODAY(),0-1)),YEAR(E2240)=YEAR(EDATE(TODAY(),0-1)))</formula>
    </cfRule>
  </conditionalFormatting>
  <conditionalFormatting sqref="E2241:K2241">
    <cfRule type="timePeriod" dxfId="197" priority="202" timePeriod="lastMonth">
      <formula>AND(MONTH(E2241)=MONTH(EDATE(TODAY(),0-1)),YEAR(E2241)=YEAR(EDATE(TODAY(),0-1)))</formula>
    </cfRule>
  </conditionalFormatting>
  <conditionalFormatting sqref="E2242:K2242">
    <cfRule type="timePeriod" dxfId="196" priority="201" timePeriod="lastMonth">
      <formula>AND(MONTH(E2242)=MONTH(EDATE(TODAY(),0-1)),YEAR(E2242)=YEAR(EDATE(TODAY(),0-1)))</formula>
    </cfRule>
  </conditionalFormatting>
  <conditionalFormatting sqref="E2243:K2243">
    <cfRule type="timePeriod" dxfId="195" priority="200" timePeriod="lastMonth">
      <formula>AND(MONTH(E2243)=MONTH(EDATE(TODAY(),0-1)),YEAR(E2243)=YEAR(EDATE(TODAY(),0-1)))</formula>
    </cfRule>
  </conditionalFormatting>
  <conditionalFormatting sqref="E2244:K2244">
    <cfRule type="timePeriod" dxfId="194" priority="199" timePeriod="lastMonth">
      <formula>AND(MONTH(E2244)=MONTH(EDATE(TODAY(),0-1)),YEAR(E2244)=YEAR(EDATE(TODAY(),0-1)))</formula>
    </cfRule>
  </conditionalFormatting>
  <conditionalFormatting sqref="E2245:K2245">
    <cfRule type="timePeriod" dxfId="193" priority="198" timePeriod="lastMonth">
      <formula>AND(MONTH(E2245)=MONTH(EDATE(TODAY(),0-1)),YEAR(E2245)=YEAR(EDATE(TODAY(),0-1)))</formula>
    </cfRule>
  </conditionalFormatting>
  <conditionalFormatting sqref="E2246:K2246">
    <cfRule type="timePeriod" dxfId="192" priority="197" timePeriod="lastMonth">
      <formula>AND(MONTH(E2246)=MONTH(EDATE(TODAY(),0-1)),YEAR(E2246)=YEAR(EDATE(TODAY(),0-1)))</formula>
    </cfRule>
  </conditionalFormatting>
  <conditionalFormatting sqref="E2247:K2247">
    <cfRule type="timePeriod" dxfId="191" priority="196" timePeriod="lastMonth">
      <formula>AND(MONTH(E2247)=MONTH(EDATE(TODAY(),0-1)),YEAR(E2247)=YEAR(EDATE(TODAY(),0-1)))</formula>
    </cfRule>
  </conditionalFormatting>
  <conditionalFormatting sqref="E2248:K2248">
    <cfRule type="timePeriod" dxfId="190" priority="195" timePeriod="lastMonth">
      <formula>AND(MONTH(E2248)=MONTH(EDATE(TODAY(),0-1)),YEAR(E2248)=YEAR(EDATE(TODAY(),0-1)))</formula>
    </cfRule>
  </conditionalFormatting>
  <conditionalFormatting sqref="E2249:K2249">
    <cfRule type="timePeriod" dxfId="189" priority="194" timePeriod="lastMonth">
      <formula>AND(MONTH(E2249)=MONTH(EDATE(TODAY(),0-1)),YEAR(E2249)=YEAR(EDATE(TODAY(),0-1)))</formula>
    </cfRule>
  </conditionalFormatting>
  <conditionalFormatting sqref="E2250:K2250">
    <cfRule type="timePeriod" dxfId="188" priority="193" timePeriod="lastMonth">
      <formula>AND(MONTH(E2250)=MONTH(EDATE(TODAY(),0-1)),YEAR(E2250)=YEAR(EDATE(TODAY(),0-1)))</formula>
    </cfRule>
  </conditionalFormatting>
  <conditionalFormatting sqref="E2251:K2251">
    <cfRule type="timePeriod" dxfId="187" priority="192" timePeriod="lastMonth">
      <formula>AND(MONTH(E2251)=MONTH(EDATE(TODAY(),0-1)),YEAR(E2251)=YEAR(EDATE(TODAY(),0-1)))</formula>
    </cfRule>
  </conditionalFormatting>
  <conditionalFormatting sqref="E2252:K2252">
    <cfRule type="timePeriod" dxfId="186" priority="191" timePeriod="lastMonth">
      <formula>AND(MONTH(E2252)=MONTH(EDATE(TODAY(),0-1)),YEAR(E2252)=YEAR(EDATE(TODAY(),0-1)))</formula>
    </cfRule>
  </conditionalFormatting>
  <conditionalFormatting sqref="E2253:K2253">
    <cfRule type="timePeriod" dxfId="185" priority="190" timePeriod="lastMonth">
      <formula>AND(MONTH(E2253)=MONTH(EDATE(TODAY(),0-1)),YEAR(E2253)=YEAR(EDATE(TODAY(),0-1)))</formula>
    </cfRule>
  </conditionalFormatting>
  <conditionalFormatting sqref="E2254:K2254">
    <cfRule type="timePeriod" dxfId="184" priority="189" timePeriod="lastMonth">
      <formula>AND(MONTH(E2254)=MONTH(EDATE(TODAY(),0-1)),YEAR(E2254)=YEAR(EDATE(TODAY(),0-1)))</formula>
    </cfRule>
  </conditionalFormatting>
  <conditionalFormatting sqref="E2255:K2255">
    <cfRule type="timePeriod" dxfId="183" priority="188" timePeriod="lastMonth">
      <formula>AND(MONTH(E2255)=MONTH(EDATE(TODAY(),0-1)),YEAR(E2255)=YEAR(EDATE(TODAY(),0-1)))</formula>
    </cfRule>
  </conditionalFormatting>
  <conditionalFormatting sqref="E2256:K2256">
    <cfRule type="timePeriod" dxfId="182" priority="187" timePeriod="lastMonth">
      <formula>AND(MONTH(E2256)=MONTH(EDATE(TODAY(),0-1)),YEAR(E2256)=YEAR(EDATE(TODAY(),0-1)))</formula>
    </cfRule>
  </conditionalFormatting>
  <conditionalFormatting sqref="E2257:K2257">
    <cfRule type="timePeriod" dxfId="181" priority="186" timePeriod="lastMonth">
      <formula>AND(MONTH(E2257)=MONTH(EDATE(TODAY(),0-1)),YEAR(E2257)=YEAR(EDATE(TODAY(),0-1)))</formula>
    </cfRule>
  </conditionalFormatting>
  <conditionalFormatting sqref="E2258:K2258">
    <cfRule type="timePeriod" dxfId="180" priority="185" timePeriod="lastMonth">
      <formula>AND(MONTH(E2258)=MONTH(EDATE(TODAY(),0-1)),YEAR(E2258)=YEAR(EDATE(TODAY(),0-1)))</formula>
    </cfRule>
  </conditionalFormatting>
  <conditionalFormatting sqref="E2259:K2259">
    <cfRule type="timePeriod" dxfId="179" priority="184" timePeriod="lastMonth">
      <formula>AND(MONTH(E2259)=MONTH(EDATE(TODAY(),0-1)),YEAR(E2259)=YEAR(EDATE(TODAY(),0-1)))</formula>
    </cfRule>
  </conditionalFormatting>
  <conditionalFormatting sqref="E2260:K2260">
    <cfRule type="timePeriod" dxfId="178" priority="183" timePeriod="lastMonth">
      <formula>AND(MONTH(E2260)=MONTH(EDATE(TODAY(),0-1)),YEAR(E2260)=YEAR(EDATE(TODAY(),0-1)))</formula>
    </cfRule>
  </conditionalFormatting>
  <conditionalFormatting sqref="E2261:K2261">
    <cfRule type="timePeriod" dxfId="177" priority="182" timePeriod="lastMonth">
      <formula>AND(MONTH(E2261)=MONTH(EDATE(TODAY(),0-1)),YEAR(E2261)=YEAR(EDATE(TODAY(),0-1)))</formula>
    </cfRule>
  </conditionalFormatting>
  <conditionalFormatting sqref="E2262:K2262">
    <cfRule type="timePeriod" dxfId="176" priority="181" timePeriod="lastMonth">
      <formula>AND(MONTH(E2262)=MONTH(EDATE(TODAY(),0-1)),YEAR(E2262)=YEAR(EDATE(TODAY(),0-1)))</formula>
    </cfRule>
  </conditionalFormatting>
  <conditionalFormatting sqref="E2263:K2263">
    <cfRule type="timePeriod" dxfId="175" priority="180" timePeriod="lastMonth">
      <formula>AND(MONTH(E2263)=MONTH(EDATE(TODAY(),0-1)),YEAR(E2263)=YEAR(EDATE(TODAY(),0-1)))</formula>
    </cfRule>
  </conditionalFormatting>
  <conditionalFormatting sqref="E2264:K2264">
    <cfRule type="timePeriod" dxfId="174" priority="179" timePeriod="lastMonth">
      <formula>AND(MONTH(E2264)=MONTH(EDATE(TODAY(),0-1)),YEAR(E2264)=YEAR(EDATE(TODAY(),0-1)))</formula>
    </cfRule>
  </conditionalFormatting>
  <conditionalFormatting sqref="E2265:K2265">
    <cfRule type="timePeriod" dxfId="173" priority="178" timePeriod="lastMonth">
      <formula>AND(MONTH(E2265)=MONTH(EDATE(TODAY(),0-1)),YEAR(E2265)=YEAR(EDATE(TODAY(),0-1)))</formula>
    </cfRule>
  </conditionalFormatting>
  <conditionalFormatting sqref="E2266:K2266">
    <cfRule type="timePeriod" dxfId="172" priority="177" timePeriod="lastMonth">
      <formula>AND(MONTH(E2266)=MONTH(EDATE(TODAY(),0-1)),YEAR(E2266)=YEAR(EDATE(TODAY(),0-1)))</formula>
    </cfRule>
  </conditionalFormatting>
  <conditionalFormatting sqref="E2267:K2267">
    <cfRule type="timePeriod" dxfId="171" priority="174" timePeriod="lastMonth">
      <formula>AND(MONTH(E2267)=MONTH(EDATE(TODAY(),0-1)),YEAR(E2267)=YEAR(EDATE(TODAY(),0-1)))</formula>
    </cfRule>
  </conditionalFormatting>
  <conditionalFormatting sqref="E2268:K2268">
    <cfRule type="timePeriod" dxfId="170" priority="173" timePeriod="lastMonth">
      <formula>AND(MONTH(E2268)=MONTH(EDATE(TODAY(),0-1)),YEAR(E2268)=YEAR(EDATE(TODAY(),0-1)))</formula>
    </cfRule>
  </conditionalFormatting>
  <conditionalFormatting sqref="E2269:K2269">
    <cfRule type="timePeriod" dxfId="169" priority="172" timePeriod="lastMonth">
      <formula>AND(MONTH(E2269)=MONTH(EDATE(TODAY(),0-1)),YEAR(E2269)=YEAR(EDATE(TODAY(),0-1)))</formula>
    </cfRule>
  </conditionalFormatting>
  <conditionalFormatting sqref="E2270:K2270">
    <cfRule type="timePeriod" dxfId="168" priority="171" timePeriod="lastMonth">
      <formula>AND(MONTH(E2270)=MONTH(EDATE(TODAY(),0-1)),YEAR(E2270)=YEAR(EDATE(TODAY(),0-1)))</formula>
    </cfRule>
  </conditionalFormatting>
  <conditionalFormatting sqref="E2271:K2271">
    <cfRule type="timePeriod" dxfId="167" priority="170" timePeriod="lastMonth">
      <formula>AND(MONTH(E2271)=MONTH(EDATE(TODAY(),0-1)),YEAR(E2271)=YEAR(EDATE(TODAY(),0-1)))</formula>
    </cfRule>
  </conditionalFormatting>
  <conditionalFormatting sqref="E2272:K2272">
    <cfRule type="timePeriod" dxfId="166" priority="169" timePeriod="lastMonth">
      <formula>AND(MONTH(E2272)=MONTH(EDATE(TODAY(),0-1)),YEAR(E2272)=YEAR(EDATE(TODAY(),0-1)))</formula>
    </cfRule>
  </conditionalFormatting>
  <conditionalFormatting sqref="E2273:K2273">
    <cfRule type="timePeriod" dxfId="165" priority="168" timePeriod="lastMonth">
      <formula>AND(MONTH(E2273)=MONTH(EDATE(TODAY(),0-1)),YEAR(E2273)=YEAR(EDATE(TODAY(),0-1)))</formula>
    </cfRule>
  </conditionalFormatting>
  <conditionalFormatting sqref="E2274:K2274">
    <cfRule type="timePeriod" dxfId="164" priority="167" timePeriod="lastMonth">
      <formula>AND(MONTH(E2274)=MONTH(EDATE(TODAY(),0-1)),YEAR(E2274)=YEAR(EDATE(TODAY(),0-1)))</formula>
    </cfRule>
  </conditionalFormatting>
  <conditionalFormatting sqref="E2275:K2275">
    <cfRule type="timePeriod" dxfId="163" priority="166" timePeriod="lastMonth">
      <formula>AND(MONTH(E2275)=MONTH(EDATE(TODAY(),0-1)),YEAR(E2275)=YEAR(EDATE(TODAY(),0-1)))</formula>
    </cfRule>
  </conditionalFormatting>
  <conditionalFormatting sqref="E2276:K2276">
    <cfRule type="timePeriod" dxfId="162" priority="165" timePeriod="lastMonth">
      <formula>AND(MONTH(E2276)=MONTH(EDATE(TODAY(),0-1)),YEAR(E2276)=YEAR(EDATE(TODAY(),0-1)))</formula>
    </cfRule>
  </conditionalFormatting>
  <conditionalFormatting sqref="E2277:K2277">
    <cfRule type="timePeriod" dxfId="161" priority="164" timePeriod="lastMonth">
      <formula>AND(MONTH(E2277)=MONTH(EDATE(TODAY(),0-1)),YEAR(E2277)=YEAR(EDATE(TODAY(),0-1)))</formula>
    </cfRule>
  </conditionalFormatting>
  <conditionalFormatting sqref="E2278:K2278">
    <cfRule type="timePeriod" dxfId="160" priority="163" timePeriod="lastMonth">
      <formula>AND(MONTH(E2278)=MONTH(EDATE(TODAY(),0-1)),YEAR(E2278)=YEAR(EDATE(TODAY(),0-1)))</formula>
    </cfRule>
  </conditionalFormatting>
  <conditionalFormatting sqref="E2279:K2279">
    <cfRule type="timePeriod" dxfId="159" priority="162" timePeriod="lastMonth">
      <formula>AND(MONTH(E2279)=MONTH(EDATE(TODAY(),0-1)),YEAR(E2279)=YEAR(EDATE(TODAY(),0-1)))</formula>
    </cfRule>
  </conditionalFormatting>
  <conditionalFormatting sqref="E2280:K2280">
    <cfRule type="timePeriod" dxfId="158" priority="161" timePeriod="lastMonth">
      <formula>AND(MONTH(E2280)=MONTH(EDATE(TODAY(),0-1)),YEAR(E2280)=YEAR(EDATE(TODAY(),0-1)))</formula>
    </cfRule>
  </conditionalFormatting>
  <conditionalFormatting sqref="E2281:K2281">
    <cfRule type="timePeriod" dxfId="157" priority="160" timePeriod="lastMonth">
      <formula>AND(MONTH(E2281)=MONTH(EDATE(TODAY(),0-1)),YEAR(E2281)=YEAR(EDATE(TODAY(),0-1)))</formula>
    </cfRule>
  </conditionalFormatting>
  <conditionalFormatting sqref="E2282:K2282">
    <cfRule type="timePeriod" dxfId="156" priority="159" timePeriod="lastMonth">
      <formula>AND(MONTH(E2282)=MONTH(EDATE(TODAY(),0-1)),YEAR(E2282)=YEAR(EDATE(TODAY(),0-1)))</formula>
    </cfRule>
  </conditionalFormatting>
  <conditionalFormatting sqref="E2283:K2283">
    <cfRule type="timePeriod" dxfId="155" priority="158" timePeriod="lastMonth">
      <formula>AND(MONTH(E2283)=MONTH(EDATE(TODAY(),0-1)),YEAR(E2283)=YEAR(EDATE(TODAY(),0-1)))</formula>
    </cfRule>
  </conditionalFormatting>
  <conditionalFormatting sqref="E2284:K2284">
    <cfRule type="timePeriod" dxfId="154" priority="157" timePeriod="lastMonth">
      <formula>AND(MONTH(E2284)=MONTH(EDATE(TODAY(),0-1)),YEAR(E2284)=YEAR(EDATE(TODAY(),0-1)))</formula>
    </cfRule>
  </conditionalFormatting>
  <conditionalFormatting sqref="E2285:K2285">
    <cfRule type="timePeriod" dxfId="153" priority="156" timePeriod="lastMonth">
      <formula>AND(MONTH(E2285)=MONTH(EDATE(TODAY(),0-1)),YEAR(E2285)=YEAR(EDATE(TODAY(),0-1)))</formula>
    </cfRule>
  </conditionalFormatting>
  <conditionalFormatting sqref="E2286:K2286">
    <cfRule type="timePeriod" dxfId="152" priority="155" timePeriod="lastMonth">
      <formula>AND(MONTH(E2286)=MONTH(EDATE(TODAY(),0-1)),YEAR(E2286)=YEAR(EDATE(TODAY(),0-1)))</formula>
    </cfRule>
  </conditionalFormatting>
  <conditionalFormatting sqref="E2287:K2287">
    <cfRule type="timePeriod" dxfId="151" priority="154" timePeriod="lastMonth">
      <formula>AND(MONTH(E2287)=MONTH(EDATE(TODAY(),0-1)),YEAR(E2287)=YEAR(EDATE(TODAY(),0-1)))</formula>
    </cfRule>
  </conditionalFormatting>
  <conditionalFormatting sqref="E2288:K2288">
    <cfRule type="timePeriod" dxfId="150" priority="153" timePeriod="lastMonth">
      <formula>AND(MONTH(E2288)=MONTH(EDATE(TODAY(),0-1)),YEAR(E2288)=YEAR(EDATE(TODAY(),0-1)))</formula>
    </cfRule>
  </conditionalFormatting>
  <conditionalFormatting sqref="E2289:K2304">
    <cfRule type="timePeriod" dxfId="149" priority="152" timePeriod="lastMonth">
      <formula>AND(MONTH(E2289)=MONTH(EDATE(TODAY(),0-1)),YEAR(E2289)=YEAR(EDATE(TODAY(),0-1)))</formula>
    </cfRule>
  </conditionalFormatting>
  <conditionalFormatting sqref="E2305:K2308">
    <cfRule type="timePeriod" dxfId="148" priority="151" timePeriod="lastMonth">
      <formula>AND(MONTH(E2305)=MONTH(EDATE(TODAY(),0-1)),YEAR(E2305)=YEAR(EDATE(TODAY(),0-1)))</formula>
    </cfRule>
  </conditionalFormatting>
  <conditionalFormatting sqref="E2309:K2310">
    <cfRule type="timePeriod" dxfId="147" priority="150" timePeriod="lastMonth">
      <formula>AND(MONTH(E2309)=MONTH(EDATE(TODAY(),0-1)),YEAR(E2309)=YEAR(EDATE(TODAY(),0-1)))</formula>
    </cfRule>
  </conditionalFormatting>
  <conditionalFormatting sqref="E2311:K2311">
    <cfRule type="timePeriod" dxfId="146" priority="149" timePeriod="lastMonth">
      <formula>AND(MONTH(E2311)=MONTH(EDATE(TODAY(),0-1)),YEAR(E2311)=YEAR(EDATE(TODAY(),0-1)))</formula>
    </cfRule>
  </conditionalFormatting>
  <conditionalFormatting sqref="E2312:K2317">
    <cfRule type="timePeriod" dxfId="145" priority="148" timePeriod="lastMonth">
      <formula>AND(MONTH(E2312)=MONTH(EDATE(TODAY(),0-1)),YEAR(E2312)=YEAR(EDATE(TODAY(),0-1)))</formula>
    </cfRule>
  </conditionalFormatting>
  <conditionalFormatting sqref="E2318:K2321">
    <cfRule type="timePeriod" dxfId="144" priority="147" timePeriod="lastMonth">
      <formula>AND(MONTH(E2318)=MONTH(EDATE(TODAY(),0-1)),YEAR(E2318)=YEAR(EDATE(TODAY(),0-1)))</formula>
    </cfRule>
  </conditionalFormatting>
  <conditionalFormatting sqref="E2322:K2323">
    <cfRule type="timePeriod" dxfId="143" priority="146" timePeriod="lastMonth">
      <formula>AND(MONTH(E2322)=MONTH(EDATE(TODAY(),0-1)),YEAR(E2322)=YEAR(EDATE(TODAY(),0-1)))</formula>
    </cfRule>
  </conditionalFormatting>
  <conditionalFormatting sqref="E2324:K2325">
    <cfRule type="timePeriod" dxfId="142" priority="145" timePeriod="lastMonth">
      <formula>AND(MONTH(E2324)=MONTH(EDATE(TODAY(),0-1)),YEAR(E2324)=YEAR(EDATE(TODAY(),0-1)))</formula>
    </cfRule>
  </conditionalFormatting>
  <conditionalFormatting sqref="E2326:K2327">
    <cfRule type="timePeriod" dxfId="141" priority="144" timePeriod="lastMonth">
      <formula>AND(MONTH(E2326)=MONTH(EDATE(TODAY(),0-1)),YEAR(E2326)=YEAR(EDATE(TODAY(),0-1)))</formula>
    </cfRule>
  </conditionalFormatting>
  <conditionalFormatting sqref="E2330:K2335">
    <cfRule type="timePeriod" dxfId="140" priority="143" timePeriod="lastMonth">
      <formula>AND(MONTH(E2330)=MONTH(EDATE(TODAY(),0-1)),YEAR(E2330)=YEAR(EDATE(TODAY(),0-1)))</formula>
    </cfRule>
  </conditionalFormatting>
  <conditionalFormatting sqref="E2336:K2337">
    <cfRule type="timePeriod" dxfId="139" priority="142" timePeriod="lastMonth">
      <formula>AND(MONTH(E2336)=MONTH(EDATE(TODAY(),0-1)),YEAR(E2336)=YEAR(EDATE(TODAY(),0-1)))</formula>
    </cfRule>
  </conditionalFormatting>
  <conditionalFormatting sqref="E2338:K2339">
    <cfRule type="timePeriod" dxfId="138" priority="141" timePeriod="lastMonth">
      <formula>AND(MONTH(E2338)=MONTH(EDATE(TODAY(),0-1)),YEAR(E2338)=YEAR(EDATE(TODAY(),0-1)))</formula>
    </cfRule>
  </conditionalFormatting>
  <conditionalFormatting sqref="E2340:K2341">
    <cfRule type="timePeriod" dxfId="137" priority="140" timePeriod="lastMonth">
      <formula>AND(MONTH(E2340)=MONTH(EDATE(TODAY(),0-1)),YEAR(E2340)=YEAR(EDATE(TODAY(),0-1)))</formula>
    </cfRule>
  </conditionalFormatting>
  <conditionalFormatting sqref="E2342:K2345">
    <cfRule type="timePeriod" dxfId="136" priority="139" timePeriod="lastMonth">
      <formula>AND(MONTH(E2342)=MONTH(EDATE(TODAY(),0-1)),YEAR(E2342)=YEAR(EDATE(TODAY(),0-1)))</formula>
    </cfRule>
  </conditionalFormatting>
  <conditionalFormatting sqref="E2346:K2347">
    <cfRule type="timePeriod" dxfId="135" priority="138" timePeriod="lastMonth">
      <formula>AND(MONTH(E2346)=MONTH(EDATE(TODAY(),0-1)),YEAR(E2346)=YEAR(EDATE(TODAY(),0-1)))</formula>
    </cfRule>
  </conditionalFormatting>
  <conditionalFormatting sqref="E2348:K2348">
    <cfRule type="timePeriod" dxfId="134" priority="137" timePeriod="lastMonth">
      <formula>AND(MONTH(E2348)=MONTH(EDATE(TODAY(),0-1)),YEAR(E2348)=YEAR(EDATE(TODAY(),0-1)))</formula>
    </cfRule>
  </conditionalFormatting>
  <conditionalFormatting sqref="E2349:K2349">
    <cfRule type="timePeriod" dxfId="133" priority="136" timePeriod="lastMonth">
      <formula>AND(MONTH(E2349)=MONTH(EDATE(TODAY(),0-1)),YEAR(E2349)=YEAR(EDATE(TODAY(),0-1)))</formula>
    </cfRule>
  </conditionalFormatting>
  <conditionalFormatting sqref="E2350:K2351">
    <cfRule type="timePeriod" dxfId="132" priority="135" timePeriod="lastMonth">
      <formula>AND(MONTH(E2350)=MONTH(EDATE(TODAY(),0-1)),YEAR(E2350)=YEAR(EDATE(TODAY(),0-1)))</formula>
    </cfRule>
  </conditionalFormatting>
  <conditionalFormatting sqref="E2352:K2352">
    <cfRule type="timePeriod" dxfId="131" priority="134" timePeriod="lastMonth">
      <formula>AND(MONTH(E2352)=MONTH(EDATE(TODAY(),0-1)),YEAR(E2352)=YEAR(EDATE(TODAY(),0-1)))</formula>
    </cfRule>
  </conditionalFormatting>
  <conditionalFormatting sqref="E2353:K2353">
    <cfRule type="timePeriod" dxfId="130" priority="133" timePeriod="lastMonth">
      <formula>AND(MONTH(E2353)=MONTH(EDATE(TODAY(),0-1)),YEAR(E2353)=YEAR(EDATE(TODAY(),0-1)))</formula>
    </cfRule>
  </conditionalFormatting>
  <conditionalFormatting sqref="E2354:K2354">
    <cfRule type="timePeriod" dxfId="129" priority="132" timePeriod="lastMonth">
      <formula>AND(MONTH(E2354)=MONTH(EDATE(TODAY(),0-1)),YEAR(E2354)=YEAR(EDATE(TODAY(),0-1)))</formula>
    </cfRule>
  </conditionalFormatting>
  <conditionalFormatting sqref="E2355:K2355">
    <cfRule type="timePeriod" dxfId="128" priority="131" timePeriod="lastMonth">
      <formula>AND(MONTH(E2355)=MONTH(EDATE(TODAY(),0-1)),YEAR(E2355)=YEAR(EDATE(TODAY(),0-1)))</formula>
    </cfRule>
  </conditionalFormatting>
  <conditionalFormatting sqref="E2356:K2356">
    <cfRule type="timePeriod" dxfId="127" priority="130" timePeriod="lastMonth">
      <formula>AND(MONTH(E2356)=MONTH(EDATE(TODAY(),0-1)),YEAR(E2356)=YEAR(EDATE(TODAY(),0-1)))</formula>
    </cfRule>
  </conditionalFormatting>
  <conditionalFormatting sqref="E2357:K2357">
    <cfRule type="timePeriod" dxfId="126" priority="129" timePeriod="lastMonth">
      <formula>AND(MONTH(E2357)=MONTH(EDATE(TODAY(),0-1)),YEAR(E2357)=YEAR(EDATE(TODAY(),0-1)))</formula>
    </cfRule>
  </conditionalFormatting>
  <conditionalFormatting sqref="E2358:K2358">
    <cfRule type="timePeriod" dxfId="125" priority="128" timePeriod="lastMonth">
      <formula>AND(MONTH(E2358)=MONTH(EDATE(TODAY(),0-1)),YEAR(E2358)=YEAR(EDATE(TODAY(),0-1)))</formula>
    </cfRule>
  </conditionalFormatting>
  <conditionalFormatting sqref="E2359:K2359">
    <cfRule type="timePeriod" dxfId="124" priority="127" timePeriod="lastMonth">
      <formula>AND(MONTH(E2359)=MONTH(EDATE(TODAY(),0-1)),YEAR(E2359)=YEAR(EDATE(TODAY(),0-1)))</formula>
    </cfRule>
  </conditionalFormatting>
  <conditionalFormatting sqref="E2360:K2360">
    <cfRule type="timePeriod" dxfId="123" priority="126" timePeriod="lastMonth">
      <formula>AND(MONTH(E2360)=MONTH(EDATE(TODAY(),0-1)),YEAR(E2360)=YEAR(EDATE(TODAY(),0-1)))</formula>
    </cfRule>
  </conditionalFormatting>
  <conditionalFormatting sqref="E2361:K2361">
    <cfRule type="timePeriod" dxfId="122" priority="125" timePeriod="lastMonth">
      <formula>AND(MONTH(E2361)=MONTH(EDATE(TODAY(),0-1)),YEAR(E2361)=YEAR(EDATE(TODAY(),0-1)))</formula>
    </cfRule>
  </conditionalFormatting>
  <conditionalFormatting sqref="E2362:K2367">
    <cfRule type="timePeriod" dxfId="121" priority="124" timePeriod="lastMonth">
      <formula>AND(MONTH(E2362)=MONTH(EDATE(TODAY(),0-1)),YEAR(E2362)=YEAR(EDATE(TODAY(),0-1)))</formula>
    </cfRule>
  </conditionalFormatting>
  <conditionalFormatting sqref="E2368:K2368">
    <cfRule type="timePeriod" dxfId="120" priority="123" timePeriod="lastMonth">
      <formula>AND(MONTH(E2368)=MONTH(EDATE(TODAY(),0-1)),YEAR(E2368)=YEAR(EDATE(TODAY(),0-1)))</formula>
    </cfRule>
  </conditionalFormatting>
  <conditionalFormatting sqref="E2369:K2369">
    <cfRule type="timePeriod" dxfId="119" priority="122" timePeriod="lastMonth">
      <formula>AND(MONTH(E2369)=MONTH(EDATE(TODAY(),0-1)),YEAR(E2369)=YEAR(EDATE(TODAY(),0-1)))</formula>
    </cfRule>
  </conditionalFormatting>
  <conditionalFormatting sqref="E2370:K2370">
    <cfRule type="timePeriod" dxfId="118" priority="121" timePeriod="lastMonth">
      <formula>AND(MONTH(E2370)=MONTH(EDATE(TODAY(),0-1)),YEAR(E2370)=YEAR(EDATE(TODAY(),0-1)))</formula>
    </cfRule>
  </conditionalFormatting>
  <conditionalFormatting sqref="E2371:K2371">
    <cfRule type="timePeriod" dxfId="117" priority="120" timePeriod="lastMonth">
      <formula>AND(MONTH(E2371)=MONTH(EDATE(TODAY(),0-1)),YEAR(E2371)=YEAR(EDATE(TODAY(),0-1)))</formula>
    </cfRule>
  </conditionalFormatting>
  <conditionalFormatting sqref="E2372:K2372">
    <cfRule type="timePeriod" dxfId="116" priority="119" timePeriod="lastMonth">
      <formula>AND(MONTH(E2372)=MONTH(EDATE(TODAY(),0-1)),YEAR(E2372)=YEAR(EDATE(TODAY(),0-1)))</formula>
    </cfRule>
  </conditionalFormatting>
  <conditionalFormatting sqref="E2373:K2373">
    <cfRule type="timePeriod" dxfId="115" priority="118" timePeriod="lastMonth">
      <formula>AND(MONTH(E2373)=MONTH(EDATE(TODAY(),0-1)),YEAR(E2373)=YEAR(EDATE(TODAY(),0-1)))</formula>
    </cfRule>
  </conditionalFormatting>
  <conditionalFormatting sqref="E2374:K2374">
    <cfRule type="timePeriod" dxfId="114" priority="117" timePeriod="lastMonth">
      <formula>AND(MONTH(E2374)=MONTH(EDATE(TODAY(),0-1)),YEAR(E2374)=YEAR(EDATE(TODAY(),0-1)))</formula>
    </cfRule>
  </conditionalFormatting>
  <conditionalFormatting sqref="E2375:K2375">
    <cfRule type="timePeriod" dxfId="113" priority="116" timePeriod="lastMonth">
      <formula>AND(MONTH(E2375)=MONTH(EDATE(TODAY(),0-1)),YEAR(E2375)=YEAR(EDATE(TODAY(),0-1)))</formula>
    </cfRule>
  </conditionalFormatting>
  <conditionalFormatting sqref="E2376:K2376">
    <cfRule type="timePeriod" dxfId="112" priority="115" timePeriod="lastMonth">
      <formula>AND(MONTH(E2376)=MONTH(EDATE(TODAY(),0-1)),YEAR(E2376)=YEAR(EDATE(TODAY(),0-1)))</formula>
    </cfRule>
  </conditionalFormatting>
  <conditionalFormatting sqref="E2377:K2377">
    <cfRule type="timePeriod" dxfId="111" priority="114" timePeriod="lastMonth">
      <formula>AND(MONTH(E2377)=MONTH(EDATE(TODAY(),0-1)),YEAR(E2377)=YEAR(EDATE(TODAY(),0-1)))</formula>
    </cfRule>
  </conditionalFormatting>
  <conditionalFormatting sqref="E2378:K2378">
    <cfRule type="timePeriod" dxfId="110" priority="113" timePeriod="lastMonth">
      <formula>AND(MONTH(E2378)=MONTH(EDATE(TODAY(),0-1)),YEAR(E2378)=YEAR(EDATE(TODAY(),0-1)))</formula>
    </cfRule>
  </conditionalFormatting>
  <conditionalFormatting sqref="E2379:K2379">
    <cfRule type="timePeriod" dxfId="109" priority="112" timePeriod="lastMonth">
      <formula>AND(MONTH(E2379)=MONTH(EDATE(TODAY(),0-1)),YEAR(E2379)=YEAR(EDATE(TODAY(),0-1)))</formula>
    </cfRule>
  </conditionalFormatting>
  <conditionalFormatting sqref="E2380:K2380">
    <cfRule type="timePeriod" dxfId="108" priority="111" timePeriod="lastMonth">
      <formula>AND(MONTH(E2380)=MONTH(EDATE(TODAY(),0-1)),YEAR(E2380)=YEAR(EDATE(TODAY(),0-1)))</formula>
    </cfRule>
  </conditionalFormatting>
  <conditionalFormatting sqref="E2381:K2381">
    <cfRule type="timePeriod" dxfId="107" priority="110" timePeriod="lastMonth">
      <formula>AND(MONTH(E2381)=MONTH(EDATE(TODAY(),0-1)),YEAR(E2381)=YEAR(EDATE(TODAY(),0-1)))</formula>
    </cfRule>
  </conditionalFormatting>
  <conditionalFormatting sqref="E2382:K2382">
    <cfRule type="timePeriod" dxfId="106" priority="109" timePeriod="lastMonth">
      <formula>AND(MONTH(E2382)=MONTH(EDATE(TODAY(),0-1)),YEAR(E2382)=YEAR(EDATE(TODAY(),0-1)))</formula>
    </cfRule>
  </conditionalFormatting>
  <conditionalFormatting sqref="E2383:K2383">
    <cfRule type="timePeriod" dxfId="105" priority="108" timePeriod="lastMonth">
      <formula>AND(MONTH(E2383)=MONTH(EDATE(TODAY(),0-1)),YEAR(E2383)=YEAR(EDATE(TODAY(),0-1)))</formula>
    </cfRule>
  </conditionalFormatting>
  <conditionalFormatting sqref="E2384:K2384">
    <cfRule type="timePeriod" dxfId="104" priority="107" timePeriod="lastMonth">
      <formula>AND(MONTH(E2384)=MONTH(EDATE(TODAY(),0-1)),YEAR(E2384)=YEAR(EDATE(TODAY(),0-1)))</formula>
    </cfRule>
  </conditionalFormatting>
  <conditionalFormatting sqref="E2385:K2385">
    <cfRule type="timePeriod" dxfId="103" priority="106" timePeriod="lastMonth">
      <formula>AND(MONTH(E2385)=MONTH(EDATE(TODAY(),0-1)),YEAR(E2385)=YEAR(EDATE(TODAY(),0-1)))</formula>
    </cfRule>
  </conditionalFormatting>
  <conditionalFormatting sqref="E2386:K2386">
    <cfRule type="timePeriod" dxfId="102" priority="105" timePeriod="lastMonth">
      <formula>AND(MONTH(E2386)=MONTH(EDATE(TODAY(),0-1)),YEAR(E2386)=YEAR(EDATE(TODAY(),0-1)))</formula>
    </cfRule>
  </conditionalFormatting>
  <conditionalFormatting sqref="E2387:K2387">
    <cfRule type="timePeriod" dxfId="101" priority="104" timePeriod="lastMonth">
      <formula>AND(MONTH(E2387)=MONTH(EDATE(TODAY(),0-1)),YEAR(E2387)=YEAR(EDATE(TODAY(),0-1)))</formula>
    </cfRule>
  </conditionalFormatting>
  <conditionalFormatting sqref="E2388:K2388">
    <cfRule type="timePeriod" dxfId="100" priority="103" timePeriod="lastMonth">
      <formula>AND(MONTH(E2388)=MONTH(EDATE(TODAY(),0-1)),YEAR(E2388)=YEAR(EDATE(TODAY(),0-1)))</formula>
    </cfRule>
  </conditionalFormatting>
  <conditionalFormatting sqref="E2389:K2394">
    <cfRule type="timePeriod" dxfId="99" priority="102" timePeriod="lastMonth">
      <formula>AND(MONTH(E2389)=MONTH(EDATE(TODAY(),0-1)),YEAR(E2389)=YEAR(EDATE(TODAY(),0-1)))</formula>
    </cfRule>
  </conditionalFormatting>
  <conditionalFormatting sqref="E2395:K2395">
    <cfRule type="timePeriod" dxfId="98" priority="101" timePeriod="lastMonth">
      <formula>AND(MONTH(E2395)=MONTH(EDATE(TODAY(),0-1)),YEAR(E2395)=YEAR(EDATE(TODAY(),0-1)))</formula>
    </cfRule>
  </conditionalFormatting>
  <conditionalFormatting sqref="E2396:K2396">
    <cfRule type="timePeriod" dxfId="97" priority="100" timePeriod="lastMonth">
      <formula>AND(MONTH(E2396)=MONTH(EDATE(TODAY(),0-1)),YEAR(E2396)=YEAR(EDATE(TODAY(),0-1)))</formula>
    </cfRule>
  </conditionalFormatting>
  <conditionalFormatting sqref="E2397:K2397">
    <cfRule type="timePeriod" dxfId="96" priority="99" timePeriod="lastMonth">
      <formula>AND(MONTH(E2397)=MONTH(EDATE(TODAY(),0-1)),YEAR(E2397)=YEAR(EDATE(TODAY(),0-1)))</formula>
    </cfRule>
  </conditionalFormatting>
  <conditionalFormatting sqref="E2398:K2398">
    <cfRule type="timePeriod" dxfId="95" priority="98" timePeriod="lastMonth">
      <formula>AND(MONTH(E2398)=MONTH(EDATE(TODAY(),0-1)),YEAR(E2398)=YEAR(EDATE(TODAY(),0-1)))</formula>
    </cfRule>
  </conditionalFormatting>
  <conditionalFormatting sqref="E2399:K2403">
    <cfRule type="timePeriod" dxfId="94" priority="97" timePeriod="lastMonth">
      <formula>AND(MONTH(E2399)=MONTH(EDATE(TODAY(),0-1)),YEAR(E2399)=YEAR(EDATE(TODAY(),0-1)))</formula>
    </cfRule>
  </conditionalFormatting>
  <conditionalFormatting sqref="E2404:K2436">
    <cfRule type="timePeriod" dxfId="93" priority="96" timePeriod="lastMonth">
      <formula>AND(MONTH(E2404)=MONTH(EDATE(TODAY(),0-1)),YEAR(E2404)=YEAR(EDATE(TODAY(),0-1)))</formula>
    </cfRule>
  </conditionalFormatting>
  <conditionalFormatting sqref="E2437:K2440">
    <cfRule type="timePeriod" dxfId="92" priority="95" timePeriod="lastMonth">
      <formula>AND(MONTH(E2437)=MONTH(EDATE(TODAY(),0-1)),YEAR(E2437)=YEAR(EDATE(TODAY(),0-1)))</formula>
    </cfRule>
  </conditionalFormatting>
  <conditionalFormatting sqref="E2441:K2445">
    <cfRule type="timePeriod" dxfId="91" priority="94" timePeriod="lastMonth">
      <formula>AND(MONTH(E2441)=MONTH(EDATE(TODAY(),0-1)),YEAR(E2441)=YEAR(EDATE(TODAY(),0-1)))</formula>
    </cfRule>
  </conditionalFormatting>
  <conditionalFormatting sqref="E2446:K2447">
    <cfRule type="timePeriod" dxfId="90" priority="93" timePeriod="lastMonth">
      <formula>AND(MONTH(E2446)=MONTH(EDATE(TODAY(),0-1)),YEAR(E2446)=YEAR(EDATE(TODAY(),0-1)))</formula>
    </cfRule>
  </conditionalFormatting>
  <conditionalFormatting sqref="E2448:K2450">
    <cfRule type="timePeriod" dxfId="89" priority="92" timePeriod="lastMonth">
      <formula>AND(MONTH(E2448)=MONTH(EDATE(TODAY(),0-1)),YEAR(E2448)=YEAR(EDATE(TODAY(),0-1)))</formula>
    </cfRule>
  </conditionalFormatting>
  <conditionalFormatting sqref="E2451:K2452">
    <cfRule type="timePeriod" dxfId="88" priority="91" timePeriod="lastMonth">
      <formula>AND(MONTH(E2451)=MONTH(EDATE(TODAY(),0-1)),YEAR(E2451)=YEAR(EDATE(TODAY(),0-1)))</formula>
    </cfRule>
  </conditionalFormatting>
  <conditionalFormatting sqref="E2453:K2455">
    <cfRule type="timePeriod" dxfId="87" priority="90" timePeriod="lastMonth">
      <formula>AND(MONTH(E2453)=MONTH(EDATE(TODAY(),0-1)),YEAR(E2453)=YEAR(EDATE(TODAY(),0-1)))</formula>
    </cfRule>
  </conditionalFormatting>
  <conditionalFormatting sqref="E2456:K2457">
    <cfRule type="timePeriod" dxfId="86" priority="89" timePeriod="lastMonth">
      <formula>AND(MONTH(E2456)=MONTH(EDATE(TODAY(),0-1)),YEAR(E2456)=YEAR(EDATE(TODAY(),0-1)))</formula>
    </cfRule>
  </conditionalFormatting>
  <conditionalFormatting sqref="E2458:K2459">
    <cfRule type="timePeriod" dxfId="85" priority="88" timePeriod="lastMonth">
      <formula>AND(MONTH(E2458)=MONTH(EDATE(TODAY(),0-1)),YEAR(E2458)=YEAR(EDATE(TODAY(),0-1)))</formula>
    </cfRule>
  </conditionalFormatting>
  <conditionalFormatting sqref="E2460:K2461">
    <cfRule type="timePeriod" dxfId="84" priority="87" timePeriod="lastMonth">
      <formula>AND(MONTH(E2460)=MONTH(EDATE(TODAY(),0-1)),YEAR(E2460)=YEAR(EDATE(TODAY(),0-1)))</formula>
    </cfRule>
  </conditionalFormatting>
  <conditionalFormatting sqref="E2462:K2462">
    <cfRule type="timePeriod" dxfId="83" priority="86" timePeriod="lastMonth">
      <formula>AND(MONTH(E2462)=MONTH(EDATE(TODAY(),0-1)),YEAR(E2462)=YEAR(EDATE(TODAY(),0-1)))</formula>
    </cfRule>
  </conditionalFormatting>
  <conditionalFormatting sqref="E2463:K2463">
    <cfRule type="timePeriod" dxfId="82" priority="85" timePeriod="lastMonth">
      <formula>AND(MONTH(E2463)=MONTH(EDATE(TODAY(),0-1)),YEAR(E2463)=YEAR(EDATE(TODAY(),0-1)))</formula>
    </cfRule>
  </conditionalFormatting>
  <conditionalFormatting sqref="E2464:K2464">
    <cfRule type="timePeriod" dxfId="81" priority="84" timePeriod="lastMonth">
      <formula>AND(MONTH(E2464)=MONTH(EDATE(TODAY(),0-1)),YEAR(E2464)=YEAR(EDATE(TODAY(),0-1)))</formula>
    </cfRule>
  </conditionalFormatting>
  <conditionalFormatting sqref="E2465:K2465">
    <cfRule type="timePeriod" dxfId="80" priority="83" timePeriod="lastMonth">
      <formula>AND(MONTH(E2465)=MONTH(EDATE(TODAY(),0-1)),YEAR(E2465)=YEAR(EDATE(TODAY(),0-1)))</formula>
    </cfRule>
  </conditionalFormatting>
  <conditionalFormatting sqref="E2466:K2466">
    <cfRule type="timePeriod" dxfId="79" priority="82" timePeriod="lastMonth">
      <formula>AND(MONTH(E2466)=MONTH(EDATE(TODAY(),0-1)),YEAR(E2466)=YEAR(EDATE(TODAY(),0-1)))</formula>
    </cfRule>
  </conditionalFormatting>
  <conditionalFormatting sqref="E2467:K2467">
    <cfRule type="timePeriod" dxfId="78" priority="81" timePeriod="lastMonth">
      <formula>AND(MONTH(E2467)=MONTH(EDATE(TODAY(),0-1)),YEAR(E2467)=YEAR(EDATE(TODAY(),0-1)))</formula>
    </cfRule>
  </conditionalFormatting>
  <conditionalFormatting sqref="E2468:K2468">
    <cfRule type="timePeriod" dxfId="77" priority="80" timePeriod="lastMonth">
      <formula>AND(MONTH(E2468)=MONTH(EDATE(TODAY(),0-1)),YEAR(E2468)=YEAR(EDATE(TODAY(),0-1)))</formula>
    </cfRule>
  </conditionalFormatting>
  <conditionalFormatting sqref="E2469:K2472">
    <cfRule type="timePeriod" dxfId="76" priority="79" timePeriod="lastMonth">
      <formula>AND(MONTH(E2469)=MONTH(EDATE(TODAY(),0-1)),YEAR(E2469)=YEAR(EDATE(TODAY(),0-1)))</formula>
    </cfRule>
  </conditionalFormatting>
  <conditionalFormatting sqref="E2473:K2473">
    <cfRule type="timePeriod" dxfId="75" priority="78" timePeriod="lastMonth">
      <formula>AND(MONTH(E2473)=MONTH(EDATE(TODAY(),0-1)),YEAR(E2473)=YEAR(EDATE(TODAY(),0-1)))</formula>
    </cfRule>
  </conditionalFormatting>
  <conditionalFormatting sqref="E2474:K2476">
    <cfRule type="timePeriod" dxfId="74" priority="77" timePeriod="lastMonth">
      <formula>AND(MONTH(E2474)=MONTH(EDATE(TODAY(),0-1)),YEAR(E2474)=YEAR(EDATE(TODAY(),0-1)))</formula>
    </cfRule>
  </conditionalFormatting>
  <conditionalFormatting sqref="E2477:K2478">
    <cfRule type="timePeriod" dxfId="73" priority="76" timePeriod="lastMonth">
      <formula>AND(MONTH(E2477)=MONTH(EDATE(TODAY(),0-1)),YEAR(E2477)=YEAR(EDATE(TODAY(),0-1)))</formula>
    </cfRule>
  </conditionalFormatting>
  <conditionalFormatting sqref="E2479:K2489">
    <cfRule type="timePeriod" dxfId="72" priority="75" timePeriod="lastMonth">
      <formula>AND(MONTH(E2479)=MONTH(EDATE(TODAY(),0-1)),YEAR(E2479)=YEAR(EDATE(TODAY(),0-1)))</formula>
    </cfRule>
  </conditionalFormatting>
  <conditionalFormatting sqref="E2490:K2492">
    <cfRule type="timePeriod" dxfId="71" priority="74" timePeriod="lastMonth">
      <formula>AND(MONTH(E2490)=MONTH(EDATE(TODAY(),0-1)),YEAR(E2490)=YEAR(EDATE(TODAY(),0-1)))</formula>
    </cfRule>
  </conditionalFormatting>
  <conditionalFormatting sqref="E2493:K2493">
    <cfRule type="timePeriod" dxfId="70" priority="73" timePeriod="lastMonth">
      <formula>AND(MONTH(E2493)=MONTH(EDATE(TODAY(),0-1)),YEAR(E2493)=YEAR(EDATE(TODAY(),0-1)))</formula>
    </cfRule>
  </conditionalFormatting>
  <conditionalFormatting sqref="E2494:K2494">
    <cfRule type="timePeriod" dxfId="69" priority="72" timePeriod="lastMonth">
      <formula>AND(MONTH(E2494)=MONTH(EDATE(TODAY(),0-1)),YEAR(E2494)=YEAR(EDATE(TODAY(),0-1)))</formula>
    </cfRule>
  </conditionalFormatting>
  <conditionalFormatting sqref="E2495:K2496">
    <cfRule type="timePeriod" dxfId="68" priority="71" timePeriod="lastMonth">
      <formula>AND(MONTH(E2495)=MONTH(EDATE(TODAY(),0-1)),YEAR(E2495)=YEAR(EDATE(TODAY(),0-1)))</formula>
    </cfRule>
  </conditionalFormatting>
  <conditionalFormatting sqref="E2497:K2498">
    <cfRule type="timePeriod" dxfId="67" priority="70" timePeriod="lastMonth">
      <formula>AND(MONTH(E2497)=MONTH(EDATE(TODAY(),0-1)),YEAR(E2497)=YEAR(EDATE(TODAY(),0-1)))</formula>
    </cfRule>
  </conditionalFormatting>
  <conditionalFormatting sqref="E2499:K2499">
    <cfRule type="timePeriod" dxfId="66" priority="69" timePeriod="lastMonth">
      <formula>AND(MONTH(E2499)=MONTH(EDATE(TODAY(),0-1)),YEAR(E2499)=YEAR(EDATE(TODAY(),0-1)))</formula>
    </cfRule>
  </conditionalFormatting>
  <conditionalFormatting sqref="E2500:K2500">
    <cfRule type="timePeriod" dxfId="65" priority="68" timePeriod="lastMonth">
      <formula>AND(MONTH(E2500)=MONTH(EDATE(TODAY(),0-1)),YEAR(E2500)=YEAR(EDATE(TODAY(),0-1)))</formula>
    </cfRule>
  </conditionalFormatting>
  <conditionalFormatting sqref="E2501:K2501">
    <cfRule type="timePeriod" dxfId="64" priority="67" timePeriod="lastMonth">
      <formula>AND(MONTH(E2501)=MONTH(EDATE(TODAY(),0-1)),YEAR(E2501)=YEAR(EDATE(TODAY(),0-1)))</formula>
    </cfRule>
  </conditionalFormatting>
  <conditionalFormatting sqref="E2502:K2502">
    <cfRule type="timePeriod" dxfId="63" priority="66" timePeriod="lastMonth">
      <formula>AND(MONTH(E2502)=MONTH(EDATE(TODAY(),0-1)),YEAR(E2502)=YEAR(EDATE(TODAY(),0-1)))</formula>
    </cfRule>
  </conditionalFormatting>
  <conditionalFormatting sqref="E2503:K2503">
    <cfRule type="timePeriod" dxfId="62" priority="65" timePeriod="lastMonth">
      <formula>AND(MONTH(E2503)=MONTH(EDATE(TODAY(),0-1)),YEAR(E2503)=YEAR(EDATE(TODAY(),0-1)))</formula>
    </cfRule>
  </conditionalFormatting>
  <conditionalFormatting sqref="E2504:K2504">
    <cfRule type="timePeriod" dxfId="61" priority="64" timePeriod="lastMonth">
      <formula>AND(MONTH(E2504)=MONTH(EDATE(TODAY(),0-1)),YEAR(E2504)=YEAR(EDATE(TODAY(),0-1)))</formula>
    </cfRule>
  </conditionalFormatting>
  <conditionalFormatting sqref="E2505:K2505">
    <cfRule type="timePeriod" dxfId="60" priority="63" timePeriod="lastMonth">
      <formula>AND(MONTH(E2505)=MONTH(EDATE(TODAY(),0-1)),YEAR(E2505)=YEAR(EDATE(TODAY(),0-1)))</formula>
    </cfRule>
  </conditionalFormatting>
  <conditionalFormatting sqref="E2506:K2506">
    <cfRule type="timePeriod" dxfId="59" priority="62" timePeriod="lastMonth">
      <formula>AND(MONTH(E2506)=MONTH(EDATE(TODAY(),0-1)),YEAR(E2506)=YEAR(EDATE(TODAY(),0-1)))</formula>
    </cfRule>
  </conditionalFormatting>
  <conditionalFormatting sqref="E2507:K2507">
    <cfRule type="timePeriod" dxfId="58" priority="61" timePeriod="lastMonth">
      <formula>AND(MONTH(E2507)=MONTH(EDATE(TODAY(),0-1)),YEAR(E2507)=YEAR(EDATE(TODAY(),0-1)))</formula>
    </cfRule>
  </conditionalFormatting>
  <conditionalFormatting sqref="E2508:K2508">
    <cfRule type="timePeriod" dxfId="57" priority="60" timePeriod="lastMonth">
      <formula>AND(MONTH(E2508)=MONTH(EDATE(TODAY(),0-1)),YEAR(E2508)=YEAR(EDATE(TODAY(),0-1)))</formula>
    </cfRule>
  </conditionalFormatting>
  <conditionalFormatting sqref="E2509:K2509">
    <cfRule type="timePeriod" dxfId="56" priority="59" timePeriod="lastMonth">
      <formula>AND(MONTH(E2509)=MONTH(EDATE(TODAY(),0-1)),YEAR(E2509)=YEAR(EDATE(TODAY(),0-1)))</formula>
    </cfRule>
  </conditionalFormatting>
  <conditionalFormatting sqref="E2510:K2510">
    <cfRule type="timePeriod" dxfId="55" priority="58" timePeriod="lastMonth">
      <formula>AND(MONTH(E2510)=MONTH(EDATE(TODAY(),0-1)),YEAR(E2510)=YEAR(EDATE(TODAY(),0-1)))</formula>
    </cfRule>
  </conditionalFormatting>
  <conditionalFormatting sqref="E2511:K2511">
    <cfRule type="timePeriod" dxfId="54" priority="57" timePeriod="lastMonth">
      <formula>AND(MONTH(E2511)=MONTH(EDATE(TODAY(),0-1)),YEAR(E2511)=YEAR(EDATE(TODAY(),0-1)))</formula>
    </cfRule>
  </conditionalFormatting>
  <conditionalFormatting sqref="E2512:K2512">
    <cfRule type="timePeriod" dxfId="53" priority="56" timePeriod="lastMonth">
      <formula>AND(MONTH(E2512)=MONTH(EDATE(TODAY(),0-1)),YEAR(E2512)=YEAR(EDATE(TODAY(),0-1)))</formula>
    </cfRule>
  </conditionalFormatting>
  <conditionalFormatting sqref="E2513:K2514">
    <cfRule type="timePeriod" dxfId="52" priority="55" timePeriod="lastMonth">
      <formula>AND(MONTH(E2513)=MONTH(EDATE(TODAY(),0-1)),YEAR(E2513)=YEAR(EDATE(TODAY(),0-1)))</formula>
    </cfRule>
  </conditionalFormatting>
  <conditionalFormatting sqref="E2515:K2516">
    <cfRule type="timePeriod" dxfId="51" priority="54" timePeriod="lastMonth">
      <formula>AND(MONTH(E2515)=MONTH(EDATE(TODAY(),0-1)),YEAR(E2515)=YEAR(EDATE(TODAY(),0-1)))</formula>
    </cfRule>
  </conditionalFormatting>
  <conditionalFormatting sqref="E2517:K2517">
    <cfRule type="timePeriod" dxfId="50" priority="53" timePeriod="lastMonth">
      <formula>AND(MONTH(E2517)=MONTH(EDATE(TODAY(),0-1)),YEAR(E2517)=YEAR(EDATE(TODAY(),0-1)))</formula>
    </cfRule>
  </conditionalFormatting>
  <conditionalFormatting sqref="E2518:K2519">
    <cfRule type="timePeriod" dxfId="49" priority="52" timePeriod="lastMonth">
      <formula>AND(MONTH(E2518)=MONTH(EDATE(TODAY(),0-1)),YEAR(E2518)=YEAR(EDATE(TODAY(),0-1)))</formula>
    </cfRule>
  </conditionalFormatting>
  <conditionalFormatting sqref="E2520:K2520">
    <cfRule type="timePeriod" dxfId="48" priority="51" timePeriod="lastMonth">
      <formula>AND(MONTH(E2520)=MONTH(EDATE(TODAY(),0-1)),YEAR(E2520)=YEAR(EDATE(TODAY(),0-1)))</formula>
    </cfRule>
  </conditionalFormatting>
  <conditionalFormatting sqref="E2521:K2521">
    <cfRule type="timePeriod" dxfId="47" priority="50" timePeriod="lastMonth">
      <formula>AND(MONTH(E2521)=MONTH(EDATE(TODAY(),0-1)),YEAR(E2521)=YEAR(EDATE(TODAY(),0-1)))</formula>
    </cfRule>
  </conditionalFormatting>
  <conditionalFormatting sqref="E2522:K2523">
    <cfRule type="timePeriod" dxfId="46" priority="49" timePeriod="lastMonth">
      <formula>AND(MONTH(E2522)=MONTH(EDATE(TODAY(),0-1)),YEAR(E2522)=YEAR(EDATE(TODAY(),0-1)))</formula>
    </cfRule>
  </conditionalFormatting>
  <conditionalFormatting sqref="E2524:K2524">
    <cfRule type="timePeriod" dxfId="45" priority="48" timePeriod="lastMonth">
      <formula>AND(MONTH(E2524)=MONTH(EDATE(TODAY(),0-1)),YEAR(E2524)=YEAR(EDATE(TODAY(),0-1)))</formula>
    </cfRule>
  </conditionalFormatting>
  <conditionalFormatting sqref="E2525:K2525">
    <cfRule type="timePeriod" dxfId="44" priority="47" timePeriod="lastMonth">
      <formula>AND(MONTH(E2525)=MONTH(EDATE(TODAY(),0-1)),YEAR(E2525)=YEAR(EDATE(TODAY(),0-1)))</formula>
    </cfRule>
  </conditionalFormatting>
  <conditionalFormatting sqref="E2526:K2526">
    <cfRule type="timePeriod" dxfId="43" priority="46" timePeriod="lastMonth">
      <formula>AND(MONTH(E2526)=MONTH(EDATE(TODAY(),0-1)),YEAR(E2526)=YEAR(EDATE(TODAY(),0-1)))</formula>
    </cfRule>
  </conditionalFormatting>
  <conditionalFormatting sqref="E2527:K2527">
    <cfRule type="timePeriod" dxfId="42" priority="45" timePeriod="lastMonth">
      <formula>AND(MONTH(E2527)=MONTH(EDATE(TODAY(),0-1)),YEAR(E2527)=YEAR(EDATE(TODAY(),0-1)))</formula>
    </cfRule>
  </conditionalFormatting>
  <conditionalFormatting sqref="E2528:K2528">
    <cfRule type="timePeriod" dxfId="41" priority="44" timePeriod="lastMonth">
      <formula>AND(MONTH(E2528)=MONTH(EDATE(TODAY(),0-1)),YEAR(E2528)=YEAR(EDATE(TODAY(),0-1)))</formula>
    </cfRule>
  </conditionalFormatting>
  <conditionalFormatting sqref="E2529:K2529">
    <cfRule type="timePeriod" dxfId="40" priority="43" timePeriod="lastMonth">
      <formula>AND(MONTH(E2529)=MONTH(EDATE(TODAY(),0-1)),YEAR(E2529)=YEAR(EDATE(TODAY(),0-1)))</formula>
    </cfRule>
  </conditionalFormatting>
  <conditionalFormatting sqref="E2530:K2530">
    <cfRule type="timePeriod" dxfId="39" priority="42" timePeriod="lastMonth">
      <formula>AND(MONTH(E2530)=MONTH(EDATE(TODAY(),0-1)),YEAR(E2530)=YEAR(EDATE(TODAY(),0-1)))</formula>
    </cfRule>
  </conditionalFormatting>
  <conditionalFormatting sqref="E2531:K2531">
    <cfRule type="timePeriod" dxfId="38" priority="41" timePeriod="lastMonth">
      <formula>AND(MONTH(E2531)=MONTH(EDATE(TODAY(),0-1)),YEAR(E2531)=YEAR(EDATE(TODAY(),0-1)))</formula>
    </cfRule>
  </conditionalFormatting>
  <conditionalFormatting sqref="E2532:K2532">
    <cfRule type="timePeriod" dxfId="37" priority="40" timePeriod="lastMonth">
      <formula>AND(MONTH(E2532)=MONTH(EDATE(TODAY(),0-1)),YEAR(E2532)=YEAR(EDATE(TODAY(),0-1)))</formula>
    </cfRule>
  </conditionalFormatting>
  <conditionalFormatting sqref="E2533:K2533">
    <cfRule type="timePeriod" dxfId="36" priority="39" timePeriod="lastMonth">
      <formula>AND(MONTH(E2533)=MONTH(EDATE(TODAY(),0-1)),YEAR(E2533)=YEAR(EDATE(TODAY(),0-1)))</formula>
    </cfRule>
  </conditionalFormatting>
  <conditionalFormatting sqref="E2534:K2534">
    <cfRule type="timePeriod" dxfId="35" priority="38" timePeriod="lastMonth">
      <formula>AND(MONTH(E2534)=MONTH(EDATE(TODAY(),0-1)),YEAR(E2534)=YEAR(EDATE(TODAY(),0-1)))</formula>
    </cfRule>
  </conditionalFormatting>
  <conditionalFormatting sqref="E2535:K2535">
    <cfRule type="timePeriod" dxfId="34" priority="37" timePeriod="lastMonth">
      <formula>AND(MONTH(E2535)=MONTH(EDATE(TODAY(),0-1)),YEAR(E2535)=YEAR(EDATE(TODAY(),0-1)))</formula>
    </cfRule>
  </conditionalFormatting>
  <conditionalFormatting sqref="E2536:K2536">
    <cfRule type="timePeriod" dxfId="33" priority="36" timePeriod="lastMonth">
      <formula>AND(MONTH(E2536)=MONTH(EDATE(TODAY(),0-1)),YEAR(E2536)=YEAR(EDATE(TODAY(),0-1)))</formula>
    </cfRule>
  </conditionalFormatting>
  <conditionalFormatting sqref="E2537:K2538">
    <cfRule type="timePeriod" dxfId="32" priority="35" timePeriod="lastMonth">
      <formula>AND(MONTH(E2537)=MONTH(EDATE(TODAY(),0-1)),YEAR(E2537)=YEAR(EDATE(TODAY(),0-1)))</formula>
    </cfRule>
  </conditionalFormatting>
  <conditionalFormatting sqref="E2539:K2539">
    <cfRule type="timePeriod" dxfId="31" priority="34" timePeriod="lastMonth">
      <formula>AND(MONTH(E2539)=MONTH(EDATE(TODAY(),0-1)),YEAR(E2539)=YEAR(EDATE(TODAY(),0-1)))</formula>
    </cfRule>
  </conditionalFormatting>
  <conditionalFormatting sqref="E2540:K2540">
    <cfRule type="timePeriod" dxfId="30" priority="33" timePeriod="lastMonth">
      <formula>AND(MONTH(E2540)=MONTH(EDATE(TODAY(),0-1)),YEAR(E2540)=YEAR(EDATE(TODAY(),0-1)))</formula>
    </cfRule>
  </conditionalFormatting>
  <conditionalFormatting sqref="E2541:K2541">
    <cfRule type="timePeriod" dxfId="29" priority="32" timePeriod="lastMonth">
      <formula>AND(MONTH(E2541)=MONTH(EDATE(TODAY(),0-1)),YEAR(E2541)=YEAR(EDATE(TODAY(),0-1)))</formula>
    </cfRule>
  </conditionalFormatting>
  <conditionalFormatting sqref="E2542:K2542">
    <cfRule type="timePeriod" dxfId="28" priority="31" timePeriod="lastMonth">
      <formula>AND(MONTH(E2542)=MONTH(EDATE(TODAY(),0-1)),YEAR(E2542)=YEAR(EDATE(TODAY(),0-1)))</formula>
    </cfRule>
  </conditionalFormatting>
  <conditionalFormatting sqref="E2543:K2543">
    <cfRule type="timePeriod" dxfId="27" priority="30" timePeriod="lastMonth">
      <formula>AND(MONTH(E2543)=MONTH(EDATE(TODAY(),0-1)),YEAR(E2543)=YEAR(EDATE(TODAY(),0-1)))</formula>
    </cfRule>
  </conditionalFormatting>
  <conditionalFormatting sqref="E2544:K2544">
    <cfRule type="timePeriod" dxfId="26" priority="29" timePeriod="lastMonth">
      <formula>AND(MONTH(E2544)=MONTH(EDATE(TODAY(),0-1)),YEAR(E2544)=YEAR(EDATE(TODAY(),0-1)))</formula>
    </cfRule>
  </conditionalFormatting>
  <conditionalFormatting sqref="E2545:K2545">
    <cfRule type="timePeriod" dxfId="25" priority="28" timePeriod="lastMonth">
      <formula>AND(MONTH(E2545)=MONTH(EDATE(TODAY(),0-1)),YEAR(E2545)=YEAR(EDATE(TODAY(),0-1)))</formula>
    </cfRule>
  </conditionalFormatting>
  <conditionalFormatting sqref="E2546:K2546">
    <cfRule type="timePeriod" dxfId="24" priority="27" timePeriod="lastMonth">
      <formula>AND(MONTH(E2546)=MONTH(EDATE(TODAY(),0-1)),YEAR(E2546)=YEAR(EDATE(TODAY(),0-1)))</formula>
    </cfRule>
  </conditionalFormatting>
  <conditionalFormatting sqref="E2547:K2547">
    <cfRule type="timePeriod" dxfId="23" priority="26" timePeriod="lastMonth">
      <formula>AND(MONTH(E2547)=MONTH(EDATE(TODAY(),0-1)),YEAR(E2547)=YEAR(EDATE(TODAY(),0-1)))</formula>
    </cfRule>
  </conditionalFormatting>
  <conditionalFormatting sqref="E2548:K2548">
    <cfRule type="timePeriod" dxfId="22" priority="25" timePeriod="lastMonth">
      <formula>AND(MONTH(E2548)=MONTH(EDATE(TODAY(),0-1)),YEAR(E2548)=YEAR(EDATE(TODAY(),0-1)))</formula>
    </cfRule>
  </conditionalFormatting>
  <conditionalFormatting sqref="E2549:K2549">
    <cfRule type="timePeriod" dxfId="21" priority="24" timePeriod="lastMonth">
      <formula>AND(MONTH(E2549)=MONTH(EDATE(TODAY(),0-1)),YEAR(E2549)=YEAR(EDATE(TODAY(),0-1)))</formula>
    </cfRule>
  </conditionalFormatting>
  <conditionalFormatting sqref="E2550:K2550">
    <cfRule type="timePeriod" dxfId="20" priority="23" timePeriod="lastMonth">
      <formula>AND(MONTH(E2550)=MONTH(EDATE(TODAY(),0-1)),YEAR(E2550)=YEAR(EDATE(TODAY(),0-1)))</formula>
    </cfRule>
  </conditionalFormatting>
  <conditionalFormatting sqref="E2551:K2551">
    <cfRule type="timePeriod" dxfId="19" priority="22" timePeriod="lastMonth">
      <formula>AND(MONTH(E2551)=MONTH(EDATE(TODAY(),0-1)),YEAR(E2551)=YEAR(EDATE(TODAY(),0-1)))</formula>
    </cfRule>
  </conditionalFormatting>
  <conditionalFormatting sqref="E2552:K2552">
    <cfRule type="timePeriod" dxfId="18" priority="21" timePeriod="lastMonth">
      <formula>AND(MONTH(E2552)=MONTH(EDATE(TODAY(),0-1)),YEAR(E2552)=YEAR(EDATE(TODAY(),0-1)))</formula>
    </cfRule>
  </conditionalFormatting>
  <conditionalFormatting sqref="E2553:K2553">
    <cfRule type="timePeriod" dxfId="17" priority="20" timePeriod="lastMonth">
      <formula>AND(MONTH(E2553)=MONTH(EDATE(TODAY(),0-1)),YEAR(E2553)=YEAR(EDATE(TODAY(),0-1)))</formula>
    </cfRule>
  </conditionalFormatting>
  <conditionalFormatting sqref="E2554:K2554">
    <cfRule type="timePeriod" dxfId="16" priority="19" timePeriod="lastMonth">
      <formula>AND(MONTH(E2554)=MONTH(EDATE(TODAY(),0-1)),YEAR(E2554)=YEAR(EDATE(TODAY(),0-1)))</formula>
    </cfRule>
  </conditionalFormatting>
  <conditionalFormatting sqref="E2555:K2555">
    <cfRule type="timePeriod" dxfId="15" priority="18" timePeriod="lastMonth">
      <formula>AND(MONTH(E2555)=MONTH(EDATE(TODAY(),0-1)),YEAR(E2555)=YEAR(EDATE(TODAY(),0-1)))</formula>
    </cfRule>
  </conditionalFormatting>
  <conditionalFormatting sqref="E2556:K2556">
    <cfRule type="timePeriod" dxfId="14" priority="17" timePeriod="lastMonth">
      <formula>AND(MONTH(E2556)=MONTH(EDATE(TODAY(),0-1)),YEAR(E2556)=YEAR(EDATE(TODAY(),0-1)))</formula>
    </cfRule>
  </conditionalFormatting>
  <conditionalFormatting sqref="E2557:K2557">
    <cfRule type="timePeriod" dxfId="13" priority="15" timePeriod="lastMonth">
      <formula>AND(MONTH(E2557)=MONTH(EDATE(TODAY(),0-1)),YEAR(E2557)=YEAR(EDATE(TODAY(),0-1)))</formula>
    </cfRule>
  </conditionalFormatting>
  <conditionalFormatting sqref="E2558:K2559">
    <cfRule type="timePeriod" dxfId="12" priority="14" timePeriod="lastMonth">
      <formula>AND(MONTH(E2558)=MONTH(EDATE(TODAY(),0-1)),YEAR(E2558)=YEAR(EDATE(TODAY(),0-1)))</formula>
    </cfRule>
  </conditionalFormatting>
  <conditionalFormatting sqref="E2560:K2560">
    <cfRule type="timePeriod" dxfId="11" priority="13" timePeriod="lastMonth">
      <formula>AND(MONTH(E2560)=MONTH(EDATE(TODAY(),0-1)),YEAR(E2560)=YEAR(EDATE(TODAY(),0-1)))</formula>
    </cfRule>
  </conditionalFormatting>
  <conditionalFormatting sqref="E2561:K2561">
    <cfRule type="timePeriod" dxfId="10" priority="12" timePeriod="lastMonth">
      <formula>AND(MONTH(E2561)=MONTH(EDATE(TODAY(),0-1)),YEAR(E2561)=YEAR(EDATE(TODAY(),0-1)))</formula>
    </cfRule>
  </conditionalFormatting>
  <conditionalFormatting sqref="E2562:K2562">
    <cfRule type="timePeriod" dxfId="9" priority="11" timePeriod="lastMonth">
      <formula>AND(MONTH(E2562)=MONTH(EDATE(TODAY(),0-1)),YEAR(E2562)=YEAR(EDATE(TODAY(),0-1)))</formula>
    </cfRule>
  </conditionalFormatting>
  <conditionalFormatting sqref="E2563:K2563">
    <cfRule type="timePeriod" dxfId="8" priority="10" timePeriod="lastMonth">
      <formula>AND(MONTH(E2563)=MONTH(EDATE(TODAY(),0-1)),YEAR(E2563)=YEAR(EDATE(TODAY(),0-1)))</formula>
    </cfRule>
  </conditionalFormatting>
  <conditionalFormatting sqref="E2564:K2564">
    <cfRule type="timePeriod" dxfId="7" priority="9" timePeriod="lastMonth">
      <formula>AND(MONTH(E2564)=MONTH(EDATE(TODAY(),0-1)),YEAR(E2564)=YEAR(EDATE(TODAY(),0-1)))</formula>
    </cfRule>
  </conditionalFormatting>
  <conditionalFormatting sqref="E2565:K2565">
    <cfRule type="timePeriod" dxfId="6" priority="8" timePeriod="lastMonth">
      <formula>AND(MONTH(E2565)=MONTH(EDATE(TODAY(),0-1)),YEAR(E2565)=YEAR(EDATE(TODAY(),0-1)))</formula>
    </cfRule>
  </conditionalFormatting>
  <conditionalFormatting sqref="E2566:K2566">
    <cfRule type="timePeriod" dxfId="5" priority="7" timePeriod="lastMonth">
      <formula>AND(MONTH(E2566)=MONTH(EDATE(TODAY(),0-1)),YEAR(E2566)=YEAR(EDATE(TODAY(),0-1)))</formula>
    </cfRule>
  </conditionalFormatting>
  <conditionalFormatting sqref="E2567:K2567">
    <cfRule type="timePeriod" dxfId="4" priority="6" timePeriod="lastMonth">
      <formula>AND(MONTH(E2567)=MONTH(EDATE(TODAY(),0-1)),YEAR(E2567)=YEAR(EDATE(TODAY(),0-1)))</formula>
    </cfRule>
  </conditionalFormatting>
  <conditionalFormatting sqref="E2568:K2568">
    <cfRule type="timePeriod" dxfId="3" priority="4" timePeriod="lastMonth">
      <formula>AND(MONTH(E2568)=MONTH(EDATE(TODAY(),0-1)),YEAR(E2568)=YEAR(EDATE(TODAY(),0-1)))</formula>
    </cfRule>
  </conditionalFormatting>
  <conditionalFormatting sqref="E2569:K2570">
    <cfRule type="timePeriod" dxfId="2" priority="3" timePeriod="lastMonth">
      <formula>AND(MONTH(E2569)=MONTH(EDATE(TODAY(),0-1)),YEAR(E2569)=YEAR(EDATE(TODAY(),0-1)))</formula>
    </cfRule>
  </conditionalFormatting>
  <conditionalFormatting sqref="E2571:K2571">
    <cfRule type="timePeriod" dxfId="1" priority="2" timePeriod="lastMonth">
      <formula>AND(MONTH(E2571)=MONTH(EDATE(TODAY(),0-1)),YEAR(E2571)=YEAR(EDATE(TODAY(),0-1)))</formula>
    </cfRule>
  </conditionalFormatting>
  <conditionalFormatting sqref="E2572:K2572">
    <cfRule type="timePeriod" dxfId="0" priority="1" timePeriod="lastMonth">
      <formula>AND(MONTH(E2572)=MONTH(EDATE(TODAY(),0-1)),YEAR(E2572)=YEAR(EDATE(TODAY(),0-1)))</formula>
    </cfRule>
  </conditionalFormatting>
  <pageMargins left="0.25" right="0.25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6"/>
  <sheetViews>
    <sheetView zoomScaleNormal="100" workbookViewId="0">
      <pane xSplit="9" ySplit="4" topLeftCell="J185" activePane="bottomRight" state="frozenSplit"/>
      <selection pane="topRight" activeCell="C1" sqref="C1"/>
      <selection pane="bottomLeft" activeCell="A5" sqref="A5"/>
      <selection pane="bottomRight" activeCell="G205" sqref="G205"/>
    </sheetView>
  </sheetViews>
  <sheetFormatPr defaultRowHeight="12.75" x14ac:dyDescent="0.25"/>
  <cols>
    <col min="1" max="1" width="7.5703125" style="6" bestFit="1" customWidth="1"/>
    <col min="2" max="2" width="15.42578125" style="6" bestFit="1" customWidth="1"/>
    <col min="3" max="3" width="7.5703125" style="6" bestFit="1" customWidth="1"/>
    <col min="4" max="4" width="7.140625" style="6" bestFit="1" customWidth="1"/>
    <col min="5" max="5" width="9.85546875" style="6" bestFit="1" customWidth="1"/>
    <col min="6" max="6" width="9.85546875" style="6" customWidth="1"/>
    <col min="7" max="7" width="3.85546875" style="6" bestFit="1" customWidth="1"/>
    <col min="8" max="8" width="4.85546875" style="6" bestFit="1" customWidth="1"/>
    <col min="9" max="9" width="2.5703125" style="6" customWidth="1"/>
    <col min="10" max="10" width="19.5703125" style="6" bestFit="1" customWidth="1"/>
    <col min="11" max="11" width="11.7109375" style="6" bestFit="1" customWidth="1"/>
    <col min="12" max="12" width="42" style="6" customWidth="1"/>
    <col min="13" max="13" width="22.7109375" style="6" bestFit="1" customWidth="1"/>
    <col min="14" max="14" width="7.7109375" style="6" customWidth="1"/>
    <col min="15" max="20" width="7.7109375" style="59" customWidth="1"/>
    <col min="21" max="21" width="0.85546875" style="84" customWidth="1"/>
    <col min="22" max="22" width="7.7109375" style="6" customWidth="1"/>
    <col min="23" max="16384" width="9.140625" style="6"/>
  </cols>
  <sheetData>
    <row r="1" spans="1:23" x14ac:dyDescent="0.25">
      <c r="A1" s="156" t="s">
        <v>1600</v>
      </c>
      <c r="B1" s="76" t="s">
        <v>1597</v>
      </c>
      <c r="C1" s="82" t="s">
        <v>20</v>
      </c>
      <c r="D1" s="82" t="s">
        <v>1602</v>
      </c>
      <c r="E1" s="82" t="s">
        <v>1383</v>
      </c>
      <c r="F1" s="82" t="s">
        <v>19</v>
      </c>
      <c r="G1" s="82">
        <v>6005</v>
      </c>
      <c r="H1" s="82" t="s">
        <v>10</v>
      </c>
      <c r="I1" s="82" t="s">
        <v>666</v>
      </c>
    </row>
    <row r="2" spans="1:23" x14ac:dyDescent="0.25">
      <c r="A2" s="156"/>
      <c r="B2" s="76" t="s">
        <v>1598</v>
      </c>
      <c r="C2" s="81" t="s">
        <v>324</v>
      </c>
      <c r="D2" s="81" t="s">
        <v>1601</v>
      </c>
      <c r="E2" s="81" t="s">
        <v>1113</v>
      </c>
      <c r="F2" s="81" t="s">
        <v>1241</v>
      </c>
      <c r="G2" s="81">
        <v>6005</v>
      </c>
      <c r="H2" s="81" t="s">
        <v>10</v>
      </c>
      <c r="I2" s="81" t="s">
        <v>666</v>
      </c>
    </row>
    <row r="3" spans="1:23" x14ac:dyDescent="0.25">
      <c r="A3" s="156"/>
      <c r="B3" s="76" t="s">
        <v>1599</v>
      </c>
      <c r="C3" s="83" t="s">
        <v>32</v>
      </c>
      <c r="D3" s="83" t="s">
        <v>1614</v>
      </c>
      <c r="E3" s="83" t="s">
        <v>1040</v>
      </c>
      <c r="F3" s="83" t="s">
        <v>1242</v>
      </c>
      <c r="G3" s="83">
        <v>6005</v>
      </c>
      <c r="H3" s="83" t="s">
        <v>10</v>
      </c>
      <c r="I3" s="83" t="s">
        <v>666</v>
      </c>
    </row>
    <row r="4" spans="1:23" ht="39" customHeight="1" x14ac:dyDescent="0.25">
      <c r="A4" s="77" t="s">
        <v>330</v>
      </c>
      <c r="B4" s="77" t="s">
        <v>1343</v>
      </c>
      <c r="C4" s="77" t="s">
        <v>1344</v>
      </c>
      <c r="D4" s="78" t="s">
        <v>611</v>
      </c>
      <c r="E4" s="77" t="s">
        <v>1345</v>
      </c>
      <c r="F4" s="77" t="s">
        <v>1240</v>
      </c>
      <c r="G4" s="78" t="s">
        <v>1346</v>
      </c>
      <c r="H4" s="78" t="s">
        <v>610</v>
      </c>
      <c r="I4" s="78" t="s">
        <v>1095</v>
      </c>
      <c r="J4" s="78" t="s">
        <v>1347</v>
      </c>
      <c r="K4" s="78" t="s">
        <v>1348</v>
      </c>
      <c r="L4" s="79" t="s">
        <v>1349</v>
      </c>
      <c r="M4" s="80" t="s">
        <v>1350</v>
      </c>
      <c r="N4" s="80" t="s">
        <v>850</v>
      </c>
      <c r="O4" s="80" t="s">
        <v>1351</v>
      </c>
      <c r="P4" s="80" t="s">
        <v>1352</v>
      </c>
      <c r="Q4" s="80" t="s">
        <v>1353</v>
      </c>
      <c r="R4" s="80" t="s">
        <v>1354</v>
      </c>
      <c r="S4" s="80" t="s">
        <v>678</v>
      </c>
      <c r="T4" s="80" t="s">
        <v>1408</v>
      </c>
      <c r="U4" s="85"/>
      <c r="V4" s="80" t="s">
        <v>1054</v>
      </c>
      <c r="W4" s="80" t="s">
        <v>1196</v>
      </c>
    </row>
    <row r="5" spans="1:23" x14ac:dyDescent="0.25">
      <c r="A5" s="9">
        <v>43179</v>
      </c>
      <c r="B5" s="6" t="s">
        <v>5</v>
      </c>
      <c r="C5" s="81" t="s">
        <v>324</v>
      </c>
      <c r="D5" s="81" t="s">
        <v>1601</v>
      </c>
      <c r="E5" s="81" t="s">
        <v>1113</v>
      </c>
      <c r="F5" s="81" t="s">
        <v>1241</v>
      </c>
      <c r="G5" s="81">
        <v>6005</v>
      </c>
      <c r="H5" s="81" t="s">
        <v>10</v>
      </c>
      <c r="I5" s="81" t="s">
        <v>666</v>
      </c>
      <c r="J5" s="6" t="s">
        <v>326</v>
      </c>
      <c r="K5" s="6" t="s">
        <v>332</v>
      </c>
      <c r="L5" s="6" t="s">
        <v>1471</v>
      </c>
      <c r="M5" s="6" t="s">
        <v>1477</v>
      </c>
      <c r="N5" s="11" t="str">
        <f t="shared" ref="N5" si="0">CONCATENATE("qc ",J5," ",K5," ",L5)</f>
        <v>qc Miscellaneous Workflow wf_m_call_ams003_upd_ht_line_9</v>
      </c>
      <c r="O5" s="12" t="str">
        <f t="shared" ref="O5" si="1">IF(AND(B5=B4,D5=D4),"echo ;",CONCATENATE("./pmrep cleardeploymentgroup -p ",dgnm," -f ;"))</f>
        <v>./pmrep cleardeploymentgroup -p DG_Static_Shared -f ;</v>
      </c>
      <c r="P5" s="13" t="str">
        <f t="shared" ref="P5" si="2">CONCATENATE("./pmrep addtodeploymentgroup -p ",dgnm," -n ",L5," -o ",K5, " -f ",J5," -d ",I5, " ;")</f>
        <v>./pmrep addtodeploymentgroup -p DG_Static_Shared -n wf_m_call_ams003_upd_ht_line_9 -o Workflow -f Miscellaneous -d all ;</v>
      </c>
      <c r="Q5" s="12" t="str">
        <f t="shared" ref="Q5" si="3">IF(AND(B5=B6,D5=D6),"echo ;",CONCATENATE("./pmrep deploydeploymentgroup -p ",dgnm, " -c ",dgxml," -r ",C5," -n ritbil -X ",D5, " -h ",E5," -o ",G5, " -s ",H5, " -l $HOME/scripts/log/dgbr_",B5,".log ;"))</f>
        <v>./pmrep deploydeploymentgroup -p DG_Static_Shared -c  ./DG_Static_Shared.xml -r RAC_uat -n ritbil -X BPU -h uhvifoapp03 -o 6005 -s Native -l $HOME/scripts/log/dgbr_halgee.log ;</v>
      </c>
      <c r="R5" s="13" t="str">
        <f>IF(AND(B5=B6,D5=D6),"echo;",CONCATENATE("cat $HOME/scripts/log/dgbr_",B5,".log ; "))</f>
        <v xml:space="preserve">cat $HOME/scripts/log/dgbr_halgee.log ; </v>
      </c>
      <c r="S5" s="14" t="str">
        <f t="shared" ref="S5" si="4">IF(LEFT(R5,3)="cat"," pmd ; "," echo ; ")</f>
        <v xml:space="preserve"> pmd ; </v>
      </c>
      <c r="T5" s="64" t="str">
        <f>CONCATENATE("ssh -q ",E5, " '/home/infa_adm/scripts/ais.sh ",J5," ",L5," ",F5,"'")</f>
        <v>ssh -q uhvifoapp03 '/home/infa_adm/scripts/ais.sh Miscellaneous wf_m_call_ams003_upd_ht_line_9 Int01_uat'</v>
      </c>
      <c r="U5" s="86"/>
      <c r="V5" s="60" t="str">
        <f t="shared" ref="V5" si="5">CONCATENATE("./pmrep objectexport -f ",J5," -o ",K5," -n ",L5," -m -s -b -r -u ",L5,".xml")</f>
        <v>./pmrep objectexport -f Miscellaneous -o Workflow -n wf_m_call_ams003_upd_ht_line_9 -m -s -b -r -u wf_m_call_ams003_upd_ht_line_9.xml</v>
      </c>
      <c r="W5" s="63" t="str">
        <f>IF(K5="Workflow",CONCATENATE("gwd ",J5," ",L5)," # n/a")</f>
        <v>gwd Miscellaneous wf_m_call_ams003_upd_ht_line_9</v>
      </c>
    </row>
    <row r="6" spans="1:23" x14ac:dyDescent="0.25">
      <c r="A6" s="9">
        <v>43263</v>
      </c>
      <c r="B6" s="6" t="s">
        <v>286</v>
      </c>
      <c r="C6" s="81" t="s">
        <v>324</v>
      </c>
      <c r="D6" s="81" t="s">
        <v>1601</v>
      </c>
      <c r="E6" s="81" t="s">
        <v>1113</v>
      </c>
      <c r="F6" s="81" t="s">
        <v>1241</v>
      </c>
      <c r="G6" s="81">
        <v>6005</v>
      </c>
      <c r="H6" s="81" t="s">
        <v>10</v>
      </c>
      <c r="I6" s="81" t="s">
        <v>666</v>
      </c>
      <c r="J6" s="6" t="s">
        <v>322</v>
      </c>
      <c r="K6" s="6" t="s">
        <v>332</v>
      </c>
      <c r="L6" s="6" t="s">
        <v>1507</v>
      </c>
      <c r="M6" s="6" t="s">
        <v>1609</v>
      </c>
      <c r="N6" s="11" t="str">
        <f t="shared" ref="N6:N69" si="6">CONCATENATE("qc ",J6," ",K6," ",L6)</f>
        <v>qc MDM Workflow wf_Customer_Survivor_Process</v>
      </c>
      <c r="O6" s="12" t="str">
        <f t="shared" ref="O6:O69" si="7">IF(AND(B6=B5,D6=D5),"echo ;",CONCATENATE("./pmrep cleardeploymentgroup -p ",dgnm," -f ;"))</f>
        <v>./pmrep cleardeploymentgroup -p DG_Static_Shared -f ;</v>
      </c>
      <c r="P6" s="13" t="str">
        <f t="shared" ref="P6:P69" si="8">CONCATENATE("./pmrep addtodeploymentgroup -p ",dgnm," -n ",L6," -o ",K6, " -f ",J6," -d ",I6, " ;")</f>
        <v>./pmrep addtodeploymentgroup -p DG_Static_Shared -n wf_Customer_Survivor_Process -o Workflow -f MDM -d all ;</v>
      </c>
      <c r="Q6" s="12" t="str">
        <f t="shared" ref="Q6:Q69" si="9">IF(AND(B6=B7,D6=D7),"echo ;",CONCATENATE("./pmrep deploydeploymentgroup -p ",dgnm, " -c ",dgxml," -r ",C6," -n ritbil -X ",D6, " -h ",E6," -o ",G6, " -s ",H6, " -l $HOME/scripts/log/dgbr_",B6,".log ;"))</f>
        <v>./pmrep deploydeploymentgroup -p DG_Static_Shared -c  ./DG_Static_Shared.xml -r RAC_uat -n ritbil -X BPU -h uhvifoapp03 -o 6005 -s Native -l $HOME/scripts/log/dgbr_allvan.log ;</v>
      </c>
      <c r="R6" s="13" t="str">
        <f t="shared" ref="R6:R69" si="10">IF(AND(B6=B7,D6=D7),"echo;",CONCATENATE("cat $HOME/scripts/log/dgbr_",B6,".log ; "))</f>
        <v xml:space="preserve">cat $HOME/scripts/log/dgbr_allvan.log ; </v>
      </c>
      <c r="S6" s="14" t="str">
        <f t="shared" ref="S6:S69" si="11">IF(LEFT(R6,3)="cat"," pmd ; "," echo ; ")</f>
        <v xml:space="preserve"> pmd ; </v>
      </c>
      <c r="T6" s="64" t="str">
        <f t="shared" ref="T6:T69" si="12">CONCATENATE("ssh -q ",E6, " '/home/infa_adm/scripts/ais.sh ",J6," ",L6," ",F6,"'")</f>
        <v>ssh -q uhvifoapp03 '/home/infa_adm/scripts/ais.sh MDM wf_Customer_Survivor_Process Int01_uat'</v>
      </c>
      <c r="U6" s="86"/>
      <c r="V6" s="60" t="str">
        <f t="shared" ref="V6:V69" si="13">CONCATENATE("./pmrep objectexport -f ",J6," -o ",K6," -n ",L6," -m -s -b -r -u ",L6,".xml")</f>
        <v>./pmrep objectexport -f MDM -o Workflow -n wf_Customer_Survivor_Process -m -s -b -r -u wf_Customer_Survivor_Process.xml</v>
      </c>
      <c r="W6" s="63" t="str">
        <f t="shared" ref="W6:W69" si="14">IF(K6="Workflow",CONCATENATE("gwd ",J6," ",L6)," # n/a")</f>
        <v>gwd MDM wf_Customer_Survivor_Process</v>
      </c>
    </row>
    <row r="7" spans="1:23" x14ac:dyDescent="0.25">
      <c r="A7" s="9">
        <v>43263</v>
      </c>
      <c r="B7" s="6" t="s">
        <v>1610</v>
      </c>
      <c r="C7" s="82" t="s">
        <v>20</v>
      </c>
      <c r="D7" s="82" t="s">
        <v>1602</v>
      </c>
      <c r="E7" s="82" t="s">
        <v>1383</v>
      </c>
      <c r="F7" s="82" t="s">
        <v>19</v>
      </c>
      <c r="G7" s="82">
        <v>6005</v>
      </c>
      <c r="H7" s="82" t="s">
        <v>10</v>
      </c>
      <c r="I7" s="82" t="s">
        <v>666</v>
      </c>
      <c r="J7" s="6" t="s">
        <v>1491</v>
      </c>
      <c r="K7" s="6" t="s">
        <v>332</v>
      </c>
      <c r="L7" s="6" t="s">
        <v>1591</v>
      </c>
      <c r="M7" s="6" t="s">
        <v>1611</v>
      </c>
      <c r="N7" s="11" t="str">
        <f t="shared" si="6"/>
        <v>qc connectors Workflow wf_ENT_LAWSON_GL_CA_PROCESS</v>
      </c>
      <c r="O7" s="12" t="str">
        <f t="shared" si="7"/>
        <v>./pmrep cleardeploymentgroup -p DG_Static_Shared -f ;</v>
      </c>
      <c r="P7" s="13" t="str">
        <f t="shared" si="8"/>
        <v>./pmrep addtodeploymentgroup -p DG_Static_Shared -n wf_ENT_LAWSON_GL_CA_PROCESS -o Workflow -f connectors -d all ;</v>
      </c>
      <c r="Q7" s="12" t="str">
        <f t="shared" si="9"/>
        <v>./pmrep deploydeploymentgroup -p DG_Static_Shared -c  ./DG_Static_Shared.xml -r RAC_qa -n ritbil -X BPQ -h qhvifoapp05 -o 6005 -s Native -l $HOME/scripts/log/dgbr_sakssub.log ;</v>
      </c>
      <c r="R7" s="13" t="str">
        <f t="shared" si="10"/>
        <v xml:space="preserve">cat $HOME/scripts/log/dgbr_sakssub.log ; </v>
      </c>
      <c r="S7" s="14" t="str">
        <f t="shared" si="11"/>
        <v xml:space="preserve"> pmd ; </v>
      </c>
      <c r="T7" s="64" t="str">
        <f t="shared" si="12"/>
        <v>ssh -q qhvifoapp05 '/home/infa_adm/scripts/ais.sh connectors wf_ENT_LAWSON_GL_CA_PROCESS Int01_qa'</v>
      </c>
      <c r="U7" s="86"/>
      <c r="V7" s="60" t="str">
        <f t="shared" si="13"/>
        <v>./pmrep objectexport -f connectors -o Workflow -n wf_ENT_LAWSON_GL_CA_PROCESS -m -s -b -r -u wf_ENT_LAWSON_GL_CA_PROCESS.xml</v>
      </c>
      <c r="W7" s="63" t="str">
        <f t="shared" si="14"/>
        <v>gwd connectors wf_ENT_LAWSON_GL_CA_PROCESS</v>
      </c>
    </row>
    <row r="8" spans="1:23" x14ac:dyDescent="0.25">
      <c r="A8" s="9">
        <v>43264</v>
      </c>
      <c r="B8" s="6" t="s">
        <v>1612</v>
      </c>
      <c r="C8" s="82" t="s">
        <v>20</v>
      </c>
      <c r="D8" s="82" t="s">
        <v>1602</v>
      </c>
      <c r="E8" s="82" t="s">
        <v>1383</v>
      </c>
      <c r="F8" s="82" t="s">
        <v>19</v>
      </c>
      <c r="G8" s="82">
        <v>6005</v>
      </c>
      <c r="H8" s="82" t="s">
        <v>10</v>
      </c>
      <c r="I8" s="82" t="s">
        <v>666</v>
      </c>
      <c r="J8" s="6" t="s">
        <v>326</v>
      </c>
      <c r="K8" s="6" t="s">
        <v>332</v>
      </c>
      <c r="L8" s="6" t="s">
        <v>1172</v>
      </c>
      <c r="M8" s="6" t="s">
        <v>1623</v>
      </c>
      <c r="N8" s="11" t="str">
        <f t="shared" si="6"/>
        <v>qc Miscellaneous Workflow wf_TestConnection</v>
      </c>
      <c r="O8" s="12" t="str">
        <f t="shared" si="7"/>
        <v>./pmrep cleardeploymentgroup -p DG_Static_Shared -f ;</v>
      </c>
      <c r="P8" s="13" t="str">
        <f t="shared" si="8"/>
        <v>./pmrep addtodeploymentgroup -p DG_Static_Shared -n wf_TestConnection -o Workflow -f Miscellaneous -d all ;</v>
      </c>
      <c r="Q8" s="12" t="str">
        <f t="shared" si="9"/>
        <v>./pmrep deploydeploymentgroup -p DG_Static_Shared -c  ./DG_Static_Shared.xml -r RAC_qa -n ritbil -X BPQ -h qhvifoapp05 -o 6005 -s Native -l $HOME/scripts/log/dgbr_ritbil.log ;</v>
      </c>
      <c r="R8" s="13" t="str">
        <f t="shared" si="10"/>
        <v xml:space="preserve">cat $HOME/scripts/log/dgbr_ritbil.log ; </v>
      </c>
      <c r="S8" s="14" t="str">
        <f t="shared" si="11"/>
        <v xml:space="preserve"> pmd ; </v>
      </c>
      <c r="T8" s="64" t="str">
        <f t="shared" si="12"/>
        <v>ssh -q qhvifoapp05 '/home/infa_adm/scripts/ais.sh Miscellaneous wf_TestConnection Int01_qa'</v>
      </c>
      <c r="U8" s="86"/>
      <c r="V8" s="60" t="str">
        <f t="shared" si="13"/>
        <v>./pmrep objectexport -f Miscellaneous -o Workflow -n wf_TestConnection -m -s -b -r -u wf_TestConnection.xml</v>
      </c>
      <c r="W8" s="63" t="str">
        <f t="shared" si="14"/>
        <v>gwd Miscellaneous wf_TestConnection</v>
      </c>
    </row>
    <row r="9" spans="1:23" x14ac:dyDescent="0.25">
      <c r="A9" s="9">
        <v>43264</v>
      </c>
      <c r="B9" s="6" t="s">
        <v>1612</v>
      </c>
      <c r="C9" s="81" t="s">
        <v>324</v>
      </c>
      <c r="D9" s="81" t="s">
        <v>1601</v>
      </c>
      <c r="E9" s="81" t="s">
        <v>1113</v>
      </c>
      <c r="F9" s="81" t="s">
        <v>1241</v>
      </c>
      <c r="G9" s="81">
        <v>6005</v>
      </c>
      <c r="H9" s="81" t="s">
        <v>10</v>
      </c>
      <c r="I9" s="81" t="s">
        <v>666</v>
      </c>
      <c r="J9" s="6" t="s">
        <v>326</v>
      </c>
      <c r="K9" s="6" t="s">
        <v>332</v>
      </c>
      <c r="L9" s="6" t="s">
        <v>1172</v>
      </c>
      <c r="M9" s="6" t="s">
        <v>1613</v>
      </c>
      <c r="N9" s="11" t="str">
        <f t="shared" si="6"/>
        <v>qc Miscellaneous Workflow wf_TestConnection</v>
      </c>
      <c r="O9" s="12" t="str">
        <f t="shared" si="7"/>
        <v>./pmrep cleardeploymentgroup -p DG_Static_Shared -f ;</v>
      </c>
      <c r="P9" s="13" t="str">
        <f t="shared" si="8"/>
        <v>./pmrep addtodeploymentgroup -p DG_Static_Shared -n wf_TestConnection -o Workflow -f Miscellaneous -d all ;</v>
      </c>
      <c r="Q9" s="12" t="str">
        <f t="shared" si="9"/>
        <v>./pmrep deploydeploymentgroup -p DG_Static_Shared -c  ./DG_Static_Shared.xml -r RAC_uat -n ritbil -X BPU -h uhvifoapp03 -o 6005 -s Native -l $HOME/scripts/log/dgbr_ritbil.log ;</v>
      </c>
      <c r="R9" s="13" t="str">
        <f t="shared" si="10"/>
        <v xml:space="preserve">cat $HOME/scripts/log/dgbr_ritbil.log ; </v>
      </c>
      <c r="S9" s="14" t="str">
        <f t="shared" si="11"/>
        <v xml:space="preserve"> pmd ; </v>
      </c>
      <c r="T9" s="64" t="str">
        <f t="shared" si="12"/>
        <v>ssh -q uhvifoapp03 '/home/infa_adm/scripts/ais.sh Miscellaneous wf_TestConnection Int01_uat'</v>
      </c>
      <c r="U9" s="86"/>
      <c r="V9" s="60" t="str">
        <f t="shared" si="13"/>
        <v>./pmrep objectexport -f Miscellaneous -o Workflow -n wf_TestConnection -m -s -b -r -u wf_TestConnection.xml</v>
      </c>
      <c r="W9" s="63" t="str">
        <f t="shared" si="14"/>
        <v>gwd Miscellaneous wf_TestConnection</v>
      </c>
    </row>
    <row r="10" spans="1:23" x14ac:dyDescent="0.25">
      <c r="A10" s="9">
        <v>43264</v>
      </c>
      <c r="B10" s="6" t="s">
        <v>1612</v>
      </c>
      <c r="C10" s="83" t="s">
        <v>32</v>
      </c>
      <c r="D10" s="83" t="s">
        <v>1614</v>
      </c>
      <c r="E10" s="83" t="s">
        <v>1040</v>
      </c>
      <c r="F10" s="83" t="s">
        <v>1242</v>
      </c>
      <c r="G10" s="83">
        <v>6005</v>
      </c>
      <c r="H10" s="83" t="s">
        <v>10</v>
      </c>
      <c r="I10" s="83" t="s">
        <v>666</v>
      </c>
      <c r="J10" s="6" t="s">
        <v>326</v>
      </c>
      <c r="K10" s="6" t="s">
        <v>332</v>
      </c>
      <c r="L10" s="6" t="s">
        <v>1172</v>
      </c>
      <c r="M10" s="6" t="s">
        <v>1622</v>
      </c>
      <c r="N10" s="11" t="str">
        <f t="shared" si="6"/>
        <v>qc Miscellaneous Workflow wf_TestConnection</v>
      </c>
      <c r="O10" s="12" t="str">
        <f t="shared" si="7"/>
        <v>./pmrep cleardeploymentgroup -p DG_Static_Shared -f ;</v>
      </c>
      <c r="P10" s="13" t="str">
        <f t="shared" si="8"/>
        <v>./pmrep addtodeploymentgroup -p DG_Static_Shared -n wf_TestConnection -o Workflow -f Miscellaneous -d all ;</v>
      </c>
      <c r="Q10" s="12" t="str">
        <f t="shared" si="9"/>
        <v>./pmrep deploydeploymentgroup -p DG_Static_Shared -c  ./DG_Static_Shared.xml -r RAC_prod -n ritbil -X BPP -h phvifoapp04 -o 6005 -s Native -l $HOME/scripts/log/dgbr_ritbil.log ;</v>
      </c>
      <c r="R10" s="13" t="str">
        <f t="shared" si="10"/>
        <v xml:space="preserve">cat $HOME/scripts/log/dgbr_ritbil.log ; </v>
      </c>
      <c r="S10" s="14" t="str">
        <f t="shared" si="11"/>
        <v xml:space="preserve"> pmd ; </v>
      </c>
      <c r="T10" s="64" t="str">
        <f t="shared" si="12"/>
        <v>ssh -q phvifoapp04 '/home/infa_adm/scripts/ais.sh Miscellaneous wf_TestConnection Int01_prod'</v>
      </c>
      <c r="U10" s="86"/>
      <c r="V10" s="60" t="str">
        <f t="shared" si="13"/>
        <v>./pmrep objectexport -f Miscellaneous -o Workflow -n wf_TestConnection -m -s -b -r -u wf_TestConnection.xml</v>
      </c>
      <c r="W10" s="63" t="str">
        <f t="shared" si="14"/>
        <v>gwd Miscellaneous wf_TestConnection</v>
      </c>
    </row>
    <row r="11" spans="1:23" x14ac:dyDescent="0.25">
      <c r="A11" s="9">
        <v>43264</v>
      </c>
      <c r="B11" s="6" t="s">
        <v>317</v>
      </c>
      <c r="C11" s="81" t="s">
        <v>324</v>
      </c>
      <c r="D11" s="81" t="s">
        <v>1601</v>
      </c>
      <c r="E11" s="81" t="s">
        <v>1113</v>
      </c>
      <c r="F11" s="81" t="s">
        <v>1241</v>
      </c>
      <c r="G11" s="81">
        <v>6005</v>
      </c>
      <c r="H11" s="81" t="s">
        <v>10</v>
      </c>
      <c r="I11" s="81" t="s">
        <v>666</v>
      </c>
      <c r="J11" s="6" t="s">
        <v>1491</v>
      </c>
      <c r="K11" s="6" t="s">
        <v>332</v>
      </c>
      <c r="L11" s="6" t="s">
        <v>1583</v>
      </c>
      <c r="M11" s="6" t="s">
        <v>1616</v>
      </c>
      <c r="N11" s="11" t="str">
        <f t="shared" si="6"/>
        <v>qc connectors Workflow wf_ENT_LAWSON_GL_DE_NOPS_PROCESS</v>
      </c>
      <c r="O11" s="12" t="str">
        <f t="shared" si="7"/>
        <v>./pmrep cleardeploymentgroup -p DG_Static_Shared -f ;</v>
      </c>
      <c r="P11" s="13" t="str">
        <f t="shared" si="8"/>
        <v>./pmrep addtodeploymentgroup -p DG_Static_Shared -n wf_ENT_LAWSON_GL_DE_NOPS_PROCESS -o Workflow -f connectors -d all ;</v>
      </c>
      <c r="Q11" s="12" t="str">
        <f t="shared" si="9"/>
        <v>./pmrep deploydeploymentgroup -p DG_Static_Shared -c  ./DG_Static_Shared.xml -r RAC_uat -n ritbil -X BPU -h uhvifoapp03 -o 6005 -s Native -l $HOME/scripts/log/dgbr_kalabd.log ;</v>
      </c>
      <c r="R11" s="13" t="str">
        <f t="shared" si="10"/>
        <v xml:space="preserve">cat $HOME/scripts/log/dgbr_kalabd.log ; </v>
      </c>
      <c r="S11" s="14" t="str">
        <f t="shared" si="11"/>
        <v xml:space="preserve"> pmd ; </v>
      </c>
      <c r="T11" s="64" t="str">
        <f t="shared" si="12"/>
        <v>ssh -q uhvifoapp03 '/home/infa_adm/scripts/ais.sh connectors wf_ENT_LAWSON_GL_DE_NOPS_PROCESS Int01_uat'</v>
      </c>
      <c r="U11" s="86"/>
      <c r="V11" s="60" t="str">
        <f t="shared" si="13"/>
        <v>./pmrep objectexport -f connectors -o Workflow -n wf_ENT_LAWSON_GL_DE_NOPS_PROCESS -m -s -b -r -u wf_ENT_LAWSON_GL_DE_NOPS_PROCESS.xml</v>
      </c>
      <c r="W11" s="63" t="str">
        <f t="shared" si="14"/>
        <v>gwd connectors wf_ENT_LAWSON_GL_DE_NOPS_PROCESS</v>
      </c>
    </row>
    <row r="12" spans="1:23" x14ac:dyDescent="0.25">
      <c r="A12" s="9">
        <v>43264</v>
      </c>
      <c r="B12" s="6" t="s">
        <v>317</v>
      </c>
      <c r="C12" s="82" t="s">
        <v>20</v>
      </c>
      <c r="D12" s="82" t="s">
        <v>1602</v>
      </c>
      <c r="E12" s="82" t="s">
        <v>1383</v>
      </c>
      <c r="F12" s="82" t="s">
        <v>19</v>
      </c>
      <c r="G12" s="82">
        <v>6005</v>
      </c>
      <c r="H12" s="82" t="s">
        <v>10</v>
      </c>
      <c r="I12" s="82" t="s">
        <v>666</v>
      </c>
      <c r="J12" s="6" t="s">
        <v>1491</v>
      </c>
      <c r="K12" s="6" t="s">
        <v>332</v>
      </c>
      <c r="L12" s="6" t="s">
        <v>1583</v>
      </c>
      <c r="M12" s="6" t="s">
        <v>1615</v>
      </c>
      <c r="N12" s="11" t="str">
        <f t="shared" si="6"/>
        <v>qc connectors Workflow wf_ENT_LAWSON_GL_DE_NOPS_PROCESS</v>
      </c>
      <c r="O12" s="12" t="str">
        <f t="shared" si="7"/>
        <v>./pmrep cleardeploymentgroup -p DG_Static_Shared -f ;</v>
      </c>
      <c r="P12" s="13" t="str">
        <f t="shared" si="8"/>
        <v>./pmrep addtodeploymentgroup -p DG_Static_Shared -n wf_ENT_LAWSON_GL_DE_NOPS_PROCESS -o Workflow -f connectors -d all ;</v>
      </c>
      <c r="Q12" s="12" t="str">
        <f t="shared" si="9"/>
        <v>./pmrep deploydeploymentgroup -p DG_Static_Shared -c  ./DG_Static_Shared.xml -r RAC_qa -n ritbil -X BPQ -h qhvifoapp05 -o 6005 -s Native -l $HOME/scripts/log/dgbr_kalabd.log ;</v>
      </c>
      <c r="R12" s="13" t="str">
        <f t="shared" si="10"/>
        <v xml:space="preserve">cat $HOME/scripts/log/dgbr_kalabd.log ; </v>
      </c>
      <c r="S12" s="14" t="str">
        <f t="shared" si="11"/>
        <v xml:space="preserve"> pmd ; </v>
      </c>
      <c r="T12" s="64" t="str">
        <f t="shared" si="12"/>
        <v>ssh -q qhvifoapp05 '/home/infa_adm/scripts/ais.sh connectors wf_ENT_LAWSON_GL_DE_NOPS_PROCESS Int01_qa'</v>
      </c>
      <c r="U12" s="86"/>
      <c r="V12" s="60" t="str">
        <f t="shared" si="13"/>
        <v>./pmrep objectexport -f connectors -o Workflow -n wf_ENT_LAWSON_GL_DE_NOPS_PROCESS -m -s -b -r -u wf_ENT_LAWSON_GL_DE_NOPS_PROCESS.xml</v>
      </c>
      <c r="W12" s="63" t="str">
        <f t="shared" si="14"/>
        <v>gwd connectors wf_ENT_LAWSON_GL_DE_NOPS_PROCESS</v>
      </c>
    </row>
    <row r="13" spans="1:23" x14ac:dyDescent="0.25">
      <c r="A13" s="9">
        <v>43265</v>
      </c>
      <c r="B13" s="6" t="s">
        <v>317</v>
      </c>
      <c r="C13" s="81" t="s">
        <v>324</v>
      </c>
      <c r="D13" s="81" t="s">
        <v>1601</v>
      </c>
      <c r="E13" s="81" t="s">
        <v>1113</v>
      </c>
      <c r="F13" s="81" t="s">
        <v>1241</v>
      </c>
      <c r="G13" s="81">
        <v>6005</v>
      </c>
      <c r="H13" s="81" t="s">
        <v>10</v>
      </c>
      <c r="I13" s="81" t="s">
        <v>666</v>
      </c>
      <c r="J13" s="6" t="s">
        <v>1491</v>
      </c>
      <c r="K13" s="6" t="s">
        <v>332</v>
      </c>
      <c r="L13" s="6" t="s">
        <v>1558</v>
      </c>
      <c r="M13" s="6" t="s">
        <v>1618</v>
      </c>
      <c r="N13" s="11" t="str">
        <f t="shared" si="6"/>
        <v>qc connectors Workflow wf_ENT_LAWSON_GL_DE_PROCESS</v>
      </c>
      <c r="O13" s="12" t="str">
        <f t="shared" si="7"/>
        <v>./pmrep cleardeploymentgroup -p DG_Static_Shared -f ;</v>
      </c>
      <c r="P13" s="13" t="str">
        <f t="shared" si="8"/>
        <v>./pmrep addtodeploymentgroup -p DG_Static_Shared -n wf_ENT_LAWSON_GL_DE_PROCESS -o Workflow -f connectors -d all ;</v>
      </c>
      <c r="Q13" s="12" t="str">
        <f t="shared" si="9"/>
        <v>./pmrep deploydeploymentgroup -p DG_Static_Shared -c  ./DG_Static_Shared.xml -r RAC_uat -n ritbil -X BPU -h uhvifoapp03 -o 6005 -s Native -l $HOME/scripts/log/dgbr_kalabd.log ;</v>
      </c>
      <c r="R13" s="13" t="str">
        <f t="shared" si="10"/>
        <v xml:space="preserve">cat $HOME/scripts/log/dgbr_kalabd.log ; </v>
      </c>
      <c r="S13" s="14" t="str">
        <f t="shared" si="11"/>
        <v xml:space="preserve"> pmd ; </v>
      </c>
      <c r="T13" s="64" t="str">
        <f t="shared" si="12"/>
        <v>ssh -q uhvifoapp03 '/home/infa_adm/scripts/ais.sh connectors wf_ENT_LAWSON_GL_DE_PROCESS Int01_uat'</v>
      </c>
      <c r="U13" s="86"/>
      <c r="V13" s="60" t="str">
        <f t="shared" si="13"/>
        <v>./pmrep objectexport -f connectors -o Workflow -n wf_ENT_LAWSON_GL_DE_PROCESS -m -s -b -r -u wf_ENT_LAWSON_GL_DE_PROCESS.xml</v>
      </c>
      <c r="W13" s="63" t="str">
        <f t="shared" si="14"/>
        <v>gwd connectors wf_ENT_LAWSON_GL_DE_PROCESS</v>
      </c>
    </row>
    <row r="14" spans="1:23" x14ac:dyDescent="0.25">
      <c r="A14" s="9">
        <v>43265</v>
      </c>
      <c r="B14" s="6" t="s">
        <v>317</v>
      </c>
      <c r="C14" s="82" t="s">
        <v>20</v>
      </c>
      <c r="D14" s="82" t="s">
        <v>1602</v>
      </c>
      <c r="E14" s="82" t="s">
        <v>1383</v>
      </c>
      <c r="F14" s="82" t="s">
        <v>19</v>
      </c>
      <c r="G14" s="82">
        <v>6005</v>
      </c>
      <c r="H14" s="82" t="s">
        <v>10</v>
      </c>
      <c r="I14" s="82" t="s">
        <v>666</v>
      </c>
      <c r="J14" s="6" t="s">
        <v>1491</v>
      </c>
      <c r="K14" s="6" t="s">
        <v>332</v>
      </c>
      <c r="L14" s="6" t="s">
        <v>1558</v>
      </c>
      <c r="M14" s="6" t="s">
        <v>1617</v>
      </c>
      <c r="N14" s="11" t="str">
        <f t="shared" si="6"/>
        <v>qc connectors Workflow wf_ENT_LAWSON_GL_DE_PROCESS</v>
      </c>
      <c r="O14" s="12" t="str">
        <f t="shared" si="7"/>
        <v>./pmrep cleardeploymentgroup -p DG_Static_Shared -f ;</v>
      </c>
      <c r="P14" s="13" t="str">
        <f t="shared" si="8"/>
        <v>./pmrep addtodeploymentgroup -p DG_Static_Shared -n wf_ENT_LAWSON_GL_DE_PROCESS -o Workflow -f connectors -d all ;</v>
      </c>
      <c r="Q14" s="12" t="str">
        <f t="shared" si="9"/>
        <v>./pmrep deploydeploymentgroup -p DG_Static_Shared -c  ./DG_Static_Shared.xml -r RAC_qa -n ritbil -X BPQ -h qhvifoapp05 -o 6005 -s Native -l $HOME/scripts/log/dgbr_kalabd.log ;</v>
      </c>
      <c r="R14" s="13" t="str">
        <f t="shared" si="10"/>
        <v xml:space="preserve">cat $HOME/scripts/log/dgbr_kalabd.log ; </v>
      </c>
      <c r="S14" s="14" t="str">
        <f t="shared" si="11"/>
        <v xml:space="preserve"> pmd ; </v>
      </c>
      <c r="T14" s="64" t="str">
        <f t="shared" si="12"/>
        <v>ssh -q qhvifoapp05 '/home/infa_adm/scripts/ais.sh connectors wf_ENT_LAWSON_GL_DE_PROCESS Int01_qa'</v>
      </c>
      <c r="U14" s="86"/>
      <c r="V14" s="60" t="str">
        <f t="shared" si="13"/>
        <v>./pmrep objectexport -f connectors -o Workflow -n wf_ENT_LAWSON_GL_DE_PROCESS -m -s -b -r -u wf_ENT_LAWSON_GL_DE_PROCESS.xml</v>
      </c>
      <c r="W14" s="63" t="str">
        <f t="shared" si="14"/>
        <v>gwd connectors wf_ENT_LAWSON_GL_DE_PROCESS</v>
      </c>
    </row>
    <row r="15" spans="1:23" x14ac:dyDescent="0.25">
      <c r="A15" s="9">
        <v>43270</v>
      </c>
      <c r="B15" s="6" t="s">
        <v>1592</v>
      </c>
      <c r="C15" s="81" t="s">
        <v>324</v>
      </c>
      <c r="D15" s="81" t="s">
        <v>1601</v>
      </c>
      <c r="E15" s="81" t="s">
        <v>1113</v>
      </c>
      <c r="F15" s="81" t="s">
        <v>1241</v>
      </c>
      <c r="G15" s="81">
        <v>6005</v>
      </c>
      <c r="H15" s="81" t="s">
        <v>10</v>
      </c>
      <c r="I15" s="81" t="s">
        <v>666</v>
      </c>
      <c r="J15" s="6" t="s">
        <v>1491</v>
      </c>
      <c r="K15" s="6" t="s">
        <v>332</v>
      </c>
      <c r="L15" s="6" t="s">
        <v>1591</v>
      </c>
      <c r="M15" s="6" t="s">
        <v>1624</v>
      </c>
      <c r="N15" s="11" t="str">
        <f t="shared" si="6"/>
        <v>qc connectors Workflow wf_ENT_LAWSON_GL_CA_PROCESS</v>
      </c>
      <c r="O15" s="12" t="str">
        <f t="shared" si="7"/>
        <v>./pmrep cleardeploymentgroup -p DG_Static_Shared -f ;</v>
      </c>
      <c r="P15" s="13" t="str">
        <f t="shared" si="8"/>
        <v>./pmrep addtodeploymentgroup -p DG_Static_Shared -n wf_ENT_LAWSON_GL_CA_PROCESS -o Workflow -f connectors -d all ;</v>
      </c>
      <c r="Q15" s="12" t="str">
        <f t="shared" si="9"/>
        <v>./pmrep deploydeploymentgroup -p DG_Static_Shared -c  ./DG_Static_Shared.xml -r RAC_uat -n ritbil -X BPU -h uhvifoapp03 -o 6005 -s Native -l $HOME/scripts/log/dgbr_saksub.log ;</v>
      </c>
      <c r="R15" s="13" t="str">
        <f t="shared" si="10"/>
        <v xml:space="preserve">cat $HOME/scripts/log/dgbr_saksub.log ; </v>
      </c>
      <c r="S15" s="14" t="str">
        <f t="shared" si="11"/>
        <v xml:space="preserve"> pmd ; </v>
      </c>
      <c r="T15" s="64" t="str">
        <f t="shared" si="12"/>
        <v>ssh -q uhvifoapp03 '/home/infa_adm/scripts/ais.sh connectors wf_ENT_LAWSON_GL_CA_PROCESS Int01_uat'</v>
      </c>
      <c r="U15" s="86"/>
      <c r="V15" s="60" t="str">
        <f t="shared" si="13"/>
        <v>./pmrep objectexport -f connectors -o Workflow -n wf_ENT_LAWSON_GL_CA_PROCESS -m -s -b -r -u wf_ENT_LAWSON_GL_CA_PROCESS.xml</v>
      </c>
      <c r="W15" s="63" t="str">
        <f t="shared" si="14"/>
        <v>gwd connectors wf_ENT_LAWSON_GL_CA_PROCESS</v>
      </c>
    </row>
    <row r="16" spans="1:23" x14ac:dyDescent="0.25">
      <c r="A16" s="9">
        <v>43272</v>
      </c>
      <c r="B16" s="6" t="s">
        <v>317</v>
      </c>
      <c r="C16" s="81" t="s">
        <v>324</v>
      </c>
      <c r="D16" s="81" t="s">
        <v>1601</v>
      </c>
      <c r="E16" s="81" t="s">
        <v>1113</v>
      </c>
      <c r="F16" s="81" t="s">
        <v>1241</v>
      </c>
      <c r="G16" s="81">
        <v>6005</v>
      </c>
      <c r="H16" s="81" t="s">
        <v>10</v>
      </c>
      <c r="I16" s="81" t="s">
        <v>666</v>
      </c>
      <c r="J16" s="6" t="s">
        <v>1491</v>
      </c>
      <c r="K16" s="6" t="s">
        <v>332</v>
      </c>
      <c r="L16" s="6" t="s">
        <v>1625</v>
      </c>
      <c r="M16" s="6" t="s">
        <v>1626</v>
      </c>
      <c r="N16" s="11" t="str">
        <f t="shared" si="6"/>
        <v>qc connectors Workflow wf_ENT_LAWSON_GL_DA_PROCESS</v>
      </c>
      <c r="O16" s="12" t="str">
        <f t="shared" si="7"/>
        <v>./pmrep cleardeploymentgroup -p DG_Static_Shared -f ;</v>
      </c>
      <c r="P16" s="13" t="str">
        <f t="shared" si="8"/>
        <v>./pmrep addtodeploymentgroup -p DG_Static_Shared -n wf_ENT_LAWSON_GL_DA_PROCESS -o Workflow -f connectors -d all ;</v>
      </c>
      <c r="Q16" s="12" t="str">
        <f t="shared" si="9"/>
        <v>./pmrep deploydeploymentgroup -p DG_Static_Shared -c  ./DG_Static_Shared.xml -r RAC_uat -n ritbil -X BPU -h uhvifoapp03 -o 6005 -s Native -l $HOME/scripts/log/dgbr_kalabd.log ;</v>
      </c>
      <c r="R16" s="13" t="str">
        <f t="shared" si="10"/>
        <v xml:space="preserve">cat $HOME/scripts/log/dgbr_kalabd.log ; </v>
      </c>
      <c r="S16" s="14" t="str">
        <f t="shared" si="11"/>
        <v xml:space="preserve"> pmd ; </v>
      </c>
      <c r="T16" s="64" t="str">
        <f t="shared" si="12"/>
        <v>ssh -q uhvifoapp03 '/home/infa_adm/scripts/ais.sh connectors wf_ENT_LAWSON_GL_DA_PROCESS Int01_uat'</v>
      </c>
      <c r="U16" s="86"/>
      <c r="V16" s="60" t="str">
        <f t="shared" si="13"/>
        <v>./pmrep objectexport -f connectors -o Workflow -n wf_ENT_LAWSON_GL_DA_PROCESS -m -s -b -r -u wf_ENT_LAWSON_GL_DA_PROCESS.xml</v>
      </c>
      <c r="W16" s="63" t="str">
        <f t="shared" si="14"/>
        <v>gwd connectors wf_ENT_LAWSON_GL_DA_PROCESS</v>
      </c>
    </row>
    <row r="17" spans="1:23" x14ac:dyDescent="0.25">
      <c r="A17" s="9">
        <v>43272</v>
      </c>
      <c r="B17" s="6" t="s">
        <v>317</v>
      </c>
      <c r="C17" s="82" t="s">
        <v>20</v>
      </c>
      <c r="D17" s="82" t="s">
        <v>1602</v>
      </c>
      <c r="E17" s="82" t="s">
        <v>1383</v>
      </c>
      <c r="F17" s="82" t="s">
        <v>19</v>
      </c>
      <c r="G17" s="82">
        <v>6005</v>
      </c>
      <c r="H17" s="82" t="s">
        <v>10</v>
      </c>
      <c r="I17" s="82" t="s">
        <v>666</v>
      </c>
      <c r="J17" s="6" t="s">
        <v>1491</v>
      </c>
      <c r="K17" s="6" t="s">
        <v>332</v>
      </c>
      <c r="L17" s="6" t="s">
        <v>1625</v>
      </c>
      <c r="M17" s="6" t="s">
        <v>1627</v>
      </c>
      <c r="N17" s="11" t="str">
        <f t="shared" si="6"/>
        <v>qc connectors Workflow wf_ENT_LAWSON_GL_DA_PROCESS</v>
      </c>
      <c r="O17" s="12" t="str">
        <f t="shared" si="7"/>
        <v>./pmrep cleardeploymentgroup -p DG_Static_Shared -f ;</v>
      </c>
      <c r="P17" s="13" t="str">
        <f t="shared" si="8"/>
        <v>./pmrep addtodeploymentgroup -p DG_Static_Shared -n wf_ENT_LAWSON_GL_DA_PROCESS -o Workflow -f connectors -d all ;</v>
      </c>
      <c r="Q17" s="12" t="str">
        <f t="shared" si="9"/>
        <v>./pmrep deploydeploymentgroup -p DG_Static_Shared -c  ./DG_Static_Shared.xml -r RAC_qa -n ritbil -X BPQ -h qhvifoapp05 -o 6005 -s Native -l $HOME/scripts/log/dgbr_kalabd.log ;</v>
      </c>
      <c r="R17" s="13" t="str">
        <f t="shared" si="10"/>
        <v xml:space="preserve">cat $HOME/scripts/log/dgbr_kalabd.log ; </v>
      </c>
      <c r="S17" s="14" t="str">
        <f t="shared" si="11"/>
        <v xml:space="preserve"> pmd ; </v>
      </c>
      <c r="T17" s="64" t="str">
        <f t="shared" si="12"/>
        <v>ssh -q qhvifoapp05 '/home/infa_adm/scripts/ais.sh connectors wf_ENT_LAWSON_GL_DA_PROCESS Int01_qa'</v>
      </c>
      <c r="U17" s="86"/>
      <c r="V17" s="60" t="str">
        <f t="shared" si="13"/>
        <v>./pmrep objectexport -f connectors -o Workflow -n wf_ENT_LAWSON_GL_DA_PROCESS -m -s -b -r -u wf_ENT_LAWSON_GL_DA_PROCESS.xml</v>
      </c>
      <c r="W17" s="63" t="str">
        <f t="shared" si="14"/>
        <v>gwd connectors wf_ENT_LAWSON_GL_DA_PROCESS</v>
      </c>
    </row>
    <row r="18" spans="1:23" x14ac:dyDescent="0.25">
      <c r="A18" s="9">
        <v>43272</v>
      </c>
      <c r="B18" s="6" t="s">
        <v>283</v>
      </c>
      <c r="C18" s="81" t="s">
        <v>324</v>
      </c>
      <c r="D18" s="81" t="s">
        <v>1601</v>
      </c>
      <c r="E18" s="81" t="s">
        <v>1113</v>
      </c>
      <c r="F18" s="81" t="s">
        <v>1241</v>
      </c>
      <c r="G18" s="81">
        <v>6005</v>
      </c>
      <c r="H18" s="81" t="s">
        <v>10</v>
      </c>
      <c r="I18" s="81" t="s">
        <v>666</v>
      </c>
      <c r="J18" s="6" t="s">
        <v>1491</v>
      </c>
      <c r="K18" s="6" t="s">
        <v>332</v>
      </c>
      <c r="L18" s="6" t="s">
        <v>1628</v>
      </c>
      <c r="M18" s="58" t="s">
        <v>1640</v>
      </c>
      <c r="N18" s="11" t="str">
        <f t="shared" si="6"/>
        <v>qc connectors Workflow wf_ENT_LAWSON_GL_CashReceipts_HT</v>
      </c>
      <c r="O18" s="12" t="str">
        <f t="shared" si="7"/>
        <v>./pmrep cleardeploymentgroup -p DG_Static_Shared -f ;</v>
      </c>
      <c r="P18" s="13" t="str">
        <f t="shared" si="8"/>
        <v>./pmrep addtodeploymentgroup -p DG_Static_Shared -n wf_ENT_LAWSON_GL_CashReceipts_HT -o Workflow -f connectors -d all ;</v>
      </c>
      <c r="Q18" s="12" t="str">
        <f t="shared" si="9"/>
        <v>./pmrep deploydeploymentgroup -p DG_Static_Shared -c  ./DG_Static_Shared.xml -r RAC_uat -n ritbil -X BPU -h uhvifoapp03 -o 6005 -s Native -l $HOME/scripts/log/dgbr_atlrad.log ;</v>
      </c>
      <c r="R18" s="13" t="str">
        <f t="shared" si="10"/>
        <v xml:space="preserve">cat $HOME/scripts/log/dgbr_atlrad.log ; </v>
      </c>
      <c r="S18" s="14" t="str">
        <f t="shared" si="11"/>
        <v xml:space="preserve"> pmd ; </v>
      </c>
      <c r="T18" s="64" t="str">
        <f t="shared" si="12"/>
        <v>ssh -q uhvifoapp03 '/home/infa_adm/scripts/ais.sh connectors wf_ENT_LAWSON_GL_CashReceipts_HT Int01_uat'</v>
      </c>
      <c r="U18" s="86"/>
      <c r="V18" s="60" t="str">
        <f t="shared" si="13"/>
        <v>./pmrep objectexport -f connectors -o Workflow -n wf_ENT_LAWSON_GL_CashReceipts_HT -m -s -b -r -u wf_ENT_LAWSON_GL_CashReceipts_HT.xml</v>
      </c>
      <c r="W18" s="63" t="str">
        <f t="shared" si="14"/>
        <v>gwd connectors wf_ENT_LAWSON_GL_CashReceipts_HT</v>
      </c>
    </row>
    <row r="19" spans="1:23" x14ac:dyDescent="0.25">
      <c r="A19" s="9">
        <v>43272</v>
      </c>
      <c r="B19" s="6" t="s">
        <v>283</v>
      </c>
      <c r="C19" s="82" t="s">
        <v>20</v>
      </c>
      <c r="D19" s="82" t="s">
        <v>1602</v>
      </c>
      <c r="E19" s="82" t="s">
        <v>1383</v>
      </c>
      <c r="F19" s="82" t="s">
        <v>19</v>
      </c>
      <c r="G19" s="82">
        <v>6005</v>
      </c>
      <c r="H19" s="82" t="s">
        <v>10</v>
      </c>
      <c r="I19" s="82" t="s">
        <v>666</v>
      </c>
      <c r="J19" s="6" t="s">
        <v>1491</v>
      </c>
      <c r="K19" s="6" t="s">
        <v>332</v>
      </c>
      <c r="L19" s="6" t="s">
        <v>1628</v>
      </c>
      <c r="M19" s="6" t="s">
        <v>1638</v>
      </c>
      <c r="N19" s="11" t="str">
        <f t="shared" si="6"/>
        <v>qc connectors Workflow wf_ENT_LAWSON_GL_CashReceipts_HT</v>
      </c>
      <c r="O19" s="12" t="str">
        <f t="shared" si="7"/>
        <v>./pmrep cleardeploymentgroup -p DG_Static_Shared -f ;</v>
      </c>
      <c r="P19" s="13" t="str">
        <f t="shared" si="8"/>
        <v>./pmrep addtodeploymentgroup -p DG_Static_Shared -n wf_ENT_LAWSON_GL_CashReceipts_HT -o Workflow -f connectors -d all ;</v>
      </c>
      <c r="Q19" s="12" t="str">
        <f t="shared" si="9"/>
        <v>./pmrep deploydeploymentgroup -p DG_Static_Shared -c  ./DG_Static_Shared.xml -r RAC_qa -n ritbil -X BPQ -h qhvifoapp05 -o 6005 -s Native -l $HOME/scripts/log/dgbr_atlrad.log ;</v>
      </c>
      <c r="R19" s="13" t="str">
        <f t="shared" si="10"/>
        <v xml:space="preserve">cat $HOME/scripts/log/dgbr_atlrad.log ; </v>
      </c>
      <c r="S19" s="14" t="str">
        <f t="shared" si="11"/>
        <v xml:space="preserve"> pmd ; </v>
      </c>
      <c r="T19" s="64" t="str">
        <f t="shared" si="12"/>
        <v>ssh -q qhvifoapp05 '/home/infa_adm/scripts/ais.sh connectors wf_ENT_LAWSON_GL_CashReceipts_HT Int01_qa'</v>
      </c>
      <c r="U19" s="86"/>
      <c r="V19" s="60" t="str">
        <f t="shared" si="13"/>
        <v>./pmrep objectexport -f connectors -o Workflow -n wf_ENT_LAWSON_GL_CashReceipts_HT -m -s -b -r -u wf_ENT_LAWSON_GL_CashReceipts_HT.xml</v>
      </c>
      <c r="W19" s="63" t="str">
        <f t="shared" si="14"/>
        <v>gwd connectors wf_ENT_LAWSON_GL_CashReceipts_HT</v>
      </c>
    </row>
    <row r="20" spans="1:23" x14ac:dyDescent="0.25">
      <c r="A20" s="9">
        <v>43272</v>
      </c>
      <c r="B20" s="6" t="s">
        <v>1592</v>
      </c>
      <c r="C20" s="81" t="s">
        <v>324</v>
      </c>
      <c r="D20" s="81" t="s">
        <v>1601</v>
      </c>
      <c r="E20" s="81" t="s">
        <v>1113</v>
      </c>
      <c r="F20" s="81" t="s">
        <v>1241</v>
      </c>
      <c r="G20" s="81">
        <v>6005</v>
      </c>
      <c r="H20" s="81" t="s">
        <v>10</v>
      </c>
      <c r="I20" s="81" t="s">
        <v>666</v>
      </c>
      <c r="J20" s="6" t="s">
        <v>1491</v>
      </c>
      <c r="K20" s="6" t="s">
        <v>332</v>
      </c>
      <c r="L20" s="6" t="s">
        <v>1591</v>
      </c>
      <c r="M20" s="6" t="s">
        <v>1631</v>
      </c>
      <c r="N20" s="11" t="str">
        <f t="shared" si="6"/>
        <v>qc connectors Workflow wf_ENT_LAWSON_GL_CA_PROCESS</v>
      </c>
      <c r="O20" s="12" t="str">
        <f t="shared" si="7"/>
        <v>./pmrep cleardeploymentgroup -p DG_Static_Shared -f ;</v>
      </c>
      <c r="P20" s="13" t="str">
        <f t="shared" si="8"/>
        <v>./pmrep addtodeploymentgroup -p DG_Static_Shared -n wf_ENT_LAWSON_GL_CA_PROCESS -o Workflow -f connectors -d all ;</v>
      </c>
      <c r="Q20" s="12" t="str">
        <f t="shared" si="9"/>
        <v>./pmrep deploydeploymentgroup -p DG_Static_Shared -c  ./DG_Static_Shared.xml -r RAC_uat -n ritbil -X BPU -h uhvifoapp03 -o 6005 -s Native -l $HOME/scripts/log/dgbr_saksub.log ;</v>
      </c>
      <c r="R20" s="13" t="str">
        <f t="shared" si="10"/>
        <v xml:space="preserve">cat $HOME/scripts/log/dgbr_saksub.log ; </v>
      </c>
      <c r="S20" s="14" t="str">
        <f t="shared" si="11"/>
        <v xml:space="preserve"> pmd ; </v>
      </c>
      <c r="T20" s="64" t="str">
        <f t="shared" si="12"/>
        <v>ssh -q uhvifoapp03 '/home/infa_adm/scripts/ais.sh connectors wf_ENT_LAWSON_GL_CA_PROCESS Int01_uat'</v>
      </c>
      <c r="U20" s="86"/>
      <c r="V20" s="60" t="str">
        <f t="shared" si="13"/>
        <v>./pmrep objectexport -f connectors -o Workflow -n wf_ENT_LAWSON_GL_CA_PROCESS -m -s -b -r -u wf_ENT_LAWSON_GL_CA_PROCESS.xml</v>
      </c>
      <c r="W20" s="63" t="str">
        <f t="shared" si="14"/>
        <v>gwd connectors wf_ENT_LAWSON_GL_CA_PROCESS</v>
      </c>
    </row>
    <row r="21" spans="1:23" x14ac:dyDescent="0.25">
      <c r="A21" s="9">
        <v>43272</v>
      </c>
      <c r="B21" s="6" t="s">
        <v>285</v>
      </c>
      <c r="C21" s="82" t="s">
        <v>20</v>
      </c>
      <c r="D21" s="82" t="s">
        <v>1602</v>
      </c>
      <c r="E21" s="82" t="s">
        <v>1383</v>
      </c>
      <c r="F21" s="82" t="s">
        <v>19</v>
      </c>
      <c r="G21" s="82">
        <v>6005</v>
      </c>
      <c r="H21" s="82" t="s">
        <v>10</v>
      </c>
      <c r="I21" s="82" t="s">
        <v>666</v>
      </c>
      <c r="J21" s="6" t="s">
        <v>322</v>
      </c>
      <c r="K21" s="6" t="s">
        <v>332</v>
      </c>
      <c r="L21" s="6" t="s">
        <v>1629</v>
      </c>
      <c r="M21" s="6" t="s">
        <v>1635</v>
      </c>
      <c r="N21" s="11" t="str">
        <f t="shared" si="6"/>
        <v>qc MDM Workflow wf_Customer_MDM2CRM_DailyDeleteandInsert</v>
      </c>
      <c r="O21" s="12" t="str">
        <f t="shared" si="7"/>
        <v>./pmrep cleardeploymentgroup -p DG_Static_Shared -f ;</v>
      </c>
      <c r="P21" s="13" t="str">
        <f t="shared" si="8"/>
        <v>./pmrep addtodeploymentgroup -p DG_Static_Shared -n wf_Customer_MDM2CRM_DailyDeleteandInsert -o Workflow -f MDM -d all ;</v>
      </c>
      <c r="Q21" s="12" t="str">
        <f t="shared" si="9"/>
        <v>echo ;</v>
      </c>
      <c r="R21" s="13" t="str">
        <f t="shared" si="10"/>
        <v>echo;</v>
      </c>
      <c r="S21" s="14" t="str">
        <f t="shared" si="11"/>
        <v xml:space="preserve"> echo ; </v>
      </c>
      <c r="T21" s="64" t="str">
        <f t="shared" si="12"/>
        <v>ssh -q qhvifoapp05 '/home/infa_adm/scripts/ais.sh MDM wf_Customer_MDM2CRM_DailyDeleteandInsert Int01_qa'</v>
      </c>
      <c r="U21" s="86"/>
      <c r="V21" s="60" t="str">
        <f t="shared" si="13"/>
        <v>./pmrep objectexport -f MDM -o Workflow -n wf_Customer_MDM2CRM_DailyDeleteandInsert -m -s -b -r -u wf_Customer_MDM2CRM_DailyDeleteandInsert.xml</v>
      </c>
      <c r="W21" s="63" t="str">
        <f t="shared" si="14"/>
        <v>gwd MDM wf_Customer_MDM2CRM_DailyDeleteandInsert</v>
      </c>
    </row>
    <row r="22" spans="1:23" x14ac:dyDescent="0.25">
      <c r="A22" s="9">
        <v>43272</v>
      </c>
      <c r="B22" s="6" t="s">
        <v>285</v>
      </c>
      <c r="C22" s="82" t="s">
        <v>20</v>
      </c>
      <c r="D22" s="82" t="s">
        <v>1602</v>
      </c>
      <c r="E22" s="82" t="s">
        <v>1383</v>
      </c>
      <c r="F22" s="82" t="s">
        <v>19</v>
      </c>
      <c r="G22" s="82">
        <v>6005</v>
      </c>
      <c r="H22" s="82" t="s">
        <v>10</v>
      </c>
      <c r="I22" s="82" t="s">
        <v>666</v>
      </c>
      <c r="J22" s="6" t="s">
        <v>322</v>
      </c>
      <c r="K22" s="6" t="s">
        <v>332</v>
      </c>
      <c r="L22" s="6" t="s">
        <v>1630</v>
      </c>
      <c r="M22" s="6" t="s">
        <v>1635</v>
      </c>
      <c r="N22" s="11" t="str">
        <f t="shared" si="6"/>
        <v>qc MDM Workflow wf_Customer_MDM2CRM_ParamFile</v>
      </c>
      <c r="O22" s="12" t="str">
        <f t="shared" si="7"/>
        <v>echo ;</v>
      </c>
      <c r="P22" s="13" t="str">
        <f t="shared" si="8"/>
        <v>./pmrep addtodeploymentgroup -p DG_Static_Shared -n wf_Customer_MDM2CRM_ParamFile -o Workflow -f MDM -d all ;</v>
      </c>
      <c r="Q22" s="12" t="str">
        <f t="shared" si="9"/>
        <v>./pmrep deploydeploymentgroup -p DG_Static_Shared -c  ./DG_Static_Shared.xml -r RAC_qa -n ritbil -X BPQ -h qhvifoapp05 -o 6005 -s Native -l $HOME/scripts/log/dgbr_matvis.log ;</v>
      </c>
      <c r="R22" s="13" t="str">
        <f t="shared" si="10"/>
        <v xml:space="preserve">cat $HOME/scripts/log/dgbr_matvis.log ; </v>
      </c>
      <c r="S22" s="14" t="str">
        <f t="shared" si="11"/>
        <v xml:space="preserve"> pmd ; </v>
      </c>
      <c r="T22" s="64" t="str">
        <f t="shared" si="12"/>
        <v>ssh -q qhvifoapp05 '/home/infa_adm/scripts/ais.sh MDM wf_Customer_MDM2CRM_ParamFile Int01_qa'</v>
      </c>
      <c r="U22" s="86"/>
      <c r="V22" s="60" t="str">
        <f t="shared" si="13"/>
        <v>./pmrep objectexport -f MDM -o Workflow -n wf_Customer_MDM2CRM_ParamFile -m -s -b -r -u wf_Customer_MDM2CRM_ParamFile.xml</v>
      </c>
      <c r="W22" s="63" t="str">
        <f t="shared" si="14"/>
        <v>gwd MDM wf_Customer_MDM2CRM_ParamFile</v>
      </c>
    </row>
    <row r="23" spans="1:23" x14ac:dyDescent="0.25">
      <c r="A23" s="9">
        <v>43272</v>
      </c>
      <c r="B23" s="6" t="s">
        <v>1127</v>
      </c>
      <c r="C23" s="81" t="s">
        <v>324</v>
      </c>
      <c r="D23" s="81" t="s">
        <v>1601</v>
      </c>
      <c r="E23" s="81" t="s">
        <v>1113</v>
      </c>
      <c r="F23" s="81" t="s">
        <v>1241</v>
      </c>
      <c r="G23" s="81">
        <v>6005</v>
      </c>
      <c r="H23" s="81" t="s">
        <v>10</v>
      </c>
      <c r="I23" s="81" t="s">
        <v>666</v>
      </c>
      <c r="J23" s="6" t="s">
        <v>1149</v>
      </c>
      <c r="K23" s="6" t="s">
        <v>332</v>
      </c>
      <c r="L23" s="6" t="s">
        <v>1632</v>
      </c>
      <c r="M23" s="6" t="s">
        <v>1633</v>
      </c>
      <c r="N23" s="11" t="str">
        <f t="shared" si="6"/>
        <v>qc SIMS_Reports Workflow wf_m_CONOPO_HOA_cost_file</v>
      </c>
      <c r="O23" s="12" t="str">
        <f t="shared" si="7"/>
        <v>./pmrep cleardeploymentgroup -p DG_Static_Shared -f ;</v>
      </c>
      <c r="P23" s="13" t="str">
        <f t="shared" si="8"/>
        <v>./pmrep addtodeploymentgroup -p DG_Static_Shared -n wf_m_CONOPO_HOA_cost_file -o Workflow -f SIMS_Reports -d all ;</v>
      </c>
      <c r="Q23" s="12" t="str">
        <f t="shared" si="9"/>
        <v>./pmrep deploydeploymentgroup -p DG_Static_Shared -c  ./DG_Static_Shared.xml -r RAC_uat -n ritbil -X BPU -h uhvifoapp03 -o 6005 -s Native -l $HOME/scripts/log/dgbr_iqbmai.log ;</v>
      </c>
      <c r="R23" s="13" t="str">
        <f t="shared" si="10"/>
        <v xml:space="preserve">cat $HOME/scripts/log/dgbr_iqbmai.log ; </v>
      </c>
      <c r="S23" s="14" t="str">
        <f t="shared" si="11"/>
        <v xml:space="preserve"> pmd ; </v>
      </c>
      <c r="T23" s="64" t="str">
        <f t="shared" si="12"/>
        <v>ssh -q uhvifoapp03 '/home/infa_adm/scripts/ais.sh SIMS_Reports wf_m_CONOPO_HOA_cost_file Int01_uat'</v>
      </c>
      <c r="U23" s="86"/>
      <c r="V23" s="60" t="str">
        <f t="shared" si="13"/>
        <v>./pmrep objectexport -f SIMS_Reports -o Workflow -n wf_m_CONOPO_HOA_cost_file -m -s -b -r -u wf_m_CONOPO_HOA_cost_file.xml</v>
      </c>
      <c r="W23" s="63" t="str">
        <f t="shared" si="14"/>
        <v>gwd SIMS_Reports wf_m_CONOPO_HOA_cost_file</v>
      </c>
    </row>
    <row r="24" spans="1:23" x14ac:dyDescent="0.25">
      <c r="A24" s="9">
        <v>43272</v>
      </c>
      <c r="B24" s="6" t="s">
        <v>1634</v>
      </c>
      <c r="C24" s="81" t="s">
        <v>324</v>
      </c>
      <c r="D24" s="81" t="s">
        <v>1601</v>
      </c>
      <c r="E24" s="81" t="s">
        <v>1113</v>
      </c>
      <c r="F24" s="81" t="s">
        <v>1241</v>
      </c>
      <c r="G24" s="81">
        <v>6005</v>
      </c>
      <c r="H24" s="81" t="s">
        <v>10</v>
      </c>
      <c r="I24" s="81" t="s">
        <v>666</v>
      </c>
      <c r="J24" s="6" t="s">
        <v>326</v>
      </c>
      <c r="K24" s="6" t="s">
        <v>332</v>
      </c>
      <c r="L24" s="6" t="s">
        <v>1158</v>
      </c>
      <c r="M24" s="6" t="s">
        <v>1636</v>
      </c>
      <c r="N24" s="11" t="str">
        <f t="shared" si="6"/>
        <v>qc Miscellaneous Workflow wf_skiptrace_ht_sims_rsss_cust</v>
      </c>
      <c r="O24" s="12" t="str">
        <f t="shared" si="7"/>
        <v>./pmrep cleardeploymentgroup -p DG_Static_Shared -f ;</v>
      </c>
      <c r="P24" s="13" t="str">
        <f t="shared" si="8"/>
        <v>./pmrep addtodeploymentgroup -p DG_Static_Shared -n wf_skiptrace_ht_sims_rsss_cust -o Workflow -f Miscellaneous -d all ;</v>
      </c>
      <c r="Q24" s="12" t="str">
        <f t="shared" si="9"/>
        <v>./pmrep deploydeploymentgroup -p DG_Static_Shared -c  ./DG_Static_Shared.xml -r RAC_uat -n ritbil -X BPU -h uhvifoapp03 -o 6005 -s Native -l $HOME/scripts/log/dgbr_kuthom.log ;</v>
      </c>
      <c r="R24" s="13" t="str">
        <f t="shared" si="10"/>
        <v xml:space="preserve">cat $HOME/scripts/log/dgbr_kuthom.log ; </v>
      </c>
      <c r="S24" s="14" t="str">
        <f t="shared" si="11"/>
        <v xml:space="preserve"> pmd ; </v>
      </c>
      <c r="T24" s="64" t="str">
        <f t="shared" si="12"/>
        <v>ssh -q uhvifoapp03 '/home/infa_adm/scripts/ais.sh Miscellaneous wf_skiptrace_ht_sims_rsss_cust Int01_uat'</v>
      </c>
      <c r="U24" s="86"/>
      <c r="V24" s="60" t="str">
        <f t="shared" si="13"/>
        <v>./pmrep objectexport -f Miscellaneous -o Workflow -n wf_skiptrace_ht_sims_rsss_cust -m -s -b -r -u wf_skiptrace_ht_sims_rsss_cust.xml</v>
      </c>
      <c r="W24" s="63" t="str">
        <f t="shared" si="14"/>
        <v>gwd Miscellaneous wf_skiptrace_ht_sims_rsss_cust</v>
      </c>
    </row>
    <row r="25" spans="1:23" x14ac:dyDescent="0.25">
      <c r="A25" s="9">
        <v>43272</v>
      </c>
      <c r="B25" s="6" t="s">
        <v>285</v>
      </c>
      <c r="C25" s="81" t="s">
        <v>324</v>
      </c>
      <c r="D25" s="81" t="s">
        <v>1601</v>
      </c>
      <c r="E25" s="81" t="s">
        <v>1113</v>
      </c>
      <c r="F25" s="81" t="s">
        <v>1241</v>
      </c>
      <c r="G25" s="81">
        <v>6005</v>
      </c>
      <c r="H25" s="81" t="s">
        <v>10</v>
      </c>
      <c r="I25" s="81" t="s">
        <v>666</v>
      </c>
      <c r="J25" s="6" t="s">
        <v>322</v>
      </c>
      <c r="K25" s="6" t="s">
        <v>332</v>
      </c>
      <c r="L25" s="6" t="s">
        <v>1629</v>
      </c>
      <c r="M25" s="6" t="s">
        <v>1637</v>
      </c>
      <c r="N25" s="11" t="str">
        <f t="shared" si="6"/>
        <v>qc MDM Workflow wf_Customer_MDM2CRM_DailyDeleteandInsert</v>
      </c>
      <c r="O25" s="12" t="str">
        <f t="shared" si="7"/>
        <v>./pmrep cleardeploymentgroup -p DG_Static_Shared -f ;</v>
      </c>
      <c r="P25" s="13" t="str">
        <f t="shared" si="8"/>
        <v>./pmrep addtodeploymentgroup -p DG_Static_Shared -n wf_Customer_MDM2CRM_DailyDeleteandInsert -o Workflow -f MDM -d all ;</v>
      </c>
      <c r="Q25" s="12" t="str">
        <f t="shared" si="9"/>
        <v>echo ;</v>
      </c>
      <c r="R25" s="13" t="str">
        <f t="shared" si="10"/>
        <v>echo;</v>
      </c>
      <c r="S25" s="14" t="str">
        <f t="shared" si="11"/>
        <v xml:space="preserve"> echo ; </v>
      </c>
      <c r="T25" s="64" t="str">
        <f t="shared" si="12"/>
        <v>ssh -q uhvifoapp03 '/home/infa_adm/scripts/ais.sh MDM wf_Customer_MDM2CRM_DailyDeleteandInsert Int01_uat'</v>
      </c>
      <c r="U25" s="86"/>
      <c r="V25" s="60" t="str">
        <f t="shared" si="13"/>
        <v>./pmrep objectexport -f MDM -o Workflow -n wf_Customer_MDM2CRM_DailyDeleteandInsert -m -s -b -r -u wf_Customer_MDM2CRM_DailyDeleteandInsert.xml</v>
      </c>
      <c r="W25" s="63" t="str">
        <f t="shared" si="14"/>
        <v>gwd MDM wf_Customer_MDM2CRM_DailyDeleteandInsert</v>
      </c>
    </row>
    <row r="26" spans="1:23" x14ac:dyDescent="0.25">
      <c r="A26" s="9">
        <v>43272</v>
      </c>
      <c r="B26" s="6" t="s">
        <v>285</v>
      </c>
      <c r="C26" s="81" t="s">
        <v>324</v>
      </c>
      <c r="D26" s="81" t="s">
        <v>1601</v>
      </c>
      <c r="E26" s="81" t="s">
        <v>1113</v>
      </c>
      <c r="F26" s="81" t="s">
        <v>1241</v>
      </c>
      <c r="G26" s="81">
        <v>6005</v>
      </c>
      <c r="H26" s="81" t="s">
        <v>10</v>
      </c>
      <c r="I26" s="81" t="s">
        <v>666</v>
      </c>
      <c r="J26" s="6" t="s">
        <v>322</v>
      </c>
      <c r="K26" s="6" t="s">
        <v>332</v>
      </c>
      <c r="L26" s="6" t="s">
        <v>1630</v>
      </c>
      <c r="M26" s="6" t="s">
        <v>1637</v>
      </c>
      <c r="N26" s="11" t="str">
        <f t="shared" si="6"/>
        <v>qc MDM Workflow wf_Customer_MDM2CRM_ParamFile</v>
      </c>
      <c r="O26" s="12" t="str">
        <f t="shared" si="7"/>
        <v>echo ;</v>
      </c>
      <c r="P26" s="13" t="str">
        <f t="shared" si="8"/>
        <v>./pmrep addtodeploymentgroup -p DG_Static_Shared -n wf_Customer_MDM2CRM_ParamFile -o Workflow -f MDM -d all ;</v>
      </c>
      <c r="Q26" s="12" t="str">
        <f t="shared" si="9"/>
        <v>./pmrep deploydeploymentgroup -p DG_Static_Shared -c  ./DG_Static_Shared.xml -r RAC_uat -n ritbil -X BPU -h uhvifoapp03 -o 6005 -s Native -l $HOME/scripts/log/dgbr_matvis.log ;</v>
      </c>
      <c r="R26" s="13" t="str">
        <f t="shared" si="10"/>
        <v xml:space="preserve">cat $HOME/scripts/log/dgbr_matvis.log ; </v>
      </c>
      <c r="S26" s="14" t="str">
        <f t="shared" si="11"/>
        <v xml:space="preserve"> pmd ; </v>
      </c>
      <c r="T26" s="64" t="str">
        <f t="shared" si="12"/>
        <v>ssh -q uhvifoapp03 '/home/infa_adm/scripts/ais.sh MDM wf_Customer_MDM2CRM_ParamFile Int01_uat'</v>
      </c>
      <c r="U26" s="86"/>
      <c r="V26" s="60" t="str">
        <f t="shared" si="13"/>
        <v>./pmrep objectexport -f MDM -o Workflow -n wf_Customer_MDM2CRM_ParamFile -m -s -b -r -u wf_Customer_MDM2CRM_ParamFile.xml</v>
      </c>
      <c r="W26" s="63" t="str">
        <f t="shared" si="14"/>
        <v>gwd MDM wf_Customer_MDM2CRM_ParamFile</v>
      </c>
    </row>
    <row r="27" spans="1:23" x14ac:dyDescent="0.25">
      <c r="A27" s="9">
        <v>43273</v>
      </c>
      <c r="B27" s="5" t="s">
        <v>1727</v>
      </c>
      <c r="C27" s="83" t="s">
        <v>32</v>
      </c>
      <c r="D27" s="83" t="s">
        <v>1614</v>
      </c>
      <c r="E27" s="83" t="s">
        <v>1040</v>
      </c>
      <c r="F27" s="83" t="s">
        <v>1242</v>
      </c>
      <c r="G27" s="83">
        <v>6005</v>
      </c>
      <c r="H27" s="83" t="s">
        <v>10</v>
      </c>
      <c r="I27" s="83" t="s">
        <v>666</v>
      </c>
      <c r="J27" s="6" t="s">
        <v>326</v>
      </c>
      <c r="K27" s="6" t="s">
        <v>332</v>
      </c>
      <c r="L27" s="6" t="s">
        <v>1158</v>
      </c>
      <c r="M27" s="6" t="s">
        <v>1639</v>
      </c>
      <c r="N27" s="11" t="str">
        <f t="shared" si="6"/>
        <v>qc Miscellaneous Workflow wf_skiptrace_ht_sims_rsss_cust</v>
      </c>
      <c r="O27" s="12" t="str">
        <f t="shared" si="7"/>
        <v>./pmrep cleardeploymentgroup -p DG_Static_Shared -f ;</v>
      </c>
      <c r="P27" s="13" t="str">
        <f t="shared" si="8"/>
        <v>./pmrep addtodeploymentgroup -p DG_Static_Shared -n wf_skiptrace_ht_sims_rsss_cust -o Workflow -f Miscellaneous -d all ;</v>
      </c>
      <c r="Q27" s="12" t="str">
        <f t="shared" si="9"/>
        <v>./pmrep deploydeploymentgroup -p DG_Static_Shared -c  ./DG_Static_Shared.xml -r RAC_prod -n ritbil -X BPP -h phvifoapp04 -o 6005 -s Native -l $HOME/scripts/log/dgbr_CHG0013262.log ;</v>
      </c>
      <c r="R27" s="13" t="str">
        <f t="shared" si="10"/>
        <v xml:space="preserve">cat $HOME/scripts/log/dgbr_CHG0013262.log ; </v>
      </c>
      <c r="S27" s="14" t="str">
        <f t="shared" si="11"/>
        <v xml:space="preserve"> pmd ; </v>
      </c>
      <c r="T27" s="64" t="str">
        <f t="shared" si="12"/>
        <v>ssh -q phvifoapp04 '/home/infa_adm/scripts/ais.sh Miscellaneous wf_skiptrace_ht_sims_rsss_cust Int01_prod'</v>
      </c>
      <c r="U27" s="86"/>
      <c r="V27" s="60" t="str">
        <f t="shared" si="13"/>
        <v>./pmrep objectexport -f Miscellaneous -o Workflow -n wf_skiptrace_ht_sims_rsss_cust -m -s -b -r -u wf_skiptrace_ht_sims_rsss_cust.xml</v>
      </c>
      <c r="W27" s="63" t="str">
        <f t="shared" si="14"/>
        <v>gwd Miscellaneous wf_skiptrace_ht_sims_rsss_cust</v>
      </c>
    </row>
    <row r="28" spans="1:23" x14ac:dyDescent="0.25">
      <c r="A28" s="9">
        <v>43276</v>
      </c>
      <c r="B28" s="6" t="s">
        <v>8</v>
      </c>
      <c r="C28" s="82" t="s">
        <v>20</v>
      </c>
      <c r="D28" s="82" t="s">
        <v>1602</v>
      </c>
      <c r="E28" s="82" t="s">
        <v>1383</v>
      </c>
      <c r="F28" s="82" t="s">
        <v>19</v>
      </c>
      <c r="G28" s="82">
        <v>6005</v>
      </c>
      <c r="H28" s="82" t="s">
        <v>10</v>
      </c>
      <c r="I28" s="82" t="s">
        <v>666</v>
      </c>
      <c r="J28" s="6" t="s">
        <v>326</v>
      </c>
      <c r="K28" s="6" t="s">
        <v>332</v>
      </c>
      <c r="L28" s="6" t="s">
        <v>1641</v>
      </c>
      <c r="M28" s="6" t="s">
        <v>1642</v>
      </c>
      <c r="N28" s="11" t="str">
        <f t="shared" si="6"/>
        <v>qc Miscellaneous Workflow wf_DW_PARTY_ACCOUNT_TRANSACTION</v>
      </c>
      <c r="O28" s="12" t="str">
        <f t="shared" si="7"/>
        <v>./pmrep cleardeploymentgroup -p DG_Static_Shared -f ;</v>
      </c>
      <c r="P28" s="13" t="str">
        <f t="shared" si="8"/>
        <v>./pmrep addtodeploymentgroup -p DG_Static_Shared -n wf_DW_PARTY_ACCOUNT_TRANSACTION -o Workflow -f Miscellaneous -d all ;</v>
      </c>
      <c r="Q28" s="12" t="str">
        <f t="shared" si="9"/>
        <v>./pmrep deploydeploymentgroup -p DG_Static_Shared -c  ./DG_Static_Shared.xml -r RAC_qa -n ritbil -X BPQ -h qhvifoapp05 -o 6005 -s Native -l $HOME/scripts/log/dgbr_seeanu.log ;</v>
      </c>
      <c r="R28" s="13" t="str">
        <f t="shared" si="10"/>
        <v xml:space="preserve">cat $HOME/scripts/log/dgbr_seeanu.log ; </v>
      </c>
      <c r="S28" s="14" t="str">
        <f t="shared" si="11"/>
        <v xml:space="preserve"> pmd ; </v>
      </c>
      <c r="T28" s="64" t="str">
        <f t="shared" si="12"/>
        <v>ssh -q qhvifoapp05 '/home/infa_adm/scripts/ais.sh Miscellaneous wf_DW_PARTY_ACCOUNT_TRANSACTION Int01_qa'</v>
      </c>
      <c r="U28" s="86"/>
      <c r="V28" s="60" t="str">
        <f t="shared" si="13"/>
        <v>./pmrep objectexport -f Miscellaneous -o Workflow -n wf_DW_PARTY_ACCOUNT_TRANSACTION -m -s -b -r -u wf_DW_PARTY_ACCOUNT_TRANSACTION.xml</v>
      </c>
      <c r="W28" s="63" t="str">
        <f t="shared" si="14"/>
        <v>gwd Miscellaneous wf_DW_PARTY_ACCOUNT_TRANSACTION</v>
      </c>
    </row>
    <row r="29" spans="1:23" x14ac:dyDescent="0.25">
      <c r="A29" s="9">
        <v>43276</v>
      </c>
      <c r="B29" s="6" t="s">
        <v>8</v>
      </c>
      <c r="C29" s="81" t="s">
        <v>324</v>
      </c>
      <c r="D29" s="81" t="s">
        <v>1601</v>
      </c>
      <c r="E29" s="81" t="s">
        <v>1113</v>
      </c>
      <c r="F29" s="81" t="s">
        <v>1241</v>
      </c>
      <c r="G29" s="81">
        <v>6005</v>
      </c>
      <c r="H29" s="81" t="s">
        <v>10</v>
      </c>
      <c r="I29" s="81" t="s">
        <v>666</v>
      </c>
      <c r="J29" s="6" t="s">
        <v>326</v>
      </c>
      <c r="K29" s="6" t="s">
        <v>332</v>
      </c>
      <c r="L29" s="6" t="s">
        <v>1641</v>
      </c>
      <c r="M29" s="6" t="s">
        <v>1643</v>
      </c>
      <c r="N29" s="11" t="str">
        <f t="shared" si="6"/>
        <v>qc Miscellaneous Workflow wf_DW_PARTY_ACCOUNT_TRANSACTION</v>
      </c>
      <c r="O29" s="12" t="str">
        <f t="shared" si="7"/>
        <v>./pmrep cleardeploymentgroup -p DG_Static_Shared -f ;</v>
      </c>
      <c r="P29" s="13" t="str">
        <f t="shared" si="8"/>
        <v>./pmrep addtodeploymentgroup -p DG_Static_Shared -n wf_DW_PARTY_ACCOUNT_TRANSACTION -o Workflow -f Miscellaneous -d all ;</v>
      </c>
      <c r="Q29" s="12" t="str">
        <f t="shared" si="9"/>
        <v>./pmrep deploydeploymentgroup -p DG_Static_Shared -c  ./DG_Static_Shared.xml -r RAC_uat -n ritbil -X BPU -h uhvifoapp03 -o 6005 -s Native -l $HOME/scripts/log/dgbr_seeanu.log ;</v>
      </c>
      <c r="R29" s="13" t="str">
        <f t="shared" si="10"/>
        <v xml:space="preserve">cat $HOME/scripts/log/dgbr_seeanu.log ; </v>
      </c>
      <c r="S29" s="14" t="str">
        <f t="shared" si="11"/>
        <v xml:space="preserve"> pmd ; </v>
      </c>
      <c r="T29" s="64" t="str">
        <f t="shared" si="12"/>
        <v>ssh -q uhvifoapp03 '/home/infa_adm/scripts/ais.sh Miscellaneous wf_DW_PARTY_ACCOUNT_TRANSACTION Int01_uat'</v>
      </c>
      <c r="U29" s="86"/>
      <c r="V29" s="60" t="str">
        <f t="shared" si="13"/>
        <v>./pmrep objectexport -f Miscellaneous -o Workflow -n wf_DW_PARTY_ACCOUNT_TRANSACTION -m -s -b -r -u wf_DW_PARTY_ACCOUNT_TRANSACTION.xml</v>
      </c>
      <c r="W29" s="63" t="str">
        <f t="shared" si="14"/>
        <v>gwd Miscellaneous wf_DW_PARTY_ACCOUNT_TRANSACTION</v>
      </c>
    </row>
    <row r="30" spans="1:23" x14ac:dyDescent="0.25">
      <c r="A30" s="9">
        <v>43276</v>
      </c>
      <c r="B30" s="6" t="s">
        <v>1726</v>
      </c>
      <c r="C30" s="83" t="s">
        <v>32</v>
      </c>
      <c r="D30" s="83" t="s">
        <v>1614</v>
      </c>
      <c r="E30" s="83" t="s">
        <v>1040</v>
      </c>
      <c r="F30" s="83" t="s">
        <v>1242</v>
      </c>
      <c r="G30" s="83">
        <v>6005</v>
      </c>
      <c r="H30" s="83" t="s">
        <v>10</v>
      </c>
      <c r="I30" s="83" t="s">
        <v>666</v>
      </c>
      <c r="J30" s="6" t="s">
        <v>326</v>
      </c>
      <c r="K30" s="6" t="s">
        <v>332</v>
      </c>
      <c r="L30" s="6" t="s">
        <v>1641</v>
      </c>
      <c r="M30" s="6" t="s">
        <v>1644</v>
      </c>
      <c r="N30" s="11" t="str">
        <f t="shared" si="6"/>
        <v>qc Miscellaneous Workflow wf_DW_PARTY_ACCOUNT_TRANSACTION</v>
      </c>
      <c r="O30" s="12" t="str">
        <f t="shared" si="7"/>
        <v>./pmrep cleardeploymentgroup -p DG_Static_Shared -f ;</v>
      </c>
      <c r="P30" s="13" t="str">
        <f t="shared" si="8"/>
        <v>./pmrep addtodeploymentgroup -p DG_Static_Shared -n wf_DW_PARTY_ACCOUNT_TRANSACTION -o Workflow -f Miscellaneous -d all ;</v>
      </c>
      <c r="Q30" s="12" t="str">
        <f t="shared" si="9"/>
        <v>./pmrep deploydeploymentgroup -p DG_Static_Shared -c  ./DG_Static_Shared.xml -r RAC_prod -n ritbil -X BPP -h phvifoapp04 -o 6005 -s Native -l $HOME/scripts/log/dgbr_CHG0013283.log ;</v>
      </c>
      <c r="R30" s="13" t="str">
        <f t="shared" si="10"/>
        <v xml:space="preserve">cat $HOME/scripts/log/dgbr_CHG0013283.log ; </v>
      </c>
      <c r="S30" s="14" t="str">
        <f t="shared" si="11"/>
        <v xml:space="preserve"> pmd ; </v>
      </c>
      <c r="T30" s="64" t="str">
        <f t="shared" si="12"/>
        <v>ssh -q phvifoapp04 '/home/infa_adm/scripts/ais.sh Miscellaneous wf_DW_PARTY_ACCOUNT_TRANSACTION Int01_prod'</v>
      </c>
      <c r="U30" s="86"/>
      <c r="V30" s="60" t="str">
        <f t="shared" si="13"/>
        <v>./pmrep objectexport -f Miscellaneous -o Workflow -n wf_DW_PARTY_ACCOUNT_TRANSACTION -m -s -b -r -u wf_DW_PARTY_ACCOUNT_TRANSACTION.xml</v>
      </c>
      <c r="W30" s="63" t="str">
        <f t="shared" si="14"/>
        <v>gwd Miscellaneous wf_DW_PARTY_ACCOUNT_TRANSACTION</v>
      </c>
    </row>
    <row r="31" spans="1:23" x14ac:dyDescent="0.25">
      <c r="A31" s="9">
        <v>43276</v>
      </c>
      <c r="B31" s="5" t="s">
        <v>1725</v>
      </c>
      <c r="C31" s="83" t="s">
        <v>32</v>
      </c>
      <c r="D31" s="83" t="s">
        <v>1614</v>
      </c>
      <c r="E31" s="83" t="s">
        <v>1040</v>
      </c>
      <c r="F31" s="83" t="s">
        <v>1242</v>
      </c>
      <c r="G31" s="83">
        <v>6005</v>
      </c>
      <c r="H31" s="83" t="s">
        <v>10</v>
      </c>
      <c r="I31" s="83" t="s">
        <v>666</v>
      </c>
      <c r="J31" s="5" t="s">
        <v>1409</v>
      </c>
      <c r="K31" s="6" t="s">
        <v>332</v>
      </c>
      <c r="L31" s="6" t="s">
        <v>1645</v>
      </c>
      <c r="M31" s="6" t="s">
        <v>1648</v>
      </c>
      <c r="N31" s="11" t="str">
        <f t="shared" si="6"/>
        <v>qc supply_chain Workflow wf_DTS_Generate_Json_Request_whirlpool_Unlimited_Quantity</v>
      </c>
      <c r="O31" s="12" t="str">
        <f t="shared" si="7"/>
        <v>./pmrep cleardeploymentgroup -p DG_Static_Shared -f ;</v>
      </c>
      <c r="P31" s="13" t="str">
        <f t="shared" si="8"/>
        <v>./pmrep addtodeploymentgroup -p DG_Static_Shared -n wf_DTS_Generate_Json_Request_whirlpool_Unlimited_Quantity -o Workflow -f supply_chain -d all ;</v>
      </c>
      <c r="Q31" s="12" t="str">
        <f t="shared" si="9"/>
        <v>echo ;</v>
      </c>
      <c r="R31" s="13" t="str">
        <f t="shared" si="10"/>
        <v>echo;</v>
      </c>
      <c r="S31" s="14" t="str">
        <f t="shared" si="11"/>
        <v xml:space="preserve"> echo ; </v>
      </c>
      <c r="T31" s="64" t="str">
        <f t="shared" si="12"/>
        <v>ssh -q phvifoapp04 '/home/infa_adm/scripts/ais.sh supply_chain wf_DTS_Generate_Json_Request_whirlpool_Unlimited_Quantity Int01_prod'</v>
      </c>
      <c r="U31" s="86"/>
      <c r="V31" s="60" t="str">
        <f t="shared" si="13"/>
        <v>./pmrep objectexport -f supply_chain -o Workflow -n wf_DTS_Generate_Json_Request_whirlpool_Unlimited_Quantity -m -s -b -r -u wf_DTS_Generate_Json_Request_whirlpool_Unlimited_Quantity.xml</v>
      </c>
      <c r="W31" s="63" t="str">
        <f t="shared" si="14"/>
        <v>gwd supply_chain wf_DTS_Generate_Json_Request_whirlpool_Unlimited_Quantity</v>
      </c>
    </row>
    <row r="32" spans="1:23" x14ac:dyDescent="0.25">
      <c r="A32" s="9">
        <v>43276</v>
      </c>
      <c r="B32" s="5" t="s">
        <v>1725</v>
      </c>
      <c r="C32" s="83" t="s">
        <v>32</v>
      </c>
      <c r="D32" s="83" t="s">
        <v>1614</v>
      </c>
      <c r="E32" s="83" t="s">
        <v>1040</v>
      </c>
      <c r="F32" s="83" t="s">
        <v>1242</v>
      </c>
      <c r="G32" s="83">
        <v>6005</v>
      </c>
      <c r="H32" s="83" t="s">
        <v>10</v>
      </c>
      <c r="I32" s="83" t="s">
        <v>666</v>
      </c>
      <c r="J32" s="5" t="s">
        <v>1409</v>
      </c>
      <c r="K32" s="6" t="s">
        <v>332</v>
      </c>
      <c r="L32" s="6" t="s">
        <v>1646</v>
      </c>
      <c r="M32" s="6" t="s">
        <v>1648</v>
      </c>
      <c r="N32" s="11" t="str">
        <f t="shared" si="6"/>
        <v>qc supply_chain Workflow wf_DTS_Load_Pre_GEAR_stage_table_whirlpool_Unlimited_Quantity</v>
      </c>
      <c r="O32" s="12" t="str">
        <f t="shared" si="7"/>
        <v>echo ;</v>
      </c>
      <c r="P32" s="13" t="str">
        <f t="shared" si="8"/>
        <v>./pmrep addtodeploymentgroup -p DG_Static_Shared -n wf_DTS_Load_Pre_GEAR_stage_table_whirlpool_Unlimited_Quantity -o Workflow -f supply_chain -d all ;</v>
      </c>
      <c r="Q32" s="12" t="str">
        <f t="shared" si="9"/>
        <v>echo ;</v>
      </c>
      <c r="R32" s="13" t="str">
        <f t="shared" si="10"/>
        <v>echo;</v>
      </c>
      <c r="S32" s="14" t="str">
        <f t="shared" si="11"/>
        <v xml:space="preserve"> echo ; </v>
      </c>
      <c r="T32" s="64" t="str">
        <f t="shared" si="12"/>
        <v>ssh -q phvifoapp04 '/home/infa_adm/scripts/ais.sh supply_chain wf_DTS_Load_Pre_GEAR_stage_table_whirlpool_Unlimited_Quantity Int01_prod'</v>
      </c>
      <c r="U32" s="86"/>
      <c r="V32" s="60" t="str">
        <f t="shared" si="13"/>
        <v>./pmrep objectexport -f supply_chain -o Workflow -n wf_DTS_Load_Pre_GEAR_stage_table_whirlpool_Unlimited_Quantity -m -s -b -r -u wf_DTS_Load_Pre_GEAR_stage_table_whirlpool_Unlimited_Quantity.xml</v>
      </c>
      <c r="W32" s="63" t="str">
        <f t="shared" si="14"/>
        <v>gwd supply_chain wf_DTS_Load_Pre_GEAR_stage_table_whirlpool_Unlimited_Quantity</v>
      </c>
    </row>
    <row r="33" spans="1:23" x14ac:dyDescent="0.25">
      <c r="A33" s="9">
        <v>43276</v>
      </c>
      <c r="B33" s="5" t="s">
        <v>1725</v>
      </c>
      <c r="C33" s="83" t="s">
        <v>32</v>
      </c>
      <c r="D33" s="83" t="s">
        <v>1614</v>
      </c>
      <c r="E33" s="83" t="s">
        <v>1040</v>
      </c>
      <c r="F33" s="83" t="s">
        <v>1242</v>
      </c>
      <c r="G33" s="83">
        <v>6005</v>
      </c>
      <c r="H33" s="83" t="s">
        <v>10</v>
      </c>
      <c r="I33" s="83" t="s">
        <v>666</v>
      </c>
      <c r="J33" s="5" t="s">
        <v>1409</v>
      </c>
      <c r="K33" s="6" t="s">
        <v>332</v>
      </c>
      <c r="L33" s="6" t="s">
        <v>1647</v>
      </c>
      <c r="M33" s="6" t="s">
        <v>1648</v>
      </c>
      <c r="N33" s="11" t="str">
        <f t="shared" si="6"/>
        <v>qc supply_chain Workflow wf_DTS_Load_GEAR_Table_whirlpool_Unlimited_Quantity</v>
      </c>
      <c r="O33" s="12" t="str">
        <f t="shared" si="7"/>
        <v>echo ;</v>
      </c>
      <c r="P33" s="13" t="str">
        <f t="shared" si="8"/>
        <v>./pmrep addtodeploymentgroup -p DG_Static_Shared -n wf_DTS_Load_GEAR_Table_whirlpool_Unlimited_Quantity -o Workflow -f supply_chain -d all ;</v>
      </c>
      <c r="Q33" s="12" t="str">
        <f t="shared" si="9"/>
        <v>./pmrep deploydeploymentgroup -p DG_Static_Shared -c  ./DG_Static_Shared.xml -r RAC_prod -n ritbil -X BPP -h phvifoapp04 -o 6005 -s Native -l $HOME/scripts/log/dgbr_CHG0013279 .log ;</v>
      </c>
      <c r="R33" s="13" t="str">
        <f t="shared" si="10"/>
        <v xml:space="preserve">cat $HOME/scripts/log/dgbr_CHG0013279 .log ; </v>
      </c>
      <c r="S33" s="14" t="str">
        <f t="shared" si="11"/>
        <v xml:space="preserve"> pmd ; </v>
      </c>
      <c r="T33" s="64" t="str">
        <f t="shared" si="12"/>
        <v>ssh -q phvifoapp04 '/home/infa_adm/scripts/ais.sh supply_chain wf_DTS_Load_GEAR_Table_whirlpool_Unlimited_Quantity Int01_prod'</v>
      </c>
      <c r="U33" s="86"/>
      <c r="V33" s="60" t="str">
        <f t="shared" si="13"/>
        <v>./pmrep objectexport -f supply_chain -o Workflow -n wf_DTS_Load_GEAR_Table_whirlpool_Unlimited_Quantity -m -s -b -r -u wf_DTS_Load_GEAR_Table_whirlpool_Unlimited_Quantity.xml</v>
      </c>
      <c r="W33" s="63" t="str">
        <f t="shared" si="14"/>
        <v>gwd supply_chain wf_DTS_Load_GEAR_Table_whirlpool_Unlimited_Quantity</v>
      </c>
    </row>
    <row r="34" spans="1:23" x14ac:dyDescent="0.25">
      <c r="A34" s="9">
        <v>43277</v>
      </c>
      <c r="B34" s="6" t="s">
        <v>284</v>
      </c>
      <c r="C34" s="81" t="s">
        <v>324</v>
      </c>
      <c r="D34" s="81" t="s">
        <v>1601</v>
      </c>
      <c r="E34" s="81" t="s">
        <v>1113</v>
      </c>
      <c r="F34" s="81" t="s">
        <v>1241</v>
      </c>
      <c r="G34" s="81">
        <v>6005</v>
      </c>
      <c r="H34" s="81" t="s">
        <v>10</v>
      </c>
      <c r="I34" s="81" t="s">
        <v>666</v>
      </c>
      <c r="J34" s="6" t="s">
        <v>402</v>
      </c>
      <c r="K34" s="6" t="s">
        <v>332</v>
      </c>
      <c r="L34" s="5" t="s">
        <v>1649</v>
      </c>
      <c r="M34" s="6" t="s">
        <v>1660</v>
      </c>
      <c r="N34" s="11" t="str">
        <f t="shared" si="6"/>
        <v>qc SupplierEDI Workflow w_s_m_supplierEDI_Outbound_Return_FA_Tracker</v>
      </c>
      <c r="O34" s="12" t="str">
        <f t="shared" si="7"/>
        <v>./pmrep cleardeploymentgroup -p DG_Static_Shared -f ;</v>
      </c>
      <c r="P34" s="13" t="str">
        <f t="shared" si="8"/>
        <v>./pmrep addtodeploymentgroup -p DG_Static_Shared -n w_s_m_supplierEDI_Outbound_Return_FA_Tracker -o Workflow -f SupplierEDI -d all ;</v>
      </c>
      <c r="Q34" s="12" t="str">
        <f t="shared" si="9"/>
        <v>./pmrep deploydeploymentgroup -p DG_Static_Shared -c  ./DG_Static_Shared.xml -r RAC_uat -n ritbil -X BPU -h uhvifoapp03 -o 6005 -s Native -l $HOME/scripts/log/dgbr_sitsiv.log ;</v>
      </c>
      <c r="R34" s="13" t="str">
        <f t="shared" si="10"/>
        <v xml:space="preserve">cat $HOME/scripts/log/dgbr_sitsiv.log ; </v>
      </c>
      <c r="S34" s="14" t="str">
        <f t="shared" si="11"/>
        <v xml:space="preserve"> pmd ; </v>
      </c>
      <c r="T34" s="64" t="str">
        <f t="shared" si="12"/>
        <v>ssh -q uhvifoapp03 '/home/infa_adm/scripts/ais.sh SupplierEDI w_s_m_supplierEDI_Outbound_Return_FA_Tracker Int01_uat'</v>
      </c>
      <c r="U34" s="86"/>
      <c r="V34" s="60" t="str">
        <f t="shared" si="13"/>
        <v>./pmrep objectexport -f SupplierEDI -o Workflow -n w_s_m_supplierEDI_Outbound_Return_FA_Tracker -m -s -b -r -u w_s_m_supplierEDI_Outbound_Return_FA_Tracker.xml</v>
      </c>
      <c r="W34" s="63" t="str">
        <f t="shared" si="14"/>
        <v>gwd SupplierEDI w_s_m_supplierEDI_Outbound_Return_FA_Tracker</v>
      </c>
    </row>
    <row r="35" spans="1:23" x14ac:dyDescent="0.25">
      <c r="A35" s="9">
        <v>43277</v>
      </c>
      <c r="B35" s="6" t="s">
        <v>284</v>
      </c>
      <c r="C35" s="82" t="s">
        <v>20</v>
      </c>
      <c r="D35" s="82" t="s">
        <v>1602</v>
      </c>
      <c r="E35" s="82" t="s">
        <v>1383</v>
      </c>
      <c r="F35" s="82" t="s">
        <v>19</v>
      </c>
      <c r="G35" s="82">
        <v>6005</v>
      </c>
      <c r="H35" s="82" t="s">
        <v>10</v>
      </c>
      <c r="I35" s="82" t="s">
        <v>666</v>
      </c>
      <c r="J35" s="6" t="s">
        <v>402</v>
      </c>
      <c r="K35" s="6" t="s">
        <v>332</v>
      </c>
      <c r="L35" s="5" t="s">
        <v>1649</v>
      </c>
      <c r="M35" s="6" t="s">
        <v>1661</v>
      </c>
      <c r="N35" s="11" t="str">
        <f t="shared" si="6"/>
        <v>qc SupplierEDI Workflow w_s_m_supplierEDI_Outbound_Return_FA_Tracker</v>
      </c>
      <c r="O35" s="12" t="str">
        <f t="shared" si="7"/>
        <v>./pmrep cleardeploymentgroup -p DG_Static_Shared -f ;</v>
      </c>
      <c r="P35" s="13" t="str">
        <f t="shared" si="8"/>
        <v>./pmrep addtodeploymentgroup -p DG_Static_Shared -n w_s_m_supplierEDI_Outbound_Return_FA_Tracker -o Workflow -f SupplierEDI -d all ;</v>
      </c>
      <c r="Q35" s="12" t="str">
        <f t="shared" si="9"/>
        <v>./pmrep deploydeploymentgroup -p DG_Static_Shared -c  ./DG_Static_Shared.xml -r RAC_qa -n ritbil -X BPQ -h qhvifoapp05 -o 6005 -s Native -l $HOME/scripts/log/dgbr_sitsiv.log ;</v>
      </c>
      <c r="R35" s="13" t="str">
        <f t="shared" si="10"/>
        <v xml:space="preserve">cat $HOME/scripts/log/dgbr_sitsiv.log ; </v>
      </c>
      <c r="S35" s="14" t="str">
        <f t="shared" si="11"/>
        <v xml:space="preserve"> pmd ; </v>
      </c>
      <c r="T35" s="64" t="str">
        <f t="shared" si="12"/>
        <v>ssh -q qhvifoapp05 '/home/infa_adm/scripts/ais.sh SupplierEDI w_s_m_supplierEDI_Outbound_Return_FA_Tracker Int01_qa'</v>
      </c>
      <c r="U35" s="86"/>
      <c r="V35" s="60" t="str">
        <f t="shared" si="13"/>
        <v>./pmrep objectexport -f SupplierEDI -o Workflow -n w_s_m_supplierEDI_Outbound_Return_FA_Tracker -m -s -b -r -u w_s_m_supplierEDI_Outbound_Return_FA_Tracker.xml</v>
      </c>
      <c r="W35" s="63" t="str">
        <f t="shared" si="14"/>
        <v>gwd SupplierEDI w_s_m_supplierEDI_Outbound_Return_FA_Tracker</v>
      </c>
    </row>
    <row r="36" spans="1:23" x14ac:dyDescent="0.25">
      <c r="A36" s="9">
        <v>43277</v>
      </c>
      <c r="B36" s="6" t="s">
        <v>1724</v>
      </c>
      <c r="C36" s="83" t="s">
        <v>32</v>
      </c>
      <c r="D36" s="83" t="s">
        <v>1614</v>
      </c>
      <c r="E36" s="83" t="s">
        <v>1040</v>
      </c>
      <c r="F36" s="83" t="s">
        <v>1242</v>
      </c>
      <c r="G36" s="83">
        <v>6005</v>
      </c>
      <c r="H36" s="83" t="s">
        <v>10</v>
      </c>
      <c r="I36" s="83" t="s">
        <v>666</v>
      </c>
      <c r="J36" s="6" t="s">
        <v>1491</v>
      </c>
      <c r="K36" s="6" t="s">
        <v>332</v>
      </c>
      <c r="L36" s="6" t="s">
        <v>1558</v>
      </c>
      <c r="M36" s="6" t="s">
        <v>1650</v>
      </c>
      <c r="N36" s="11" t="str">
        <f t="shared" si="6"/>
        <v>qc connectors Workflow wf_ENT_LAWSON_GL_DE_PROCESS</v>
      </c>
      <c r="O36" s="12" t="str">
        <f t="shared" si="7"/>
        <v>./pmrep cleardeploymentgroup -p DG_Static_Shared -f ;</v>
      </c>
      <c r="P36" s="13" t="str">
        <f t="shared" si="8"/>
        <v>./pmrep addtodeploymentgroup -p DG_Static_Shared -n wf_ENT_LAWSON_GL_DE_PROCESS -o Workflow -f connectors -d all ;</v>
      </c>
      <c r="Q36" s="12" t="str">
        <f t="shared" si="9"/>
        <v>echo ;</v>
      </c>
      <c r="R36" s="13" t="str">
        <f t="shared" si="10"/>
        <v>echo;</v>
      </c>
      <c r="S36" s="14" t="str">
        <f t="shared" si="11"/>
        <v xml:space="preserve"> echo ; </v>
      </c>
      <c r="T36" s="64" t="str">
        <f t="shared" si="12"/>
        <v>ssh -q phvifoapp04 '/home/infa_adm/scripts/ais.sh connectors wf_ENT_LAWSON_GL_DE_PROCESS Int01_prod'</v>
      </c>
      <c r="U36" s="86"/>
      <c r="V36" s="60" t="str">
        <f t="shared" si="13"/>
        <v>./pmrep objectexport -f connectors -o Workflow -n wf_ENT_LAWSON_GL_DE_PROCESS -m -s -b -r -u wf_ENT_LAWSON_GL_DE_PROCESS.xml</v>
      </c>
      <c r="W36" s="63" t="str">
        <f t="shared" si="14"/>
        <v>gwd connectors wf_ENT_LAWSON_GL_DE_PROCESS</v>
      </c>
    </row>
    <row r="37" spans="1:23" x14ac:dyDescent="0.25">
      <c r="A37" s="9">
        <v>43277</v>
      </c>
      <c r="B37" s="6" t="s">
        <v>1724</v>
      </c>
      <c r="C37" s="83" t="s">
        <v>32</v>
      </c>
      <c r="D37" s="83" t="s">
        <v>1614</v>
      </c>
      <c r="E37" s="83" t="s">
        <v>1040</v>
      </c>
      <c r="F37" s="83" t="s">
        <v>1242</v>
      </c>
      <c r="G37" s="83">
        <v>6005</v>
      </c>
      <c r="H37" s="83" t="s">
        <v>10</v>
      </c>
      <c r="I37" s="83" t="s">
        <v>666</v>
      </c>
      <c r="J37" s="6" t="s">
        <v>1491</v>
      </c>
      <c r="K37" s="6" t="s">
        <v>332</v>
      </c>
      <c r="L37" s="6" t="s">
        <v>1583</v>
      </c>
      <c r="M37" s="6" t="s">
        <v>1650</v>
      </c>
      <c r="N37" s="11" t="str">
        <f t="shared" si="6"/>
        <v>qc connectors Workflow wf_ENT_LAWSON_GL_DE_NOPS_PROCESS</v>
      </c>
      <c r="O37" s="12" t="str">
        <f t="shared" si="7"/>
        <v>echo ;</v>
      </c>
      <c r="P37" s="13" t="str">
        <f t="shared" si="8"/>
        <v>./pmrep addtodeploymentgroup -p DG_Static_Shared -n wf_ENT_LAWSON_GL_DE_NOPS_PROCESS -o Workflow -f connectors -d all ;</v>
      </c>
      <c r="Q37" s="12" t="str">
        <f t="shared" si="9"/>
        <v>./pmrep deploydeploymentgroup -p DG_Static_Shared -c  ./DG_Static_Shared.xml -r RAC_prod -n ritbil -X BPP -h phvifoapp04 -o 6005 -s Native -l $HOME/scripts/log/dgbr_CHG0013168 .log ;</v>
      </c>
      <c r="R37" s="13" t="str">
        <f t="shared" si="10"/>
        <v xml:space="preserve">cat $HOME/scripts/log/dgbr_CHG0013168 .log ; </v>
      </c>
      <c r="S37" s="14" t="str">
        <f t="shared" si="11"/>
        <v xml:space="preserve"> pmd ; </v>
      </c>
      <c r="T37" s="64" t="str">
        <f t="shared" si="12"/>
        <v>ssh -q phvifoapp04 '/home/infa_adm/scripts/ais.sh connectors wf_ENT_LAWSON_GL_DE_NOPS_PROCESS Int01_prod'</v>
      </c>
      <c r="U37" s="86"/>
      <c r="V37" s="60" t="str">
        <f t="shared" si="13"/>
        <v>./pmrep objectexport -f connectors -o Workflow -n wf_ENT_LAWSON_GL_DE_NOPS_PROCESS -m -s -b -r -u wf_ENT_LAWSON_GL_DE_NOPS_PROCESS.xml</v>
      </c>
      <c r="W37" s="63" t="str">
        <f t="shared" si="14"/>
        <v>gwd connectors wf_ENT_LAWSON_GL_DE_NOPS_PROCESS</v>
      </c>
    </row>
    <row r="38" spans="1:23" x14ac:dyDescent="0.25">
      <c r="A38" s="9">
        <v>43277</v>
      </c>
      <c r="B38" s="6" t="s">
        <v>1694</v>
      </c>
      <c r="C38" s="83" t="s">
        <v>32</v>
      </c>
      <c r="D38" s="83" t="s">
        <v>1614</v>
      </c>
      <c r="E38" s="83" t="s">
        <v>1040</v>
      </c>
      <c r="F38" s="83" t="s">
        <v>1242</v>
      </c>
      <c r="G38" s="83">
        <v>6005</v>
      </c>
      <c r="H38" s="83" t="s">
        <v>10</v>
      </c>
      <c r="I38" s="83" t="s">
        <v>666</v>
      </c>
      <c r="J38" s="6" t="s">
        <v>322</v>
      </c>
      <c r="K38" s="6" t="s">
        <v>332</v>
      </c>
      <c r="L38" s="5" t="s">
        <v>1150</v>
      </c>
      <c r="M38" s="6" t="s">
        <v>1659</v>
      </c>
      <c r="N38" s="11" t="str">
        <f t="shared" si="6"/>
        <v>qc MDM Workflow wf_Customer_Param_File</v>
      </c>
      <c r="O38" s="12" t="str">
        <f t="shared" si="7"/>
        <v>./pmrep cleardeploymentgroup -p DG_Static_Shared -f ;</v>
      </c>
      <c r="P38" s="13" t="str">
        <f t="shared" si="8"/>
        <v>./pmrep addtodeploymentgroup -p DG_Static_Shared -n wf_Customer_Param_File -o Workflow -f MDM -d all ;</v>
      </c>
      <c r="Q38" s="12" t="str">
        <f t="shared" si="9"/>
        <v>echo ;</v>
      </c>
      <c r="R38" s="13" t="str">
        <f t="shared" si="10"/>
        <v>echo;</v>
      </c>
      <c r="S38" s="14" t="str">
        <f t="shared" si="11"/>
        <v xml:space="preserve"> echo ; </v>
      </c>
      <c r="T38" s="64" t="str">
        <f t="shared" si="12"/>
        <v>ssh -q phvifoapp04 '/home/infa_adm/scripts/ais.sh MDM wf_Customer_Param_File Int01_prod'</v>
      </c>
      <c r="U38" s="86"/>
      <c r="V38" s="60" t="str">
        <f t="shared" si="13"/>
        <v>./pmrep objectexport -f MDM -o Workflow -n wf_Customer_Param_File -m -s -b -r -u wf_Customer_Param_File.xml</v>
      </c>
      <c r="W38" s="63" t="str">
        <f t="shared" si="14"/>
        <v>gwd MDM wf_Customer_Param_File</v>
      </c>
    </row>
    <row r="39" spans="1:23" x14ac:dyDescent="0.25">
      <c r="A39" s="9">
        <v>43277</v>
      </c>
      <c r="B39" s="6" t="s">
        <v>1694</v>
      </c>
      <c r="C39" s="83" t="s">
        <v>32</v>
      </c>
      <c r="D39" s="83" t="s">
        <v>1614</v>
      </c>
      <c r="E39" s="83" t="s">
        <v>1040</v>
      </c>
      <c r="F39" s="83" t="s">
        <v>1242</v>
      </c>
      <c r="G39" s="83">
        <v>6005</v>
      </c>
      <c r="H39" s="83" t="s">
        <v>10</v>
      </c>
      <c r="I39" s="83" t="s">
        <v>666</v>
      </c>
      <c r="J39" s="6" t="s">
        <v>322</v>
      </c>
      <c r="K39" s="6" t="s">
        <v>332</v>
      </c>
      <c r="L39" s="5" t="s">
        <v>1651</v>
      </c>
      <c r="M39" s="6" t="s">
        <v>1659</v>
      </c>
      <c r="N39" s="11" t="str">
        <f t="shared" si="6"/>
        <v>qc MDM Workflow wf_Customer_Stage_Load</v>
      </c>
      <c r="O39" s="12" t="str">
        <f t="shared" si="7"/>
        <v>echo ;</v>
      </c>
      <c r="P39" s="13" t="str">
        <f t="shared" si="8"/>
        <v>./pmrep addtodeploymentgroup -p DG_Static_Shared -n wf_Customer_Stage_Load -o Workflow -f MDM -d all ;</v>
      </c>
      <c r="Q39" s="12" t="str">
        <f t="shared" si="9"/>
        <v>echo ;</v>
      </c>
      <c r="R39" s="13" t="str">
        <f t="shared" si="10"/>
        <v>echo;</v>
      </c>
      <c r="S39" s="14" t="str">
        <f t="shared" si="11"/>
        <v xml:space="preserve"> echo ; </v>
      </c>
      <c r="T39" s="64" t="str">
        <f t="shared" si="12"/>
        <v>ssh -q phvifoapp04 '/home/infa_adm/scripts/ais.sh MDM wf_Customer_Stage_Load Int01_prod'</v>
      </c>
      <c r="U39" s="86"/>
      <c r="V39" s="60" t="str">
        <f t="shared" si="13"/>
        <v>./pmrep objectexport -f MDM -o Workflow -n wf_Customer_Stage_Load -m -s -b -r -u wf_Customer_Stage_Load.xml</v>
      </c>
      <c r="W39" s="63" t="str">
        <f t="shared" si="14"/>
        <v>gwd MDM wf_Customer_Stage_Load</v>
      </c>
    </row>
    <row r="40" spans="1:23" x14ac:dyDescent="0.25">
      <c r="A40" s="9">
        <v>43277</v>
      </c>
      <c r="B40" s="6" t="s">
        <v>1694</v>
      </c>
      <c r="C40" s="83" t="s">
        <v>32</v>
      </c>
      <c r="D40" s="83" t="s">
        <v>1614</v>
      </c>
      <c r="E40" s="83" t="s">
        <v>1040</v>
      </c>
      <c r="F40" s="83" t="s">
        <v>1242</v>
      </c>
      <c r="G40" s="83">
        <v>6005</v>
      </c>
      <c r="H40" s="83" t="s">
        <v>10</v>
      </c>
      <c r="I40" s="83" t="s">
        <v>666</v>
      </c>
      <c r="J40" s="6" t="s">
        <v>322</v>
      </c>
      <c r="K40" s="6" t="s">
        <v>332</v>
      </c>
      <c r="L40" s="5" t="s">
        <v>1652</v>
      </c>
      <c r="M40" s="6" t="s">
        <v>1659</v>
      </c>
      <c r="N40" s="11" t="str">
        <f t="shared" si="6"/>
        <v>qc MDM Workflow wf_Customer_Stage_To_Cleansing_Load</v>
      </c>
      <c r="O40" s="12" t="str">
        <f t="shared" si="7"/>
        <v>echo ;</v>
      </c>
      <c r="P40" s="13" t="str">
        <f t="shared" si="8"/>
        <v>./pmrep addtodeploymentgroup -p DG_Static_Shared -n wf_Customer_Stage_To_Cleansing_Load -o Workflow -f MDM -d all ;</v>
      </c>
      <c r="Q40" s="12" t="str">
        <f t="shared" si="9"/>
        <v>echo ;</v>
      </c>
      <c r="R40" s="13" t="str">
        <f t="shared" si="10"/>
        <v>echo;</v>
      </c>
      <c r="S40" s="14" t="str">
        <f t="shared" si="11"/>
        <v xml:space="preserve"> echo ; </v>
      </c>
      <c r="T40" s="64" t="str">
        <f t="shared" si="12"/>
        <v>ssh -q phvifoapp04 '/home/infa_adm/scripts/ais.sh MDM wf_Customer_Stage_To_Cleansing_Load Int01_prod'</v>
      </c>
      <c r="U40" s="86"/>
      <c r="V40" s="60" t="str">
        <f t="shared" si="13"/>
        <v>./pmrep objectexport -f MDM -o Workflow -n wf_Customer_Stage_To_Cleansing_Load -m -s -b -r -u wf_Customer_Stage_To_Cleansing_Load.xml</v>
      </c>
      <c r="W40" s="63" t="str">
        <f t="shared" si="14"/>
        <v>gwd MDM wf_Customer_Stage_To_Cleansing_Load</v>
      </c>
    </row>
    <row r="41" spans="1:23" x14ac:dyDescent="0.25">
      <c r="A41" s="9">
        <v>43277</v>
      </c>
      <c r="B41" s="6" t="s">
        <v>1694</v>
      </c>
      <c r="C41" s="83" t="s">
        <v>32</v>
      </c>
      <c r="D41" s="83" t="s">
        <v>1614</v>
      </c>
      <c r="E41" s="83" t="s">
        <v>1040</v>
      </c>
      <c r="F41" s="83" t="s">
        <v>1242</v>
      </c>
      <c r="G41" s="83">
        <v>6005</v>
      </c>
      <c r="H41" s="83" t="s">
        <v>10</v>
      </c>
      <c r="I41" s="83" t="s">
        <v>666</v>
      </c>
      <c r="J41" s="6" t="s">
        <v>322</v>
      </c>
      <c r="K41" s="6" t="s">
        <v>332</v>
      </c>
      <c r="L41" s="5" t="s">
        <v>1653</v>
      </c>
      <c r="M41" s="6" t="s">
        <v>1659</v>
      </c>
      <c r="N41" s="11" t="str">
        <f t="shared" si="6"/>
        <v>qc MDM Workflow wf_Customer_Cleansing_To_StageTranslation_Load</v>
      </c>
      <c r="O41" s="12" t="str">
        <f t="shared" si="7"/>
        <v>echo ;</v>
      </c>
      <c r="P41" s="13" t="str">
        <f t="shared" si="8"/>
        <v>./pmrep addtodeploymentgroup -p DG_Static_Shared -n wf_Customer_Cleansing_To_StageTranslation_Load -o Workflow -f MDM -d all ;</v>
      </c>
      <c r="Q41" s="12" t="str">
        <f t="shared" si="9"/>
        <v>echo ;</v>
      </c>
      <c r="R41" s="13" t="str">
        <f t="shared" si="10"/>
        <v>echo;</v>
      </c>
      <c r="S41" s="14" t="str">
        <f t="shared" si="11"/>
        <v xml:space="preserve"> echo ; </v>
      </c>
      <c r="T41" s="64" t="str">
        <f t="shared" si="12"/>
        <v>ssh -q phvifoapp04 '/home/infa_adm/scripts/ais.sh MDM wf_Customer_Cleansing_To_StageTranslation_Load Int01_prod'</v>
      </c>
      <c r="U41" s="86"/>
      <c r="V41" s="60" t="str">
        <f t="shared" si="13"/>
        <v>./pmrep objectexport -f MDM -o Workflow -n wf_Customer_Cleansing_To_StageTranslation_Load -m -s -b -r -u wf_Customer_Cleansing_To_StageTranslation_Load.xml</v>
      </c>
      <c r="W41" s="63" t="str">
        <f t="shared" si="14"/>
        <v>gwd MDM wf_Customer_Cleansing_To_StageTranslation_Load</v>
      </c>
    </row>
    <row r="42" spans="1:23" x14ac:dyDescent="0.25">
      <c r="A42" s="9">
        <v>43277</v>
      </c>
      <c r="B42" s="6" t="s">
        <v>1694</v>
      </c>
      <c r="C42" s="83" t="s">
        <v>32</v>
      </c>
      <c r="D42" s="83" t="s">
        <v>1614</v>
      </c>
      <c r="E42" s="83" t="s">
        <v>1040</v>
      </c>
      <c r="F42" s="83" t="s">
        <v>1242</v>
      </c>
      <c r="G42" s="83">
        <v>6005</v>
      </c>
      <c r="H42" s="83" t="s">
        <v>10</v>
      </c>
      <c r="I42" s="83" t="s">
        <v>666</v>
      </c>
      <c r="J42" s="6" t="s">
        <v>322</v>
      </c>
      <c r="K42" s="6" t="s">
        <v>332</v>
      </c>
      <c r="L42" s="5" t="s">
        <v>1497</v>
      </c>
      <c r="M42" s="6" t="s">
        <v>1659</v>
      </c>
      <c r="N42" s="11" t="str">
        <f t="shared" si="6"/>
        <v>qc MDM Workflow wf_Customer_Cleansing_To_HstBasePub_Load</v>
      </c>
      <c r="O42" s="12" t="str">
        <f t="shared" si="7"/>
        <v>echo ;</v>
      </c>
      <c r="P42" s="13" t="str">
        <f t="shared" si="8"/>
        <v>./pmrep addtodeploymentgroup -p DG_Static_Shared -n wf_Customer_Cleansing_To_HstBasePub_Load -o Workflow -f MDM -d all ;</v>
      </c>
      <c r="Q42" s="12" t="str">
        <f t="shared" si="9"/>
        <v>echo ;</v>
      </c>
      <c r="R42" s="13" t="str">
        <f t="shared" si="10"/>
        <v>echo;</v>
      </c>
      <c r="S42" s="14" t="str">
        <f t="shared" si="11"/>
        <v xml:space="preserve"> echo ; </v>
      </c>
      <c r="T42" s="64" t="str">
        <f t="shared" si="12"/>
        <v>ssh -q phvifoapp04 '/home/infa_adm/scripts/ais.sh MDM wf_Customer_Cleansing_To_HstBasePub_Load Int01_prod'</v>
      </c>
      <c r="U42" s="86"/>
      <c r="V42" s="60" t="str">
        <f t="shared" si="13"/>
        <v>./pmrep objectexport -f MDM -o Workflow -n wf_Customer_Cleansing_To_HstBasePub_Load -m -s -b -r -u wf_Customer_Cleansing_To_HstBasePub_Load.xml</v>
      </c>
      <c r="W42" s="63" t="str">
        <f t="shared" si="14"/>
        <v>gwd MDM wf_Customer_Cleansing_To_HstBasePub_Load</v>
      </c>
    </row>
    <row r="43" spans="1:23" x14ac:dyDescent="0.25">
      <c r="A43" s="9">
        <v>43277</v>
      </c>
      <c r="B43" s="6" t="s">
        <v>1694</v>
      </c>
      <c r="C43" s="83" t="s">
        <v>32</v>
      </c>
      <c r="D43" s="83" t="s">
        <v>1614</v>
      </c>
      <c r="E43" s="83" t="s">
        <v>1040</v>
      </c>
      <c r="F43" s="83" t="s">
        <v>1242</v>
      </c>
      <c r="G43" s="83">
        <v>6005</v>
      </c>
      <c r="H43" s="83" t="s">
        <v>10</v>
      </c>
      <c r="I43" s="83" t="s">
        <v>666</v>
      </c>
      <c r="J43" s="6" t="s">
        <v>322</v>
      </c>
      <c r="K43" s="6" t="s">
        <v>332</v>
      </c>
      <c r="L43" s="5" t="s">
        <v>1654</v>
      </c>
      <c r="M43" s="6" t="s">
        <v>1659</v>
      </c>
      <c r="N43" s="11" t="str">
        <f t="shared" si="6"/>
        <v>qc MDM Workflow wf_Customer_Final_Report</v>
      </c>
      <c r="O43" s="12" t="str">
        <f t="shared" si="7"/>
        <v>echo ;</v>
      </c>
      <c r="P43" s="13" t="str">
        <f t="shared" si="8"/>
        <v>./pmrep addtodeploymentgroup -p DG_Static_Shared -n wf_Customer_Final_Report -o Workflow -f MDM -d all ;</v>
      </c>
      <c r="Q43" s="12" t="str">
        <f t="shared" si="9"/>
        <v>echo ;</v>
      </c>
      <c r="R43" s="13" t="str">
        <f t="shared" si="10"/>
        <v>echo;</v>
      </c>
      <c r="S43" s="14" t="str">
        <f t="shared" si="11"/>
        <v xml:space="preserve"> echo ; </v>
      </c>
      <c r="T43" s="64" t="str">
        <f t="shared" si="12"/>
        <v>ssh -q phvifoapp04 '/home/infa_adm/scripts/ais.sh MDM wf_Customer_Final_Report Int01_prod'</v>
      </c>
      <c r="U43" s="86"/>
      <c r="V43" s="60" t="str">
        <f t="shared" si="13"/>
        <v>./pmrep objectexport -f MDM -o Workflow -n wf_Customer_Final_Report -m -s -b -r -u wf_Customer_Final_Report.xml</v>
      </c>
      <c r="W43" s="63" t="str">
        <f t="shared" si="14"/>
        <v>gwd MDM wf_Customer_Final_Report</v>
      </c>
    </row>
    <row r="44" spans="1:23" x14ac:dyDescent="0.25">
      <c r="A44" s="9">
        <v>43277</v>
      </c>
      <c r="B44" s="6" t="s">
        <v>1694</v>
      </c>
      <c r="C44" s="83" t="s">
        <v>32</v>
      </c>
      <c r="D44" s="83" t="s">
        <v>1614</v>
      </c>
      <c r="E44" s="83" t="s">
        <v>1040</v>
      </c>
      <c r="F44" s="83" t="s">
        <v>1242</v>
      </c>
      <c r="G44" s="83">
        <v>6005</v>
      </c>
      <c r="H44" s="83" t="s">
        <v>10</v>
      </c>
      <c r="I44" s="83" t="s">
        <v>666</v>
      </c>
      <c r="J44" s="6" t="s">
        <v>322</v>
      </c>
      <c r="K44" s="6" t="s">
        <v>332</v>
      </c>
      <c r="L44" s="5" t="s">
        <v>1655</v>
      </c>
      <c r="M44" s="6" t="s">
        <v>1659</v>
      </c>
      <c r="N44" s="11" t="str">
        <f t="shared" si="6"/>
        <v>qc MDM Workflow wf_Customer_Merge_List_Process</v>
      </c>
      <c r="O44" s="12" t="str">
        <f t="shared" si="7"/>
        <v>echo ;</v>
      </c>
      <c r="P44" s="13" t="str">
        <f t="shared" si="8"/>
        <v>./pmrep addtodeploymentgroup -p DG_Static_Shared -n wf_Customer_Merge_List_Process -o Workflow -f MDM -d all ;</v>
      </c>
      <c r="Q44" s="12" t="str">
        <f t="shared" si="9"/>
        <v>echo ;</v>
      </c>
      <c r="R44" s="13" t="str">
        <f t="shared" si="10"/>
        <v>echo;</v>
      </c>
      <c r="S44" s="14" t="str">
        <f t="shared" si="11"/>
        <v xml:space="preserve"> echo ; </v>
      </c>
      <c r="T44" s="64" t="str">
        <f t="shared" si="12"/>
        <v>ssh -q phvifoapp04 '/home/infa_adm/scripts/ais.sh MDM wf_Customer_Merge_List_Process Int01_prod'</v>
      </c>
      <c r="U44" s="86"/>
      <c r="V44" s="60" t="str">
        <f t="shared" si="13"/>
        <v>./pmrep objectexport -f MDM -o Workflow -n wf_Customer_Merge_List_Process -m -s -b -r -u wf_Customer_Merge_List_Process.xml</v>
      </c>
      <c r="W44" s="63" t="str">
        <f t="shared" si="14"/>
        <v>gwd MDM wf_Customer_Merge_List_Process</v>
      </c>
    </row>
    <row r="45" spans="1:23" x14ac:dyDescent="0.25">
      <c r="A45" s="9">
        <v>43277</v>
      </c>
      <c r="B45" s="6" t="s">
        <v>1694</v>
      </c>
      <c r="C45" s="83" t="s">
        <v>32</v>
      </c>
      <c r="D45" s="83" t="s">
        <v>1614</v>
      </c>
      <c r="E45" s="83" t="s">
        <v>1040</v>
      </c>
      <c r="F45" s="83" t="s">
        <v>1242</v>
      </c>
      <c r="G45" s="83">
        <v>6005</v>
      </c>
      <c r="H45" s="83" t="s">
        <v>10</v>
      </c>
      <c r="I45" s="83" t="s">
        <v>666</v>
      </c>
      <c r="J45" s="6" t="s">
        <v>322</v>
      </c>
      <c r="K45" s="6" t="s">
        <v>332</v>
      </c>
      <c r="L45" s="5" t="s">
        <v>1656</v>
      </c>
      <c r="M45" s="6" t="s">
        <v>1659</v>
      </c>
      <c r="N45" s="11" t="str">
        <f t="shared" si="6"/>
        <v>qc MDM Workflow wf_Customer_Publishing_Normalized_Data</v>
      </c>
      <c r="O45" s="12" t="str">
        <f t="shared" si="7"/>
        <v>echo ;</v>
      </c>
      <c r="P45" s="13" t="str">
        <f t="shared" si="8"/>
        <v>./pmrep addtodeploymentgroup -p DG_Static_Shared -n wf_Customer_Publishing_Normalized_Data -o Workflow -f MDM -d all ;</v>
      </c>
      <c r="Q45" s="12" t="str">
        <f t="shared" si="9"/>
        <v>echo ;</v>
      </c>
      <c r="R45" s="13" t="str">
        <f t="shared" si="10"/>
        <v>echo;</v>
      </c>
      <c r="S45" s="14" t="str">
        <f t="shared" si="11"/>
        <v xml:space="preserve"> echo ; </v>
      </c>
      <c r="T45" s="64" t="str">
        <f t="shared" si="12"/>
        <v>ssh -q phvifoapp04 '/home/infa_adm/scripts/ais.sh MDM wf_Customer_Publishing_Normalized_Data Int01_prod'</v>
      </c>
      <c r="U45" s="86"/>
      <c r="V45" s="60" t="str">
        <f t="shared" si="13"/>
        <v>./pmrep objectexport -f MDM -o Workflow -n wf_Customer_Publishing_Normalized_Data -m -s -b -r -u wf_Customer_Publishing_Normalized_Data.xml</v>
      </c>
      <c r="W45" s="63" t="str">
        <f t="shared" si="14"/>
        <v>gwd MDM wf_Customer_Publishing_Normalized_Data</v>
      </c>
    </row>
    <row r="46" spans="1:23" x14ac:dyDescent="0.25">
      <c r="A46" s="9">
        <v>43277</v>
      </c>
      <c r="B46" s="6" t="s">
        <v>1694</v>
      </c>
      <c r="C46" s="83" t="s">
        <v>32</v>
      </c>
      <c r="D46" s="83" t="s">
        <v>1614</v>
      </c>
      <c r="E46" s="83" t="s">
        <v>1040</v>
      </c>
      <c r="F46" s="83" t="s">
        <v>1242</v>
      </c>
      <c r="G46" s="83">
        <v>6005</v>
      </c>
      <c r="H46" s="83" t="s">
        <v>10</v>
      </c>
      <c r="I46" s="83" t="s">
        <v>666</v>
      </c>
      <c r="J46" s="6" t="s">
        <v>322</v>
      </c>
      <c r="K46" s="6" t="s">
        <v>332</v>
      </c>
      <c r="L46" s="5" t="s">
        <v>1507</v>
      </c>
      <c r="M46" s="6" t="s">
        <v>1659</v>
      </c>
      <c r="N46" s="11" t="str">
        <f t="shared" si="6"/>
        <v>qc MDM Workflow wf_Customer_Survivor_Process</v>
      </c>
      <c r="O46" s="12" t="str">
        <f t="shared" si="7"/>
        <v>echo ;</v>
      </c>
      <c r="P46" s="13" t="str">
        <f t="shared" si="8"/>
        <v>./pmrep addtodeploymentgroup -p DG_Static_Shared -n wf_Customer_Survivor_Process -o Workflow -f MDM -d all ;</v>
      </c>
      <c r="Q46" s="12" t="str">
        <f t="shared" si="9"/>
        <v>echo ;</v>
      </c>
      <c r="R46" s="13" t="str">
        <f t="shared" si="10"/>
        <v>echo;</v>
      </c>
      <c r="S46" s="14" t="str">
        <f t="shared" si="11"/>
        <v xml:space="preserve"> echo ; </v>
      </c>
      <c r="T46" s="64" t="str">
        <f t="shared" si="12"/>
        <v>ssh -q phvifoapp04 '/home/infa_adm/scripts/ais.sh MDM wf_Customer_Survivor_Process Int01_prod'</v>
      </c>
      <c r="U46" s="86"/>
      <c r="V46" s="60" t="str">
        <f t="shared" si="13"/>
        <v>./pmrep objectexport -f MDM -o Workflow -n wf_Customer_Survivor_Process -m -s -b -r -u wf_Customer_Survivor_Process.xml</v>
      </c>
      <c r="W46" s="63" t="str">
        <f t="shared" si="14"/>
        <v>gwd MDM wf_Customer_Survivor_Process</v>
      </c>
    </row>
    <row r="47" spans="1:23" x14ac:dyDescent="0.25">
      <c r="A47" s="9">
        <v>43277</v>
      </c>
      <c r="B47" s="6" t="s">
        <v>1694</v>
      </c>
      <c r="C47" s="83" t="s">
        <v>32</v>
      </c>
      <c r="D47" s="83" t="s">
        <v>1614</v>
      </c>
      <c r="E47" s="83" t="s">
        <v>1040</v>
      </c>
      <c r="F47" s="83" t="s">
        <v>1242</v>
      </c>
      <c r="G47" s="83">
        <v>6005</v>
      </c>
      <c r="H47" s="83" t="s">
        <v>10</v>
      </c>
      <c r="I47" s="83" t="s">
        <v>666</v>
      </c>
      <c r="J47" s="6" t="s">
        <v>322</v>
      </c>
      <c r="K47" s="6" t="s">
        <v>332</v>
      </c>
      <c r="L47" s="5" t="s">
        <v>1657</v>
      </c>
      <c r="M47" s="6" t="s">
        <v>1659</v>
      </c>
      <c r="N47" s="11" t="str">
        <f t="shared" si="6"/>
        <v>qc MDM Workflow wf_Customer_Survivor_Updates</v>
      </c>
      <c r="O47" s="12" t="str">
        <f t="shared" si="7"/>
        <v>echo ;</v>
      </c>
      <c r="P47" s="13" t="str">
        <f t="shared" si="8"/>
        <v>./pmrep addtodeploymentgroup -p DG_Static_Shared -n wf_Customer_Survivor_Updates -o Workflow -f MDM -d all ;</v>
      </c>
      <c r="Q47" s="12" t="str">
        <f t="shared" si="9"/>
        <v>echo ;</v>
      </c>
      <c r="R47" s="13" t="str">
        <f t="shared" si="10"/>
        <v>echo;</v>
      </c>
      <c r="S47" s="14" t="str">
        <f t="shared" si="11"/>
        <v xml:space="preserve"> echo ; </v>
      </c>
      <c r="T47" s="64" t="str">
        <f t="shared" si="12"/>
        <v>ssh -q phvifoapp04 '/home/infa_adm/scripts/ais.sh MDM wf_Customer_Survivor_Updates Int01_prod'</v>
      </c>
      <c r="U47" s="86"/>
      <c r="V47" s="60" t="str">
        <f t="shared" si="13"/>
        <v>./pmrep objectexport -f MDM -o Workflow -n wf_Customer_Survivor_Updates -m -s -b -r -u wf_Customer_Survivor_Updates.xml</v>
      </c>
      <c r="W47" s="63" t="str">
        <f t="shared" si="14"/>
        <v>gwd MDM wf_Customer_Survivor_Updates</v>
      </c>
    </row>
    <row r="48" spans="1:23" x14ac:dyDescent="0.25">
      <c r="A48" s="9">
        <v>43277</v>
      </c>
      <c r="B48" s="6" t="s">
        <v>1694</v>
      </c>
      <c r="C48" s="83" t="s">
        <v>32</v>
      </c>
      <c r="D48" s="83" t="s">
        <v>1614</v>
      </c>
      <c r="E48" s="83" t="s">
        <v>1040</v>
      </c>
      <c r="F48" s="83" t="s">
        <v>1242</v>
      </c>
      <c r="G48" s="83">
        <v>6005</v>
      </c>
      <c r="H48" s="83" t="s">
        <v>10</v>
      </c>
      <c r="I48" s="83" t="s">
        <v>666</v>
      </c>
      <c r="J48" s="6" t="s">
        <v>322</v>
      </c>
      <c r="K48" s="6" t="s">
        <v>332</v>
      </c>
      <c r="L48" s="5" t="s">
        <v>1658</v>
      </c>
      <c r="M48" s="6" t="s">
        <v>1659</v>
      </c>
      <c r="N48" s="11" t="str">
        <f t="shared" si="6"/>
        <v>qc MDM Workflow wf_Customer_Run</v>
      </c>
      <c r="O48" s="12" t="str">
        <f t="shared" si="7"/>
        <v>echo ;</v>
      </c>
      <c r="P48" s="13" t="str">
        <f t="shared" si="8"/>
        <v>./pmrep addtodeploymentgroup -p DG_Static_Shared -n wf_Customer_Run -o Workflow -f MDM -d all ;</v>
      </c>
      <c r="Q48" s="12" t="str">
        <f t="shared" si="9"/>
        <v>./pmrep deploydeploymentgroup -p DG_Static_Shared -c  ./DG_Static_Shared.xml -r RAC_prod -n ritbil -X BPP -h phvifoapp04 -o 6005 -s Native -l $HOME/scripts/log/dgbr_CHG0013282.log ;</v>
      </c>
      <c r="R48" s="13" t="str">
        <f t="shared" si="10"/>
        <v xml:space="preserve">cat $HOME/scripts/log/dgbr_CHG0013282.log ; </v>
      </c>
      <c r="S48" s="14" t="str">
        <f t="shared" si="11"/>
        <v xml:space="preserve"> pmd ; </v>
      </c>
      <c r="T48" s="64" t="str">
        <f t="shared" si="12"/>
        <v>ssh -q phvifoapp04 '/home/infa_adm/scripts/ais.sh MDM wf_Customer_Run Int01_prod'</v>
      </c>
      <c r="U48" s="86"/>
      <c r="V48" s="60" t="str">
        <f t="shared" si="13"/>
        <v>./pmrep objectexport -f MDM -o Workflow -n wf_Customer_Run -m -s -b -r -u wf_Customer_Run.xml</v>
      </c>
      <c r="W48" s="63" t="str">
        <f t="shared" si="14"/>
        <v>gwd MDM wf_Customer_Run</v>
      </c>
    </row>
    <row r="49" spans="1:23" x14ac:dyDescent="0.25">
      <c r="A49" s="9">
        <v>43278</v>
      </c>
      <c r="B49" s="6" t="s">
        <v>1592</v>
      </c>
      <c r="C49" s="82" t="s">
        <v>20</v>
      </c>
      <c r="D49" s="82" t="s">
        <v>1602</v>
      </c>
      <c r="E49" s="82" t="s">
        <v>1383</v>
      </c>
      <c r="F49" s="82" t="s">
        <v>19</v>
      </c>
      <c r="G49" s="82">
        <v>6005</v>
      </c>
      <c r="H49" s="82" t="s">
        <v>10</v>
      </c>
      <c r="I49" s="82" t="s">
        <v>666</v>
      </c>
      <c r="J49" s="6" t="s">
        <v>1491</v>
      </c>
      <c r="K49" s="6" t="s">
        <v>332</v>
      </c>
      <c r="L49" s="6" t="s">
        <v>1591</v>
      </c>
      <c r="M49" s="6" t="s">
        <v>1671</v>
      </c>
      <c r="N49" s="11" t="str">
        <f t="shared" si="6"/>
        <v>qc connectors Workflow wf_ENT_LAWSON_GL_CA_PROCESS</v>
      </c>
      <c r="O49" s="12" t="str">
        <f t="shared" si="7"/>
        <v>./pmrep cleardeploymentgroup -p DG_Static_Shared -f ;</v>
      </c>
      <c r="P49" s="13" t="str">
        <f t="shared" si="8"/>
        <v>./pmrep addtodeploymentgroup -p DG_Static_Shared -n wf_ENT_LAWSON_GL_CA_PROCESS -o Workflow -f connectors -d all ;</v>
      </c>
      <c r="Q49" s="12" t="str">
        <f t="shared" si="9"/>
        <v>./pmrep deploydeploymentgroup -p DG_Static_Shared -c  ./DG_Static_Shared.xml -r RAC_qa -n ritbil -X BPQ -h qhvifoapp05 -o 6005 -s Native -l $HOME/scripts/log/dgbr_saksub.log ;</v>
      </c>
      <c r="R49" s="13" t="str">
        <f t="shared" si="10"/>
        <v xml:space="preserve">cat $HOME/scripts/log/dgbr_saksub.log ; </v>
      </c>
      <c r="S49" s="14" t="str">
        <f t="shared" si="11"/>
        <v xml:space="preserve"> pmd ; </v>
      </c>
      <c r="T49" s="64" t="str">
        <f t="shared" si="12"/>
        <v>ssh -q qhvifoapp05 '/home/infa_adm/scripts/ais.sh connectors wf_ENT_LAWSON_GL_CA_PROCESS Int01_qa'</v>
      </c>
      <c r="U49" s="86"/>
      <c r="V49" s="60" t="str">
        <f t="shared" si="13"/>
        <v>./pmrep objectexport -f connectors -o Workflow -n wf_ENT_LAWSON_GL_CA_PROCESS -m -s -b -r -u wf_ENT_LAWSON_GL_CA_PROCESS.xml</v>
      </c>
      <c r="W49" s="63" t="str">
        <f t="shared" si="14"/>
        <v>gwd connectors wf_ENT_LAWSON_GL_CA_PROCESS</v>
      </c>
    </row>
    <row r="50" spans="1:23" x14ac:dyDescent="0.25">
      <c r="A50" s="9">
        <v>43278</v>
      </c>
      <c r="B50" s="6" t="s">
        <v>8</v>
      </c>
      <c r="C50" s="82" t="s">
        <v>20</v>
      </c>
      <c r="D50" s="82" t="s">
        <v>1602</v>
      </c>
      <c r="E50" s="82" t="s">
        <v>1383</v>
      </c>
      <c r="F50" s="82" t="s">
        <v>19</v>
      </c>
      <c r="G50" s="82">
        <v>6005</v>
      </c>
      <c r="H50" s="82" t="s">
        <v>10</v>
      </c>
      <c r="I50" s="82" t="s">
        <v>666</v>
      </c>
      <c r="J50" s="6" t="s">
        <v>326</v>
      </c>
      <c r="K50" s="6" t="s">
        <v>332</v>
      </c>
      <c r="L50" s="6" t="s">
        <v>1641</v>
      </c>
      <c r="M50" s="6" t="s">
        <v>1662</v>
      </c>
      <c r="N50" s="11" t="str">
        <f t="shared" si="6"/>
        <v>qc Miscellaneous Workflow wf_DW_PARTY_ACCOUNT_TRANSACTION</v>
      </c>
      <c r="O50" s="12" t="str">
        <f t="shared" si="7"/>
        <v>./pmrep cleardeploymentgroup -p DG_Static_Shared -f ;</v>
      </c>
      <c r="P50" s="13" t="str">
        <f t="shared" si="8"/>
        <v>./pmrep addtodeploymentgroup -p DG_Static_Shared -n wf_DW_PARTY_ACCOUNT_TRANSACTION -o Workflow -f Miscellaneous -d all ;</v>
      </c>
      <c r="Q50" s="12" t="str">
        <f t="shared" si="9"/>
        <v>./pmrep deploydeploymentgroup -p DG_Static_Shared -c  ./DG_Static_Shared.xml -r RAC_qa -n ritbil -X BPQ -h qhvifoapp05 -o 6005 -s Native -l $HOME/scripts/log/dgbr_seeanu.log ;</v>
      </c>
      <c r="R50" s="13" t="str">
        <f t="shared" si="10"/>
        <v xml:space="preserve">cat $HOME/scripts/log/dgbr_seeanu.log ; </v>
      </c>
      <c r="S50" s="14" t="str">
        <f t="shared" si="11"/>
        <v xml:space="preserve"> pmd ; </v>
      </c>
      <c r="T50" s="64" t="str">
        <f t="shared" si="12"/>
        <v>ssh -q qhvifoapp05 '/home/infa_adm/scripts/ais.sh Miscellaneous wf_DW_PARTY_ACCOUNT_TRANSACTION Int01_qa'</v>
      </c>
      <c r="U50" s="86"/>
      <c r="V50" s="60" t="str">
        <f t="shared" si="13"/>
        <v>./pmrep objectexport -f Miscellaneous -o Workflow -n wf_DW_PARTY_ACCOUNT_TRANSACTION -m -s -b -r -u wf_DW_PARTY_ACCOUNT_TRANSACTION.xml</v>
      </c>
      <c r="W50" s="63" t="str">
        <f t="shared" si="14"/>
        <v>gwd Miscellaneous wf_DW_PARTY_ACCOUNT_TRANSACTION</v>
      </c>
    </row>
    <row r="51" spans="1:23" x14ac:dyDescent="0.25">
      <c r="A51" s="9">
        <v>43278</v>
      </c>
      <c r="B51" s="6" t="s">
        <v>8</v>
      </c>
      <c r="C51" s="81" t="s">
        <v>324</v>
      </c>
      <c r="D51" s="81" t="s">
        <v>1601</v>
      </c>
      <c r="E51" s="81" t="s">
        <v>1113</v>
      </c>
      <c r="F51" s="81" t="s">
        <v>1241</v>
      </c>
      <c r="G51" s="81">
        <v>6005</v>
      </c>
      <c r="H51" s="81" t="s">
        <v>10</v>
      </c>
      <c r="I51" s="81" t="s">
        <v>666</v>
      </c>
      <c r="J51" s="6" t="s">
        <v>326</v>
      </c>
      <c r="K51" s="6" t="s">
        <v>332</v>
      </c>
      <c r="L51" s="6" t="s">
        <v>1641</v>
      </c>
      <c r="M51" s="6" t="s">
        <v>1663</v>
      </c>
      <c r="N51" s="11" t="str">
        <f t="shared" si="6"/>
        <v>qc Miscellaneous Workflow wf_DW_PARTY_ACCOUNT_TRANSACTION</v>
      </c>
      <c r="O51" s="12" t="str">
        <f t="shared" si="7"/>
        <v>./pmrep cleardeploymentgroup -p DG_Static_Shared -f ;</v>
      </c>
      <c r="P51" s="13" t="str">
        <f t="shared" si="8"/>
        <v>./pmrep addtodeploymentgroup -p DG_Static_Shared -n wf_DW_PARTY_ACCOUNT_TRANSACTION -o Workflow -f Miscellaneous -d all ;</v>
      </c>
      <c r="Q51" s="12" t="str">
        <f t="shared" si="9"/>
        <v>./pmrep deploydeploymentgroup -p DG_Static_Shared -c  ./DG_Static_Shared.xml -r RAC_uat -n ritbil -X BPU -h uhvifoapp03 -o 6005 -s Native -l $HOME/scripts/log/dgbr_seeanu.log ;</v>
      </c>
      <c r="R51" s="13" t="str">
        <f t="shared" si="10"/>
        <v xml:space="preserve">cat $HOME/scripts/log/dgbr_seeanu.log ; </v>
      </c>
      <c r="S51" s="14" t="str">
        <f t="shared" si="11"/>
        <v xml:space="preserve"> pmd ; </v>
      </c>
      <c r="T51" s="64" t="str">
        <f t="shared" si="12"/>
        <v>ssh -q uhvifoapp03 '/home/infa_adm/scripts/ais.sh Miscellaneous wf_DW_PARTY_ACCOUNT_TRANSACTION Int01_uat'</v>
      </c>
      <c r="U51" s="86"/>
      <c r="V51" s="60" t="str">
        <f t="shared" si="13"/>
        <v>./pmrep objectexport -f Miscellaneous -o Workflow -n wf_DW_PARTY_ACCOUNT_TRANSACTION -m -s -b -r -u wf_DW_PARTY_ACCOUNT_TRANSACTION.xml</v>
      </c>
      <c r="W51" s="63" t="str">
        <f t="shared" si="14"/>
        <v>gwd Miscellaneous wf_DW_PARTY_ACCOUNT_TRANSACTION</v>
      </c>
    </row>
    <row r="52" spans="1:23" x14ac:dyDescent="0.25">
      <c r="A52" s="9">
        <v>43278</v>
      </c>
      <c r="B52" s="87" t="s">
        <v>1723</v>
      </c>
      <c r="C52" s="83" t="s">
        <v>32</v>
      </c>
      <c r="D52" s="83" t="s">
        <v>1614</v>
      </c>
      <c r="E52" s="83" t="s">
        <v>1040</v>
      </c>
      <c r="F52" s="83" t="s">
        <v>1242</v>
      </c>
      <c r="G52" s="83">
        <v>6005</v>
      </c>
      <c r="H52" s="83" t="s">
        <v>10</v>
      </c>
      <c r="I52" s="83" t="s">
        <v>666</v>
      </c>
      <c r="J52" s="6" t="s">
        <v>326</v>
      </c>
      <c r="K52" s="6" t="s">
        <v>332</v>
      </c>
      <c r="L52" s="6" t="s">
        <v>1641</v>
      </c>
      <c r="M52" s="6" t="s">
        <v>1664</v>
      </c>
      <c r="N52" s="11" t="str">
        <f t="shared" si="6"/>
        <v>qc Miscellaneous Workflow wf_DW_PARTY_ACCOUNT_TRANSACTION</v>
      </c>
      <c r="O52" s="12" t="str">
        <f t="shared" si="7"/>
        <v>./pmrep cleardeploymentgroup -p DG_Static_Shared -f ;</v>
      </c>
      <c r="P52" s="13" t="str">
        <f t="shared" si="8"/>
        <v>./pmrep addtodeploymentgroup -p DG_Static_Shared -n wf_DW_PARTY_ACCOUNT_TRANSACTION -o Workflow -f Miscellaneous -d all ;</v>
      </c>
      <c r="Q52" s="12" t="str">
        <f t="shared" si="9"/>
        <v>./pmrep deploydeploymentgroup -p DG_Static_Shared -c  ./DG_Static_Shared.xml -r RAC_prod -n ritbil -X BPP -h phvifoapp04 -o 6005 -s Native -l $HOME/scripts/log/dgbr_CHG0013307.log ;</v>
      </c>
      <c r="R52" s="13" t="str">
        <f t="shared" si="10"/>
        <v xml:space="preserve">cat $HOME/scripts/log/dgbr_CHG0013307.log ; </v>
      </c>
      <c r="S52" s="14" t="str">
        <f t="shared" si="11"/>
        <v xml:space="preserve"> pmd ; </v>
      </c>
      <c r="T52" s="64" t="str">
        <f t="shared" si="12"/>
        <v>ssh -q phvifoapp04 '/home/infa_adm/scripts/ais.sh Miscellaneous wf_DW_PARTY_ACCOUNT_TRANSACTION Int01_prod'</v>
      </c>
      <c r="U52" s="86"/>
      <c r="V52" s="60" t="str">
        <f t="shared" si="13"/>
        <v>./pmrep objectexport -f Miscellaneous -o Workflow -n wf_DW_PARTY_ACCOUNT_TRANSACTION -m -s -b -r -u wf_DW_PARTY_ACCOUNT_TRANSACTION.xml</v>
      </c>
      <c r="W52" s="63" t="str">
        <f t="shared" si="14"/>
        <v>gwd Miscellaneous wf_DW_PARTY_ACCOUNT_TRANSACTION</v>
      </c>
    </row>
    <row r="53" spans="1:23" x14ac:dyDescent="0.25">
      <c r="A53" s="9">
        <v>43278</v>
      </c>
      <c r="B53" s="6" t="s">
        <v>1665</v>
      </c>
      <c r="C53" s="82" t="s">
        <v>20</v>
      </c>
      <c r="D53" s="82" t="s">
        <v>1602</v>
      </c>
      <c r="E53" s="82" t="s">
        <v>1383</v>
      </c>
      <c r="F53" s="82" t="s">
        <v>19</v>
      </c>
      <c r="G53" s="82">
        <v>6005</v>
      </c>
      <c r="H53" s="82" t="s">
        <v>10</v>
      </c>
      <c r="I53" s="82" t="s">
        <v>666</v>
      </c>
      <c r="J53" s="6" t="s">
        <v>1491</v>
      </c>
      <c r="K53" s="6" t="s">
        <v>332</v>
      </c>
      <c r="L53" s="6" t="s">
        <v>1628</v>
      </c>
      <c r="M53" s="87" t="s">
        <v>1672</v>
      </c>
      <c r="N53" s="11" t="str">
        <f t="shared" si="6"/>
        <v>qc connectors Workflow wf_ENT_LAWSON_GL_CashReceipts_HT</v>
      </c>
      <c r="O53" s="12" t="str">
        <f t="shared" si="7"/>
        <v>./pmrep cleardeploymentgroup -p DG_Static_Shared -f ;</v>
      </c>
      <c r="P53" s="13" t="str">
        <f t="shared" si="8"/>
        <v>./pmrep addtodeploymentgroup -p DG_Static_Shared -n wf_ENT_LAWSON_GL_CashReceipts_HT -o Workflow -f connectors -d all ;</v>
      </c>
      <c r="Q53" s="12" t="str">
        <f t="shared" si="9"/>
        <v>./pmrep deploydeploymentgroup -p DG_Static_Shared -c  ./DG_Static_Shared.xml -r RAC_qa -n ritbil -X BPQ -h qhvifoapp05 -o 6005 -s Native -l $HOME/scripts/log/dgbr_altrad.log ;</v>
      </c>
      <c r="R53" s="13" t="str">
        <f t="shared" si="10"/>
        <v xml:space="preserve">cat $HOME/scripts/log/dgbr_altrad.log ; </v>
      </c>
      <c r="S53" s="14" t="str">
        <f t="shared" si="11"/>
        <v xml:space="preserve"> pmd ; </v>
      </c>
      <c r="T53" s="64" t="str">
        <f t="shared" si="12"/>
        <v>ssh -q qhvifoapp05 '/home/infa_adm/scripts/ais.sh connectors wf_ENT_LAWSON_GL_CashReceipts_HT Int01_qa'</v>
      </c>
      <c r="U53" s="86"/>
      <c r="V53" s="60" t="str">
        <f t="shared" si="13"/>
        <v>./pmrep objectexport -f connectors -o Workflow -n wf_ENT_LAWSON_GL_CashReceipts_HT -m -s -b -r -u wf_ENT_LAWSON_GL_CashReceipts_HT.xml</v>
      </c>
      <c r="W53" s="63" t="str">
        <f t="shared" si="14"/>
        <v>gwd connectors wf_ENT_LAWSON_GL_CashReceipts_HT</v>
      </c>
    </row>
    <row r="54" spans="1:23" x14ac:dyDescent="0.25">
      <c r="A54" s="9">
        <v>43278</v>
      </c>
      <c r="B54" s="6" t="s">
        <v>1665</v>
      </c>
      <c r="C54" s="81" t="s">
        <v>324</v>
      </c>
      <c r="D54" s="81" t="s">
        <v>1601</v>
      </c>
      <c r="E54" s="81" t="s">
        <v>1113</v>
      </c>
      <c r="F54" s="81" t="s">
        <v>1241</v>
      </c>
      <c r="G54" s="81">
        <v>6005</v>
      </c>
      <c r="H54" s="81" t="s">
        <v>10</v>
      </c>
      <c r="I54" s="81" t="s">
        <v>666</v>
      </c>
      <c r="J54" s="6" t="s">
        <v>1491</v>
      </c>
      <c r="K54" s="6" t="s">
        <v>332</v>
      </c>
      <c r="L54" s="6" t="s">
        <v>1628</v>
      </c>
      <c r="M54" s="6" t="s">
        <v>1673</v>
      </c>
      <c r="N54" s="11" t="str">
        <f t="shared" si="6"/>
        <v>qc connectors Workflow wf_ENT_LAWSON_GL_CashReceipts_HT</v>
      </c>
      <c r="O54" s="12" t="str">
        <f t="shared" si="7"/>
        <v>./pmrep cleardeploymentgroup -p DG_Static_Shared -f ;</v>
      </c>
      <c r="P54" s="13" t="str">
        <f t="shared" si="8"/>
        <v>./pmrep addtodeploymentgroup -p DG_Static_Shared -n wf_ENT_LAWSON_GL_CashReceipts_HT -o Workflow -f connectors -d all ;</v>
      </c>
      <c r="Q54" s="12" t="str">
        <f t="shared" si="9"/>
        <v>./pmrep deploydeploymentgroup -p DG_Static_Shared -c  ./DG_Static_Shared.xml -r RAC_uat -n ritbil -X BPU -h uhvifoapp03 -o 6005 -s Native -l $HOME/scripts/log/dgbr_altrad.log ;</v>
      </c>
      <c r="R54" s="13" t="str">
        <f t="shared" si="10"/>
        <v xml:space="preserve">cat $HOME/scripts/log/dgbr_altrad.log ; </v>
      </c>
      <c r="S54" s="14" t="str">
        <f t="shared" si="11"/>
        <v xml:space="preserve"> pmd ; </v>
      </c>
      <c r="T54" s="64" t="str">
        <f t="shared" si="12"/>
        <v>ssh -q uhvifoapp03 '/home/infa_adm/scripts/ais.sh connectors wf_ENT_LAWSON_GL_CashReceipts_HT Int01_uat'</v>
      </c>
      <c r="U54" s="86"/>
      <c r="V54" s="60" t="str">
        <f t="shared" si="13"/>
        <v>./pmrep objectexport -f connectors -o Workflow -n wf_ENT_LAWSON_GL_CashReceipts_HT -m -s -b -r -u wf_ENT_LAWSON_GL_CashReceipts_HT.xml</v>
      </c>
      <c r="W54" s="63" t="str">
        <f t="shared" si="14"/>
        <v>gwd connectors wf_ENT_LAWSON_GL_CashReceipts_HT</v>
      </c>
    </row>
    <row r="55" spans="1:23" x14ac:dyDescent="0.25">
      <c r="A55" s="9">
        <v>43279</v>
      </c>
      <c r="B55" s="6" t="s">
        <v>1699</v>
      </c>
      <c r="C55" s="83" t="s">
        <v>32</v>
      </c>
      <c r="D55" s="83" t="s">
        <v>1614</v>
      </c>
      <c r="E55" s="83" t="s">
        <v>1040</v>
      </c>
      <c r="F55" s="83" t="s">
        <v>1242</v>
      </c>
      <c r="G55" s="83">
        <v>6005</v>
      </c>
      <c r="H55" s="83" t="s">
        <v>10</v>
      </c>
      <c r="I55" s="83" t="s">
        <v>666</v>
      </c>
      <c r="J55" s="6" t="s">
        <v>293</v>
      </c>
      <c r="K55" s="6" t="s">
        <v>332</v>
      </c>
      <c r="L55" s="5" t="s">
        <v>833</v>
      </c>
      <c r="M55" s="6" t="s">
        <v>1666</v>
      </c>
      <c r="N55" s="11" t="str">
        <f t="shared" si="6"/>
        <v>qc eCommerce Workflow wf_Get_Cost_And_Inv_From_RMS</v>
      </c>
      <c r="O55" s="12" t="str">
        <f t="shared" si="7"/>
        <v>./pmrep cleardeploymentgroup -p DG_Static_Shared -f ;</v>
      </c>
      <c r="P55" s="13" t="str">
        <f t="shared" si="8"/>
        <v>./pmrep addtodeploymentgroup -p DG_Static_Shared -n wf_Get_Cost_And_Inv_From_RMS -o Workflow -f eCommerce -d all ;</v>
      </c>
      <c r="Q55" s="12" t="str">
        <f t="shared" si="9"/>
        <v>echo ;</v>
      </c>
      <c r="R55" s="13" t="str">
        <f t="shared" si="10"/>
        <v>echo;</v>
      </c>
      <c r="S55" s="14" t="str">
        <f t="shared" si="11"/>
        <v xml:space="preserve"> echo ; </v>
      </c>
      <c r="T55" s="64" t="str">
        <f t="shared" si="12"/>
        <v>ssh -q phvifoapp04 '/home/infa_adm/scripts/ais.sh eCommerce wf_Get_Cost_And_Inv_From_RMS Int01_prod'</v>
      </c>
      <c r="U55" s="86"/>
      <c r="V55" s="60" t="str">
        <f t="shared" si="13"/>
        <v>./pmrep objectexport -f eCommerce -o Workflow -n wf_Get_Cost_And_Inv_From_RMS -m -s -b -r -u wf_Get_Cost_And_Inv_From_RMS.xml</v>
      </c>
      <c r="W55" s="63" t="str">
        <f t="shared" si="14"/>
        <v>gwd eCommerce wf_Get_Cost_And_Inv_From_RMS</v>
      </c>
    </row>
    <row r="56" spans="1:23" x14ac:dyDescent="0.25">
      <c r="A56" s="9">
        <v>43279</v>
      </c>
      <c r="B56" s="6" t="s">
        <v>1699</v>
      </c>
      <c r="C56" s="83" t="s">
        <v>32</v>
      </c>
      <c r="D56" s="83" t="s">
        <v>1614</v>
      </c>
      <c r="E56" s="83" t="s">
        <v>1040</v>
      </c>
      <c r="F56" s="83" t="s">
        <v>1242</v>
      </c>
      <c r="G56" s="83">
        <v>6005</v>
      </c>
      <c r="H56" s="83" t="s">
        <v>10</v>
      </c>
      <c r="I56" s="83" t="s">
        <v>666</v>
      </c>
      <c r="J56" s="6" t="s">
        <v>293</v>
      </c>
      <c r="K56" s="6" t="s">
        <v>332</v>
      </c>
      <c r="L56" s="5" t="s">
        <v>338</v>
      </c>
      <c r="M56" s="6" t="s">
        <v>1666</v>
      </c>
      <c r="N56" s="11" t="str">
        <f t="shared" si="6"/>
        <v>qc eCommerce Workflow wf_Load_ODS_Inventory_Master</v>
      </c>
      <c r="O56" s="12" t="str">
        <f t="shared" si="7"/>
        <v>echo ;</v>
      </c>
      <c r="P56" s="13" t="str">
        <f t="shared" si="8"/>
        <v>./pmrep addtodeploymentgroup -p DG_Static_Shared -n wf_Load_ODS_Inventory_Master -o Workflow -f eCommerce -d all ;</v>
      </c>
      <c r="Q56" s="12" t="str">
        <f t="shared" si="9"/>
        <v>./pmrep deploydeploymentgroup -p DG_Static_Shared -c  ./DG_Static_Shared.xml -r RAC_prod -n ritbil -X BPP -h phvifoapp04 -o 6005 -s Native -l $HOME/scripts/log/dgbr_CHG0013298.log ;</v>
      </c>
      <c r="R56" s="13" t="str">
        <f t="shared" si="10"/>
        <v xml:space="preserve">cat $HOME/scripts/log/dgbr_CHG0013298.log ; </v>
      </c>
      <c r="S56" s="14" t="str">
        <f t="shared" si="11"/>
        <v xml:space="preserve"> pmd ; </v>
      </c>
      <c r="T56" s="64" t="str">
        <f t="shared" si="12"/>
        <v>ssh -q phvifoapp04 '/home/infa_adm/scripts/ais.sh eCommerce wf_Load_ODS_Inventory_Master Int01_prod'</v>
      </c>
      <c r="U56" s="86"/>
      <c r="V56" s="60" t="str">
        <f t="shared" si="13"/>
        <v>./pmrep objectexport -f eCommerce -o Workflow -n wf_Load_ODS_Inventory_Master -m -s -b -r -u wf_Load_ODS_Inventory_Master.xml</v>
      </c>
      <c r="W56" s="63" t="str">
        <f t="shared" si="14"/>
        <v>gwd eCommerce wf_Load_ODS_Inventory_Master</v>
      </c>
    </row>
    <row r="57" spans="1:23" x14ac:dyDescent="0.25">
      <c r="A57" s="9">
        <v>43279</v>
      </c>
      <c r="B57" s="6" t="s">
        <v>1697</v>
      </c>
      <c r="C57" s="83" t="s">
        <v>32</v>
      </c>
      <c r="D57" s="83" t="s">
        <v>1614</v>
      </c>
      <c r="E57" s="83" t="s">
        <v>1040</v>
      </c>
      <c r="F57" s="83" t="s">
        <v>1242</v>
      </c>
      <c r="G57" s="83">
        <v>6005</v>
      </c>
      <c r="H57" s="83" t="s">
        <v>10</v>
      </c>
      <c r="I57" s="83" t="s">
        <v>666</v>
      </c>
      <c r="J57" s="5" t="s">
        <v>1543</v>
      </c>
      <c r="K57" s="6" t="s">
        <v>332</v>
      </c>
      <c r="L57" s="5" t="s">
        <v>1554</v>
      </c>
      <c r="M57" s="6" t="s">
        <v>1698</v>
      </c>
      <c r="N57" s="11" t="str">
        <f t="shared" si="6"/>
        <v>qc RMS_WMS Workflow wf_m_RMS_PORouter</v>
      </c>
      <c r="O57" s="12" t="str">
        <f t="shared" si="7"/>
        <v>./pmrep cleardeploymentgroup -p DG_Static_Shared -f ;</v>
      </c>
      <c r="P57" s="13" t="str">
        <f t="shared" si="8"/>
        <v>./pmrep addtodeploymentgroup -p DG_Static_Shared -n wf_m_RMS_PORouter -o Workflow -f RMS_WMS -d all ;</v>
      </c>
      <c r="Q57" s="12" t="str">
        <f t="shared" si="9"/>
        <v>./pmrep deploydeploymentgroup -p DG_Static_Shared -c  ./DG_Static_Shared.xml -r RAC_prod -n ritbil -X BPP -h phvifoapp04 -o 6005 -s Native -l $HOME/scripts/log/dgbr_CHG0013333.log ;</v>
      </c>
      <c r="R57" s="13" t="str">
        <f t="shared" si="10"/>
        <v xml:space="preserve">cat $HOME/scripts/log/dgbr_CHG0013333.log ; </v>
      </c>
      <c r="S57" s="14" t="str">
        <f t="shared" si="11"/>
        <v xml:space="preserve"> pmd ; </v>
      </c>
      <c r="T57" s="64" t="str">
        <f t="shared" si="12"/>
        <v>ssh -q phvifoapp04 '/home/infa_adm/scripts/ais.sh RMS_WMS wf_m_RMS_PORouter Int01_prod'</v>
      </c>
      <c r="U57" s="86"/>
      <c r="V57" s="60" t="str">
        <f t="shared" si="13"/>
        <v>./pmrep objectexport -f RMS_WMS -o Workflow -n wf_m_RMS_PORouter -m -s -b -r -u wf_m_RMS_PORouter.xml</v>
      </c>
      <c r="W57" s="63" t="str">
        <f t="shared" si="14"/>
        <v>gwd RMS_WMS wf_m_RMS_PORouter</v>
      </c>
    </row>
    <row r="58" spans="1:23" x14ac:dyDescent="0.25">
      <c r="A58" s="9">
        <v>43280</v>
      </c>
      <c r="B58" s="6" t="s">
        <v>285</v>
      </c>
      <c r="C58" s="82" t="s">
        <v>20</v>
      </c>
      <c r="D58" s="82" t="s">
        <v>1602</v>
      </c>
      <c r="E58" s="82" t="s">
        <v>1383</v>
      </c>
      <c r="F58" s="82" t="s">
        <v>19</v>
      </c>
      <c r="G58" s="82">
        <v>6005</v>
      </c>
      <c r="H58" s="82" t="s">
        <v>10</v>
      </c>
      <c r="I58" s="82" t="s">
        <v>666</v>
      </c>
      <c r="J58" s="6" t="s">
        <v>322</v>
      </c>
      <c r="K58" s="6" t="s">
        <v>332</v>
      </c>
      <c r="L58" s="87" t="s">
        <v>380</v>
      </c>
      <c r="M58" s="6" t="s">
        <v>1667</v>
      </c>
      <c r="N58" s="11" t="str">
        <f t="shared" si="6"/>
        <v>qc MDM Workflow wf_FlatFile2XML</v>
      </c>
      <c r="O58" s="12" t="str">
        <f t="shared" si="7"/>
        <v>./pmrep cleardeploymentgroup -p DG_Static_Shared -f ;</v>
      </c>
      <c r="P58" s="13" t="str">
        <f t="shared" si="8"/>
        <v>./pmrep addtodeploymentgroup -p DG_Static_Shared -n wf_FlatFile2XML -o Workflow -f MDM -d all ;</v>
      </c>
      <c r="Q58" s="12" t="str">
        <f t="shared" si="9"/>
        <v>./pmrep deploydeploymentgroup -p DG_Static_Shared -c  ./DG_Static_Shared.xml -r RAC_qa -n ritbil -X BPQ -h qhvifoapp05 -o 6005 -s Native -l $HOME/scripts/log/dgbr_matvis.log ;</v>
      </c>
      <c r="R58" s="13" t="str">
        <f t="shared" si="10"/>
        <v xml:space="preserve">cat $HOME/scripts/log/dgbr_matvis.log ; </v>
      </c>
      <c r="S58" s="14" t="str">
        <f t="shared" si="11"/>
        <v xml:space="preserve"> pmd ; </v>
      </c>
      <c r="T58" s="64" t="str">
        <f t="shared" si="12"/>
        <v>ssh -q qhvifoapp05 '/home/infa_adm/scripts/ais.sh MDM wf_FlatFile2XML Int01_qa'</v>
      </c>
      <c r="U58" s="86"/>
      <c r="V58" s="60" t="str">
        <f t="shared" si="13"/>
        <v>./pmrep objectexport -f MDM -o Workflow -n wf_FlatFile2XML -m -s -b -r -u wf_FlatFile2XML.xml</v>
      </c>
      <c r="W58" s="63" t="str">
        <f t="shared" si="14"/>
        <v>gwd MDM wf_FlatFile2XML</v>
      </c>
    </row>
    <row r="59" spans="1:23" x14ac:dyDescent="0.25">
      <c r="A59" s="9">
        <v>43280</v>
      </c>
      <c r="B59" s="6" t="s">
        <v>285</v>
      </c>
      <c r="C59" s="81" t="s">
        <v>324</v>
      </c>
      <c r="D59" s="81" t="s">
        <v>1601</v>
      </c>
      <c r="E59" s="81" t="s">
        <v>1113</v>
      </c>
      <c r="F59" s="81" t="s">
        <v>1241</v>
      </c>
      <c r="G59" s="81">
        <v>6005</v>
      </c>
      <c r="H59" s="81" t="s">
        <v>10</v>
      </c>
      <c r="I59" s="81" t="s">
        <v>666</v>
      </c>
      <c r="J59" s="6" t="s">
        <v>322</v>
      </c>
      <c r="K59" s="6" t="s">
        <v>332</v>
      </c>
      <c r="L59" s="87" t="s">
        <v>380</v>
      </c>
      <c r="M59" s="6" t="s">
        <v>1668</v>
      </c>
      <c r="N59" s="11" t="str">
        <f t="shared" si="6"/>
        <v>qc MDM Workflow wf_FlatFile2XML</v>
      </c>
      <c r="O59" s="12" t="str">
        <f t="shared" si="7"/>
        <v>./pmrep cleardeploymentgroup -p DG_Static_Shared -f ;</v>
      </c>
      <c r="P59" s="13" t="str">
        <f t="shared" si="8"/>
        <v>./pmrep addtodeploymentgroup -p DG_Static_Shared -n wf_FlatFile2XML -o Workflow -f MDM -d all ;</v>
      </c>
      <c r="Q59" s="12" t="str">
        <f t="shared" si="9"/>
        <v>./pmrep deploydeploymentgroup -p DG_Static_Shared -c  ./DG_Static_Shared.xml -r RAC_uat -n ritbil -X BPU -h uhvifoapp03 -o 6005 -s Native -l $HOME/scripts/log/dgbr_matvis.log ;</v>
      </c>
      <c r="R59" s="13" t="str">
        <f t="shared" si="10"/>
        <v xml:space="preserve">cat $HOME/scripts/log/dgbr_matvis.log ; </v>
      </c>
      <c r="S59" s="14" t="str">
        <f t="shared" si="11"/>
        <v xml:space="preserve"> pmd ; </v>
      </c>
      <c r="T59" s="64" t="str">
        <f t="shared" si="12"/>
        <v>ssh -q uhvifoapp03 '/home/infa_adm/scripts/ais.sh MDM wf_FlatFile2XML Int01_uat'</v>
      </c>
      <c r="U59" s="86"/>
      <c r="V59" s="60" t="str">
        <f t="shared" si="13"/>
        <v>./pmrep objectexport -f MDM -o Workflow -n wf_FlatFile2XML -m -s -b -r -u wf_FlatFile2XML.xml</v>
      </c>
      <c r="W59" s="63" t="str">
        <f t="shared" si="14"/>
        <v>gwd MDM wf_FlatFile2XML</v>
      </c>
    </row>
    <row r="60" spans="1:23" x14ac:dyDescent="0.25">
      <c r="A60" s="9">
        <v>43280</v>
      </c>
      <c r="B60" s="6" t="s">
        <v>317</v>
      </c>
      <c r="C60" s="81" t="s">
        <v>324</v>
      </c>
      <c r="D60" s="81" t="s">
        <v>1601</v>
      </c>
      <c r="E60" s="81" t="s">
        <v>1113</v>
      </c>
      <c r="F60" s="81" t="s">
        <v>1241</v>
      </c>
      <c r="G60" s="81">
        <v>6005</v>
      </c>
      <c r="H60" s="81" t="s">
        <v>10</v>
      </c>
      <c r="I60" s="81" t="s">
        <v>666</v>
      </c>
      <c r="J60" s="6" t="s">
        <v>1491</v>
      </c>
      <c r="K60" s="6" t="s">
        <v>332</v>
      </c>
      <c r="L60" s="47" t="s">
        <v>1625</v>
      </c>
      <c r="M60" s="6" t="s">
        <v>1669</v>
      </c>
      <c r="N60" s="11" t="str">
        <f t="shared" si="6"/>
        <v>qc connectors Workflow wf_ENT_LAWSON_GL_DA_PROCESS</v>
      </c>
      <c r="O60" s="12" t="str">
        <f t="shared" si="7"/>
        <v>./pmrep cleardeploymentgroup -p DG_Static_Shared -f ;</v>
      </c>
      <c r="P60" s="13" t="str">
        <f t="shared" si="8"/>
        <v>./pmrep addtodeploymentgroup -p DG_Static_Shared -n wf_ENT_LAWSON_GL_DA_PROCESS -o Workflow -f connectors -d all ;</v>
      </c>
      <c r="Q60" s="12" t="str">
        <f t="shared" si="9"/>
        <v>./pmrep deploydeploymentgroup -p DG_Static_Shared -c  ./DG_Static_Shared.xml -r RAC_uat -n ritbil -X BPU -h uhvifoapp03 -o 6005 -s Native -l $HOME/scripts/log/dgbr_kalabd.log ;</v>
      </c>
      <c r="R60" s="13" t="str">
        <f t="shared" si="10"/>
        <v xml:space="preserve">cat $HOME/scripts/log/dgbr_kalabd.log ; </v>
      </c>
      <c r="S60" s="14" t="str">
        <f t="shared" si="11"/>
        <v xml:space="preserve"> pmd ; </v>
      </c>
      <c r="T60" s="64" t="str">
        <f t="shared" si="12"/>
        <v>ssh -q uhvifoapp03 '/home/infa_adm/scripts/ais.sh connectors wf_ENT_LAWSON_GL_DA_PROCESS Int01_uat'</v>
      </c>
      <c r="U60" s="86"/>
      <c r="V60" s="60" t="str">
        <f t="shared" si="13"/>
        <v>./pmrep objectexport -f connectors -o Workflow -n wf_ENT_LAWSON_GL_DA_PROCESS -m -s -b -r -u wf_ENT_LAWSON_GL_DA_PROCESS.xml</v>
      </c>
      <c r="W60" s="63" t="str">
        <f t="shared" si="14"/>
        <v>gwd connectors wf_ENT_LAWSON_GL_DA_PROCESS</v>
      </c>
    </row>
    <row r="61" spans="1:23" x14ac:dyDescent="0.25">
      <c r="A61" s="9">
        <v>43280</v>
      </c>
      <c r="B61" s="6" t="s">
        <v>317</v>
      </c>
      <c r="C61" s="82" t="s">
        <v>20</v>
      </c>
      <c r="D61" s="82" t="s">
        <v>1602</v>
      </c>
      <c r="E61" s="82" t="s">
        <v>1383</v>
      </c>
      <c r="F61" s="82" t="s">
        <v>19</v>
      </c>
      <c r="G61" s="82">
        <v>6005</v>
      </c>
      <c r="H61" s="82" t="s">
        <v>10</v>
      </c>
      <c r="I61" s="82" t="s">
        <v>666</v>
      </c>
      <c r="J61" s="6" t="s">
        <v>1491</v>
      </c>
      <c r="K61" s="6" t="s">
        <v>332</v>
      </c>
      <c r="L61" s="47" t="s">
        <v>1625</v>
      </c>
      <c r="M61" s="6" t="s">
        <v>1670</v>
      </c>
      <c r="N61" s="11" t="str">
        <f t="shared" si="6"/>
        <v>qc connectors Workflow wf_ENT_LAWSON_GL_DA_PROCESS</v>
      </c>
      <c r="O61" s="12" t="str">
        <f t="shared" si="7"/>
        <v>./pmrep cleardeploymentgroup -p DG_Static_Shared -f ;</v>
      </c>
      <c r="P61" s="13" t="str">
        <f t="shared" si="8"/>
        <v>./pmrep addtodeploymentgroup -p DG_Static_Shared -n wf_ENT_LAWSON_GL_DA_PROCESS -o Workflow -f connectors -d all ;</v>
      </c>
      <c r="Q61" s="12" t="str">
        <f t="shared" si="9"/>
        <v>./pmrep deploydeploymentgroup -p DG_Static_Shared -c  ./DG_Static_Shared.xml -r RAC_qa -n ritbil -X BPQ -h qhvifoapp05 -o 6005 -s Native -l $HOME/scripts/log/dgbr_kalabd.log ;</v>
      </c>
      <c r="R61" s="13" t="str">
        <f t="shared" si="10"/>
        <v xml:space="preserve">cat $HOME/scripts/log/dgbr_kalabd.log ; </v>
      </c>
      <c r="S61" s="14" t="str">
        <f t="shared" si="11"/>
        <v xml:space="preserve"> pmd ; </v>
      </c>
      <c r="T61" s="64" t="str">
        <f t="shared" si="12"/>
        <v>ssh -q qhvifoapp05 '/home/infa_adm/scripts/ais.sh connectors wf_ENT_LAWSON_GL_DA_PROCESS Int01_qa'</v>
      </c>
      <c r="U61" s="86"/>
      <c r="V61" s="60" t="str">
        <f t="shared" si="13"/>
        <v>./pmrep objectexport -f connectors -o Workflow -n wf_ENT_LAWSON_GL_DA_PROCESS -m -s -b -r -u wf_ENT_LAWSON_GL_DA_PROCESS.xml</v>
      </c>
      <c r="W61" s="63" t="str">
        <f t="shared" si="14"/>
        <v>gwd connectors wf_ENT_LAWSON_GL_DA_PROCESS</v>
      </c>
    </row>
    <row r="62" spans="1:23" x14ac:dyDescent="0.25">
      <c r="A62" s="9">
        <v>43280</v>
      </c>
      <c r="B62" s="6" t="s">
        <v>1592</v>
      </c>
      <c r="C62" s="81" t="s">
        <v>324</v>
      </c>
      <c r="D62" s="81" t="s">
        <v>1601</v>
      </c>
      <c r="E62" s="81" t="s">
        <v>1113</v>
      </c>
      <c r="F62" s="81" t="s">
        <v>1241</v>
      </c>
      <c r="G62" s="81">
        <v>6005</v>
      </c>
      <c r="H62" s="81" t="s">
        <v>10</v>
      </c>
      <c r="I62" s="81" t="s">
        <v>666</v>
      </c>
      <c r="J62" s="6" t="s">
        <v>1491</v>
      </c>
      <c r="K62" s="6" t="s">
        <v>332</v>
      </c>
      <c r="L62" s="47" t="s">
        <v>1591</v>
      </c>
      <c r="M62" s="87" t="s">
        <v>1696</v>
      </c>
      <c r="N62" s="11" t="str">
        <f t="shared" si="6"/>
        <v>qc connectors Workflow wf_ENT_LAWSON_GL_CA_PROCESS</v>
      </c>
      <c r="O62" s="12" t="str">
        <f t="shared" si="7"/>
        <v>./pmrep cleardeploymentgroup -p DG_Static_Shared -f ;</v>
      </c>
      <c r="P62" s="13" t="str">
        <f t="shared" si="8"/>
        <v>./pmrep addtodeploymentgroup -p DG_Static_Shared -n wf_ENT_LAWSON_GL_CA_PROCESS -o Workflow -f connectors -d all ;</v>
      </c>
      <c r="Q62" s="12" t="str">
        <f t="shared" si="9"/>
        <v>./pmrep deploydeploymentgroup -p DG_Static_Shared -c  ./DG_Static_Shared.xml -r RAC_uat -n ritbil -X BPU -h uhvifoapp03 -o 6005 -s Native -l $HOME/scripts/log/dgbr_saksub.log ;</v>
      </c>
      <c r="R62" s="13" t="str">
        <f t="shared" si="10"/>
        <v xml:space="preserve">cat $HOME/scripts/log/dgbr_saksub.log ; </v>
      </c>
      <c r="S62" s="14" t="str">
        <f t="shared" si="11"/>
        <v xml:space="preserve"> pmd ; </v>
      </c>
      <c r="T62" s="64" t="str">
        <f t="shared" si="12"/>
        <v>ssh -q uhvifoapp03 '/home/infa_adm/scripts/ais.sh connectors wf_ENT_LAWSON_GL_CA_PROCESS Int01_uat'</v>
      </c>
      <c r="U62" s="86"/>
      <c r="V62" s="60" t="str">
        <f t="shared" si="13"/>
        <v>./pmrep objectexport -f connectors -o Workflow -n wf_ENT_LAWSON_GL_CA_PROCESS -m -s -b -r -u wf_ENT_LAWSON_GL_CA_PROCESS.xml</v>
      </c>
      <c r="W62" s="63" t="str">
        <f t="shared" si="14"/>
        <v>gwd connectors wf_ENT_LAWSON_GL_CA_PROCESS</v>
      </c>
    </row>
    <row r="63" spans="1:23" x14ac:dyDescent="0.25">
      <c r="A63" s="9">
        <v>43283</v>
      </c>
      <c r="B63" s="6" t="s">
        <v>286</v>
      </c>
      <c r="C63" s="81" t="s">
        <v>324</v>
      </c>
      <c r="D63" s="81" t="s">
        <v>1601</v>
      </c>
      <c r="E63" s="81" t="s">
        <v>1113</v>
      </c>
      <c r="F63" s="81" t="s">
        <v>1241</v>
      </c>
      <c r="G63" s="81">
        <v>6005</v>
      </c>
      <c r="H63" s="81" t="s">
        <v>10</v>
      </c>
      <c r="I63" s="81" t="s">
        <v>666</v>
      </c>
      <c r="J63" s="87" t="s">
        <v>325</v>
      </c>
      <c r="K63" s="6" t="s">
        <v>332</v>
      </c>
      <c r="L63" s="87" t="s">
        <v>709</v>
      </c>
      <c r="M63" s="6" t="s">
        <v>1674</v>
      </c>
      <c r="N63" s="11" t="str">
        <f t="shared" si="6"/>
        <v>qc Marketing_Conversions Workflow wf_Siebel_Lead_Conversion_ParameterFile</v>
      </c>
      <c r="O63" s="12" t="str">
        <f t="shared" si="7"/>
        <v>./pmrep cleardeploymentgroup -p DG_Static_Shared -f ;</v>
      </c>
      <c r="P63" s="13" t="str">
        <f t="shared" si="8"/>
        <v>./pmrep addtodeploymentgroup -p DG_Static_Shared -n wf_Siebel_Lead_Conversion_ParameterFile -o Workflow -f Marketing_Conversions -d all ;</v>
      </c>
      <c r="Q63" s="12" t="str">
        <f t="shared" si="9"/>
        <v>./pmrep deploydeploymentgroup -p DG_Static_Shared -c  ./DG_Static_Shared.xml -r RAC_uat -n ritbil -X BPU -h uhvifoapp03 -o 6005 -s Native -l $HOME/scripts/log/dgbr_allvan.log ;</v>
      </c>
      <c r="R63" s="13" t="str">
        <f t="shared" si="10"/>
        <v xml:space="preserve">cat $HOME/scripts/log/dgbr_allvan.log ; </v>
      </c>
      <c r="S63" s="14" t="str">
        <f t="shared" si="11"/>
        <v xml:space="preserve"> pmd ; </v>
      </c>
      <c r="T63" s="64" t="str">
        <f t="shared" si="12"/>
        <v>ssh -q uhvifoapp03 '/home/infa_adm/scripts/ais.sh Marketing_Conversions wf_Siebel_Lead_Conversion_ParameterFile Int01_uat'</v>
      </c>
      <c r="U63" s="86"/>
      <c r="V63" s="60" t="str">
        <f t="shared" si="13"/>
        <v>./pmrep objectexport -f Marketing_Conversions -o Workflow -n wf_Siebel_Lead_Conversion_ParameterFile -m -s -b -r -u wf_Siebel_Lead_Conversion_ParameterFile.xml</v>
      </c>
      <c r="W63" s="63" t="str">
        <f t="shared" si="14"/>
        <v>gwd Marketing_Conversions wf_Siebel_Lead_Conversion_ParameterFile</v>
      </c>
    </row>
    <row r="64" spans="1:23" x14ac:dyDescent="0.25">
      <c r="A64" s="9">
        <v>43283</v>
      </c>
      <c r="B64" s="6" t="s">
        <v>285</v>
      </c>
      <c r="C64" s="82" t="s">
        <v>20</v>
      </c>
      <c r="D64" s="82" t="s">
        <v>1602</v>
      </c>
      <c r="E64" s="82" t="s">
        <v>1383</v>
      </c>
      <c r="F64" s="82" t="s">
        <v>19</v>
      </c>
      <c r="G64" s="82">
        <v>6005</v>
      </c>
      <c r="H64" s="82" t="s">
        <v>10</v>
      </c>
      <c r="I64" s="82" t="s">
        <v>666</v>
      </c>
      <c r="J64" s="47" t="s">
        <v>322</v>
      </c>
      <c r="K64" s="6" t="s">
        <v>332</v>
      </c>
      <c r="L64" s="87" t="s">
        <v>380</v>
      </c>
      <c r="M64" s="6" t="s">
        <v>1675</v>
      </c>
      <c r="N64" s="11" t="str">
        <f t="shared" si="6"/>
        <v>qc MDM Workflow wf_FlatFile2XML</v>
      </c>
      <c r="O64" s="12" t="str">
        <f t="shared" si="7"/>
        <v>./pmrep cleardeploymentgroup -p DG_Static_Shared -f ;</v>
      </c>
      <c r="P64" s="13" t="str">
        <f t="shared" si="8"/>
        <v>./pmrep addtodeploymentgroup -p DG_Static_Shared -n wf_FlatFile2XML -o Workflow -f MDM -d all ;</v>
      </c>
      <c r="Q64" s="12" t="str">
        <f t="shared" si="9"/>
        <v>./pmrep deploydeploymentgroup -p DG_Static_Shared -c  ./DG_Static_Shared.xml -r RAC_qa -n ritbil -X BPQ -h qhvifoapp05 -o 6005 -s Native -l $HOME/scripts/log/dgbr_matvis.log ;</v>
      </c>
      <c r="R64" s="13" t="str">
        <f t="shared" si="10"/>
        <v xml:space="preserve">cat $HOME/scripts/log/dgbr_matvis.log ; </v>
      </c>
      <c r="S64" s="14" t="str">
        <f t="shared" si="11"/>
        <v xml:space="preserve"> pmd ; </v>
      </c>
      <c r="T64" s="64" t="str">
        <f t="shared" si="12"/>
        <v>ssh -q qhvifoapp05 '/home/infa_adm/scripts/ais.sh MDM wf_FlatFile2XML Int01_qa'</v>
      </c>
      <c r="U64" s="86"/>
      <c r="V64" s="60" t="str">
        <f t="shared" si="13"/>
        <v>./pmrep objectexport -f MDM -o Workflow -n wf_FlatFile2XML -m -s -b -r -u wf_FlatFile2XML.xml</v>
      </c>
      <c r="W64" s="63" t="str">
        <f t="shared" si="14"/>
        <v>gwd MDM wf_FlatFile2XML</v>
      </c>
    </row>
    <row r="65" spans="1:23" x14ac:dyDescent="0.25">
      <c r="A65" s="9">
        <v>43283</v>
      </c>
      <c r="B65" s="6" t="s">
        <v>285</v>
      </c>
      <c r="C65" s="81" t="s">
        <v>324</v>
      </c>
      <c r="D65" s="81" t="s">
        <v>1601</v>
      </c>
      <c r="E65" s="81" t="s">
        <v>1113</v>
      </c>
      <c r="F65" s="81" t="s">
        <v>1241</v>
      </c>
      <c r="G65" s="81">
        <v>6005</v>
      </c>
      <c r="H65" s="81" t="s">
        <v>10</v>
      </c>
      <c r="I65" s="81" t="s">
        <v>666</v>
      </c>
      <c r="J65" s="47" t="s">
        <v>322</v>
      </c>
      <c r="K65" s="6" t="s">
        <v>332</v>
      </c>
      <c r="L65" s="87" t="s">
        <v>380</v>
      </c>
      <c r="M65" s="6" t="s">
        <v>1676</v>
      </c>
      <c r="N65" s="11" t="str">
        <f t="shared" si="6"/>
        <v>qc MDM Workflow wf_FlatFile2XML</v>
      </c>
      <c r="O65" s="12" t="str">
        <f t="shared" si="7"/>
        <v>./pmrep cleardeploymentgroup -p DG_Static_Shared -f ;</v>
      </c>
      <c r="P65" s="13" t="str">
        <f t="shared" si="8"/>
        <v>./pmrep addtodeploymentgroup -p DG_Static_Shared -n wf_FlatFile2XML -o Workflow -f MDM -d all ;</v>
      </c>
      <c r="Q65" s="12" t="str">
        <f t="shared" si="9"/>
        <v>./pmrep deploydeploymentgroup -p DG_Static_Shared -c  ./DG_Static_Shared.xml -r RAC_uat -n ritbil -X BPU -h uhvifoapp03 -o 6005 -s Native -l $HOME/scripts/log/dgbr_matvis.log ;</v>
      </c>
      <c r="R65" s="13" t="str">
        <f t="shared" si="10"/>
        <v xml:space="preserve">cat $HOME/scripts/log/dgbr_matvis.log ; </v>
      </c>
      <c r="S65" s="14" t="str">
        <f t="shared" si="11"/>
        <v xml:space="preserve"> pmd ; </v>
      </c>
      <c r="T65" s="64" t="str">
        <f t="shared" si="12"/>
        <v>ssh -q uhvifoapp03 '/home/infa_adm/scripts/ais.sh MDM wf_FlatFile2XML Int01_uat'</v>
      </c>
      <c r="U65" s="86"/>
      <c r="V65" s="60" t="str">
        <f t="shared" si="13"/>
        <v>./pmrep objectexport -f MDM -o Workflow -n wf_FlatFile2XML -m -s -b -r -u wf_FlatFile2XML.xml</v>
      </c>
      <c r="W65" s="63" t="str">
        <f t="shared" si="14"/>
        <v>gwd MDM wf_FlatFile2XML</v>
      </c>
    </row>
    <row r="66" spans="1:23" x14ac:dyDescent="0.25">
      <c r="A66" s="9">
        <v>43283</v>
      </c>
      <c r="B66" s="6" t="s">
        <v>286</v>
      </c>
      <c r="C66" s="81" t="s">
        <v>324</v>
      </c>
      <c r="D66" s="81" t="s">
        <v>1601</v>
      </c>
      <c r="E66" s="81" t="s">
        <v>1113</v>
      </c>
      <c r="F66" s="81" t="s">
        <v>1241</v>
      </c>
      <c r="G66" s="81">
        <v>6005</v>
      </c>
      <c r="H66" s="81" t="s">
        <v>10</v>
      </c>
      <c r="I66" s="81" t="s">
        <v>666</v>
      </c>
      <c r="J66" s="87" t="s">
        <v>325</v>
      </c>
      <c r="K66" s="6" t="s">
        <v>354</v>
      </c>
      <c r="L66" s="87" t="s">
        <v>1677</v>
      </c>
      <c r="M66" s="6" t="s">
        <v>1679</v>
      </c>
      <c r="N66" s="11" t="str">
        <f t="shared" si="6"/>
        <v>qc Marketing_Conversions Session s_m_Ht_Cust_Cleanse_Std</v>
      </c>
      <c r="O66" s="12" t="str">
        <f t="shared" si="7"/>
        <v>./pmrep cleardeploymentgroup -p DG_Static_Shared -f ;</v>
      </c>
      <c r="P66" s="13" t="str">
        <f t="shared" si="8"/>
        <v>./pmrep addtodeploymentgroup -p DG_Static_Shared -n s_m_Ht_Cust_Cleanse_Std -o Session -f Marketing_Conversions -d all ;</v>
      </c>
      <c r="Q66" s="12" t="str">
        <f t="shared" si="9"/>
        <v>echo ;</v>
      </c>
      <c r="R66" s="13" t="str">
        <f t="shared" si="10"/>
        <v>echo;</v>
      </c>
      <c r="S66" s="14" t="str">
        <f t="shared" si="11"/>
        <v xml:space="preserve"> echo ; </v>
      </c>
      <c r="T66" s="64" t="str">
        <f t="shared" si="12"/>
        <v>ssh -q uhvifoapp03 '/home/infa_adm/scripts/ais.sh Marketing_Conversions s_m_Ht_Cust_Cleanse_Std Int01_uat'</v>
      </c>
      <c r="U66" s="86"/>
      <c r="V66" s="60" t="str">
        <f t="shared" si="13"/>
        <v>./pmrep objectexport -f Marketing_Conversions -o Session -n s_m_Ht_Cust_Cleanse_Std -m -s -b -r -u s_m_Ht_Cust_Cleanse_Std.xml</v>
      </c>
      <c r="W66" s="63" t="str">
        <f t="shared" si="14"/>
        <v xml:space="preserve"> # n/a</v>
      </c>
    </row>
    <row r="67" spans="1:23" x14ac:dyDescent="0.25">
      <c r="A67" s="9">
        <v>43283</v>
      </c>
      <c r="B67" s="6" t="s">
        <v>286</v>
      </c>
      <c r="C67" s="81" t="s">
        <v>324</v>
      </c>
      <c r="D67" s="81" t="s">
        <v>1601</v>
      </c>
      <c r="E67" s="81" t="s">
        <v>1113</v>
      </c>
      <c r="F67" s="81" t="s">
        <v>1241</v>
      </c>
      <c r="G67" s="81">
        <v>6005</v>
      </c>
      <c r="H67" s="81" t="s">
        <v>10</v>
      </c>
      <c r="I67" s="81" t="s">
        <v>666</v>
      </c>
      <c r="J67" s="87" t="s">
        <v>325</v>
      </c>
      <c r="K67" s="6" t="s">
        <v>354</v>
      </c>
      <c r="L67" s="87" t="s">
        <v>1678</v>
      </c>
      <c r="M67" s="6" t="s">
        <v>1679</v>
      </c>
      <c r="N67" s="11" t="str">
        <f t="shared" si="6"/>
        <v>qc Marketing_Conversions Session s_m_Siebel_WebLead_Cleanse_Std</v>
      </c>
      <c r="O67" s="12" t="str">
        <f t="shared" si="7"/>
        <v>echo ;</v>
      </c>
      <c r="P67" s="13" t="str">
        <f t="shared" si="8"/>
        <v>./pmrep addtodeploymentgroup -p DG_Static_Shared -n s_m_Siebel_WebLead_Cleanse_Std -o Session -f Marketing_Conversions -d all ;</v>
      </c>
      <c r="Q67" s="12" t="str">
        <f t="shared" si="9"/>
        <v>echo ;</v>
      </c>
      <c r="R67" s="13" t="str">
        <f t="shared" si="10"/>
        <v>echo;</v>
      </c>
      <c r="S67" s="14" t="str">
        <f t="shared" si="11"/>
        <v xml:space="preserve"> echo ; </v>
      </c>
      <c r="T67" s="64" t="str">
        <f t="shared" si="12"/>
        <v>ssh -q uhvifoapp03 '/home/infa_adm/scripts/ais.sh Marketing_Conversions s_m_Siebel_WebLead_Cleanse_Std Int01_uat'</v>
      </c>
      <c r="U67" s="86"/>
      <c r="V67" s="60" t="str">
        <f t="shared" si="13"/>
        <v>./pmrep objectexport -f Marketing_Conversions -o Session -n s_m_Siebel_WebLead_Cleanse_Std -m -s -b -r -u s_m_Siebel_WebLead_Cleanse_Std.xml</v>
      </c>
      <c r="W67" s="63" t="str">
        <f t="shared" si="14"/>
        <v xml:space="preserve"> # n/a</v>
      </c>
    </row>
    <row r="68" spans="1:23" x14ac:dyDescent="0.25">
      <c r="A68" s="9">
        <v>43283</v>
      </c>
      <c r="B68" s="6" t="s">
        <v>286</v>
      </c>
      <c r="C68" s="81" t="s">
        <v>324</v>
      </c>
      <c r="D68" s="81" t="s">
        <v>1601</v>
      </c>
      <c r="E68" s="81" t="s">
        <v>1113</v>
      </c>
      <c r="F68" s="81" t="s">
        <v>1241</v>
      </c>
      <c r="G68" s="81">
        <v>6005</v>
      </c>
      <c r="H68" s="81" t="s">
        <v>10</v>
      </c>
      <c r="I68" s="81" t="s">
        <v>666</v>
      </c>
      <c r="J68" s="87" t="s">
        <v>325</v>
      </c>
      <c r="K68" s="6" t="s">
        <v>354</v>
      </c>
      <c r="L68" s="87" t="s">
        <v>1677</v>
      </c>
      <c r="M68" s="6" t="s">
        <v>1680</v>
      </c>
      <c r="N68" s="11" t="str">
        <f t="shared" si="6"/>
        <v>qc Marketing_Conversions Session s_m_Ht_Cust_Cleanse_Std</v>
      </c>
      <c r="O68" s="12" t="str">
        <f t="shared" si="7"/>
        <v>echo ;</v>
      </c>
      <c r="P68" s="13" t="str">
        <f t="shared" si="8"/>
        <v>./pmrep addtodeploymentgroup -p DG_Static_Shared -n s_m_Ht_Cust_Cleanse_Std -o Session -f Marketing_Conversions -d all ;</v>
      </c>
      <c r="Q68" s="12" t="str">
        <f t="shared" si="9"/>
        <v>echo ;</v>
      </c>
      <c r="R68" s="13" t="str">
        <f t="shared" si="10"/>
        <v>echo;</v>
      </c>
      <c r="S68" s="14" t="str">
        <f t="shared" si="11"/>
        <v xml:space="preserve"> echo ; </v>
      </c>
      <c r="T68" s="64" t="str">
        <f t="shared" si="12"/>
        <v>ssh -q uhvifoapp03 '/home/infa_adm/scripts/ais.sh Marketing_Conversions s_m_Ht_Cust_Cleanse_Std Int01_uat'</v>
      </c>
      <c r="U68" s="86"/>
      <c r="V68" s="60" t="str">
        <f t="shared" si="13"/>
        <v>./pmrep objectexport -f Marketing_Conversions -o Session -n s_m_Ht_Cust_Cleanse_Std -m -s -b -r -u s_m_Ht_Cust_Cleanse_Std.xml</v>
      </c>
      <c r="W68" s="63" t="str">
        <f t="shared" si="14"/>
        <v xml:space="preserve"> # n/a</v>
      </c>
    </row>
    <row r="69" spans="1:23" x14ac:dyDescent="0.25">
      <c r="A69" s="9">
        <v>43283</v>
      </c>
      <c r="B69" s="6" t="s">
        <v>286</v>
      </c>
      <c r="C69" s="81" t="s">
        <v>324</v>
      </c>
      <c r="D69" s="81" t="s">
        <v>1601</v>
      </c>
      <c r="E69" s="81" t="s">
        <v>1113</v>
      </c>
      <c r="F69" s="81" t="s">
        <v>1241</v>
      </c>
      <c r="G69" s="81">
        <v>6005</v>
      </c>
      <c r="H69" s="81" t="s">
        <v>10</v>
      </c>
      <c r="I69" s="81" t="s">
        <v>666</v>
      </c>
      <c r="J69" s="87" t="s">
        <v>325</v>
      </c>
      <c r="K69" s="6" t="s">
        <v>332</v>
      </c>
      <c r="L69" s="87" t="s">
        <v>709</v>
      </c>
      <c r="M69" s="6" t="s">
        <v>1681</v>
      </c>
      <c r="N69" s="11" t="str">
        <f t="shared" si="6"/>
        <v>qc Marketing_Conversions Workflow wf_Siebel_Lead_Conversion_ParameterFile</v>
      </c>
      <c r="O69" s="12" t="str">
        <f t="shared" si="7"/>
        <v>echo ;</v>
      </c>
      <c r="P69" s="13" t="str">
        <f t="shared" si="8"/>
        <v>./pmrep addtodeploymentgroup -p DG_Static_Shared -n wf_Siebel_Lead_Conversion_ParameterFile -o Workflow -f Marketing_Conversions -d all ;</v>
      </c>
      <c r="Q69" s="12" t="str">
        <f t="shared" si="9"/>
        <v>./pmrep deploydeploymentgroup -p DG_Static_Shared -c  ./DG_Static_Shared.xml -r RAC_uat -n ritbil -X BPU -h uhvifoapp03 -o 6005 -s Native -l $HOME/scripts/log/dgbr_allvan.log ;</v>
      </c>
      <c r="R69" s="13" t="str">
        <f t="shared" si="10"/>
        <v xml:space="preserve">cat $HOME/scripts/log/dgbr_allvan.log ; </v>
      </c>
      <c r="S69" s="14" t="str">
        <f t="shared" si="11"/>
        <v xml:space="preserve"> pmd ; </v>
      </c>
      <c r="T69" s="64" t="str">
        <f t="shared" si="12"/>
        <v>ssh -q uhvifoapp03 '/home/infa_adm/scripts/ais.sh Marketing_Conversions wf_Siebel_Lead_Conversion_ParameterFile Int01_uat'</v>
      </c>
      <c r="U69" s="86"/>
      <c r="V69" s="60" t="str">
        <f t="shared" si="13"/>
        <v>./pmrep objectexport -f Marketing_Conversions -o Workflow -n wf_Siebel_Lead_Conversion_ParameterFile -m -s -b -r -u wf_Siebel_Lead_Conversion_ParameterFile.xml</v>
      </c>
      <c r="W69" s="63" t="str">
        <f t="shared" si="14"/>
        <v>gwd Marketing_Conversions wf_Siebel_Lead_Conversion_ParameterFile</v>
      </c>
    </row>
    <row r="70" spans="1:23" x14ac:dyDescent="0.25">
      <c r="A70" s="9">
        <v>43283</v>
      </c>
      <c r="B70" s="6" t="s">
        <v>1695</v>
      </c>
      <c r="C70" s="83" t="s">
        <v>32</v>
      </c>
      <c r="D70" s="83" t="s">
        <v>1614</v>
      </c>
      <c r="E70" s="83" t="s">
        <v>1040</v>
      </c>
      <c r="F70" s="83" t="s">
        <v>1242</v>
      </c>
      <c r="G70" s="83">
        <v>6005</v>
      </c>
      <c r="H70" s="83" t="s">
        <v>10</v>
      </c>
      <c r="I70" s="83" t="s">
        <v>666</v>
      </c>
      <c r="J70" s="87" t="s">
        <v>325</v>
      </c>
      <c r="K70" s="6" t="s">
        <v>354</v>
      </c>
      <c r="L70" s="87" t="s">
        <v>1678</v>
      </c>
      <c r="M70" s="6" t="s">
        <v>1682</v>
      </c>
      <c r="N70" s="11" t="str">
        <f t="shared" ref="N70:N133" si="15">CONCATENATE("qc ",J70," ",K70," ",L70)</f>
        <v>qc Marketing_Conversions Session s_m_Siebel_WebLead_Cleanse_Std</v>
      </c>
      <c r="O70" s="12" t="str">
        <f t="shared" ref="O70:O133" si="16">IF(AND(B70=B69,D70=D69),"echo ;",CONCATENATE("./pmrep cleardeploymentgroup -p ",dgnm," -f ;"))</f>
        <v>./pmrep cleardeploymentgroup -p DG_Static_Shared -f ;</v>
      </c>
      <c r="P70" s="13" t="str">
        <f t="shared" ref="P70:P133" si="17">CONCATENATE("./pmrep addtodeploymentgroup -p ",dgnm," -n ",L70," -o ",K70, " -f ",J70," -d ",I70, " ;")</f>
        <v>./pmrep addtodeploymentgroup -p DG_Static_Shared -n s_m_Siebel_WebLead_Cleanse_Std -o Session -f Marketing_Conversions -d all ;</v>
      </c>
      <c r="Q70" s="12" t="str">
        <f t="shared" ref="Q70:Q133" si="18">IF(AND(B70=B71,D70=D71),"echo ;",CONCATENATE("./pmrep deploydeploymentgroup -p ",dgnm, " -c ",dgxml," -r ",C70," -n ritbil -X ",D70, " -h ",E70," -o ",G70, " -s ",H70, " -l $HOME/scripts/log/dgbr_",B70,".log ;"))</f>
        <v>echo ;</v>
      </c>
      <c r="R70" s="13" t="str">
        <f t="shared" ref="R70:R133" si="19">IF(AND(B70=B71,D70=D71),"echo;",CONCATENATE("cat $HOME/scripts/log/dgbr_",B70,".log ; "))</f>
        <v>echo;</v>
      </c>
      <c r="S70" s="14" t="str">
        <f t="shared" ref="S70:S133" si="20">IF(LEFT(R70,3)="cat"," pmd ; "," echo ; ")</f>
        <v xml:space="preserve"> echo ; </v>
      </c>
      <c r="T70" s="64" t="str">
        <f t="shared" ref="T70:T133" si="21">CONCATENATE("ssh -q ",E70, " '/home/infa_adm/scripts/ais.sh ",J70," ",L70," ",F70,"'")</f>
        <v>ssh -q phvifoapp04 '/home/infa_adm/scripts/ais.sh Marketing_Conversions s_m_Siebel_WebLead_Cleanse_Std Int01_prod'</v>
      </c>
      <c r="U70" s="86"/>
      <c r="V70" s="60" t="str">
        <f t="shared" ref="V70:V133" si="22">CONCATENATE("./pmrep objectexport -f ",J70," -o ",K70," -n ",L70," -m -s -b -r -u ",L70,".xml")</f>
        <v>./pmrep objectexport -f Marketing_Conversions -o Session -n s_m_Siebel_WebLead_Cleanse_Std -m -s -b -r -u s_m_Siebel_WebLead_Cleanse_Std.xml</v>
      </c>
      <c r="W70" s="63" t="str">
        <f t="shared" ref="W70:W133" si="23">IF(K70="Workflow",CONCATENATE("gwd ",J70," ",L70)," # n/a")</f>
        <v xml:space="preserve"> # n/a</v>
      </c>
    </row>
    <row r="71" spans="1:23" x14ac:dyDescent="0.25">
      <c r="A71" s="9">
        <v>43283</v>
      </c>
      <c r="B71" s="6" t="s">
        <v>1695</v>
      </c>
      <c r="C71" s="83" t="s">
        <v>32</v>
      </c>
      <c r="D71" s="83" t="s">
        <v>1614</v>
      </c>
      <c r="E71" s="83" t="s">
        <v>1040</v>
      </c>
      <c r="F71" s="83" t="s">
        <v>1242</v>
      </c>
      <c r="G71" s="83">
        <v>6005</v>
      </c>
      <c r="H71" s="83" t="s">
        <v>10</v>
      </c>
      <c r="I71" s="83" t="s">
        <v>666</v>
      </c>
      <c r="J71" s="87" t="s">
        <v>325</v>
      </c>
      <c r="K71" s="6" t="s">
        <v>354</v>
      </c>
      <c r="L71" s="87" t="s">
        <v>1677</v>
      </c>
      <c r="M71" s="6" t="s">
        <v>1682</v>
      </c>
      <c r="N71" s="11" t="str">
        <f t="shared" si="15"/>
        <v>qc Marketing_Conversions Session s_m_Ht_Cust_Cleanse_Std</v>
      </c>
      <c r="O71" s="12" t="str">
        <f t="shared" si="16"/>
        <v>echo ;</v>
      </c>
      <c r="P71" s="13" t="str">
        <f t="shared" si="17"/>
        <v>./pmrep addtodeploymentgroup -p DG_Static_Shared -n s_m_Ht_Cust_Cleanse_Std -o Session -f Marketing_Conversions -d all ;</v>
      </c>
      <c r="Q71" s="12" t="str">
        <f t="shared" si="18"/>
        <v>echo ;</v>
      </c>
      <c r="R71" s="13" t="str">
        <f t="shared" si="19"/>
        <v>echo;</v>
      </c>
      <c r="S71" s="14" t="str">
        <f t="shared" si="20"/>
        <v xml:space="preserve"> echo ; </v>
      </c>
      <c r="T71" s="64" t="str">
        <f t="shared" si="21"/>
        <v>ssh -q phvifoapp04 '/home/infa_adm/scripts/ais.sh Marketing_Conversions s_m_Ht_Cust_Cleanse_Std Int01_prod'</v>
      </c>
      <c r="U71" s="86"/>
      <c r="V71" s="60" t="str">
        <f t="shared" si="22"/>
        <v>./pmrep objectexport -f Marketing_Conversions -o Session -n s_m_Ht_Cust_Cleanse_Std -m -s -b -r -u s_m_Ht_Cust_Cleanse_Std.xml</v>
      </c>
      <c r="W71" s="63" t="str">
        <f t="shared" si="23"/>
        <v xml:space="preserve"> # n/a</v>
      </c>
    </row>
    <row r="72" spans="1:23" x14ac:dyDescent="0.25">
      <c r="A72" s="9">
        <v>43283</v>
      </c>
      <c r="B72" s="6" t="s">
        <v>1695</v>
      </c>
      <c r="C72" s="83" t="s">
        <v>32</v>
      </c>
      <c r="D72" s="83" t="s">
        <v>1614</v>
      </c>
      <c r="E72" s="83" t="s">
        <v>1040</v>
      </c>
      <c r="F72" s="83" t="s">
        <v>1242</v>
      </c>
      <c r="G72" s="83">
        <v>6005</v>
      </c>
      <c r="H72" s="83" t="s">
        <v>10</v>
      </c>
      <c r="I72" s="83" t="s">
        <v>666</v>
      </c>
      <c r="J72" s="87" t="s">
        <v>325</v>
      </c>
      <c r="K72" s="6" t="s">
        <v>332</v>
      </c>
      <c r="L72" s="87" t="s">
        <v>709</v>
      </c>
      <c r="M72" s="6" t="s">
        <v>1682</v>
      </c>
      <c r="N72" s="11" t="str">
        <f t="shared" si="15"/>
        <v>qc Marketing_Conversions Workflow wf_Siebel_Lead_Conversion_ParameterFile</v>
      </c>
      <c r="O72" s="12" t="str">
        <f t="shared" si="16"/>
        <v>echo ;</v>
      </c>
      <c r="P72" s="13" t="str">
        <f t="shared" si="17"/>
        <v>./pmrep addtodeploymentgroup -p DG_Static_Shared -n wf_Siebel_Lead_Conversion_ParameterFile -o Workflow -f Marketing_Conversions -d all ;</v>
      </c>
      <c r="Q72" s="12" t="str">
        <f t="shared" si="18"/>
        <v>./pmrep deploydeploymentgroup -p DG_Static_Shared -c  ./DG_Static_Shared.xml -r RAC_prod -n ritbil -X BPP -h phvifoapp04 -o 6005 -s Native -l $HOME/scripts/log/dgbr_CHG0013358.log ;</v>
      </c>
      <c r="R72" s="13" t="str">
        <f t="shared" si="19"/>
        <v xml:space="preserve">cat $HOME/scripts/log/dgbr_CHG0013358.log ; </v>
      </c>
      <c r="S72" s="14" t="str">
        <f t="shared" si="20"/>
        <v xml:space="preserve"> pmd ; </v>
      </c>
      <c r="T72" s="64" t="str">
        <f t="shared" si="21"/>
        <v>ssh -q phvifoapp04 '/home/infa_adm/scripts/ais.sh Marketing_Conversions wf_Siebel_Lead_Conversion_ParameterFile Int01_prod'</v>
      </c>
      <c r="U72" s="86"/>
      <c r="V72" s="60" t="str">
        <f t="shared" si="22"/>
        <v>./pmrep objectexport -f Marketing_Conversions -o Workflow -n wf_Siebel_Lead_Conversion_ParameterFile -m -s -b -r -u wf_Siebel_Lead_Conversion_ParameterFile.xml</v>
      </c>
      <c r="W72" s="63" t="str">
        <f t="shared" si="23"/>
        <v>gwd Marketing_Conversions wf_Siebel_Lead_Conversion_ParameterFile</v>
      </c>
    </row>
    <row r="73" spans="1:23" x14ac:dyDescent="0.25">
      <c r="A73" s="9">
        <v>43283</v>
      </c>
      <c r="B73" s="6" t="s">
        <v>285</v>
      </c>
      <c r="C73" s="82" t="s">
        <v>20</v>
      </c>
      <c r="D73" s="82" t="s">
        <v>1602</v>
      </c>
      <c r="E73" s="82" t="s">
        <v>1383</v>
      </c>
      <c r="F73" s="82" t="s">
        <v>19</v>
      </c>
      <c r="G73" s="82">
        <v>6005</v>
      </c>
      <c r="H73" s="82" t="s">
        <v>10</v>
      </c>
      <c r="I73" s="82" t="s">
        <v>666</v>
      </c>
      <c r="J73" s="47" t="s">
        <v>322</v>
      </c>
      <c r="K73" s="6" t="s">
        <v>332</v>
      </c>
      <c r="L73" s="87" t="s">
        <v>380</v>
      </c>
      <c r="M73" s="6" t="s">
        <v>1683</v>
      </c>
      <c r="N73" s="11" t="str">
        <f t="shared" si="15"/>
        <v>qc MDM Workflow wf_FlatFile2XML</v>
      </c>
      <c r="O73" s="12" t="str">
        <f t="shared" si="16"/>
        <v>./pmrep cleardeploymentgroup -p DG_Static_Shared -f ;</v>
      </c>
      <c r="P73" s="13" t="str">
        <f t="shared" si="17"/>
        <v>./pmrep addtodeploymentgroup -p DG_Static_Shared -n wf_FlatFile2XML -o Workflow -f MDM -d all ;</v>
      </c>
      <c r="Q73" s="12" t="str">
        <f t="shared" si="18"/>
        <v>./pmrep deploydeploymentgroup -p DG_Static_Shared -c  ./DG_Static_Shared.xml -r RAC_qa -n ritbil -X BPQ -h qhvifoapp05 -o 6005 -s Native -l $HOME/scripts/log/dgbr_matvis.log ;</v>
      </c>
      <c r="R73" s="13" t="str">
        <f t="shared" si="19"/>
        <v xml:space="preserve">cat $HOME/scripts/log/dgbr_matvis.log ; </v>
      </c>
      <c r="S73" s="14" t="str">
        <f t="shared" si="20"/>
        <v xml:space="preserve"> pmd ; </v>
      </c>
      <c r="T73" s="64" t="str">
        <f t="shared" si="21"/>
        <v>ssh -q qhvifoapp05 '/home/infa_adm/scripts/ais.sh MDM wf_FlatFile2XML Int01_qa'</v>
      </c>
      <c r="U73" s="86"/>
      <c r="V73" s="60" t="str">
        <f t="shared" si="22"/>
        <v>./pmrep objectexport -f MDM -o Workflow -n wf_FlatFile2XML -m -s -b -r -u wf_FlatFile2XML.xml</v>
      </c>
      <c r="W73" s="63" t="str">
        <f t="shared" si="23"/>
        <v>gwd MDM wf_FlatFile2XML</v>
      </c>
    </row>
    <row r="74" spans="1:23" x14ac:dyDescent="0.25">
      <c r="A74" s="9">
        <v>43283</v>
      </c>
      <c r="B74" s="6" t="s">
        <v>285</v>
      </c>
      <c r="C74" s="81" t="s">
        <v>324</v>
      </c>
      <c r="D74" s="81" t="s">
        <v>1601</v>
      </c>
      <c r="E74" s="81" t="s">
        <v>1113</v>
      </c>
      <c r="F74" s="81" t="s">
        <v>1241</v>
      </c>
      <c r="G74" s="81">
        <v>6005</v>
      </c>
      <c r="H74" s="81" t="s">
        <v>10</v>
      </c>
      <c r="I74" s="81" t="s">
        <v>666</v>
      </c>
      <c r="J74" s="47" t="s">
        <v>322</v>
      </c>
      <c r="K74" s="6" t="s">
        <v>332</v>
      </c>
      <c r="L74" s="87" t="s">
        <v>380</v>
      </c>
      <c r="M74" s="6" t="s">
        <v>1684</v>
      </c>
      <c r="N74" s="11" t="str">
        <f t="shared" si="15"/>
        <v>qc MDM Workflow wf_FlatFile2XML</v>
      </c>
      <c r="O74" s="12" t="str">
        <f t="shared" si="16"/>
        <v>./pmrep cleardeploymentgroup -p DG_Static_Shared -f ;</v>
      </c>
      <c r="P74" s="13" t="str">
        <f t="shared" si="17"/>
        <v>./pmrep addtodeploymentgroup -p DG_Static_Shared -n wf_FlatFile2XML -o Workflow -f MDM -d all ;</v>
      </c>
      <c r="Q74" s="12" t="str">
        <f t="shared" si="18"/>
        <v>./pmrep deploydeploymentgroup -p DG_Static_Shared -c  ./DG_Static_Shared.xml -r RAC_uat -n ritbil -X BPU -h uhvifoapp03 -o 6005 -s Native -l $HOME/scripts/log/dgbr_matvis.log ;</v>
      </c>
      <c r="R74" s="13" t="str">
        <f t="shared" si="19"/>
        <v xml:space="preserve">cat $HOME/scripts/log/dgbr_matvis.log ; </v>
      </c>
      <c r="S74" s="14" t="str">
        <f t="shared" si="20"/>
        <v xml:space="preserve"> pmd ; </v>
      </c>
      <c r="T74" s="64" t="str">
        <f t="shared" si="21"/>
        <v>ssh -q uhvifoapp03 '/home/infa_adm/scripts/ais.sh MDM wf_FlatFile2XML Int01_uat'</v>
      </c>
      <c r="U74" s="86"/>
      <c r="V74" s="60" t="str">
        <f t="shared" si="22"/>
        <v>./pmrep objectexport -f MDM -o Workflow -n wf_FlatFile2XML -m -s -b -r -u wf_FlatFile2XML.xml</v>
      </c>
      <c r="W74" s="63" t="str">
        <f t="shared" si="23"/>
        <v>gwd MDM wf_FlatFile2XML</v>
      </c>
    </row>
    <row r="75" spans="1:23" x14ac:dyDescent="0.25">
      <c r="A75" s="9">
        <v>43284</v>
      </c>
      <c r="B75" s="6" t="s">
        <v>317</v>
      </c>
      <c r="C75" s="81" t="s">
        <v>324</v>
      </c>
      <c r="D75" s="81" t="s">
        <v>1601</v>
      </c>
      <c r="E75" s="81" t="s">
        <v>1113</v>
      </c>
      <c r="F75" s="81" t="s">
        <v>1241</v>
      </c>
      <c r="G75" s="81">
        <v>6005</v>
      </c>
      <c r="H75" s="81" t="s">
        <v>10</v>
      </c>
      <c r="I75" s="81" t="s">
        <v>666</v>
      </c>
      <c r="J75" s="6" t="s">
        <v>1491</v>
      </c>
      <c r="K75" s="6" t="s">
        <v>332</v>
      </c>
      <c r="L75" s="87" t="s">
        <v>1685</v>
      </c>
      <c r="M75" s="6" t="s">
        <v>1687</v>
      </c>
      <c r="N75" s="11" t="str">
        <f t="shared" si="15"/>
        <v>qc connectors Workflow wf_ENT_LAWSON_GL_DA_NOPS_PROCESS</v>
      </c>
      <c r="O75" s="12" t="str">
        <f t="shared" si="16"/>
        <v>./pmrep cleardeploymentgroup -p DG_Static_Shared -f ;</v>
      </c>
      <c r="P75" s="13" t="str">
        <f t="shared" si="17"/>
        <v>./pmrep addtodeploymentgroup -p DG_Static_Shared -n wf_ENT_LAWSON_GL_DA_NOPS_PROCESS -o Workflow -f connectors -d all ;</v>
      </c>
      <c r="Q75" s="12" t="str">
        <f t="shared" si="18"/>
        <v>./pmrep deploydeploymentgroup -p DG_Static_Shared -c  ./DG_Static_Shared.xml -r RAC_uat -n ritbil -X BPU -h uhvifoapp03 -o 6005 -s Native -l $HOME/scripts/log/dgbr_kalabd.log ;</v>
      </c>
      <c r="R75" s="13" t="str">
        <f t="shared" si="19"/>
        <v xml:space="preserve">cat $HOME/scripts/log/dgbr_kalabd.log ; </v>
      </c>
      <c r="S75" s="14" t="str">
        <f t="shared" si="20"/>
        <v xml:space="preserve"> pmd ; </v>
      </c>
      <c r="T75" s="64" t="str">
        <f t="shared" si="21"/>
        <v>ssh -q uhvifoapp03 '/home/infa_adm/scripts/ais.sh connectors wf_ENT_LAWSON_GL_DA_NOPS_PROCESS Int01_uat'</v>
      </c>
      <c r="U75" s="86"/>
      <c r="V75" s="60" t="str">
        <f t="shared" si="22"/>
        <v>./pmrep objectexport -f connectors -o Workflow -n wf_ENT_LAWSON_GL_DA_NOPS_PROCESS -m -s -b -r -u wf_ENT_LAWSON_GL_DA_NOPS_PROCESS.xml</v>
      </c>
      <c r="W75" s="63" t="str">
        <f t="shared" si="23"/>
        <v>gwd connectors wf_ENT_LAWSON_GL_DA_NOPS_PROCESS</v>
      </c>
    </row>
    <row r="76" spans="1:23" x14ac:dyDescent="0.25">
      <c r="A76" s="9">
        <v>43284</v>
      </c>
      <c r="B76" s="6" t="s">
        <v>317</v>
      </c>
      <c r="C76" s="82" t="s">
        <v>20</v>
      </c>
      <c r="D76" s="82" t="s">
        <v>1602</v>
      </c>
      <c r="E76" s="82" t="s">
        <v>1383</v>
      </c>
      <c r="F76" s="82" t="s">
        <v>19</v>
      </c>
      <c r="G76" s="82">
        <v>6005</v>
      </c>
      <c r="H76" s="82" t="s">
        <v>10</v>
      </c>
      <c r="I76" s="82" t="s">
        <v>666</v>
      </c>
      <c r="J76" s="6" t="s">
        <v>1491</v>
      </c>
      <c r="K76" s="6" t="s">
        <v>332</v>
      </c>
      <c r="L76" s="87" t="s">
        <v>1685</v>
      </c>
      <c r="M76" s="6" t="s">
        <v>1686</v>
      </c>
      <c r="N76" s="11" t="str">
        <f t="shared" si="15"/>
        <v>qc connectors Workflow wf_ENT_LAWSON_GL_DA_NOPS_PROCESS</v>
      </c>
      <c r="O76" s="12" t="str">
        <f t="shared" si="16"/>
        <v>./pmrep cleardeploymentgroup -p DG_Static_Shared -f ;</v>
      </c>
      <c r="P76" s="13" t="str">
        <f t="shared" si="17"/>
        <v>./pmrep addtodeploymentgroup -p DG_Static_Shared -n wf_ENT_LAWSON_GL_DA_NOPS_PROCESS -o Workflow -f connectors -d all ;</v>
      </c>
      <c r="Q76" s="12" t="str">
        <f t="shared" si="18"/>
        <v>./pmrep deploydeploymentgroup -p DG_Static_Shared -c  ./DG_Static_Shared.xml -r RAC_qa -n ritbil -X BPQ -h qhvifoapp05 -o 6005 -s Native -l $HOME/scripts/log/dgbr_kalabd.log ;</v>
      </c>
      <c r="R76" s="13" t="str">
        <f t="shared" si="19"/>
        <v xml:space="preserve">cat $HOME/scripts/log/dgbr_kalabd.log ; </v>
      </c>
      <c r="S76" s="14" t="str">
        <f t="shared" si="20"/>
        <v xml:space="preserve"> pmd ; </v>
      </c>
      <c r="T76" s="64" t="str">
        <f t="shared" si="21"/>
        <v>ssh -q qhvifoapp05 '/home/infa_adm/scripts/ais.sh connectors wf_ENT_LAWSON_GL_DA_NOPS_PROCESS Int01_qa'</v>
      </c>
      <c r="U76" s="86"/>
      <c r="V76" s="60" t="str">
        <f t="shared" si="22"/>
        <v>./pmrep objectexport -f connectors -o Workflow -n wf_ENT_LAWSON_GL_DA_NOPS_PROCESS -m -s -b -r -u wf_ENT_LAWSON_GL_DA_NOPS_PROCESS.xml</v>
      </c>
      <c r="W76" s="63" t="str">
        <f t="shared" si="23"/>
        <v>gwd connectors wf_ENT_LAWSON_GL_DA_NOPS_PROCESS</v>
      </c>
    </row>
    <row r="77" spans="1:23" x14ac:dyDescent="0.25">
      <c r="A77" s="9">
        <v>43286</v>
      </c>
      <c r="B77" s="87" t="s">
        <v>1694</v>
      </c>
      <c r="C77" s="83" t="s">
        <v>32</v>
      </c>
      <c r="D77" s="83" t="s">
        <v>1614</v>
      </c>
      <c r="E77" s="83" t="s">
        <v>1040</v>
      </c>
      <c r="F77" s="83" t="s">
        <v>1242</v>
      </c>
      <c r="G77" s="83">
        <v>6005</v>
      </c>
      <c r="H77" s="83" t="s">
        <v>10</v>
      </c>
      <c r="I77" s="83" t="s">
        <v>666</v>
      </c>
      <c r="J77" s="6" t="s">
        <v>322</v>
      </c>
      <c r="K77" s="6" t="s">
        <v>332</v>
      </c>
      <c r="L77" s="5" t="s">
        <v>1656</v>
      </c>
      <c r="M77" s="6" t="s">
        <v>1688</v>
      </c>
      <c r="N77" s="11" t="str">
        <f t="shared" si="15"/>
        <v>qc MDM Workflow wf_Customer_Publishing_Normalized_Data</v>
      </c>
      <c r="O77" s="12" t="str">
        <f t="shared" si="16"/>
        <v>./pmrep cleardeploymentgroup -p DG_Static_Shared -f ;</v>
      </c>
      <c r="P77" s="13" t="str">
        <f t="shared" si="17"/>
        <v>./pmrep addtodeploymentgroup -p DG_Static_Shared -n wf_Customer_Publishing_Normalized_Data -o Workflow -f MDM -d all ;</v>
      </c>
      <c r="Q77" s="12" t="str">
        <f t="shared" si="18"/>
        <v>./pmrep deploydeploymentgroup -p DG_Static_Shared -c  ./DG_Static_Shared.xml -r RAC_prod -n ritbil -X BPP -h phvifoapp04 -o 6005 -s Native -l $HOME/scripts/log/dgbr_CHG0013282.log ;</v>
      </c>
      <c r="R77" s="13" t="str">
        <f t="shared" si="19"/>
        <v xml:space="preserve">cat $HOME/scripts/log/dgbr_CHG0013282.log ; </v>
      </c>
      <c r="S77" s="14" t="str">
        <f t="shared" si="20"/>
        <v xml:space="preserve"> pmd ; </v>
      </c>
      <c r="T77" s="64" t="str">
        <f t="shared" si="21"/>
        <v>ssh -q phvifoapp04 '/home/infa_adm/scripts/ais.sh MDM wf_Customer_Publishing_Normalized_Data Int01_prod'</v>
      </c>
      <c r="U77" s="86"/>
      <c r="V77" s="60" t="str">
        <f t="shared" si="22"/>
        <v>./pmrep objectexport -f MDM -o Workflow -n wf_Customer_Publishing_Normalized_Data -m -s -b -r -u wf_Customer_Publishing_Normalized_Data.xml</v>
      </c>
      <c r="W77" s="63" t="str">
        <f t="shared" si="23"/>
        <v>gwd MDM wf_Customer_Publishing_Normalized_Data</v>
      </c>
    </row>
    <row r="78" spans="1:23" x14ac:dyDescent="0.25">
      <c r="A78" s="9">
        <v>43287</v>
      </c>
      <c r="B78" s="6" t="s">
        <v>1693</v>
      </c>
      <c r="C78" s="83" t="s">
        <v>32</v>
      </c>
      <c r="D78" s="83" t="s">
        <v>1614</v>
      </c>
      <c r="E78" s="83" t="s">
        <v>1040</v>
      </c>
      <c r="F78" s="83" t="s">
        <v>1242</v>
      </c>
      <c r="G78" s="83">
        <v>6005</v>
      </c>
      <c r="H78" s="83" t="s">
        <v>10</v>
      </c>
      <c r="I78" s="83" t="s">
        <v>666</v>
      </c>
      <c r="J78" s="47" t="s">
        <v>322</v>
      </c>
      <c r="K78" s="6" t="s">
        <v>332</v>
      </c>
      <c r="L78" s="87" t="s">
        <v>380</v>
      </c>
      <c r="M78" s="6" t="s">
        <v>1689</v>
      </c>
      <c r="N78" s="11" t="str">
        <f t="shared" si="15"/>
        <v>qc MDM Workflow wf_FlatFile2XML</v>
      </c>
      <c r="O78" s="12" t="str">
        <f t="shared" si="16"/>
        <v>./pmrep cleardeploymentgroup -p DG_Static_Shared -f ;</v>
      </c>
      <c r="P78" s="13" t="str">
        <f t="shared" si="17"/>
        <v>./pmrep addtodeploymentgroup -p DG_Static_Shared -n wf_FlatFile2XML -o Workflow -f MDM -d all ;</v>
      </c>
      <c r="Q78" s="12" t="str">
        <f t="shared" si="18"/>
        <v>./pmrep deploydeploymentgroup -p DG_Static_Shared -c  ./DG_Static_Shared.xml -r RAC_prod -n ritbil -X BPP -h phvifoapp04 -o 6005 -s Native -l $HOME/scripts/log/dgbr_CHG0013410.log ;</v>
      </c>
      <c r="R78" s="13" t="str">
        <f t="shared" si="19"/>
        <v xml:space="preserve">cat $HOME/scripts/log/dgbr_CHG0013410.log ; </v>
      </c>
      <c r="S78" s="14" t="str">
        <f t="shared" si="20"/>
        <v xml:space="preserve"> pmd ; </v>
      </c>
      <c r="T78" s="64" t="str">
        <f t="shared" si="21"/>
        <v>ssh -q phvifoapp04 '/home/infa_adm/scripts/ais.sh MDM wf_FlatFile2XML Int01_prod'</v>
      </c>
      <c r="U78" s="86"/>
      <c r="V78" s="60" t="str">
        <f t="shared" si="22"/>
        <v>./pmrep objectexport -f MDM -o Workflow -n wf_FlatFile2XML -m -s -b -r -u wf_FlatFile2XML.xml</v>
      </c>
      <c r="W78" s="63" t="str">
        <f t="shared" si="23"/>
        <v>gwd MDM wf_FlatFile2XML</v>
      </c>
    </row>
    <row r="79" spans="1:23" x14ac:dyDescent="0.25">
      <c r="A79" s="9">
        <v>43290</v>
      </c>
      <c r="B79" s="6" t="s">
        <v>285</v>
      </c>
      <c r="C79" s="82" t="s">
        <v>20</v>
      </c>
      <c r="D79" s="82" t="s">
        <v>1602</v>
      </c>
      <c r="E79" s="82" t="s">
        <v>1383</v>
      </c>
      <c r="F79" s="82" t="s">
        <v>19</v>
      </c>
      <c r="G79" s="82">
        <v>6005</v>
      </c>
      <c r="H79" s="82" t="s">
        <v>10</v>
      </c>
      <c r="I79" s="82" t="s">
        <v>666</v>
      </c>
      <c r="J79" s="47" t="s">
        <v>322</v>
      </c>
      <c r="K79" s="6" t="s">
        <v>332</v>
      </c>
      <c r="L79" s="5" t="s">
        <v>668</v>
      </c>
      <c r="M79" s="6" t="s">
        <v>1690</v>
      </c>
      <c r="N79" s="11" t="str">
        <f t="shared" si="15"/>
        <v>qc MDM Workflow wf_mdm_store_location_feed</v>
      </c>
      <c r="O79" s="12" t="str">
        <f t="shared" si="16"/>
        <v>./pmrep cleardeploymentgroup -p DG_Static_Shared -f ;</v>
      </c>
      <c r="P79" s="13" t="str">
        <f t="shared" si="17"/>
        <v>./pmrep addtodeploymentgroup -p DG_Static_Shared -n wf_mdm_store_location_feed -o Workflow -f MDM -d all ;</v>
      </c>
      <c r="Q79" s="12" t="str">
        <f t="shared" si="18"/>
        <v>./pmrep deploydeploymentgroup -p DG_Static_Shared -c  ./DG_Static_Shared.xml -r RAC_qa -n ritbil -X BPQ -h qhvifoapp05 -o 6005 -s Native -l $HOME/scripts/log/dgbr_matvis.log ;</v>
      </c>
      <c r="R79" s="13" t="str">
        <f t="shared" si="19"/>
        <v xml:space="preserve">cat $HOME/scripts/log/dgbr_matvis.log ; </v>
      </c>
      <c r="S79" s="14" t="str">
        <f t="shared" si="20"/>
        <v xml:space="preserve"> pmd ; </v>
      </c>
      <c r="T79" s="64" t="str">
        <f t="shared" si="21"/>
        <v>ssh -q qhvifoapp05 '/home/infa_adm/scripts/ais.sh MDM wf_mdm_store_location_feed Int01_qa'</v>
      </c>
      <c r="U79" s="86"/>
      <c r="V79" s="60" t="str">
        <f t="shared" si="22"/>
        <v>./pmrep objectexport -f MDM -o Workflow -n wf_mdm_store_location_feed -m -s -b -r -u wf_mdm_store_location_feed.xml</v>
      </c>
      <c r="W79" s="63" t="str">
        <f t="shared" si="23"/>
        <v>gwd MDM wf_mdm_store_location_feed</v>
      </c>
    </row>
    <row r="80" spans="1:23" x14ac:dyDescent="0.25">
      <c r="A80" s="9">
        <v>43290</v>
      </c>
      <c r="B80" s="6" t="s">
        <v>285</v>
      </c>
      <c r="C80" s="81" t="s">
        <v>324</v>
      </c>
      <c r="D80" s="81" t="s">
        <v>1601</v>
      </c>
      <c r="E80" s="81" t="s">
        <v>1113</v>
      </c>
      <c r="F80" s="81" t="s">
        <v>1241</v>
      </c>
      <c r="G80" s="81">
        <v>6005</v>
      </c>
      <c r="H80" s="81" t="s">
        <v>10</v>
      </c>
      <c r="I80" s="81" t="s">
        <v>666</v>
      </c>
      <c r="J80" s="47" t="s">
        <v>322</v>
      </c>
      <c r="K80" s="6" t="s">
        <v>332</v>
      </c>
      <c r="L80" s="5" t="s">
        <v>668</v>
      </c>
      <c r="M80" s="6" t="s">
        <v>1691</v>
      </c>
      <c r="N80" s="11" t="str">
        <f t="shared" si="15"/>
        <v>qc MDM Workflow wf_mdm_store_location_feed</v>
      </c>
      <c r="O80" s="12" t="str">
        <f t="shared" si="16"/>
        <v>./pmrep cleardeploymentgroup -p DG_Static_Shared -f ;</v>
      </c>
      <c r="P80" s="13" t="str">
        <f t="shared" si="17"/>
        <v>./pmrep addtodeploymentgroup -p DG_Static_Shared -n wf_mdm_store_location_feed -o Workflow -f MDM -d all ;</v>
      </c>
      <c r="Q80" s="12" t="str">
        <f t="shared" si="18"/>
        <v>./pmrep deploydeploymentgroup -p DG_Static_Shared -c  ./DG_Static_Shared.xml -r RAC_uat -n ritbil -X BPU -h uhvifoapp03 -o 6005 -s Native -l $HOME/scripts/log/dgbr_matvis.log ;</v>
      </c>
      <c r="R80" s="13" t="str">
        <f t="shared" si="19"/>
        <v xml:space="preserve">cat $HOME/scripts/log/dgbr_matvis.log ; </v>
      </c>
      <c r="S80" s="14" t="str">
        <f t="shared" si="20"/>
        <v xml:space="preserve"> pmd ; </v>
      </c>
      <c r="T80" s="64" t="str">
        <f t="shared" si="21"/>
        <v>ssh -q uhvifoapp03 '/home/infa_adm/scripts/ais.sh MDM wf_mdm_store_location_feed Int01_uat'</v>
      </c>
      <c r="U80" s="86"/>
      <c r="V80" s="60" t="str">
        <f t="shared" si="22"/>
        <v>./pmrep objectexport -f MDM -o Workflow -n wf_mdm_store_location_feed -m -s -b -r -u wf_mdm_store_location_feed.xml</v>
      </c>
      <c r="W80" s="63" t="str">
        <f t="shared" si="23"/>
        <v>gwd MDM wf_mdm_store_location_feed</v>
      </c>
    </row>
    <row r="81" spans="1:23" x14ac:dyDescent="0.25">
      <c r="A81" s="9">
        <v>43290</v>
      </c>
      <c r="B81" s="5" t="s">
        <v>1692</v>
      </c>
      <c r="C81" s="83" t="s">
        <v>32</v>
      </c>
      <c r="D81" s="83" t="s">
        <v>1614</v>
      </c>
      <c r="E81" s="83" t="s">
        <v>1040</v>
      </c>
      <c r="F81" s="83" t="s">
        <v>1242</v>
      </c>
      <c r="G81" s="83">
        <v>6005</v>
      </c>
      <c r="H81" s="83" t="s">
        <v>10</v>
      </c>
      <c r="I81" s="83" t="s">
        <v>666</v>
      </c>
      <c r="J81" s="47" t="s">
        <v>322</v>
      </c>
      <c r="K81" s="6" t="s">
        <v>332</v>
      </c>
      <c r="L81" s="5" t="s">
        <v>668</v>
      </c>
      <c r="M81" s="6" t="s">
        <v>1700</v>
      </c>
      <c r="N81" s="11" t="str">
        <f t="shared" si="15"/>
        <v>qc MDM Workflow wf_mdm_store_location_feed</v>
      </c>
      <c r="O81" s="12" t="str">
        <f t="shared" si="16"/>
        <v>./pmrep cleardeploymentgroup -p DG_Static_Shared -f ;</v>
      </c>
      <c r="P81" s="13" t="str">
        <f t="shared" si="17"/>
        <v>./pmrep addtodeploymentgroup -p DG_Static_Shared -n wf_mdm_store_location_feed -o Workflow -f MDM -d all ;</v>
      </c>
      <c r="Q81" s="12" t="str">
        <f t="shared" si="18"/>
        <v>./pmrep deploydeploymentgroup -p DG_Static_Shared -c  ./DG_Static_Shared.xml -r RAC_prod -n ritbil -X BPP -h phvifoapp04 -o 6005 -s Native -l $HOME/scripts/log/dgbr_CHG0013430 .log ;</v>
      </c>
      <c r="R81" s="13" t="str">
        <f t="shared" si="19"/>
        <v xml:space="preserve">cat $HOME/scripts/log/dgbr_CHG0013430 .log ; </v>
      </c>
      <c r="S81" s="14" t="str">
        <f t="shared" si="20"/>
        <v xml:space="preserve"> pmd ; </v>
      </c>
      <c r="T81" s="64" t="str">
        <f t="shared" si="21"/>
        <v>ssh -q phvifoapp04 '/home/infa_adm/scripts/ais.sh MDM wf_mdm_store_location_feed Int01_prod'</v>
      </c>
      <c r="U81" s="86"/>
      <c r="V81" s="60" t="str">
        <f t="shared" si="22"/>
        <v>./pmrep objectexport -f MDM -o Workflow -n wf_mdm_store_location_feed -m -s -b -r -u wf_mdm_store_location_feed.xml</v>
      </c>
      <c r="W81" s="63" t="str">
        <f t="shared" si="23"/>
        <v>gwd MDM wf_mdm_store_location_feed</v>
      </c>
    </row>
    <row r="82" spans="1:23" x14ac:dyDescent="0.25">
      <c r="A82" s="9">
        <v>43291</v>
      </c>
      <c r="B82" s="6" t="s">
        <v>286</v>
      </c>
      <c r="C82" s="81" t="s">
        <v>324</v>
      </c>
      <c r="D82" s="81" t="s">
        <v>1601</v>
      </c>
      <c r="E82" s="81" t="s">
        <v>1113</v>
      </c>
      <c r="F82" s="81" t="s">
        <v>1241</v>
      </c>
      <c r="G82" s="81">
        <v>6005</v>
      </c>
      <c r="H82" s="81" t="s">
        <v>10</v>
      </c>
      <c r="I82" s="81" t="s">
        <v>666</v>
      </c>
      <c r="J82" s="87" t="s">
        <v>325</v>
      </c>
      <c r="K82" s="6" t="s">
        <v>332</v>
      </c>
      <c r="L82" s="87" t="s">
        <v>709</v>
      </c>
      <c r="M82" s="6" t="s">
        <v>1701</v>
      </c>
      <c r="N82" s="11" t="str">
        <f t="shared" si="15"/>
        <v>qc Marketing_Conversions Workflow wf_Siebel_Lead_Conversion_ParameterFile</v>
      </c>
      <c r="O82" s="12" t="str">
        <f t="shared" si="16"/>
        <v>./pmrep cleardeploymentgroup -p DG_Static_Shared -f ;</v>
      </c>
      <c r="P82" s="13" t="str">
        <f t="shared" si="17"/>
        <v>./pmrep addtodeploymentgroup -p DG_Static_Shared -n wf_Siebel_Lead_Conversion_ParameterFile -o Workflow -f Marketing_Conversions -d all ;</v>
      </c>
      <c r="Q82" s="12" t="str">
        <f t="shared" si="18"/>
        <v>./pmrep deploydeploymentgroup -p DG_Static_Shared -c  ./DG_Static_Shared.xml -r RAC_uat -n ritbil -X BPU -h uhvifoapp03 -o 6005 -s Native -l $HOME/scripts/log/dgbr_allvan.log ;</v>
      </c>
      <c r="R82" s="13" t="str">
        <f t="shared" si="19"/>
        <v xml:space="preserve">cat $HOME/scripts/log/dgbr_allvan.log ; </v>
      </c>
      <c r="S82" s="14" t="str">
        <f t="shared" si="20"/>
        <v xml:space="preserve"> pmd ; </v>
      </c>
      <c r="T82" s="64" t="str">
        <f t="shared" si="21"/>
        <v>ssh -q uhvifoapp03 '/home/infa_adm/scripts/ais.sh Marketing_Conversions wf_Siebel_Lead_Conversion_ParameterFile Int01_uat'</v>
      </c>
      <c r="U82" s="86"/>
      <c r="V82" s="60" t="str">
        <f t="shared" si="22"/>
        <v>./pmrep objectexport -f Marketing_Conversions -o Workflow -n wf_Siebel_Lead_Conversion_ParameterFile -m -s -b -r -u wf_Siebel_Lead_Conversion_ParameterFile.xml</v>
      </c>
      <c r="W82" s="63" t="str">
        <f t="shared" si="23"/>
        <v>gwd Marketing_Conversions wf_Siebel_Lead_Conversion_ParameterFile</v>
      </c>
    </row>
    <row r="83" spans="1:23" x14ac:dyDescent="0.25">
      <c r="A83" s="9">
        <v>43291</v>
      </c>
      <c r="B83" s="6" t="s">
        <v>1127</v>
      </c>
      <c r="C83" s="81" t="s">
        <v>324</v>
      </c>
      <c r="D83" s="81" t="s">
        <v>1601</v>
      </c>
      <c r="E83" s="81" t="s">
        <v>1113</v>
      </c>
      <c r="F83" s="81" t="s">
        <v>1241</v>
      </c>
      <c r="G83" s="81">
        <v>6005</v>
      </c>
      <c r="H83" s="81" t="s">
        <v>10</v>
      </c>
      <c r="I83" s="81" t="s">
        <v>666</v>
      </c>
      <c r="J83" s="6" t="s">
        <v>1149</v>
      </c>
      <c r="K83" s="6" t="s">
        <v>332</v>
      </c>
      <c r="L83" s="5" t="s">
        <v>1222</v>
      </c>
      <c r="M83" s="6" t="s">
        <v>1704</v>
      </c>
      <c r="N83" s="11" t="str">
        <f t="shared" si="15"/>
        <v>qc SIMS_Reports Workflow wf_m_StraightLineData_US</v>
      </c>
      <c r="O83" s="12" t="str">
        <f t="shared" si="16"/>
        <v>./pmrep cleardeploymentgroup -p DG_Static_Shared -f ;</v>
      </c>
      <c r="P83" s="13" t="str">
        <f t="shared" si="17"/>
        <v>./pmrep addtodeploymentgroup -p DG_Static_Shared -n wf_m_StraightLineData_US -o Workflow -f SIMS_Reports -d all ;</v>
      </c>
      <c r="Q83" s="12" t="str">
        <f t="shared" si="18"/>
        <v>./pmrep deploydeploymentgroup -p DG_Static_Shared -c  ./DG_Static_Shared.xml -r RAC_uat -n ritbil -X BPU -h uhvifoapp03 -o 6005 -s Native -l $HOME/scripts/log/dgbr_iqbmai.log ;</v>
      </c>
      <c r="R83" s="13" t="str">
        <f t="shared" si="19"/>
        <v xml:space="preserve">cat $HOME/scripts/log/dgbr_iqbmai.log ; </v>
      </c>
      <c r="S83" s="14" t="str">
        <f t="shared" si="20"/>
        <v xml:space="preserve"> pmd ; </v>
      </c>
      <c r="T83" s="64" t="str">
        <f t="shared" si="21"/>
        <v>ssh -q uhvifoapp03 '/home/infa_adm/scripts/ais.sh SIMS_Reports wf_m_StraightLineData_US Int01_uat'</v>
      </c>
      <c r="U83" s="86"/>
      <c r="V83" s="60" t="str">
        <f t="shared" si="22"/>
        <v>./pmrep objectexport -f SIMS_Reports -o Workflow -n wf_m_StraightLineData_US -m -s -b -r -u wf_m_StraightLineData_US.xml</v>
      </c>
      <c r="W83" s="63" t="str">
        <f t="shared" si="23"/>
        <v>gwd SIMS_Reports wf_m_StraightLineData_US</v>
      </c>
    </row>
    <row r="84" spans="1:23" x14ac:dyDescent="0.25">
      <c r="A84" s="9">
        <v>43291</v>
      </c>
      <c r="B84" s="6" t="s">
        <v>1702</v>
      </c>
      <c r="C84" s="83" t="s">
        <v>32</v>
      </c>
      <c r="D84" s="83" t="s">
        <v>1614</v>
      </c>
      <c r="E84" s="83" t="s">
        <v>1040</v>
      </c>
      <c r="F84" s="83" t="s">
        <v>1242</v>
      </c>
      <c r="G84" s="83">
        <v>6005</v>
      </c>
      <c r="H84" s="83" t="s">
        <v>10</v>
      </c>
      <c r="I84" s="83" t="s">
        <v>666</v>
      </c>
      <c r="J84" s="87" t="s">
        <v>325</v>
      </c>
      <c r="K84" s="6" t="s">
        <v>332</v>
      </c>
      <c r="L84" s="87" t="s">
        <v>709</v>
      </c>
      <c r="M84" s="6" t="s">
        <v>1703</v>
      </c>
      <c r="N84" s="11" t="str">
        <f t="shared" si="15"/>
        <v>qc Marketing_Conversions Workflow wf_Siebel_Lead_Conversion_ParameterFile</v>
      </c>
      <c r="O84" s="12" t="str">
        <f t="shared" si="16"/>
        <v>./pmrep cleardeploymentgroup -p DG_Static_Shared -f ;</v>
      </c>
      <c r="P84" s="13" t="str">
        <f t="shared" si="17"/>
        <v>./pmrep addtodeploymentgroup -p DG_Static_Shared -n wf_Siebel_Lead_Conversion_ParameterFile -o Workflow -f Marketing_Conversions -d all ;</v>
      </c>
      <c r="Q84" s="12" t="str">
        <f t="shared" si="18"/>
        <v>./pmrep deploydeploymentgroup -p DG_Static_Shared -c  ./DG_Static_Shared.xml -r RAC_prod -n ritbil -X BPP -h phvifoapp04 -o 6005 -s Native -l $HOME/scripts/log/dgbr_CHG0013435.log ;</v>
      </c>
      <c r="R84" s="13" t="str">
        <f t="shared" si="19"/>
        <v xml:space="preserve">cat $HOME/scripts/log/dgbr_CHG0013435.log ; </v>
      </c>
      <c r="S84" s="14" t="str">
        <f t="shared" si="20"/>
        <v xml:space="preserve"> pmd ; </v>
      </c>
      <c r="T84" s="64" t="str">
        <f t="shared" si="21"/>
        <v>ssh -q phvifoapp04 '/home/infa_adm/scripts/ais.sh Marketing_Conversions wf_Siebel_Lead_Conversion_ParameterFile Int01_prod'</v>
      </c>
      <c r="U84" s="86"/>
      <c r="V84" s="60" t="str">
        <f t="shared" si="22"/>
        <v>./pmrep objectexport -f Marketing_Conversions -o Workflow -n wf_Siebel_Lead_Conversion_ParameterFile -m -s -b -r -u wf_Siebel_Lead_Conversion_ParameterFile.xml</v>
      </c>
      <c r="W84" s="63" t="str">
        <f t="shared" si="23"/>
        <v>gwd Marketing_Conversions wf_Siebel_Lead_Conversion_ParameterFile</v>
      </c>
    </row>
    <row r="85" spans="1:23" x14ac:dyDescent="0.25">
      <c r="A85" s="9">
        <v>43292</v>
      </c>
      <c r="B85" s="6" t="s">
        <v>8</v>
      </c>
      <c r="C85" s="81" t="s">
        <v>324</v>
      </c>
      <c r="D85" s="81" t="s">
        <v>1601</v>
      </c>
      <c r="E85" s="81" t="s">
        <v>1113</v>
      </c>
      <c r="F85" s="81" t="s">
        <v>1241</v>
      </c>
      <c r="G85" s="81">
        <v>6005</v>
      </c>
      <c r="H85" s="81" t="s">
        <v>10</v>
      </c>
      <c r="I85" s="81" t="s">
        <v>666</v>
      </c>
      <c r="J85" s="5" t="s">
        <v>1061</v>
      </c>
      <c r="K85" s="6" t="s">
        <v>332</v>
      </c>
      <c r="L85" s="6" t="s">
        <v>1074</v>
      </c>
      <c r="M85" s="6" t="s">
        <v>1705</v>
      </c>
      <c r="N85" s="11" t="str">
        <f t="shared" si="15"/>
        <v>qc medallia Workflow wf_m_Invitation_File_Medallia_4Week</v>
      </c>
      <c r="O85" s="12" t="str">
        <f t="shared" si="16"/>
        <v>./pmrep cleardeploymentgroup -p DG_Static_Shared -f ;</v>
      </c>
      <c r="P85" s="13" t="str">
        <f t="shared" si="17"/>
        <v>./pmrep addtodeploymentgroup -p DG_Static_Shared -n wf_m_Invitation_File_Medallia_4Week -o Workflow -f medallia -d all ;</v>
      </c>
      <c r="Q85" s="12" t="str">
        <f t="shared" si="18"/>
        <v>echo ;</v>
      </c>
      <c r="R85" s="13" t="str">
        <f t="shared" si="19"/>
        <v>echo;</v>
      </c>
      <c r="S85" s="14" t="str">
        <f t="shared" si="20"/>
        <v xml:space="preserve"> echo ; </v>
      </c>
      <c r="T85" s="64" t="str">
        <f t="shared" si="21"/>
        <v>ssh -q uhvifoapp03 '/home/infa_adm/scripts/ais.sh medallia wf_m_Invitation_File_Medallia_4Week Int01_uat'</v>
      </c>
      <c r="U85" s="86"/>
      <c r="V85" s="60" t="str">
        <f t="shared" si="22"/>
        <v>./pmrep objectexport -f medallia -o Workflow -n wf_m_Invitation_File_Medallia_4Week -m -s -b -r -u wf_m_Invitation_File_Medallia_4Week.xml</v>
      </c>
      <c r="W85" s="63" t="str">
        <f t="shared" si="23"/>
        <v>gwd medallia wf_m_Invitation_File_Medallia_4Week</v>
      </c>
    </row>
    <row r="86" spans="1:23" x14ac:dyDescent="0.25">
      <c r="A86" s="9">
        <v>43292</v>
      </c>
      <c r="B86" s="6" t="s">
        <v>8</v>
      </c>
      <c r="C86" s="81" t="s">
        <v>324</v>
      </c>
      <c r="D86" s="81" t="s">
        <v>1601</v>
      </c>
      <c r="E86" s="81" t="s">
        <v>1113</v>
      </c>
      <c r="F86" s="81" t="s">
        <v>1241</v>
      </c>
      <c r="G86" s="81">
        <v>6005</v>
      </c>
      <c r="H86" s="81" t="s">
        <v>10</v>
      </c>
      <c r="I86" s="81" t="s">
        <v>666</v>
      </c>
      <c r="J86" s="5" t="s">
        <v>1061</v>
      </c>
      <c r="K86" s="6" t="s">
        <v>332</v>
      </c>
      <c r="L86" s="6" t="s">
        <v>1075</v>
      </c>
      <c r="M86" s="6" t="s">
        <v>1706</v>
      </c>
      <c r="N86" s="11" t="str">
        <f t="shared" si="15"/>
        <v>qc medallia Workflow wf_m_Invitation_File_Medallia_9Week</v>
      </c>
      <c r="O86" s="12" t="str">
        <f t="shared" si="16"/>
        <v>echo ;</v>
      </c>
      <c r="P86" s="13" t="str">
        <f t="shared" si="17"/>
        <v>./pmrep addtodeploymentgroup -p DG_Static_Shared -n wf_m_Invitation_File_Medallia_9Week -o Workflow -f medallia -d all ;</v>
      </c>
      <c r="Q86" s="12" t="str">
        <f t="shared" si="18"/>
        <v>echo ;</v>
      </c>
      <c r="R86" s="13" t="str">
        <f t="shared" si="19"/>
        <v>echo;</v>
      </c>
      <c r="S86" s="14" t="str">
        <f t="shared" si="20"/>
        <v xml:space="preserve"> echo ; </v>
      </c>
      <c r="T86" s="64" t="str">
        <f t="shared" si="21"/>
        <v>ssh -q uhvifoapp03 '/home/infa_adm/scripts/ais.sh medallia wf_m_Invitation_File_Medallia_9Week Int01_uat'</v>
      </c>
      <c r="U86" s="86"/>
      <c r="V86" s="60" t="str">
        <f t="shared" si="22"/>
        <v>./pmrep objectexport -f medallia -o Workflow -n wf_m_Invitation_File_Medallia_9Week -m -s -b -r -u wf_m_Invitation_File_Medallia_9Week.xml</v>
      </c>
      <c r="W86" s="63" t="str">
        <f t="shared" si="23"/>
        <v>gwd medallia wf_m_Invitation_File_Medallia_9Week</v>
      </c>
    </row>
    <row r="87" spans="1:23" x14ac:dyDescent="0.25">
      <c r="A87" s="9">
        <v>43292</v>
      </c>
      <c r="B87" s="6" t="s">
        <v>8</v>
      </c>
      <c r="C87" s="81" t="s">
        <v>324</v>
      </c>
      <c r="D87" s="81" t="s">
        <v>1601</v>
      </c>
      <c r="E87" s="81" t="s">
        <v>1113</v>
      </c>
      <c r="F87" s="81" t="s">
        <v>1241</v>
      </c>
      <c r="G87" s="81">
        <v>6005</v>
      </c>
      <c r="H87" s="81" t="s">
        <v>10</v>
      </c>
      <c r="I87" s="81" t="s">
        <v>666</v>
      </c>
      <c r="J87" s="5" t="s">
        <v>1061</v>
      </c>
      <c r="K87" s="6" t="s">
        <v>332</v>
      </c>
      <c r="L87" s="6" t="s">
        <v>1076</v>
      </c>
      <c r="M87" s="6" t="s">
        <v>1707</v>
      </c>
      <c r="N87" s="11" t="str">
        <f t="shared" si="15"/>
        <v>qc medallia Workflow wf_m_Invitation_File_Medallia_Agreement_Begin</v>
      </c>
      <c r="O87" s="12" t="str">
        <f t="shared" si="16"/>
        <v>echo ;</v>
      </c>
      <c r="P87" s="13" t="str">
        <f t="shared" si="17"/>
        <v>./pmrep addtodeploymentgroup -p DG_Static_Shared -n wf_m_Invitation_File_Medallia_Agreement_Begin -o Workflow -f medallia -d all ;</v>
      </c>
      <c r="Q87" s="12" t="str">
        <f t="shared" si="18"/>
        <v>echo ;</v>
      </c>
      <c r="R87" s="13" t="str">
        <f t="shared" si="19"/>
        <v>echo;</v>
      </c>
      <c r="S87" s="14" t="str">
        <f t="shared" si="20"/>
        <v xml:space="preserve"> echo ; </v>
      </c>
      <c r="T87" s="64" t="str">
        <f t="shared" si="21"/>
        <v>ssh -q uhvifoapp03 '/home/infa_adm/scripts/ais.sh medallia wf_m_Invitation_File_Medallia_Agreement_Begin Int01_uat'</v>
      </c>
      <c r="U87" s="86"/>
      <c r="V87" s="60" t="str">
        <f t="shared" si="22"/>
        <v>./pmrep objectexport -f medallia -o Workflow -n wf_m_Invitation_File_Medallia_Agreement_Begin -m -s -b -r -u wf_m_Invitation_File_Medallia_Agreement_Begin.xml</v>
      </c>
      <c r="W87" s="63" t="str">
        <f t="shared" si="23"/>
        <v>gwd medallia wf_m_Invitation_File_Medallia_Agreement_Begin</v>
      </c>
    </row>
    <row r="88" spans="1:23" x14ac:dyDescent="0.25">
      <c r="A88" s="9">
        <v>43292</v>
      </c>
      <c r="B88" s="6" t="s">
        <v>8</v>
      </c>
      <c r="C88" s="81" t="s">
        <v>324</v>
      </c>
      <c r="D88" s="81" t="s">
        <v>1601</v>
      </c>
      <c r="E88" s="81" t="s">
        <v>1113</v>
      </c>
      <c r="F88" s="81" t="s">
        <v>1241</v>
      </c>
      <c r="G88" s="81">
        <v>6005</v>
      </c>
      <c r="H88" s="81" t="s">
        <v>10</v>
      </c>
      <c r="I88" s="81" t="s">
        <v>666</v>
      </c>
      <c r="J88" s="5" t="s">
        <v>1061</v>
      </c>
      <c r="K88" s="6" t="s">
        <v>332</v>
      </c>
      <c r="L88" s="6" t="s">
        <v>1077</v>
      </c>
      <c r="M88" s="6" t="s">
        <v>1708</v>
      </c>
      <c r="N88" s="11" t="str">
        <f t="shared" si="15"/>
        <v>qc medallia Workflow wf_m_Invitation_File_Medallia_Agreement_End</v>
      </c>
      <c r="O88" s="12" t="str">
        <f t="shared" si="16"/>
        <v>echo ;</v>
      </c>
      <c r="P88" s="13" t="str">
        <f t="shared" si="17"/>
        <v>./pmrep addtodeploymentgroup -p DG_Static_Shared -n wf_m_Invitation_File_Medallia_Agreement_End -o Workflow -f medallia -d all ;</v>
      </c>
      <c r="Q88" s="12" t="str">
        <f t="shared" si="18"/>
        <v>echo ;</v>
      </c>
      <c r="R88" s="13" t="str">
        <f t="shared" si="19"/>
        <v>echo;</v>
      </c>
      <c r="S88" s="14" t="str">
        <f t="shared" si="20"/>
        <v xml:space="preserve"> echo ; </v>
      </c>
      <c r="T88" s="64" t="str">
        <f t="shared" si="21"/>
        <v>ssh -q uhvifoapp03 '/home/infa_adm/scripts/ais.sh medallia wf_m_Invitation_File_Medallia_Agreement_End Int01_uat'</v>
      </c>
      <c r="U88" s="86"/>
      <c r="V88" s="60" t="str">
        <f t="shared" si="22"/>
        <v>./pmrep objectexport -f medallia -o Workflow -n wf_m_Invitation_File_Medallia_Agreement_End -m -s -b -r -u wf_m_Invitation_File_Medallia_Agreement_End.xml</v>
      </c>
      <c r="W88" s="63" t="str">
        <f t="shared" si="23"/>
        <v>gwd medallia wf_m_Invitation_File_Medallia_Agreement_End</v>
      </c>
    </row>
    <row r="89" spans="1:23" x14ac:dyDescent="0.25">
      <c r="A89" s="9">
        <v>43292</v>
      </c>
      <c r="B89" s="6" t="s">
        <v>8</v>
      </c>
      <c r="C89" s="81" t="s">
        <v>324</v>
      </c>
      <c r="D89" s="81" t="s">
        <v>1601</v>
      </c>
      <c r="E89" s="81" t="s">
        <v>1113</v>
      </c>
      <c r="F89" s="81" t="s">
        <v>1241</v>
      </c>
      <c r="G89" s="81">
        <v>6005</v>
      </c>
      <c r="H89" s="81" t="s">
        <v>10</v>
      </c>
      <c r="I89" s="81" t="s">
        <v>666</v>
      </c>
      <c r="J89" s="5" t="s">
        <v>1061</v>
      </c>
      <c r="K89" s="6" t="s">
        <v>332</v>
      </c>
      <c r="L89" s="6" t="s">
        <v>1078</v>
      </c>
      <c r="M89" s="6" t="s">
        <v>1709</v>
      </c>
      <c r="N89" s="11" t="str">
        <f t="shared" si="15"/>
        <v>qc medallia Workflow wf_m_Invitation_File_Medallia_Service_Return</v>
      </c>
      <c r="O89" s="12" t="str">
        <f t="shared" si="16"/>
        <v>echo ;</v>
      </c>
      <c r="P89" s="13" t="str">
        <f t="shared" si="17"/>
        <v>./pmrep addtodeploymentgroup -p DG_Static_Shared -n wf_m_Invitation_File_Medallia_Service_Return -o Workflow -f medallia -d all ;</v>
      </c>
      <c r="Q89" s="12" t="str">
        <f t="shared" si="18"/>
        <v>./pmrep deploydeploymentgroup -p DG_Static_Shared -c  ./DG_Static_Shared.xml -r RAC_uat -n ritbil -X BPU -h uhvifoapp03 -o 6005 -s Native -l $HOME/scripts/log/dgbr_seeanu.log ;</v>
      </c>
      <c r="R89" s="13" t="str">
        <f t="shared" si="19"/>
        <v xml:space="preserve">cat $HOME/scripts/log/dgbr_seeanu.log ; </v>
      </c>
      <c r="S89" s="14" t="str">
        <f t="shared" si="20"/>
        <v xml:space="preserve"> pmd ; </v>
      </c>
      <c r="T89" s="64" t="str">
        <f t="shared" si="21"/>
        <v>ssh -q uhvifoapp03 '/home/infa_adm/scripts/ais.sh medallia wf_m_Invitation_File_Medallia_Service_Return Int01_uat'</v>
      </c>
      <c r="U89" s="86"/>
      <c r="V89" s="60" t="str">
        <f t="shared" si="22"/>
        <v>./pmrep objectexport -f medallia -o Workflow -n wf_m_Invitation_File_Medallia_Service_Return -m -s -b -r -u wf_m_Invitation_File_Medallia_Service_Return.xml</v>
      </c>
      <c r="W89" s="63" t="str">
        <f t="shared" si="23"/>
        <v>gwd medallia wf_m_Invitation_File_Medallia_Service_Return</v>
      </c>
    </row>
    <row r="90" spans="1:23" x14ac:dyDescent="0.25">
      <c r="A90" s="9">
        <v>43292</v>
      </c>
      <c r="B90" s="6" t="s">
        <v>8</v>
      </c>
      <c r="C90" s="82" t="s">
        <v>20</v>
      </c>
      <c r="D90" s="82" t="s">
        <v>1602</v>
      </c>
      <c r="E90" s="82" t="s">
        <v>1383</v>
      </c>
      <c r="F90" s="82" t="s">
        <v>19</v>
      </c>
      <c r="G90" s="82">
        <v>6005</v>
      </c>
      <c r="H90" s="82" t="s">
        <v>10</v>
      </c>
      <c r="I90" s="82" t="s">
        <v>666</v>
      </c>
      <c r="J90" s="5" t="s">
        <v>1061</v>
      </c>
      <c r="K90" s="6" t="s">
        <v>332</v>
      </c>
      <c r="L90" s="6" t="s">
        <v>1074</v>
      </c>
      <c r="M90" s="6" t="s">
        <v>1712</v>
      </c>
      <c r="N90" s="11" t="str">
        <f t="shared" si="15"/>
        <v>qc medallia Workflow wf_m_Invitation_File_Medallia_4Week</v>
      </c>
      <c r="O90" s="12" t="str">
        <f t="shared" si="16"/>
        <v>./pmrep cleardeploymentgroup -p DG_Static_Shared -f ;</v>
      </c>
      <c r="P90" s="13" t="str">
        <f t="shared" si="17"/>
        <v>./pmrep addtodeploymentgroup -p DG_Static_Shared -n wf_m_Invitation_File_Medallia_4Week -o Workflow -f medallia -d all ;</v>
      </c>
      <c r="Q90" s="12" t="str">
        <f t="shared" si="18"/>
        <v>echo ;</v>
      </c>
      <c r="R90" s="13" t="str">
        <f t="shared" si="19"/>
        <v>echo;</v>
      </c>
      <c r="S90" s="14" t="str">
        <f t="shared" si="20"/>
        <v xml:space="preserve"> echo ; </v>
      </c>
      <c r="T90" s="64" t="str">
        <f t="shared" si="21"/>
        <v>ssh -q qhvifoapp05 '/home/infa_adm/scripts/ais.sh medallia wf_m_Invitation_File_Medallia_4Week Int01_qa'</v>
      </c>
      <c r="U90" s="86"/>
      <c r="V90" s="60" t="str">
        <f t="shared" si="22"/>
        <v>./pmrep objectexport -f medallia -o Workflow -n wf_m_Invitation_File_Medallia_4Week -m -s -b -r -u wf_m_Invitation_File_Medallia_4Week.xml</v>
      </c>
      <c r="W90" s="63" t="str">
        <f t="shared" si="23"/>
        <v>gwd medallia wf_m_Invitation_File_Medallia_4Week</v>
      </c>
    </row>
    <row r="91" spans="1:23" x14ac:dyDescent="0.25">
      <c r="A91" s="9">
        <v>43292</v>
      </c>
      <c r="B91" s="6" t="s">
        <v>8</v>
      </c>
      <c r="C91" s="82" t="s">
        <v>20</v>
      </c>
      <c r="D91" s="82" t="s">
        <v>1602</v>
      </c>
      <c r="E91" s="82" t="s">
        <v>1383</v>
      </c>
      <c r="F91" s="82" t="s">
        <v>19</v>
      </c>
      <c r="G91" s="82">
        <v>6005</v>
      </c>
      <c r="H91" s="82" t="s">
        <v>10</v>
      </c>
      <c r="I91" s="82" t="s">
        <v>666</v>
      </c>
      <c r="J91" s="5" t="s">
        <v>1061</v>
      </c>
      <c r="K91" s="6" t="s">
        <v>332</v>
      </c>
      <c r="L91" s="6" t="s">
        <v>1075</v>
      </c>
      <c r="M91" s="6" t="s">
        <v>1712</v>
      </c>
      <c r="N91" s="11" t="str">
        <f t="shared" si="15"/>
        <v>qc medallia Workflow wf_m_Invitation_File_Medallia_9Week</v>
      </c>
      <c r="O91" s="12" t="str">
        <f t="shared" si="16"/>
        <v>echo ;</v>
      </c>
      <c r="P91" s="13" t="str">
        <f t="shared" si="17"/>
        <v>./pmrep addtodeploymentgroup -p DG_Static_Shared -n wf_m_Invitation_File_Medallia_9Week -o Workflow -f medallia -d all ;</v>
      </c>
      <c r="Q91" s="12" t="str">
        <f t="shared" si="18"/>
        <v>echo ;</v>
      </c>
      <c r="R91" s="13" t="str">
        <f t="shared" si="19"/>
        <v>echo;</v>
      </c>
      <c r="S91" s="14" t="str">
        <f t="shared" si="20"/>
        <v xml:space="preserve"> echo ; </v>
      </c>
      <c r="T91" s="64" t="str">
        <f t="shared" si="21"/>
        <v>ssh -q qhvifoapp05 '/home/infa_adm/scripts/ais.sh medallia wf_m_Invitation_File_Medallia_9Week Int01_qa'</v>
      </c>
      <c r="U91" s="86"/>
      <c r="V91" s="60" t="str">
        <f t="shared" si="22"/>
        <v>./pmrep objectexport -f medallia -o Workflow -n wf_m_Invitation_File_Medallia_9Week -m -s -b -r -u wf_m_Invitation_File_Medallia_9Week.xml</v>
      </c>
      <c r="W91" s="63" t="str">
        <f t="shared" si="23"/>
        <v>gwd medallia wf_m_Invitation_File_Medallia_9Week</v>
      </c>
    </row>
    <row r="92" spans="1:23" x14ac:dyDescent="0.25">
      <c r="A92" s="9">
        <v>43292</v>
      </c>
      <c r="B92" s="6" t="s">
        <v>8</v>
      </c>
      <c r="C92" s="82" t="s">
        <v>20</v>
      </c>
      <c r="D92" s="82" t="s">
        <v>1602</v>
      </c>
      <c r="E92" s="82" t="s">
        <v>1383</v>
      </c>
      <c r="F92" s="82" t="s">
        <v>19</v>
      </c>
      <c r="G92" s="82">
        <v>6005</v>
      </c>
      <c r="H92" s="82" t="s">
        <v>10</v>
      </c>
      <c r="I92" s="82" t="s">
        <v>666</v>
      </c>
      <c r="J92" s="5" t="s">
        <v>1061</v>
      </c>
      <c r="K92" s="6" t="s">
        <v>332</v>
      </c>
      <c r="L92" s="6" t="s">
        <v>1076</v>
      </c>
      <c r="M92" s="6" t="s">
        <v>1713</v>
      </c>
      <c r="N92" s="11" t="str">
        <f t="shared" si="15"/>
        <v>qc medallia Workflow wf_m_Invitation_File_Medallia_Agreement_Begin</v>
      </c>
      <c r="O92" s="12" t="str">
        <f t="shared" si="16"/>
        <v>echo ;</v>
      </c>
      <c r="P92" s="13" t="str">
        <f t="shared" si="17"/>
        <v>./pmrep addtodeploymentgroup -p DG_Static_Shared -n wf_m_Invitation_File_Medallia_Agreement_Begin -o Workflow -f medallia -d all ;</v>
      </c>
      <c r="Q92" s="12" t="str">
        <f t="shared" si="18"/>
        <v>echo ;</v>
      </c>
      <c r="R92" s="13" t="str">
        <f t="shared" si="19"/>
        <v>echo;</v>
      </c>
      <c r="S92" s="14" t="str">
        <f t="shared" si="20"/>
        <v xml:space="preserve"> echo ; </v>
      </c>
      <c r="T92" s="64" t="str">
        <f t="shared" si="21"/>
        <v>ssh -q qhvifoapp05 '/home/infa_adm/scripts/ais.sh medallia wf_m_Invitation_File_Medallia_Agreement_Begin Int01_qa'</v>
      </c>
      <c r="U92" s="86"/>
      <c r="V92" s="60" t="str">
        <f t="shared" si="22"/>
        <v>./pmrep objectexport -f medallia -o Workflow -n wf_m_Invitation_File_Medallia_Agreement_Begin -m -s -b -r -u wf_m_Invitation_File_Medallia_Agreement_Begin.xml</v>
      </c>
      <c r="W92" s="63" t="str">
        <f t="shared" si="23"/>
        <v>gwd medallia wf_m_Invitation_File_Medallia_Agreement_Begin</v>
      </c>
    </row>
    <row r="93" spans="1:23" x14ac:dyDescent="0.25">
      <c r="A93" s="9">
        <v>43292</v>
      </c>
      <c r="B93" s="6" t="s">
        <v>8</v>
      </c>
      <c r="C93" s="82" t="s">
        <v>20</v>
      </c>
      <c r="D93" s="82" t="s">
        <v>1602</v>
      </c>
      <c r="E93" s="82" t="s">
        <v>1383</v>
      </c>
      <c r="F93" s="82" t="s">
        <v>19</v>
      </c>
      <c r="G93" s="82">
        <v>6005</v>
      </c>
      <c r="H93" s="82" t="s">
        <v>10</v>
      </c>
      <c r="I93" s="82" t="s">
        <v>666</v>
      </c>
      <c r="J93" s="5" t="s">
        <v>1061</v>
      </c>
      <c r="K93" s="6" t="s">
        <v>332</v>
      </c>
      <c r="L93" s="6" t="s">
        <v>1077</v>
      </c>
      <c r="M93" s="6" t="s">
        <v>1713</v>
      </c>
      <c r="N93" s="11" t="str">
        <f t="shared" si="15"/>
        <v>qc medallia Workflow wf_m_Invitation_File_Medallia_Agreement_End</v>
      </c>
      <c r="O93" s="12" t="str">
        <f t="shared" si="16"/>
        <v>echo ;</v>
      </c>
      <c r="P93" s="13" t="str">
        <f t="shared" si="17"/>
        <v>./pmrep addtodeploymentgroup -p DG_Static_Shared -n wf_m_Invitation_File_Medallia_Agreement_End -o Workflow -f medallia -d all ;</v>
      </c>
      <c r="Q93" s="12" t="str">
        <f t="shared" si="18"/>
        <v>echo ;</v>
      </c>
      <c r="R93" s="13" t="str">
        <f t="shared" si="19"/>
        <v>echo;</v>
      </c>
      <c r="S93" s="14" t="str">
        <f t="shared" si="20"/>
        <v xml:space="preserve"> echo ; </v>
      </c>
      <c r="T93" s="64" t="str">
        <f t="shared" si="21"/>
        <v>ssh -q qhvifoapp05 '/home/infa_adm/scripts/ais.sh medallia wf_m_Invitation_File_Medallia_Agreement_End Int01_qa'</v>
      </c>
      <c r="U93" s="86"/>
      <c r="V93" s="60" t="str">
        <f t="shared" si="22"/>
        <v>./pmrep objectexport -f medallia -o Workflow -n wf_m_Invitation_File_Medallia_Agreement_End -m -s -b -r -u wf_m_Invitation_File_Medallia_Agreement_End.xml</v>
      </c>
      <c r="W93" s="63" t="str">
        <f t="shared" si="23"/>
        <v>gwd medallia wf_m_Invitation_File_Medallia_Agreement_End</v>
      </c>
    </row>
    <row r="94" spans="1:23" x14ac:dyDescent="0.25">
      <c r="A94" s="9">
        <v>43292</v>
      </c>
      <c r="B94" s="6" t="s">
        <v>8</v>
      </c>
      <c r="C94" s="82" t="s">
        <v>20</v>
      </c>
      <c r="D94" s="82" t="s">
        <v>1602</v>
      </c>
      <c r="E94" s="82" t="s">
        <v>1383</v>
      </c>
      <c r="F94" s="82" t="s">
        <v>19</v>
      </c>
      <c r="G94" s="82">
        <v>6005</v>
      </c>
      <c r="H94" s="82" t="s">
        <v>10</v>
      </c>
      <c r="I94" s="82" t="s">
        <v>666</v>
      </c>
      <c r="J94" s="5" t="s">
        <v>1061</v>
      </c>
      <c r="K94" s="6" t="s">
        <v>332</v>
      </c>
      <c r="L94" s="6" t="s">
        <v>1078</v>
      </c>
      <c r="M94" s="6" t="s">
        <v>1714</v>
      </c>
      <c r="N94" s="11" t="str">
        <f t="shared" si="15"/>
        <v>qc medallia Workflow wf_m_Invitation_File_Medallia_Service_Return</v>
      </c>
      <c r="O94" s="12" t="str">
        <f t="shared" si="16"/>
        <v>echo ;</v>
      </c>
      <c r="P94" s="13" t="str">
        <f t="shared" si="17"/>
        <v>./pmrep addtodeploymentgroup -p DG_Static_Shared -n wf_m_Invitation_File_Medallia_Service_Return -o Workflow -f medallia -d all ;</v>
      </c>
      <c r="Q94" s="12" t="str">
        <f t="shared" si="18"/>
        <v>./pmrep deploydeploymentgroup -p DG_Static_Shared -c  ./DG_Static_Shared.xml -r RAC_qa -n ritbil -X BPQ -h qhvifoapp05 -o 6005 -s Native -l $HOME/scripts/log/dgbr_seeanu.log ;</v>
      </c>
      <c r="R94" s="13" t="str">
        <f t="shared" si="19"/>
        <v xml:space="preserve">cat $HOME/scripts/log/dgbr_seeanu.log ; </v>
      </c>
      <c r="S94" s="14" t="str">
        <f t="shared" si="20"/>
        <v xml:space="preserve"> pmd ; </v>
      </c>
      <c r="T94" s="64" t="str">
        <f t="shared" si="21"/>
        <v>ssh -q qhvifoapp05 '/home/infa_adm/scripts/ais.sh medallia wf_m_Invitation_File_Medallia_Service_Return Int01_qa'</v>
      </c>
      <c r="U94" s="86"/>
      <c r="V94" s="60" t="str">
        <f t="shared" si="22"/>
        <v>./pmrep objectexport -f medallia -o Workflow -n wf_m_Invitation_File_Medallia_Service_Return -m -s -b -r -u wf_m_Invitation_File_Medallia_Service_Return.xml</v>
      </c>
      <c r="W94" s="63" t="str">
        <f t="shared" si="23"/>
        <v>gwd medallia wf_m_Invitation_File_Medallia_Service_Return</v>
      </c>
    </row>
    <row r="95" spans="1:23" x14ac:dyDescent="0.25">
      <c r="A95" s="9">
        <v>43292</v>
      </c>
      <c r="B95" s="6" t="s">
        <v>1716</v>
      </c>
      <c r="C95" s="83" t="s">
        <v>32</v>
      </c>
      <c r="D95" s="83" t="s">
        <v>1614</v>
      </c>
      <c r="E95" s="83" t="s">
        <v>1040</v>
      </c>
      <c r="F95" s="83" t="s">
        <v>1242</v>
      </c>
      <c r="G95" s="83">
        <v>6005</v>
      </c>
      <c r="H95" s="83" t="s">
        <v>10</v>
      </c>
      <c r="I95" s="83" t="s">
        <v>666</v>
      </c>
      <c r="J95" s="6" t="s">
        <v>1149</v>
      </c>
      <c r="K95" s="6" t="s">
        <v>332</v>
      </c>
      <c r="L95" s="5" t="s">
        <v>1222</v>
      </c>
      <c r="M95" s="6" t="s">
        <v>1710</v>
      </c>
      <c r="N95" s="11" t="str">
        <f t="shared" si="15"/>
        <v>qc SIMS_Reports Workflow wf_m_StraightLineData_US</v>
      </c>
      <c r="O95" s="12" t="str">
        <f t="shared" si="16"/>
        <v>./pmrep cleardeploymentgroup -p DG_Static_Shared -f ;</v>
      </c>
      <c r="P95" s="13" t="str">
        <f t="shared" si="17"/>
        <v>./pmrep addtodeploymentgroup -p DG_Static_Shared -n wf_m_StraightLineData_US -o Workflow -f SIMS_Reports -d all ;</v>
      </c>
      <c r="Q95" s="12" t="str">
        <f t="shared" si="18"/>
        <v>./pmrep deploydeploymentgroup -p DG_Static_Shared -c  ./DG_Static_Shared.xml -r RAC_prod -n ritbil -X BPP -h phvifoapp04 -o 6005 -s Native -l $HOME/scripts/log/dgbr_CHG0013469.log ;</v>
      </c>
      <c r="R95" s="13" t="str">
        <f t="shared" si="19"/>
        <v xml:space="preserve">cat $HOME/scripts/log/dgbr_CHG0013469.log ; </v>
      </c>
      <c r="S95" s="14" t="str">
        <f t="shared" si="20"/>
        <v xml:space="preserve"> pmd ; </v>
      </c>
      <c r="T95" s="64" t="str">
        <f t="shared" si="21"/>
        <v>ssh -q phvifoapp04 '/home/infa_adm/scripts/ais.sh SIMS_Reports wf_m_StraightLineData_US Int01_prod'</v>
      </c>
      <c r="U95" s="86"/>
      <c r="V95" s="60" t="str">
        <f t="shared" si="22"/>
        <v>./pmrep objectexport -f SIMS_Reports -o Workflow -n wf_m_StraightLineData_US -m -s -b -r -u wf_m_StraightLineData_US.xml</v>
      </c>
      <c r="W95" s="63" t="str">
        <f t="shared" si="23"/>
        <v>gwd SIMS_Reports wf_m_StraightLineData_US</v>
      </c>
    </row>
    <row r="96" spans="1:23" x14ac:dyDescent="0.25">
      <c r="A96" s="9">
        <v>43292</v>
      </c>
      <c r="B96" s="6" t="s">
        <v>1715</v>
      </c>
      <c r="C96" s="83" t="s">
        <v>32</v>
      </c>
      <c r="D96" s="83" t="s">
        <v>1614</v>
      </c>
      <c r="E96" s="83" t="s">
        <v>1040</v>
      </c>
      <c r="F96" s="83" t="s">
        <v>1242</v>
      </c>
      <c r="G96" s="83">
        <v>6005</v>
      </c>
      <c r="H96" s="83" t="s">
        <v>10</v>
      </c>
      <c r="I96" s="83" t="s">
        <v>666</v>
      </c>
      <c r="J96" s="5" t="s">
        <v>1061</v>
      </c>
      <c r="K96" s="6" t="s">
        <v>332</v>
      </c>
      <c r="L96" s="6" t="s">
        <v>1074</v>
      </c>
      <c r="M96" s="6" t="s">
        <v>1711</v>
      </c>
      <c r="N96" s="11" t="str">
        <f t="shared" si="15"/>
        <v>qc medallia Workflow wf_m_Invitation_File_Medallia_4Week</v>
      </c>
      <c r="O96" s="12" t="str">
        <f t="shared" si="16"/>
        <v>./pmrep cleardeploymentgroup -p DG_Static_Shared -f ;</v>
      </c>
      <c r="P96" s="13" t="str">
        <f t="shared" si="17"/>
        <v>./pmrep addtodeploymentgroup -p DG_Static_Shared -n wf_m_Invitation_File_Medallia_4Week -o Workflow -f medallia -d all ;</v>
      </c>
      <c r="Q96" s="12" t="str">
        <f t="shared" si="18"/>
        <v>echo ;</v>
      </c>
      <c r="R96" s="13" t="str">
        <f t="shared" si="19"/>
        <v>echo;</v>
      </c>
      <c r="S96" s="14" t="str">
        <f t="shared" si="20"/>
        <v xml:space="preserve"> echo ; </v>
      </c>
      <c r="T96" s="64" t="str">
        <f t="shared" si="21"/>
        <v>ssh -q phvifoapp04 '/home/infa_adm/scripts/ais.sh medallia wf_m_Invitation_File_Medallia_4Week Int01_prod'</v>
      </c>
      <c r="U96" s="86"/>
      <c r="V96" s="60" t="str">
        <f t="shared" si="22"/>
        <v>./pmrep objectexport -f medallia -o Workflow -n wf_m_Invitation_File_Medallia_4Week -m -s -b -r -u wf_m_Invitation_File_Medallia_4Week.xml</v>
      </c>
      <c r="W96" s="63" t="str">
        <f t="shared" si="23"/>
        <v>gwd medallia wf_m_Invitation_File_Medallia_4Week</v>
      </c>
    </row>
    <row r="97" spans="1:23" x14ac:dyDescent="0.25">
      <c r="A97" s="9">
        <v>43292</v>
      </c>
      <c r="B97" s="6" t="s">
        <v>1715</v>
      </c>
      <c r="C97" s="83" t="s">
        <v>32</v>
      </c>
      <c r="D97" s="83" t="s">
        <v>1614</v>
      </c>
      <c r="E97" s="83" t="s">
        <v>1040</v>
      </c>
      <c r="F97" s="83" t="s">
        <v>1242</v>
      </c>
      <c r="G97" s="83">
        <v>6005</v>
      </c>
      <c r="H97" s="83" t="s">
        <v>10</v>
      </c>
      <c r="I97" s="83" t="s">
        <v>666</v>
      </c>
      <c r="J97" s="5" t="s">
        <v>1061</v>
      </c>
      <c r="K97" s="6" t="s">
        <v>332</v>
      </c>
      <c r="L97" s="6" t="s">
        <v>1075</v>
      </c>
      <c r="M97" s="6" t="s">
        <v>1711</v>
      </c>
      <c r="N97" s="11" t="str">
        <f t="shared" si="15"/>
        <v>qc medallia Workflow wf_m_Invitation_File_Medallia_9Week</v>
      </c>
      <c r="O97" s="12" t="str">
        <f t="shared" si="16"/>
        <v>echo ;</v>
      </c>
      <c r="P97" s="13" t="str">
        <f t="shared" si="17"/>
        <v>./pmrep addtodeploymentgroup -p DG_Static_Shared -n wf_m_Invitation_File_Medallia_9Week -o Workflow -f medallia -d all ;</v>
      </c>
      <c r="Q97" s="12" t="str">
        <f t="shared" si="18"/>
        <v>echo ;</v>
      </c>
      <c r="R97" s="13" t="str">
        <f t="shared" si="19"/>
        <v>echo;</v>
      </c>
      <c r="S97" s="14" t="str">
        <f t="shared" si="20"/>
        <v xml:space="preserve"> echo ; </v>
      </c>
      <c r="T97" s="64" t="str">
        <f t="shared" si="21"/>
        <v>ssh -q phvifoapp04 '/home/infa_adm/scripts/ais.sh medallia wf_m_Invitation_File_Medallia_9Week Int01_prod'</v>
      </c>
      <c r="U97" s="86"/>
      <c r="V97" s="60" t="str">
        <f t="shared" si="22"/>
        <v>./pmrep objectexport -f medallia -o Workflow -n wf_m_Invitation_File_Medallia_9Week -m -s -b -r -u wf_m_Invitation_File_Medallia_9Week.xml</v>
      </c>
      <c r="W97" s="63" t="str">
        <f t="shared" si="23"/>
        <v>gwd medallia wf_m_Invitation_File_Medallia_9Week</v>
      </c>
    </row>
    <row r="98" spans="1:23" x14ac:dyDescent="0.25">
      <c r="A98" s="9">
        <v>43292</v>
      </c>
      <c r="B98" s="6" t="s">
        <v>1715</v>
      </c>
      <c r="C98" s="83" t="s">
        <v>32</v>
      </c>
      <c r="D98" s="83" t="s">
        <v>1614</v>
      </c>
      <c r="E98" s="83" t="s">
        <v>1040</v>
      </c>
      <c r="F98" s="83" t="s">
        <v>1242</v>
      </c>
      <c r="G98" s="83">
        <v>6005</v>
      </c>
      <c r="H98" s="83" t="s">
        <v>10</v>
      </c>
      <c r="I98" s="83" t="s">
        <v>666</v>
      </c>
      <c r="J98" s="5" t="s">
        <v>1061</v>
      </c>
      <c r="K98" s="6" t="s">
        <v>332</v>
      </c>
      <c r="L98" s="6" t="s">
        <v>1076</v>
      </c>
      <c r="M98" s="6" t="s">
        <v>1711</v>
      </c>
      <c r="N98" s="11" t="str">
        <f t="shared" si="15"/>
        <v>qc medallia Workflow wf_m_Invitation_File_Medallia_Agreement_Begin</v>
      </c>
      <c r="O98" s="12" t="str">
        <f t="shared" si="16"/>
        <v>echo ;</v>
      </c>
      <c r="P98" s="13" t="str">
        <f t="shared" si="17"/>
        <v>./pmrep addtodeploymentgroup -p DG_Static_Shared -n wf_m_Invitation_File_Medallia_Agreement_Begin -o Workflow -f medallia -d all ;</v>
      </c>
      <c r="Q98" s="12" t="str">
        <f t="shared" si="18"/>
        <v>echo ;</v>
      </c>
      <c r="R98" s="13" t="str">
        <f t="shared" si="19"/>
        <v>echo;</v>
      </c>
      <c r="S98" s="14" t="str">
        <f t="shared" si="20"/>
        <v xml:space="preserve"> echo ; </v>
      </c>
      <c r="T98" s="64" t="str">
        <f t="shared" si="21"/>
        <v>ssh -q phvifoapp04 '/home/infa_adm/scripts/ais.sh medallia wf_m_Invitation_File_Medallia_Agreement_Begin Int01_prod'</v>
      </c>
      <c r="U98" s="86"/>
      <c r="V98" s="60" t="str">
        <f t="shared" si="22"/>
        <v>./pmrep objectexport -f medallia -o Workflow -n wf_m_Invitation_File_Medallia_Agreement_Begin -m -s -b -r -u wf_m_Invitation_File_Medallia_Agreement_Begin.xml</v>
      </c>
      <c r="W98" s="63" t="str">
        <f t="shared" si="23"/>
        <v>gwd medallia wf_m_Invitation_File_Medallia_Agreement_Begin</v>
      </c>
    </row>
    <row r="99" spans="1:23" x14ac:dyDescent="0.25">
      <c r="A99" s="9">
        <v>43292</v>
      </c>
      <c r="B99" s="6" t="s">
        <v>1715</v>
      </c>
      <c r="C99" s="83" t="s">
        <v>32</v>
      </c>
      <c r="D99" s="83" t="s">
        <v>1614</v>
      </c>
      <c r="E99" s="83" t="s">
        <v>1040</v>
      </c>
      <c r="F99" s="83" t="s">
        <v>1242</v>
      </c>
      <c r="G99" s="83">
        <v>6005</v>
      </c>
      <c r="H99" s="83" t="s">
        <v>10</v>
      </c>
      <c r="I99" s="83" t="s">
        <v>666</v>
      </c>
      <c r="J99" s="5" t="s">
        <v>1061</v>
      </c>
      <c r="K99" s="6" t="s">
        <v>332</v>
      </c>
      <c r="L99" s="6" t="s">
        <v>1077</v>
      </c>
      <c r="M99" s="6" t="s">
        <v>1711</v>
      </c>
      <c r="N99" s="11" t="str">
        <f t="shared" si="15"/>
        <v>qc medallia Workflow wf_m_Invitation_File_Medallia_Agreement_End</v>
      </c>
      <c r="O99" s="12" t="str">
        <f t="shared" si="16"/>
        <v>echo ;</v>
      </c>
      <c r="P99" s="13" t="str">
        <f t="shared" si="17"/>
        <v>./pmrep addtodeploymentgroup -p DG_Static_Shared -n wf_m_Invitation_File_Medallia_Agreement_End -o Workflow -f medallia -d all ;</v>
      </c>
      <c r="Q99" s="12" t="str">
        <f t="shared" si="18"/>
        <v>echo ;</v>
      </c>
      <c r="R99" s="13" t="str">
        <f t="shared" si="19"/>
        <v>echo;</v>
      </c>
      <c r="S99" s="14" t="str">
        <f t="shared" si="20"/>
        <v xml:space="preserve"> echo ; </v>
      </c>
      <c r="T99" s="64" t="str">
        <f t="shared" si="21"/>
        <v>ssh -q phvifoapp04 '/home/infa_adm/scripts/ais.sh medallia wf_m_Invitation_File_Medallia_Agreement_End Int01_prod'</v>
      </c>
      <c r="U99" s="86"/>
      <c r="V99" s="60" t="str">
        <f t="shared" si="22"/>
        <v>./pmrep objectexport -f medallia -o Workflow -n wf_m_Invitation_File_Medallia_Agreement_End -m -s -b -r -u wf_m_Invitation_File_Medallia_Agreement_End.xml</v>
      </c>
      <c r="W99" s="63" t="str">
        <f t="shared" si="23"/>
        <v>gwd medallia wf_m_Invitation_File_Medallia_Agreement_End</v>
      </c>
    </row>
    <row r="100" spans="1:23" x14ac:dyDescent="0.25">
      <c r="A100" s="9">
        <v>43292</v>
      </c>
      <c r="B100" s="6" t="s">
        <v>1715</v>
      </c>
      <c r="C100" s="83" t="s">
        <v>32</v>
      </c>
      <c r="D100" s="83" t="s">
        <v>1614</v>
      </c>
      <c r="E100" s="83" t="s">
        <v>1040</v>
      </c>
      <c r="F100" s="83" t="s">
        <v>1242</v>
      </c>
      <c r="G100" s="83">
        <v>6005</v>
      </c>
      <c r="H100" s="83" t="s">
        <v>10</v>
      </c>
      <c r="I100" s="83" t="s">
        <v>666</v>
      </c>
      <c r="J100" s="5" t="s">
        <v>1061</v>
      </c>
      <c r="K100" s="6" t="s">
        <v>332</v>
      </c>
      <c r="L100" s="6" t="s">
        <v>1078</v>
      </c>
      <c r="M100" s="6" t="s">
        <v>1711</v>
      </c>
      <c r="N100" s="11" t="str">
        <f t="shared" si="15"/>
        <v>qc medallia Workflow wf_m_Invitation_File_Medallia_Service_Return</v>
      </c>
      <c r="O100" s="12" t="str">
        <f t="shared" si="16"/>
        <v>echo ;</v>
      </c>
      <c r="P100" s="13" t="str">
        <f t="shared" si="17"/>
        <v>./pmrep addtodeploymentgroup -p DG_Static_Shared -n wf_m_Invitation_File_Medallia_Service_Return -o Workflow -f medallia -d all ;</v>
      </c>
      <c r="Q100" s="12" t="str">
        <f t="shared" si="18"/>
        <v>./pmrep deploydeploymentgroup -p DG_Static_Shared -c  ./DG_Static_Shared.xml -r RAC_prod -n ritbil -X BPP -h phvifoapp04 -o 6005 -s Native -l $HOME/scripts/log/dgbr_CHG0013465.log ;</v>
      </c>
      <c r="R100" s="13" t="str">
        <f t="shared" si="19"/>
        <v xml:space="preserve">cat $HOME/scripts/log/dgbr_CHG0013465.log ; </v>
      </c>
      <c r="S100" s="14" t="str">
        <f t="shared" si="20"/>
        <v xml:space="preserve"> pmd ; </v>
      </c>
      <c r="T100" s="64" t="str">
        <f t="shared" si="21"/>
        <v>ssh -q phvifoapp04 '/home/infa_adm/scripts/ais.sh medallia wf_m_Invitation_File_Medallia_Service_Return Int01_prod'</v>
      </c>
      <c r="U100" s="86"/>
      <c r="V100" s="60" t="str">
        <f t="shared" si="22"/>
        <v>./pmrep objectexport -f medallia -o Workflow -n wf_m_Invitation_File_Medallia_Service_Return -m -s -b -r -u wf_m_Invitation_File_Medallia_Service_Return.xml</v>
      </c>
      <c r="W100" s="63" t="str">
        <f t="shared" si="23"/>
        <v>gwd medallia wf_m_Invitation_File_Medallia_Service_Return</v>
      </c>
    </row>
    <row r="101" spans="1:23" x14ac:dyDescent="0.25">
      <c r="A101" s="9">
        <v>43293</v>
      </c>
      <c r="B101" s="6" t="s">
        <v>8</v>
      </c>
      <c r="C101" s="81" t="s">
        <v>324</v>
      </c>
      <c r="D101" s="81" t="s">
        <v>1601</v>
      </c>
      <c r="E101" s="81" t="s">
        <v>1113</v>
      </c>
      <c r="F101" s="81" t="s">
        <v>1241</v>
      </c>
      <c r="G101" s="81">
        <v>6005</v>
      </c>
      <c r="H101" s="81" t="s">
        <v>10</v>
      </c>
      <c r="I101" s="81" t="s">
        <v>666</v>
      </c>
      <c r="J101" s="6" t="s">
        <v>1491</v>
      </c>
      <c r="K101" s="6" t="s">
        <v>332</v>
      </c>
      <c r="L101" s="6" t="s">
        <v>1717</v>
      </c>
      <c r="M101" s="6" t="s">
        <v>1719</v>
      </c>
      <c r="N101" s="11" t="str">
        <f t="shared" si="15"/>
        <v>qc connectors Workflow wf_s_m_ENT_BMSMEMBER</v>
      </c>
      <c r="O101" s="12" t="str">
        <f t="shared" si="16"/>
        <v>./pmrep cleardeploymentgroup -p DG_Static_Shared -f ;</v>
      </c>
      <c r="P101" s="13" t="str">
        <f t="shared" si="17"/>
        <v>./pmrep addtodeploymentgroup -p DG_Static_Shared -n wf_s_m_ENT_BMSMEMBER -o Workflow -f connectors -d all ;</v>
      </c>
      <c r="Q101" s="12" t="str">
        <f t="shared" si="18"/>
        <v>echo ;</v>
      </c>
      <c r="R101" s="13" t="str">
        <f t="shared" si="19"/>
        <v>echo;</v>
      </c>
      <c r="S101" s="14" t="str">
        <f t="shared" si="20"/>
        <v xml:space="preserve"> echo ; </v>
      </c>
      <c r="T101" s="64" t="str">
        <f t="shared" si="21"/>
        <v>ssh -q uhvifoapp03 '/home/infa_adm/scripts/ais.sh connectors wf_s_m_ENT_BMSMEMBER Int01_uat'</v>
      </c>
      <c r="U101" s="86"/>
      <c r="V101" s="60" t="str">
        <f t="shared" si="22"/>
        <v>./pmrep objectexport -f connectors -o Workflow -n wf_s_m_ENT_BMSMEMBER -m -s -b -r -u wf_s_m_ENT_BMSMEMBER.xml</v>
      </c>
      <c r="W101" s="63" t="str">
        <f t="shared" si="23"/>
        <v>gwd connectors wf_s_m_ENT_BMSMEMBER</v>
      </c>
    </row>
    <row r="102" spans="1:23" x14ac:dyDescent="0.25">
      <c r="A102" s="9">
        <v>43293</v>
      </c>
      <c r="B102" s="6" t="s">
        <v>8</v>
      </c>
      <c r="C102" s="81" t="s">
        <v>324</v>
      </c>
      <c r="D102" s="81" t="s">
        <v>1601</v>
      </c>
      <c r="E102" s="81" t="s">
        <v>1113</v>
      </c>
      <c r="F102" s="81" t="s">
        <v>1241</v>
      </c>
      <c r="G102" s="81">
        <v>6005</v>
      </c>
      <c r="H102" s="81" t="s">
        <v>10</v>
      </c>
      <c r="I102" s="81" t="s">
        <v>666</v>
      </c>
      <c r="J102" s="6" t="s">
        <v>1491</v>
      </c>
      <c r="K102" s="6" t="s">
        <v>332</v>
      </c>
      <c r="L102" s="6" t="s">
        <v>1718</v>
      </c>
      <c r="M102" s="6" t="s">
        <v>1719</v>
      </c>
      <c r="N102" s="11" t="str">
        <f t="shared" si="15"/>
        <v>qc connectors Workflow wf_s_m_BMS_MEMBER_FLATFILE</v>
      </c>
      <c r="O102" s="12" t="str">
        <f t="shared" si="16"/>
        <v>echo ;</v>
      </c>
      <c r="P102" s="13" t="str">
        <f t="shared" si="17"/>
        <v>./pmrep addtodeploymentgroup -p DG_Static_Shared -n wf_s_m_BMS_MEMBER_FLATFILE -o Workflow -f connectors -d all ;</v>
      </c>
      <c r="Q102" s="12" t="str">
        <f t="shared" si="18"/>
        <v>./pmrep deploydeploymentgroup -p DG_Static_Shared -c  ./DG_Static_Shared.xml -r RAC_uat -n ritbil -X BPU -h uhvifoapp03 -o 6005 -s Native -l $HOME/scripts/log/dgbr_seeanu.log ;</v>
      </c>
      <c r="R102" s="13" t="str">
        <f t="shared" si="19"/>
        <v xml:space="preserve">cat $HOME/scripts/log/dgbr_seeanu.log ; </v>
      </c>
      <c r="S102" s="14" t="str">
        <f t="shared" si="20"/>
        <v xml:space="preserve"> pmd ; </v>
      </c>
      <c r="T102" s="64" t="str">
        <f t="shared" si="21"/>
        <v>ssh -q uhvifoapp03 '/home/infa_adm/scripts/ais.sh connectors wf_s_m_BMS_MEMBER_FLATFILE Int01_uat'</v>
      </c>
      <c r="U102" s="86"/>
      <c r="V102" s="60" t="str">
        <f t="shared" si="22"/>
        <v>./pmrep objectexport -f connectors -o Workflow -n wf_s_m_BMS_MEMBER_FLATFILE -m -s -b -r -u wf_s_m_BMS_MEMBER_FLATFILE.xml</v>
      </c>
      <c r="W102" s="63" t="str">
        <f t="shared" si="23"/>
        <v>gwd connectors wf_s_m_BMS_MEMBER_FLATFILE</v>
      </c>
    </row>
    <row r="103" spans="1:23" x14ac:dyDescent="0.25">
      <c r="A103" s="9">
        <v>43293</v>
      </c>
      <c r="B103" s="6" t="s">
        <v>8</v>
      </c>
      <c r="C103" s="82" t="s">
        <v>20</v>
      </c>
      <c r="D103" s="82" t="s">
        <v>1602</v>
      </c>
      <c r="E103" s="82" t="s">
        <v>1383</v>
      </c>
      <c r="F103" s="82" t="s">
        <v>19</v>
      </c>
      <c r="G103" s="82">
        <v>6005</v>
      </c>
      <c r="H103" s="82" t="s">
        <v>10</v>
      </c>
      <c r="I103" s="82" t="s">
        <v>666</v>
      </c>
      <c r="J103" s="6" t="s">
        <v>1491</v>
      </c>
      <c r="K103" s="6" t="s">
        <v>332</v>
      </c>
      <c r="L103" s="6" t="s">
        <v>1717</v>
      </c>
      <c r="M103" s="6" t="s">
        <v>1720</v>
      </c>
      <c r="N103" s="11" t="str">
        <f t="shared" si="15"/>
        <v>qc connectors Workflow wf_s_m_ENT_BMSMEMBER</v>
      </c>
      <c r="O103" s="12" t="str">
        <f t="shared" si="16"/>
        <v>./pmrep cleardeploymentgroup -p DG_Static_Shared -f ;</v>
      </c>
      <c r="P103" s="13" t="str">
        <f t="shared" si="17"/>
        <v>./pmrep addtodeploymentgroup -p DG_Static_Shared -n wf_s_m_ENT_BMSMEMBER -o Workflow -f connectors -d all ;</v>
      </c>
      <c r="Q103" s="12" t="str">
        <f t="shared" si="18"/>
        <v>echo ;</v>
      </c>
      <c r="R103" s="13" t="str">
        <f t="shared" si="19"/>
        <v>echo;</v>
      </c>
      <c r="S103" s="14" t="str">
        <f t="shared" si="20"/>
        <v xml:space="preserve"> echo ; </v>
      </c>
      <c r="T103" s="64" t="str">
        <f t="shared" si="21"/>
        <v>ssh -q qhvifoapp05 '/home/infa_adm/scripts/ais.sh connectors wf_s_m_ENT_BMSMEMBER Int01_qa'</v>
      </c>
      <c r="U103" s="86"/>
      <c r="V103" s="60" t="str">
        <f t="shared" si="22"/>
        <v>./pmrep objectexport -f connectors -o Workflow -n wf_s_m_ENT_BMSMEMBER -m -s -b -r -u wf_s_m_ENT_BMSMEMBER.xml</v>
      </c>
      <c r="W103" s="63" t="str">
        <f t="shared" si="23"/>
        <v>gwd connectors wf_s_m_ENT_BMSMEMBER</v>
      </c>
    </row>
    <row r="104" spans="1:23" x14ac:dyDescent="0.25">
      <c r="A104" s="9">
        <v>43293</v>
      </c>
      <c r="B104" s="6" t="s">
        <v>8</v>
      </c>
      <c r="C104" s="82" t="s">
        <v>20</v>
      </c>
      <c r="D104" s="82" t="s">
        <v>1602</v>
      </c>
      <c r="E104" s="82" t="s">
        <v>1383</v>
      </c>
      <c r="F104" s="82" t="s">
        <v>19</v>
      </c>
      <c r="G104" s="82">
        <v>6005</v>
      </c>
      <c r="H104" s="82" t="s">
        <v>10</v>
      </c>
      <c r="I104" s="82" t="s">
        <v>666</v>
      </c>
      <c r="J104" s="6" t="s">
        <v>1491</v>
      </c>
      <c r="K104" s="6" t="s">
        <v>332</v>
      </c>
      <c r="L104" s="6" t="s">
        <v>1718</v>
      </c>
      <c r="M104" s="6" t="s">
        <v>1720</v>
      </c>
      <c r="N104" s="11" t="str">
        <f t="shared" si="15"/>
        <v>qc connectors Workflow wf_s_m_BMS_MEMBER_FLATFILE</v>
      </c>
      <c r="O104" s="12" t="str">
        <f t="shared" si="16"/>
        <v>echo ;</v>
      </c>
      <c r="P104" s="13" t="str">
        <f t="shared" si="17"/>
        <v>./pmrep addtodeploymentgroup -p DG_Static_Shared -n wf_s_m_BMS_MEMBER_FLATFILE -o Workflow -f connectors -d all ;</v>
      </c>
      <c r="Q104" s="12" t="str">
        <f t="shared" si="18"/>
        <v>./pmrep deploydeploymentgroup -p DG_Static_Shared -c  ./DG_Static_Shared.xml -r RAC_qa -n ritbil -X BPQ -h qhvifoapp05 -o 6005 -s Native -l $HOME/scripts/log/dgbr_seeanu.log ;</v>
      </c>
      <c r="R104" s="13" t="str">
        <f t="shared" si="19"/>
        <v xml:space="preserve">cat $HOME/scripts/log/dgbr_seeanu.log ; </v>
      </c>
      <c r="S104" s="14" t="str">
        <f t="shared" si="20"/>
        <v xml:space="preserve"> pmd ; </v>
      </c>
      <c r="T104" s="64" t="str">
        <f t="shared" si="21"/>
        <v>ssh -q qhvifoapp05 '/home/infa_adm/scripts/ais.sh connectors wf_s_m_BMS_MEMBER_FLATFILE Int01_qa'</v>
      </c>
      <c r="U104" s="86"/>
      <c r="V104" s="60" t="str">
        <f t="shared" si="22"/>
        <v>./pmrep objectexport -f connectors -o Workflow -n wf_s_m_BMS_MEMBER_FLATFILE -m -s -b -r -u wf_s_m_BMS_MEMBER_FLATFILE.xml</v>
      </c>
      <c r="W104" s="63" t="str">
        <f t="shared" si="23"/>
        <v>gwd connectors wf_s_m_BMS_MEMBER_FLATFILE</v>
      </c>
    </row>
    <row r="105" spans="1:23" x14ac:dyDescent="0.25">
      <c r="A105" s="9">
        <v>43293</v>
      </c>
      <c r="B105" s="6" t="s">
        <v>1592</v>
      </c>
      <c r="C105" s="81" t="s">
        <v>324</v>
      </c>
      <c r="D105" s="81" t="s">
        <v>1601</v>
      </c>
      <c r="E105" s="81" t="s">
        <v>1113</v>
      </c>
      <c r="F105" s="81" t="s">
        <v>1241</v>
      </c>
      <c r="G105" s="81">
        <v>6005</v>
      </c>
      <c r="H105" s="81" t="s">
        <v>10</v>
      </c>
      <c r="I105" s="81" t="s">
        <v>666</v>
      </c>
      <c r="J105" s="6" t="s">
        <v>1491</v>
      </c>
      <c r="K105" s="6" t="s">
        <v>332</v>
      </c>
      <c r="L105" s="5" t="s">
        <v>1721</v>
      </c>
      <c r="M105" s="6" t="s">
        <v>1722</v>
      </c>
      <c r="N105" s="11" t="str">
        <f t="shared" si="15"/>
        <v xml:space="preserve">qc connectors Workflow wf_ENT_LAWSON_GL_CA_PROCESS </v>
      </c>
      <c r="O105" s="12" t="str">
        <f t="shared" si="16"/>
        <v>./pmrep cleardeploymentgroup -p DG_Static_Shared -f ;</v>
      </c>
      <c r="P105" s="13" t="str">
        <f t="shared" si="17"/>
        <v>./pmrep addtodeploymentgroup -p DG_Static_Shared -n wf_ENT_LAWSON_GL_CA_PROCESS  -o Workflow -f connectors -d all ;</v>
      </c>
      <c r="Q105" s="12" t="str">
        <f t="shared" si="18"/>
        <v>./pmrep deploydeploymentgroup -p DG_Static_Shared -c  ./DG_Static_Shared.xml -r RAC_uat -n ritbil -X BPU -h uhvifoapp03 -o 6005 -s Native -l $HOME/scripts/log/dgbr_saksub.log ;</v>
      </c>
      <c r="R105" s="13" t="str">
        <f t="shared" si="19"/>
        <v xml:space="preserve">cat $HOME/scripts/log/dgbr_saksub.log ; </v>
      </c>
      <c r="S105" s="14" t="str">
        <f t="shared" si="20"/>
        <v xml:space="preserve"> pmd ; </v>
      </c>
      <c r="T105" s="64" t="str">
        <f t="shared" si="21"/>
        <v>ssh -q uhvifoapp03 '/home/infa_adm/scripts/ais.sh connectors wf_ENT_LAWSON_GL_CA_PROCESS  Int01_uat'</v>
      </c>
      <c r="U105" s="86"/>
      <c r="V105" s="60" t="str">
        <f t="shared" si="22"/>
        <v>./pmrep objectexport -f connectors -o Workflow -n wf_ENT_LAWSON_GL_CA_PROCESS  -m -s -b -r -u wf_ENT_LAWSON_GL_CA_PROCESS .xml</v>
      </c>
      <c r="W105" s="63" t="str">
        <f t="shared" si="23"/>
        <v xml:space="preserve">gwd connectors wf_ENT_LAWSON_GL_CA_PROCESS </v>
      </c>
    </row>
    <row r="106" spans="1:23" x14ac:dyDescent="0.25">
      <c r="A106" s="9">
        <v>43294</v>
      </c>
      <c r="B106" s="6" t="s">
        <v>284</v>
      </c>
      <c r="C106" s="82" t="s">
        <v>20</v>
      </c>
      <c r="D106" s="82" t="s">
        <v>1602</v>
      </c>
      <c r="E106" s="82" t="s">
        <v>1383</v>
      </c>
      <c r="F106" s="82" t="s">
        <v>19</v>
      </c>
      <c r="G106" s="82">
        <v>6005</v>
      </c>
      <c r="H106" s="82" t="s">
        <v>10</v>
      </c>
      <c r="I106" s="82" t="s">
        <v>666</v>
      </c>
      <c r="J106" s="87" t="s">
        <v>402</v>
      </c>
      <c r="K106" s="6" t="s">
        <v>332</v>
      </c>
      <c r="L106" s="87" t="s">
        <v>688</v>
      </c>
      <c r="M106" s="6" t="s">
        <v>1728</v>
      </c>
      <c r="N106" s="11" t="str">
        <f t="shared" si="15"/>
        <v>qc SupplierEDI Workflow wf_SupplierEDI_RAC_Inbound_810_1</v>
      </c>
      <c r="O106" s="12" t="str">
        <f t="shared" si="16"/>
        <v>./pmrep cleardeploymentgroup -p DG_Static_Shared -f ;</v>
      </c>
      <c r="P106" s="13" t="str">
        <f t="shared" si="17"/>
        <v>./pmrep addtodeploymentgroup -p DG_Static_Shared -n wf_SupplierEDI_RAC_Inbound_810_1 -o Workflow -f SupplierEDI -d all ;</v>
      </c>
      <c r="Q106" s="12" t="str">
        <f t="shared" si="18"/>
        <v>./pmrep deploydeploymentgroup -p DG_Static_Shared -c  ./DG_Static_Shared.xml -r RAC_qa -n ritbil -X BPQ -h qhvifoapp05 -o 6005 -s Native -l $HOME/scripts/log/dgbr_sitsiv.log ;</v>
      </c>
      <c r="R106" s="13" t="str">
        <f t="shared" si="19"/>
        <v xml:space="preserve">cat $HOME/scripts/log/dgbr_sitsiv.log ; </v>
      </c>
      <c r="S106" s="14" t="str">
        <f t="shared" si="20"/>
        <v xml:space="preserve"> pmd ; </v>
      </c>
      <c r="T106" s="64" t="str">
        <f t="shared" si="21"/>
        <v>ssh -q qhvifoapp05 '/home/infa_adm/scripts/ais.sh SupplierEDI wf_SupplierEDI_RAC_Inbound_810_1 Int01_qa'</v>
      </c>
      <c r="U106" s="86"/>
      <c r="V106" s="60" t="str">
        <f t="shared" si="22"/>
        <v>./pmrep objectexport -f SupplierEDI -o Workflow -n wf_SupplierEDI_RAC_Inbound_810_1 -m -s -b -r -u wf_SupplierEDI_RAC_Inbound_810_1.xml</v>
      </c>
      <c r="W106" s="63" t="str">
        <f t="shared" si="23"/>
        <v>gwd SupplierEDI wf_SupplierEDI_RAC_Inbound_810_1</v>
      </c>
    </row>
    <row r="107" spans="1:23" x14ac:dyDescent="0.25">
      <c r="A107" s="9">
        <v>43297</v>
      </c>
      <c r="B107" s="6" t="s">
        <v>1730</v>
      </c>
      <c r="C107" s="83" t="s">
        <v>32</v>
      </c>
      <c r="D107" s="83" t="s">
        <v>1614</v>
      </c>
      <c r="E107" s="83" t="s">
        <v>1040</v>
      </c>
      <c r="F107" s="83" t="s">
        <v>1242</v>
      </c>
      <c r="G107" s="83">
        <v>6005</v>
      </c>
      <c r="H107" s="83" t="s">
        <v>10</v>
      </c>
      <c r="I107" s="83" t="s">
        <v>666</v>
      </c>
      <c r="J107" s="6" t="s">
        <v>1491</v>
      </c>
      <c r="K107" s="6" t="s">
        <v>332</v>
      </c>
      <c r="L107" s="6" t="s">
        <v>1717</v>
      </c>
      <c r="M107" s="6" t="s">
        <v>1733</v>
      </c>
      <c r="N107" s="11" t="str">
        <f t="shared" si="15"/>
        <v>qc connectors Workflow wf_s_m_ENT_BMSMEMBER</v>
      </c>
      <c r="O107" s="12" t="str">
        <f t="shared" si="16"/>
        <v>./pmrep cleardeploymentgroup -p DG_Static_Shared -f ;</v>
      </c>
      <c r="P107" s="13" t="str">
        <f t="shared" si="17"/>
        <v>./pmrep addtodeploymentgroup -p DG_Static_Shared -n wf_s_m_ENT_BMSMEMBER -o Workflow -f connectors -d all ;</v>
      </c>
      <c r="Q107" s="12" t="str">
        <f t="shared" si="18"/>
        <v>echo ;</v>
      </c>
      <c r="R107" s="13" t="str">
        <f t="shared" si="19"/>
        <v>echo;</v>
      </c>
      <c r="S107" s="14" t="str">
        <f t="shared" si="20"/>
        <v xml:space="preserve"> echo ; </v>
      </c>
      <c r="T107" s="64" t="str">
        <f t="shared" si="21"/>
        <v>ssh -q phvifoapp04 '/home/infa_adm/scripts/ais.sh connectors wf_s_m_ENT_BMSMEMBER Int01_prod'</v>
      </c>
      <c r="U107" s="86"/>
      <c r="V107" s="60" t="str">
        <f t="shared" si="22"/>
        <v>./pmrep objectexport -f connectors -o Workflow -n wf_s_m_ENT_BMSMEMBER -m -s -b -r -u wf_s_m_ENT_BMSMEMBER.xml</v>
      </c>
      <c r="W107" s="63" t="str">
        <f t="shared" si="23"/>
        <v>gwd connectors wf_s_m_ENT_BMSMEMBER</v>
      </c>
    </row>
    <row r="108" spans="1:23" x14ac:dyDescent="0.25">
      <c r="A108" s="9">
        <v>43297</v>
      </c>
      <c r="B108" s="6" t="s">
        <v>1730</v>
      </c>
      <c r="C108" s="83" t="s">
        <v>32</v>
      </c>
      <c r="D108" s="83" t="s">
        <v>1614</v>
      </c>
      <c r="E108" s="83" t="s">
        <v>1040</v>
      </c>
      <c r="F108" s="83" t="s">
        <v>1242</v>
      </c>
      <c r="G108" s="83">
        <v>6005</v>
      </c>
      <c r="H108" s="83" t="s">
        <v>10</v>
      </c>
      <c r="I108" s="83" t="s">
        <v>666</v>
      </c>
      <c r="J108" s="6" t="s">
        <v>1491</v>
      </c>
      <c r="K108" s="6" t="s">
        <v>332</v>
      </c>
      <c r="L108" s="6" t="s">
        <v>1718</v>
      </c>
      <c r="M108" s="6" t="s">
        <v>1733</v>
      </c>
      <c r="N108" s="11" t="str">
        <f t="shared" si="15"/>
        <v>qc connectors Workflow wf_s_m_BMS_MEMBER_FLATFILE</v>
      </c>
      <c r="O108" s="12" t="str">
        <f t="shared" si="16"/>
        <v>echo ;</v>
      </c>
      <c r="P108" s="13" t="str">
        <f t="shared" si="17"/>
        <v>./pmrep addtodeploymentgroup -p DG_Static_Shared -n wf_s_m_BMS_MEMBER_FLATFILE -o Workflow -f connectors -d all ;</v>
      </c>
      <c r="Q108" s="12" t="str">
        <f t="shared" si="18"/>
        <v>echo ;</v>
      </c>
      <c r="R108" s="13" t="str">
        <f t="shared" si="19"/>
        <v>echo;</v>
      </c>
      <c r="S108" s="14" t="str">
        <f t="shared" si="20"/>
        <v xml:space="preserve"> echo ; </v>
      </c>
      <c r="T108" s="64" t="str">
        <f t="shared" si="21"/>
        <v>ssh -q phvifoapp04 '/home/infa_adm/scripts/ais.sh connectors wf_s_m_BMS_MEMBER_FLATFILE Int01_prod'</v>
      </c>
      <c r="U108" s="86"/>
      <c r="V108" s="60" t="str">
        <f t="shared" si="22"/>
        <v>./pmrep objectexport -f connectors -o Workflow -n wf_s_m_BMS_MEMBER_FLATFILE -m -s -b -r -u wf_s_m_BMS_MEMBER_FLATFILE.xml</v>
      </c>
      <c r="W108" s="63" t="str">
        <f t="shared" si="23"/>
        <v>gwd connectors wf_s_m_BMS_MEMBER_FLATFILE</v>
      </c>
    </row>
    <row r="109" spans="1:23" x14ac:dyDescent="0.25">
      <c r="A109" s="9">
        <v>43297</v>
      </c>
      <c r="B109" s="6" t="s">
        <v>1730</v>
      </c>
      <c r="C109" s="83" t="s">
        <v>32</v>
      </c>
      <c r="D109" s="83" t="s">
        <v>1614</v>
      </c>
      <c r="E109" s="83" t="s">
        <v>1040</v>
      </c>
      <c r="F109" s="83" t="s">
        <v>1242</v>
      </c>
      <c r="G109" s="83">
        <v>6005</v>
      </c>
      <c r="H109" s="83" t="s">
        <v>10</v>
      </c>
      <c r="I109" s="83" t="s">
        <v>666</v>
      </c>
      <c r="J109" s="6" t="s">
        <v>1491</v>
      </c>
      <c r="K109" s="6" t="s">
        <v>332</v>
      </c>
      <c r="L109" s="6" t="s">
        <v>1607</v>
      </c>
      <c r="M109" s="6" t="s">
        <v>1733</v>
      </c>
      <c r="N109" s="11" t="str">
        <f t="shared" si="15"/>
        <v>qc connectors Workflow wf_s_m_BMS_PAYOUT_FLATFILE</v>
      </c>
      <c r="O109" s="12" t="str">
        <f t="shared" si="16"/>
        <v>echo ;</v>
      </c>
      <c r="P109" s="13" t="str">
        <f t="shared" si="17"/>
        <v>./pmrep addtodeploymentgroup -p DG_Static_Shared -n wf_s_m_BMS_PAYOUT_FLATFILE -o Workflow -f connectors -d all ;</v>
      </c>
      <c r="Q109" s="12" t="str">
        <f t="shared" si="18"/>
        <v>./pmrep deploydeploymentgroup -p DG_Static_Shared -c  ./DG_Static_Shared.xml -r RAC_prod -n ritbil -X BPP -h phvifoapp04 -o 6005 -s Native -l $HOME/scripts/log/dgbr_CHG0013509.log ;</v>
      </c>
      <c r="R109" s="13" t="str">
        <f t="shared" si="19"/>
        <v xml:space="preserve">cat $HOME/scripts/log/dgbr_CHG0013509.log ; </v>
      </c>
      <c r="S109" s="14" t="str">
        <f t="shared" si="20"/>
        <v xml:space="preserve"> pmd ; </v>
      </c>
      <c r="T109" s="64" t="str">
        <f t="shared" si="21"/>
        <v>ssh -q phvifoapp04 '/home/infa_adm/scripts/ais.sh connectors wf_s_m_BMS_PAYOUT_FLATFILE Int01_prod'</v>
      </c>
      <c r="U109" s="86"/>
      <c r="V109" s="60" t="str">
        <f t="shared" si="22"/>
        <v>./pmrep objectexport -f connectors -o Workflow -n wf_s_m_BMS_PAYOUT_FLATFILE -m -s -b -r -u wf_s_m_BMS_PAYOUT_FLATFILE.xml</v>
      </c>
      <c r="W109" s="63" t="str">
        <f t="shared" si="23"/>
        <v>gwd connectors wf_s_m_BMS_PAYOUT_FLATFILE</v>
      </c>
    </row>
    <row r="110" spans="1:23" x14ac:dyDescent="0.25">
      <c r="A110" s="9">
        <v>43298</v>
      </c>
      <c r="B110" s="6" t="s">
        <v>1592</v>
      </c>
      <c r="C110" s="82" t="s">
        <v>20</v>
      </c>
      <c r="D110" s="82" t="s">
        <v>1602</v>
      </c>
      <c r="E110" s="82" t="s">
        <v>1383</v>
      </c>
      <c r="F110" s="82" t="s">
        <v>19</v>
      </c>
      <c r="G110" s="82">
        <v>6005</v>
      </c>
      <c r="H110" s="82" t="s">
        <v>10</v>
      </c>
      <c r="I110" s="82" t="s">
        <v>666</v>
      </c>
      <c r="J110" s="6" t="s">
        <v>1491</v>
      </c>
      <c r="K110" s="6" t="s">
        <v>332</v>
      </c>
      <c r="L110" s="5" t="s">
        <v>1721</v>
      </c>
      <c r="M110" s="6" t="s">
        <v>1738</v>
      </c>
      <c r="N110" s="11" t="str">
        <f t="shared" si="15"/>
        <v xml:space="preserve">qc connectors Workflow wf_ENT_LAWSON_GL_CA_PROCESS </v>
      </c>
      <c r="O110" s="12" t="str">
        <f t="shared" si="16"/>
        <v>./pmrep cleardeploymentgroup -p DG_Static_Shared -f ;</v>
      </c>
      <c r="P110" s="13" t="str">
        <f t="shared" si="17"/>
        <v>./pmrep addtodeploymentgroup -p DG_Static_Shared -n wf_ENT_LAWSON_GL_CA_PROCESS  -o Workflow -f connectors -d all ;</v>
      </c>
      <c r="Q110" s="12" t="str">
        <f t="shared" si="18"/>
        <v>./pmrep deploydeploymentgroup -p DG_Static_Shared -c  ./DG_Static_Shared.xml -r RAC_qa -n ritbil -X BPQ -h qhvifoapp05 -o 6005 -s Native -l $HOME/scripts/log/dgbr_saksub.log ;</v>
      </c>
      <c r="R110" s="13" t="str">
        <f t="shared" si="19"/>
        <v xml:space="preserve">cat $HOME/scripts/log/dgbr_saksub.log ; </v>
      </c>
      <c r="S110" s="14" t="str">
        <f t="shared" si="20"/>
        <v xml:space="preserve"> pmd ; </v>
      </c>
      <c r="T110" s="64" t="str">
        <f t="shared" si="21"/>
        <v>ssh -q qhvifoapp05 '/home/infa_adm/scripts/ais.sh connectors wf_ENT_LAWSON_GL_CA_PROCESS  Int01_qa'</v>
      </c>
      <c r="U110" s="86"/>
      <c r="V110" s="60" t="str">
        <f t="shared" si="22"/>
        <v>./pmrep objectexport -f connectors -o Workflow -n wf_ENT_LAWSON_GL_CA_PROCESS  -m -s -b -r -u wf_ENT_LAWSON_GL_CA_PROCESS .xml</v>
      </c>
      <c r="W110" s="63" t="str">
        <f t="shared" si="23"/>
        <v xml:space="preserve">gwd connectors wf_ENT_LAWSON_GL_CA_PROCESS </v>
      </c>
    </row>
    <row r="111" spans="1:23" x14ac:dyDescent="0.25">
      <c r="A111" s="9">
        <v>43298</v>
      </c>
      <c r="B111" s="6" t="s">
        <v>1592</v>
      </c>
      <c r="C111" s="81" t="s">
        <v>324</v>
      </c>
      <c r="D111" s="81" t="s">
        <v>1601</v>
      </c>
      <c r="E111" s="81" t="s">
        <v>1113</v>
      </c>
      <c r="F111" s="81" t="s">
        <v>1241</v>
      </c>
      <c r="G111" s="81">
        <v>6005</v>
      </c>
      <c r="H111" s="81" t="s">
        <v>10</v>
      </c>
      <c r="I111" s="81" t="s">
        <v>666</v>
      </c>
      <c r="J111" s="6" t="s">
        <v>1491</v>
      </c>
      <c r="K111" s="6" t="s">
        <v>332</v>
      </c>
      <c r="L111" s="5" t="s">
        <v>1721</v>
      </c>
      <c r="M111" s="6" t="s">
        <v>1739</v>
      </c>
      <c r="N111" s="11" t="str">
        <f t="shared" si="15"/>
        <v xml:space="preserve">qc connectors Workflow wf_ENT_LAWSON_GL_CA_PROCESS </v>
      </c>
      <c r="O111" s="12" t="str">
        <f t="shared" si="16"/>
        <v>./pmrep cleardeploymentgroup -p DG_Static_Shared -f ;</v>
      </c>
      <c r="P111" s="13" t="str">
        <f t="shared" si="17"/>
        <v>./pmrep addtodeploymentgroup -p DG_Static_Shared -n wf_ENT_LAWSON_GL_CA_PROCESS  -o Workflow -f connectors -d all ;</v>
      </c>
      <c r="Q111" s="12" t="str">
        <f t="shared" si="18"/>
        <v>./pmrep deploydeploymentgroup -p DG_Static_Shared -c  ./DG_Static_Shared.xml -r RAC_uat -n ritbil -X BPU -h uhvifoapp03 -o 6005 -s Native -l $HOME/scripts/log/dgbr_saksub.log ;</v>
      </c>
      <c r="R111" s="13" t="str">
        <f t="shared" si="19"/>
        <v xml:space="preserve">cat $HOME/scripts/log/dgbr_saksub.log ; </v>
      </c>
      <c r="S111" s="14" t="str">
        <f t="shared" si="20"/>
        <v xml:space="preserve"> pmd ; </v>
      </c>
      <c r="T111" s="64" t="str">
        <f t="shared" si="21"/>
        <v>ssh -q uhvifoapp03 '/home/infa_adm/scripts/ais.sh connectors wf_ENT_LAWSON_GL_CA_PROCESS  Int01_uat'</v>
      </c>
      <c r="U111" s="86"/>
      <c r="V111" s="60" t="str">
        <f t="shared" si="22"/>
        <v>./pmrep objectexport -f connectors -o Workflow -n wf_ENT_LAWSON_GL_CA_PROCESS  -m -s -b -r -u wf_ENT_LAWSON_GL_CA_PROCESS .xml</v>
      </c>
      <c r="W111" s="63" t="str">
        <f t="shared" si="23"/>
        <v xml:space="preserve">gwd connectors wf_ENT_LAWSON_GL_CA_PROCESS </v>
      </c>
    </row>
    <row r="112" spans="1:23" x14ac:dyDescent="0.25">
      <c r="A112" s="9">
        <v>43300</v>
      </c>
      <c r="B112" s="6" t="s">
        <v>1747</v>
      </c>
      <c r="C112" s="82" t="s">
        <v>20</v>
      </c>
      <c r="D112" s="82" t="s">
        <v>1602</v>
      </c>
      <c r="E112" s="82" t="s">
        <v>1383</v>
      </c>
      <c r="F112" s="82" t="s">
        <v>19</v>
      </c>
      <c r="G112" s="82">
        <v>6005</v>
      </c>
      <c r="H112" s="82" t="s">
        <v>10</v>
      </c>
      <c r="I112" s="82" t="s">
        <v>666</v>
      </c>
      <c r="J112" s="6" t="s">
        <v>1741</v>
      </c>
      <c r="K112" s="6" t="s">
        <v>332</v>
      </c>
      <c r="L112" s="6" t="s">
        <v>1742</v>
      </c>
      <c r="M112" s="6" t="s">
        <v>1749</v>
      </c>
      <c r="N112" s="11" t="str">
        <f t="shared" si="15"/>
        <v>qc Address_Validator Workflow wf_CustomerAddressCleansingInit</v>
      </c>
      <c r="O112" s="12" t="str">
        <f t="shared" si="16"/>
        <v>./pmrep cleardeploymentgroup -p DG_Static_Shared -f ;</v>
      </c>
      <c r="P112" s="13" t="str">
        <f t="shared" si="17"/>
        <v>./pmrep addtodeploymentgroup -p DG_Static_Shared -n wf_CustomerAddressCleansingInit -o Workflow -f Address_Validator -d all ;</v>
      </c>
      <c r="Q112" s="12" t="str">
        <f t="shared" si="18"/>
        <v>./pmrep deploydeploymentgroup -p DG_Static_Shared -c  ./DG_Static_Shared.xml -r RAC_qa -n ritbil -X BPQ -h qhvifoapp05 -o 6005 -s Native -l $HOME/scripts/log/dgbr_ritbil_QA_RH7_1.log ;</v>
      </c>
      <c r="R112" s="13" t="str">
        <f t="shared" si="19"/>
        <v xml:space="preserve">cat $HOME/scripts/log/dgbr_ritbil_QA_RH7_1.log ; </v>
      </c>
      <c r="S112" s="14" t="str">
        <f t="shared" si="20"/>
        <v xml:space="preserve"> pmd ; </v>
      </c>
      <c r="T112" s="64" t="str">
        <f t="shared" si="21"/>
        <v>ssh -q qhvifoapp05 '/home/infa_adm/scripts/ais.sh Address_Validator wf_CustomerAddressCleansingInit Int01_qa'</v>
      </c>
      <c r="U112" s="86"/>
      <c r="V112" s="60" t="str">
        <f t="shared" si="22"/>
        <v>./pmrep objectexport -f Address_Validator -o Workflow -n wf_CustomerAddressCleansingInit -m -s -b -r -u wf_CustomerAddressCleansingInit.xml</v>
      </c>
      <c r="W112" s="63" t="str">
        <f t="shared" si="23"/>
        <v>gwd Address_Validator wf_CustomerAddressCleansingInit</v>
      </c>
    </row>
    <row r="113" spans="1:23" x14ac:dyDescent="0.25">
      <c r="A113" s="9">
        <v>43300</v>
      </c>
      <c r="B113" s="6" t="s">
        <v>1748</v>
      </c>
      <c r="C113" s="82" t="s">
        <v>20</v>
      </c>
      <c r="D113" s="82" t="s">
        <v>1602</v>
      </c>
      <c r="E113" s="82" t="s">
        <v>1383</v>
      </c>
      <c r="F113" s="82" t="s">
        <v>19</v>
      </c>
      <c r="G113" s="82">
        <v>6005</v>
      </c>
      <c r="H113" s="82" t="s">
        <v>10</v>
      </c>
      <c r="I113" s="82" t="s">
        <v>666</v>
      </c>
      <c r="J113" s="6" t="s">
        <v>322</v>
      </c>
      <c r="K113" s="6" t="s">
        <v>332</v>
      </c>
      <c r="L113" s="6" t="s">
        <v>1152</v>
      </c>
      <c r="M113" s="6" t="s">
        <v>1750</v>
      </c>
      <c r="N113" s="11" t="str">
        <f t="shared" si="15"/>
        <v>qc MDM Workflow wf_Customer_Load</v>
      </c>
      <c r="O113" s="12" t="str">
        <f t="shared" si="16"/>
        <v>./pmrep cleardeploymentgroup -p DG_Static_Shared -f ;</v>
      </c>
      <c r="P113" s="13" t="str">
        <f t="shared" si="17"/>
        <v>./pmrep addtodeploymentgroup -p DG_Static_Shared -n wf_Customer_Load -o Workflow -f MDM -d all ;</v>
      </c>
      <c r="Q113" s="12" t="str">
        <f t="shared" si="18"/>
        <v>echo ;</v>
      </c>
      <c r="R113" s="13" t="str">
        <f t="shared" si="19"/>
        <v>echo;</v>
      </c>
      <c r="S113" s="14" t="str">
        <f t="shared" si="20"/>
        <v xml:space="preserve"> echo ; </v>
      </c>
      <c r="T113" s="64" t="str">
        <f t="shared" si="21"/>
        <v>ssh -q qhvifoapp05 '/home/infa_adm/scripts/ais.sh MDM wf_Customer_Load Int01_qa'</v>
      </c>
      <c r="U113" s="86"/>
      <c r="V113" s="60" t="str">
        <f t="shared" si="22"/>
        <v>./pmrep objectexport -f MDM -o Workflow -n wf_Customer_Load -m -s -b -r -u wf_Customer_Load.xml</v>
      </c>
      <c r="W113" s="63" t="str">
        <f t="shared" si="23"/>
        <v>gwd MDM wf_Customer_Load</v>
      </c>
    </row>
    <row r="114" spans="1:23" x14ac:dyDescent="0.25">
      <c r="A114" s="9">
        <v>43300</v>
      </c>
      <c r="B114" s="6" t="s">
        <v>1748</v>
      </c>
      <c r="C114" s="82" t="s">
        <v>20</v>
      </c>
      <c r="D114" s="82" t="s">
        <v>1602</v>
      </c>
      <c r="E114" s="82" t="s">
        <v>1383</v>
      </c>
      <c r="F114" s="82" t="s">
        <v>19</v>
      </c>
      <c r="G114" s="82">
        <v>6005</v>
      </c>
      <c r="H114" s="82" t="s">
        <v>10</v>
      </c>
      <c r="I114" s="82" t="s">
        <v>666</v>
      </c>
      <c r="J114" s="6" t="s">
        <v>322</v>
      </c>
      <c r="K114" s="6" t="s">
        <v>332</v>
      </c>
      <c r="L114" s="6" t="s">
        <v>1151</v>
      </c>
      <c r="M114" s="6" t="s">
        <v>1750</v>
      </c>
      <c r="N114" s="11" t="str">
        <f t="shared" si="15"/>
        <v>qc MDM Workflow wf_Customer_Persistent_Lookups</v>
      </c>
      <c r="O114" s="12" t="str">
        <f t="shared" si="16"/>
        <v>echo ;</v>
      </c>
      <c r="P114" s="13" t="str">
        <f t="shared" si="17"/>
        <v>./pmrep addtodeploymentgroup -p DG_Static_Shared -n wf_Customer_Persistent_Lookups -o Workflow -f MDM -d all ;</v>
      </c>
      <c r="Q114" s="12" t="str">
        <f t="shared" si="18"/>
        <v>echo ;</v>
      </c>
      <c r="R114" s="13" t="str">
        <f t="shared" si="19"/>
        <v>echo;</v>
      </c>
      <c r="S114" s="14" t="str">
        <f t="shared" si="20"/>
        <v xml:space="preserve"> echo ; </v>
      </c>
      <c r="T114" s="64" t="str">
        <f t="shared" si="21"/>
        <v>ssh -q qhvifoapp05 '/home/infa_adm/scripts/ais.sh MDM wf_Customer_Persistent_Lookups Int01_qa'</v>
      </c>
      <c r="U114" s="86"/>
      <c r="V114" s="60" t="str">
        <f t="shared" si="22"/>
        <v>./pmrep objectexport -f MDM -o Workflow -n wf_Customer_Persistent_Lookups -m -s -b -r -u wf_Customer_Persistent_Lookups.xml</v>
      </c>
      <c r="W114" s="63" t="str">
        <f t="shared" si="23"/>
        <v>gwd MDM wf_Customer_Persistent_Lookups</v>
      </c>
    </row>
    <row r="115" spans="1:23" x14ac:dyDescent="0.25">
      <c r="A115" s="9">
        <v>43300</v>
      </c>
      <c r="B115" s="6" t="s">
        <v>1748</v>
      </c>
      <c r="C115" s="82" t="s">
        <v>20</v>
      </c>
      <c r="D115" s="82" t="s">
        <v>1602</v>
      </c>
      <c r="E115" s="82" t="s">
        <v>1383</v>
      </c>
      <c r="F115" s="82" t="s">
        <v>19</v>
      </c>
      <c r="G115" s="82">
        <v>6005</v>
      </c>
      <c r="H115" s="82" t="s">
        <v>10</v>
      </c>
      <c r="I115" s="82" t="s">
        <v>666</v>
      </c>
      <c r="J115" s="6" t="s">
        <v>322</v>
      </c>
      <c r="K115" s="6" t="s">
        <v>332</v>
      </c>
      <c r="L115" s="6" t="s">
        <v>1743</v>
      </c>
      <c r="M115" s="6" t="s">
        <v>1750</v>
      </c>
      <c r="N115" s="11" t="str">
        <f t="shared" si="15"/>
        <v>qc MDM Workflow wf_GetMDMID</v>
      </c>
      <c r="O115" s="12" t="str">
        <f t="shared" si="16"/>
        <v>echo ;</v>
      </c>
      <c r="P115" s="13" t="str">
        <f t="shared" si="17"/>
        <v>./pmrep addtodeploymentgroup -p DG_Static_Shared -n wf_GetMDMID -o Workflow -f MDM -d all ;</v>
      </c>
      <c r="Q115" s="12" t="str">
        <f t="shared" si="18"/>
        <v>echo ;</v>
      </c>
      <c r="R115" s="13" t="str">
        <f t="shared" si="19"/>
        <v>echo;</v>
      </c>
      <c r="S115" s="14" t="str">
        <f t="shared" si="20"/>
        <v xml:space="preserve"> echo ; </v>
      </c>
      <c r="T115" s="64" t="str">
        <f t="shared" si="21"/>
        <v>ssh -q qhvifoapp05 '/home/infa_adm/scripts/ais.sh MDM wf_GetMDMID Int01_qa'</v>
      </c>
      <c r="U115" s="86"/>
      <c r="V115" s="60" t="str">
        <f t="shared" si="22"/>
        <v>./pmrep objectexport -f MDM -o Workflow -n wf_GetMDMID -m -s -b -r -u wf_GetMDMID.xml</v>
      </c>
      <c r="W115" s="63" t="str">
        <f t="shared" si="23"/>
        <v>gwd MDM wf_GetMDMID</v>
      </c>
    </row>
    <row r="116" spans="1:23" x14ac:dyDescent="0.25">
      <c r="A116" s="9">
        <v>43300</v>
      </c>
      <c r="B116" s="6" t="s">
        <v>1748</v>
      </c>
      <c r="C116" s="82" t="s">
        <v>20</v>
      </c>
      <c r="D116" s="82" t="s">
        <v>1602</v>
      </c>
      <c r="E116" s="82" t="s">
        <v>1383</v>
      </c>
      <c r="F116" s="82" t="s">
        <v>19</v>
      </c>
      <c r="G116" s="82">
        <v>6005</v>
      </c>
      <c r="H116" s="82" t="s">
        <v>10</v>
      </c>
      <c r="I116" s="82" t="s">
        <v>666</v>
      </c>
      <c r="J116" s="6" t="s">
        <v>322</v>
      </c>
      <c r="K116" s="6" t="s">
        <v>332</v>
      </c>
      <c r="L116" s="6" t="s">
        <v>694</v>
      </c>
      <c r="M116" s="6" t="s">
        <v>1750</v>
      </c>
      <c r="N116" s="11" t="str">
        <f t="shared" si="15"/>
        <v>qc MDM Workflow wf_MDM2CRM_StoreAlignment</v>
      </c>
      <c r="O116" s="12" t="str">
        <f t="shared" si="16"/>
        <v>echo ;</v>
      </c>
      <c r="P116" s="13" t="str">
        <f t="shared" si="17"/>
        <v>./pmrep addtodeploymentgroup -p DG_Static_Shared -n wf_MDM2CRM_StoreAlignment -o Workflow -f MDM -d all ;</v>
      </c>
      <c r="Q116" s="12" t="str">
        <f t="shared" si="18"/>
        <v>echo ;</v>
      </c>
      <c r="R116" s="13" t="str">
        <f t="shared" si="19"/>
        <v>echo;</v>
      </c>
      <c r="S116" s="14" t="str">
        <f t="shared" si="20"/>
        <v xml:space="preserve"> echo ; </v>
      </c>
      <c r="T116" s="64" t="str">
        <f t="shared" si="21"/>
        <v>ssh -q qhvifoapp05 '/home/infa_adm/scripts/ais.sh MDM wf_MDM2CRM_StoreAlignment Int01_qa'</v>
      </c>
      <c r="U116" s="86"/>
      <c r="V116" s="60" t="str">
        <f t="shared" si="22"/>
        <v>./pmrep objectexport -f MDM -o Workflow -n wf_MDM2CRM_StoreAlignment -m -s -b -r -u wf_MDM2CRM_StoreAlignment.xml</v>
      </c>
      <c r="W116" s="63" t="str">
        <f t="shared" si="23"/>
        <v>gwd MDM wf_MDM2CRM_StoreAlignment</v>
      </c>
    </row>
    <row r="117" spans="1:23" x14ac:dyDescent="0.25">
      <c r="A117" s="9">
        <v>43300</v>
      </c>
      <c r="B117" s="6" t="s">
        <v>1748</v>
      </c>
      <c r="C117" s="82" t="s">
        <v>20</v>
      </c>
      <c r="D117" s="82" t="s">
        <v>1602</v>
      </c>
      <c r="E117" s="82" t="s">
        <v>1383</v>
      </c>
      <c r="F117" s="82" t="s">
        <v>19</v>
      </c>
      <c r="G117" s="82">
        <v>6005</v>
      </c>
      <c r="H117" s="82" t="s">
        <v>10</v>
      </c>
      <c r="I117" s="82" t="s">
        <v>666</v>
      </c>
      <c r="J117" s="6" t="s">
        <v>322</v>
      </c>
      <c r="K117" s="6" t="s">
        <v>332</v>
      </c>
      <c r="L117" s="6" t="s">
        <v>1744</v>
      </c>
      <c r="M117" s="6" t="s">
        <v>1750</v>
      </c>
      <c r="N117" s="11" t="str">
        <f t="shared" si="15"/>
        <v>qc MDM Workflow wf_MDM2Enterprise_PCCC_Details</v>
      </c>
      <c r="O117" s="12" t="str">
        <f t="shared" si="16"/>
        <v>echo ;</v>
      </c>
      <c r="P117" s="13" t="str">
        <f t="shared" si="17"/>
        <v>./pmrep addtodeploymentgroup -p DG_Static_Shared -n wf_MDM2Enterprise_PCCC_Details -o Workflow -f MDM -d all ;</v>
      </c>
      <c r="Q117" s="12" t="str">
        <f t="shared" si="18"/>
        <v>echo ;</v>
      </c>
      <c r="R117" s="13" t="str">
        <f t="shared" si="19"/>
        <v>echo;</v>
      </c>
      <c r="S117" s="14" t="str">
        <f t="shared" si="20"/>
        <v xml:space="preserve"> echo ; </v>
      </c>
      <c r="T117" s="64" t="str">
        <f t="shared" si="21"/>
        <v>ssh -q qhvifoapp05 '/home/infa_adm/scripts/ais.sh MDM wf_MDM2Enterprise_PCCC_Details Int01_qa'</v>
      </c>
      <c r="U117" s="86"/>
      <c r="V117" s="60" t="str">
        <f t="shared" si="22"/>
        <v>./pmrep objectexport -f MDM -o Workflow -n wf_MDM2Enterprise_PCCC_Details -m -s -b -r -u wf_MDM2Enterprise_PCCC_Details.xml</v>
      </c>
      <c r="W117" s="63" t="str">
        <f t="shared" si="23"/>
        <v>gwd MDM wf_MDM2Enterprise_PCCC_Details</v>
      </c>
    </row>
    <row r="118" spans="1:23" x14ac:dyDescent="0.25">
      <c r="A118" s="9">
        <v>43300</v>
      </c>
      <c r="B118" s="6" t="s">
        <v>1748</v>
      </c>
      <c r="C118" s="82" t="s">
        <v>20</v>
      </c>
      <c r="D118" s="82" t="s">
        <v>1602</v>
      </c>
      <c r="E118" s="82" t="s">
        <v>1383</v>
      </c>
      <c r="F118" s="82" t="s">
        <v>19</v>
      </c>
      <c r="G118" s="82">
        <v>6005</v>
      </c>
      <c r="H118" s="82" t="s">
        <v>10</v>
      </c>
      <c r="I118" s="82" t="s">
        <v>666</v>
      </c>
      <c r="J118" s="6" t="s">
        <v>322</v>
      </c>
      <c r="K118" s="6" t="s">
        <v>332</v>
      </c>
      <c r="L118" s="6" t="s">
        <v>398</v>
      </c>
      <c r="M118" s="6" t="s">
        <v>1750</v>
      </c>
      <c r="N118" s="11" t="str">
        <f t="shared" si="15"/>
        <v>qc MDM Workflow wf_StoreAddressCleansing</v>
      </c>
      <c r="O118" s="12" t="str">
        <f t="shared" si="16"/>
        <v>echo ;</v>
      </c>
      <c r="P118" s="13" t="str">
        <f t="shared" si="17"/>
        <v>./pmrep addtodeploymentgroup -p DG_Static_Shared -n wf_StoreAddressCleansing -o Workflow -f MDM -d all ;</v>
      </c>
      <c r="Q118" s="12" t="str">
        <f t="shared" si="18"/>
        <v>echo ;</v>
      </c>
      <c r="R118" s="13" t="str">
        <f t="shared" si="19"/>
        <v>echo;</v>
      </c>
      <c r="S118" s="14" t="str">
        <f t="shared" si="20"/>
        <v xml:space="preserve"> echo ; </v>
      </c>
      <c r="T118" s="64" t="str">
        <f t="shared" si="21"/>
        <v>ssh -q qhvifoapp05 '/home/infa_adm/scripts/ais.sh MDM wf_StoreAddressCleansing Int01_qa'</v>
      </c>
      <c r="U118" s="86"/>
      <c r="V118" s="60" t="str">
        <f t="shared" si="22"/>
        <v>./pmrep objectexport -f MDM -o Workflow -n wf_StoreAddressCleansing -m -s -b -r -u wf_StoreAddressCleansing.xml</v>
      </c>
      <c r="W118" s="63" t="str">
        <f t="shared" si="23"/>
        <v>gwd MDM wf_StoreAddressCleansing</v>
      </c>
    </row>
    <row r="119" spans="1:23" x14ac:dyDescent="0.25">
      <c r="A119" s="9">
        <v>43300</v>
      </c>
      <c r="B119" s="6" t="s">
        <v>1748</v>
      </c>
      <c r="C119" s="82" t="s">
        <v>20</v>
      </c>
      <c r="D119" s="82" t="s">
        <v>1602</v>
      </c>
      <c r="E119" s="82" t="s">
        <v>1383</v>
      </c>
      <c r="F119" s="82" t="s">
        <v>19</v>
      </c>
      <c r="G119" s="82">
        <v>6005</v>
      </c>
      <c r="H119" s="82" t="s">
        <v>10</v>
      </c>
      <c r="I119" s="82" t="s">
        <v>666</v>
      </c>
      <c r="J119" s="6" t="s">
        <v>322</v>
      </c>
      <c r="K119" s="6" t="s">
        <v>332</v>
      </c>
      <c r="L119" s="6" t="s">
        <v>1745</v>
      </c>
      <c r="M119" s="6" t="s">
        <v>1750</v>
      </c>
      <c r="N119" s="11" t="str">
        <f t="shared" si="15"/>
        <v>qc MDM Workflow wf_m_Update_StageTranslation_DataCleansed_UniqueRacID</v>
      </c>
      <c r="O119" s="12" t="str">
        <f t="shared" si="16"/>
        <v>echo ;</v>
      </c>
      <c r="P119" s="13" t="str">
        <f t="shared" si="17"/>
        <v>./pmrep addtodeploymentgroup -p DG_Static_Shared -n wf_m_Update_StageTranslation_DataCleansed_UniqueRacID -o Workflow -f MDM -d all ;</v>
      </c>
      <c r="Q119" s="12" t="str">
        <f t="shared" si="18"/>
        <v>echo ;</v>
      </c>
      <c r="R119" s="13" t="str">
        <f t="shared" si="19"/>
        <v>echo;</v>
      </c>
      <c r="S119" s="14" t="str">
        <f t="shared" si="20"/>
        <v xml:space="preserve"> echo ; </v>
      </c>
      <c r="T119" s="64" t="str">
        <f t="shared" si="21"/>
        <v>ssh -q qhvifoapp05 '/home/infa_adm/scripts/ais.sh MDM wf_m_Update_StageTranslation_DataCleansed_UniqueRacID Int01_qa'</v>
      </c>
      <c r="U119" s="86"/>
      <c r="V119" s="60" t="str">
        <f t="shared" si="22"/>
        <v>./pmrep objectexport -f MDM -o Workflow -n wf_m_Update_StageTranslation_DataCleansed_UniqueRacID -m -s -b -r -u wf_m_Update_StageTranslation_DataCleansed_UniqueRacID.xml</v>
      </c>
      <c r="W119" s="63" t="str">
        <f t="shared" si="23"/>
        <v>gwd MDM wf_m_Update_StageTranslation_DataCleansed_UniqueRacID</v>
      </c>
    </row>
    <row r="120" spans="1:23" x14ac:dyDescent="0.25">
      <c r="A120" s="9">
        <v>43300</v>
      </c>
      <c r="B120" s="6" t="s">
        <v>1748</v>
      </c>
      <c r="C120" s="82" t="s">
        <v>20</v>
      </c>
      <c r="D120" s="82" t="s">
        <v>1602</v>
      </c>
      <c r="E120" s="82" t="s">
        <v>1383</v>
      </c>
      <c r="F120" s="82" t="s">
        <v>19</v>
      </c>
      <c r="G120" s="82">
        <v>6005</v>
      </c>
      <c r="H120" s="82" t="s">
        <v>10</v>
      </c>
      <c r="I120" s="82" t="s">
        <v>666</v>
      </c>
      <c r="J120" s="6" t="s">
        <v>322</v>
      </c>
      <c r="K120" s="6" t="s">
        <v>332</v>
      </c>
      <c r="L120" s="6" t="s">
        <v>1746</v>
      </c>
      <c r="M120" s="6" t="s">
        <v>1750</v>
      </c>
      <c r="N120" s="11" t="str">
        <f t="shared" si="15"/>
        <v>qc MDM Workflow wf_s_m_Stage_Translation_DataCleansing_Process</v>
      </c>
      <c r="O120" s="12" t="str">
        <f t="shared" si="16"/>
        <v>echo ;</v>
      </c>
      <c r="P120" s="13" t="str">
        <f t="shared" si="17"/>
        <v>./pmrep addtodeploymentgroup -p DG_Static_Shared -n wf_s_m_Stage_Translation_DataCleansing_Process -o Workflow -f MDM -d all ;</v>
      </c>
      <c r="Q120" s="12" t="str">
        <f t="shared" si="18"/>
        <v>./pmrep deploydeploymentgroup -p DG_Static_Shared -c  ./DG_Static_Shared.xml -r RAC_qa -n ritbil -X BPQ -h qhvifoapp05 -o 6005 -s Native -l $HOME/scripts/log/dgbr_ritbil_QA_RH7_2.log ;</v>
      </c>
      <c r="R120" s="13" t="str">
        <f t="shared" si="19"/>
        <v xml:space="preserve">cat $HOME/scripts/log/dgbr_ritbil_QA_RH7_2.log ; </v>
      </c>
      <c r="S120" s="14" t="str">
        <f t="shared" si="20"/>
        <v xml:space="preserve"> pmd ; </v>
      </c>
      <c r="T120" s="64" t="str">
        <f t="shared" si="21"/>
        <v>ssh -q qhvifoapp05 '/home/infa_adm/scripts/ais.sh MDM wf_s_m_Stage_Translation_DataCleansing_Process Int01_qa'</v>
      </c>
      <c r="U120" s="86"/>
      <c r="V120" s="60" t="str">
        <f t="shared" si="22"/>
        <v>./pmrep objectexport -f MDM -o Workflow -n wf_s_m_Stage_Translation_DataCleansing_Process -m -s -b -r -u wf_s_m_Stage_Translation_DataCleansing_Process.xml</v>
      </c>
      <c r="W120" s="63" t="str">
        <f t="shared" si="23"/>
        <v>gwd MDM wf_s_m_Stage_Translation_DataCleansing_Process</v>
      </c>
    </row>
    <row r="121" spans="1:23" x14ac:dyDescent="0.25">
      <c r="A121" s="9">
        <v>43301</v>
      </c>
      <c r="B121" s="6" t="s">
        <v>1756</v>
      </c>
      <c r="C121" s="82" t="s">
        <v>20</v>
      </c>
      <c r="D121" s="82" t="s">
        <v>1602</v>
      </c>
      <c r="E121" s="82" t="s">
        <v>1383</v>
      </c>
      <c r="F121" s="82" t="s">
        <v>19</v>
      </c>
      <c r="G121" s="82">
        <v>6005</v>
      </c>
      <c r="H121" s="82" t="s">
        <v>10</v>
      </c>
      <c r="I121" s="82" t="s">
        <v>666</v>
      </c>
      <c r="J121" s="6" t="s">
        <v>328</v>
      </c>
      <c r="K121" s="6" t="s">
        <v>332</v>
      </c>
      <c r="L121" s="87" t="s">
        <v>851</v>
      </c>
      <c r="M121" s="6" t="s">
        <v>1757</v>
      </c>
      <c r="N121" s="11" t="str">
        <f t="shared" si="15"/>
        <v>qc RMS_Product_Fees Workflow wf_m_RMS_PROD_FEES_FILE</v>
      </c>
      <c r="O121" s="12" t="str">
        <f t="shared" si="16"/>
        <v>./pmrep cleardeploymentgroup -p DG_Static_Shared -f ;</v>
      </c>
      <c r="P121" s="13" t="str">
        <f t="shared" si="17"/>
        <v>./pmrep addtodeploymentgroup -p DG_Static_Shared -n wf_m_RMS_PROD_FEES_FILE -o Workflow -f RMS_Product_Fees -d all ;</v>
      </c>
      <c r="Q121" s="12" t="str">
        <f t="shared" si="18"/>
        <v>echo ;</v>
      </c>
      <c r="R121" s="13" t="str">
        <f t="shared" si="19"/>
        <v>echo;</v>
      </c>
      <c r="S121" s="14" t="str">
        <f t="shared" si="20"/>
        <v xml:space="preserve"> echo ; </v>
      </c>
      <c r="T121" s="64" t="str">
        <f t="shared" si="21"/>
        <v>ssh -q qhvifoapp05 '/home/infa_adm/scripts/ais.sh RMS_Product_Fees wf_m_RMS_PROD_FEES_FILE Int01_qa'</v>
      </c>
      <c r="U121" s="86"/>
      <c r="V121" s="60" t="str">
        <f t="shared" si="22"/>
        <v>./pmrep objectexport -f RMS_Product_Fees -o Workflow -n wf_m_RMS_PROD_FEES_FILE -m -s -b -r -u wf_m_RMS_PROD_FEES_FILE.xml</v>
      </c>
      <c r="W121" s="63" t="str">
        <f t="shared" si="23"/>
        <v>gwd RMS_Product_Fees wf_m_RMS_PROD_FEES_FILE</v>
      </c>
    </row>
    <row r="122" spans="1:23" x14ac:dyDescent="0.25">
      <c r="A122" s="9">
        <v>43301</v>
      </c>
      <c r="B122" s="6" t="s">
        <v>1756</v>
      </c>
      <c r="C122" s="82" t="s">
        <v>20</v>
      </c>
      <c r="D122" s="82" t="s">
        <v>1602</v>
      </c>
      <c r="E122" s="82" t="s">
        <v>1383</v>
      </c>
      <c r="F122" s="82" t="s">
        <v>19</v>
      </c>
      <c r="G122" s="82">
        <v>6005</v>
      </c>
      <c r="H122" s="82" t="s">
        <v>10</v>
      </c>
      <c r="I122" s="82" t="s">
        <v>666</v>
      </c>
      <c r="J122" s="6" t="s">
        <v>328</v>
      </c>
      <c r="K122" s="6" t="s">
        <v>332</v>
      </c>
      <c r="L122" s="6" t="s">
        <v>364</v>
      </c>
      <c r="M122" s="6" t="s">
        <v>1757</v>
      </c>
      <c r="N122" s="11" t="str">
        <f t="shared" si="15"/>
        <v>qc RMS_Product_Fees Workflow wf_m_RMS_PROD_FEES_FILE_2_SIMS</v>
      </c>
      <c r="O122" s="12" t="str">
        <f t="shared" si="16"/>
        <v>echo ;</v>
      </c>
      <c r="P122" s="13" t="str">
        <f t="shared" si="17"/>
        <v>./pmrep addtodeploymentgroup -p DG_Static_Shared -n wf_m_RMS_PROD_FEES_FILE_2_SIMS -o Workflow -f RMS_Product_Fees -d all ;</v>
      </c>
      <c r="Q122" s="12" t="str">
        <f t="shared" si="18"/>
        <v>echo ;</v>
      </c>
      <c r="R122" s="13" t="str">
        <f t="shared" si="19"/>
        <v>echo;</v>
      </c>
      <c r="S122" s="14" t="str">
        <f t="shared" si="20"/>
        <v xml:space="preserve"> echo ; </v>
      </c>
      <c r="T122" s="64" t="str">
        <f t="shared" si="21"/>
        <v>ssh -q qhvifoapp05 '/home/infa_adm/scripts/ais.sh RMS_Product_Fees wf_m_RMS_PROD_FEES_FILE_2_SIMS Int01_qa'</v>
      </c>
      <c r="U122" s="86"/>
      <c r="V122" s="60" t="str">
        <f t="shared" si="22"/>
        <v>./pmrep objectexport -f RMS_Product_Fees -o Workflow -n wf_m_RMS_PROD_FEES_FILE_2_SIMS -m -s -b -r -u wf_m_RMS_PROD_FEES_FILE_2_SIMS.xml</v>
      </c>
      <c r="W122" s="63" t="str">
        <f t="shared" si="23"/>
        <v>gwd RMS_Product_Fees wf_m_RMS_PROD_FEES_FILE_2_SIMS</v>
      </c>
    </row>
    <row r="123" spans="1:23" x14ac:dyDescent="0.25">
      <c r="A123" s="9">
        <v>43301</v>
      </c>
      <c r="B123" s="6" t="s">
        <v>1756</v>
      </c>
      <c r="C123" s="82" t="s">
        <v>20</v>
      </c>
      <c r="D123" s="82" t="s">
        <v>1602</v>
      </c>
      <c r="E123" s="82" t="s">
        <v>1383</v>
      </c>
      <c r="F123" s="82" t="s">
        <v>19</v>
      </c>
      <c r="G123" s="82">
        <v>6005</v>
      </c>
      <c r="H123" s="82" t="s">
        <v>10</v>
      </c>
      <c r="I123" s="82" t="s">
        <v>666</v>
      </c>
      <c r="J123" s="6" t="s">
        <v>328</v>
      </c>
      <c r="K123" s="6" t="s">
        <v>332</v>
      </c>
      <c r="L123" s="6" t="s">
        <v>852</v>
      </c>
      <c r="M123" s="6" t="s">
        <v>1757</v>
      </c>
      <c r="N123" s="11" t="str">
        <f t="shared" si="15"/>
        <v>qc RMS_Product_Fees Workflow wf_m_RMS_SIMS_UPD_FEES</v>
      </c>
      <c r="O123" s="12" t="str">
        <f t="shared" si="16"/>
        <v>echo ;</v>
      </c>
      <c r="P123" s="13" t="str">
        <f t="shared" si="17"/>
        <v>./pmrep addtodeploymentgroup -p DG_Static_Shared -n wf_m_RMS_SIMS_UPD_FEES -o Workflow -f RMS_Product_Fees -d all ;</v>
      </c>
      <c r="Q123" s="12" t="str">
        <f t="shared" si="18"/>
        <v>./pmrep deploydeploymentgroup -p DG_Static_Shared -c  ./DG_Static_Shared.xml -r RAC_qa -n ritbil -X BPQ -h qhvifoapp05 -o 6005 -s Native -l $HOME/scripts/log/dgbr_kaoter_QA_RH7.log ;</v>
      </c>
      <c r="R123" s="13" t="str">
        <f t="shared" si="19"/>
        <v xml:space="preserve">cat $HOME/scripts/log/dgbr_kaoter_QA_RH7.log ; </v>
      </c>
      <c r="S123" s="14" t="str">
        <f t="shared" si="20"/>
        <v xml:space="preserve"> pmd ; </v>
      </c>
      <c r="T123" s="64" t="str">
        <f t="shared" si="21"/>
        <v>ssh -q qhvifoapp05 '/home/infa_adm/scripts/ais.sh RMS_Product_Fees wf_m_RMS_SIMS_UPD_FEES Int01_qa'</v>
      </c>
      <c r="U123" s="86"/>
      <c r="V123" s="60" t="str">
        <f t="shared" si="22"/>
        <v>./pmrep objectexport -f RMS_Product_Fees -o Workflow -n wf_m_RMS_SIMS_UPD_FEES -m -s -b -r -u wf_m_RMS_SIMS_UPD_FEES.xml</v>
      </c>
      <c r="W123" s="63" t="str">
        <f t="shared" si="23"/>
        <v>gwd RMS_Product_Fees wf_m_RMS_SIMS_UPD_FEES</v>
      </c>
    </row>
    <row r="124" spans="1:23" x14ac:dyDescent="0.25">
      <c r="A124" s="9">
        <v>43301</v>
      </c>
      <c r="B124" s="6" t="s">
        <v>1758</v>
      </c>
      <c r="C124" s="82" t="s">
        <v>20</v>
      </c>
      <c r="D124" s="82" t="s">
        <v>1602</v>
      </c>
      <c r="E124" s="82" t="s">
        <v>1383</v>
      </c>
      <c r="F124" s="82" t="s">
        <v>19</v>
      </c>
      <c r="G124" s="82">
        <v>6005</v>
      </c>
      <c r="H124" s="82" t="s">
        <v>10</v>
      </c>
      <c r="I124" s="82" t="s">
        <v>666</v>
      </c>
      <c r="J124" s="6" t="s">
        <v>30</v>
      </c>
      <c r="K124" s="6" t="s">
        <v>332</v>
      </c>
      <c r="L124" s="6" t="s">
        <v>410</v>
      </c>
      <c r="M124" s="6" t="s">
        <v>1767</v>
      </c>
      <c r="N124" s="11" t="str">
        <f t="shared" si="15"/>
        <v>qc RACFI Workflow wf_Extract_Customer</v>
      </c>
      <c r="O124" s="12" t="str">
        <f t="shared" si="16"/>
        <v>./pmrep cleardeploymentgroup -p DG_Static_Shared -f ;</v>
      </c>
      <c r="P124" s="13" t="str">
        <f t="shared" si="17"/>
        <v>./pmrep addtodeploymentgroup -p DG_Static_Shared -n wf_Extract_Customer -o Workflow -f RACFI -d all ;</v>
      </c>
      <c r="Q124" s="12" t="str">
        <f t="shared" si="18"/>
        <v>echo ;</v>
      </c>
      <c r="R124" s="13" t="str">
        <f t="shared" si="19"/>
        <v>echo;</v>
      </c>
      <c r="S124" s="14" t="str">
        <f t="shared" si="20"/>
        <v xml:space="preserve"> echo ; </v>
      </c>
      <c r="T124" s="64" t="str">
        <f t="shared" si="21"/>
        <v>ssh -q qhvifoapp05 '/home/infa_adm/scripts/ais.sh RACFI wf_Extract_Customer Int01_qa'</v>
      </c>
      <c r="U124" s="86"/>
      <c r="V124" s="60" t="str">
        <f t="shared" si="22"/>
        <v>./pmrep objectexport -f RACFI -o Workflow -n wf_Extract_Customer -m -s -b -r -u wf_Extract_Customer.xml</v>
      </c>
      <c r="W124" s="63" t="str">
        <f t="shared" si="23"/>
        <v>gwd RACFI wf_Extract_Customer</v>
      </c>
    </row>
    <row r="125" spans="1:23" x14ac:dyDescent="0.25">
      <c r="A125" s="9">
        <v>43301</v>
      </c>
      <c r="B125" s="6" t="s">
        <v>1758</v>
      </c>
      <c r="C125" s="82" t="s">
        <v>20</v>
      </c>
      <c r="D125" s="82" t="s">
        <v>1602</v>
      </c>
      <c r="E125" s="82" t="s">
        <v>1383</v>
      </c>
      <c r="F125" s="82" t="s">
        <v>19</v>
      </c>
      <c r="G125" s="82">
        <v>6005</v>
      </c>
      <c r="H125" s="82" t="s">
        <v>10</v>
      </c>
      <c r="I125" s="82" t="s">
        <v>666</v>
      </c>
      <c r="J125" s="6" t="s">
        <v>30</v>
      </c>
      <c r="K125" s="6" t="s">
        <v>332</v>
      </c>
      <c r="L125" s="6" t="s">
        <v>996</v>
      </c>
      <c r="M125" s="6" t="s">
        <v>1767</v>
      </c>
      <c r="N125" s="11" t="str">
        <f t="shared" si="15"/>
        <v>qc RACFI Workflow wf_Extract_Customer_CYN</v>
      </c>
      <c r="O125" s="12" t="str">
        <f t="shared" si="16"/>
        <v>echo ;</v>
      </c>
      <c r="P125" s="13" t="str">
        <f t="shared" si="17"/>
        <v>./pmrep addtodeploymentgroup -p DG_Static_Shared -n wf_Extract_Customer_CYN -o Workflow -f RACFI -d all ;</v>
      </c>
      <c r="Q125" s="12" t="str">
        <f t="shared" si="18"/>
        <v>echo ;</v>
      </c>
      <c r="R125" s="13" t="str">
        <f t="shared" si="19"/>
        <v>echo;</v>
      </c>
      <c r="S125" s="14" t="str">
        <f t="shared" si="20"/>
        <v xml:space="preserve"> echo ; </v>
      </c>
      <c r="T125" s="64" t="str">
        <f t="shared" si="21"/>
        <v>ssh -q qhvifoapp05 '/home/infa_adm/scripts/ais.sh RACFI wf_Extract_Customer_CYN Int01_qa'</v>
      </c>
      <c r="U125" s="86"/>
      <c r="V125" s="60" t="str">
        <f t="shared" si="22"/>
        <v>./pmrep objectexport -f RACFI -o Workflow -n wf_Extract_Customer_CYN -m -s -b -r -u wf_Extract_Customer_CYN.xml</v>
      </c>
      <c r="W125" s="63" t="str">
        <f t="shared" si="23"/>
        <v>gwd RACFI wf_Extract_Customer_CYN</v>
      </c>
    </row>
    <row r="126" spans="1:23" x14ac:dyDescent="0.25">
      <c r="A126" s="9">
        <v>43301</v>
      </c>
      <c r="B126" s="6" t="s">
        <v>1758</v>
      </c>
      <c r="C126" s="82" t="s">
        <v>20</v>
      </c>
      <c r="D126" s="82" t="s">
        <v>1602</v>
      </c>
      <c r="E126" s="82" t="s">
        <v>1383</v>
      </c>
      <c r="F126" s="82" t="s">
        <v>19</v>
      </c>
      <c r="G126" s="82">
        <v>6005</v>
      </c>
      <c r="H126" s="82" t="s">
        <v>10</v>
      </c>
      <c r="I126" s="82" t="s">
        <v>666</v>
      </c>
      <c r="J126" s="6" t="s">
        <v>30</v>
      </c>
      <c r="K126" s="6" t="s">
        <v>332</v>
      </c>
      <c r="L126" s="6" t="s">
        <v>1759</v>
      </c>
      <c r="M126" s="6" t="s">
        <v>1767</v>
      </c>
      <c r="N126" s="11" t="str">
        <f t="shared" si="15"/>
        <v>qc RACFI Workflow wf_P_HT_STORE_CUSTOMER</v>
      </c>
      <c r="O126" s="12" t="str">
        <f t="shared" si="16"/>
        <v>echo ;</v>
      </c>
      <c r="P126" s="13" t="str">
        <f t="shared" si="17"/>
        <v>./pmrep addtodeploymentgroup -p DG_Static_Shared -n wf_P_HT_STORE_CUSTOMER -o Workflow -f RACFI -d all ;</v>
      </c>
      <c r="Q126" s="12" t="str">
        <f t="shared" si="18"/>
        <v>echo ;</v>
      </c>
      <c r="R126" s="13" t="str">
        <f t="shared" si="19"/>
        <v>echo;</v>
      </c>
      <c r="S126" s="14" t="str">
        <f t="shared" si="20"/>
        <v xml:space="preserve"> echo ; </v>
      </c>
      <c r="T126" s="64" t="str">
        <f t="shared" si="21"/>
        <v>ssh -q qhvifoapp05 '/home/infa_adm/scripts/ais.sh RACFI wf_P_HT_STORE_CUSTOMER Int01_qa'</v>
      </c>
      <c r="U126" s="86"/>
      <c r="V126" s="60" t="str">
        <f t="shared" si="22"/>
        <v>./pmrep objectexport -f RACFI -o Workflow -n wf_P_HT_STORE_CUSTOMER -m -s -b -r -u wf_P_HT_STORE_CUSTOMER.xml</v>
      </c>
      <c r="W126" s="63" t="str">
        <f t="shared" si="23"/>
        <v>gwd RACFI wf_P_HT_STORE_CUSTOMER</v>
      </c>
    </row>
    <row r="127" spans="1:23" x14ac:dyDescent="0.25">
      <c r="A127" s="9">
        <v>43301</v>
      </c>
      <c r="B127" s="6" t="s">
        <v>1758</v>
      </c>
      <c r="C127" s="82" t="s">
        <v>20</v>
      </c>
      <c r="D127" s="82" t="s">
        <v>1602</v>
      </c>
      <c r="E127" s="82" t="s">
        <v>1383</v>
      </c>
      <c r="F127" s="82" t="s">
        <v>19</v>
      </c>
      <c r="G127" s="82">
        <v>6005</v>
      </c>
      <c r="H127" s="82" t="s">
        <v>10</v>
      </c>
      <c r="I127" s="82" t="s">
        <v>666</v>
      </c>
      <c r="J127" s="6" t="s">
        <v>30</v>
      </c>
      <c r="K127" s="6" t="s">
        <v>332</v>
      </c>
      <c r="L127" s="91" t="s">
        <v>1004</v>
      </c>
      <c r="M127" s="6" t="s">
        <v>1767</v>
      </c>
      <c r="N127" s="11" t="str">
        <f t="shared" si="15"/>
        <v>qc RACFI Workflow wf_P_HT_STORE_Customer_Cynergi</v>
      </c>
      <c r="O127" s="12" t="str">
        <f t="shared" si="16"/>
        <v>echo ;</v>
      </c>
      <c r="P127" s="13" t="str">
        <f t="shared" si="17"/>
        <v>./pmrep addtodeploymentgroup -p DG_Static_Shared -n wf_P_HT_STORE_Customer_Cynergi -o Workflow -f RACFI -d all ;</v>
      </c>
      <c r="Q127" s="12" t="str">
        <f t="shared" si="18"/>
        <v>echo ;</v>
      </c>
      <c r="R127" s="13" t="str">
        <f t="shared" si="19"/>
        <v>echo;</v>
      </c>
      <c r="S127" s="14" t="str">
        <f t="shared" si="20"/>
        <v xml:space="preserve"> echo ; </v>
      </c>
      <c r="T127" s="64" t="str">
        <f t="shared" si="21"/>
        <v>ssh -q qhvifoapp05 '/home/infa_adm/scripts/ais.sh RACFI wf_P_HT_STORE_Customer_Cynergi Int01_qa'</v>
      </c>
      <c r="U127" s="86"/>
      <c r="V127" s="60" t="str">
        <f t="shared" si="22"/>
        <v>./pmrep objectexport -f RACFI -o Workflow -n wf_P_HT_STORE_Customer_Cynergi -m -s -b -r -u wf_P_HT_STORE_Customer_Cynergi.xml</v>
      </c>
      <c r="W127" s="63" t="str">
        <f t="shared" si="23"/>
        <v>gwd RACFI wf_P_HT_STORE_Customer_Cynergi</v>
      </c>
    </row>
    <row r="128" spans="1:23" x14ac:dyDescent="0.25">
      <c r="A128" s="9">
        <v>43301</v>
      </c>
      <c r="B128" s="6" t="s">
        <v>1758</v>
      </c>
      <c r="C128" s="82" t="s">
        <v>20</v>
      </c>
      <c r="D128" s="82" t="s">
        <v>1602</v>
      </c>
      <c r="E128" s="82" t="s">
        <v>1383</v>
      </c>
      <c r="F128" s="82" t="s">
        <v>19</v>
      </c>
      <c r="G128" s="82">
        <v>6005</v>
      </c>
      <c r="H128" s="82" t="s">
        <v>10</v>
      </c>
      <c r="I128" s="82" t="s">
        <v>666</v>
      </c>
      <c r="J128" s="6" t="s">
        <v>30</v>
      </c>
      <c r="K128" s="6" t="s">
        <v>332</v>
      </c>
      <c r="L128" s="92" t="s">
        <v>1760</v>
      </c>
      <c r="M128" s="6" t="s">
        <v>1767</v>
      </c>
      <c r="N128" s="11" t="str">
        <f t="shared" si="15"/>
        <v>qc RACFI Workflow wf_TRAN_CUSTOMER</v>
      </c>
      <c r="O128" s="12" t="str">
        <f t="shared" si="16"/>
        <v>echo ;</v>
      </c>
      <c r="P128" s="13" t="str">
        <f t="shared" si="17"/>
        <v>./pmrep addtodeploymentgroup -p DG_Static_Shared -n wf_TRAN_CUSTOMER -o Workflow -f RACFI -d all ;</v>
      </c>
      <c r="Q128" s="12" t="str">
        <f t="shared" si="18"/>
        <v>echo ;</v>
      </c>
      <c r="R128" s="13" t="str">
        <f t="shared" si="19"/>
        <v>echo;</v>
      </c>
      <c r="S128" s="14" t="str">
        <f t="shared" si="20"/>
        <v xml:space="preserve"> echo ; </v>
      </c>
      <c r="T128" s="64" t="str">
        <f t="shared" si="21"/>
        <v>ssh -q qhvifoapp05 '/home/infa_adm/scripts/ais.sh RACFI wf_TRAN_CUSTOMER Int01_qa'</v>
      </c>
      <c r="U128" s="86"/>
      <c r="V128" s="60" t="str">
        <f t="shared" si="22"/>
        <v>./pmrep objectexport -f RACFI -o Workflow -n wf_TRAN_CUSTOMER -m -s -b -r -u wf_TRAN_CUSTOMER.xml</v>
      </c>
      <c r="W128" s="63" t="str">
        <f t="shared" si="23"/>
        <v>gwd RACFI wf_TRAN_CUSTOMER</v>
      </c>
    </row>
    <row r="129" spans="1:23" x14ac:dyDescent="0.25">
      <c r="A129" s="9">
        <v>43301</v>
      </c>
      <c r="B129" s="6" t="s">
        <v>1758</v>
      </c>
      <c r="C129" s="82" t="s">
        <v>20</v>
      </c>
      <c r="D129" s="82" t="s">
        <v>1602</v>
      </c>
      <c r="E129" s="82" t="s">
        <v>1383</v>
      </c>
      <c r="F129" s="82" t="s">
        <v>19</v>
      </c>
      <c r="G129" s="82">
        <v>6005</v>
      </c>
      <c r="H129" s="82" t="s">
        <v>10</v>
      </c>
      <c r="I129" s="82" t="s">
        <v>666</v>
      </c>
      <c r="J129" s="6" t="s">
        <v>30</v>
      </c>
      <c r="K129" s="6" t="s">
        <v>332</v>
      </c>
      <c r="L129" s="92" t="s">
        <v>1761</v>
      </c>
      <c r="M129" s="6" t="s">
        <v>1767</v>
      </c>
      <c r="N129" s="11" t="str">
        <f t="shared" si="15"/>
        <v>qc RACFI Workflow wf_TRAN_INVENTORY</v>
      </c>
      <c r="O129" s="12" t="str">
        <f t="shared" si="16"/>
        <v>echo ;</v>
      </c>
      <c r="P129" s="13" t="str">
        <f t="shared" si="17"/>
        <v>./pmrep addtodeploymentgroup -p DG_Static_Shared -n wf_TRAN_INVENTORY -o Workflow -f RACFI -d all ;</v>
      </c>
      <c r="Q129" s="12" t="str">
        <f t="shared" si="18"/>
        <v>echo ;</v>
      </c>
      <c r="R129" s="13" t="str">
        <f t="shared" si="19"/>
        <v>echo;</v>
      </c>
      <c r="S129" s="14" t="str">
        <f t="shared" si="20"/>
        <v xml:space="preserve"> echo ; </v>
      </c>
      <c r="T129" s="64" t="str">
        <f t="shared" si="21"/>
        <v>ssh -q qhvifoapp05 '/home/infa_adm/scripts/ais.sh RACFI wf_TRAN_INVENTORY Int01_qa'</v>
      </c>
      <c r="U129" s="86"/>
      <c r="V129" s="60" t="str">
        <f t="shared" si="22"/>
        <v>./pmrep objectexport -f RACFI -o Workflow -n wf_TRAN_INVENTORY -m -s -b -r -u wf_TRAN_INVENTORY.xml</v>
      </c>
      <c r="W129" s="63" t="str">
        <f t="shared" si="23"/>
        <v>gwd RACFI wf_TRAN_INVENTORY</v>
      </c>
    </row>
    <row r="130" spans="1:23" x14ac:dyDescent="0.25">
      <c r="A130" s="9">
        <v>43301</v>
      </c>
      <c r="B130" s="6" t="s">
        <v>1758</v>
      </c>
      <c r="C130" s="82" t="s">
        <v>20</v>
      </c>
      <c r="D130" s="82" t="s">
        <v>1602</v>
      </c>
      <c r="E130" s="82" t="s">
        <v>1383</v>
      </c>
      <c r="F130" s="82" t="s">
        <v>19</v>
      </c>
      <c r="G130" s="82">
        <v>6005</v>
      </c>
      <c r="H130" s="82" t="s">
        <v>10</v>
      </c>
      <c r="I130" s="82" t="s">
        <v>666</v>
      </c>
      <c r="J130" s="6" t="s">
        <v>30</v>
      </c>
      <c r="K130" s="6" t="s">
        <v>332</v>
      </c>
      <c r="L130" s="92" t="s">
        <v>1762</v>
      </c>
      <c r="M130" s="6" t="s">
        <v>1767</v>
      </c>
      <c r="N130" s="11" t="str">
        <f t="shared" si="15"/>
        <v>qc RACFI Workflow wf_charge_off_reasons</v>
      </c>
      <c r="O130" s="12" t="str">
        <f t="shared" si="16"/>
        <v>echo ;</v>
      </c>
      <c r="P130" s="13" t="str">
        <f t="shared" si="17"/>
        <v>./pmrep addtodeploymentgroup -p DG_Static_Shared -n wf_charge_off_reasons -o Workflow -f RACFI -d all ;</v>
      </c>
      <c r="Q130" s="12" t="str">
        <f t="shared" si="18"/>
        <v>echo ;</v>
      </c>
      <c r="R130" s="13" t="str">
        <f t="shared" si="19"/>
        <v>echo;</v>
      </c>
      <c r="S130" s="14" t="str">
        <f t="shared" si="20"/>
        <v xml:space="preserve"> echo ; </v>
      </c>
      <c r="T130" s="64" t="str">
        <f t="shared" si="21"/>
        <v>ssh -q qhvifoapp05 '/home/infa_adm/scripts/ais.sh RACFI wf_charge_off_reasons Int01_qa'</v>
      </c>
      <c r="U130" s="86"/>
      <c r="V130" s="60" t="str">
        <f t="shared" si="22"/>
        <v>./pmrep objectexport -f RACFI -o Workflow -n wf_charge_off_reasons -m -s -b -r -u wf_charge_off_reasons.xml</v>
      </c>
      <c r="W130" s="63" t="str">
        <f t="shared" si="23"/>
        <v>gwd RACFI wf_charge_off_reasons</v>
      </c>
    </row>
    <row r="131" spans="1:23" x14ac:dyDescent="0.25">
      <c r="A131" s="9">
        <v>43301</v>
      </c>
      <c r="B131" s="6" t="s">
        <v>1758</v>
      </c>
      <c r="C131" s="82" t="s">
        <v>20</v>
      </c>
      <c r="D131" s="82" t="s">
        <v>1602</v>
      </c>
      <c r="E131" s="82" t="s">
        <v>1383</v>
      </c>
      <c r="F131" s="82" t="s">
        <v>19</v>
      </c>
      <c r="G131" s="82">
        <v>6005</v>
      </c>
      <c r="H131" s="82" t="s">
        <v>10</v>
      </c>
      <c r="I131" s="82" t="s">
        <v>666</v>
      </c>
      <c r="J131" s="6" t="s">
        <v>30</v>
      </c>
      <c r="K131" s="6" t="s">
        <v>332</v>
      </c>
      <c r="L131" s="92" t="s">
        <v>1200</v>
      </c>
      <c r="M131" s="6" t="s">
        <v>1767</v>
      </c>
      <c r="N131" s="11" t="str">
        <f t="shared" si="15"/>
        <v>qc RACFI Workflow wf_ht_system_file</v>
      </c>
      <c r="O131" s="12" t="str">
        <f t="shared" si="16"/>
        <v>echo ;</v>
      </c>
      <c r="P131" s="13" t="str">
        <f t="shared" si="17"/>
        <v>./pmrep addtodeploymentgroup -p DG_Static_Shared -n wf_ht_system_file -o Workflow -f RACFI -d all ;</v>
      </c>
      <c r="Q131" s="12" t="str">
        <f t="shared" si="18"/>
        <v>echo ;</v>
      </c>
      <c r="R131" s="13" t="str">
        <f t="shared" si="19"/>
        <v>echo;</v>
      </c>
      <c r="S131" s="14" t="str">
        <f t="shared" si="20"/>
        <v xml:space="preserve"> echo ; </v>
      </c>
      <c r="T131" s="64" t="str">
        <f t="shared" si="21"/>
        <v>ssh -q qhvifoapp05 '/home/infa_adm/scripts/ais.sh RACFI wf_ht_system_file Int01_qa'</v>
      </c>
      <c r="U131" s="86"/>
      <c r="V131" s="60" t="str">
        <f t="shared" si="22"/>
        <v>./pmrep objectexport -f RACFI -o Workflow -n wf_ht_system_file -m -s -b -r -u wf_ht_system_file.xml</v>
      </c>
      <c r="W131" s="63" t="str">
        <f t="shared" si="23"/>
        <v>gwd RACFI wf_ht_system_file</v>
      </c>
    </row>
    <row r="132" spans="1:23" x14ac:dyDescent="0.25">
      <c r="A132" s="9">
        <v>43301</v>
      </c>
      <c r="B132" s="6" t="s">
        <v>1758</v>
      </c>
      <c r="C132" s="82" t="s">
        <v>20</v>
      </c>
      <c r="D132" s="82" t="s">
        <v>1602</v>
      </c>
      <c r="E132" s="82" t="s">
        <v>1383</v>
      </c>
      <c r="F132" s="82" t="s">
        <v>19</v>
      </c>
      <c r="G132" s="82">
        <v>6005</v>
      </c>
      <c r="H132" s="82" t="s">
        <v>10</v>
      </c>
      <c r="I132" s="82" t="s">
        <v>666</v>
      </c>
      <c r="J132" s="6" t="s">
        <v>30</v>
      </c>
      <c r="K132" s="6" t="s">
        <v>332</v>
      </c>
      <c r="L132" s="92" t="s">
        <v>1115</v>
      </c>
      <c r="M132" s="6" t="s">
        <v>1767</v>
      </c>
      <c r="N132" s="11" t="str">
        <f t="shared" si="15"/>
        <v>qc RACFI Workflow wf_inventory_extract</v>
      </c>
      <c r="O132" s="12" t="str">
        <f t="shared" si="16"/>
        <v>echo ;</v>
      </c>
      <c r="P132" s="13" t="str">
        <f t="shared" si="17"/>
        <v>./pmrep addtodeploymentgroup -p DG_Static_Shared -n wf_inventory_extract -o Workflow -f RACFI -d all ;</v>
      </c>
      <c r="Q132" s="12" t="str">
        <f t="shared" si="18"/>
        <v>echo ;</v>
      </c>
      <c r="R132" s="13" t="str">
        <f t="shared" si="19"/>
        <v>echo;</v>
      </c>
      <c r="S132" s="14" t="str">
        <f t="shared" si="20"/>
        <v xml:space="preserve"> echo ; </v>
      </c>
      <c r="T132" s="64" t="str">
        <f t="shared" si="21"/>
        <v>ssh -q qhvifoapp05 '/home/infa_adm/scripts/ais.sh RACFI wf_inventory_extract Int01_qa'</v>
      </c>
      <c r="U132" s="86"/>
      <c r="V132" s="60" t="str">
        <f t="shared" si="22"/>
        <v>./pmrep objectexport -f RACFI -o Workflow -n wf_inventory_extract -m -s -b -r -u wf_inventory_extract.xml</v>
      </c>
      <c r="W132" s="63" t="str">
        <f t="shared" si="23"/>
        <v>gwd RACFI wf_inventory_extract</v>
      </c>
    </row>
    <row r="133" spans="1:23" x14ac:dyDescent="0.25">
      <c r="A133" s="9">
        <v>43301</v>
      </c>
      <c r="B133" s="6" t="s">
        <v>1758</v>
      </c>
      <c r="C133" s="82" t="s">
        <v>20</v>
      </c>
      <c r="D133" s="82" t="s">
        <v>1602</v>
      </c>
      <c r="E133" s="82" t="s">
        <v>1383</v>
      </c>
      <c r="F133" s="82" t="s">
        <v>19</v>
      </c>
      <c r="G133" s="82">
        <v>6005</v>
      </c>
      <c r="H133" s="82" t="s">
        <v>10</v>
      </c>
      <c r="I133" s="82" t="s">
        <v>666</v>
      </c>
      <c r="J133" s="6" t="s">
        <v>30</v>
      </c>
      <c r="K133" s="6" t="s">
        <v>332</v>
      </c>
      <c r="L133" s="92" t="s">
        <v>1125</v>
      </c>
      <c r="M133" s="6" t="s">
        <v>1767</v>
      </c>
      <c r="N133" s="11" t="str">
        <f t="shared" si="15"/>
        <v>qc RACFI Workflow wf_inventory_extract_Cynergi</v>
      </c>
      <c r="O133" s="12" t="str">
        <f t="shared" si="16"/>
        <v>echo ;</v>
      </c>
      <c r="P133" s="13" t="str">
        <f t="shared" si="17"/>
        <v>./pmrep addtodeploymentgroup -p DG_Static_Shared -n wf_inventory_extract_Cynergi -o Workflow -f RACFI -d all ;</v>
      </c>
      <c r="Q133" s="12" t="str">
        <f t="shared" si="18"/>
        <v>echo ;</v>
      </c>
      <c r="R133" s="13" t="str">
        <f t="shared" si="19"/>
        <v>echo;</v>
      </c>
      <c r="S133" s="14" t="str">
        <f t="shared" si="20"/>
        <v xml:space="preserve"> echo ; </v>
      </c>
      <c r="T133" s="64" t="str">
        <f t="shared" si="21"/>
        <v>ssh -q qhvifoapp05 '/home/infa_adm/scripts/ais.sh RACFI wf_inventory_extract_Cynergi Int01_qa'</v>
      </c>
      <c r="U133" s="86"/>
      <c r="V133" s="60" t="str">
        <f t="shared" si="22"/>
        <v>./pmrep objectexport -f RACFI -o Workflow -n wf_inventory_extract_Cynergi -m -s -b -r -u wf_inventory_extract_Cynergi.xml</v>
      </c>
      <c r="W133" s="63" t="str">
        <f t="shared" si="23"/>
        <v>gwd RACFI wf_inventory_extract_Cynergi</v>
      </c>
    </row>
    <row r="134" spans="1:23" x14ac:dyDescent="0.25">
      <c r="A134" s="9">
        <v>43301</v>
      </c>
      <c r="B134" s="6" t="s">
        <v>1758</v>
      </c>
      <c r="C134" s="82" t="s">
        <v>20</v>
      </c>
      <c r="D134" s="82" t="s">
        <v>1602</v>
      </c>
      <c r="E134" s="82" t="s">
        <v>1383</v>
      </c>
      <c r="F134" s="82" t="s">
        <v>19</v>
      </c>
      <c r="G134" s="82">
        <v>6005</v>
      </c>
      <c r="H134" s="82" t="s">
        <v>10</v>
      </c>
      <c r="I134" s="82" t="s">
        <v>666</v>
      </c>
      <c r="J134" s="6" t="s">
        <v>30</v>
      </c>
      <c r="K134" s="6" t="s">
        <v>332</v>
      </c>
      <c r="L134" s="92" t="s">
        <v>1763</v>
      </c>
      <c r="M134" s="6" t="s">
        <v>1767</v>
      </c>
      <c r="N134" s="11" t="str">
        <f t="shared" ref="N134:N197" si="24">CONCATENATE("qc ",J134," ",K134," ",L134)</f>
        <v>qc RACFI Workflow wf_product_sub_type</v>
      </c>
      <c r="O134" s="12" t="str">
        <f t="shared" ref="O134:O197" si="25">IF(AND(B134=B133,D134=D133),"echo ;",CONCATENATE("./pmrep cleardeploymentgroup -p ",dgnm," -f ;"))</f>
        <v>echo ;</v>
      </c>
      <c r="P134" s="13" t="str">
        <f t="shared" ref="P134:P197" si="26">CONCATENATE("./pmrep addtodeploymentgroup -p ",dgnm," -n ",L134," -o ",K134, " -f ",J134," -d ",I134, " ;")</f>
        <v>./pmrep addtodeploymentgroup -p DG_Static_Shared -n wf_product_sub_type -o Workflow -f RACFI -d all ;</v>
      </c>
      <c r="Q134" s="12" t="str">
        <f t="shared" ref="Q134:Q197" si="27">IF(AND(B134=B135,D134=D135),"echo ;",CONCATENATE("./pmrep deploydeploymentgroup -p ",dgnm, " -c ",dgxml," -r ",C134," -n ritbil -X ",D134, " -h ",E134," -o ",G134, " -s ",H134, " -l $HOME/scripts/log/dgbr_",B134,".log ;"))</f>
        <v>echo ;</v>
      </c>
      <c r="R134" s="13" t="str">
        <f t="shared" ref="R134:R197" si="28">IF(AND(B134=B135,D134=D135),"echo;",CONCATENATE("cat $HOME/scripts/log/dgbr_",B134,".log ; "))</f>
        <v>echo;</v>
      </c>
      <c r="S134" s="14" t="str">
        <f t="shared" ref="S134:S197" si="29">IF(LEFT(R134,3)="cat"," pmd ; "," echo ; ")</f>
        <v xml:space="preserve"> echo ; </v>
      </c>
      <c r="T134" s="64" t="str">
        <f t="shared" ref="T134:T197" si="30">CONCATENATE("ssh -q ",E134, " '/home/infa_adm/scripts/ais.sh ",J134," ",L134," ",F134,"'")</f>
        <v>ssh -q qhvifoapp05 '/home/infa_adm/scripts/ais.sh RACFI wf_product_sub_type Int01_qa'</v>
      </c>
      <c r="U134" s="86"/>
      <c r="V134" s="60" t="str">
        <f t="shared" ref="V134:V197" si="31">CONCATENATE("./pmrep objectexport -f ",J134," -o ",K134," -n ",L134," -m -s -b -r -u ",L134,".xml")</f>
        <v>./pmrep objectexport -f RACFI -o Workflow -n wf_product_sub_type -m -s -b -r -u wf_product_sub_type.xml</v>
      </c>
      <c r="W134" s="63" t="str">
        <f t="shared" ref="W134:W197" si="32">IF(K134="Workflow",CONCATENATE("gwd ",J134," ",L134)," # n/a")</f>
        <v>gwd RACFI wf_product_sub_type</v>
      </c>
    </row>
    <row r="135" spans="1:23" x14ac:dyDescent="0.25">
      <c r="A135" s="9">
        <v>43301</v>
      </c>
      <c r="B135" s="6" t="s">
        <v>1758</v>
      </c>
      <c r="C135" s="82" t="s">
        <v>20</v>
      </c>
      <c r="D135" s="82" t="s">
        <v>1602</v>
      </c>
      <c r="E135" s="82" t="s">
        <v>1383</v>
      </c>
      <c r="F135" s="82" t="s">
        <v>19</v>
      </c>
      <c r="G135" s="82">
        <v>6005</v>
      </c>
      <c r="H135" s="82" t="s">
        <v>10</v>
      </c>
      <c r="I135" s="82" t="s">
        <v>666</v>
      </c>
      <c r="J135" s="6" t="s">
        <v>30</v>
      </c>
      <c r="K135" s="6" t="s">
        <v>332</v>
      </c>
      <c r="L135" s="92" t="s">
        <v>1764</v>
      </c>
      <c r="M135" s="6" t="s">
        <v>1767</v>
      </c>
      <c r="N135" s="11" t="str">
        <f t="shared" si="24"/>
        <v>qc RACFI Workflow wf_product_type</v>
      </c>
      <c r="O135" s="12" t="str">
        <f t="shared" si="25"/>
        <v>echo ;</v>
      </c>
      <c r="P135" s="13" t="str">
        <f t="shared" si="26"/>
        <v>./pmrep addtodeploymentgroup -p DG_Static_Shared -n wf_product_type -o Workflow -f RACFI -d all ;</v>
      </c>
      <c r="Q135" s="12" t="str">
        <f t="shared" si="27"/>
        <v>echo ;</v>
      </c>
      <c r="R135" s="13" t="str">
        <f t="shared" si="28"/>
        <v>echo;</v>
      </c>
      <c r="S135" s="14" t="str">
        <f t="shared" si="29"/>
        <v xml:space="preserve"> echo ; </v>
      </c>
      <c r="T135" s="64" t="str">
        <f t="shared" si="30"/>
        <v>ssh -q qhvifoapp05 '/home/infa_adm/scripts/ais.sh RACFI wf_product_type Int01_qa'</v>
      </c>
      <c r="U135" s="86"/>
      <c r="V135" s="60" t="str">
        <f t="shared" si="31"/>
        <v>./pmrep objectexport -f RACFI -o Workflow -n wf_product_type -m -s -b -r -u wf_product_type.xml</v>
      </c>
      <c r="W135" s="63" t="str">
        <f t="shared" si="32"/>
        <v>gwd RACFI wf_product_type</v>
      </c>
    </row>
    <row r="136" spans="1:23" x14ac:dyDescent="0.25">
      <c r="A136" s="9">
        <v>43301</v>
      </c>
      <c r="B136" s="6" t="s">
        <v>1758</v>
      </c>
      <c r="C136" s="82" t="s">
        <v>20</v>
      </c>
      <c r="D136" s="82" t="s">
        <v>1602</v>
      </c>
      <c r="E136" s="82" t="s">
        <v>1383</v>
      </c>
      <c r="F136" s="82" t="s">
        <v>19</v>
      </c>
      <c r="G136" s="82">
        <v>6005</v>
      </c>
      <c r="H136" s="82" t="s">
        <v>10</v>
      </c>
      <c r="I136" s="82" t="s">
        <v>666</v>
      </c>
      <c r="J136" s="6" t="s">
        <v>30</v>
      </c>
      <c r="K136" s="6" t="s">
        <v>332</v>
      </c>
      <c r="L136" s="92" t="s">
        <v>1765</v>
      </c>
      <c r="M136" s="6" t="s">
        <v>1767</v>
      </c>
      <c r="N136" s="11" t="str">
        <f t="shared" si="24"/>
        <v>qc RACFI Workflow wf_racfi_rac_code_map</v>
      </c>
      <c r="O136" s="12" t="str">
        <f t="shared" si="25"/>
        <v>echo ;</v>
      </c>
      <c r="P136" s="13" t="str">
        <f t="shared" si="26"/>
        <v>./pmrep addtodeploymentgroup -p DG_Static_Shared -n wf_racfi_rac_code_map -o Workflow -f RACFI -d all ;</v>
      </c>
      <c r="Q136" s="12" t="str">
        <f t="shared" si="27"/>
        <v>echo ;</v>
      </c>
      <c r="R136" s="13" t="str">
        <f t="shared" si="28"/>
        <v>echo;</v>
      </c>
      <c r="S136" s="14" t="str">
        <f t="shared" si="29"/>
        <v xml:space="preserve"> echo ; </v>
      </c>
      <c r="T136" s="64" t="str">
        <f t="shared" si="30"/>
        <v>ssh -q qhvifoapp05 '/home/infa_adm/scripts/ais.sh RACFI wf_racfi_rac_code_map Int01_qa'</v>
      </c>
      <c r="U136" s="86"/>
      <c r="V136" s="60" t="str">
        <f t="shared" si="31"/>
        <v>./pmrep objectexport -f RACFI -o Workflow -n wf_racfi_rac_code_map -m -s -b -r -u wf_racfi_rac_code_map.xml</v>
      </c>
      <c r="W136" s="63" t="str">
        <f t="shared" si="32"/>
        <v>gwd RACFI wf_racfi_rac_code_map</v>
      </c>
    </row>
    <row r="137" spans="1:23" x14ac:dyDescent="0.25">
      <c r="A137" s="9">
        <v>43301</v>
      </c>
      <c r="B137" s="6" t="s">
        <v>1758</v>
      </c>
      <c r="C137" s="82" t="s">
        <v>20</v>
      </c>
      <c r="D137" s="82" t="s">
        <v>1602</v>
      </c>
      <c r="E137" s="82" t="s">
        <v>1383</v>
      </c>
      <c r="F137" s="82" t="s">
        <v>19</v>
      </c>
      <c r="G137" s="82">
        <v>6005</v>
      </c>
      <c r="H137" s="82" t="s">
        <v>10</v>
      </c>
      <c r="I137" s="82" t="s">
        <v>666</v>
      </c>
      <c r="J137" s="6" t="s">
        <v>30</v>
      </c>
      <c r="K137" s="6" t="s">
        <v>332</v>
      </c>
      <c r="L137" s="92" t="s">
        <v>612</v>
      </c>
      <c r="M137" s="6" t="s">
        <v>1767</v>
      </c>
      <c r="N137" s="11" t="str">
        <f t="shared" si="24"/>
        <v>qc RACFI Workflow wf_rental_agreement_extract</v>
      </c>
      <c r="O137" s="12" t="str">
        <f t="shared" si="25"/>
        <v>echo ;</v>
      </c>
      <c r="P137" s="13" t="str">
        <f t="shared" si="26"/>
        <v>./pmrep addtodeploymentgroup -p DG_Static_Shared -n wf_rental_agreement_extract -o Workflow -f RACFI -d all ;</v>
      </c>
      <c r="Q137" s="12" t="str">
        <f t="shared" si="27"/>
        <v>echo ;</v>
      </c>
      <c r="R137" s="13" t="str">
        <f t="shared" si="28"/>
        <v>echo;</v>
      </c>
      <c r="S137" s="14" t="str">
        <f t="shared" si="29"/>
        <v xml:space="preserve"> echo ; </v>
      </c>
      <c r="T137" s="64" t="str">
        <f t="shared" si="30"/>
        <v>ssh -q qhvifoapp05 '/home/infa_adm/scripts/ais.sh RACFI wf_rental_agreement_extract Int01_qa'</v>
      </c>
      <c r="U137" s="86"/>
      <c r="V137" s="60" t="str">
        <f t="shared" si="31"/>
        <v>./pmrep objectexport -f RACFI -o Workflow -n wf_rental_agreement_extract -m -s -b -r -u wf_rental_agreement_extract.xml</v>
      </c>
      <c r="W137" s="63" t="str">
        <f t="shared" si="32"/>
        <v>gwd RACFI wf_rental_agreement_extract</v>
      </c>
    </row>
    <row r="138" spans="1:23" x14ac:dyDescent="0.25">
      <c r="A138" s="9">
        <v>43301</v>
      </c>
      <c r="B138" s="6" t="s">
        <v>1758</v>
      </c>
      <c r="C138" s="82" t="s">
        <v>20</v>
      </c>
      <c r="D138" s="82" t="s">
        <v>1602</v>
      </c>
      <c r="E138" s="82" t="s">
        <v>1383</v>
      </c>
      <c r="F138" s="82" t="s">
        <v>19</v>
      </c>
      <c r="G138" s="82">
        <v>6005</v>
      </c>
      <c r="H138" s="82" t="s">
        <v>10</v>
      </c>
      <c r="I138" s="82" t="s">
        <v>666</v>
      </c>
      <c r="J138" s="6" t="s">
        <v>30</v>
      </c>
      <c r="K138" s="6" t="s">
        <v>332</v>
      </c>
      <c r="L138" s="92" t="s">
        <v>1005</v>
      </c>
      <c r="M138" s="6" t="s">
        <v>1767</v>
      </c>
      <c r="N138" s="11" t="str">
        <f t="shared" si="24"/>
        <v>qc RACFI Workflow wf_rental_agreement_extract_cynergi</v>
      </c>
      <c r="O138" s="12" t="str">
        <f t="shared" si="25"/>
        <v>echo ;</v>
      </c>
      <c r="P138" s="13" t="str">
        <f t="shared" si="26"/>
        <v>./pmrep addtodeploymentgroup -p DG_Static_Shared -n wf_rental_agreement_extract_cynergi -o Workflow -f RACFI -d all ;</v>
      </c>
      <c r="Q138" s="12" t="str">
        <f t="shared" si="27"/>
        <v>echo ;</v>
      </c>
      <c r="R138" s="13" t="str">
        <f t="shared" si="28"/>
        <v>echo;</v>
      </c>
      <c r="S138" s="14" t="str">
        <f t="shared" si="29"/>
        <v xml:space="preserve"> echo ; </v>
      </c>
      <c r="T138" s="64" t="str">
        <f t="shared" si="30"/>
        <v>ssh -q qhvifoapp05 '/home/infa_adm/scripts/ais.sh RACFI wf_rental_agreement_extract_cynergi Int01_qa'</v>
      </c>
      <c r="U138" s="86"/>
      <c r="V138" s="60" t="str">
        <f t="shared" si="31"/>
        <v>./pmrep objectexport -f RACFI -o Workflow -n wf_rental_agreement_extract_cynergi -m -s -b -r -u wf_rental_agreement_extract_cynergi.xml</v>
      </c>
      <c r="W138" s="63" t="str">
        <f t="shared" si="32"/>
        <v>gwd RACFI wf_rental_agreement_extract_cynergi</v>
      </c>
    </row>
    <row r="139" spans="1:23" x14ac:dyDescent="0.25">
      <c r="A139" s="9">
        <v>43301</v>
      </c>
      <c r="B139" s="6" t="s">
        <v>1758</v>
      </c>
      <c r="C139" s="82" t="s">
        <v>20</v>
      </c>
      <c r="D139" s="82" t="s">
        <v>1602</v>
      </c>
      <c r="E139" s="82" t="s">
        <v>1383</v>
      </c>
      <c r="F139" s="82" t="s">
        <v>19</v>
      </c>
      <c r="G139" s="82">
        <v>6005</v>
      </c>
      <c r="H139" s="82" t="s">
        <v>10</v>
      </c>
      <c r="I139" s="82" t="s">
        <v>666</v>
      </c>
      <c r="J139" s="6" t="s">
        <v>30</v>
      </c>
      <c r="K139" s="6" t="s">
        <v>332</v>
      </c>
      <c r="L139" s="92" t="s">
        <v>1766</v>
      </c>
      <c r="M139" s="6" t="s">
        <v>1767</v>
      </c>
      <c r="N139" s="11" t="str">
        <f t="shared" si="24"/>
        <v>qc RACFI Workflow wf_return_reason</v>
      </c>
      <c r="O139" s="12" t="str">
        <f t="shared" si="25"/>
        <v>echo ;</v>
      </c>
      <c r="P139" s="13" t="str">
        <f t="shared" si="26"/>
        <v>./pmrep addtodeploymentgroup -p DG_Static_Shared -n wf_return_reason -o Workflow -f RACFI -d all ;</v>
      </c>
      <c r="Q139" s="12" t="str">
        <f t="shared" si="27"/>
        <v>echo ;</v>
      </c>
      <c r="R139" s="13" t="str">
        <f t="shared" si="28"/>
        <v>echo;</v>
      </c>
      <c r="S139" s="14" t="str">
        <f t="shared" si="29"/>
        <v xml:space="preserve"> echo ; </v>
      </c>
      <c r="T139" s="64" t="str">
        <f t="shared" si="30"/>
        <v>ssh -q qhvifoapp05 '/home/infa_adm/scripts/ais.sh RACFI wf_return_reason Int01_qa'</v>
      </c>
      <c r="U139" s="86"/>
      <c r="V139" s="60" t="str">
        <f t="shared" si="31"/>
        <v>./pmrep objectexport -f RACFI -o Workflow -n wf_return_reason -m -s -b -r -u wf_return_reason.xml</v>
      </c>
      <c r="W139" s="63" t="str">
        <f t="shared" si="32"/>
        <v>gwd RACFI wf_return_reason</v>
      </c>
    </row>
    <row r="140" spans="1:23" x14ac:dyDescent="0.25">
      <c r="A140" s="9">
        <v>43301</v>
      </c>
      <c r="B140" s="6" t="s">
        <v>1758</v>
      </c>
      <c r="C140" s="82" t="s">
        <v>20</v>
      </c>
      <c r="D140" s="82" t="s">
        <v>1602</v>
      </c>
      <c r="E140" s="82" t="s">
        <v>1383</v>
      </c>
      <c r="F140" s="82" t="s">
        <v>19</v>
      </c>
      <c r="G140" s="82">
        <v>6005</v>
      </c>
      <c r="H140" s="82" t="s">
        <v>10</v>
      </c>
      <c r="I140" s="82" t="s">
        <v>666</v>
      </c>
      <c r="J140" s="6" t="s">
        <v>30</v>
      </c>
      <c r="K140" s="6" t="s">
        <v>332</v>
      </c>
      <c r="L140" s="92" t="s">
        <v>999</v>
      </c>
      <c r="M140" s="6" t="s">
        <v>1767</v>
      </c>
      <c r="N140" s="11" t="str">
        <f t="shared" si="24"/>
        <v>qc RACFI Workflow wf_tran_customer_cyn</v>
      </c>
      <c r="O140" s="12" t="str">
        <f t="shared" si="25"/>
        <v>echo ;</v>
      </c>
      <c r="P140" s="13" t="str">
        <f t="shared" si="26"/>
        <v>./pmrep addtodeploymentgroup -p DG_Static_Shared -n wf_tran_customer_cyn -o Workflow -f RACFI -d all ;</v>
      </c>
      <c r="Q140" s="12" t="str">
        <f t="shared" si="27"/>
        <v>echo ;</v>
      </c>
      <c r="R140" s="13" t="str">
        <f t="shared" si="28"/>
        <v>echo;</v>
      </c>
      <c r="S140" s="14" t="str">
        <f t="shared" si="29"/>
        <v xml:space="preserve"> echo ; </v>
      </c>
      <c r="T140" s="64" t="str">
        <f t="shared" si="30"/>
        <v>ssh -q qhvifoapp05 '/home/infa_adm/scripts/ais.sh RACFI wf_tran_customer_cyn Int01_qa'</v>
      </c>
      <c r="U140" s="86"/>
      <c r="V140" s="60" t="str">
        <f t="shared" si="31"/>
        <v>./pmrep objectexport -f RACFI -o Workflow -n wf_tran_customer_cyn -m -s -b -r -u wf_tran_customer_cyn.xml</v>
      </c>
      <c r="W140" s="63" t="str">
        <f t="shared" si="32"/>
        <v>gwd RACFI wf_tran_customer_cyn</v>
      </c>
    </row>
    <row r="141" spans="1:23" x14ac:dyDescent="0.25">
      <c r="A141" s="9">
        <v>43301</v>
      </c>
      <c r="B141" s="6" t="s">
        <v>1758</v>
      </c>
      <c r="C141" s="82" t="s">
        <v>20</v>
      </c>
      <c r="D141" s="82" t="s">
        <v>1602</v>
      </c>
      <c r="E141" s="82" t="s">
        <v>1383</v>
      </c>
      <c r="F141" s="82" t="s">
        <v>19</v>
      </c>
      <c r="G141" s="82">
        <v>6005</v>
      </c>
      <c r="H141" s="82" t="s">
        <v>10</v>
      </c>
      <c r="I141" s="82" t="s">
        <v>666</v>
      </c>
      <c r="J141" s="6" t="s">
        <v>30</v>
      </c>
      <c r="K141" s="6" t="s">
        <v>332</v>
      </c>
      <c r="L141" s="91" t="s">
        <v>998</v>
      </c>
      <c r="M141" s="6" t="s">
        <v>1767</v>
      </c>
      <c r="N141" s="11" t="str">
        <f t="shared" si="24"/>
        <v>qc RACFI Workflow wf_tran_inventory_cyn</v>
      </c>
      <c r="O141" s="12" t="str">
        <f t="shared" si="25"/>
        <v>echo ;</v>
      </c>
      <c r="P141" s="13" t="str">
        <f t="shared" si="26"/>
        <v>./pmrep addtodeploymentgroup -p DG_Static_Shared -n wf_tran_inventory_cyn -o Workflow -f RACFI -d all ;</v>
      </c>
      <c r="Q141" s="12" t="str">
        <f t="shared" si="27"/>
        <v>echo ;</v>
      </c>
      <c r="R141" s="13" t="str">
        <f t="shared" si="28"/>
        <v>echo;</v>
      </c>
      <c r="S141" s="14" t="str">
        <f t="shared" si="29"/>
        <v xml:space="preserve"> echo ; </v>
      </c>
      <c r="T141" s="64" t="str">
        <f t="shared" si="30"/>
        <v>ssh -q qhvifoapp05 '/home/infa_adm/scripts/ais.sh RACFI wf_tran_inventory_cyn Int01_qa'</v>
      </c>
      <c r="U141" s="86"/>
      <c r="V141" s="60" t="str">
        <f t="shared" si="31"/>
        <v>./pmrep objectexport -f RACFI -o Workflow -n wf_tran_inventory_cyn -m -s -b -r -u wf_tran_inventory_cyn.xml</v>
      </c>
      <c r="W141" s="63" t="str">
        <f t="shared" si="32"/>
        <v>gwd RACFI wf_tran_inventory_cyn</v>
      </c>
    </row>
    <row r="142" spans="1:23" x14ac:dyDescent="0.25">
      <c r="A142" s="9">
        <v>43301</v>
      </c>
      <c r="B142" s="6" t="s">
        <v>1758</v>
      </c>
      <c r="C142" s="82" t="s">
        <v>20</v>
      </c>
      <c r="D142" s="82" t="s">
        <v>1602</v>
      </c>
      <c r="E142" s="82" t="s">
        <v>1383</v>
      </c>
      <c r="F142" s="82" t="s">
        <v>19</v>
      </c>
      <c r="G142" s="82">
        <v>6005</v>
      </c>
      <c r="H142" s="82" t="s">
        <v>10</v>
      </c>
      <c r="I142" s="82" t="s">
        <v>666</v>
      </c>
      <c r="J142" s="6" t="s">
        <v>30</v>
      </c>
      <c r="K142" s="6" t="s">
        <v>332</v>
      </c>
      <c r="L142" s="92" t="s">
        <v>1093</v>
      </c>
      <c r="M142" s="6" t="s">
        <v>1767</v>
      </c>
      <c r="N142" s="11" t="str">
        <f t="shared" si="24"/>
        <v>qc RACFI Workflow wf_tran_rece_hist</v>
      </c>
      <c r="O142" s="12" t="str">
        <f t="shared" si="25"/>
        <v>echo ;</v>
      </c>
      <c r="P142" s="13" t="str">
        <f t="shared" si="26"/>
        <v>./pmrep addtodeploymentgroup -p DG_Static_Shared -n wf_tran_rece_hist -o Workflow -f RACFI -d all ;</v>
      </c>
      <c r="Q142" s="12" t="str">
        <f t="shared" si="27"/>
        <v>echo ;</v>
      </c>
      <c r="R142" s="13" t="str">
        <f t="shared" si="28"/>
        <v>echo;</v>
      </c>
      <c r="S142" s="14" t="str">
        <f t="shared" si="29"/>
        <v xml:space="preserve"> echo ; </v>
      </c>
      <c r="T142" s="64" t="str">
        <f t="shared" si="30"/>
        <v>ssh -q qhvifoapp05 '/home/infa_adm/scripts/ais.sh RACFI wf_tran_rece_hist Int01_qa'</v>
      </c>
      <c r="U142" s="86"/>
      <c r="V142" s="60" t="str">
        <f t="shared" si="31"/>
        <v>./pmrep objectexport -f RACFI -o Workflow -n wf_tran_rece_hist -m -s -b -r -u wf_tran_rece_hist.xml</v>
      </c>
      <c r="W142" s="63" t="str">
        <f t="shared" si="32"/>
        <v>gwd RACFI wf_tran_rece_hist</v>
      </c>
    </row>
    <row r="143" spans="1:23" x14ac:dyDescent="0.25">
      <c r="A143" s="9">
        <v>43301</v>
      </c>
      <c r="B143" s="6" t="s">
        <v>1758</v>
      </c>
      <c r="C143" s="82" t="s">
        <v>20</v>
      </c>
      <c r="D143" s="82" t="s">
        <v>1602</v>
      </c>
      <c r="E143" s="82" t="s">
        <v>1383</v>
      </c>
      <c r="F143" s="82" t="s">
        <v>19</v>
      </c>
      <c r="G143" s="82">
        <v>6005</v>
      </c>
      <c r="H143" s="82" t="s">
        <v>10</v>
      </c>
      <c r="I143" s="82" t="s">
        <v>666</v>
      </c>
      <c r="J143" s="6" t="s">
        <v>30</v>
      </c>
      <c r="K143" s="6" t="s">
        <v>332</v>
      </c>
      <c r="L143" s="92" t="s">
        <v>1001</v>
      </c>
      <c r="M143" s="6" t="s">
        <v>1767</v>
      </c>
      <c r="N143" s="11" t="str">
        <f t="shared" si="24"/>
        <v>qc RACFI Workflow wf_tran_rece_hist_cyn</v>
      </c>
      <c r="O143" s="12" t="str">
        <f t="shared" si="25"/>
        <v>echo ;</v>
      </c>
      <c r="P143" s="13" t="str">
        <f t="shared" si="26"/>
        <v>./pmrep addtodeploymentgroup -p DG_Static_Shared -n wf_tran_rece_hist_cyn -o Workflow -f RACFI -d all ;</v>
      </c>
      <c r="Q143" s="12" t="str">
        <f t="shared" si="27"/>
        <v>echo ;</v>
      </c>
      <c r="R143" s="13" t="str">
        <f t="shared" si="28"/>
        <v>echo;</v>
      </c>
      <c r="S143" s="14" t="str">
        <f t="shared" si="29"/>
        <v xml:space="preserve"> echo ; </v>
      </c>
      <c r="T143" s="64" t="str">
        <f t="shared" si="30"/>
        <v>ssh -q qhvifoapp05 '/home/infa_adm/scripts/ais.sh RACFI wf_tran_rece_hist_cyn Int01_qa'</v>
      </c>
      <c r="U143" s="86"/>
      <c r="V143" s="60" t="str">
        <f t="shared" si="31"/>
        <v>./pmrep objectexport -f RACFI -o Workflow -n wf_tran_rece_hist_cyn -m -s -b -r -u wf_tran_rece_hist_cyn.xml</v>
      </c>
      <c r="W143" s="63" t="str">
        <f t="shared" si="32"/>
        <v>gwd RACFI wf_tran_rece_hist_cyn</v>
      </c>
    </row>
    <row r="144" spans="1:23" x14ac:dyDescent="0.25">
      <c r="A144" s="9">
        <v>43301</v>
      </c>
      <c r="B144" s="6" t="s">
        <v>1758</v>
      </c>
      <c r="C144" s="82" t="s">
        <v>20</v>
      </c>
      <c r="D144" s="82" t="s">
        <v>1602</v>
      </c>
      <c r="E144" s="82" t="s">
        <v>1383</v>
      </c>
      <c r="F144" s="82" t="s">
        <v>19</v>
      </c>
      <c r="G144" s="82">
        <v>6005</v>
      </c>
      <c r="H144" s="82" t="s">
        <v>10</v>
      </c>
      <c r="I144" s="82" t="s">
        <v>666</v>
      </c>
      <c r="J144" s="6" t="s">
        <v>30</v>
      </c>
      <c r="K144" s="6" t="s">
        <v>332</v>
      </c>
      <c r="L144" s="92" t="s">
        <v>1094</v>
      </c>
      <c r="M144" s="6" t="s">
        <v>1767</v>
      </c>
      <c r="N144" s="11" t="str">
        <f t="shared" si="24"/>
        <v>qc RACFI Workflow wf_tran_rental_agreement</v>
      </c>
      <c r="O144" s="12" t="str">
        <f t="shared" si="25"/>
        <v>echo ;</v>
      </c>
      <c r="P144" s="13" t="str">
        <f t="shared" si="26"/>
        <v>./pmrep addtodeploymentgroup -p DG_Static_Shared -n wf_tran_rental_agreement -o Workflow -f RACFI -d all ;</v>
      </c>
      <c r="Q144" s="12" t="str">
        <f t="shared" si="27"/>
        <v>echo ;</v>
      </c>
      <c r="R144" s="13" t="str">
        <f t="shared" si="28"/>
        <v>echo;</v>
      </c>
      <c r="S144" s="14" t="str">
        <f t="shared" si="29"/>
        <v xml:space="preserve"> echo ; </v>
      </c>
      <c r="T144" s="64" t="str">
        <f t="shared" si="30"/>
        <v>ssh -q qhvifoapp05 '/home/infa_adm/scripts/ais.sh RACFI wf_tran_rental_agreement Int01_qa'</v>
      </c>
      <c r="U144" s="86"/>
      <c r="V144" s="60" t="str">
        <f t="shared" si="31"/>
        <v>./pmrep objectexport -f RACFI -o Workflow -n wf_tran_rental_agreement -m -s -b -r -u wf_tran_rental_agreement.xml</v>
      </c>
      <c r="W144" s="63" t="str">
        <f t="shared" si="32"/>
        <v>gwd RACFI wf_tran_rental_agreement</v>
      </c>
    </row>
    <row r="145" spans="1:23" x14ac:dyDescent="0.25">
      <c r="A145" s="9">
        <v>43301</v>
      </c>
      <c r="B145" s="6" t="s">
        <v>1758</v>
      </c>
      <c r="C145" s="82" t="s">
        <v>20</v>
      </c>
      <c r="D145" s="82" t="s">
        <v>1602</v>
      </c>
      <c r="E145" s="82" t="s">
        <v>1383</v>
      </c>
      <c r="F145" s="82" t="s">
        <v>19</v>
      </c>
      <c r="G145" s="82">
        <v>6005</v>
      </c>
      <c r="H145" s="82" t="s">
        <v>10</v>
      </c>
      <c r="I145" s="82" t="s">
        <v>666</v>
      </c>
      <c r="J145" s="6" t="s">
        <v>30</v>
      </c>
      <c r="K145" s="6" t="s">
        <v>332</v>
      </c>
      <c r="L145" s="92" t="s">
        <v>1003</v>
      </c>
      <c r="M145" s="6" t="s">
        <v>1767</v>
      </c>
      <c r="N145" s="11" t="str">
        <f t="shared" si="24"/>
        <v>qc RACFI Workflow wf_trans_rental_agreement_cyn</v>
      </c>
      <c r="O145" s="12" t="str">
        <f t="shared" si="25"/>
        <v>echo ;</v>
      </c>
      <c r="P145" s="13" t="str">
        <f t="shared" si="26"/>
        <v>./pmrep addtodeploymentgroup -p DG_Static_Shared -n wf_trans_rental_agreement_cyn -o Workflow -f RACFI -d all ;</v>
      </c>
      <c r="Q145" s="12" t="str">
        <f t="shared" si="27"/>
        <v>./pmrep deploydeploymentgroup -p DG_Static_Shared -c  ./DG_Static_Shared.xml -r RAC_qa -n ritbil -X BPQ -h qhvifoapp05 -o 6005 -s Native -l $HOME/scripts/log/dgbr_laksram_QA_RH7.log ;</v>
      </c>
      <c r="R145" s="13" t="str">
        <f t="shared" si="28"/>
        <v xml:space="preserve">cat $HOME/scripts/log/dgbr_laksram_QA_RH7.log ; </v>
      </c>
      <c r="S145" s="14" t="str">
        <f t="shared" si="29"/>
        <v xml:space="preserve"> pmd ; </v>
      </c>
      <c r="T145" s="64" t="str">
        <f t="shared" si="30"/>
        <v>ssh -q qhvifoapp05 '/home/infa_adm/scripts/ais.sh RACFI wf_trans_rental_agreement_cyn Int01_qa'</v>
      </c>
      <c r="U145" s="86"/>
      <c r="V145" s="60" t="str">
        <f t="shared" si="31"/>
        <v>./pmrep objectexport -f RACFI -o Workflow -n wf_trans_rental_agreement_cyn -m -s -b -r -u wf_trans_rental_agreement_cyn.xml</v>
      </c>
      <c r="W145" s="63" t="str">
        <f t="shared" si="32"/>
        <v>gwd RACFI wf_trans_rental_agreement_cyn</v>
      </c>
    </row>
    <row r="146" spans="1:23" x14ac:dyDescent="0.25">
      <c r="A146" s="9">
        <v>43301</v>
      </c>
      <c r="B146" s="6" t="s">
        <v>1768</v>
      </c>
      <c r="C146" s="82" t="s">
        <v>20</v>
      </c>
      <c r="D146" s="82" t="s">
        <v>1602</v>
      </c>
      <c r="E146" s="82" t="s">
        <v>1383</v>
      </c>
      <c r="F146" s="82" t="s">
        <v>19</v>
      </c>
      <c r="G146" s="82">
        <v>6005</v>
      </c>
      <c r="H146" s="82" t="s">
        <v>10</v>
      </c>
      <c r="I146" s="82" t="s">
        <v>666</v>
      </c>
      <c r="J146" s="6" t="s">
        <v>402</v>
      </c>
      <c r="K146" s="6" t="s">
        <v>332</v>
      </c>
      <c r="L146" s="7" t="s">
        <v>403</v>
      </c>
      <c r="M146" s="6" t="s">
        <v>1771</v>
      </c>
      <c r="N146" s="11" t="str">
        <f t="shared" si="24"/>
        <v>qc SupplierEDI Workflow wf_SupplierEDI_RAC_Outbound_850</v>
      </c>
      <c r="O146" s="12" t="str">
        <f t="shared" si="25"/>
        <v>./pmrep cleardeploymentgroup -p DG_Static_Shared -f ;</v>
      </c>
      <c r="P146" s="13" t="str">
        <f t="shared" si="26"/>
        <v>./pmrep addtodeploymentgroup -p DG_Static_Shared -n wf_SupplierEDI_RAC_Outbound_850 -o Workflow -f SupplierEDI -d all ;</v>
      </c>
      <c r="Q146" s="12" t="str">
        <f t="shared" si="27"/>
        <v>echo ;</v>
      </c>
      <c r="R146" s="13" t="str">
        <f t="shared" si="28"/>
        <v>echo;</v>
      </c>
      <c r="S146" s="14" t="str">
        <f t="shared" si="29"/>
        <v xml:space="preserve"> echo ; </v>
      </c>
      <c r="T146" s="64" t="str">
        <f t="shared" si="30"/>
        <v>ssh -q qhvifoapp05 '/home/infa_adm/scripts/ais.sh SupplierEDI wf_SupplierEDI_RAC_Outbound_850 Int01_qa'</v>
      </c>
      <c r="U146" s="86"/>
      <c r="V146" s="60" t="str">
        <f t="shared" si="31"/>
        <v>./pmrep objectexport -f SupplierEDI -o Workflow -n wf_SupplierEDI_RAC_Outbound_850 -m -s -b -r -u wf_SupplierEDI_RAC_Outbound_850.xml</v>
      </c>
      <c r="W146" s="63" t="str">
        <f t="shared" si="32"/>
        <v>gwd SupplierEDI wf_SupplierEDI_RAC_Outbound_850</v>
      </c>
    </row>
    <row r="147" spans="1:23" x14ac:dyDescent="0.25">
      <c r="A147" s="9">
        <v>43301</v>
      </c>
      <c r="B147" s="6" t="s">
        <v>1768</v>
      </c>
      <c r="C147" s="82" t="s">
        <v>20</v>
      </c>
      <c r="D147" s="82" t="s">
        <v>1602</v>
      </c>
      <c r="E147" s="82" t="s">
        <v>1383</v>
      </c>
      <c r="F147" s="82" t="s">
        <v>19</v>
      </c>
      <c r="G147" s="82">
        <v>6005</v>
      </c>
      <c r="H147" s="82" t="s">
        <v>10</v>
      </c>
      <c r="I147" s="82" t="s">
        <v>666</v>
      </c>
      <c r="J147" s="6" t="s">
        <v>402</v>
      </c>
      <c r="K147" s="6" t="s">
        <v>332</v>
      </c>
      <c r="L147" s="91" t="s">
        <v>1058</v>
      </c>
      <c r="M147" s="6" t="s">
        <v>1771</v>
      </c>
      <c r="N147" s="11" t="str">
        <f t="shared" si="24"/>
        <v>qc SupplierEDI Workflow wf_SupplierEDI_RAC_Inbound_865_1</v>
      </c>
      <c r="O147" s="12" t="str">
        <f t="shared" si="25"/>
        <v>echo ;</v>
      </c>
      <c r="P147" s="13" t="str">
        <f t="shared" si="26"/>
        <v>./pmrep addtodeploymentgroup -p DG_Static_Shared -n wf_SupplierEDI_RAC_Inbound_865_1 -o Workflow -f SupplierEDI -d all ;</v>
      </c>
      <c r="Q147" s="12" t="str">
        <f t="shared" si="27"/>
        <v>echo ;</v>
      </c>
      <c r="R147" s="13" t="str">
        <f t="shared" si="28"/>
        <v>echo;</v>
      </c>
      <c r="S147" s="14" t="str">
        <f t="shared" si="29"/>
        <v xml:space="preserve"> echo ; </v>
      </c>
      <c r="T147" s="64" t="str">
        <f t="shared" si="30"/>
        <v>ssh -q qhvifoapp05 '/home/infa_adm/scripts/ais.sh SupplierEDI wf_SupplierEDI_RAC_Inbound_865_1 Int01_qa'</v>
      </c>
      <c r="U147" s="86"/>
      <c r="V147" s="60" t="str">
        <f t="shared" si="31"/>
        <v>./pmrep objectexport -f SupplierEDI -o Workflow -n wf_SupplierEDI_RAC_Inbound_865_1 -m -s -b -r -u wf_SupplierEDI_RAC_Inbound_865_1.xml</v>
      </c>
      <c r="W147" s="63" t="str">
        <f t="shared" si="32"/>
        <v>gwd SupplierEDI wf_SupplierEDI_RAC_Inbound_865_1</v>
      </c>
    </row>
    <row r="148" spans="1:23" x14ac:dyDescent="0.25">
      <c r="A148" s="9">
        <v>43301</v>
      </c>
      <c r="B148" s="6" t="s">
        <v>1768</v>
      </c>
      <c r="C148" s="82" t="s">
        <v>20</v>
      </c>
      <c r="D148" s="82" t="s">
        <v>1602</v>
      </c>
      <c r="E148" s="82" t="s">
        <v>1383</v>
      </c>
      <c r="F148" s="82" t="s">
        <v>19</v>
      </c>
      <c r="G148" s="82">
        <v>6005</v>
      </c>
      <c r="H148" s="82" t="s">
        <v>10</v>
      </c>
      <c r="I148" s="82" t="s">
        <v>666</v>
      </c>
      <c r="J148" s="6" t="s">
        <v>402</v>
      </c>
      <c r="K148" s="6" t="s">
        <v>332</v>
      </c>
      <c r="L148" s="91" t="s">
        <v>681</v>
      </c>
      <c r="M148" s="6" t="s">
        <v>1771</v>
      </c>
      <c r="N148" s="11" t="str">
        <f t="shared" si="24"/>
        <v>qc SupplierEDI Workflow wf_SupplierEDI_RAC_Inbound_856_3</v>
      </c>
      <c r="O148" s="12" t="str">
        <f t="shared" si="25"/>
        <v>echo ;</v>
      </c>
      <c r="P148" s="13" t="str">
        <f t="shared" si="26"/>
        <v>./pmrep addtodeploymentgroup -p DG_Static_Shared -n wf_SupplierEDI_RAC_Inbound_856_3 -o Workflow -f SupplierEDI -d all ;</v>
      </c>
      <c r="Q148" s="12" t="str">
        <f t="shared" si="27"/>
        <v>echo ;</v>
      </c>
      <c r="R148" s="13" t="str">
        <f t="shared" si="28"/>
        <v>echo;</v>
      </c>
      <c r="S148" s="14" t="str">
        <f t="shared" si="29"/>
        <v xml:space="preserve"> echo ; </v>
      </c>
      <c r="T148" s="64" t="str">
        <f t="shared" si="30"/>
        <v>ssh -q qhvifoapp05 '/home/infa_adm/scripts/ais.sh SupplierEDI wf_SupplierEDI_RAC_Inbound_856_3 Int01_qa'</v>
      </c>
      <c r="U148" s="86"/>
      <c r="V148" s="60" t="str">
        <f t="shared" si="31"/>
        <v>./pmrep objectexport -f SupplierEDI -o Workflow -n wf_SupplierEDI_RAC_Inbound_856_3 -m -s -b -r -u wf_SupplierEDI_RAC_Inbound_856_3.xml</v>
      </c>
      <c r="W148" s="63" t="str">
        <f t="shared" si="32"/>
        <v>gwd SupplierEDI wf_SupplierEDI_RAC_Inbound_856_3</v>
      </c>
    </row>
    <row r="149" spans="1:23" x14ac:dyDescent="0.25">
      <c r="A149" s="9">
        <v>43301</v>
      </c>
      <c r="B149" s="6" t="s">
        <v>1768</v>
      </c>
      <c r="C149" s="82" t="s">
        <v>20</v>
      </c>
      <c r="D149" s="82" t="s">
        <v>1602</v>
      </c>
      <c r="E149" s="82" t="s">
        <v>1383</v>
      </c>
      <c r="F149" s="82" t="s">
        <v>19</v>
      </c>
      <c r="G149" s="82">
        <v>6005</v>
      </c>
      <c r="H149" s="82" t="s">
        <v>10</v>
      </c>
      <c r="I149" s="82" t="s">
        <v>666</v>
      </c>
      <c r="J149" s="6" t="s">
        <v>402</v>
      </c>
      <c r="K149" s="6" t="s">
        <v>332</v>
      </c>
      <c r="L149" s="6" t="s">
        <v>682</v>
      </c>
      <c r="M149" s="6" t="s">
        <v>1771</v>
      </c>
      <c r="N149" s="11" t="str">
        <f t="shared" si="24"/>
        <v>qc SupplierEDI Workflow wf_SupplierEDI_RAC_Inbound_856_4</v>
      </c>
      <c r="O149" s="12" t="str">
        <f t="shared" si="25"/>
        <v>echo ;</v>
      </c>
      <c r="P149" s="13" t="str">
        <f t="shared" si="26"/>
        <v>./pmrep addtodeploymentgroup -p DG_Static_Shared -n wf_SupplierEDI_RAC_Inbound_856_4 -o Workflow -f SupplierEDI -d all ;</v>
      </c>
      <c r="Q149" s="12" t="str">
        <f t="shared" si="27"/>
        <v>echo ;</v>
      </c>
      <c r="R149" s="13" t="str">
        <f t="shared" si="28"/>
        <v>echo;</v>
      </c>
      <c r="S149" s="14" t="str">
        <f t="shared" si="29"/>
        <v xml:space="preserve"> echo ; </v>
      </c>
      <c r="T149" s="64" t="str">
        <f t="shared" si="30"/>
        <v>ssh -q qhvifoapp05 '/home/infa_adm/scripts/ais.sh SupplierEDI wf_SupplierEDI_RAC_Inbound_856_4 Int01_qa'</v>
      </c>
      <c r="U149" s="86"/>
      <c r="V149" s="60" t="str">
        <f t="shared" si="31"/>
        <v>./pmrep objectexport -f SupplierEDI -o Workflow -n wf_SupplierEDI_RAC_Inbound_856_4 -m -s -b -r -u wf_SupplierEDI_RAC_Inbound_856_4.xml</v>
      </c>
      <c r="W149" s="63" t="str">
        <f t="shared" si="32"/>
        <v>gwd SupplierEDI wf_SupplierEDI_RAC_Inbound_856_4</v>
      </c>
    </row>
    <row r="150" spans="1:23" x14ac:dyDescent="0.25">
      <c r="A150" s="9">
        <v>43301</v>
      </c>
      <c r="B150" s="6" t="s">
        <v>1768</v>
      </c>
      <c r="C150" s="82" t="s">
        <v>20</v>
      </c>
      <c r="D150" s="82" t="s">
        <v>1602</v>
      </c>
      <c r="E150" s="82" t="s">
        <v>1383</v>
      </c>
      <c r="F150" s="82" t="s">
        <v>19</v>
      </c>
      <c r="G150" s="82">
        <v>6005</v>
      </c>
      <c r="H150" s="82" t="s">
        <v>10</v>
      </c>
      <c r="I150" s="82" t="s">
        <v>666</v>
      </c>
      <c r="J150" s="6" t="s">
        <v>402</v>
      </c>
      <c r="K150" s="6" t="s">
        <v>332</v>
      </c>
      <c r="L150" s="6" t="s">
        <v>683</v>
      </c>
      <c r="M150" s="6" t="s">
        <v>1771</v>
      </c>
      <c r="N150" s="11" t="str">
        <f t="shared" si="24"/>
        <v>qc SupplierEDI Workflow wf_SupplierEDI_RAC_Inbound_856_5</v>
      </c>
      <c r="O150" s="12" t="str">
        <f t="shared" si="25"/>
        <v>echo ;</v>
      </c>
      <c r="P150" s="13" t="str">
        <f t="shared" si="26"/>
        <v>./pmrep addtodeploymentgroup -p DG_Static_Shared -n wf_SupplierEDI_RAC_Inbound_856_5 -o Workflow -f SupplierEDI -d all ;</v>
      </c>
      <c r="Q150" s="12" t="str">
        <f t="shared" si="27"/>
        <v>echo ;</v>
      </c>
      <c r="R150" s="13" t="str">
        <f t="shared" si="28"/>
        <v>echo;</v>
      </c>
      <c r="S150" s="14" t="str">
        <f t="shared" si="29"/>
        <v xml:space="preserve"> echo ; </v>
      </c>
      <c r="T150" s="64" t="str">
        <f t="shared" si="30"/>
        <v>ssh -q qhvifoapp05 '/home/infa_adm/scripts/ais.sh SupplierEDI wf_SupplierEDI_RAC_Inbound_856_5 Int01_qa'</v>
      </c>
      <c r="U150" s="86"/>
      <c r="V150" s="60" t="str">
        <f t="shared" si="31"/>
        <v>./pmrep objectexport -f SupplierEDI -o Workflow -n wf_SupplierEDI_RAC_Inbound_856_5 -m -s -b -r -u wf_SupplierEDI_RAC_Inbound_856_5.xml</v>
      </c>
      <c r="W150" s="63" t="str">
        <f t="shared" si="32"/>
        <v>gwd SupplierEDI wf_SupplierEDI_RAC_Inbound_856_5</v>
      </c>
    </row>
    <row r="151" spans="1:23" x14ac:dyDescent="0.25">
      <c r="A151" s="9">
        <v>43301</v>
      </c>
      <c r="B151" s="6" t="s">
        <v>1768</v>
      </c>
      <c r="C151" s="82" t="s">
        <v>20</v>
      </c>
      <c r="D151" s="82" t="s">
        <v>1602</v>
      </c>
      <c r="E151" s="82" t="s">
        <v>1383</v>
      </c>
      <c r="F151" s="82" t="s">
        <v>19</v>
      </c>
      <c r="G151" s="82">
        <v>6005</v>
      </c>
      <c r="H151" s="82" t="s">
        <v>10</v>
      </c>
      <c r="I151" s="82" t="s">
        <v>666</v>
      </c>
      <c r="J151" s="6" t="s">
        <v>402</v>
      </c>
      <c r="K151" s="6" t="s">
        <v>332</v>
      </c>
      <c r="L151" s="91" t="s">
        <v>688</v>
      </c>
      <c r="M151" s="6" t="s">
        <v>1771</v>
      </c>
      <c r="N151" s="11" t="str">
        <f t="shared" si="24"/>
        <v>qc SupplierEDI Workflow wf_SupplierEDI_RAC_Inbound_810_1</v>
      </c>
      <c r="O151" s="12" t="str">
        <f t="shared" si="25"/>
        <v>echo ;</v>
      </c>
      <c r="P151" s="13" t="str">
        <f t="shared" si="26"/>
        <v>./pmrep addtodeploymentgroup -p DG_Static_Shared -n wf_SupplierEDI_RAC_Inbound_810_1 -o Workflow -f SupplierEDI -d all ;</v>
      </c>
      <c r="Q151" s="12" t="str">
        <f t="shared" si="27"/>
        <v>echo ;</v>
      </c>
      <c r="R151" s="13" t="str">
        <f t="shared" si="28"/>
        <v>echo;</v>
      </c>
      <c r="S151" s="14" t="str">
        <f t="shared" si="29"/>
        <v xml:space="preserve"> echo ; </v>
      </c>
      <c r="T151" s="64" t="str">
        <f t="shared" si="30"/>
        <v>ssh -q qhvifoapp05 '/home/infa_adm/scripts/ais.sh SupplierEDI wf_SupplierEDI_RAC_Inbound_810_1 Int01_qa'</v>
      </c>
      <c r="U151" s="86"/>
      <c r="V151" s="60" t="str">
        <f t="shared" si="31"/>
        <v>./pmrep objectexport -f SupplierEDI -o Workflow -n wf_SupplierEDI_RAC_Inbound_810_1 -m -s -b -r -u wf_SupplierEDI_RAC_Inbound_810_1.xml</v>
      </c>
      <c r="W151" s="63" t="str">
        <f t="shared" si="32"/>
        <v>gwd SupplierEDI wf_SupplierEDI_RAC_Inbound_810_1</v>
      </c>
    </row>
    <row r="152" spans="1:23" x14ac:dyDescent="0.25">
      <c r="A152" s="9">
        <v>43301</v>
      </c>
      <c r="B152" s="6" t="s">
        <v>1768</v>
      </c>
      <c r="C152" s="82" t="s">
        <v>20</v>
      </c>
      <c r="D152" s="82" t="s">
        <v>1602</v>
      </c>
      <c r="E152" s="82" t="s">
        <v>1383</v>
      </c>
      <c r="F152" s="82" t="s">
        <v>19</v>
      </c>
      <c r="G152" s="82">
        <v>6005</v>
      </c>
      <c r="H152" s="82" t="s">
        <v>10</v>
      </c>
      <c r="I152" s="82" t="s">
        <v>666</v>
      </c>
      <c r="J152" s="6" t="s">
        <v>402</v>
      </c>
      <c r="K152" s="6" t="s">
        <v>332</v>
      </c>
      <c r="L152" s="6" t="s">
        <v>689</v>
      </c>
      <c r="M152" s="6" t="s">
        <v>1771</v>
      </c>
      <c r="N152" s="11" t="str">
        <f t="shared" si="24"/>
        <v>qc SupplierEDI Workflow wf_SupplierEDI_RAC_Inbound_810_2</v>
      </c>
      <c r="O152" s="12" t="str">
        <f t="shared" si="25"/>
        <v>echo ;</v>
      </c>
      <c r="P152" s="13" t="str">
        <f t="shared" si="26"/>
        <v>./pmrep addtodeploymentgroup -p DG_Static_Shared -n wf_SupplierEDI_RAC_Inbound_810_2 -o Workflow -f SupplierEDI -d all ;</v>
      </c>
      <c r="Q152" s="12" t="str">
        <f t="shared" si="27"/>
        <v>echo ;</v>
      </c>
      <c r="R152" s="13" t="str">
        <f t="shared" si="28"/>
        <v>echo;</v>
      </c>
      <c r="S152" s="14" t="str">
        <f t="shared" si="29"/>
        <v xml:space="preserve"> echo ; </v>
      </c>
      <c r="T152" s="64" t="str">
        <f t="shared" si="30"/>
        <v>ssh -q qhvifoapp05 '/home/infa_adm/scripts/ais.sh SupplierEDI wf_SupplierEDI_RAC_Inbound_810_2 Int01_qa'</v>
      </c>
      <c r="U152" s="86"/>
      <c r="V152" s="60" t="str">
        <f t="shared" si="31"/>
        <v>./pmrep objectexport -f SupplierEDI -o Workflow -n wf_SupplierEDI_RAC_Inbound_810_2 -m -s -b -r -u wf_SupplierEDI_RAC_Inbound_810_2.xml</v>
      </c>
      <c r="W152" s="63" t="str">
        <f t="shared" si="32"/>
        <v>gwd SupplierEDI wf_SupplierEDI_RAC_Inbound_810_2</v>
      </c>
    </row>
    <row r="153" spans="1:23" x14ac:dyDescent="0.25">
      <c r="A153" s="9">
        <v>43301</v>
      </c>
      <c r="B153" s="6" t="s">
        <v>1768</v>
      </c>
      <c r="C153" s="82" t="s">
        <v>20</v>
      </c>
      <c r="D153" s="82" t="s">
        <v>1602</v>
      </c>
      <c r="E153" s="82" t="s">
        <v>1383</v>
      </c>
      <c r="F153" s="82" t="s">
        <v>19</v>
      </c>
      <c r="G153" s="82">
        <v>6005</v>
      </c>
      <c r="H153" s="82" t="s">
        <v>10</v>
      </c>
      <c r="I153" s="82" t="s">
        <v>666</v>
      </c>
      <c r="J153" s="6" t="s">
        <v>402</v>
      </c>
      <c r="K153" s="6" t="s">
        <v>332</v>
      </c>
      <c r="L153" s="6" t="s">
        <v>690</v>
      </c>
      <c r="M153" s="6" t="s">
        <v>1771</v>
      </c>
      <c r="N153" s="11" t="str">
        <f t="shared" si="24"/>
        <v>qc SupplierEDI Workflow wf_SupplierEDI_RAC_Inbound_810_3</v>
      </c>
      <c r="O153" s="12" t="str">
        <f t="shared" si="25"/>
        <v>echo ;</v>
      </c>
      <c r="P153" s="13" t="str">
        <f t="shared" si="26"/>
        <v>./pmrep addtodeploymentgroup -p DG_Static_Shared -n wf_SupplierEDI_RAC_Inbound_810_3 -o Workflow -f SupplierEDI -d all ;</v>
      </c>
      <c r="Q153" s="12" t="str">
        <f t="shared" si="27"/>
        <v>echo ;</v>
      </c>
      <c r="R153" s="13" t="str">
        <f t="shared" si="28"/>
        <v>echo;</v>
      </c>
      <c r="S153" s="14" t="str">
        <f t="shared" si="29"/>
        <v xml:space="preserve"> echo ; </v>
      </c>
      <c r="T153" s="64" t="str">
        <f t="shared" si="30"/>
        <v>ssh -q qhvifoapp05 '/home/infa_adm/scripts/ais.sh SupplierEDI wf_SupplierEDI_RAC_Inbound_810_3 Int01_qa'</v>
      </c>
      <c r="U153" s="86"/>
      <c r="V153" s="60" t="str">
        <f t="shared" si="31"/>
        <v>./pmrep objectexport -f SupplierEDI -o Workflow -n wf_SupplierEDI_RAC_Inbound_810_3 -m -s -b -r -u wf_SupplierEDI_RAC_Inbound_810_3.xml</v>
      </c>
      <c r="W153" s="63" t="str">
        <f t="shared" si="32"/>
        <v>gwd SupplierEDI wf_SupplierEDI_RAC_Inbound_810_3</v>
      </c>
    </row>
    <row r="154" spans="1:23" x14ac:dyDescent="0.25">
      <c r="A154" s="9">
        <v>43301</v>
      </c>
      <c r="B154" s="6" t="s">
        <v>1768</v>
      </c>
      <c r="C154" s="82" t="s">
        <v>20</v>
      </c>
      <c r="D154" s="82" t="s">
        <v>1602</v>
      </c>
      <c r="E154" s="82" t="s">
        <v>1383</v>
      </c>
      <c r="F154" s="82" t="s">
        <v>19</v>
      </c>
      <c r="G154" s="82">
        <v>6005</v>
      </c>
      <c r="H154" s="82" t="s">
        <v>10</v>
      </c>
      <c r="I154" s="82" t="s">
        <v>666</v>
      </c>
      <c r="J154" s="6" t="s">
        <v>402</v>
      </c>
      <c r="K154" s="6" t="s">
        <v>332</v>
      </c>
      <c r="L154" s="6" t="s">
        <v>691</v>
      </c>
      <c r="M154" s="6" t="s">
        <v>1771</v>
      </c>
      <c r="N154" s="11" t="str">
        <f t="shared" si="24"/>
        <v>qc SupplierEDI Workflow wf_SupplierEDI_RAC_Inbound_810_4</v>
      </c>
      <c r="O154" s="12" t="str">
        <f t="shared" si="25"/>
        <v>echo ;</v>
      </c>
      <c r="P154" s="13" t="str">
        <f t="shared" si="26"/>
        <v>./pmrep addtodeploymentgroup -p DG_Static_Shared -n wf_SupplierEDI_RAC_Inbound_810_4 -o Workflow -f SupplierEDI -d all ;</v>
      </c>
      <c r="Q154" s="12" t="str">
        <f t="shared" si="27"/>
        <v>echo ;</v>
      </c>
      <c r="R154" s="13" t="str">
        <f t="shared" si="28"/>
        <v>echo;</v>
      </c>
      <c r="S154" s="14" t="str">
        <f t="shared" si="29"/>
        <v xml:space="preserve"> echo ; </v>
      </c>
      <c r="T154" s="64" t="str">
        <f t="shared" si="30"/>
        <v>ssh -q qhvifoapp05 '/home/infa_adm/scripts/ais.sh SupplierEDI wf_SupplierEDI_RAC_Inbound_810_4 Int01_qa'</v>
      </c>
      <c r="U154" s="86"/>
      <c r="V154" s="60" t="str">
        <f t="shared" si="31"/>
        <v>./pmrep objectexport -f SupplierEDI -o Workflow -n wf_SupplierEDI_RAC_Inbound_810_4 -m -s -b -r -u wf_SupplierEDI_RAC_Inbound_810_4.xml</v>
      </c>
      <c r="W154" s="63" t="str">
        <f t="shared" si="32"/>
        <v>gwd SupplierEDI wf_SupplierEDI_RAC_Inbound_810_4</v>
      </c>
    </row>
    <row r="155" spans="1:23" x14ac:dyDescent="0.25">
      <c r="A155" s="9">
        <v>43301</v>
      </c>
      <c r="B155" s="6" t="s">
        <v>1768</v>
      </c>
      <c r="C155" s="82" t="s">
        <v>20</v>
      </c>
      <c r="D155" s="82" t="s">
        <v>1602</v>
      </c>
      <c r="E155" s="82" t="s">
        <v>1383</v>
      </c>
      <c r="F155" s="82" t="s">
        <v>19</v>
      </c>
      <c r="G155" s="82">
        <v>6005</v>
      </c>
      <c r="H155" s="82" t="s">
        <v>10</v>
      </c>
      <c r="I155" s="82" t="s">
        <v>666</v>
      </c>
      <c r="J155" s="6" t="s">
        <v>402</v>
      </c>
      <c r="K155" s="6" t="s">
        <v>332</v>
      </c>
      <c r="L155" s="6" t="s">
        <v>692</v>
      </c>
      <c r="M155" s="6" t="s">
        <v>1771</v>
      </c>
      <c r="N155" s="11" t="str">
        <f t="shared" si="24"/>
        <v>qc SupplierEDI Workflow wf_SupplierEDI_RAC_Inbound_810_5</v>
      </c>
      <c r="O155" s="12" t="str">
        <f t="shared" si="25"/>
        <v>echo ;</v>
      </c>
      <c r="P155" s="13" t="str">
        <f t="shared" si="26"/>
        <v>./pmrep addtodeploymentgroup -p DG_Static_Shared -n wf_SupplierEDI_RAC_Inbound_810_5 -o Workflow -f SupplierEDI -d all ;</v>
      </c>
      <c r="Q155" s="12" t="str">
        <f t="shared" si="27"/>
        <v>./pmrep deploydeploymentgroup -p DG_Static_Shared -c  ./DG_Static_Shared.xml -r RAC_qa -n ritbil -X BPQ -h qhvifoapp05 -o 6005 -s Native -l $HOME/scripts/log/dgbr_sitsiv_QA_RH7.log ;</v>
      </c>
      <c r="R155" s="13" t="str">
        <f t="shared" si="28"/>
        <v xml:space="preserve">cat $HOME/scripts/log/dgbr_sitsiv_QA_RH7.log ; </v>
      </c>
      <c r="S155" s="14" t="str">
        <f t="shared" si="29"/>
        <v xml:space="preserve"> pmd ; </v>
      </c>
      <c r="T155" s="64" t="str">
        <f t="shared" si="30"/>
        <v>ssh -q qhvifoapp05 '/home/infa_adm/scripts/ais.sh SupplierEDI wf_SupplierEDI_RAC_Inbound_810_5 Int01_qa'</v>
      </c>
      <c r="U155" s="86"/>
      <c r="V155" s="60" t="str">
        <f t="shared" si="31"/>
        <v>./pmrep objectexport -f SupplierEDI -o Workflow -n wf_SupplierEDI_RAC_Inbound_810_5 -m -s -b -r -u wf_SupplierEDI_RAC_Inbound_810_5.xml</v>
      </c>
      <c r="W155" s="63" t="str">
        <f t="shared" si="32"/>
        <v>gwd SupplierEDI wf_SupplierEDI_RAC_Inbound_810_5</v>
      </c>
    </row>
    <row r="156" spans="1:23" x14ac:dyDescent="0.25">
      <c r="A156" s="9">
        <v>43301</v>
      </c>
      <c r="B156" s="6" t="s">
        <v>1769</v>
      </c>
      <c r="C156" s="81" t="s">
        <v>324</v>
      </c>
      <c r="D156" s="81" t="s">
        <v>1601</v>
      </c>
      <c r="E156" s="81" t="s">
        <v>1113</v>
      </c>
      <c r="F156" s="81" t="s">
        <v>1241</v>
      </c>
      <c r="G156" s="81">
        <v>6005</v>
      </c>
      <c r="H156" s="81" t="s">
        <v>10</v>
      </c>
      <c r="I156" s="81" t="s">
        <v>666</v>
      </c>
      <c r="J156" s="6" t="s">
        <v>328</v>
      </c>
      <c r="K156" s="6" t="s">
        <v>332</v>
      </c>
      <c r="L156" s="87" t="s">
        <v>851</v>
      </c>
      <c r="M156" s="6" t="s">
        <v>1773</v>
      </c>
      <c r="N156" s="11" t="str">
        <f t="shared" si="24"/>
        <v>qc RMS_Product_Fees Workflow wf_m_RMS_PROD_FEES_FILE</v>
      </c>
      <c r="O156" s="12" t="str">
        <f t="shared" si="25"/>
        <v>./pmrep cleardeploymentgroup -p DG_Static_Shared -f ;</v>
      </c>
      <c r="P156" s="13" t="str">
        <f t="shared" si="26"/>
        <v>./pmrep addtodeploymentgroup -p DG_Static_Shared -n wf_m_RMS_PROD_FEES_FILE -o Workflow -f RMS_Product_Fees -d all ;</v>
      </c>
      <c r="Q156" s="12" t="str">
        <f t="shared" si="27"/>
        <v>echo ;</v>
      </c>
      <c r="R156" s="13" t="str">
        <f t="shared" si="28"/>
        <v>echo;</v>
      </c>
      <c r="S156" s="14" t="str">
        <f t="shared" si="29"/>
        <v xml:space="preserve"> echo ; </v>
      </c>
      <c r="T156" s="64" t="str">
        <f t="shared" si="30"/>
        <v>ssh -q uhvifoapp03 '/home/infa_adm/scripts/ais.sh RMS_Product_Fees wf_m_RMS_PROD_FEES_FILE Int01_uat'</v>
      </c>
      <c r="U156" s="86"/>
      <c r="V156" s="60" t="str">
        <f t="shared" si="31"/>
        <v>./pmrep objectexport -f RMS_Product_Fees -o Workflow -n wf_m_RMS_PROD_FEES_FILE -m -s -b -r -u wf_m_RMS_PROD_FEES_FILE.xml</v>
      </c>
      <c r="W156" s="63" t="str">
        <f t="shared" si="32"/>
        <v>gwd RMS_Product_Fees wf_m_RMS_PROD_FEES_FILE</v>
      </c>
    </row>
    <row r="157" spans="1:23" x14ac:dyDescent="0.25">
      <c r="A157" s="9">
        <v>43301</v>
      </c>
      <c r="B157" s="6" t="s">
        <v>1769</v>
      </c>
      <c r="C157" s="81" t="s">
        <v>324</v>
      </c>
      <c r="D157" s="81" t="s">
        <v>1601</v>
      </c>
      <c r="E157" s="81" t="s">
        <v>1113</v>
      </c>
      <c r="F157" s="81" t="s">
        <v>1241</v>
      </c>
      <c r="G157" s="81">
        <v>6005</v>
      </c>
      <c r="H157" s="81" t="s">
        <v>10</v>
      </c>
      <c r="I157" s="81" t="s">
        <v>666</v>
      </c>
      <c r="J157" s="6" t="s">
        <v>328</v>
      </c>
      <c r="K157" s="6" t="s">
        <v>332</v>
      </c>
      <c r="L157" s="6" t="s">
        <v>364</v>
      </c>
      <c r="M157" s="6" t="s">
        <v>1773</v>
      </c>
      <c r="N157" s="11" t="str">
        <f t="shared" si="24"/>
        <v>qc RMS_Product_Fees Workflow wf_m_RMS_PROD_FEES_FILE_2_SIMS</v>
      </c>
      <c r="O157" s="12" t="str">
        <f t="shared" si="25"/>
        <v>echo ;</v>
      </c>
      <c r="P157" s="13" t="str">
        <f t="shared" si="26"/>
        <v>./pmrep addtodeploymentgroup -p DG_Static_Shared -n wf_m_RMS_PROD_FEES_FILE_2_SIMS -o Workflow -f RMS_Product_Fees -d all ;</v>
      </c>
      <c r="Q157" s="12" t="str">
        <f t="shared" si="27"/>
        <v>echo ;</v>
      </c>
      <c r="R157" s="13" t="str">
        <f t="shared" si="28"/>
        <v>echo;</v>
      </c>
      <c r="S157" s="14" t="str">
        <f t="shared" si="29"/>
        <v xml:space="preserve"> echo ; </v>
      </c>
      <c r="T157" s="64" t="str">
        <f t="shared" si="30"/>
        <v>ssh -q uhvifoapp03 '/home/infa_adm/scripts/ais.sh RMS_Product_Fees wf_m_RMS_PROD_FEES_FILE_2_SIMS Int01_uat'</v>
      </c>
      <c r="U157" s="86"/>
      <c r="V157" s="60" t="str">
        <f t="shared" si="31"/>
        <v>./pmrep objectexport -f RMS_Product_Fees -o Workflow -n wf_m_RMS_PROD_FEES_FILE_2_SIMS -m -s -b -r -u wf_m_RMS_PROD_FEES_FILE_2_SIMS.xml</v>
      </c>
      <c r="W157" s="63" t="str">
        <f t="shared" si="32"/>
        <v>gwd RMS_Product_Fees wf_m_RMS_PROD_FEES_FILE_2_SIMS</v>
      </c>
    </row>
    <row r="158" spans="1:23" x14ac:dyDescent="0.25">
      <c r="A158" s="9">
        <v>43301</v>
      </c>
      <c r="B158" s="6" t="s">
        <v>1769</v>
      </c>
      <c r="C158" s="81" t="s">
        <v>324</v>
      </c>
      <c r="D158" s="81" t="s">
        <v>1601</v>
      </c>
      <c r="E158" s="81" t="s">
        <v>1113</v>
      </c>
      <c r="F158" s="81" t="s">
        <v>1241</v>
      </c>
      <c r="G158" s="81">
        <v>6005</v>
      </c>
      <c r="H158" s="81" t="s">
        <v>10</v>
      </c>
      <c r="I158" s="81" t="s">
        <v>666</v>
      </c>
      <c r="J158" s="6" t="s">
        <v>328</v>
      </c>
      <c r="K158" s="6" t="s">
        <v>332</v>
      </c>
      <c r="L158" s="6" t="s">
        <v>852</v>
      </c>
      <c r="M158" s="6" t="s">
        <v>1773</v>
      </c>
      <c r="N158" s="11" t="str">
        <f t="shared" si="24"/>
        <v>qc RMS_Product_Fees Workflow wf_m_RMS_SIMS_UPD_FEES</v>
      </c>
      <c r="O158" s="12" t="str">
        <f t="shared" si="25"/>
        <v>echo ;</v>
      </c>
      <c r="P158" s="13" t="str">
        <f t="shared" si="26"/>
        <v>./pmrep addtodeploymentgroup -p DG_Static_Shared -n wf_m_RMS_SIMS_UPD_FEES -o Workflow -f RMS_Product_Fees -d all ;</v>
      </c>
      <c r="Q158" s="12" t="str">
        <f t="shared" si="27"/>
        <v>./pmrep deploydeploymentgroup -p DG_Static_Shared -c  ./DG_Static_Shared.xml -r RAC_uat -n ritbil -X BPU -h uhvifoapp03 -o 6005 -s Native -l $HOME/scripts/log/dgbr_kaoter_UAT_RH7.log ;</v>
      </c>
      <c r="R158" s="13" t="str">
        <f t="shared" si="28"/>
        <v xml:space="preserve">cat $HOME/scripts/log/dgbr_kaoter_UAT_RH7.log ; </v>
      </c>
      <c r="S158" s="14" t="str">
        <f t="shared" si="29"/>
        <v xml:space="preserve"> pmd ; </v>
      </c>
      <c r="T158" s="64" t="str">
        <f t="shared" si="30"/>
        <v>ssh -q uhvifoapp03 '/home/infa_adm/scripts/ais.sh RMS_Product_Fees wf_m_RMS_SIMS_UPD_FEES Int01_uat'</v>
      </c>
      <c r="U158" s="86"/>
      <c r="V158" s="60" t="str">
        <f t="shared" si="31"/>
        <v>./pmrep objectexport -f RMS_Product_Fees -o Workflow -n wf_m_RMS_SIMS_UPD_FEES -m -s -b -r -u wf_m_RMS_SIMS_UPD_FEES.xml</v>
      </c>
      <c r="W158" s="63" t="str">
        <f t="shared" si="32"/>
        <v>gwd RMS_Product_Fees wf_m_RMS_SIMS_UPD_FEES</v>
      </c>
    </row>
    <row r="159" spans="1:23" x14ac:dyDescent="0.25">
      <c r="A159" s="9">
        <v>43301</v>
      </c>
      <c r="B159" s="6" t="s">
        <v>286</v>
      </c>
      <c r="C159" s="81" t="s">
        <v>324</v>
      </c>
      <c r="D159" s="81" t="s">
        <v>1601</v>
      </c>
      <c r="E159" s="81" t="s">
        <v>1113</v>
      </c>
      <c r="F159" s="81" t="s">
        <v>1241</v>
      </c>
      <c r="G159" s="81">
        <v>6005</v>
      </c>
      <c r="H159" s="81" t="s">
        <v>10</v>
      </c>
      <c r="I159" s="81" t="s">
        <v>666</v>
      </c>
      <c r="J159" s="87" t="s">
        <v>325</v>
      </c>
      <c r="K159" s="6" t="s">
        <v>354</v>
      </c>
      <c r="L159" s="87" t="s">
        <v>1677</v>
      </c>
      <c r="M159" s="6" t="s">
        <v>1770</v>
      </c>
      <c r="N159" s="11" t="str">
        <f t="shared" si="24"/>
        <v>qc Marketing_Conversions Session s_m_Ht_Cust_Cleanse_Std</v>
      </c>
      <c r="O159" s="12" t="str">
        <f t="shared" si="25"/>
        <v>./pmrep cleardeploymentgroup -p DG_Static_Shared -f ;</v>
      </c>
      <c r="P159" s="13" t="str">
        <f t="shared" si="26"/>
        <v>./pmrep addtodeploymentgroup -p DG_Static_Shared -n s_m_Ht_Cust_Cleanse_Std -o Session -f Marketing_Conversions -d all ;</v>
      </c>
      <c r="Q159" s="12" t="str">
        <f t="shared" si="27"/>
        <v>./pmrep deploydeploymentgroup -p DG_Static_Shared -c  ./DG_Static_Shared.xml -r RAC_uat -n ritbil -X BPU -h uhvifoapp03 -o 6005 -s Native -l $HOME/scripts/log/dgbr_allvan.log ;</v>
      </c>
      <c r="R159" s="13" t="str">
        <f t="shared" si="28"/>
        <v xml:space="preserve">cat $HOME/scripts/log/dgbr_allvan.log ; </v>
      </c>
      <c r="S159" s="14" t="str">
        <f t="shared" si="29"/>
        <v xml:space="preserve"> pmd ; </v>
      </c>
      <c r="T159" s="64" t="str">
        <f t="shared" si="30"/>
        <v>ssh -q uhvifoapp03 '/home/infa_adm/scripts/ais.sh Marketing_Conversions s_m_Ht_Cust_Cleanse_Std Int01_uat'</v>
      </c>
      <c r="U159" s="86"/>
      <c r="V159" s="60" t="str">
        <f t="shared" si="31"/>
        <v>./pmrep objectexport -f Marketing_Conversions -o Session -n s_m_Ht_Cust_Cleanse_Std -m -s -b -r -u s_m_Ht_Cust_Cleanse_Std.xml</v>
      </c>
      <c r="W159" s="63" t="str">
        <f t="shared" si="32"/>
        <v xml:space="preserve"> # n/a</v>
      </c>
    </row>
    <row r="160" spans="1:23" x14ac:dyDescent="0.25">
      <c r="A160" s="9">
        <v>43301</v>
      </c>
      <c r="B160" s="6" t="s">
        <v>286</v>
      </c>
      <c r="C160" s="82" t="s">
        <v>20</v>
      </c>
      <c r="D160" s="82" t="s">
        <v>1602</v>
      </c>
      <c r="E160" s="82" t="s">
        <v>1383</v>
      </c>
      <c r="F160" s="82" t="s">
        <v>19</v>
      </c>
      <c r="G160" s="82">
        <v>6005</v>
      </c>
      <c r="H160" s="82" t="s">
        <v>10</v>
      </c>
      <c r="I160" s="82" t="s">
        <v>666</v>
      </c>
      <c r="J160" s="87" t="s">
        <v>325</v>
      </c>
      <c r="K160" s="6" t="s">
        <v>354</v>
      </c>
      <c r="L160" s="87" t="s">
        <v>1677</v>
      </c>
      <c r="M160" s="6" t="s">
        <v>1772</v>
      </c>
      <c r="N160" s="11" t="str">
        <f t="shared" si="24"/>
        <v>qc Marketing_Conversions Session s_m_Ht_Cust_Cleanse_Std</v>
      </c>
      <c r="O160" s="12" t="str">
        <f t="shared" si="25"/>
        <v>./pmrep cleardeploymentgroup -p DG_Static_Shared -f ;</v>
      </c>
      <c r="P160" s="13" t="str">
        <f t="shared" si="26"/>
        <v>./pmrep addtodeploymentgroup -p DG_Static_Shared -n s_m_Ht_Cust_Cleanse_Std -o Session -f Marketing_Conversions -d all ;</v>
      </c>
      <c r="Q160" s="12" t="str">
        <f t="shared" si="27"/>
        <v>./pmrep deploydeploymentgroup -p DG_Static_Shared -c  ./DG_Static_Shared.xml -r RAC_qa -n ritbil -X BPQ -h qhvifoapp05 -o 6005 -s Native -l $HOME/scripts/log/dgbr_allvan.log ;</v>
      </c>
      <c r="R160" s="13" t="str">
        <f t="shared" si="28"/>
        <v xml:space="preserve">cat $HOME/scripts/log/dgbr_allvan.log ; </v>
      </c>
      <c r="S160" s="14" t="str">
        <f t="shared" si="29"/>
        <v xml:space="preserve"> pmd ; </v>
      </c>
      <c r="T160" s="64" t="str">
        <f t="shared" si="30"/>
        <v>ssh -q qhvifoapp05 '/home/infa_adm/scripts/ais.sh Marketing_Conversions s_m_Ht_Cust_Cleanse_Std Int01_qa'</v>
      </c>
      <c r="U160" s="86"/>
      <c r="V160" s="60" t="str">
        <f t="shared" si="31"/>
        <v>./pmrep objectexport -f Marketing_Conversions -o Session -n s_m_Ht_Cust_Cleanse_Std -m -s -b -r -u s_m_Ht_Cust_Cleanse_Std.xml</v>
      </c>
      <c r="W160" s="63" t="str">
        <f t="shared" si="32"/>
        <v xml:space="preserve"> # n/a</v>
      </c>
    </row>
    <row r="161" spans="1:23" x14ac:dyDescent="0.25">
      <c r="A161" s="9">
        <v>43304</v>
      </c>
      <c r="B161" s="6" t="s">
        <v>1781</v>
      </c>
      <c r="C161" s="81" t="s">
        <v>324</v>
      </c>
      <c r="D161" s="81" t="s">
        <v>1601</v>
      </c>
      <c r="E161" s="81" t="s">
        <v>1113</v>
      </c>
      <c r="F161" s="81" t="s">
        <v>1241</v>
      </c>
      <c r="G161" s="81">
        <v>6005</v>
      </c>
      <c r="H161" s="81" t="s">
        <v>10</v>
      </c>
      <c r="I161" s="81" t="s">
        <v>666</v>
      </c>
      <c r="J161" s="6" t="s">
        <v>1741</v>
      </c>
      <c r="K161" s="6" t="s">
        <v>332</v>
      </c>
      <c r="L161" s="6" t="s">
        <v>1742</v>
      </c>
      <c r="M161" s="6" t="s">
        <v>1785</v>
      </c>
      <c r="N161" s="11" t="str">
        <f t="shared" si="24"/>
        <v>qc Address_Validator Workflow wf_CustomerAddressCleansingInit</v>
      </c>
      <c r="O161" s="12" t="str">
        <f t="shared" si="25"/>
        <v>./pmrep cleardeploymentgroup -p DG_Static_Shared -f ;</v>
      </c>
      <c r="P161" s="13" t="str">
        <f t="shared" si="26"/>
        <v>./pmrep addtodeploymentgroup -p DG_Static_Shared -n wf_CustomerAddressCleansingInit -o Workflow -f Address_Validator -d all ;</v>
      </c>
      <c r="Q161" s="12" t="str">
        <f t="shared" si="27"/>
        <v>./pmrep deploydeploymentgroup -p DG_Static_Shared -c  ./DG_Static_Shared.xml -r RAC_uat -n ritbil -X BPU -h uhvifoapp03 -o 6005 -s Native -l $HOME/scripts/log/dgbr_matvis_UAT_RH7_1.log ;</v>
      </c>
      <c r="R161" s="13" t="str">
        <f t="shared" si="28"/>
        <v xml:space="preserve">cat $HOME/scripts/log/dgbr_matvis_UAT_RH7_1.log ; </v>
      </c>
      <c r="S161" s="14" t="str">
        <f t="shared" si="29"/>
        <v xml:space="preserve"> pmd ; </v>
      </c>
      <c r="T161" s="64" t="str">
        <f t="shared" si="30"/>
        <v>ssh -q uhvifoapp03 '/home/infa_adm/scripts/ais.sh Address_Validator wf_CustomerAddressCleansingInit Int01_uat'</v>
      </c>
      <c r="U161" s="86"/>
      <c r="V161" s="60" t="str">
        <f t="shared" si="31"/>
        <v>./pmrep objectexport -f Address_Validator -o Workflow -n wf_CustomerAddressCleansingInit -m -s -b -r -u wf_CustomerAddressCleansingInit.xml</v>
      </c>
      <c r="W161" s="63" t="str">
        <f t="shared" si="32"/>
        <v>gwd Address_Validator wf_CustomerAddressCleansingInit</v>
      </c>
    </row>
    <row r="162" spans="1:23" x14ac:dyDescent="0.25">
      <c r="A162" s="9">
        <v>43304</v>
      </c>
      <c r="B162" s="6" t="s">
        <v>1782</v>
      </c>
      <c r="C162" s="81" t="s">
        <v>324</v>
      </c>
      <c r="D162" s="81" t="s">
        <v>1601</v>
      </c>
      <c r="E162" s="81" t="s">
        <v>1113</v>
      </c>
      <c r="F162" s="81" t="s">
        <v>1241</v>
      </c>
      <c r="G162" s="81">
        <v>6005</v>
      </c>
      <c r="H162" s="81" t="s">
        <v>10</v>
      </c>
      <c r="I162" s="81" t="s">
        <v>666</v>
      </c>
      <c r="J162" s="6" t="s">
        <v>322</v>
      </c>
      <c r="K162" s="6" t="s">
        <v>332</v>
      </c>
      <c r="L162" s="6" t="s">
        <v>1152</v>
      </c>
      <c r="M162" s="6" t="s">
        <v>1786</v>
      </c>
      <c r="N162" s="11" t="str">
        <f t="shared" si="24"/>
        <v>qc MDM Workflow wf_Customer_Load</v>
      </c>
      <c r="O162" s="12" t="str">
        <f t="shared" si="25"/>
        <v>./pmrep cleardeploymentgroup -p DG_Static_Shared -f ;</v>
      </c>
      <c r="P162" s="13" t="str">
        <f t="shared" si="26"/>
        <v>./pmrep addtodeploymentgroup -p DG_Static_Shared -n wf_Customer_Load -o Workflow -f MDM -d all ;</v>
      </c>
      <c r="Q162" s="12" t="str">
        <f t="shared" si="27"/>
        <v>echo ;</v>
      </c>
      <c r="R162" s="13" t="str">
        <f t="shared" si="28"/>
        <v>echo;</v>
      </c>
      <c r="S162" s="14" t="str">
        <f t="shared" si="29"/>
        <v xml:space="preserve"> echo ; </v>
      </c>
      <c r="T162" s="64" t="str">
        <f t="shared" si="30"/>
        <v>ssh -q uhvifoapp03 '/home/infa_adm/scripts/ais.sh MDM wf_Customer_Load Int01_uat'</v>
      </c>
      <c r="U162" s="86"/>
      <c r="V162" s="60" t="str">
        <f t="shared" si="31"/>
        <v>./pmrep objectexport -f MDM -o Workflow -n wf_Customer_Load -m -s -b -r -u wf_Customer_Load.xml</v>
      </c>
      <c r="W162" s="63" t="str">
        <f t="shared" si="32"/>
        <v>gwd MDM wf_Customer_Load</v>
      </c>
    </row>
    <row r="163" spans="1:23" x14ac:dyDescent="0.25">
      <c r="A163" s="9">
        <v>43304</v>
      </c>
      <c r="B163" s="6" t="s">
        <v>1782</v>
      </c>
      <c r="C163" s="81" t="s">
        <v>324</v>
      </c>
      <c r="D163" s="81" t="s">
        <v>1601</v>
      </c>
      <c r="E163" s="81" t="s">
        <v>1113</v>
      </c>
      <c r="F163" s="81" t="s">
        <v>1241</v>
      </c>
      <c r="G163" s="81">
        <v>6005</v>
      </c>
      <c r="H163" s="81" t="s">
        <v>10</v>
      </c>
      <c r="I163" s="81" t="s">
        <v>666</v>
      </c>
      <c r="J163" s="6" t="s">
        <v>322</v>
      </c>
      <c r="K163" s="6" t="s">
        <v>332</v>
      </c>
      <c r="L163" s="6" t="s">
        <v>1151</v>
      </c>
      <c r="M163" s="6" t="s">
        <v>1786</v>
      </c>
      <c r="N163" s="11" t="str">
        <f t="shared" si="24"/>
        <v>qc MDM Workflow wf_Customer_Persistent_Lookups</v>
      </c>
      <c r="O163" s="12" t="str">
        <f t="shared" si="25"/>
        <v>echo ;</v>
      </c>
      <c r="P163" s="13" t="str">
        <f t="shared" si="26"/>
        <v>./pmrep addtodeploymentgroup -p DG_Static_Shared -n wf_Customer_Persistent_Lookups -o Workflow -f MDM -d all ;</v>
      </c>
      <c r="Q163" s="12" t="str">
        <f t="shared" si="27"/>
        <v>echo ;</v>
      </c>
      <c r="R163" s="13" t="str">
        <f t="shared" si="28"/>
        <v>echo;</v>
      </c>
      <c r="S163" s="14" t="str">
        <f t="shared" si="29"/>
        <v xml:space="preserve"> echo ; </v>
      </c>
      <c r="T163" s="64" t="str">
        <f t="shared" si="30"/>
        <v>ssh -q uhvifoapp03 '/home/infa_adm/scripts/ais.sh MDM wf_Customer_Persistent_Lookups Int01_uat'</v>
      </c>
      <c r="U163" s="86"/>
      <c r="V163" s="60" t="str">
        <f t="shared" si="31"/>
        <v>./pmrep objectexport -f MDM -o Workflow -n wf_Customer_Persistent_Lookups -m -s -b -r -u wf_Customer_Persistent_Lookups.xml</v>
      </c>
      <c r="W163" s="63" t="str">
        <f t="shared" si="32"/>
        <v>gwd MDM wf_Customer_Persistent_Lookups</v>
      </c>
    </row>
    <row r="164" spans="1:23" x14ac:dyDescent="0.25">
      <c r="A164" s="9">
        <v>43304</v>
      </c>
      <c r="B164" s="6" t="s">
        <v>1782</v>
      </c>
      <c r="C164" s="81" t="s">
        <v>324</v>
      </c>
      <c r="D164" s="81" t="s">
        <v>1601</v>
      </c>
      <c r="E164" s="81" t="s">
        <v>1113</v>
      </c>
      <c r="F164" s="81" t="s">
        <v>1241</v>
      </c>
      <c r="G164" s="81">
        <v>6005</v>
      </c>
      <c r="H164" s="81" t="s">
        <v>10</v>
      </c>
      <c r="I164" s="81" t="s">
        <v>666</v>
      </c>
      <c r="J164" s="6" t="s">
        <v>322</v>
      </c>
      <c r="K164" s="6" t="s">
        <v>332</v>
      </c>
      <c r="L164" s="6" t="s">
        <v>1743</v>
      </c>
      <c r="M164" s="6" t="s">
        <v>1786</v>
      </c>
      <c r="N164" s="11" t="str">
        <f t="shared" si="24"/>
        <v>qc MDM Workflow wf_GetMDMID</v>
      </c>
      <c r="O164" s="12" t="str">
        <f t="shared" si="25"/>
        <v>echo ;</v>
      </c>
      <c r="P164" s="13" t="str">
        <f t="shared" si="26"/>
        <v>./pmrep addtodeploymentgroup -p DG_Static_Shared -n wf_GetMDMID -o Workflow -f MDM -d all ;</v>
      </c>
      <c r="Q164" s="12" t="str">
        <f t="shared" si="27"/>
        <v>echo ;</v>
      </c>
      <c r="R164" s="13" t="str">
        <f t="shared" si="28"/>
        <v>echo;</v>
      </c>
      <c r="S164" s="14" t="str">
        <f t="shared" si="29"/>
        <v xml:space="preserve"> echo ; </v>
      </c>
      <c r="T164" s="64" t="str">
        <f t="shared" si="30"/>
        <v>ssh -q uhvifoapp03 '/home/infa_adm/scripts/ais.sh MDM wf_GetMDMID Int01_uat'</v>
      </c>
      <c r="U164" s="86"/>
      <c r="V164" s="60" t="str">
        <f t="shared" si="31"/>
        <v>./pmrep objectexport -f MDM -o Workflow -n wf_GetMDMID -m -s -b -r -u wf_GetMDMID.xml</v>
      </c>
      <c r="W164" s="63" t="str">
        <f t="shared" si="32"/>
        <v>gwd MDM wf_GetMDMID</v>
      </c>
    </row>
    <row r="165" spans="1:23" x14ac:dyDescent="0.25">
      <c r="A165" s="9">
        <v>43304</v>
      </c>
      <c r="B165" s="6" t="s">
        <v>1782</v>
      </c>
      <c r="C165" s="81" t="s">
        <v>324</v>
      </c>
      <c r="D165" s="81" t="s">
        <v>1601</v>
      </c>
      <c r="E165" s="81" t="s">
        <v>1113</v>
      </c>
      <c r="F165" s="81" t="s">
        <v>1241</v>
      </c>
      <c r="G165" s="81">
        <v>6005</v>
      </c>
      <c r="H165" s="81" t="s">
        <v>10</v>
      </c>
      <c r="I165" s="81" t="s">
        <v>666</v>
      </c>
      <c r="J165" s="6" t="s">
        <v>322</v>
      </c>
      <c r="K165" s="6" t="s">
        <v>332</v>
      </c>
      <c r="L165" s="6" t="s">
        <v>694</v>
      </c>
      <c r="M165" s="6" t="s">
        <v>1786</v>
      </c>
      <c r="N165" s="11" t="str">
        <f t="shared" si="24"/>
        <v>qc MDM Workflow wf_MDM2CRM_StoreAlignment</v>
      </c>
      <c r="O165" s="12" t="str">
        <f t="shared" si="25"/>
        <v>echo ;</v>
      </c>
      <c r="P165" s="13" t="str">
        <f t="shared" si="26"/>
        <v>./pmrep addtodeploymentgroup -p DG_Static_Shared -n wf_MDM2CRM_StoreAlignment -o Workflow -f MDM -d all ;</v>
      </c>
      <c r="Q165" s="12" t="str">
        <f t="shared" si="27"/>
        <v>echo ;</v>
      </c>
      <c r="R165" s="13" t="str">
        <f t="shared" si="28"/>
        <v>echo;</v>
      </c>
      <c r="S165" s="14" t="str">
        <f t="shared" si="29"/>
        <v xml:space="preserve"> echo ; </v>
      </c>
      <c r="T165" s="64" t="str">
        <f t="shared" si="30"/>
        <v>ssh -q uhvifoapp03 '/home/infa_adm/scripts/ais.sh MDM wf_MDM2CRM_StoreAlignment Int01_uat'</v>
      </c>
      <c r="U165" s="86"/>
      <c r="V165" s="60" t="str">
        <f t="shared" si="31"/>
        <v>./pmrep objectexport -f MDM -o Workflow -n wf_MDM2CRM_StoreAlignment -m -s -b -r -u wf_MDM2CRM_StoreAlignment.xml</v>
      </c>
      <c r="W165" s="63" t="str">
        <f t="shared" si="32"/>
        <v>gwd MDM wf_MDM2CRM_StoreAlignment</v>
      </c>
    </row>
    <row r="166" spans="1:23" x14ac:dyDescent="0.25">
      <c r="A166" s="9">
        <v>43304</v>
      </c>
      <c r="B166" s="6" t="s">
        <v>1782</v>
      </c>
      <c r="C166" s="81" t="s">
        <v>324</v>
      </c>
      <c r="D166" s="81" t="s">
        <v>1601</v>
      </c>
      <c r="E166" s="81" t="s">
        <v>1113</v>
      </c>
      <c r="F166" s="81" t="s">
        <v>1241</v>
      </c>
      <c r="G166" s="81">
        <v>6005</v>
      </c>
      <c r="H166" s="81" t="s">
        <v>10</v>
      </c>
      <c r="I166" s="81" t="s">
        <v>666</v>
      </c>
      <c r="J166" s="6" t="s">
        <v>322</v>
      </c>
      <c r="K166" s="6" t="s">
        <v>332</v>
      </c>
      <c r="L166" s="6" t="s">
        <v>1744</v>
      </c>
      <c r="M166" s="6" t="s">
        <v>1786</v>
      </c>
      <c r="N166" s="11" t="str">
        <f t="shared" si="24"/>
        <v>qc MDM Workflow wf_MDM2Enterprise_PCCC_Details</v>
      </c>
      <c r="O166" s="12" t="str">
        <f t="shared" si="25"/>
        <v>echo ;</v>
      </c>
      <c r="P166" s="13" t="str">
        <f t="shared" si="26"/>
        <v>./pmrep addtodeploymentgroup -p DG_Static_Shared -n wf_MDM2Enterprise_PCCC_Details -o Workflow -f MDM -d all ;</v>
      </c>
      <c r="Q166" s="12" t="str">
        <f t="shared" si="27"/>
        <v>echo ;</v>
      </c>
      <c r="R166" s="13" t="str">
        <f t="shared" si="28"/>
        <v>echo;</v>
      </c>
      <c r="S166" s="14" t="str">
        <f t="shared" si="29"/>
        <v xml:space="preserve"> echo ; </v>
      </c>
      <c r="T166" s="64" t="str">
        <f t="shared" si="30"/>
        <v>ssh -q uhvifoapp03 '/home/infa_adm/scripts/ais.sh MDM wf_MDM2Enterprise_PCCC_Details Int01_uat'</v>
      </c>
      <c r="U166" s="86"/>
      <c r="V166" s="60" t="str">
        <f t="shared" si="31"/>
        <v>./pmrep objectexport -f MDM -o Workflow -n wf_MDM2Enterprise_PCCC_Details -m -s -b -r -u wf_MDM2Enterprise_PCCC_Details.xml</v>
      </c>
      <c r="W166" s="63" t="str">
        <f t="shared" si="32"/>
        <v>gwd MDM wf_MDM2Enterprise_PCCC_Details</v>
      </c>
    </row>
    <row r="167" spans="1:23" x14ac:dyDescent="0.25">
      <c r="A167" s="9">
        <v>43304</v>
      </c>
      <c r="B167" s="6" t="s">
        <v>1782</v>
      </c>
      <c r="C167" s="81" t="s">
        <v>324</v>
      </c>
      <c r="D167" s="81" t="s">
        <v>1601</v>
      </c>
      <c r="E167" s="81" t="s">
        <v>1113</v>
      </c>
      <c r="F167" s="81" t="s">
        <v>1241</v>
      </c>
      <c r="G167" s="81">
        <v>6005</v>
      </c>
      <c r="H167" s="81" t="s">
        <v>10</v>
      </c>
      <c r="I167" s="81" t="s">
        <v>666</v>
      </c>
      <c r="J167" s="6" t="s">
        <v>322</v>
      </c>
      <c r="K167" s="6" t="s">
        <v>332</v>
      </c>
      <c r="L167" s="6" t="s">
        <v>398</v>
      </c>
      <c r="M167" s="6" t="s">
        <v>1786</v>
      </c>
      <c r="N167" s="11" t="str">
        <f t="shared" si="24"/>
        <v>qc MDM Workflow wf_StoreAddressCleansing</v>
      </c>
      <c r="O167" s="12" t="str">
        <f t="shared" si="25"/>
        <v>echo ;</v>
      </c>
      <c r="P167" s="13" t="str">
        <f t="shared" si="26"/>
        <v>./pmrep addtodeploymentgroup -p DG_Static_Shared -n wf_StoreAddressCleansing -o Workflow -f MDM -d all ;</v>
      </c>
      <c r="Q167" s="12" t="str">
        <f t="shared" si="27"/>
        <v>echo ;</v>
      </c>
      <c r="R167" s="13" t="str">
        <f t="shared" si="28"/>
        <v>echo;</v>
      </c>
      <c r="S167" s="14" t="str">
        <f t="shared" si="29"/>
        <v xml:space="preserve"> echo ; </v>
      </c>
      <c r="T167" s="64" t="str">
        <f t="shared" si="30"/>
        <v>ssh -q uhvifoapp03 '/home/infa_adm/scripts/ais.sh MDM wf_StoreAddressCleansing Int01_uat'</v>
      </c>
      <c r="U167" s="86"/>
      <c r="V167" s="60" t="str">
        <f t="shared" si="31"/>
        <v>./pmrep objectexport -f MDM -o Workflow -n wf_StoreAddressCleansing -m -s -b -r -u wf_StoreAddressCleansing.xml</v>
      </c>
      <c r="W167" s="63" t="str">
        <f t="shared" si="32"/>
        <v>gwd MDM wf_StoreAddressCleansing</v>
      </c>
    </row>
    <row r="168" spans="1:23" x14ac:dyDescent="0.25">
      <c r="A168" s="9">
        <v>43304</v>
      </c>
      <c r="B168" s="6" t="s">
        <v>1782</v>
      </c>
      <c r="C168" s="81" t="s">
        <v>324</v>
      </c>
      <c r="D168" s="81" t="s">
        <v>1601</v>
      </c>
      <c r="E168" s="81" t="s">
        <v>1113</v>
      </c>
      <c r="F168" s="81" t="s">
        <v>1241</v>
      </c>
      <c r="G168" s="81">
        <v>6005</v>
      </c>
      <c r="H168" s="81" t="s">
        <v>10</v>
      </c>
      <c r="I168" s="81" t="s">
        <v>666</v>
      </c>
      <c r="J168" s="6" t="s">
        <v>322</v>
      </c>
      <c r="K168" s="6" t="s">
        <v>332</v>
      </c>
      <c r="L168" s="6" t="s">
        <v>1745</v>
      </c>
      <c r="M168" s="6" t="s">
        <v>1786</v>
      </c>
      <c r="N168" s="11" t="str">
        <f t="shared" si="24"/>
        <v>qc MDM Workflow wf_m_Update_StageTranslation_DataCleansed_UniqueRacID</v>
      </c>
      <c r="O168" s="12" t="str">
        <f t="shared" si="25"/>
        <v>echo ;</v>
      </c>
      <c r="P168" s="13" t="str">
        <f t="shared" si="26"/>
        <v>./pmrep addtodeploymentgroup -p DG_Static_Shared -n wf_m_Update_StageTranslation_DataCleansed_UniqueRacID -o Workflow -f MDM -d all ;</v>
      </c>
      <c r="Q168" s="12" t="str">
        <f t="shared" si="27"/>
        <v>echo ;</v>
      </c>
      <c r="R168" s="13" t="str">
        <f t="shared" si="28"/>
        <v>echo;</v>
      </c>
      <c r="S168" s="14" t="str">
        <f t="shared" si="29"/>
        <v xml:space="preserve"> echo ; </v>
      </c>
      <c r="T168" s="64" t="str">
        <f t="shared" si="30"/>
        <v>ssh -q uhvifoapp03 '/home/infa_adm/scripts/ais.sh MDM wf_m_Update_StageTranslation_DataCleansed_UniqueRacID Int01_uat'</v>
      </c>
      <c r="U168" s="86"/>
      <c r="V168" s="60" t="str">
        <f t="shared" si="31"/>
        <v>./pmrep objectexport -f MDM -o Workflow -n wf_m_Update_StageTranslation_DataCleansed_UniqueRacID -m -s -b -r -u wf_m_Update_StageTranslation_DataCleansed_UniqueRacID.xml</v>
      </c>
      <c r="W168" s="63" t="str">
        <f t="shared" si="32"/>
        <v>gwd MDM wf_m_Update_StageTranslation_DataCleansed_UniqueRacID</v>
      </c>
    </row>
    <row r="169" spans="1:23" x14ac:dyDescent="0.25">
      <c r="A169" s="9">
        <v>43304</v>
      </c>
      <c r="B169" s="6" t="s">
        <v>1782</v>
      </c>
      <c r="C169" s="81" t="s">
        <v>324</v>
      </c>
      <c r="D169" s="81" t="s">
        <v>1601</v>
      </c>
      <c r="E169" s="81" t="s">
        <v>1113</v>
      </c>
      <c r="F169" s="81" t="s">
        <v>1241</v>
      </c>
      <c r="G169" s="81">
        <v>6005</v>
      </c>
      <c r="H169" s="81" t="s">
        <v>10</v>
      </c>
      <c r="I169" s="81" t="s">
        <v>666</v>
      </c>
      <c r="J169" s="6" t="s">
        <v>322</v>
      </c>
      <c r="K169" s="6" t="s">
        <v>332</v>
      </c>
      <c r="L169" s="6" t="s">
        <v>1746</v>
      </c>
      <c r="M169" s="6" t="s">
        <v>1786</v>
      </c>
      <c r="N169" s="11" t="str">
        <f t="shared" si="24"/>
        <v>qc MDM Workflow wf_s_m_Stage_Translation_DataCleansing_Process</v>
      </c>
      <c r="O169" s="12" t="str">
        <f t="shared" si="25"/>
        <v>echo ;</v>
      </c>
      <c r="P169" s="13" t="str">
        <f t="shared" si="26"/>
        <v>./pmrep addtodeploymentgroup -p DG_Static_Shared -n wf_s_m_Stage_Translation_DataCleansing_Process -o Workflow -f MDM -d all ;</v>
      </c>
      <c r="Q169" s="12" t="str">
        <f t="shared" si="27"/>
        <v>./pmrep deploydeploymentgroup -p DG_Static_Shared -c  ./DG_Static_Shared.xml -r RAC_uat -n ritbil -X BPU -h uhvifoapp03 -o 6005 -s Native -l $HOME/scripts/log/dgbr_matvis_UAT_RH7_2.log ;</v>
      </c>
      <c r="R169" s="13" t="str">
        <f t="shared" si="28"/>
        <v xml:space="preserve">cat $HOME/scripts/log/dgbr_matvis_UAT_RH7_2.log ; </v>
      </c>
      <c r="S169" s="14" t="str">
        <f t="shared" si="29"/>
        <v xml:space="preserve"> pmd ; </v>
      </c>
      <c r="T169" s="64" t="str">
        <f t="shared" si="30"/>
        <v>ssh -q uhvifoapp03 '/home/infa_adm/scripts/ais.sh MDM wf_s_m_Stage_Translation_DataCleansing_Process Int01_uat'</v>
      </c>
      <c r="U169" s="86"/>
      <c r="V169" s="60" t="str">
        <f t="shared" si="31"/>
        <v>./pmrep objectexport -f MDM -o Workflow -n wf_s_m_Stage_Translation_DataCleansing_Process -m -s -b -r -u wf_s_m_Stage_Translation_DataCleansing_Process.xml</v>
      </c>
      <c r="W169" s="63" t="str">
        <f t="shared" si="32"/>
        <v>gwd MDM wf_s_m_Stage_Translation_DataCleansing_Process</v>
      </c>
    </row>
    <row r="170" spans="1:23" x14ac:dyDescent="0.25">
      <c r="A170" s="9">
        <v>43304</v>
      </c>
      <c r="B170" s="6" t="s">
        <v>1783</v>
      </c>
      <c r="C170" s="81" t="s">
        <v>324</v>
      </c>
      <c r="D170" s="81" t="s">
        <v>1601</v>
      </c>
      <c r="E170" s="81" t="s">
        <v>1113</v>
      </c>
      <c r="F170" s="81" t="s">
        <v>1241</v>
      </c>
      <c r="G170" s="81">
        <v>6005</v>
      </c>
      <c r="H170" s="81" t="s">
        <v>10</v>
      </c>
      <c r="I170" s="81" t="s">
        <v>666</v>
      </c>
      <c r="J170" s="6" t="s">
        <v>30</v>
      </c>
      <c r="K170" s="6" t="s">
        <v>332</v>
      </c>
      <c r="L170" s="6" t="s">
        <v>410</v>
      </c>
      <c r="M170" s="6" t="s">
        <v>1787</v>
      </c>
      <c r="N170" s="11" t="str">
        <f t="shared" si="24"/>
        <v>qc RACFI Workflow wf_Extract_Customer</v>
      </c>
      <c r="O170" s="12" t="str">
        <f t="shared" si="25"/>
        <v>./pmrep cleardeploymentgroup -p DG_Static_Shared -f ;</v>
      </c>
      <c r="P170" s="13" t="str">
        <f t="shared" si="26"/>
        <v>./pmrep addtodeploymentgroup -p DG_Static_Shared -n wf_Extract_Customer -o Workflow -f RACFI -d all ;</v>
      </c>
      <c r="Q170" s="12" t="str">
        <f t="shared" si="27"/>
        <v>echo ;</v>
      </c>
      <c r="R170" s="13" t="str">
        <f t="shared" si="28"/>
        <v>echo;</v>
      </c>
      <c r="S170" s="14" t="str">
        <f t="shared" si="29"/>
        <v xml:space="preserve"> echo ; </v>
      </c>
      <c r="T170" s="64" t="str">
        <f t="shared" si="30"/>
        <v>ssh -q uhvifoapp03 '/home/infa_adm/scripts/ais.sh RACFI wf_Extract_Customer Int01_uat'</v>
      </c>
      <c r="U170" s="86"/>
      <c r="V170" s="60" t="str">
        <f t="shared" si="31"/>
        <v>./pmrep objectexport -f RACFI -o Workflow -n wf_Extract_Customer -m -s -b -r -u wf_Extract_Customer.xml</v>
      </c>
      <c r="W170" s="63" t="str">
        <f t="shared" si="32"/>
        <v>gwd RACFI wf_Extract_Customer</v>
      </c>
    </row>
    <row r="171" spans="1:23" x14ac:dyDescent="0.25">
      <c r="A171" s="9">
        <v>43304</v>
      </c>
      <c r="B171" s="6" t="s">
        <v>1783</v>
      </c>
      <c r="C171" s="81" t="s">
        <v>324</v>
      </c>
      <c r="D171" s="81" t="s">
        <v>1601</v>
      </c>
      <c r="E171" s="81" t="s">
        <v>1113</v>
      </c>
      <c r="F171" s="81" t="s">
        <v>1241</v>
      </c>
      <c r="G171" s="81">
        <v>6005</v>
      </c>
      <c r="H171" s="81" t="s">
        <v>10</v>
      </c>
      <c r="I171" s="81" t="s">
        <v>666</v>
      </c>
      <c r="J171" s="6" t="s">
        <v>30</v>
      </c>
      <c r="K171" s="6" t="s">
        <v>332</v>
      </c>
      <c r="L171" s="6" t="s">
        <v>996</v>
      </c>
      <c r="M171" s="6" t="s">
        <v>1787</v>
      </c>
      <c r="N171" s="11" t="str">
        <f t="shared" si="24"/>
        <v>qc RACFI Workflow wf_Extract_Customer_CYN</v>
      </c>
      <c r="O171" s="12" t="str">
        <f t="shared" si="25"/>
        <v>echo ;</v>
      </c>
      <c r="P171" s="13" t="str">
        <f t="shared" si="26"/>
        <v>./pmrep addtodeploymentgroup -p DG_Static_Shared -n wf_Extract_Customer_CYN -o Workflow -f RACFI -d all ;</v>
      </c>
      <c r="Q171" s="12" t="str">
        <f t="shared" si="27"/>
        <v>echo ;</v>
      </c>
      <c r="R171" s="13" t="str">
        <f t="shared" si="28"/>
        <v>echo;</v>
      </c>
      <c r="S171" s="14" t="str">
        <f t="shared" si="29"/>
        <v xml:space="preserve"> echo ; </v>
      </c>
      <c r="T171" s="64" t="str">
        <f t="shared" si="30"/>
        <v>ssh -q uhvifoapp03 '/home/infa_adm/scripts/ais.sh RACFI wf_Extract_Customer_CYN Int01_uat'</v>
      </c>
      <c r="U171" s="86"/>
      <c r="V171" s="60" t="str">
        <f t="shared" si="31"/>
        <v>./pmrep objectexport -f RACFI -o Workflow -n wf_Extract_Customer_CYN -m -s -b -r -u wf_Extract_Customer_CYN.xml</v>
      </c>
      <c r="W171" s="63" t="str">
        <f t="shared" si="32"/>
        <v>gwd RACFI wf_Extract_Customer_CYN</v>
      </c>
    </row>
    <row r="172" spans="1:23" x14ac:dyDescent="0.25">
      <c r="A172" s="9">
        <v>43304</v>
      </c>
      <c r="B172" s="6" t="s">
        <v>1783</v>
      </c>
      <c r="C172" s="81" t="s">
        <v>324</v>
      </c>
      <c r="D172" s="81" t="s">
        <v>1601</v>
      </c>
      <c r="E172" s="81" t="s">
        <v>1113</v>
      </c>
      <c r="F172" s="81" t="s">
        <v>1241</v>
      </c>
      <c r="G172" s="81">
        <v>6005</v>
      </c>
      <c r="H172" s="81" t="s">
        <v>10</v>
      </c>
      <c r="I172" s="81" t="s">
        <v>666</v>
      </c>
      <c r="J172" s="6" t="s">
        <v>30</v>
      </c>
      <c r="K172" s="6" t="s">
        <v>332</v>
      </c>
      <c r="L172" s="6" t="s">
        <v>1759</v>
      </c>
      <c r="M172" s="6" t="s">
        <v>1787</v>
      </c>
      <c r="N172" s="11" t="str">
        <f t="shared" si="24"/>
        <v>qc RACFI Workflow wf_P_HT_STORE_CUSTOMER</v>
      </c>
      <c r="O172" s="12" t="str">
        <f t="shared" si="25"/>
        <v>echo ;</v>
      </c>
      <c r="P172" s="13" t="str">
        <f t="shared" si="26"/>
        <v>./pmrep addtodeploymentgroup -p DG_Static_Shared -n wf_P_HT_STORE_CUSTOMER -o Workflow -f RACFI -d all ;</v>
      </c>
      <c r="Q172" s="12" t="str">
        <f t="shared" si="27"/>
        <v>echo ;</v>
      </c>
      <c r="R172" s="13" t="str">
        <f t="shared" si="28"/>
        <v>echo;</v>
      </c>
      <c r="S172" s="14" t="str">
        <f t="shared" si="29"/>
        <v xml:space="preserve"> echo ; </v>
      </c>
      <c r="T172" s="64" t="str">
        <f t="shared" si="30"/>
        <v>ssh -q uhvifoapp03 '/home/infa_adm/scripts/ais.sh RACFI wf_P_HT_STORE_CUSTOMER Int01_uat'</v>
      </c>
      <c r="U172" s="86"/>
      <c r="V172" s="60" t="str">
        <f t="shared" si="31"/>
        <v>./pmrep objectexport -f RACFI -o Workflow -n wf_P_HT_STORE_CUSTOMER -m -s -b -r -u wf_P_HT_STORE_CUSTOMER.xml</v>
      </c>
      <c r="W172" s="63" t="str">
        <f t="shared" si="32"/>
        <v>gwd RACFI wf_P_HT_STORE_CUSTOMER</v>
      </c>
    </row>
    <row r="173" spans="1:23" x14ac:dyDescent="0.25">
      <c r="A173" s="9">
        <v>43304</v>
      </c>
      <c r="B173" s="6" t="s">
        <v>1783</v>
      </c>
      <c r="C173" s="81" t="s">
        <v>324</v>
      </c>
      <c r="D173" s="81" t="s">
        <v>1601</v>
      </c>
      <c r="E173" s="81" t="s">
        <v>1113</v>
      </c>
      <c r="F173" s="81" t="s">
        <v>1241</v>
      </c>
      <c r="G173" s="81">
        <v>6005</v>
      </c>
      <c r="H173" s="81" t="s">
        <v>10</v>
      </c>
      <c r="I173" s="81" t="s">
        <v>666</v>
      </c>
      <c r="J173" s="6" t="s">
        <v>30</v>
      </c>
      <c r="K173" s="6" t="s">
        <v>332</v>
      </c>
      <c r="L173" s="91" t="s">
        <v>1004</v>
      </c>
      <c r="M173" s="6" t="s">
        <v>1787</v>
      </c>
      <c r="N173" s="11" t="str">
        <f t="shared" si="24"/>
        <v>qc RACFI Workflow wf_P_HT_STORE_Customer_Cynergi</v>
      </c>
      <c r="O173" s="12" t="str">
        <f t="shared" si="25"/>
        <v>echo ;</v>
      </c>
      <c r="P173" s="13" t="str">
        <f t="shared" si="26"/>
        <v>./pmrep addtodeploymentgroup -p DG_Static_Shared -n wf_P_HT_STORE_Customer_Cynergi -o Workflow -f RACFI -d all ;</v>
      </c>
      <c r="Q173" s="12" t="str">
        <f t="shared" si="27"/>
        <v>echo ;</v>
      </c>
      <c r="R173" s="13" t="str">
        <f t="shared" si="28"/>
        <v>echo;</v>
      </c>
      <c r="S173" s="14" t="str">
        <f t="shared" si="29"/>
        <v xml:space="preserve"> echo ; </v>
      </c>
      <c r="T173" s="64" t="str">
        <f t="shared" si="30"/>
        <v>ssh -q uhvifoapp03 '/home/infa_adm/scripts/ais.sh RACFI wf_P_HT_STORE_Customer_Cynergi Int01_uat'</v>
      </c>
      <c r="U173" s="86"/>
      <c r="V173" s="60" t="str">
        <f t="shared" si="31"/>
        <v>./pmrep objectexport -f RACFI -o Workflow -n wf_P_HT_STORE_Customer_Cynergi -m -s -b -r -u wf_P_HT_STORE_Customer_Cynergi.xml</v>
      </c>
      <c r="W173" s="63" t="str">
        <f t="shared" si="32"/>
        <v>gwd RACFI wf_P_HT_STORE_Customer_Cynergi</v>
      </c>
    </row>
    <row r="174" spans="1:23" x14ac:dyDescent="0.25">
      <c r="A174" s="9">
        <v>43304</v>
      </c>
      <c r="B174" s="6" t="s">
        <v>1783</v>
      </c>
      <c r="C174" s="81" t="s">
        <v>324</v>
      </c>
      <c r="D174" s="81" t="s">
        <v>1601</v>
      </c>
      <c r="E174" s="81" t="s">
        <v>1113</v>
      </c>
      <c r="F174" s="81" t="s">
        <v>1241</v>
      </c>
      <c r="G174" s="81">
        <v>6005</v>
      </c>
      <c r="H174" s="81" t="s">
        <v>10</v>
      </c>
      <c r="I174" s="81" t="s">
        <v>666</v>
      </c>
      <c r="J174" s="6" t="s">
        <v>30</v>
      </c>
      <c r="K174" s="6" t="s">
        <v>332</v>
      </c>
      <c r="L174" s="92" t="s">
        <v>1760</v>
      </c>
      <c r="M174" s="6" t="s">
        <v>1787</v>
      </c>
      <c r="N174" s="11" t="str">
        <f t="shared" si="24"/>
        <v>qc RACFI Workflow wf_TRAN_CUSTOMER</v>
      </c>
      <c r="O174" s="12" t="str">
        <f t="shared" si="25"/>
        <v>echo ;</v>
      </c>
      <c r="P174" s="13" t="str">
        <f t="shared" si="26"/>
        <v>./pmrep addtodeploymentgroup -p DG_Static_Shared -n wf_TRAN_CUSTOMER -o Workflow -f RACFI -d all ;</v>
      </c>
      <c r="Q174" s="12" t="str">
        <f t="shared" si="27"/>
        <v>echo ;</v>
      </c>
      <c r="R174" s="13" t="str">
        <f t="shared" si="28"/>
        <v>echo;</v>
      </c>
      <c r="S174" s="14" t="str">
        <f t="shared" si="29"/>
        <v xml:space="preserve"> echo ; </v>
      </c>
      <c r="T174" s="64" t="str">
        <f t="shared" si="30"/>
        <v>ssh -q uhvifoapp03 '/home/infa_adm/scripts/ais.sh RACFI wf_TRAN_CUSTOMER Int01_uat'</v>
      </c>
      <c r="U174" s="86"/>
      <c r="V174" s="60" t="str">
        <f t="shared" si="31"/>
        <v>./pmrep objectexport -f RACFI -o Workflow -n wf_TRAN_CUSTOMER -m -s -b -r -u wf_TRAN_CUSTOMER.xml</v>
      </c>
      <c r="W174" s="63" t="str">
        <f t="shared" si="32"/>
        <v>gwd RACFI wf_TRAN_CUSTOMER</v>
      </c>
    </row>
    <row r="175" spans="1:23" x14ac:dyDescent="0.25">
      <c r="A175" s="9">
        <v>43304</v>
      </c>
      <c r="B175" s="6" t="s">
        <v>1783</v>
      </c>
      <c r="C175" s="81" t="s">
        <v>324</v>
      </c>
      <c r="D175" s="81" t="s">
        <v>1601</v>
      </c>
      <c r="E175" s="81" t="s">
        <v>1113</v>
      </c>
      <c r="F175" s="81" t="s">
        <v>1241</v>
      </c>
      <c r="G175" s="81">
        <v>6005</v>
      </c>
      <c r="H175" s="81" t="s">
        <v>10</v>
      </c>
      <c r="I175" s="81" t="s">
        <v>666</v>
      </c>
      <c r="J175" s="6" t="s">
        <v>30</v>
      </c>
      <c r="K175" s="6" t="s">
        <v>332</v>
      </c>
      <c r="L175" s="92" t="s">
        <v>1761</v>
      </c>
      <c r="M175" s="6" t="s">
        <v>1787</v>
      </c>
      <c r="N175" s="11" t="str">
        <f t="shared" si="24"/>
        <v>qc RACFI Workflow wf_TRAN_INVENTORY</v>
      </c>
      <c r="O175" s="12" t="str">
        <f t="shared" si="25"/>
        <v>echo ;</v>
      </c>
      <c r="P175" s="13" t="str">
        <f t="shared" si="26"/>
        <v>./pmrep addtodeploymentgroup -p DG_Static_Shared -n wf_TRAN_INVENTORY -o Workflow -f RACFI -d all ;</v>
      </c>
      <c r="Q175" s="12" t="str">
        <f t="shared" si="27"/>
        <v>echo ;</v>
      </c>
      <c r="R175" s="13" t="str">
        <f t="shared" si="28"/>
        <v>echo;</v>
      </c>
      <c r="S175" s="14" t="str">
        <f t="shared" si="29"/>
        <v xml:space="preserve"> echo ; </v>
      </c>
      <c r="T175" s="64" t="str">
        <f t="shared" si="30"/>
        <v>ssh -q uhvifoapp03 '/home/infa_adm/scripts/ais.sh RACFI wf_TRAN_INVENTORY Int01_uat'</v>
      </c>
      <c r="U175" s="86"/>
      <c r="V175" s="60" t="str">
        <f t="shared" si="31"/>
        <v>./pmrep objectexport -f RACFI -o Workflow -n wf_TRAN_INVENTORY -m -s -b -r -u wf_TRAN_INVENTORY.xml</v>
      </c>
      <c r="W175" s="63" t="str">
        <f t="shared" si="32"/>
        <v>gwd RACFI wf_TRAN_INVENTORY</v>
      </c>
    </row>
    <row r="176" spans="1:23" x14ac:dyDescent="0.25">
      <c r="A176" s="9">
        <v>43304</v>
      </c>
      <c r="B176" s="6" t="s">
        <v>1783</v>
      </c>
      <c r="C176" s="81" t="s">
        <v>324</v>
      </c>
      <c r="D176" s="81" t="s">
        <v>1601</v>
      </c>
      <c r="E176" s="81" t="s">
        <v>1113</v>
      </c>
      <c r="F176" s="81" t="s">
        <v>1241</v>
      </c>
      <c r="G176" s="81">
        <v>6005</v>
      </c>
      <c r="H176" s="81" t="s">
        <v>10</v>
      </c>
      <c r="I176" s="81" t="s">
        <v>666</v>
      </c>
      <c r="J176" s="6" t="s">
        <v>30</v>
      </c>
      <c r="K176" s="6" t="s">
        <v>332</v>
      </c>
      <c r="L176" s="92" t="s">
        <v>1762</v>
      </c>
      <c r="M176" s="6" t="s">
        <v>1787</v>
      </c>
      <c r="N176" s="11" t="str">
        <f t="shared" si="24"/>
        <v>qc RACFI Workflow wf_charge_off_reasons</v>
      </c>
      <c r="O176" s="12" t="str">
        <f t="shared" si="25"/>
        <v>echo ;</v>
      </c>
      <c r="P176" s="13" t="str">
        <f t="shared" si="26"/>
        <v>./pmrep addtodeploymentgroup -p DG_Static_Shared -n wf_charge_off_reasons -o Workflow -f RACFI -d all ;</v>
      </c>
      <c r="Q176" s="12" t="str">
        <f t="shared" si="27"/>
        <v>echo ;</v>
      </c>
      <c r="R176" s="13" t="str">
        <f t="shared" si="28"/>
        <v>echo;</v>
      </c>
      <c r="S176" s="14" t="str">
        <f t="shared" si="29"/>
        <v xml:space="preserve"> echo ; </v>
      </c>
      <c r="T176" s="64" t="str">
        <f t="shared" si="30"/>
        <v>ssh -q uhvifoapp03 '/home/infa_adm/scripts/ais.sh RACFI wf_charge_off_reasons Int01_uat'</v>
      </c>
      <c r="U176" s="86"/>
      <c r="V176" s="60" t="str">
        <f t="shared" si="31"/>
        <v>./pmrep objectexport -f RACFI -o Workflow -n wf_charge_off_reasons -m -s -b -r -u wf_charge_off_reasons.xml</v>
      </c>
      <c r="W176" s="63" t="str">
        <f t="shared" si="32"/>
        <v>gwd RACFI wf_charge_off_reasons</v>
      </c>
    </row>
    <row r="177" spans="1:23" x14ac:dyDescent="0.25">
      <c r="A177" s="9">
        <v>43304</v>
      </c>
      <c r="B177" s="6" t="s">
        <v>1783</v>
      </c>
      <c r="C177" s="81" t="s">
        <v>324</v>
      </c>
      <c r="D177" s="81" t="s">
        <v>1601</v>
      </c>
      <c r="E177" s="81" t="s">
        <v>1113</v>
      </c>
      <c r="F177" s="81" t="s">
        <v>1241</v>
      </c>
      <c r="G177" s="81">
        <v>6005</v>
      </c>
      <c r="H177" s="81" t="s">
        <v>10</v>
      </c>
      <c r="I177" s="81" t="s">
        <v>666</v>
      </c>
      <c r="J177" s="6" t="s">
        <v>30</v>
      </c>
      <c r="K177" s="6" t="s">
        <v>332</v>
      </c>
      <c r="L177" s="92" t="s">
        <v>1200</v>
      </c>
      <c r="M177" s="6" t="s">
        <v>1787</v>
      </c>
      <c r="N177" s="11" t="str">
        <f t="shared" si="24"/>
        <v>qc RACFI Workflow wf_ht_system_file</v>
      </c>
      <c r="O177" s="12" t="str">
        <f t="shared" si="25"/>
        <v>echo ;</v>
      </c>
      <c r="P177" s="13" t="str">
        <f t="shared" si="26"/>
        <v>./pmrep addtodeploymentgroup -p DG_Static_Shared -n wf_ht_system_file -o Workflow -f RACFI -d all ;</v>
      </c>
      <c r="Q177" s="12" t="str">
        <f t="shared" si="27"/>
        <v>echo ;</v>
      </c>
      <c r="R177" s="13" t="str">
        <f t="shared" si="28"/>
        <v>echo;</v>
      </c>
      <c r="S177" s="14" t="str">
        <f t="shared" si="29"/>
        <v xml:space="preserve"> echo ; </v>
      </c>
      <c r="T177" s="64" t="str">
        <f t="shared" si="30"/>
        <v>ssh -q uhvifoapp03 '/home/infa_adm/scripts/ais.sh RACFI wf_ht_system_file Int01_uat'</v>
      </c>
      <c r="U177" s="86"/>
      <c r="V177" s="60" t="str">
        <f t="shared" si="31"/>
        <v>./pmrep objectexport -f RACFI -o Workflow -n wf_ht_system_file -m -s -b -r -u wf_ht_system_file.xml</v>
      </c>
      <c r="W177" s="63" t="str">
        <f t="shared" si="32"/>
        <v>gwd RACFI wf_ht_system_file</v>
      </c>
    </row>
    <row r="178" spans="1:23" x14ac:dyDescent="0.25">
      <c r="A178" s="9">
        <v>43304</v>
      </c>
      <c r="B178" s="6" t="s">
        <v>1783</v>
      </c>
      <c r="C178" s="81" t="s">
        <v>324</v>
      </c>
      <c r="D178" s="81" t="s">
        <v>1601</v>
      </c>
      <c r="E178" s="81" t="s">
        <v>1113</v>
      </c>
      <c r="F178" s="81" t="s">
        <v>1241</v>
      </c>
      <c r="G178" s="81">
        <v>6005</v>
      </c>
      <c r="H178" s="81" t="s">
        <v>10</v>
      </c>
      <c r="I178" s="81" t="s">
        <v>666</v>
      </c>
      <c r="J178" s="6" t="s">
        <v>30</v>
      </c>
      <c r="K178" s="6" t="s">
        <v>332</v>
      </c>
      <c r="L178" s="92" t="s">
        <v>1115</v>
      </c>
      <c r="M178" s="6" t="s">
        <v>1787</v>
      </c>
      <c r="N178" s="11" t="str">
        <f t="shared" si="24"/>
        <v>qc RACFI Workflow wf_inventory_extract</v>
      </c>
      <c r="O178" s="12" t="str">
        <f t="shared" si="25"/>
        <v>echo ;</v>
      </c>
      <c r="P178" s="13" t="str">
        <f t="shared" si="26"/>
        <v>./pmrep addtodeploymentgroup -p DG_Static_Shared -n wf_inventory_extract -o Workflow -f RACFI -d all ;</v>
      </c>
      <c r="Q178" s="12" t="str">
        <f t="shared" si="27"/>
        <v>echo ;</v>
      </c>
      <c r="R178" s="13" t="str">
        <f t="shared" si="28"/>
        <v>echo;</v>
      </c>
      <c r="S178" s="14" t="str">
        <f t="shared" si="29"/>
        <v xml:space="preserve"> echo ; </v>
      </c>
      <c r="T178" s="64" t="str">
        <f t="shared" si="30"/>
        <v>ssh -q uhvifoapp03 '/home/infa_adm/scripts/ais.sh RACFI wf_inventory_extract Int01_uat'</v>
      </c>
      <c r="U178" s="86"/>
      <c r="V178" s="60" t="str">
        <f t="shared" si="31"/>
        <v>./pmrep objectexport -f RACFI -o Workflow -n wf_inventory_extract -m -s -b -r -u wf_inventory_extract.xml</v>
      </c>
      <c r="W178" s="63" t="str">
        <f t="shared" si="32"/>
        <v>gwd RACFI wf_inventory_extract</v>
      </c>
    </row>
    <row r="179" spans="1:23" x14ac:dyDescent="0.25">
      <c r="A179" s="9">
        <v>43304</v>
      </c>
      <c r="B179" s="6" t="s">
        <v>1783</v>
      </c>
      <c r="C179" s="81" t="s">
        <v>324</v>
      </c>
      <c r="D179" s="81" t="s">
        <v>1601</v>
      </c>
      <c r="E179" s="81" t="s">
        <v>1113</v>
      </c>
      <c r="F179" s="81" t="s">
        <v>1241</v>
      </c>
      <c r="G179" s="81">
        <v>6005</v>
      </c>
      <c r="H179" s="81" t="s">
        <v>10</v>
      </c>
      <c r="I179" s="81" t="s">
        <v>666</v>
      </c>
      <c r="J179" s="6" t="s">
        <v>30</v>
      </c>
      <c r="K179" s="6" t="s">
        <v>332</v>
      </c>
      <c r="L179" s="92" t="s">
        <v>1125</v>
      </c>
      <c r="M179" s="6" t="s">
        <v>1787</v>
      </c>
      <c r="N179" s="11" t="str">
        <f t="shared" si="24"/>
        <v>qc RACFI Workflow wf_inventory_extract_Cynergi</v>
      </c>
      <c r="O179" s="12" t="str">
        <f t="shared" si="25"/>
        <v>echo ;</v>
      </c>
      <c r="P179" s="13" t="str">
        <f t="shared" si="26"/>
        <v>./pmrep addtodeploymentgroup -p DG_Static_Shared -n wf_inventory_extract_Cynergi -o Workflow -f RACFI -d all ;</v>
      </c>
      <c r="Q179" s="12" t="str">
        <f t="shared" si="27"/>
        <v>echo ;</v>
      </c>
      <c r="R179" s="13" t="str">
        <f t="shared" si="28"/>
        <v>echo;</v>
      </c>
      <c r="S179" s="14" t="str">
        <f t="shared" si="29"/>
        <v xml:space="preserve"> echo ; </v>
      </c>
      <c r="T179" s="64" t="str">
        <f t="shared" si="30"/>
        <v>ssh -q uhvifoapp03 '/home/infa_adm/scripts/ais.sh RACFI wf_inventory_extract_Cynergi Int01_uat'</v>
      </c>
      <c r="U179" s="86"/>
      <c r="V179" s="60" t="str">
        <f t="shared" si="31"/>
        <v>./pmrep objectexport -f RACFI -o Workflow -n wf_inventory_extract_Cynergi -m -s -b -r -u wf_inventory_extract_Cynergi.xml</v>
      </c>
      <c r="W179" s="63" t="str">
        <f t="shared" si="32"/>
        <v>gwd RACFI wf_inventory_extract_Cynergi</v>
      </c>
    </row>
    <row r="180" spans="1:23" x14ac:dyDescent="0.25">
      <c r="A180" s="9">
        <v>43304</v>
      </c>
      <c r="B180" s="6" t="s">
        <v>1783</v>
      </c>
      <c r="C180" s="81" t="s">
        <v>324</v>
      </c>
      <c r="D180" s="81" t="s">
        <v>1601</v>
      </c>
      <c r="E180" s="81" t="s">
        <v>1113</v>
      </c>
      <c r="F180" s="81" t="s">
        <v>1241</v>
      </c>
      <c r="G180" s="81">
        <v>6005</v>
      </c>
      <c r="H180" s="81" t="s">
        <v>10</v>
      </c>
      <c r="I180" s="81" t="s">
        <v>666</v>
      </c>
      <c r="J180" s="6" t="s">
        <v>30</v>
      </c>
      <c r="K180" s="6" t="s">
        <v>332</v>
      </c>
      <c r="L180" s="92" t="s">
        <v>1763</v>
      </c>
      <c r="M180" s="6" t="s">
        <v>1787</v>
      </c>
      <c r="N180" s="11" t="str">
        <f t="shared" si="24"/>
        <v>qc RACFI Workflow wf_product_sub_type</v>
      </c>
      <c r="O180" s="12" t="str">
        <f t="shared" si="25"/>
        <v>echo ;</v>
      </c>
      <c r="P180" s="13" t="str">
        <f t="shared" si="26"/>
        <v>./pmrep addtodeploymentgroup -p DG_Static_Shared -n wf_product_sub_type -o Workflow -f RACFI -d all ;</v>
      </c>
      <c r="Q180" s="12" t="str">
        <f t="shared" si="27"/>
        <v>echo ;</v>
      </c>
      <c r="R180" s="13" t="str">
        <f t="shared" si="28"/>
        <v>echo;</v>
      </c>
      <c r="S180" s="14" t="str">
        <f t="shared" si="29"/>
        <v xml:space="preserve"> echo ; </v>
      </c>
      <c r="T180" s="64" t="str">
        <f t="shared" si="30"/>
        <v>ssh -q uhvifoapp03 '/home/infa_adm/scripts/ais.sh RACFI wf_product_sub_type Int01_uat'</v>
      </c>
      <c r="U180" s="86"/>
      <c r="V180" s="60" t="str">
        <f t="shared" si="31"/>
        <v>./pmrep objectexport -f RACFI -o Workflow -n wf_product_sub_type -m -s -b -r -u wf_product_sub_type.xml</v>
      </c>
      <c r="W180" s="63" t="str">
        <f t="shared" si="32"/>
        <v>gwd RACFI wf_product_sub_type</v>
      </c>
    </row>
    <row r="181" spans="1:23" x14ac:dyDescent="0.25">
      <c r="A181" s="9">
        <v>43304</v>
      </c>
      <c r="B181" s="6" t="s">
        <v>1783</v>
      </c>
      <c r="C181" s="81" t="s">
        <v>324</v>
      </c>
      <c r="D181" s="81" t="s">
        <v>1601</v>
      </c>
      <c r="E181" s="81" t="s">
        <v>1113</v>
      </c>
      <c r="F181" s="81" t="s">
        <v>1241</v>
      </c>
      <c r="G181" s="81">
        <v>6005</v>
      </c>
      <c r="H181" s="81" t="s">
        <v>10</v>
      </c>
      <c r="I181" s="81" t="s">
        <v>666</v>
      </c>
      <c r="J181" s="6" t="s">
        <v>30</v>
      </c>
      <c r="K181" s="6" t="s">
        <v>332</v>
      </c>
      <c r="L181" s="92" t="s">
        <v>1764</v>
      </c>
      <c r="M181" s="6" t="s">
        <v>1787</v>
      </c>
      <c r="N181" s="11" t="str">
        <f t="shared" si="24"/>
        <v>qc RACFI Workflow wf_product_type</v>
      </c>
      <c r="O181" s="12" t="str">
        <f t="shared" si="25"/>
        <v>echo ;</v>
      </c>
      <c r="P181" s="13" t="str">
        <f t="shared" si="26"/>
        <v>./pmrep addtodeploymentgroup -p DG_Static_Shared -n wf_product_type -o Workflow -f RACFI -d all ;</v>
      </c>
      <c r="Q181" s="12" t="str">
        <f t="shared" si="27"/>
        <v>echo ;</v>
      </c>
      <c r="R181" s="13" t="str">
        <f t="shared" si="28"/>
        <v>echo;</v>
      </c>
      <c r="S181" s="14" t="str">
        <f t="shared" si="29"/>
        <v xml:space="preserve"> echo ; </v>
      </c>
      <c r="T181" s="64" t="str">
        <f t="shared" si="30"/>
        <v>ssh -q uhvifoapp03 '/home/infa_adm/scripts/ais.sh RACFI wf_product_type Int01_uat'</v>
      </c>
      <c r="U181" s="86"/>
      <c r="V181" s="60" t="str">
        <f t="shared" si="31"/>
        <v>./pmrep objectexport -f RACFI -o Workflow -n wf_product_type -m -s -b -r -u wf_product_type.xml</v>
      </c>
      <c r="W181" s="63" t="str">
        <f t="shared" si="32"/>
        <v>gwd RACFI wf_product_type</v>
      </c>
    </row>
    <row r="182" spans="1:23" x14ac:dyDescent="0.25">
      <c r="A182" s="9">
        <v>43304</v>
      </c>
      <c r="B182" s="6" t="s">
        <v>1783</v>
      </c>
      <c r="C182" s="81" t="s">
        <v>324</v>
      </c>
      <c r="D182" s="81" t="s">
        <v>1601</v>
      </c>
      <c r="E182" s="81" t="s">
        <v>1113</v>
      </c>
      <c r="F182" s="81" t="s">
        <v>1241</v>
      </c>
      <c r="G182" s="81">
        <v>6005</v>
      </c>
      <c r="H182" s="81" t="s">
        <v>10</v>
      </c>
      <c r="I182" s="81" t="s">
        <v>666</v>
      </c>
      <c r="J182" s="6" t="s">
        <v>30</v>
      </c>
      <c r="K182" s="6" t="s">
        <v>332</v>
      </c>
      <c r="L182" s="92" t="s">
        <v>1765</v>
      </c>
      <c r="M182" s="6" t="s">
        <v>1787</v>
      </c>
      <c r="N182" s="11" t="str">
        <f t="shared" si="24"/>
        <v>qc RACFI Workflow wf_racfi_rac_code_map</v>
      </c>
      <c r="O182" s="12" t="str">
        <f t="shared" si="25"/>
        <v>echo ;</v>
      </c>
      <c r="P182" s="13" t="str">
        <f t="shared" si="26"/>
        <v>./pmrep addtodeploymentgroup -p DG_Static_Shared -n wf_racfi_rac_code_map -o Workflow -f RACFI -d all ;</v>
      </c>
      <c r="Q182" s="12" t="str">
        <f t="shared" si="27"/>
        <v>echo ;</v>
      </c>
      <c r="R182" s="13" t="str">
        <f t="shared" si="28"/>
        <v>echo;</v>
      </c>
      <c r="S182" s="14" t="str">
        <f t="shared" si="29"/>
        <v xml:space="preserve"> echo ; </v>
      </c>
      <c r="T182" s="64" t="str">
        <f t="shared" si="30"/>
        <v>ssh -q uhvifoapp03 '/home/infa_adm/scripts/ais.sh RACFI wf_racfi_rac_code_map Int01_uat'</v>
      </c>
      <c r="U182" s="86"/>
      <c r="V182" s="60" t="str">
        <f t="shared" si="31"/>
        <v>./pmrep objectexport -f RACFI -o Workflow -n wf_racfi_rac_code_map -m -s -b -r -u wf_racfi_rac_code_map.xml</v>
      </c>
      <c r="W182" s="63" t="str">
        <f t="shared" si="32"/>
        <v>gwd RACFI wf_racfi_rac_code_map</v>
      </c>
    </row>
    <row r="183" spans="1:23" x14ac:dyDescent="0.25">
      <c r="A183" s="9">
        <v>43304</v>
      </c>
      <c r="B183" s="6" t="s">
        <v>1783</v>
      </c>
      <c r="C183" s="81" t="s">
        <v>324</v>
      </c>
      <c r="D183" s="81" t="s">
        <v>1601</v>
      </c>
      <c r="E183" s="81" t="s">
        <v>1113</v>
      </c>
      <c r="F183" s="81" t="s">
        <v>1241</v>
      </c>
      <c r="G183" s="81">
        <v>6005</v>
      </c>
      <c r="H183" s="81" t="s">
        <v>10</v>
      </c>
      <c r="I183" s="81" t="s">
        <v>666</v>
      </c>
      <c r="J183" s="6" t="s">
        <v>30</v>
      </c>
      <c r="K183" s="6" t="s">
        <v>332</v>
      </c>
      <c r="L183" s="92" t="s">
        <v>612</v>
      </c>
      <c r="M183" s="6" t="s">
        <v>1787</v>
      </c>
      <c r="N183" s="11" t="str">
        <f t="shared" si="24"/>
        <v>qc RACFI Workflow wf_rental_agreement_extract</v>
      </c>
      <c r="O183" s="12" t="str">
        <f t="shared" si="25"/>
        <v>echo ;</v>
      </c>
      <c r="P183" s="13" t="str">
        <f t="shared" si="26"/>
        <v>./pmrep addtodeploymentgroup -p DG_Static_Shared -n wf_rental_agreement_extract -o Workflow -f RACFI -d all ;</v>
      </c>
      <c r="Q183" s="12" t="str">
        <f t="shared" si="27"/>
        <v>echo ;</v>
      </c>
      <c r="R183" s="13" t="str">
        <f t="shared" si="28"/>
        <v>echo;</v>
      </c>
      <c r="S183" s="14" t="str">
        <f t="shared" si="29"/>
        <v xml:space="preserve"> echo ; </v>
      </c>
      <c r="T183" s="64" t="str">
        <f t="shared" si="30"/>
        <v>ssh -q uhvifoapp03 '/home/infa_adm/scripts/ais.sh RACFI wf_rental_agreement_extract Int01_uat'</v>
      </c>
      <c r="U183" s="86"/>
      <c r="V183" s="60" t="str">
        <f t="shared" si="31"/>
        <v>./pmrep objectexport -f RACFI -o Workflow -n wf_rental_agreement_extract -m -s -b -r -u wf_rental_agreement_extract.xml</v>
      </c>
      <c r="W183" s="63" t="str">
        <f t="shared" si="32"/>
        <v>gwd RACFI wf_rental_agreement_extract</v>
      </c>
    </row>
    <row r="184" spans="1:23" x14ac:dyDescent="0.25">
      <c r="A184" s="9">
        <v>43304</v>
      </c>
      <c r="B184" s="6" t="s">
        <v>1783</v>
      </c>
      <c r="C184" s="81" t="s">
        <v>324</v>
      </c>
      <c r="D184" s="81" t="s">
        <v>1601</v>
      </c>
      <c r="E184" s="81" t="s">
        <v>1113</v>
      </c>
      <c r="F184" s="81" t="s">
        <v>1241</v>
      </c>
      <c r="G184" s="81">
        <v>6005</v>
      </c>
      <c r="H184" s="81" t="s">
        <v>10</v>
      </c>
      <c r="I184" s="81" t="s">
        <v>666</v>
      </c>
      <c r="J184" s="6" t="s">
        <v>30</v>
      </c>
      <c r="K184" s="6" t="s">
        <v>332</v>
      </c>
      <c r="L184" s="92" t="s">
        <v>1005</v>
      </c>
      <c r="M184" s="6" t="s">
        <v>1787</v>
      </c>
      <c r="N184" s="11" t="str">
        <f t="shared" si="24"/>
        <v>qc RACFI Workflow wf_rental_agreement_extract_cynergi</v>
      </c>
      <c r="O184" s="12" t="str">
        <f t="shared" si="25"/>
        <v>echo ;</v>
      </c>
      <c r="P184" s="13" t="str">
        <f t="shared" si="26"/>
        <v>./pmrep addtodeploymentgroup -p DG_Static_Shared -n wf_rental_agreement_extract_cynergi -o Workflow -f RACFI -d all ;</v>
      </c>
      <c r="Q184" s="12" t="str">
        <f t="shared" si="27"/>
        <v>echo ;</v>
      </c>
      <c r="R184" s="13" t="str">
        <f t="shared" si="28"/>
        <v>echo;</v>
      </c>
      <c r="S184" s="14" t="str">
        <f t="shared" si="29"/>
        <v xml:space="preserve"> echo ; </v>
      </c>
      <c r="T184" s="64" t="str">
        <f t="shared" si="30"/>
        <v>ssh -q uhvifoapp03 '/home/infa_adm/scripts/ais.sh RACFI wf_rental_agreement_extract_cynergi Int01_uat'</v>
      </c>
      <c r="U184" s="86"/>
      <c r="V184" s="60" t="str">
        <f t="shared" si="31"/>
        <v>./pmrep objectexport -f RACFI -o Workflow -n wf_rental_agreement_extract_cynergi -m -s -b -r -u wf_rental_agreement_extract_cynergi.xml</v>
      </c>
      <c r="W184" s="63" t="str">
        <f t="shared" si="32"/>
        <v>gwd RACFI wf_rental_agreement_extract_cynergi</v>
      </c>
    </row>
    <row r="185" spans="1:23" x14ac:dyDescent="0.25">
      <c r="A185" s="9">
        <v>43304</v>
      </c>
      <c r="B185" s="6" t="s">
        <v>1783</v>
      </c>
      <c r="C185" s="81" t="s">
        <v>324</v>
      </c>
      <c r="D185" s="81" t="s">
        <v>1601</v>
      </c>
      <c r="E185" s="81" t="s">
        <v>1113</v>
      </c>
      <c r="F185" s="81" t="s">
        <v>1241</v>
      </c>
      <c r="G185" s="81">
        <v>6005</v>
      </c>
      <c r="H185" s="81" t="s">
        <v>10</v>
      </c>
      <c r="I185" s="81" t="s">
        <v>666</v>
      </c>
      <c r="J185" s="6" t="s">
        <v>30</v>
      </c>
      <c r="K185" s="6" t="s">
        <v>332</v>
      </c>
      <c r="L185" s="92" t="s">
        <v>1766</v>
      </c>
      <c r="M185" s="6" t="s">
        <v>1787</v>
      </c>
      <c r="N185" s="11" t="str">
        <f t="shared" si="24"/>
        <v>qc RACFI Workflow wf_return_reason</v>
      </c>
      <c r="O185" s="12" t="str">
        <f t="shared" si="25"/>
        <v>echo ;</v>
      </c>
      <c r="P185" s="13" t="str">
        <f t="shared" si="26"/>
        <v>./pmrep addtodeploymentgroup -p DG_Static_Shared -n wf_return_reason -o Workflow -f RACFI -d all ;</v>
      </c>
      <c r="Q185" s="12" t="str">
        <f t="shared" si="27"/>
        <v>echo ;</v>
      </c>
      <c r="R185" s="13" t="str">
        <f t="shared" si="28"/>
        <v>echo;</v>
      </c>
      <c r="S185" s="14" t="str">
        <f t="shared" si="29"/>
        <v xml:space="preserve"> echo ; </v>
      </c>
      <c r="T185" s="64" t="str">
        <f t="shared" si="30"/>
        <v>ssh -q uhvifoapp03 '/home/infa_adm/scripts/ais.sh RACFI wf_return_reason Int01_uat'</v>
      </c>
      <c r="U185" s="86"/>
      <c r="V185" s="60" t="str">
        <f t="shared" si="31"/>
        <v>./pmrep objectexport -f RACFI -o Workflow -n wf_return_reason -m -s -b -r -u wf_return_reason.xml</v>
      </c>
      <c r="W185" s="63" t="str">
        <f t="shared" si="32"/>
        <v>gwd RACFI wf_return_reason</v>
      </c>
    </row>
    <row r="186" spans="1:23" x14ac:dyDescent="0.25">
      <c r="A186" s="9">
        <v>43304</v>
      </c>
      <c r="B186" s="6" t="s">
        <v>1783</v>
      </c>
      <c r="C186" s="81" t="s">
        <v>324</v>
      </c>
      <c r="D186" s="81" t="s">
        <v>1601</v>
      </c>
      <c r="E186" s="81" t="s">
        <v>1113</v>
      </c>
      <c r="F186" s="81" t="s">
        <v>1241</v>
      </c>
      <c r="G186" s="81">
        <v>6005</v>
      </c>
      <c r="H186" s="81" t="s">
        <v>10</v>
      </c>
      <c r="I186" s="81" t="s">
        <v>666</v>
      </c>
      <c r="J186" s="6" t="s">
        <v>30</v>
      </c>
      <c r="K186" s="6" t="s">
        <v>332</v>
      </c>
      <c r="L186" s="92" t="s">
        <v>999</v>
      </c>
      <c r="M186" s="6" t="s">
        <v>1787</v>
      </c>
      <c r="N186" s="11" t="str">
        <f t="shared" si="24"/>
        <v>qc RACFI Workflow wf_tran_customer_cyn</v>
      </c>
      <c r="O186" s="12" t="str">
        <f t="shared" si="25"/>
        <v>echo ;</v>
      </c>
      <c r="P186" s="13" t="str">
        <f t="shared" si="26"/>
        <v>./pmrep addtodeploymentgroup -p DG_Static_Shared -n wf_tran_customer_cyn -o Workflow -f RACFI -d all ;</v>
      </c>
      <c r="Q186" s="12" t="str">
        <f t="shared" si="27"/>
        <v>echo ;</v>
      </c>
      <c r="R186" s="13" t="str">
        <f t="shared" si="28"/>
        <v>echo;</v>
      </c>
      <c r="S186" s="14" t="str">
        <f t="shared" si="29"/>
        <v xml:space="preserve"> echo ; </v>
      </c>
      <c r="T186" s="64" t="str">
        <f t="shared" si="30"/>
        <v>ssh -q uhvifoapp03 '/home/infa_adm/scripts/ais.sh RACFI wf_tran_customer_cyn Int01_uat'</v>
      </c>
      <c r="U186" s="86"/>
      <c r="V186" s="60" t="str">
        <f t="shared" si="31"/>
        <v>./pmrep objectexport -f RACFI -o Workflow -n wf_tran_customer_cyn -m -s -b -r -u wf_tran_customer_cyn.xml</v>
      </c>
      <c r="W186" s="63" t="str">
        <f t="shared" si="32"/>
        <v>gwd RACFI wf_tran_customer_cyn</v>
      </c>
    </row>
    <row r="187" spans="1:23" x14ac:dyDescent="0.25">
      <c r="A187" s="9">
        <v>43304</v>
      </c>
      <c r="B187" s="6" t="s">
        <v>1783</v>
      </c>
      <c r="C187" s="81" t="s">
        <v>324</v>
      </c>
      <c r="D187" s="81" t="s">
        <v>1601</v>
      </c>
      <c r="E187" s="81" t="s">
        <v>1113</v>
      </c>
      <c r="F187" s="81" t="s">
        <v>1241</v>
      </c>
      <c r="G187" s="81">
        <v>6005</v>
      </c>
      <c r="H187" s="81" t="s">
        <v>10</v>
      </c>
      <c r="I187" s="81" t="s">
        <v>666</v>
      </c>
      <c r="J187" s="6" t="s">
        <v>30</v>
      </c>
      <c r="K187" s="6" t="s">
        <v>332</v>
      </c>
      <c r="L187" s="91" t="s">
        <v>998</v>
      </c>
      <c r="M187" s="6" t="s">
        <v>1787</v>
      </c>
      <c r="N187" s="11" t="str">
        <f t="shared" si="24"/>
        <v>qc RACFI Workflow wf_tran_inventory_cyn</v>
      </c>
      <c r="O187" s="12" t="str">
        <f t="shared" si="25"/>
        <v>echo ;</v>
      </c>
      <c r="P187" s="13" t="str">
        <f t="shared" si="26"/>
        <v>./pmrep addtodeploymentgroup -p DG_Static_Shared -n wf_tran_inventory_cyn -o Workflow -f RACFI -d all ;</v>
      </c>
      <c r="Q187" s="12" t="str">
        <f t="shared" si="27"/>
        <v>echo ;</v>
      </c>
      <c r="R187" s="13" t="str">
        <f t="shared" si="28"/>
        <v>echo;</v>
      </c>
      <c r="S187" s="14" t="str">
        <f t="shared" si="29"/>
        <v xml:space="preserve"> echo ; </v>
      </c>
      <c r="T187" s="64" t="str">
        <f t="shared" si="30"/>
        <v>ssh -q uhvifoapp03 '/home/infa_adm/scripts/ais.sh RACFI wf_tran_inventory_cyn Int01_uat'</v>
      </c>
      <c r="U187" s="86"/>
      <c r="V187" s="60" t="str">
        <f t="shared" si="31"/>
        <v>./pmrep objectexport -f RACFI -o Workflow -n wf_tran_inventory_cyn -m -s -b -r -u wf_tran_inventory_cyn.xml</v>
      </c>
      <c r="W187" s="63" t="str">
        <f t="shared" si="32"/>
        <v>gwd RACFI wf_tran_inventory_cyn</v>
      </c>
    </row>
    <row r="188" spans="1:23" x14ac:dyDescent="0.25">
      <c r="A188" s="9">
        <v>43304</v>
      </c>
      <c r="B188" s="6" t="s">
        <v>1783</v>
      </c>
      <c r="C188" s="81" t="s">
        <v>324</v>
      </c>
      <c r="D188" s="81" t="s">
        <v>1601</v>
      </c>
      <c r="E188" s="81" t="s">
        <v>1113</v>
      </c>
      <c r="F188" s="81" t="s">
        <v>1241</v>
      </c>
      <c r="G188" s="81">
        <v>6005</v>
      </c>
      <c r="H188" s="81" t="s">
        <v>10</v>
      </c>
      <c r="I188" s="81" t="s">
        <v>666</v>
      </c>
      <c r="J188" s="6" t="s">
        <v>30</v>
      </c>
      <c r="K188" s="6" t="s">
        <v>332</v>
      </c>
      <c r="L188" s="92" t="s">
        <v>1093</v>
      </c>
      <c r="M188" s="6" t="s">
        <v>1787</v>
      </c>
      <c r="N188" s="11" t="str">
        <f t="shared" si="24"/>
        <v>qc RACFI Workflow wf_tran_rece_hist</v>
      </c>
      <c r="O188" s="12" t="str">
        <f t="shared" si="25"/>
        <v>echo ;</v>
      </c>
      <c r="P188" s="13" t="str">
        <f t="shared" si="26"/>
        <v>./pmrep addtodeploymentgroup -p DG_Static_Shared -n wf_tran_rece_hist -o Workflow -f RACFI -d all ;</v>
      </c>
      <c r="Q188" s="12" t="str">
        <f t="shared" si="27"/>
        <v>echo ;</v>
      </c>
      <c r="R188" s="13" t="str">
        <f t="shared" si="28"/>
        <v>echo;</v>
      </c>
      <c r="S188" s="14" t="str">
        <f t="shared" si="29"/>
        <v xml:space="preserve"> echo ; </v>
      </c>
      <c r="T188" s="64" t="str">
        <f t="shared" si="30"/>
        <v>ssh -q uhvifoapp03 '/home/infa_adm/scripts/ais.sh RACFI wf_tran_rece_hist Int01_uat'</v>
      </c>
      <c r="U188" s="86"/>
      <c r="V188" s="60" t="str">
        <f t="shared" si="31"/>
        <v>./pmrep objectexport -f RACFI -o Workflow -n wf_tran_rece_hist -m -s -b -r -u wf_tran_rece_hist.xml</v>
      </c>
      <c r="W188" s="63" t="str">
        <f t="shared" si="32"/>
        <v>gwd RACFI wf_tran_rece_hist</v>
      </c>
    </row>
    <row r="189" spans="1:23" x14ac:dyDescent="0.25">
      <c r="A189" s="9">
        <v>43304</v>
      </c>
      <c r="B189" s="6" t="s">
        <v>1783</v>
      </c>
      <c r="C189" s="81" t="s">
        <v>324</v>
      </c>
      <c r="D189" s="81" t="s">
        <v>1601</v>
      </c>
      <c r="E189" s="81" t="s">
        <v>1113</v>
      </c>
      <c r="F189" s="81" t="s">
        <v>1241</v>
      </c>
      <c r="G189" s="81">
        <v>6005</v>
      </c>
      <c r="H189" s="81" t="s">
        <v>10</v>
      </c>
      <c r="I189" s="81" t="s">
        <v>666</v>
      </c>
      <c r="J189" s="6" t="s">
        <v>30</v>
      </c>
      <c r="K189" s="6" t="s">
        <v>332</v>
      </c>
      <c r="L189" s="92" t="s">
        <v>1001</v>
      </c>
      <c r="M189" s="6" t="s">
        <v>1787</v>
      </c>
      <c r="N189" s="11" t="str">
        <f t="shared" si="24"/>
        <v>qc RACFI Workflow wf_tran_rece_hist_cyn</v>
      </c>
      <c r="O189" s="12" t="str">
        <f t="shared" si="25"/>
        <v>echo ;</v>
      </c>
      <c r="P189" s="13" t="str">
        <f t="shared" si="26"/>
        <v>./pmrep addtodeploymentgroup -p DG_Static_Shared -n wf_tran_rece_hist_cyn -o Workflow -f RACFI -d all ;</v>
      </c>
      <c r="Q189" s="12" t="str">
        <f t="shared" si="27"/>
        <v>echo ;</v>
      </c>
      <c r="R189" s="13" t="str">
        <f t="shared" si="28"/>
        <v>echo;</v>
      </c>
      <c r="S189" s="14" t="str">
        <f t="shared" si="29"/>
        <v xml:space="preserve"> echo ; </v>
      </c>
      <c r="T189" s="64" t="str">
        <f t="shared" si="30"/>
        <v>ssh -q uhvifoapp03 '/home/infa_adm/scripts/ais.sh RACFI wf_tran_rece_hist_cyn Int01_uat'</v>
      </c>
      <c r="U189" s="86"/>
      <c r="V189" s="60" t="str">
        <f t="shared" si="31"/>
        <v>./pmrep objectexport -f RACFI -o Workflow -n wf_tran_rece_hist_cyn -m -s -b -r -u wf_tran_rece_hist_cyn.xml</v>
      </c>
      <c r="W189" s="63" t="str">
        <f t="shared" si="32"/>
        <v>gwd RACFI wf_tran_rece_hist_cyn</v>
      </c>
    </row>
    <row r="190" spans="1:23" x14ac:dyDescent="0.25">
      <c r="A190" s="9">
        <v>43304</v>
      </c>
      <c r="B190" s="6" t="s">
        <v>1783</v>
      </c>
      <c r="C190" s="81" t="s">
        <v>324</v>
      </c>
      <c r="D190" s="81" t="s">
        <v>1601</v>
      </c>
      <c r="E190" s="81" t="s">
        <v>1113</v>
      </c>
      <c r="F190" s="81" t="s">
        <v>1241</v>
      </c>
      <c r="G190" s="81">
        <v>6005</v>
      </c>
      <c r="H190" s="81" t="s">
        <v>10</v>
      </c>
      <c r="I190" s="81" t="s">
        <v>666</v>
      </c>
      <c r="J190" s="6" t="s">
        <v>30</v>
      </c>
      <c r="K190" s="6" t="s">
        <v>332</v>
      </c>
      <c r="L190" s="92" t="s">
        <v>1094</v>
      </c>
      <c r="M190" s="6" t="s">
        <v>1787</v>
      </c>
      <c r="N190" s="11" t="str">
        <f t="shared" si="24"/>
        <v>qc RACFI Workflow wf_tran_rental_agreement</v>
      </c>
      <c r="O190" s="12" t="str">
        <f t="shared" si="25"/>
        <v>echo ;</v>
      </c>
      <c r="P190" s="13" t="str">
        <f t="shared" si="26"/>
        <v>./pmrep addtodeploymentgroup -p DG_Static_Shared -n wf_tran_rental_agreement -o Workflow -f RACFI -d all ;</v>
      </c>
      <c r="Q190" s="12" t="str">
        <f t="shared" si="27"/>
        <v>echo ;</v>
      </c>
      <c r="R190" s="13" t="str">
        <f t="shared" si="28"/>
        <v>echo;</v>
      </c>
      <c r="S190" s="14" t="str">
        <f t="shared" si="29"/>
        <v xml:space="preserve"> echo ; </v>
      </c>
      <c r="T190" s="64" t="str">
        <f t="shared" si="30"/>
        <v>ssh -q uhvifoapp03 '/home/infa_adm/scripts/ais.sh RACFI wf_tran_rental_agreement Int01_uat'</v>
      </c>
      <c r="U190" s="86"/>
      <c r="V190" s="60" t="str">
        <f t="shared" si="31"/>
        <v>./pmrep objectexport -f RACFI -o Workflow -n wf_tran_rental_agreement -m -s -b -r -u wf_tran_rental_agreement.xml</v>
      </c>
      <c r="W190" s="63" t="str">
        <f t="shared" si="32"/>
        <v>gwd RACFI wf_tran_rental_agreement</v>
      </c>
    </row>
    <row r="191" spans="1:23" x14ac:dyDescent="0.25">
      <c r="A191" s="9">
        <v>43304</v>
      </c>
      <c r="B191" s="6" t="s">
        <v>1783</v>
      </c>
      <c r="C191" s="81" t="s">
        <v>324</v>
      </c>
      <c r="D191" s="81" t="s">
        <v>1601</v>
      </c>
      <c r="E191" s="81" t="s">
        <v>1113</v>
      </c>
      <c r="F191" s="81" t="s">
        <v>1241</v>
      </c>
      <c r="G191" s="81">
        <v>6005</v>
      </c>
      <c r="H191" s="81" t="s">
        <v>10</v>
      </c>
      <c r="I191" s="81" t="s">
        <v>666</v>
      </c>
      <c r="J191" s="6" t="s">
        <v>30</v>
      </c>
      <c r="K191" s="6" t="s">
        <v>332</v>
      </c>
      <c r="L191" s="92" t="s">
        <v>1003</v>
      </c>
      <c r="M191" s="6" t="s">
        <v>1787</v>
      </c>
      <c r="N191" s="11" t="str">
        <f t="shared" si="24"/>
        <v>qc RACFI Workflow wf_trans_rental_agreement_cyn</v>
      </c>
      <c r="O191" s="12" t="str">
        <f t="shared" si="25"/>
        <v>echo ;</v>
      </c>
      <c r="P191" s="13" t="str">
        <f t="shared" si="26"/>
        <v>./pmrep addtodeploymentgroup -p DG_Static_Shared -n wf_trans_rental_agreement_cyn -o Workflow -f RACFI -d all ;</v>
      </c>
      <c r="Q191" s="12" t="str">
        <f t="shared" si="27"/>
        <v>./pmrep deploydeploymentgroup -p DG_Static_Shared -c  ./DG_Static_Shared.xml -r RAC_uat -n ritbil -X BPU -h uhvifoapp03 -o 6005 -s Native -l $HOME/scripts/log/dgbr_laksram_UAT_RH7.log ;</v>
      </c>
      <c r="R191" s="13" t="str">
        <f t="shared" si="28"/>
        <v xml:space="preserve">cat $HOME/scripts/log/dgbr_laksram_UAT_RH7.log ; </v>
      </c>
      <c r="S191" s="14" t="str">
        <f t="shared" si="29"/>
        <v xml:space="preserve"> pmd ; </v>
      </c>
      <c r="T191" s="64" t="str">
        <f t="shared" si="30"/>
        <v>ssh -q uhvifoapp03 '/home/infa_adm/scripts/ais.sh RACFI wf_trans_rental_agreement_cyn Int01_uat'</v>
      </c>
      <c r="U191" s="86"/>
      <c r="V191" s="60" t="str">
        <f t="shared" si="31"/>
        <v>./pmrep objectexport -f RACFI -o Workflow -n wf_trans_rental_agreement_cyn -m -s -b -r -u wf_trans_rental_agreement_cyn.xml</v>
      </c>
      <c r="W191" s="63" t="str">
        <f t="shared" si="32"/>
        <v>gwd RACFI wf_trans_rental_agreement_cyn</v>
      </c>
    </row>
    <row r="192" spans="1:23" x14ac:dyDescent="0.25">
      <c r="A192" s="9">
        <v>43304</v>
      </c>
      <c r="B192" s="6" t="s">
        <v>1777</v>
      </c>
      <c r="C192" s="83" t="s">
        <v>32</v>
      </c>
      <c r="D192" s="83" t="s">
        <v>1614</v>
      </c>
      <c r="E192" s="83" t="s">
        <v>1040</v>
      </c>
      <c r="F192" s="83" t="s">
        <v>1242</v>
      </c>
      <c r="G192" s="83">
        <v>6005</v>
      </c>
      <c r="H192" s="83" t="s">
        <v>10</v>
      </c>
      <c r="I192" s="83" t="s">
        <v>666</v>
      </c>
      <c r="J192" s="6" t="s">
        <v>326</v>
      </c>
      <c r="K192" s="6" t="s">
        <v>332</v>
      </c>
      <c r="L192" s="6" t="s">
        <v>1471</v>
      </c>
      <c r="M192" s="6" t="s">
        <v>1784</v>
      </c>
      <c r="N192" s="11" t="str">
        <f t="shared" si="24"/>
        <v>qc Miscellaneous Workflow wf_m_call_ams003_upd_ht_line_9</v>
      </c>
      <c r="O192" s="12" t="str">
        <f t="shared" si="25"/>
        <v>./pmrep cleardeploymentgroup -p DG_Static_Shared -f ;</v>
      </c>
      <c r="P192" s="13" t="str">
        <f t="shared" si="26"/>
        <v>./pmrep addtodeploymentgroup -p DG_Static_Shared -n wf_m_call_ams003_upd_ht_line_9 -o Workflow -f Miscellaneous -d all ;</v>
      </c>
      <c r="Q192" s="12" t="str">
        <f t="shared" si="27"/>
        <v>./pmrep deploydeploymentgroup -p DG_Static_Shared -c  ./DG_Static_Shared.xml -r RAC_prod -n ritbil -X BPP -h phvifoapp04 -o 6005 -s Native -l $HOME/scripts/log/dgbr_CHG0013588.log ;</v>
      </c>
      <c r="R192" s="13" t="str">
        <f t="shared" si="28"/>
        <v xml:space="preserve">cat $HOME/scripts/log/dgbr_CHG0013588.log ; </v>
      </c>
      <c r="S192" s="14" t="str">
        <f t="shared" si="29"/>
        <v xml:space="preserve"> pmd ; </v>
      </c>
      <c r="T192" s="64" t="str">
        <f t="shared" si="30"/>
        <v>ssh -q phvifoapp04 '/home/infa_adm/scripts/ais.sh Miscellaneous wf_m_call_ams003_upd_ht_line_9 Int01_prod'</v>
      </c>
      <c r="U192" s="86"/>
      <c r="V192" s="60" t="str">
        <f t="shared" si="31"/>
        <v>./pmrep objectexport -f Miscellaneous -o Workflow -n wf_m_call_ams003_upd_ht_line_9 -m -s -b -r -u wf_m_call_ams003_upd_ht_line_9.xml</v>
      </c>
      <c r="W192" s="63" t="str">
        <f t="shared" si="32"/>
        <v>gwd Miscellaneous wf_m_call_ams003_upd_ht_line_9</v>
      </c>
    </row>
    <row r="193" spans="1:23" x14ac:dyDescent="0.25">
      <c r="A193" s="9">
        <v>43305</v>
      </c>
      <c r="B193" s="6" t="s">
        <v>8</v>
      </c>
      <c r="C193" s="82" t="s">
        <v>20</v>
      </c>
      <c r="D193" s="82" t="s">
        <v>1602</v>
      </c>
      <c r="E193" s="82" t="s">
        <v>1383</v>
      </c>
      <c r="F193" s="82" t="s">
        <v>19</v>
      </c>
      <c r="G193" s="82">
        <v>6005</v>
      </c>
      <c r="H193" s="82" t="s">
        <v>10</v>
      </c>
      <c r="I193" s="82" t="s">
        <v>666</v>
      </c>
      <c r="J193" s="5" t="s">
        <v>1740</v>
      </c>
      <c r="K193" s="6" t="s">
        <v>332</v>
      </c>
      <c r="L193" s="6" t="s">
        <v>1790</v>
      </c>
      <c r="M193" s="6" t="s">
        <v>1793</v>
      </c>
      <c r="N193" s="11" t="str">
        <f t="shared" si="24"/>
        <v>qc CloudExtracts Workflow wf_SKIP_STOLEN_CUSTOMERS</v>
      </c>
      <c r="O193" s="12" t="str">
        <f t="shared" si="25"/>
        <v>./pmrep cleardeploymentgroup -p DG_Static_Shared -f ;</v>
      </c>
      <c r="P193" s="13" t="str">
        <f t="shared" si="26"/>
        <v>./pmrep addtodeploymentgroup -p DG_Static_Shared -n wf_SKIP_STOLEN_CUSTOMERS -o Workflow -f CloudExtracts -d all ;</v>
      </c>
      <c r="Q193" s="12" t="str">
        <f t="shared" si="27"/>
        <v>echo ;</v>
      </c>
      <c r="R193" s="13" t="str">
        <f t="shared" si="28"/>
        <v>echo;</v>
      </c>
      <c r="S193" s="14" t="str">
        <f t="shared" si="29"/>
        <v xml:space="preserve"> echo ; </v>
      </c>
      <c r="T193" s="64" t="str">
        <f t="shared" si="30"/>
        <v>ssh -q qhvifoapp05 '/home/infa_adm/scripts/ais.sh CloudExtracts wf_SKIP_STOLEN_CUSTOMERS Int01_qa'</v>
      </c>
      <c r="U193" s="86"/>
      <c r="V193" s="60" t="str">
        <f t="shared" si="31"/>
        <v>./pmrep objectexport -f CloudExtracts -o Workflow -n wf_SKIP_STOLEN_CUSTOMERS -m -s -b -r -u wf_SKIP_STOLEN_CUSTOMERS.xml</v>
      </c>
      <c r="W193" s="63" t="str">
        <f t="shared" si="32"/>
        <v>gwd CloudExtracts wf_SKIP_STOLEN_CUSTOMERS</v>
      </c>
    </row>
    <row r="194" spans="1:23" x14ac:dyDescent="0.25">
      <c r="A194" s="9">
        <v>43305</v>
      </c>
      <c r="B194" s="6" t="s">
        <v>8</v>
      </c>
      <c r="C194" s="82" t="s">
        <v>20</v>
      </c>
      <c r="D194" s="82" t="s">
        <v>1602</v>
      </c>
      <c r="E194" s="82" t="s">
        <v>1383</v>
      </c>
      <c r="F194" s="82" t="s">
        <v>19</v>
      </c>
      <c r="G194" s="82">
        <v>6005</v>
      </c>
      <c r="H194" s="82" t="s">
        <v>10</v>
      </c>
      <c r="I194" s="82" t="s">
        <v>666</v>
      </c>
      <c r="J194" s="5" t="s">
        <v>1740</v>
      </c>
      <c r="K194" s="6" t="s">
        <v>332</v>
      </c>
      <c r="L194" s="5" t="s">
        <v>1791</v>
      </c>
      <c r="M194" s="6" t="s">
        <v>1793</v>
      </c>
      <c r="N194" s="11" t="str">
        <f t="shared" si="24"/>
        <v>qc CloudExtracts Workflow wf_SKIP_STOLEN_CUSTOMERS_JSON</v>
      </c>
      <c r="O194" s="12" t="str">
        <f t="shared" si="25"/>
        <v>echo ;</v>
      </c>
      <c r="P194" s="13" t="str">
        <f t="shared" si="26"/>
        <v>./pmrep addtodeploymentgroup -p DG_Static_Shared -n wf_SKIP_STOLEN_CUSTOMERS_JSON -o Workflow -f CloudExtracts -d all ;</v>
      </c>
      <c r="Q194" s="12" t="str">
        <f t="shared" si="27"/>
        <v>echo ;</v>
      </c>
      <c r="R194" s="13" t="str">
        <f t="shared" si="28"/>
        <v>echo;</v>
      </c>
      <c r="S194" s="14" t="str">
        <f t="shared" si="29"/>
        <v xml:space="preserve"> echo ; </v>
      </c>
      <c r="T194" s="64" t="str">
        <f t="shared" si="30"/>
        <v>ssh -q qhvifoapp05 '/home/infa_adm/scripts/ais.sh CloudExtracts wf_SKIP_STOLEN_CUSTOMERS_JSON Int01_qa'</v>
      </c>
      <c r="U194" s="86"/>
      <c r="V194" s="60" t="str">
        <f t="shared" si="31"/>
        <v>./pmrep objectexport -f CloudExtracts -o Workflow -n wf_SKIP_STOLEN_CUSTOMERS_JSON -m -s -b -r -u wf_SKIP_STOLEN_CUSTOMERS_JSON.xml</v>
      </c>
      <c r="W194" s="63" t="str">
        <f t="shared" si="32"/>
        <v>gwd CloudExtracts wf_SKIP_STOLEN_CUSTOMERS_JSON</v>
      </c>
    </row>
    <row r="195" spans="1:23" x14ac:dyDescent="0.25">
      <c r="A195" s="9">
        <v>43305</v>
      </c>
      <c r="B195" s="6" t="s">
        <v>8</v>
      </c>
      <c r="C195" s="82" t="s">
        <v>20</v>
      </c>
      <c r="D195" s="82" t="s">
        <v>1602</v>
      </c>
      <c r="E195" s="82" t="s">
        <v>1383</v>
      </c>
      <c r="F195" s="82" t="s">
        <v>19</v>
      </c>
      <c r="G195" s="82">
        <v>6005</v>
      </c>
      <c r="H195" s="82" t="s">
        <v>10</v>
      </c>
      <c r="I195" s="82" t="s">
        <v>666</v>
      </c>
      <c r="J195" s="5" t="s">
        <v>1740</v>
      </c>
      <c r="K195" s="6" t="s">
        <v>332</v>
      </c>
      <c r="L195" s="6" t="s">
        <v>1792</v>
      </c>
      <c r="M195" s="6" t="s">
        <v>1793</v>
      </c>
      <c r="N195" s="11" t="str">
        <f t="shared" si="24"/>
        <v>qc CloudExtracts Workflow wf_SKIP_STOLEN_CUSTOMERS_RACFI</v>
      </c>
      <c r="O195" s="12" t="str">
        <f t="shared" si="25"/>
        <v>echo ;</v>
      </c>
      <c r="P195" s="13" t="str">
        <f t="shared" si="26"/>
        <v>./pmrep addtodeploymentgroup -p DG_Static_Shared -n wf_SKIP_STOLEN_CUSTOMERS_RACFI -o Workflow -f CloudExtracts -d all ;</v>
      </c>
      <c r="Q195" s="12" t="str">
        <f t="shared" si="27"/>
        <v>./pmrep deploydeploymentgroup -p DG_Static_Shared -c  ./DG_Static_Shared.xml -r RAC_qa -n ritbil -X BPQ -h qhvifoapp05 -o 6005 -s Native -l $HOME/scripts/log/dgbr_seeanu.log ;</v>
      </c>
      <c r="R195" s="13" t="str">
        <f t="shared" si="28"/>
        <v xml:space="preserve">cat $HOME/scripts/log/dgbr_seeanu.log ; </v>
      </c>
      <c r="S195" s="14" t="str">
        <f t="shared" si="29"/>
        <v xml:space="preserve"> pmd ; </v>
      </c>
      <c r="T195" s="64" t="str">
        <f t="shared" si="30"/>
        <v>ssh -q qhvifoapp05 '/home/infa_adm/scripts/ais.sh CloudExtracts wf_SKIP_STOLEN_CUSTOMERS_RACFI Int01_qa'</v>
      </c>
      <c r="U195" s="86"/>
      <c r="V195" s="60" t="str">
        <f t="shared" si="31"/>
        <v>./pmrep objectexport -f CloudExtracts -o Workflow -n wf_SKIP_STOLEN_CUSTOMERS_RACFI -m -s -b -r -u wf_SKIP_STOLEN_CUSTOMERS_RACFI.xml</v>
      </c>
      <c r="W195" s="63" t="str">
        <f t="shared" si="32"/>
        <v>gwd CloudExtracts wf_SKIP_STOLEN_CUSTOMERS_RACFI</v>
      </c>
    </row>
    <row r="196" spans="1:23" x14ac:dyDescent="0.25">
      <c r="A196" s="9">
        <v>43305</v>
      </c>
      <c r="B196" s="6" t="s">
        <v>8</v>
      </c>
      <c r="C196" s="81" t="s">
        <v>324</v>
      </c>
      <c r="D196" s="81" t="s">
        <v>1601</v>
      </c>
      <c r="E196" s="81" t="s">
        <v>1113</v>
      </c>
      <c r="F196" s="81" t="s">
        <v>1241</v>
      </c>
      <c r="G196" s="81">
        <v>6005</v>
      </c>
      <c r="H196" s="81" t="s">
        <v>10</v>
      </c>
      <c r="I196" s="81" t="s">
        <v>666</v>
      </c>
      <c r="J196" s="5" t="s">
        <v>1740</v>
      </c>
      <c r="K196" s="6" t="s">
        <v>332</v>
      </c>
      <c r="L196" s="6" t="s">
        <v>1790</v>
      </c>
      <c r="M196" s="6" t="s">
        <v>1794</v>
      </c>
      <c r="N196" s="11" t="str">
        <f t="shared" si="24"/>
        <v>qc CloudExtracts Workflow wf_SKIP_STOLEN_CUSTOMERS</v>
      </c>
      <c r="O196" s="12" t="str">
        <f t="shared" si="25"/>
        <v>./pmrep cleardeploymentgroup -p DG_Static_Shared -f ;</v>
      </c>
      <c r="P196" s="13" t="str">
        <f t="shared" si="26"/>
        <v>./pmrep addtodeploymentgroup -p DG_Static_Shared -n wf_SKIP_STOLEN_CUSTOMERS -o Workflow -f CloudExtracts -d all ;</v>
      </c>
      <c r="Q196" s="12" t="str">
        <f t="shared" si="27"/>
        <v>echo ;</v>
      </c>
      <c r="R196" s="13" t="str">
        <f t="shared" si="28"/>
        <v>echo;</v>
      </c>
      <c r="S196" s="14" t="str">
        <f t="shared" si="29"/>
        <v xml:space="preserve"> echo ; </v>
      </c>
      <c r="T196" s="64" t="str">
        <f t="shared" si="30"/>
        <v>ssh -q uhvifoapp03 '/home/infa_adm/scripts/ais.sh CloudExtracts wf_SKIP_STOLEN_CUSTOMERS Int01_uat'</v>
      </c>
      <c r="U196" s="86"/>
      <c r="V196" s="60" t="str">
        <f t="shared" si="31"/>
        <v>./pmrep objectexport -f CloudExtracts -o Workflow -n wf_SKIP_STOLEN_CUSTOMERS -m -s -b -r -u wf_SKIP_STOLEN_CUSTOMERS.xml</v>
      </c>
      <c r="W196" s="63" t="str">
        <f t="shared" si="32"/>
        <v>gwd CloudExtracts wf_SKIP_STOLEN_CUSTOMERS</v>
      </c>
    </row>
    <row r="197" spans="1:23" x14ac:dyDescent="0.25">
      <c r="A197" s="9">
        <v>43305</v>
      </c>
      <c r="B197" s="6" t="s">
        <v>8</v>
      </c>
      <c r="C197" s="81" t="s">
        <v>324</v>
      </c>
      <c r="D197" s="81" t="s">
        <v>1601</v>
      </c>
      <c r="E197" s="81" t="s">
        <v>1113</v>
      </c>
      <c r="F197" s="81" t="s">
        <v>1241</v>
      </c>
      <c r="G197" s="81">
        <v>6005</v>
      </c>
      <c r="H197" s="81" t="s">
        <v>10</v>
      </c>
      <c r="I197" s="81" t="s">
        <v>666</v>
      </c>
      <c r="J197" s="5" t="s">
        <v>1740</v>
      </c>
      <c r="K197" s="6" t="s">
        <v>332</v>
      </c>
      <c r="L197" s="5" t="s">
        <v>1791</v>
      </c>
      <c r="M197" s="6" t="s">
        <v>1794</v>
      </c>
      <c r="N197" s="11" t="str">
        <f t="shared" si="24"/>
        <v>qc CloudExtracts Workflow wf_SKIP_STOLEN_CUSTOMERS_JSON</v>
      </c>
      <c r="O197" s="12" t="str">
        <f t="shared" si="25"/>
        <v>echo ;</v>
      </c>
      <c r="P197" s="13" t="str">
        <f t="shared" si="26"/>
        <v>./pmrep addtodeploymentgroup -p DG_Static_Shared -n wf_SKIP_STOLEN_CUSTOMERS_JSON -o Workflow -f CloudExtracts -d all ;</v>
      </c>
      <c r="Q197" s="12" t="str">
        <f t="shared" si="27"/>
        <v>echo ;</v>
      </c>
      <c r="R197" s="13" t="str">
        <f t="shared" si="28"/>
        <v>echo;</v>
      </c>
      <c r="S197" s="14" t="str">
        <f t="shared" si="29"/>
        <v xml:space="preserve"> echo ; </v>
      </c>
      <c r="T197" s="64" t="str">
        <f t="shared" si="30"/>
        <v>ssh -q uhvifoapp03 '/home/infa_adm/scripts/ais.sh CloudExtracts wf_SKIP_STOLEN_CUSTOMERS_JSON Int01_uat'</v>
      </c>
      <c r="U197" s="86"/>
      <c r="V197" s="60" t="str">
        <f t="shared" si="31"/>
        <v>./pmrep objectexport -f CloudExtracts -o Workflow -n wf_SKIP_STOLEN_CUSTOMERS_JSON -m -s -b -r -u wf_SKIP_STOLEN_CUSTOMERS_JSON.xml</v>
      </c>
      <c r="W197" s="63" t="str">
        <f t="shared" si="32"/>
        <v>gwd CloudExtracts wf_SKIP_STOLEN_CUSTOMERS_JSON</v>
      </c>
    </row>
    <row r="198" spans="1:23" x14ac:dyDescent="0.25">
      <c r="A198" s="9">
        <v>43305</v>
      </c>
      <c r="B198" s="6" t="s">
        <v>8</v>
      </c>
      <c r="C198" s="81" t="s">
        <v>324</v>
      </c>
      <c r="D198" s="81" t="s">
        <v>1601</v>
      </c>
      <c r="E198" s="81" t="s">
        <v>1113</v>
      </c>
      <c r="F198" s="81" t="s">
        <v>1241</v>
      </c>
      <c r="G198" s="81">
        <v>6005</v>
      </c>
      <c r="H198" s="81" t="s">
        <v>10</v>
      </c>
      <c r="I198" s="81" t="s">
        <v>666</v>
      </c>
      <c r="J198" s="5" t="s">
        <v>1740</v>
      </c>
      <c r="K198" s="6" t="s">
        <v>332</v>
      </c>
      <c r="L198" s="6" t="s">
        <v>1792</v>
      </c>
      <c r="M198" s="6" t="s">
        <v>1794</v>
      </c>
      <c r="N198" s="11" t="str">
        <f t="shared" ref="N198:N200" si="33">CONCATENATE("qc ",J198," ",K198," ",L198)</f>
        <v>qc CloudExtracts Workflow wf_SKIP_STOLEN_CUSTOMERS_RACFI</v>
      </c>
      <c r="O198" s="12" t="str">
        <f t="shared" ref="O198:O200" si="34">IF(AND(B198=B197,D198=D197),"echo ;",CONCATENATE("./pmrep cleardeploymentgroup -p ",dgnm," -f ;"))</f>
        <v>echo ;</v>
      </c>
      <c r="P198" s="13" t="str">
        <f t="shared" ref="P198:P200" si="35">CONCATENATE("./pmrep addtodeploymentgroup -p ",dgnm," -n ",L198," -o ",K198, " -f ",J198," -d ",I198, " ;")</f>
        <v>./pmrep addtodeploymentgroup -p DG_Static_Shared -n wf_SKIP_STOLEN_CUSTOMERS_RACFI -o Workflow -f CloudExtracts -d all ;</v>
      </c>
      <c r="Q198" s="12" t="str">
        <f t="shared" ref="Q198:Q200" si="36">IF(AND(B198=B199,D198=D199),"echo ;",CONCATENATE("./pmrep deploydeploymentgroup -p ",dgnm, " -c ",dgxml," -r ",C198," -n ritbil -X ",D198, " -h ",E198," -o ",G198, " -s ",H198, " -l $HOME/scripts/log/dgbr_",B198,".log ;"))</f>
        <v>./pmrep deploydeploymentgroup -p DG_Static_Shared -c  ./DG_Static_Shared.xml -r RAC_uat -n ritbil -X BPU -h uhvifoapp03 -o 6005 -s Native -l $HOME/scripts/log/dgbr_seeanu.log ;</v>
      </c>
      <c r="R198" s="13" t="str">
        <f t="shared" ref="R198:R200" si="37">IF(AND(B198=B199,D198=D199),"echo;",CONCATENATE("cat $HOME/scripts/log/dgbr_",B198,".log ; "))</f>
        <v xml:space="preserve">cat $HOME/scripts/log/dgbr_seeanu.log ; </v>
      </c>
      <c r="S198" s="14" t="str">
        <f t="shared" ref="S198:S200" si="38">IF(LEFT(R198,3)="cat"," pmd ; "," echo ; ")</f>
        <v xml:space="preserve"> pmd ; </v>
      </c>
      <c r="T198" s="64" t="str">
        <f t="shared" ref="T198:T200" si="39">CONCATENATE("ssh -q ",E198, " '/home/infa_adm/scripts/ais.sh ",J198," ",L198," ",F198,"'")</f>
        <v>ssh -q uhvifoapp03 '/home/infa_adm/scripts/ais.sh CloudExtracts wf_SKIP_STOLEN_CUSTOMERS_RACFI Int01_uat'</v>
      </c>
      <c r="U198" s="86"/>
      <c r="V198" s="60" t="str">
        <f t="shared" ref="V198:V200" si="40">CONCATENATE("./pmrep objectexport -f ",J198," -o ",K198," -n ",L198," -m -s -b -r -u ",L198,".xml")</f>
        <v>./pmrep objectexport -f CloudExtracts -o Workflow -n wf_SKIP_STOLEN_CUSTOMERS_RACFI -m -s -b -r -u wf_SKIP_STOLEN_CUSTOMERS_RACFI.xml</v>
      </c>
      <c r="W198" s="63" t="str">
        <f t="shared" ref="W198:W200" si="41">IF(K198="Workflow",CONCATENATE("gwd ",J198," ",L198)," # n/a")</f>
        <v>gwd CloudExtracts wf_SKIP_STOLEN_CUSTOMERS_RACFI</v>
      </c>
    </row>
    <row r="199" spans="1:23" x14ac:dyDescent="0.25">
      <c r="A199" s="9">
        <v>43312</v>
      </c>
      <c r="B199" s="6" t="s">
        <v>27</v>
      </c>
      <c r="C199" s="82" t="s">
        <v>20</v>
      </c>
      <c r="D199" s="82" t="s">
        <v>1602</v>
      </c>
      <c r="E199" s="82" t="s">
        <v>1383</v>
      </c>
      <c r="F199" s="82" t="s">
        <v>19</v>
      </c>
      <c r="G199" s="82">
        <v>6005</v>
      </c>
      <c r="H199" s="82" t="s">
        <v>10</v>
      </c>
      <c r="I199" s="82" t="s">
        <v>666</v>
      </c>
      <c r="J199" s="6" t="s">
        <v>326</v>
      </c>
      <c r="K199" s="6" t="s">
        <v>332</v>
      </c>
      <c r="L199" s="6" t="s">
        <v>452</v>
      </c>
      <c r="M199" s="6" t="s">
        <v>1816</v>
      </c>
      <c r="N199" s="11" t="str">
        <f t="shared" si="33"/>
        <v>qc Miscellaneous Workflow wf_CRM_Lead</v>
      </c>
      <c r="O199" s="12" t="str">
        <f t="shared" si="34"/>
        <v>./pmrep cleardeploymentgroup -p DG_Static_Shared -f ;</v>
      </c>
      <c r="P199" s="13" t="str">
        <f t="shared" si="35"/>
        <v>./pmrep addtodeploymentgroup -p DG_Static_Shared -n wf_CRM_Lead -o Workflow -f Miscellaneous -d all ;</v>
      </c>
      <c r="Q199" s="12" t="str">
        <f t="shared" si="36"/>
        <v>./pmrep deploydeploymentgroup -p DG_Static_Shared -c  ./DG_Static_Shared.xml -r RAC_qa -n ritbil -X BPQ -h qhvifoapp05 -o 6005 -s Native -l $HOME/scripts/log/dgbr_kaoter.log ;</v>
      </c>
      <c r="R199" s="13" t="str">
        <f t="shared" si="37"/>
        <v xml:space="preserve">cat $HOME/scripts/log/dgbr_kaoter.log ; </v>
      </c>
      <c r="S199" s="14" t="str">
        <f t="shared" si="38"/>
        <v xml:space="preserve"> pmd ; </v>
      </c>
      <c r="T199" s="64" t="str">
        <f t="shared" si="39"/>
        <v>ssh -q qhvifoapp05 '/home/infa_adm/scripts/ais.sh Miscellaneous wf_CRM_Lead Int01_qa'</v>
      </c>
      <c r="U199" s="86"/>
      <c r="V199" s="60" t="str">
        <f t="shared" si="40"/>
        <v>./pmrep objectexport -f Miscellaneous -o Workflow -n wf_CRM_Lead -m -s -b -r -u wf_CRM_Lead.xml</v>
      </c>
      <c r="W199" s="63" t="str">
        <f t="shared" si="41"/>
        <v>gwd Miscellaneous wf_CRM_Lead</v>
      </c>
    </row>
    <row r="200" spans="1:23" x14ac:dyDescent="0.25">
      <c r="A200" s="9">
        <v>43312</v>
      </c>
      <c r="B200" s="6" t="s">
        <v>27</v>
      </c>
      <c r="C200" s="81" t="s">
        <v>324</v>
      </c>
      <c r="D200" s="81" t="s">
        <v>1601</v>
      </c>
      <c r="E200" s="81" t="s">
        <v>1113</v>
      </c>
      <c r="F200" s="81" t="s">
        <v>1241</v>
      </c>
      <c r="G200" s="81">
        <v>6005</v>
      </c>
      <c r="H200" s="81" t="s">
        <v>10</v>
      </c>
      <c r="I200" s="81" t="s">
        <v>666</v>
      </c>
      <c r="J200" s="6" t="s">
        <v>326</v>
      </c>
      <c r="K200" s="6" t="s">
        <v>332</v>
      </c>
      <c r="L200" s="6" t="s">
        <v>452</v>
      </c>
      <c r="M200" s="6" t="s">
        <v>1817</v>
      </c>
      <c r="N200" s="11" t="str">
        <f t="shared" si="33"/>
        <v>qc Miscellaneous Workflow wf_CRM_Lead</v>
      </c>
      <c r="O200" s="12" t="str">
        <f t="shared" si="34"/>
        <v>./pmrep cleardeploymentgroup -p DG_Static_Shared -f ;</v>
      </c>
      <c r="P200" s="13" t="str">
        <f t="shared" si="35"/>
        <v>./pmrep addtodeploymentgroup -p DG_Static_Shared -n wf_CRM_Lead -o Workflow -f Miscellaneous -d all ;</v>
      </c>
      <c r="Q200" s="12" t="str">
        <f t="shared" si="36"/>
        <v>./pmrep deploydeploymentgroup -p DG_Static_Shared -c  ./DG_Static_Shared.xml -r RAC_uat -n ritbil -X BPU -h uhvifoapp03 -o 6005 -s Native -l $HOME/scripts/log/dgbr_kaoter.log ;</v>
      </c>
      <c r="R200" s="13" t="str">
        <f t="shared" si="37"/>
        <v xml:space="preserve">cat $HOME/scripts/log/dgbr_kaoter.log ; </v>
      </c>
      <c r="S200" s="14" t="str">
        <f t="shared" si="38"/>
        <v xml:space="preserve"> pmd ; </v>
      </c>
      <c r="T200" s="64" t="str">
        <f t="shared" si="39"/>
        <v>ssh -q uhvifoapp03 '/home/infa_adm/scripts/ais.sh Miscellaneous wf_CRM_Lead Int01_uat'</v>
      </c>
      <c r="U200" s="86"/>
      <c r="V200" s="60" t="str">
        <f t="shared" si="40"/>
        <v>./pmrep objectexport -f Miscellaneous -o Workflow -n wf_CRM_Lead -m -s -b -r -u wf_CRM_Lead.xml</v>
      </c>
      <c r="W200" s="63" t="str">
        <f t="shared" si="41"/>
        <v>gwd Miscellaneous wf_CRM_Lead</v>
      </c>
    </row>
    <row r="201" spans="1:23" x14ac:dyDescent="0.25">
      <c r="A201" s="9">
        <v>43314</v>
      </c>
      <c r="B201" s="6" t="s">
        <v>8</v>
      </c>
      <c r="C201" s="82" t="s">
        <v>20</v>
      </c>
      <c r="D201" s="82" t="s">
        <v>1602</v>
      </c>
      <c r="E201" s="82" t="s">
        <v>1383</v>
      </c>
      <c r="F201" s="82" t="s">
        <v>19</v>
      </c>
      <c r="G201" s="82">
        <v>6005</v>
      </c>
      <c r="H201" s="82" t="s">
        <v>10</v>
      </c>
      <c r="I201" s="82" t="s">
        <v>666</v>
      </c>
      <c r="J201" s="5" t="s">
        <v>1740</v>
      </c>
      <c r="K201" s="6" t="s">
        <v>332</v>
      </c>
      <c r="L201" s="93" t="s">
        <v>1790</v>
      </c>
      <c r="M201" s="6" t="s">
        <v>1825</v>
      </c>
      <c r="N201" s="11" t="str">
        <f t="shared" ref="N201:N203" si="42">CONCATENATE("qc ",J201," ",K201," ",L201)</f>
        <v>qc CloudExtracts Workflow wf_SKIP_STOLEN_CUSTOMERS</v>
      </c>
      <c r="O201" s="12" t="str">
        <f t="shared" ref="O201:O203" si="43">IF(AND(B201=B200,D201=D200),"echo ;",CONCATENATE("./pmrep cleardeploymentgroup -p ",dgnm," -f ;"))</f>
        <v>./pmrep cleardeploymentgroup -p DG_Static_Shared -f ;</v>
      </c>
      <c r="P201" s="13" t="str">
        <f t="shared" ref="P201:P203" si="44">CONCATENATE("./pmrep addtodeploymentgroup -p ",dgnm," -n ",L201," -o ",K201, " -f ",J201," -d ",I201, " ;")</f>
        <v>./pmrep addtodeploymentgroup -p DG_Static_Shared -n wf_SKIP_STOLEN_CUSTOMERS -o Workflow -f CloudExtracts -d all ;</v>
      </c>
      <c r="Q201" s="12" t="str">
        <f t="shared" ref="Q201:Q203" si="45">IF(AND(B201=B202,D201=D202),"echo ;",CONCATENATE("./pmrep deploydeploymentgroup -p ",dgnm, " -c ",dgxml," -r ",C201," -n ritbil -X ",D201, " -h ",E201," -o ",G201, " -s ",H201, " -l $HOME/scripts/log/dgbr_",B201,".log ;"))</f>
        <v>echo ;</v>
      </c>
      <c r="R201" s="13" t="str">
        <f t="shared" ref="R201:R203" si="46">IF(AND(B201=B202,D201=D202),"echo;",CONCATENATE("cat $HOME/scripts/log/dgbr_",B201,".log ; "))</f>
        <v>echo;</v>
      </c>
      <c r="S201" s="14" t="str">
        <f t="shared" ref="S201:S203" si="47">IF(LEFT(R201,3)="cat"," pmd ; "," echo ; ")</f>
        <v xml:space="preserve"> echo ; </v>
      </c>
      <c r="T201" s="64" t="str">
        <f t="shared" ref="T201:T203" si="48">CONCATENATE("ssh -q ",E201, " '/home/infa_adm/scripts/ais.sh ",J201," ",L201," ",F201,"'")</f>
        <v>ssh -q qhvifoapp05 '/home/infa_adm/scripts/ais.sh CloudExtracts wf_SKIP_STOLEN_CUSTOMERS Int01_qa'</v>
      </c>
      <c r="U201" s="86"/>
      <c r="V201" s="60" t="str">
        <f t="shared" ref="V201:V203" si="49">CONCATENATE("./pmrep objectexport -f ",J201," -o ",K201," -n ",L201," -m -s -b -r -u ",L201,".xml")</f>
        <v>./pmrep objectexport -f CloudExtracts -o Workflow -n wf_SKIP_STOLEN_CUSTOMERS -m -s -b -r -u wf_SKIP_STOLEN_CUSTOMERS.xml</v>
      </c>
      <c r="W201" s="63" t="str">
        <f t="shared" ref="W201:W203" si="50">IF(K201="Workflow",CONCATENATE("gwd ",J201," ",L201)," # n/a")</f>
        <v>gwd CloudExtracts wf_SKIP_STOLEN_CUSTOMERS</v>
      </c>
    </row>
    <row r="202" spans="1:23" x14ac:dyDescent="0.25">
      <c r="A202" s="9">
        <v>43314</v>
      </c>
      <c r="B202" s="6" t="s">
        <v>8</v>
      </c>
      <c r="C202" s="82" t="s">
        <v>20</v>
      </c>
      <c r="D202" s="82" t="s">
        <v>1602</v>
      </c>
      <c r="E202" s="82" t="s">
        <v>1383</v>
      </c>
      <c r="F202" s="82" t="s">
        <v>19</v>
      </c>
      <c r="G202" s="82">
        <v>6005</v>
      </c>
      <c r="H202" s="82" t="s">
        <v>10</v>
      </c>
      <c r="I202" s="82" t="s">
        <v>666</v>
      </c>
      <c r="J202" s="5" t="s">
        <v>1740</v>
      </c>
      <c r="K202" s="6" t="s">
        <v>332</v>
      </c>
      <c r="L202" s="8" t="s">
        <v>1792</v>
      </c>
      <c r="M202" s="6" t="s">
        <v>1825</v>
      </c>
      <c r="N202" s="11" t="str">
        <f t="shared" si="42"/>
        <v>qc CloudExtracts Workflow wf_SKIP_STOLEN_CUSTOMERS_RACFI</v>
      </c>
      <c r="O202" s="12" t="str">
        <f t="shared" si="43"/>
        <v>echo ;</v>
      </c>
      <c r="P202" s="13" t="str">
        <f t="shared" si="44"/>
        <v>./pmrep addtodeploymentgroup -p DG_Static_Shared -n wf_SKIP_STOLEN_CUSTOMERS_RACFI -o Workflow -f CloudExtracts -d all ;</v>
      </c>
      <c r="Q202" s="12" t="str">
        <f t="shared" si="45"/>
        <v>./pmrep deploydeploymentgroup -p DG_Static_Shared -c  ./DG_Static_Shared.xml -r RAC_qa -n ritbil -X BPQ -h qhvifoapp05 -o 6005 -s Native -l $HOME/scripts/log/dgbr_seeanu.log ;</v>
      </c>
      <c r="R202" s="13" t="str">
        <f t="shared" si="46"/>
        <v xml:space="preserve">cat $HOME/scripts/log/dgbr_seeanu.log ; </v>
      </c>
      <c r="S202" s="14" t="str">
        <f t="shared" si="47"/>
        <v xml:space="preserve"> pmd ; </v>
      </c>
      <c r="T202" s="64" t="str">
        <f t="shared" si="48"/>
        <v>ssh -q qhvifoapp05 '/home/infa_adm/scripts/ais.sh CloudExtracts wf_SKIP_STOLEN_CUSTOMERS_RACFI Int01_qa'</v>
      </c>
      <c r="U202" s="86"/>
      <c r="V202" s="60" t="str">
        <f t="shared" si="49"/>
        <v>./pmrep objectexport -f CloudExtracts -o Workflow -n wf_SKIP_STOLEN_CUSTOMERS_RACFI -m -s -b -r -u wf_SKIP_STOLEN_CUSTOMERS_RACFI.xml</v>
      </c>
      <c r="W202" s="63" t="str">
        <f t="shared" si="50"/>
        <v>gwd CloudExtracts wf_SKIP_STOLEN_CUSTOMERS_RACFI</v>
      </c>
    </row>
    <row r="203" spans="1:23" x14ac:dyDescent="0.25">
      <c r="A203" s="9">
        <v>43314</v>
      </c>
      <c r="B203" s="6" t="s">
        <v>8</v>
      </c>
      <c r="C203" s="81" t="s">
        <v>324</v>
      </c>
      <c r="D203" s="81" t="s">
        <v>1601</v>
      </c>
      <c r="E203" s="81" t="s">
        <v>1113</v>
      </c>
      <c r="F203" s="81" t="s">
        <v>1241</v>
      </c>
      <c r="G203" s="81">
        <v>6005</v>
      </c>
      <c r="H203" s="81" t="s">
        <v>10</v>
      </c>
      <c r="I203" s="81" t="s">
        <v>666</v>
      </c>
      <c r="J203" s="5" t="s">
        <v>1740</v>
      </c>
      <c r="K203" s="6" t="s">
        <v>332</v>
      </c>
      <c r="L203" s="93" t="s">
        <v>1790</v>
      </c>
      <c r="M203" s="6" t="s">
        <v>1826</v>
      </c>
      <c r="N203" s="11" t="str">
        <f t="shared" si="42"/>
        <v>qc CloudExtracts Workflow wf_SKIP_STOLEN_CUSTOMERS</v>
      </c>
      <c r="O203" s="12" t="str">
        <f t="shared" si="43"/>
        <v>./pmrep cleardeploymentgroup -p DG_Static_Shared -f ;</v>
      </c>
      <c r="P203" s="13" t="str">
        <f t="shared" si="44"/>
        <v>./pmrep addtodeploymentgroup -p DG_Static_Shared -n wf_SKIP_STOLEN_CUSTOMERS -o Workflow -f CloudExtracts -d all ;</v>
      </c>
      <c r="Q203" s="12" t="str">
        <f t="shared" si="45"/>
        <v>echo ;</v>
      </c>
      <c r="R203" s="13" t="str">
        <f t="shared" si="46"/>
        <v>echo;</v>
      </c>
      <c r="S203" s="14" t="str">
        <f t="shared" si="47"/>
        <v xml:space="preserve"> echo ; </v>
      </c>
      <c r="T203" s="64" t="str">
        <f t="shared" si="48"/>
        <v>ssh -q uhvifoapp03 '/home/infa_adm/scripts/ais.sh CloudExtracts wf_SKIP_STOLEN_CUSTOMERS Int01_uat'</v>
      </c>
      <c r="U203" s="86"/>
      <c r="V203" s="60" t="str">
        <f t="shared" si="49"/>
        <v>./pmrep objectexport -f CloudExtracts -o Workflow -n wf_SKIP_STOLEN_CUSTOMERS -m -s -b -r -u wf_SKIP_STOLEN_CUSTOMERS.xml</v>
      </c>
      <c r="W203" s="63" t="str">
        <f t="shared" si="50"/>
        <v>gwd CloudExtracts wf_SKIP_STOLEN_CUSTOMERS</v>
      </c>
    </row>
    <row r="204" spans="1:23" x14ac:dyDescent="0.25">
      <c r="A204" s="9">
        <v>43314</v>
      </c>
      <c r="B204" s="6" t="s">
        <v>8</v>
      </c>
      <c r="C204" s="81" t="s">
        <v>324</v>
      </c>
      <c r="D204" s="81" t="s">
        <v>1601</v>
      </c>
      <c r="E204" s="81" t="s">
        <v>1113</v>
      </c>
      <c r="F204" s="81" t="s">
        <v>1241</v>
      </c>
      <c r="G204" s="81">
        <v>6005</v>
      </c>
      <c r="H204" s="81" t="s">
        <v>10</v>
      </c>
      <c r="I204" s="81" t="s">
        <v>666</v>
      </c>
      <c r="J204" s="5" t="s">
        <v>1740</v>
      </c>
      <c r="K204" s="6" t="s">
        <v>332</v>
      </c>
      <c r="L204" s="8" t="s">
        <v>1792</v>
      </c>
      <c r="M204" s="6" t="s">
        <v>1826</v>
      </c>
      <c r="N204" s="11" t="str">
        <f t="shared" ref="N204" si="51">CONCATENATE("qc ",J204," ",K204," ",L204)</f>
        <v>qc CloudExtracts Workflow wf_SKIP_STOLEN_CUSTOMERS_RACFI</v>
      </c>
      <c r="O204" s="12" t="str">
        <f t="shared" ref="O204" si="52">IF(AND(B204=B203,D204=D203),"echo ;",CONCATENATE("./pmrep cleardeploymentgroup -p ",dgnm," -f ;"))</f>
        <v>echo ;</v>
      </c>
      <c r="P204" s="13" t="str">
        <f t="shared" ref="P204" si="53">CONCATENATE("./pmrep addtodeploymentgroup -p ",dgnm," -n ",L204," -o ",K204, " -f ",J204," -d ",I204, " ;")</f>
        <v>./pmrep addtodeploymentgroup -p DG_Static_Shared -n wf_SKIP_STOLEN_CUSTOMERS_RACFI -o Workflow -f CloudExtracts -d all ;</v>
      </c>
      <c r="Q204" s="12" t="str">
        <f t="shared" ref="Q204" si="54">IF(AND(B204=B205,D204=D205),"echo ;",CONCATENATE("./pmrep deploydeploymentgroup -p ",dgnm, " -c ",dgxml," -r ",C204," -n ritbil -X ",D204, " -h ",E204," -o ",G204, " -s ",H204, " -l $HOME/scripts/log/dgbr_",B204,".log ;"))</f>
        <v>./pmrep deploydeploymentgroup -p DG_Static_Shared -c  ./DG_Static_Shared.xml -r RAC_uat -n ritbil -X BPU -h uhvifoapp03 -o 6005 -s Native -l $HOME/scripts/log/dgbr_seeanu.log ;</v>
      </c>
      <c r="R204" s="13" t="str">
        <f t="shared" ref="R204" si="55">IF(AND(B204=B205,D204=D205),"echo;",CONCATENATE("cat $HOME/scripts/log/dgbr_",B204,".log ; "))</f>
        <v xml:space="preserve">cat $HOME/scripts/log/dgbr_seeanu.log ; </v>
      </c>
      <c r="S204" s="14" t="str">
        <f t="shared" ref="S204" si="56">IF(LEFT(R204,3)="cat"," pmd ; "," echo ; ")</f>
        <v xml:space="preserve"> pmd ; </v>
      </c>
      <c r="T204" s="64" t="str">
        <f t="shared" ref="T204" si="57">CONCATENATE("ssh -q ",E204, " '/home/infa_adm/scripts/ais.sh ",J204," ",L204," ",F204,"'")</f>
        <v>ssh -q uhvifoapp03 '/home/infa_adm/scripts/ais.sh CloudExtracts wf_SKIP_STOLEN_CUSTOMERS_RACFI Int01_uat'</v>
      </c>
      <c r="U204" s="86"/>
      <c r="V204" s="60" t="str">
        <f t="shared" ref="V204" si="58">CONCATENATE("./pmrep objectexport -f ",J204," -o ",K204," -n ",L204," -m -s -b -r -u ",L204,".xml")</f>
        <v>./pmrep objectexport -f CloudExtracts -o Workflow -n wf_SKIP_STOLEN_CUSTOMERS_RACFI -m -s -b -r -u wf_SKIP_STOLEN_CUSTOMERS_RACFI.xml</v>
      </c>
      <c r="W204" s="63" t="str">
        <f t="shared" ref="W204" si="59">IF(K204="Workflow",CONCATENATE("gwd ",J204," ",L204)," # n/a")</f>
        <v>gwd CloudExtracts wf_SKIP_STOLEN_CUSTOMERS_RACFI</v>
      </c>
    </row>
    <row r="205" spans="1:23" x14ac:dyDescent="0.25">
      <c r="A205" s="9">
        <v>43318</v>
      </c>
      <c r="B205" s="6" t="s">
        <v>8</v>
      </c>
      <c r="C205" s="82" t="s">
        <v>20</v>
      </c>
      <c r="D205" s="82" t="s">
        <v>1602</v>
      </c>
      <c r="E205" s="82" t="s">
        <v>1383</v>
      </c>
      <c r="F205" s="82" t="s">
        <v>19</v>
      </c>
      <c r="G205" s="82">
        <v>6005</v>
      </c>
      <c r="H205" s="82" t="s">
        <v>10</v>
      </c>
      <c r="I205" s="82" t="s">
        <v>666</v>
      </c>
      <c r="J205" s="5" t="s">
        <v>1740</v>
      </c>
      <c r="K205" s="6" t="s">
        <v>332</v>
      </c>
      <c r="L205" s="8" t="s">
        <v>1792</v>
      </c>
      <c r="M205" s="6" t="s">
        <v>1839</v>
      </c>
      <c r="N205" s="11" t="str">
        <f t="shared" ref="N205:N206" si="60">CONCATENATE("qc ",J205," ",K205," ",L205)</f>
        <v>qc CloudExtracts Workflow wf_SKIP_STOLEN_CUSTOMERS_RACFI</v>
      </c>
      <c r="O205" s="12" t="str">
        <f t="shared" ref="O205:O206" si="61">IF(AND(B205=B204,D205=D204),"echo ;",CONCATENATE("./pmrep cleardeploymentgroup -p ",dgnm," -f ;"))</f>
        <v>./pmrep cleardeploymentgroup -p DG_Static_Shared -f ;</v>
      </c>
      <c r="P205" s="13" t="str">
        <f t="shared" ref="P205:P206" si="62">CONCATENATE("./pmrep addtodeploymentgroup -p ",dgnm," -n ",L205," -o ",K205, " -f ",J205," -d ",I205, " ;")</f>
        <v>./pmrep addtodeploymentgroup -p DG_Static_Shared -n wf_SKIP_STOLEN_CUSTOMERS_RACFI -o Workflow -f CloudExtracts -d all ;</v>
      </c>
      <c r="Q205" s="12" t="str">
        <f t="shared" ref="Q205:Q206" si="63">IF(AND(B205=B206,D205=D206),"echo ;",CONCATENATE("./pmrep deploydeploymentgroup -p ",dgnm, " -c ",dgxml," -r ",C205," -n ritbil -X ",D205, " -h ",E205," -o ",G205, " -s ",H205, " -l $HOME/scripts/log/dgbr_",B205,".log ;"))</f>
        <v>./pmrep deploydeploymentgroup -p DG_Static_Shared -c  ./DG_Static_Shared.xml -r RAC_qa -n ritbil -X BPQ -h qhvifoapp05 -o 6005 -s Native -l $HOME/scripts/log/dgbr_seeanu.log ;</v>
      </c>
      <c r="R205" s="13" t="str">
        <f t="shared" ref="R205:R206" si="64">IF(AND(B205=B206,D205=D206),"echo;",CONCATENATE("cat $HOME/scripts/log/dgbr_",B205,".log ; "))</f>
        <v xml:space="preserve">cat $HOME/scripts/log/dgbr_seeanu.log ; </v>
      </c>
      <c r="S205" s="14" t="str">
        <f t="shared" ref="S205:S206" si="65">IF(LEFT(R205,3)="cat"," pmd ; "," echo ; ")</f>
        <v xml:space="preserve"> pmd ; </v>
      </c>
      <c r="T205" s="64" t="str">
        <f t="shared" ref="T205:T206" si="66">CONCATENATE("ssh -q ",E205, " '/home/infa_adm/scripts/ais.sh ",J205," ",L205," ",F205,"'")</f>
        <v>ssh -q qhvifoapp05 '/home/infa_adm/scripts/ais.sh CloudExtracts wf_SKIP_STOLEN_CUSTOMERS_RACFI Int01_qa'</v>
      </c>
      <c r="U205" s="86"/>
      <c r="V205" s="60" t="str">
        <f t="shared" ref="V205:V206" si="67">CONCATENATE("./pmrep objectexport -f ",J205," -o ",K205," -n ",L205," -m -s -b -r -u ",L205,".xml")</f>
        <v>./pmrep objectexport -f CloudExtracts -o Workflow -n wf_SKIP_STOLEN_CUSTOMERS_RACFI -m -s -b -r -u wf_SKIP_STOLEN_CUSTOMERS_RACFI.xml</v>
      </c>
      <c r="W205" s="63" t="str">
        <f t="shared" ref="W205:W206" si="68">IF(K205="Workflow",CONCATENATE("gwd ",J205," ",L205)," # n/a")</f>
        <v>gwd CloudExtracts wf_SKIP_STOLEN_CUSTOMERS_RACFI</v>
      </c>
    </row>
    <row r="206" spans="1:23" x14ac:dyDescent="0.25">
      <c r="A206" s="9">
        <v>43318</v>
      </c>
      <c r="B206" s="6" t="s">
        <v>8</v>
      </c>
      <c r="C206" s="81" t="s">
        <v>324</v>
      </c>
      <c r="D206" s="81" t="s">
        <v>1601</v>
      </c>
      <c r="E206" s="81" t="s">
        <v>1113</v>
      </c>
      <c r="F206" s="81" t="s">
        <v>1241</v>
      </c>
      <c r="G206" s="81">
        <v>6005</v>
      </c>
      <c r="H206" s="81" t="s">
        <v>10</v>
      </c>
      <c r="I206" s="81" t="s">
        <v>666</v>
      </c>
      <c r="J206" s="5" t="s">
        <v>1740</v>
      </c>
      <c r="K206" s="6" t="s">
        <v>332</v>
      </c>
      <c r="L206" s="8" t="s">
        <v>1792</v>
      </c>
      <c r="M206" s="6" t="s">
        <v>1840</v>
      </c>
      <c r="N206" s="11" t="str">
        <f t="shared" si="60"/>
        <v>qc CloudExtracts Workflow wf_SKIP_STOLEN_CUSTOMERS_RACFI</v>
      </c>
      <c r="O206" s="12" t="str">
        <f t="shared" si="61"/>
        <v>./pmrep cleardeploymentgroup -p DG_Static_Shared -f ;</v>
      </c>
      <c r="P206" s="13" t="str">
        <f t="shared" si="62"/>
        <v>./pmrep addtodeploymentgroup -p DG_Static_Shared -n wf_SKIP_STOLEN_CUSTOMERS_RACFI -o Workflow -f CloudExtracts -d all ;</v>
      </c>
      <c r="Q206" s="12" t="str">
        <f t="shared" si="63"/>
        <v>./pmrep deploydeploymentgroup -p DG_Static_Shared -c  ./DG_Static_Shared.xml -r RAC_uat -n ritbil -X BPU -h uhvifoapp03 -o 6005 -s Native -l $HOME/scripts/log/dgbr_seeanu.log ;</v>
      </c>
      <c r="R206" s="13" t="str">
        <f t="shared" si="64"/>
        <v xml:space="preserve">cat $HOME/scripts/log/dgbr_seeanu.log ; </v>
      </c>
      <c r="S206" s="14" t="str">
        <f t="shared" si="65"/>
        <v xml:space="preserve"> pmd ; </v>
      </c>
      <c r="T206" s="64" t="str">
        <f t="shared" si="66"/>
        <v>ssh -q uhvifoapp03 '/home/infa_adm/scripts/ais.sh CloudExtracts wf_SKIP_STOLEN_CUSTOMERS_RACFI Int01_uat'</v>
      </c>
      <c r="U206" s="86"/>
      <c r="V206" s="60" t="str">
        <f t="shared" si="67"/>
        <v>./pmrep objectexport -f CloudExtracts -o Workflow -n wf_SKIP_STOLEN_CUSTOMERS_RACFI -m -s -b -r -u wf_SKIP_STOLEN_CUSTOMERS_RACFI.xml</v>
      </c>
      <c r="W206" s="63" t="str">
        <f t="shared" si="68"/>
        <v>gwd CloudExtracts wf_SKIP_STOLEN_CUSTOMERS_RACFI</v>
      </c>
    </row>
    <row r="207" spans="1:23" x14ac:dyDescent="0.25">
      <c r="A207" s="9">
        <v>43319</v>
      </c>
      <c r="B207" s="6" t="s">
        <v>5</v>
      </c>
      <c r="C207" s="83" t="s">
        <v>32</v>
      </c>
      <c r="D207" s="83" t="s">
        <v>1614</v>
      </c>
      <c r="E207" s="83" t="s">
        <v>1040</v>
      </c>
      <c r="F207" s="83" t="s">
        <v>1242</v>
      </c>
      <c r="G207" s="83">
        <v>6005</v>
      </c>
      <c r="H207" s="83" t="s">
        <v>10</v>
      </c>
      <c r="I207" s="83" t="s">
        <v>666</v>
      </c>
      <c r="J207" s="6" t="s">
        <v>326</v>
      </c>
      <c r="K207" s="6" t="s">
        <v>332</v>
      </c>
      <c r="L207" s="6" t="s">
        <v>1471</v>
      </c>
      <c r="M207" s="6" t="s">
        <v>1841</v>
      </c>
      <c r="N207" s="11" t="str">
        <f t="shared" ref="N207" si="69">CONCATENATE("qc ",J207," ",K207," ",L207)</f>
        <v>qc Miscellaneous Workflow wf_m_call_ams003_upd_ht_line_9</v>
      </c>
      <c r="O207" s="12" t="str">
        <f t="shared" ref="O207" si="70">IF(AND(B207=B206,D207=D206),"echo ;",CONCATENATE("./pmrep cleardeploymentgroup -p ",dgnm," -f ;"))</f>
        <v>./pmrep cleardeploymentgroup -p DG_Static_Shared -f ;</v>
      </c>
      <c r="P207" s="13" t="str">
        <f t="shared" ref="P207" si="71">CONCATENATE("./pmrep addtodeploymentgroup -p ",dgnm," -n ",L207," -o ",K207, " -f ",J207," -d ",I207, " ;")</f>
        <v>./pmrep addtodeploymentgroup -p DG_Static_Shared -n wf_m_call_ams003_upd_ht_line_9 -o Workflow -f Miscellaneous -d all ;</v>
      </c>
      <c r="Q207" s="12" t="str">
        <f t="shared" ref="Q207" si="72">IF(AND(B207=B208,D207=D208),"echo ;",CONCATENATE("./pmrep deploydeploymentgroup -p ",dgnm, " -c ",dgxml," -r ",C207," -n ritbil -X ",D207, " -h ",E207," -o ",G207, " -s ",H207, " -l $HOME/scripts/log/dgbr_",B207,".log ;"))</f>
        <v>./pmrep deploydeploymentgroup -p DG_Static_Shared -c  ./DG_Static_Shared.xml -r RAC_prod -n ritbil -X BPP -h phvifoapp04 -o 6005 -s Native -l $HOME/scripts/log/dgbr_halgee.log ;</v>
      </c>
      <c r="R207" s="13" t="str">
        <f t="shared" ref="R207" si="73">IF(AND(B207=B208,D207=D208),"echo;",CONCATENATE("cat $HOME/scripts/log/dgbr_",B207,".log ; "))</f>
        <v xml:space="preserve">cat $HOME/scripts/log/dgbr_halgee.log ; </v>
      </c>
      <c r="S207" s="14" t="str">
        <f t="shared" ref="S207" si="74">IF(LEFT(R207,3)="cat"," pmd ; "," echo ; ")</f>
        <v xml:space="preserve"> pmd ; </v>
      </c>
      <c r="T207" s="64" t="str">
        <f t="shared" ref="T207" si="75">CONCATENATE("ssh -q ",E207, " '/home/infa_adm/scripts/ais.sh ",J207," ",L207," ",F207,"'")</f>
        <v>ssh -q phvifoapp04 '/home/infa_adm/scripts/ais.sh Miscellaneous wf_m_call_ams003_upd_ht_line_9 Int01_prod'</v>
      </c>
      <c r="U207" s="86"/>
      <c r="V207" s="60" t="str">
        <f t="shared" ref="V207" si="76">CONCATENATE("./pmrep objectexport -f ",J207," -o ",K207," -n ",L207," -m -s -b -r -u ",L207,".xml")</f>
        <v>./pmrep objectexport -f Miscellaneous -o Workflow -n wf_m_call_ams003_upd_ht_line_9 -m -s -b -r -u wf_m_call_ams003_upd_ht_line_9.xml</v>
      </c>
      <c r="W207" s="63" t="str">
        <f t="shared" ref="W207" si="77">IF(K207="Workflow",CONCATENATE("gwd ",J207," ",L207)," # n/a")</f>
        <v>gwd Miscellaneous wf_m_call_ams003_upd_ht_line_9</v>
      </c>
    </row>
    <row r="208" spans="1:23" x14ac:dyDescent="0.25">
      <c r="A208" s="9">
        <v>43327</v>
      </c>
      <c r="B208" s="6" t="s">
        <v>1858</v>
      </c>
      <c r="C208" s="83" t="s">
        <v>32</v>
      </c>
      <c r="D208" s="83" t="s">
        <v>1614</v>
      </c>
      <c r="E208" s="83" t="s">
        <v>1040</v>
      </c>
      <c r="F208" s="83" t="s">
        <v>1242</v>
      </c>
      <c r="G208" s="83">
        <v>6005</v>
      </c>
      <c r="H208" s="83" t="s">
        <v>10</v>
      </c>
      <c r="I208" s="83" t="s">
        <v>666</v>
      </c>
      <c r="J208" s="6" t="s">
        <v>322</v>
      </c>
      <c r="K208" s="6" t="s">
        <v>332</v>
      </c>
      <c r="L208" s="6" t="s">
        <v>1629</v>
      </c>
      <c r="M208" s="6" t="s">
        <v>1859</v>
      </c>
      <c r="N208" s="11" t="str">
        <f t="shared" ref="N208" si="78">CONCATENATE("qc ",J208," ",K208," ",L208)</f>
        <v>qc MDM Workflow wf_Customer_MDM2CRM_DailyDeleteandInsert</v>
      </c>
      <c r="O208" s="12" t="str">
        <f t="shared" ref="O208" si="79">IF(AND(B208=B207,D208=D207),"echo ;",CONCATENATE("./pmrep cleardeploymentgroup -p ",dgnm," -f ;"))</f>
        <v>./pmrep cleardeploymentgroup -p DG_Static_Shared -f ;</v>
      </c>
      <c r="P208" s="13" t="str">
        <f t="shared" ref="P208" si="80">CONCATENATE("./pmrep addtodeploymentgroup -p ",dgnm," -n ",L208," -o ",K208, " -f ",J208," -d ",I208, " ;")</f>
        <v>./pmrep addtodeploymentgroup -p DG_Static_Shared -n wf_Customer_MDM2CRM_DailyDeleteandInsert -o Workflow -f MDM -d all ;</v>
      </c>
      <c r="Q208" s="12" t="str">
        <f t="shared" ref="Q208" si="81">IF(AND(B208=B209,D208=D209),"echo ;",CONCATENATE("./pmrep deploydeploymentgroup -p ",dgnm, " -c ",dgxml," -r ",C208," -n ritbil -X ",D208, " -h ",E208," -o ",G208, " -s ",H208, " -l $HOME/scripts/log/dgbr_",B208,".log ;"))</f>
        <v>echo ;</v>
      </c>
      <c r="R208" s="13" t="str">
        <f t="shared" ref="R208" si="82">IF(AND(B208=B209,D208=D209),"echo;",CONCATENATE("cat $HOME/scripts/log/dgbr_",B208,".log ; "))</f>
        <v>echo;</v>
      </c>
      <c r="S208" s="14" t="str">
        <f t="shared" ref="S208" si="83">IF(LEFT(R208,3)="cat"," pmd ; "," echo ; ")</f>
        <v xml:space="preserve"> echo ; </v>
      </c>
      <c r="T208" s="64" t="str">
        <f t="shared" ref="T208" si="84">CONCATENATE("ssh -q ",E208, " '/home/infa_adm/scripts/ais.sh ",J208," ",L208," ",F208,"'")</f>
        <v>ssh -q phvifoapp04 '/home/infa_adm/scripts/ais.sh MDM wf_Customer_MDM2CRM_DailyDeleteandInsert Int01_prod'</v>
      </c>
      <c r="U208" s="86"/>
      <c r="V208" s="60" t="str">
        <f t="shared" ref="V208" si="85">CONCATENATE("./pmrep objectexport -f ",J208," -o ",K208," -n ",L208," -m -s -b -r -u ",L208,".xml")</f>
        <v>./pmrep objectexport -f MDM -o Workflow -n wf_Customer_MDM2CRM_DailyDeleteandInsert -m -s -b -r -u wf_Customer_MDM2CRM_DailyDeleteandInsert.xml</v>
      </c>
      <c r="W208" s="63" t="str">
        <f t="shared" ref="W208" si="86">IF(K208="Workflow",CONCATENATE("gwd ",J208," ",L208)," # n/a")</f>
        <v>gwd MDM wf_Customer_MDM2CRM_DailyDeleteandInsert</v>
      </c>
    </row>
    <row r="209" spans="1:23" x14ac:dyDescent="0.25">
      <c r="A209" s="9">
        <v>43327</v>
      </c>
      <c r="B209" s="6" t="s">
        <v>1858</v>
      </c>
      <c r="C209" s="83" t="s">
        <v>32</v>
      </c>
      <c r="D209" s="83" t="s">
        <v>1614</v>
      </c>
      <c r="E209" s="83" t="s">
        <v>1040</v>
      </c>
      <c r="F209" s="83" t="s">
        <v>1242</v>
      </c>
      <c r="G209" s="83">
        <v>6005</v>
      </c>
      <c r="H209" s="83" t="s">
        <v>10</v>
      </c>
      <c r="I209" s="83" t="s">
        <v>666</v>
      </c>
      <c r="J209" s="6" t="s">
        <v>322</v>
      </c>
      <c r="K209" s="6" t="s">
        <v>332</v>
      </c>
      <c r="L209" s="6" t="s">
        <v>1630</v>
      </c>
      <c r="M209" s="6" t="s">
        <v>1859</v>
      </c>
      <c r="N209" s="11" t="str">
        <f t="shared" ref="N209" si="87">CONCATENATE("qc ",J209," ",K209," ",L209)</f>
        <v>qc MDM Workflow wf_Customer_MDM2CRM_ParamFile</v>
      </c>
      <c r="O209" s="12" t="str">
        <f t="shared" ref="O209" si="88">IF(AND(B209=B208,D209=D208),"echo ;",CONCATENATE("./pmrep cleardeploymentgroup -p ",dgnm," -f ;"))</f>
        <v>echo ;</v>
      </c>
      <c r="P209" s="13" t="str">
        <f t="shared" ref="P209" si="89">CONCATENATE("./pmrep addtodeploymentgroup -p ",dgnm," -n ",L209," -o ",K209, " -f ",J209," -d ",I209, " ;")</f>
        <v>./pmrep addtodeploymentgroup -p DG_Static_Shared -n wf_Customer_MDM2CRM_ParamFile -o Workflow -f MDM -d all ;</v>
      </c>
      <c r="Q209" s="12" t="str">
        <f t="shared" ref="Q209" si="90">IF(AND(B209=B210,D209=D210),"echo ;",CONCATENATE("./pmrep deploydeploymentgroup -p ",dgnm, " -c ",dgxml," -r ",C209," -n ritbil -X ",D209, " -h ",E209," -o ",G209, " -s ",H209, " -l $HOME/scripts/log/dgbr_",B209,".log ;"))</f>
        <v>./pmrep deploydeploymentgroup -p DG_Static_Shared -c  ./DG_Static_Shared.xml -r RAC_prod -n ritbil -X BPP -h phvifoapp04 -o 6005 -s Native -l $HOME/scripts/log/dgbr_CHG0013892.log ;</v>
      </c>
      <c r="R209" s="13" t="str">
        <f t="shared" ref="R209" si="91">IF(AND(B209=B210,D209=D210),"echo;",CONCATENATE("cat $HOME/scripts/log/dgbr_",B209,".log ; "))</f>
        <v xml:space="preserve">cat $HOME/scripts/log/dgbr_CHG0013892.log ; </v>
      </c>
      <c r="S209" s="14" t="str">
        <f t="shared" ref="S209" si="92">IF(LEFT(R209,3)="cat"," pmd ; "," echo ; ")</f>
        <v xml:space="preserve"> pmd ; </v>
      </c>
      <c r="T209" s="64" t="str">
        <f t="shared" ref="T209" si="93">CONCATENATE("ssh -q ",E209, " '/home/infa_adm/scripts/ais.sh ",J209," ",L209," ",F209,"'")</f>
        <v>ssh -q phvifoapp04 '/home/infa_adm/scripts/ais.sh MDM wf_Customer_MDM2CRM_ParamFile Int01_prod'</v>
      </c>
      <c r="U209" s="86"/>
      <c r="V209" s="60" t="str">
        <f t="shared" ref="V209" si="94">CONCATENATE("./pmrep objectexport -f ",J209," -o ",K209," -n ",L209," -m -s -b -r -u ",L209,".xml")</f>
        <v>./pmrep objectexport -f MDM -o Workflow -n wf_Customer_MDM2CRM_ParamFile -m -s -b -r -u wf_Customer_MDM2CRM_ParamFile.xml</v>
      </c>
      <c r="W209" s="63" t="str">
        <f t="shared" ref="W209" si="95">IF(K209="Workflow",CONCATENATE("gwd ",J209," ",L209)," # n/a")</f>
        <v>gwd MDM wf_Customer_MDM2CRM_ParamFile</v>
      </c>
    </row>
    <row r="210" spans="1:23" x14ac:dyDescent="0.25">
      <c r="A210" s="9">
        <v>43328</v>
      </c>
      <c r="B210" s="6" t="s">
        <v>1592</v>
      </c>
      <c r="C210" s="82" t="s">
        <v>20</v>
      </c>
      <c r="D210" s="82" t="s">
        <v>1602</v>
      </c>
      <c r="E210" s="82" t="s">
        <v>1383</v>
      </c>
      <c r="F210" s="82" t="s">
        <v>19</v>
      </c>
      <c r="G210" s="82">
        <v>6005</v>
      </c>
      <c r="H210" s="82" t="s">
        <v>10</v>
      </c>
      <c r="I210" s="82" t="s">
        <v>666</v>
      </c>
      <c r="J210" s="6" t="s">
        <v>1491</v>
      </c>
      <c r="K210" s="6" t="s">
        <v>332</v>
      </c>
      <c r="L210" s="6" t="s">
        <v>1883</v>
      </c>
      <c r="M210" s="6" t="s">
        <v>1884</v>
      </c>
      <c r="N210" s="11" t="str">
        <f t="shared" ref="N210" si="96">CONCATENATE("qc ",J210," ",K210," ",L210)</f>
        <v>qc connectors Workflow wf_ENT_LAWSON_GL_IC_PROCESS</v>
      </c>
      <c r="O210" s="12" t="str">
        <f t="shared" ref="O210" si="97">IF(AND(B210=B209,D210=D209),"echo ;",CONCATENATE("./pmrep cleardeploymentgroup -p ",dgnm," -f ;"))</f>
        <v>./pmrep cleardeploymentgroup -p DG_Static_Shared -f ;</v>
      </c>
      <c r="P210" s="13" t="str">
        <f t="shared" ref="P210" si="98">CONCATENATE("./pmrep addtodeploymentgroup -p ",dgnm," -n ",L210," -o ",K210, " -f ",J210," -d ",I210, " ;")</f>
        <v>./pmrep addtodeploymentgroup -p DG_Static_Shared -n wf_ENT_LAWSON_GL_IC_PROCESS -o Workflow -f connectors -d all ;</v>
      </c>
      <c r="Q210" s="12" t="str">
        <f t="shared" ref="Q210" si="99">IF(AND(B210=B211,D210=D211),"echo ;",CONCATENATE("./pmrep deploydeploymentgroup -p ",dgnm, " -c ",dgxml," -r ",C210," -n ritbil -X ",D210, " -h ",E210," -o ",G210, " -s ",H210, " -l $HOME/scripts/log/dgbr_",B210,".log ;"))</f>
        <v>./pmrep deploydeploymentgroup -p DG_Static_Shared -c  ./DG_Static_Shared.xml -r RAC_qa -n ritbil -X BPQ -h qhvifoapp05 -o 6005 -s Native -l $HOME/scripts/log/dgbr_saksub.log ;</v>
      </c>
      <c r="R210" s="13" t="str">
        <f t="shared" ref="R210" si="100">IF(AND(B210=B211,D210=D211),"echo;",CONCATENATE("cat $HOME/scripts/log/dgbr_",B210,".log ; "))</f>
        <v xml:space="preserve">cat $HOME/scripts/log/dgbr_saksub.log ; </v>
      </c>
      <c r="S210" s="14" t="str">
        <f t="shared" ref="S210" si="101">IF(LEFT(R210,3)="cat"," pmd ; "," echo ; ")</f>
        <v xml:space="preserve"> pmd ; </v>
      </c>
      <c r="T210" s="64" t="str">
        <f t="shared" ref="T210" si="102">CONCATENATE("ssh -q ",E210, " '/home/infa_adm/scripts/ais.sh ",J210," ",L210," ",F210,"'")</f>
        <v>ssh -q qhvifoapp05 '/home/infa_adm/scripts/ais.sh connectors wf_ENT_LAWSON_GL_IC_PROCESS Int01_qa'</v>
      </c>
      <c r="U210" s="86"/>
      <c r="V210" s="60" t="str">
        <f t="shared" ref="V210" si="103">CONCATENATE("./pmrep objectexport -f ",J210," -o ",K210," -n ",L210," -m -s -b -r -u ",L210,".xml")</f>
        <v>./pmrep objectexport -f connectors -o Workflow -n wf_ENT_LAWSON_GL_IC_PROCESS -m -s -b -r -u wf_ENT_LAWSON_GL_IC_PROCESS.xml</v>
      </c>
      <c r="W210" s="63" t="str">
        <f t="shared" ref="W210" si="104">IF(K210="Workflow",CONCATENATE("gwd ",J210," ",L210)," # n/a")</f>
        <v>gwd connectors wf_ENT_LAWSON_GL_IC_PROCESS</v>
      </c>
    </row>
    <row r="211" spans="1:23" x14ac:dyDescent="0.25">
      <c r="A211" s="9">
        <v>43328</v>
      </c>
      <c r="B211" s="6" t="s">
        <v>1592</v>
      </c>
      <c r="C211" s="81" t="s">
        <v>324</v>
      </c>
      <c r="D211" s="81" t="s">
        <v>1601</v>
      </c>
      <c r="E211" s="81" t="s">
        <v>1113</v>
      </c>
      <c r="F211" s="81" t="s">
        <v>1241</v>
      </c>
      <c r="G211" s="81">
        <v>6005</v>
      </c>
      <c r="H211" s="81" t="s">
        <v>10</v>
      </c>
      <c r="I211" s="81" t="s">
        <v>666</v>
      </c>
      <c r="J211" s="6" t="s">
        <v>1491</v>
      </c>
      <c r="K211" s="6" t="s">
        <v>332</v>
      </c>
      <c r="L211" s="6" t="s">
        <v>1883</v>
      </c>
      <c r="M211" s="6" t="s">
        <v>1885</v>
      </c>
      <c r="N211" s="11" t="str">
        <f t="shared" ref="N211" si="105">CONCATENATE("qc ",J211," ",K211," ",L211)</f>
        <v>qc connectors Workflow wf_ENT_LAWSON_GL_IC_PROCESS</v>
      </c>
      <c r="O211" s="12" t="str">
        <f t="shared" ref="O211" si="106">IF(AND(B211=B210,D211=D210),"echo ;",CONCATENATE("./pmrep cleardeploymentgroup -p ",dgnm," -f ;"))</f>
        <v>./pmrep cleardeploymentgroup -p DG_Static_Shared -f ;</v>
      </c>
      <c r="P211" s="13" t="str">
        <f t="shared" ref="P211" si="107">CONCATENATE("./pmrep addtodeploymentgroup -p ",dgnm," -n ",L211," -o ",K211, " -f ",J211," -d ",I211, " ;")</f>
        <v>./pmrep addtodeploymentgroup -p DG_Static_Shared -n wf_ENT_LAWSON_GL_IC_PROCESS -o Workflow -f connectors -d all ;</v>
      </c>
      <c r="Q211" s="12" t="str">
        <f t="shared" ref="Q211" si="108">IF(AND(B211=B212,D211=D212),"echo ;",CONCATENATE("./pmrep deploydeploymentgroup -p ",dgnm, " -c ",dgxml," -r ",C211," -n ritbil -X ",D211, " -h ",E211," -o ",G211, " -s ",H211, " -l $HOME/scripts/log/dgbr_",B211,".log ;"))</f>
        <v>./pmrep deploydeploymentgroup -p DG_Static_Shared -c  ./DG_Static_Shared.xml -r RAC_uat -n ritbil -X BPU -h uhvifoapp03 -o 6005 -s Native -l $HOME/scripts/log/dgbr_saksub.log ;</v>
      </c>
      <c r="R211" s="13" t="str">
        <f t="shared" ref="R211" si="109">IF(AND(B211=B212,D211=D212),"echo;",CONCATENATE("cat $HOME/scripts/log/dgbr_",B211,".log ; "))</f>
        <v xml:space="preserve">cat $HOME/scripts/log/dgbr_saksub.log ; </v>
      </c>
      <c r="S211" s="14" t="str">
        <f t="shared" ref="S211" si="110">IF(LEFT(R211,3)="cat"," pmd ; "," echo ; ")</f>
        <v xml:space="preserve"> pmd ; </v>
      </c>
      <c r="T211" s="64" t="str">
        <f t="shared" ref="T211" si="111">CONCATENATE("ssh -q ",E211, " '/home/infa_adm/scripts/ais.sh ",J211," ",L211," ",F211,"'")</f>
        <v>ssh -q uhvifoapp03 '/home/infa_adm/scripts/ais.sh connectors wf_ENT_LAWSON_GL_IC_PROCESS Int01_uat'</v>
      </c>
      <c r="U211" s="86"/>
      <c r="V211" s="60" t="str">
        <f t="shared" ref="V211" si="112">CONCATENATE("./pmrep objectexport -f ",J211," -o ",K211," -n ",L211," -m -s -b -r -u ",L211,".xml")</f>
        <v>./pmrep objectexport -f connectors -o Workflow -n wf_ENT_LAWSON_GL_IC_PROCESS -m -s -b -r -u wf_ENT_LAWSON_GL_IC_PROCESS.xml</v>
      </c>
      <c r="W211" s="63" t="str">
        <f t="shared" ref="W211" si="113">IF(K211="Workflow",CONCATENATE("gwd ",J211," ",L211)," # n/a")</f>
        <v>gwd connectors wf_ENT_LAWSON_GL_IC_PROCESS</v>
      </c>
    </row>
    <row r="212" spans="1:23" x14ac:dyDescent="0.25">
      <c r="A212" s="9">
        <v>43329</v>
      </c>
      <c r="B212" s="6" t="s">
        <v>1886</v>
      </c>
      <c r="C212" s="83" t="s">
        <v>32</v>
      </c>
      <c r="D212" s="83" t="s">
        <v>1614</v>
      </c>
      <c r="E212" s="83" t="s">
        <v>1040</v>
      </c>
      <c r="F212" s="83" t="s">
        <v>1242</v>
      </c>
      <c r="G212" s="83">
        <v>6005</v>
      </c>
      <c r="H212" s="83" t="s">
        <v>10</v>
      </c>
      <c r="I212" s="83" t="s">
        <v>666</v>
      </c>
      <c r="J212" s="6" t="s">
        <v>1491</v>
      </c>
      <c r="K212" s="6" t="s">
        <v>332</v>
      </c>
      <c r="L212" s="6" t="s">
        <v>1591</v>
      </c>
      <c r="M212" s="6" t="s">
        <v>1887</v>
      </c>
      <c r="N212" s="11" t="str">
        <f t="shared" ref="N212" si="114">CONCATENATE("qc ",J212," ",K212," ",L212)</f>
        <v>qc connectors Workflow wf_ENT_LAWSON_GL_CA_PROCESS</v>
      </c>
      <c r="O212" s="12" t="str">
        <f t="shared" ref="O212" si="115">IF(AND(B212=B211,D212=D211),"echo ;",CONCATENATE("./pmrep cleardeploymentgroup -p ",dgnm," -f ;"))</f>
        <v>./pmrep cleardeploymentgroup -p DG_Static_Shared -f ;</v>
      </c>
      <c r="P212" s="13" t="str">
        <f t="shared" ref="P212" si="116">CONCATENATE("./pmrep addtodeploymentgroup -p ",dgnm," -n ",L212," -o ",K212, " -f ",J212," -d ",I212, " ;")</f>
        <v>./pmrep addtodeploymentgroup -p DG_Static_Shared -n wf_ENT_LAWSON_GL_CA_PROCESS -o Workflow -f connectors -d all ;</v>
      </c>
      <c r="Q212" s="12" t="str">
        <f t="shared" ref="Q212" si="117">IF(AND(B212=B213,D212=D213),"echo ;",CONCATENATE("./pmrep deploydeploymentgroup -p ",dgnm, " -c ",dgxml," -r ",C212," -n ritbil -X ",D212, " -h ",E212," -o ",G212, " -s ",H212, " -l $HOME/scripts/log/dgbr_",B212,".log ;"))</f>
        <v>./pmrep deploydeploymentgroup -p DG_Static_Shared -c  ./DG_Static_Shared.xml -r RAC_prod -n ritbil -X BPP -h phvifoapp04 -o 6005 -s Native -l $HOME/scripts/log/dgbr_CHG0013925.log ;</v>
      </c>
      <c r="R212" s="13" t="str">
        <f t="shared" ref="R212" si="118">IF(AND(B212=B213,D212=D213),"echo;",CONCATENATE("cat $HOME/scripts/log/dgbr_",B212,".log ; "))</f>
        <v xml:space="preserve">cat $HOME/scripts/log/dgbr_CHG0013925.log ; </v>
      </c>
      <c r="S212" s="14" t="str">
        <f t="shared" ref="S212" si="119">IF(LEFT(R212,3)="cat"," pmd ; "," echo ; ")</f>
        <v xml:space="preserve"> pmd ; </v>
      </c>
      <c r="T212" s="64" t="str">
        <f t="shared" ref="T212" si="120">CONCATENATE("ssh -q ",E212, " '/home/infa_adm/scripts/ais.sh ",J212," ",L212," ",F212,"'")</f>
        <v>ssh -q phvifoapp04 '/home/infa_adm/scripts/ais.sh connectors wf_ENT_LAWSON_GL_CA_PROCESS Int01_prod'</v>
      </c>
      <c r="U212" s="86"/>
      <c r="V212" s="60" t="str">
        <f t="shared" ref="V212" si="121">CONCATENATE("./pmrep objectexport -f ",J212," -o ",K212," -n ",L212," -m -s -b -r -u ",L212,".xml")</f>
        <v>./pmrep objectexport -f connectors -o Workflow -n wf_ENT_LAWSON_GL_CA_PROCESS -m -s -b -r -u wf_ENT_LAWSON_GL_CA_PROCESS.xml</v>
      </c>
      <c r="W212" s="63" t="str">
        <f t="shared" ref="W212" si="122">IF(K212="Workflow",CONCATENATE("gwd ",J212," ",L212)," # n/a")</f>
        <v>gwd connectors wf_ENT_LAWSON_GL_CA_PROCESS</v>
      </c>
    </row>
    <row r="213" spans="1:23" ht="13.5" x14ac:dyDescent="0.25">
      <c r="A213" s="9"/>
      <c r="C213" s="82"/>
      <c r="D213" s="82"/>
      <c r="E213" s="82"/>
      <c r="F213" s="82"/>
      <c r="G213" s="82"/>
      <c r="H213" s="82"/>
      <c r="I213" s="82"/>
      <c r="L213" s="103"/>
      <c r="N213" s="11"/>
      <c r="O213" s="12"/>
      <c r="P213" s="13"/>
      <c r="Q213" s="12"/>
      <c r="R213" s="13"/>
      <c r="S213" s="14"/>
      <c r="T213" s="64"/>
      <c r="U213" s="86"/>
      <c r="V213" s="60"/>
      <c r="W213" s="63"/>
    </row>
    <row r="214" spans="1:23" ht="13.5" x14ac:dyDescent="0.25">
      <c r="A214" s="9"/>
      <c r="C214" s="82"/>
      <c r="D214" s="82"/>
      <c r="E214" s="82"/>
      <c r="F214" s="82"/>
      <c r="G214" s="82"/>
      <c r="H214" s="82"/>
      <c r="I214" s="82"/>
      <c r="L214" s="103"/>
      <c r="N214" s="11"/>
      <c r="O214" s="12"/>
      <c r="P214" s="13"/>
      <c r="Q214" s="12"/>
      <c r="R214" s="13"/>
      <c r="S214" s="14"/>
      <c r="T214" s="64"/>
      <c r="U214" s="86"/>
      <c r="V214" s="60"/>
      <c r="W214" s="63"/>
    </row>
    <row r="215" spans="1:23" ht="13.5" x14ac:dyDescent="0.25">
      <c r="A215" s="9"/>
      <c r="C215" s="81"/>
      <c r="D215" s="81"/>
      <c r="E215" s="81"/>
      <c r="F215" s="81"/>
      <c r="G215" s="81"/>
      <c r="H215" s="81"/>
      <c r="I215" s="81"/>
      <c r="L215" s="103"/>
      <c r="N215" s="11"/>
      <c r="O215" s="12"/>
      <c r="P215" s="13"/>
      <c r="Q215" s="12"/>
      <c r="R215" s="13"/>
      <c r="S215" s="14"/>
      <c r="T215" s="64"/>
      <c r="U215" s="86"/>
      <c r="V215" s="60"/>
      <c r="W215" s="63"/>
    </row>
    <row r="216" spans="1:23" ht="13.5" x14ac:dyDescent="0.25">
      <c r="A216" s="9"/>
      <c r="C216" s="81"/>
      <c r="D216" s="81"/>
      <c r="E216" s="81"/>
      <c r="F216" s="81"/>
      <c r="G216" s="81"/>
      <c r="H216" s="81"/>
      <c r="I216" s="81"/>
      <c r="L216" s="103"/>
      <c r="N216" s="11"/>
      <c r="O216" s="12"/>
      <c r="P216" s="13"/>
      <c r="Q216" s="12"/>
      <c r="R216" s="13"/>
      <c r="S216" s="14"/>
      <c r="T216" s="64"/>
      <c r="U216" s="86"/>
      <c r="V216" s="60"/>
      <c r="W216" s="63"/>
    </row>
  </sheetData>
  <autoFilter ref="A4:R207"/>
  <mergeCells count="1">
    <mergeCell ref="A1:A3"/>
  </mergeCells>
  <pageMargins left="0.25" right="0.25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6" tint="0.39997558519241921"/>
  </sheetPr>
  <dimension ref="A1:N89"/>
  <sheetViews>
    <sheetView workbookViewId="0">
      <pane ySplit="1" topLeftCell="A68" activePane="bottomLeft" state="frozen"/>
      <selection pane="bottomLeft" activeCell="H94" sqref="H94"/>
    </sheetView>
  </sheetViews>
  <sheetFormatPr defaultRowHeight="12.75" x14ac:dyDescent="0.2"/>
  <cols>
    <col min="1" max="1" width="9.140625" style="70"/>
    <col min="2" max="2" width="11.7109375" style="70" bestFit="1" customWidth="1"/>
    <col min="3" max="3" width="37.42578125" style="70" bestFit="1" customWidth="1"/>
    <col min="4" max="4" width="12" style="70" bestFit="1" customWidth="1"/>
    <col min="5" max="5" width="12" style="70" customWidth="1"/>
    <col min="6" max="14" width="10.7109375" style="70" customWidth="1"/>
    <col min="15" max="16384" width="9.140625" style="70"/>
  </cols>
  <sheetData>
    <row r="1" spans="1:14" s="68" customFormat="1" ht="38.25" x14ac:dyDescent="0.25">
      <c r="A1" s="65" t="s">
        <v>16</v>
      </c>
      <c r="B1" s="65" t="s">
        <v>331</v>
      </c>
      <c r="C1" s="65" t="s">
        <v>3</v>
      </c>
      <c r="D1" s="65" t="s">
        <v>426</v>
      </c>
      <c r="E1" s="66" t="s">
        <v>559</v>
      </c>
      <c r="F1" s="66" t="s">
        <v>424</v>
      </c>
      <c r="G1" s="66" t="s">
        <v>462</v>
      </c>
      <c r="H1" s="66" t="s">
        <v>460</v>
      </c>
      <c r="I1" s="66" t="s">
        <v>423</v>
      </c>
      <c r="J1" s="66" t="s">
        <v>463</v>
      </c>
      <c r="K1" s="66" t="s">
        <v>425</v>
      </c>
      <c r="L1" s="66" t="s">
        <v>434</v>
      </c>
      <c r="M1" s="67" t="s">
        <v>492</v>
      </c>
      <c r="N1" s="67" t="s">
        <v>493</v>
      </c>
    </row>
    <row r="2" spans="1:14" x14ac:dyDescent="0.2">
      <c r="A2" s="69">
        <v>20160801</v>
      </c>
      <c r="B2" s="70" t="s">
        <v>290</v>
      </c>
      <c r="C2" s="70" t="s">
        <v>488</v>
      </c>
      <c r="D2" s="70" t="s">
        <v>343</v>
      </c>
      <c r="E2" s="71" t="str">
        <f>CONCATENATE("sdb ; echo -e '[",C2,"] = \c' ; find . -maxdepth 1 -type d -name '",C2,"' ; cr ; \")</f>
        <v>sdb ; echo -e '[SupplierEDI_4030_810_Parser] = \c' ; find . -maxdepth 1 -type d -name 'SupplierEDI_4030_810_Parser' ; cr ; \</v>
      </c>
      <c r="F2" s="72" t="str">
        <f t="shared" ref="F2:F40" si="0">CONCATENATE("tar -cvf ./",C2,"_",A2,".tar ./",C2,"/ ; ")</f>
        <v xml:space="preserve">tar -cvf ./SupplierEDI_4030_810_Parser_20160801.tar ./SupplierEDI_4030_810_Parser/ ; </v>
      </c>
      <c r="G2" s="71" t="str">
        <f>CONCATENATE("scp -q ./",C2,"_",A2,".tar ",D2,":$INFA_HOME/DataTransformation/ServiceDB ;")</f>
        <v>scp -q ./SupplierEDI_4030_810_Parser_20160801.tar qhvifoapp01:$INFA_HOME/DataTransformation/ServiceDB ;</v>
      </c>
      <c r="H2" s="90" t="str">
        <f t="shared" ref="H2:H65" si="1">E2</f>
        <v>sdb ; echo -e '[SupplierEDI_4030_810_Parser] = \c' ; find . -maxdepth 1 -type d -name 'SupplierEDI_4030_810_Parser' ; cr ; \</v>
      </c>
      <c r="I2" s="74" t="str">
        <f t="shared" ref="I2:I40" si="2">CONCATENATE("tar -cvzf ./",C2,"_",A2,".tz ./",C2,"/ ; ")</f>
        <v xml:space="preserve">tar -cvzf ./SupplierEDI_4030_810_Parser_20160801.tz ./SupplierEDI_4030_810_Parser/ ; </v>
      </c>
      <c r="J2" s="73" t="str">
        <f>CONCATENATE("cd ",C2, " ; pwd; echo ' ** delete the files in this folder and delete the current folder ** '")</f>
        <v>cd SupplierEDI_4030_810_Parser ; pwd; echo ' ** delete the files in this folder and delete the current folder ** '</v>
      </c>
      <c r="K2" s="75" t="str">
        <f>CONCATENATE("tar -xvf ./",C2,"_",A2,".tar")</f>
        <v>tar -xvf ./SupplierEDI_4030_810_Parser_20160801.tar</v>
      </c>
      <c r="L2" s="73" t="str">
        <f>CONCATENATE("rm ./",C2,"_",A2,".tar")</f>
        <v>rm ./SupplierEDI_4030_810_Parser_20160801.tar</v>
      </c>
      <c r="M2" s="75" t="str">
        <f t="shared" ref="M2:M40" si="3">CONCATENATE("sdb; cd ",C2," ; tall; ll; ")</f>
        <v xml:space="preserve">sdb; cd SupplierEDI_4030_810_Parser ; tall; ll; </v>
      </c>
      <c r="N2" s="73" t="str">
        <f>CONCATENATE("sdb; touch ./",C2, "; ls -l|grep ",C2)</f>
        <v>sdb; touch ./SupplierEDI_4030_810_Parser; ls -l|grep SupplierEDI_4030_810_Parser</v>
      </c>
    </row>
    <row r="3" spans="1:14" x14ac:dyDescent="0.2">
      <c r="A3" s="69">
        <v>20160801</v>
      </c>
      <c r="B3" s="70" t="s">
        <v>290</v>
      </c>
      <c r="C3" s="70" t="s">
        <v>427</v>
      </c>
      <c r="D3" s="70" t="s">
        <v>343</v>
      </c>
      <c r="E3" s="71" t="str">
        <f t="shared" ref="E3:E66" si="4">CONCATENATE("sdb ; echo -e '[",C3,"] = \c' ; find . -maxdepth 1 -type d -name '",C3,"' ; cr ; \")</f>
        <v>sdb ; echo -e '[SupplierEDI_4010_810_Parser] = \c' ; find . -maxdepth 1 -type d -name 'SupplierEDI_4010_810_Parser' ; cr ; \</v>
      </c>
      <c r="F3" s="72" t="str">
        <f t="shared" si="0"/>
        <v xml:space="preserve">tar -cvf ./SupplierEDI_4010_810_Parser_20160801.tar ./SupplierEDI_4010_810_Parser/ ; </v>
      </c>
      <c r="G3" s="71" t="str">
        <f t="shared" ref="G3:G66" si="5">CONCATENATE("scp -q ./",C3,"_",A3,".tar ",D3,":$INFA_HOME/DataTransformation/ServiceDB ;")</f>
        <v>scp -q ./SupplierEDI_4010_810_Parser_20160801.tar qhvifoapp01:$INFA_HOME/DataTransformation/ServiceDB ;</v>
      </c>
      <c r="H3" s="90" t="str">
        <f t="shared" si="1"/>
        <v>sdb ; echo -e '[SupplierEDI_4010_810_Parser] = \c' ; find . -maxdepth 1 -type d -name 'SupplierEDI_4010_810_Parser' ; cr ; \</v>
      </c>
      <c r="I3" s="74" t="str">
        <f t="shared" si="2"/>
        <v xml:space="preserve">tar -cvzf ./SupplierEDI_4010_810_Parser_20160801.tz ./SupplierEDI_4010_810_Parser/ ; </v>
      </c>
      <c r="J3" s="73" t="str">
        <f t="shared" ref="J3:J66" si="6">CONCATENATE("cd ",C3, " ; pwd; echo ' ** delete the files in this folder and delete the current folder ** '")</f>
        <v>cd SupplierEDI_4010_810_Parser ; pwd; echo ' ** delete the files in this folder and delete the current folder ** '</v>
      </c>
      <c r="K3" s="75" t="str">
        <f t="shared" ref="K3:K12" si="7">CONCATENATE("tar -xvf ./",C3,"_",A3,".tar")</f>
        <v>tar -xvf ./SupplierEDI_4010_810_Parser_20160801.tar</v>
      </c>
      <c r="L3" s="73" t="str">
        <f t="shared" ref="L3:L12" si="8">CONCATENATE("rm ./",C3,"_",A3,".tar")</f>
        <v>rm ./SupplierEDI_4010_810_Parser_20160801.tar</v>
      </c>
      <c r="M3" s="75" t="str">
        <f t="shared" si="3"/>
        <v xml:space="preserve">sdb; cd SupplierEDI_4010_810_Parser ; tall; ll; </v>
      </c>
      <c r="N3" s="73" t="str">
        <f t="shared" ref="N3:N18" si="9">CONCATENATE("sdb; touch ./",C3, "; ls -l|grep ",C3)</f>
        <v>sdb; touch ./SupplierEDI_4010_810_Parser; ls -l|grep SupplierEDI_4010_810_Parser</v>
      </c>
    </row>
    <row r="4" spans="1:14" x14ac:dyDescent="0.2">
      <c r="A4" s="69">
        <v>20160801</v>
      </c>
      <c r="B4" s="70" t="s">
        <v>290</v>
      </c>
      <c r="C4" s="70" t="s">
        <v>428</v>
      </c>
      <c r="D4" s="70" t="s">
        <v>343</v>
      </c>
      <c r="E4" s="71" t="str">
        <f t="shared" si="4"/>
        <v>sdb ; echo -e '[SuplierEDI_4030_855_Parser] = \c' ; find . -maxdepth 1 -type d -name 'SuplierEDI_4030_855_Parser' ; cr ; \</v>
      </c>
      <c r="F4" s="72" t="str">
        <f t="shared" si="0"/>
        <v xml:space="preserve">tar -cvf ./SuplierEDI_4030_855_Parser_20160801.tar ./SuplierEDI_4030_855_Parser/ ; </v>
      </c>
      <c r="G4" s="71" t="str">
        <f t="shared" si="5"/>
        <v>scp -q ./SuplierEDI_4030_855_Parser_20160801.tar qhvifoapp01:$INFA_HOME/DataTransformation/ServiceDB ;</v>
      </c>
      <c r="H4" s="90" t="str">
        <f t="shared" si="1"/>
        <v>sdb ; echo -e '[SuplierEDI_4030_855_Parser] = \c' ; find . -maxdepth 1 -type d -name 'SuplierEDI_4030_855_Parser' ; cr ; \</v>
      </c>
      <c r="I4" s="74" t="str">
        <f t="shared" si="2"/>
        <v xml:space="preserve">tar -cvzf ./SuplierEDI_4030_855_Parser_20160801.tz ./SuplierEDI_4030_855_Parser/ ; </v>
      </c>
      <c r="J4" s="73" t="str">
        <f t="shared" si="6"/>
        <v>cd SuplierEDI_4030_855_Parser ; pwd; echo ' ** delete the files in this folder and delete the current folder ** '</v>
      </c>
      <c r="K4" s="75" t="str">
        <f t="shared" si="7"/>
        <v>tar -xvf ./SuplierEDI_4030_855_Parser_20160801.tar</v>
      </c>
      <c r="L4" s="73" t="str">
        <f t="shared" si="8"/>
        <v>rm ./SuplierEDI_4030_855_Parser_20160801.tar</v>
      </c>
      <c r="M4" s="75" t="str">
        <f t="shared" si="3"/>
        <v xml:space="preserve">sdb; cd SuplierEDI_4030_855_Parser ; tall; ll; </v>
      </c>
      <c r="N4" s="73" t="str">
        <f t="shared" si="9"/>
        <v>sdb; touch ./SuplierEDI_4030_855_Parser; ls -l|grep SuplierEDI_4030_855_Parser</v>
      </c>
    </row>
    <row r="5" spans="1:14" x14ac:dyDescent="0.2">
      <c r="A5" s="69">
        <v>20160801</v>
      </c>
      <c r="B5" s="70" t="s">
        <v>290</v>
      </c>
      <c r="C5" s="70" t="s">
        <v>429</v>
      </c>
      <c r="D5" s="70" t="s">
        <v>343</v>
      </c>
      <c r="E5" s="71" t="str">
        <f t="shared" si="4"/>
        <v>sdb ; echo -e '[SupplierEDI_4010_855_Parser] = \c' ; find . -maxdepth 1 -type d -name 'SupplierEDI_4010_855_Parser' ; cr ; \</v>
      </c>
      <c r="F5" s="72" t="str">
        <f t="shared" si="0"/>
        <v xml:space="preserve">tar -cvf ./SupplierEDI_4010_855_Parser_20160801.tar ./SupplierEDI_4010_855_Parser/ ; </v>
      </c>
      <c r="G5" s="71" t="str">
        <f t="shared" si="5"/>
        <v>scp -q ./SupplierEDI_4010_855_Parser_20160801.tar qhvifoapp01:$INFA_HOME/DataTransformation/ServiceDB ;</v>
      </c>
      <c r="H5" s="90" t="str">
        <f t="shared" si="1"/>
        <v>sdb ; echo -e '[SupplierEDI_4010_855_Parser] = \c' ; find . -maxdepth 1 -type d -name 'SupplierEDI_4010_855_Parser' ; cr ; \</v>
      </c>
      <c r="I5" s="74" t="str">
        <f t="shared" si="2"/>
        <v xml:space="preserve">tar -cvzf ./SupplierEDI_4010_855_Parser_20160801.tz ./SupplierEDI_4010_855_Parser/ ; </v>
      </c>
      <c r="J5" s="73" t="str">
        <f t="shared" si="6"/>
        <v>cd SupplierEDI_4010_855_Parser ; pwd; echo ' ** delete the files in this folder and delete the current folder ** '</v>
      </c>
      <c r="K5" s="75" t="str">
        <f t="shared" si="7"/>
        <v>tar -xvf ./SupplierEDI_4010_855_Parser_20160801.tar</v>
      </c>
      <c r="L5" s="73" t="str">
        <f t="shared" si="8"/>
        <v>rm ./SupplierEDI_4010_855_Parser_20160801.tar</v>
      </c>
      <c r="M5" s="75" t="str">
        <f t="shared" si="3"/>
        <v xml:space="preserve">sdb; cd SupplierEDI_4010_855_Parser ; tall; ll; </v>
      </c>
      <c r="N5" s="73" t="str">
        <f t="shared" si="9"/>
        <v>sdb; touch ./SupplierEDI_4010_855_Parser; ls -l|grep SupplierEDI_4010_855_Parser</v>
      </c>
    </row>
    <row r="6" spans="1:14" x14ac:dyDescent="0.2">
      <c r="A6" s="69">
        <v>20160801</v>
      </c>
      <c r="B6" s="70" t="s">
        <v>290</v>
      </c>
      <c r="C6" s="70" t="s">
        <v>430</v>
      </c>
      <c r="D6" s="70" t="s">
        <v>343</v>
      </c>
      <c r="E6" s="71" t="str">
        <f t="shared" si="4"/>
        <v>sdb ; echo -e '[SuplierEDI_4030_856_Parser] = \c' ; find . -maxdepth 1 -type d -name 'SuplierEDI_4030_856_Parser' ; cr ; \</v>
      </c>
      <c r="F6" s="72" t="str">
        <f t="shared" si="0"/>
        <v xml:space="preserve">tar -cvf ./SuplierEDI_4030_856_Parser_20160801.tar ./SuplierEDI_4030_856_Parser/ ; </v>
      </c>
      <c r="G6" s="71" t="str">
        <f t="shared" si="5"/>
        <v>scp -q ./SuplierEDI_4030_856_Parser_20160801.tar qhvifoapp01:$INFA_HOME/DataTransformation/ServiceDB ;</v>
      </c>
      <c r="H6" s="90" t="str">
        <f t="shared" si="1"/>
        <v>sdb ; echo -e '[SuplierEDI_4030_856_Parser] = \c' ; find . -maxdepth 1 -type d -name 'SuplierEDI_4030_856_Parser' ; cr ; \</v>
      </c>
      <c r="I6" s="74" t="str">
        <f t="shared" si="2"/>
        <v xml:space="preserve">tar -cvzf ./SuplierEDI_4030_856_Parser_20160801.tz ./SuplierEDI_4030_856_Parser/ ; </v>
      </c>
      <c r="J6" s="73" t="str">
        <f t="shared" si="6"/>
        <v>cd SuplierEDI_4030_856_Parser ; pwd; echo ' ** delete the files in this folder and delete the current folder ** '</v>
      </c>
      <c r="K6" s="75" t="str">
        <f t="shared" si="7"/>
        <v>tar -xvf ./SuplierEDI_4030_856_Parser_20160801.tar</v>
      </c>
      <c r="L6" s="73" t="str">
        <f t="shared" si="8"/>
        <v>rm ./SuplierEDI_4030_856_Parser_20160801.tar</v>
      </c>
      <c r="M6" s="75" t="str">
        <f t="shared" si="3"/>
        <v xml:space="preserve">sdb; cd SuplierEDI_4030_856_Parser ; tall; ll; </v>
      </c>
      <c r="N6" s="73" t="str">
        <f t="shared" si="9"/>
        <v>sdb; touch ./SuplierEDI_4030_856_Parser; ls -l|grep SuplierEDI_4030_856_Parser</v>
      </c>
    </row>
    <row r="7" spans="1:14" x14ac:dyDescent="0.2">
      <c r="A7" s="69">
        <v>20160801</v>
      </c>
      <c r="B7" s="70" t="s">
        <v>290</v>
      </c>
      <c r="C7" s="70" t="s">
        <v>422</v>
      </c>
      <c r="D7" s="70" t="s">
        <v>343</v>
      </c>
      <c r="E7" s="71" t="str">
        <f t="shared" si="4"/>
        <v>sdb ; echo -e '[SupplierEDI_4010_856_Parser] = \c' ; find . -maxdepth 1 -type d -name 'SupplierEDI_4010_856_Parser' ; cr ; \</v>
      </c>
      <c r="F7" s="72" t="str">
        <f t="shared" si="0"/>
        <v xml:space="preserve">tar -cvf ./SupplierEDI_4010_856_Parser_20160801.tar ./SupplierEDI_4010_856_Parser/ ; </v>
      </c>
      <c r="G7" s="71" t="str">
        <f t="shared" si="5"/>
        <v>scp -q ./SupplierEDI_4010_856_Parser_20160801.tar qhvifoapp01:$INFA_HOME/DataTransformation/ServiceDB ;</v>
      </c>
      <c r="H7" s="90" t="str">
        <f t="shared" si="1"/>
        <v>sdb ; echo -e '[SupplierEDI_4010_856_Parser] = \c' ; find . -maxdepth 1 -type d -name 'SupplierEDI_4010_856_Parser' ; cr ; \</v>
      </c>
      <c r="I7" s="74" t="str">
        <f t="shared" si="2"/>
        <v xml:space="preserve">tar -cvzf ./SupplierEDI_4010_856_Parser_20160801.tz ./SupplierEDI_4010_856_Parser/ ; </v>
      </c>
      <c r="J7" s="73" t="str">
        <f t="shared" si="6"/>
        <v>cd SupplierEDI_4010_856_Parser ; pwd; echo ' ** delete the files in this folder and delete the current folder ** '</v>
      </c>
      <c r="K7" s="75" t="str">
        <f t="shared" si="7"/>
        <v>tar -xvf ./SupplierEDI_4010_856_Parser_20160801.tar</v>
      </c>
      <c r="L7" s="73" t="str">
        <f t="shared" si="8"/>
        <v>rm ./SupplierEDI_4010_856_Parser_20160801.tar</v>
      </c>
      <c r="M7" s="75" t="str">
        <f t="shared" si="3"/>
        <v xml:space="preserve">sdb; cd SupplierEDI_4010_856_Parser ; tall; ll; </v>
      </c>
      <c r="N7" s="73" t="str">
        <f t="shared" si="9"/>
        <v>sdb; touch ./SupplierEDI_4010_856_Parser; ls -l|grep SupplierEDI_4010_856_Parser</v>
      </c>
    </row>
    <row r="8" spans="1:14" x14ac:dyDescent="0.2">
      <c r="A8" s="69">
        <v>20160801</v>
      </c>
      <c r="B8" s="70" t="s">
        <v>290</v>
      </c>
      <c r="C8" s="70" t="s">
        <v>431</v>
      </c>
      <c r="D8" s="70" t="s">
        <v>343</v>
      </c>
      <c r="E8" s="71" t="str">
        <f t="shared" si="4"/>
        <v>sdb ; echo -e '[SupplierEDI_810_Serializer] = \c' ; find . -maxdepth 1 -type d -name 'SupplierEDI_810_Serializer' ; cr ; \</v>
      </c>
      <c r="F8" s="72" t="str">
        <f t="shared" si="0"/>
        <v xml:space="preserve">tar -cvf ./SupplierEDI_810_Serializer_20160801.tar ./SupplierEDI_810_Serializer/ ; </v>
      </c>
      <c r="G8" s="71" t="str">
        <f t="shared" si="5"/>
        <v>scp -q ./SupplierEDI_810_Serializer_20160801.tar qhvifoapp01:$INFA_HOME/DataTransformation/ServiceDB ;</v>
      </c>
      <c r="H8" s="90" t="str">
        <f t="shared" si="1"/>
        <v>sdb ; echo -e '[SupplierEDI_810_Serializer] = \c' ; find . -maxdepth 1 -type d -name 'SupplierEDI_810_Serializer' ; cr ; \</v>
      </c>
      <c r="I8" s="74" t="str">
        <f t="shared" si="2"/>
        <v xml:space="preserve">tar -cvzf ./SupplierEDI_810_Serializer_20160801.tz ./SupplierEDI_810_Serializer/ ; </v>
      </c>
      <c r="J8" s="73" t="str">
        <f t="shared" si="6"/>
        <v>cd SupplierEDI_810_Serializer ; pwd; echo ' ** delete the files in this folder and delete the current folder ** '</v>
      </c>
      <c r="K8" s="75" t="str">
        <f t="shared" si="7"/>
        <v>tar -xvf ./SupplierEDI_810_Serializer_20160801.tar</v>
      </c>
      <c r="L8" s="73" t="str">
        <f t="shared" si="8"/>
        <v>rm ./SupplierEDI_810_Serializer_20160801.tar</v>
      </c>
      <c r="M8" s="75" t="str">
        <f t="shared" si="3"/>
        <v xml:space="preserve">sdb; cd SupplierEDI_810_Serializer ; tall; ll; </v>
      </c>
      <c r="N8" s="73" t="str">
        <f t="shared" si="9"/>
        <v>sdb; touch ./SupplierEDI_810_Serializer; ls -l|grep SupplierEDI_810_Serializer</v>
      </c>
    </row>
    <row r="9" spans="1:14" x14ac:dyDescent="0.2">
      <c r="A9" s="69">
        <v>20160801</v>
      </c>
      <c r="B9" s="70" t="s">
        <v>290</v>
      </c>
      <c r="C9" s="70" t="s">
        <v>432</v>
      </c>
      <c r="D9" s="70" t="s">
        <v>343</v>
      </c>
      <c r="E9" s="71" t="str">
        <f t="shared" si="4"/>
        <v>sdb ; echo -e '[SupplierEDI_855_Serializer] = \c' ; find . -maxdepth 1 -type d -name 'SupplierEDI_855_Serializer' ; cr ; \</v>
      </c>
      <c r="F9" s="72" t="str">
        <f t="shared" si="0"/>
        <v xml:space="preserve">tar -cvf ./SupplierEDI_855_Serializer_20160801.tar ./SupplierEDI_855_Serializer/ ; </v>
      </c>
      <c r="G9" s="71" t="str">
        <f t="shared" si="5"/>
        <v>scp -q ./SupplierEDI_855_Serializer_20160801.tar qhvifoapp01:$INFA_HOME/DataTransformation/ServiceDB ;</v>
      </c>
      <c r="H9" s="90" t="str">
        <f t="shared" si="1"/>
        <v>sdb ; echo -e '[SupplierEDI_855_Serializer] = \c' ; find . -maxdepth 1 -type d -name 'SupplierEDI_855_Serializer' ; cr ; \</v>
      </c>
      <c r="I9" s="74" t="str">
        <f t="shared" si="2"/>
        <v xml:space="preserve">tar -cvzf ./SupplierEDI_855_Serializer_20160801.tz ./SupplierEDI_855_Serializer/ ; </v>
      </c>
      <c r="J9" s="73" t="str">
        <f t="shared" si="6"/>
        <v>cd SupplierEDI_855_Serializer ; pwd; echo ' ** delete the files in this folder and delete the current folder ** '</v>
      </c>
      <c r="K9" s="75" t="str">
        <f t="shared" si="7"/>
        <v>tar -xvf ./SupplierEDI_855_Serializer_20160801.tar</v>
      </c>
      <c r="L9" s="73" t="str">
        <f t="shared" si="8"/>
        <v>rm ./SupplierEDI_855_Serializer_20160801.tar</v>
      </c>
      <c r="M9" s="75" t="str">
        <f t="shared" si="3"/>
        <v xml:space="preserve">sdb; cd SupplierEDI_855_Serializer ; tall; ll; </v>
      </c>
      <c r="N9" s="73" t="str">
        <f t="shared" si="9"/>
        <v>sdb; touch ./SupplierEDI_855_Serializer; ls -l|grep SupplierEDI_855_Serializer</v>
      </c>
    </row>
    <row r="10" spans="1:14" x14ac:dyDescent="0.2">
      <c r="A10" s="69">
        <v>20160801</v>
      </c>
      <c r="B10" s="70" t="s">
        <v>290</v>
      </c>
      <c r="C10" s="70" t="s">
        <v>433</v>
      </c>
      <c r="D10" s="70" t="s">
        <v>343</v>
      </c>
      <c r="E10" s="71" t="str">
        <f t="shared" si="4"/>
        <v>sdb ; echo -e '[SupplierEDI_856_Serializer] = \c' ; find . -maxdepth 1 -type d -name 'SupplierEDI_856_Serializer' ; cr ; \</v>
      </c>
      <c r="F10" s="72" t="str">
        <f t="shared" si="0"/>
        <v xml:space="preserve">tar -cvf ./SupplierEDI_856_Serializer_20160801.tar ./SupplierEDI_856_Serializer/ ; </v>
      </c>
      <c r="G10" s="71" t="str">
        <f t="shared" si="5"/>
        <v>scp -q ./SupplierEDI_856_Serializer_20160801.tar qhvifoapp01:$INFA_HOME/DataTransformation/ServiceDB ;</v>
      </c>
      <c r="H10" s="90" t="str">
        <f t="shared" si="1"/>
        <v>sdb ; echo -e '[SupplierEDI_856_Serializer] = \c' ; find . -maxdepth 1 -type d -name 'SupplierEDI_856_Serializer' ; cr ; \</v>
      </c>
      <c r="I10" s="74" t="str">
        <f t="shared" si="2"/>
        <v xml:space="preserve">tar -cvzf ./SupplierEDI_856_Serializer_20160801.tz ./SupplierEDI_856_Serializer/ ; </v>
      </c>
      <c r="J10" s="73" t="str">
        <f t="shared" si="6"/>
        <v>cd SupplierEDI_856_Serializer ; pwd; echo ' ** delete the files in this folder and delete the current folder ** '</v>
      </c>
      <c r="K10" s="75" t="str">
        <f t="shared" si="7"/>
        <v>tar -xvf ./SupplierEDI_856_Serializer_20160801.tar</v>
      </c>
      <c r="L10" s="73" t="str">
        <f t="shared" si="8"/>
        <v>rm ./SupplierEDI_856_Serializer_20160801.tar</v>
      </c>
      <c r="M10" s="75" t="str">
        <f t="shared" si="3"/>
        <v xml:space="preserve">sdb; cd SupplierEDI_856_Serializer ; tall; ll; </v>
      </c>
      <c r="N10" s="73" t="str">
        <f t="shared" si="9"/>
        <v>sdb; touch ./SupplierEDI_856_Serializer; ls -l|grep SupplierEDI_856_Serializer</v>
      </c>
    </row>
    <row r="11" spans="1:14" x14ac:dyDescent="0.2">
      <c r="A11" s="69" t="s">
        <v>461</v>
      </c>
      <c r="B11" s="70" t="s">
        <v>290</v>
      </c>
      <c r="C11" s="70" t="s">
        <v>1556</v>
      </c>
      <c r="D11" s="70" t="s">
        <v>343</v>
      </c>
      <c r="E11" s="71" t="str">
        <f t="shared" si="4"/>
        <v>sdb ; echo -e '[SupplierEDI_860_Serializer] = \c' ; find . -maxdepth 1 -type d -name 'SupplierEDI_860_Serializer' ; cr ; \</v>
      </c>
      <c r="F11" s="72" t="str">
        <f t="shared" si="0"/>
        <v xml:space="preserve">tar -cvf ./SupplierEDI_860_Serializer_20160803.tar ./SupplierEDI_860_Serializer/ ; </v>
      </c>
      <c r="G11" s="71" t="str">
        <f t="shared" si="5"/>
        <v>scp -q ./SupplierEDI_860_Serializer_20160803.tar qhvifoapp01:$INFA_HOME/DataTransformation/ServiceDB ;</v>
      </c>
      <c r="H11" s="90" t="str">
        <f t="shared" si="1"/>
        <v>sdb ; echo -e '[SupplierEDI_860_Serializer] = \c' ; find . -maxdepth 1 -type d -name 'SupplierEDI_860_Serializer' ; cr ; \</v>
      </c>
      <c r="I11" s="74" t="str">
        <f t="shared" si="2"/>
        <v xml:space="preserve">tar -cvzf ./SupplierEDI_860_Serializer_20160803.tz ./SupplierEDI_860_Serializer/ ; </v>
      </c>
      <c r="J11" s="73" t="str">
        <f t="shared" si="6"/>
        <v>cd SupplierEDI_860_Serializer ; pwd; echo ' ** delete the files in this folder and delete the current folder ** '</v>
      </c>
      <c r="K11" s="75" t="str">
        <f t="shared" si="7"/>
        <v>tar -xvf ./SupplierEDI_860_Serializer_20160803.tar</v>
      </c>
      <c r="L11" s="73" t="str">
        <f t="shared" si="8"/>
        <v>rm ./SupplierEDI_860_Serializer_20160803.tar</v>
      </c>
      <c r="M11" s="75" t="str">
        <f t="shared" si="3"/>
        <v xml:space="preserve">sdb; cd SupplierEDI_860_Serializer ; tall; ll; </v>
      </c>
      <c r="N11" s="73" t="str">
        <f t="shared" si="9"/>
        <v>sdb; touch ./SupplierEDI_860_Serializer; ls -l|grep SupplierEDI_860_Serializer</v>
      </c>
    </row>
    <row r="12" spans="1:14" x14ac:dyDescent="0.2">
      <c r="A12" s="69" t="s">
        <v>461</v>
      </c>
      <c r="B12" s="70" t="s">
        <v>290</v>
      </c>
      <c r="C12" s="70" t="s">
        <v>459</v>
      </c>
      <c r="D12" s="70" t="s">
        <v>343</v>
      </c>
      <c r="E12" s="71" t="str">
        <f t="shared" si="4"/>
        <v>sdb ; echo -e '[SupplierEDI_4010_860_Parser] = \c' ; find . -maxdepth 1 -type d -name 'SupplierEDI_4010_860_Parser' ; cr ; \</v>
      </c>
      <c r="F12" s="72" t="str">
        <f t="shared" si="0"/>
        <v xml:space="preserve">tar -cvf ./SupplierEDI_4010_860_Parser_20160803.tar ./SupplierEDI_4010_860_Parser/ ; </v>
      </c>
      <c r="G12" s="71" t="str">
        <f t="shared" si="5"/>
        <v>scp -q ./SupplierEDI_4010_860_Parser_20160803.tar qhvifoapp01:$INFA_HOME/DataTransformation/ServiceDB ;</v>
      </c>
      <c r="H12" s="90" t="str">
        <f t="shared" si="1"/>
        <v>sdb ; echo -e '[SupplierEDI_4010_860_Parser] = \c' ; find . -maxdepth 1 -type d -name 'SupplierEDI_4010_860_Parser' ; cr ; \</v>
      </c>
      <c r="I12" s="74" t="str">
        <f t="shared" si="2"/>
        <v xml:space="preserve">tar -cvzf ./SupplierEDI_4010_860_Parser_20160803.tz ./SupplierEDI_4010_860_Parser/ ; </v>
      </c>
      <c r="J12" s="73" t="str">
        <f t="shared" si="6"/>
        <v>cd SupplierEDI_4010_860_Parser ; pwd; echo ' ** delete the files in this folder and delete the current folder ** '</v>
      </c>
      <c r="K12" s="75" t="str">
        <f t="shared" si="7"/>
        <v>tar -xvf ./SupplierEDI_4010_860_Parser_20160803.tar</v>
      </c>
      <c r="L12" s="73" t="str">
        <f t="shared" si="8"/>
        <v>rm ./SupplierEDI_4010_860_Parser_20160803.tar</v>
      </c>
      <c r="M12" s="75" t="str">
        <f t="shared" si="3"/>
        <v xml:space="preserve">sdb; cd SupplierEDI_4010_860_Parser ; tall; ll; </v>
      </c>
      <c r="N12" s="73" t="str">
        <f t="shared" si="9"/>
        <v>sdb; touch ./SupplierEDI_4010_860_Parser; ls -l|grep SupplierEDI_4010_860_Parser</v>
      </c>
    </row>
    <row r="13" spans="1:14" x14ac:dyDescent="0.2">
      <c r="A13" s="69">
        <v>20160805</v>
      </c>
      <c r="B13" s="70" t="s">
        <v>290</v>
      </c>
      <c r="C13" s="70" t="s">
        <v>478</v>
      </c>
      <c r="D13" s="70" t="s">
        <v>343</v>
      </c>
      <c r="E13" s="71" t="str">
        <f t="shared" si="4"/>
        <v>sdb ; echo -e '[SupplierEDI_4010_810_Serializer] = \c' ; find . -maxdepth 1 -type d -name 'SupplierEDI_4010_810_Serializer' ; cr ; \</v>
      </c>
      <c r="F13" s="72" t="str">
        <f t="shared" si="0"/>
        <v xml:space="preserve">tar -cvf ./SupplierEDI_4010_810_Serializer_20160805.tar ./SupplierEDI_4010_810_Serializer/ ; </v>
      </c>
      <c r="G13" s="71" t="str">
        <f t="shared" si="5"/>
        <v>scp -q ./SupplierEDI_4010_810_Serializer_20160805.tar qhvifoapp01:$INFA_HOME/DataTransformation/ServiceDB ;</v>
      </c>
      <c r="H13" s="90" t="str">
        <f t="shared" si="1"/>
        <v>sdb ; echo -e '[SupplierEDI_4010_810_Serializer] = \c' ; find . -maxdepth 1 -type d -name 'SupplierEDI_4010_810_Serializer' ; cr ; \</v>
      </c>
      <c r="I13" s="74" t="str">
        <f t="shared" si="2"/>
        <v xml:space="preserve">tar -cvzf ./SupplierEDI_4010_810_Serializer_20160805.tz ./SupplierEDI_4010_810_Serializer/ ; </v>
      </c>
      <c r="J13" s="73" t="str">
        <f t="shared" si="6"/>
        <v>cd SupplierEDI_4010_810_Serializer ; pwd; echo ' ** delete the files in this folder and delete the current folder ** '</v>
      </c>
      <c r="K13" s="75" t="str">
        <f t="shared" ref="K13:K21" si="10">CONCATENATE("tar -xvf ./",C13,"_",A13,".tar")</f>
        <v>tar -xvf ./SupplierEDI_4010_810_Serializer_20160805.tar</v>
      </c>
      <c r="L13" s="73" t="str">
        <f t="shared" ref="L13:L21" si="11">CONCATENATE("rm ./",C13,"_",A13,".tar")</f>
        <v>rm ./SupplierEDI_4010_810_Serializer_20160805.tar</v>
      </c>
      <c r="M13" s="75" t="str">
        <f t="shared" si="3"/>
        <v xml:space="preserve">sdb; cd SupplierEDI_4010_810_Serializer ; tall; ll; </v>
      </c>
      <c r="N13" s="73" t="str">
        <f t="shared" si="9"/>
        <v>sdb; touch ./SupplierEDI_4010_810_Serializer; ls -l|grep SupplierEDI_4010_810_Serializer</v>
      </c>
    </row>
    <row r="14" spans="1:14" x14ac:dyDescent="0.2">
      <c r="A14" s="69">
        <v>20160808</v>
      </c>
      <c r="B14" s="70" t="s">
        <v>290</v>
      </c>
      <c r="C14" s="70" t="s">
        <v>459</v>
      </c>
      <c r="D14" s="70" t="s">
        <v>343</v>
      </c>
      <c r="E14" s="71" t="str">
        <f t="shared" si="4"/>
        <v>sdb ; echo -e '[SupplierEDI_4010_860_Parser] = \c' ; find . -maxdepth 1 -type d -name 'SupplierEDI_4010_860_Parser' ; cr ; \</v>
      </c>
      <c r="F14" s="72" t="str">
        <f t="shared" si="0"/>
        <v xml:space="preserve">tar -cvf ./SupplierEDI_4010_860_Parser_20160808.tar ./SupplierEDI_4010_860_Parser/ ; </v>
      </c>
      <c r="G14" s="71" t="str">
        <f t="shared" si="5"/>
        <v>scp -q ./SupplierEDI_4010_860_Parser_20160808.tar qhvifoapp01:$INFA_HOME/DataTransformation/ServiceDB ;</v>
      </c>
      <c r="H14" s="90" t="str">
        <f t="shared" si="1"/>
        <v>sdb ; echo -e '[SupplierEDI_4010_860_Parser] = \c' ; find . -maxdepth 1 -type d -name 'SupplierEDI_4010_860_Parser' ; cr ; \</v>
      </c>
      <c r="I14" s="74" t="str">
        <f t="shared" si="2"/>
        <v xml:space="preserve">tar -cvzf ./SupplierEDI_4010_860_Parser_20160808.tz ./SupplierEDI_4010_860_Parser/ ; </v>
      </c>
      <c r="J14" s="73" t="str">
        <f t="shared" si="6"/>
        <v>cd SupplierEDI_4010_860_Parser ; pwd; echo ' ** delete the files in this folder and delete the current folder ** '</v>
      </c>
      <c r="K14" s="75" t="str">
        <f t="shared" si="10"/>
        <v>tar -xvf ./SupplierEDI_4010_860_Parser_20160808.tar</v>
      </c>
      <c r="L14" s="73" t="str">
        <f t="shared" si="11"/>
        <v>rm ./SupplierEDI_4010_860_Parser_20160808.tar</v>
      </c>
      <c r="M14" s="75" t="str">
        <f t="shared" si="3"/>
        <v xml:space="preserve">sdb; cd SupplierEDI_4010_860_Parser ; tall; ll; </v>
      </c>
      <c r="N14" s="73" t="str">
        <f t="shared" si="9"/>
        <v>sdb; touch ./SupplierEDI_4010_860_Parser; ls -l|grep SupplierEDI_4010_860_Parser</v>
      </c>
    </row>
    <row r="15" spans="1:14" x14ac:dyDescent="0.2">
      <c r="A15" s="69">
        <v>20160808</v>
      </c>
      <c r="B15" s="70" t="s">
        <v>290</v>
      </c>
      <c r="C15" s="70" t="s">
        <v>484</v>
      </c>
      <c r="D15" s="70" t="s">
        <v>343</v>
      </c>
      <c r="E15" s="71" t="str">
        <f t="shared" si="4"/>
        <v>sdb ; echo -e '[SupplierEDI_4010_850_Parser] = \c' ; find . -maxdepth 1 -type d -name 'SupplierEDI_4010_850_Parser' ; cr ; \</v>
      </c>
      <c r="F15" s="72" t="str">
        <f t="shared" si="0"/>
        <v xml:space="preserve">tar -cvf ./SupplierEDI_4010_850_Parser_20160808.tar ./SupplierEDI_4010_850_Parser/ ; </v>
      </c>
      <c r="G15" s="71" t="str">
        <f t="shared" si="5"/>
        <v>scp -q ./SupplierEDI_4010_850_Parser_20160808.tar qhvifoapp01:$INFA_HOME/DataTransformation/ServiceDB ;</v>
      </c>
      <c r="H15" s="90" t="str">
        <f t="shared" si="1"/>
        <v>sdb ; echo -e '[SupplierEDI_4010_850_Parser] = \c' ; find . -maxdepth 1 -type d -name 'SupplierEDI_4010_850_Parser' ; cr ; \</v>
      </c>
      <c r="I15" s="74" t="str">
        <f t="shared" si="2"/>
        <v xml:space="preserve">tar -cvzf ./SupplierEDI_4010_850_Parser_20160808.tz ./SupplierEDI_4010_850_Parser/ ; </v>
      </c>
      <c r="J15" s="73" t="str">
        <f t="shared" si="6"/>
        <v>cd SupplierEDI_4010_850_Parser ; pwd; echo ' ** delete the files in this folder and delete the current folder ** '</v>
      </c>
      <c r="K15" s="75" t="str">
        <f t="shared" si="10"/>
        <v>tar -xvf ./SupplierEDI_4010_850_Parser_20160808.tar</v>
      </c>
      <c r="L15" s="73" t="str">
        <f t="shared" si="11"/>
        <v>rm ./SupplierEDI_4010_850_Parser_20160808.tar</v>
      </c>
      <c r="M15" s="75" t="str">
        <f t="shared" si="3"/>
        <v xml:space="preserve">sdb; cd SupplierEDI_4010_850_Parser ; tall; ll; </v>
      </c>
      <c r="N15" s="73" t="str">
        <f t="shared" si="9"/>
        <v>sdb; touch ./SupplierEDI_4010_850_Parser; ls -l|grep SupplierEDI_4010_850_Parser</v>
      </c>
    </row>
    <row r="16" spans="1:14" x14ac:dyDescent="0.2">
      <c r="A16" s="69" t="s">
        <v>491</v>
      </c>
      <c r="B16" s="70" t="s">
        <v>290</v>
      </c>
      <c r="C16" s="70" t="s">
        <v>488</v>
      </c>
      <c r="D16" s="70" t="s">
        <v>343</v>
      </c>
      <c r="E16" s="71" t="str">
        <f t="shared" si="4"/>
        <v>sdb ; echo -e '[SupplierEDI_4030_810_Parser] = \c' ; find . -maxdepth 1 -type d -name 'SupplierEDI_4030_810_Parser' ; cr ; \</v>
      </c>
      <c r="F16" s="72" t="str">
        <f t="shared" si="0"/>
        <v xml:space="preserve">tar -cvf ./SupplierEDI_4030_810_Parser_20160809.tar ./SupplierEDI_4030_810_Parser/ ; </v>
      </c>
      <c r="G16" s="71" t="str">
        <f t="shared" si="5"/>
        <v>scp -q ./SupplierEDI_4030_810_Parser_20160809.tar qhvifoapp01:$INFA_HOME/DataTransformation/ServiceDB ;</v>
      </c>
      <c r="H16" s="90" t="str">
        <f t="shared" si="1"/>
        <v>sdb ; echo -e '[SupplierEDI_4030_810_Parser] = \c' ; find . -maxdepth 1 -type d -name 'SupplierEDI_4030_810_Parser' ; cr ; \</v>
      </c>
      <c r="I16" s="74" t="str">
        <f t="shared" si="2"/>
        <v xml:space="preserve">tar -cvzf ./SupplierEDI_4030_810_Parser_20160809.tz ./SupplierEDI_4030_810_Parser/ ; </v>
      </c>
      <c r="J16" s="73" t="str">
        <f t="shared" si="6"/>
        <v>cd SupplierEDI_4030_810_Parser ; pwd; echo ' ** delete the files in this folder and delete the current folder ** '</v>
      </c>
      <c r="K16" s="75" t="str">
        <f t="shared" si="10"/>
        <v>tar -xvf ./SupplierEDI_4030_810_Parser_20160809.tar</v>
      </c>
      <c r="L16" s="73" t="str">
        <f t="shared" si="11"/>
        <v>rm ./SupplierEDI_4030_810_Parser_20160809.tar</v>
      </c>
      <c r="M16" s="75" t="str">
        <f t="shared" si="3"/>
        <v xml:space="preserve">sdb; cd SupplierEDI_4030_810_Parser ; tall; ll; </v>
      </c>
      <c r="N16" s="73" t="str">
        <f t="shared" si="9"/>
        <v>sdb; touch ./SupplierEDI_4030_810_Parser; ls -l|grep SupplierEDI_4030_810_Parser</v>
      </c>
    </row>
    <row r="17" spans="1:14" x14ac:dyDescent="0.2">
      <c r="A17" s="69" t="s">
        <v>491</v>
      </c>
      <c r="B17" s="70" t="s">
        <v>290</v>
      </c>
      <c r="C17" s="70" t="s">
        <v>489</v>
      </c>
      <c r="D17" s="70" t="s">
        <v>343</v>
      </c>
      <c r="E17" s="71" t="str">
        <f t="shared" si="4"/>
        <v>sdb ; echo -e '[SupplierEDI_4030_855_Parser] = \c' ; find . -maxdepth 1 -type d -name 'SupplierEDI_4030_855_Parser' ; cr ; \</v>
      </c>
      <c r="F17" s="72" t="str">
        <f t="shared" si="0"/>
        <v xml:space="preserve">tar -cvf ./SupplierEDI_4030_855_Parser_20160809.tar ./SupplierEDI_4030_855_Parser/ ; </v>
      </c>
      <c r="G17" s="71" t="str">
        <f t="shared" si="5"/>
        <v>scp -q ./SupplierEDI_4030_855_Parser_20160809.tar qhvifoapp01:$INFA_HOME/DataTransformation/ServiceDB ;</v>
      </c>
      <c r="H17" s="90" t="str">
        <f t="shared" si="1"/>
        <v>sdb ; echo -e '[SupplierEDI_4030_855_Parser] = \c' ; find . -maxdepth 1 -type d -name 'SupplierEDI_4030_855_Parser' ; cr ; \</v>
      </c>
      <c r="I17" s="74" t="str">
        <f t="shared" si="2"/>
        <v xml:space="preserve">tar -cvzf ./SupplierEDI_4030_855_Parser_20160809.tz ./SupplierEDI_4030_855_Parser/ ; </v>
      </c>
      <c r="J17" s="73" t="str">
        <f t="shared" si="6"/>
        <v>cd SupplierEDI_4030_855_Parser ; pwd; echo ' ** delete the files in this folder and delete the current folder ** '</v>
      </c>
      <c r="K17" s="75" t="str">
        <f t="shared" si="10"/>
        <v>tar -xvf ./SupplierEDI_4030_855_Parser_20160809.tar</v>
      </c>
      <c r="L17" s="73" t="str">
        <f t="shared" si="11"/>
        <v>rm ./SupplierEDI_4030_855_Parser_20160809.tar</v>
      </c>
      <c r="M17" s="75" t="str">
        <f t="shared" si="3"/>
        <v xml:space="preserve">sdb; cd SupplierEDI_4030_855_Parser ; tall; ll; </v>
      </c>
      <c r="N17" s="73" t="str">
        <f t="shared" si="9"/>
        <v>sdb; touch ./SupplierEDI_4030_855_Parser; ls -l|grep SupplierEDI_4030_855_Parser</v>
      </c>
    </row>
    <row r="18" spans="1:14" x14ac:dyDescent="0.2">
      <c r="A18" s="69" t="s">
        <v>491</v>
      </c>
      <c r="B18" s="70" t="s">
        <v>290</v>
      </c>
      <c r="C18" s="70" t="s">
        <v>490</v>
      </c>
      <c r="D18" s="70" t="s">
        <v>343</v>
      </c>
      <c r="E18" s="71" t="str">
        <f t="shared" si="4"/>
        <v>sdb ; echo -e '[SupplierEDI_4030_856_Parser] = \c' ; find . -maxdepth 1 -type d -name 'SupplierEDI_4030_856_Parser' ; cr ; \</v>
      </c>
      <c r="F18" s="72" t="str">
        <f t="shared" si="0"/>
        <v xml:space="preserve">tar -cvf ./SupplierEDI_4030_856_Parser_20160809.tar ./SupplierEDI_4030_856_Parser/ ; </v>
      </c>
      <c r="G18" s="71" t="str">
        <f t="shared" si="5"/>
        <v>scp -q ./SupplierEDI_4030_856_Parser_20160809.tar qhvifoapp01:$INFA_HOME/DataTransformation/ServiceDB ;</v>
      </c>
      <c r="H18" s="90" t="str">
        <f t="shared" si="1"/>
        <v>sdb ; echo -e '[SupplierEDI_4030_856_Parser] = \c' ; find . -maxdepth 1 -type d -name 'SupplierEDI_4030_856_Parser' ; cr ; \</v>
      </c>
      <c r="I18" s="74" t="str">
        <f t="shared" si="2"/>
        <v xml:space="preserve">tar -cvzf ./SupplierEDI_4030_856_Parser_20160809.tz ./SupplierEDI_4030_856_Parser/ ; </v>
      </c>
      <c r="J18" s="73" t="str">
        <f t="shared" si="6"/>
        <v>cd SupplierEDI_4030_856_Parser ; pwd; echo ' ** delete the files in this folder and delete the current folder ** '</v>
      </c>
      <c r="K18" s="75" t="str">
        <f t="shared" si="10"/>
        <v>tar -xvf ./SupplierEDI_4030_856_Parser_20160809.tar</v>
      </c>
      <c r="L18" s="73" t="str">
        <f t="shared" si="11"/>
        <v>rm ./SupplierEDI_4030_856_Parser_20160809.tar</v>
      </c>
      <c r="M18" s="75" t="str">
        <f t="shared" si="3"/>
        <v xml:space="preserve">sdb; cd SupplierEDI_4030_856_Parser ; tall; ll; </v>
      </c>
      <c r="N18" s="73" t="str">
        <f t="shared" si="9"/>
        <v>sdb; touch ./SupplierEDI_4030_856_Parser; ls -l|grep SupplierEDI_4030_856_Parser</v>
      </c>
    </row>
    <row r="19" spans="1:14" x14ac:dyDescent="0.2">
      <c r="A19" s="69" t="s">
        <v>502</v>
      </c>
      <c r="B19" s="70" t="s">
        <v>290</v>
      </c>
      <c r="C19" s="70" t="s">
        <v>484</v>
      </c>
      <c r="D19" s="70" t="s">
        <v>343</v>
      </c>
      <c r="E19" s="71" t="str">
        <f t="shared" si="4"/>
        <v>sdb ; echo -e '[SupplierEDI_4010_850_Parser] = \c' ; find . -maxdepth 1 -type d -name 'SupplierEDI_4010_850_Parser' ; cr ; \</v>
      </c>
      <c r="F19" s="72" t="str">
        <f t="shared" si="0"/>
        <v xml:space="preserve">tar -cvf ./SupplierEDI_4010_850_Parser_20160810.tar ./SupplierEDI_4010_850_Parser/ ; </v>
      </c>
      <c r="G19" s="71" t="str">
        <f t="shared" si="5"/>
        <v>scp -q ./SupplierEDI_4010_850_Parser_20160810.tar qhvifoapp01:$INFA_HOME/DataTransformation/ServiceDB ;</v>
      </c>
      <c r="H19" s="90" t="str">
        <f t="shared" si="1"/>
        <v>sdb ; echo -e '[SupplierEDI_4010_850_Parser] = \c' ; find . -maxdepth 1 -type d -name 'SupplierEDI_4010_850_Parser' ; cr ; \</v>
      </c>
      <c r="I19" s="74" t="str">
        <f t="shared" si="2"/>
        <v xml:space="preserve">tar -cvzf ./SupplierEDI_4010_850_Parser_20160810.tz ./SupplierEDI_4010_850_Parser/ ; </v>
      </c>
      <c r="J19" s="73" t="str">
        <f t="shared" si="6"/>
        <v>cd SupplierEDI_4010_850_Parser ; pwd; echo ' ** delete the files in this folder and delete the current folder ** '</v>
      </c>
      <c r="K19" s="75" t="str">
        <f t="shared" si="10"/>
        <v>tar -xvf ./SupplierEDI_4010_850_Parser_20160810.tar</v>
      </c>
      <c r="L19" s="73" t="str">
        <f t="shared" si="11"/>
        <v>rm ./SupplierEDI_4010_850_Parser_20160810.tar</v>
      </c>
      <c r="M19" s="75" t="str">
        <f t="shared" si="3"/>
        <v xml:space="preserve">sdb; cd SupplierEDI_4010_850_Parser ; tall; ll; </v>
      </c>
      <c r="N19" s="73" t="str">
        <f>CONCATENATE("sdb; touch ./",C19, "; ls -l|grep ",C19)</f>
        <v>sdb; touch ./SupplierEDI_4010_850_Parser; ls -l|grep SupplierEDI_4010_850_Parser</v>
      </c>
    </row>
    <row r="20" spans="1:14" x14ac:dyDescent="0.2">
      <c r="A20" s="69" t="s">
        <v>502</v>
      </c>
      <c r="B20" s="70" t="s">
        <v>290</v>
      </c>
      <c r="C20" s="70" t="s">
        <v>459</v>
      </c>
      <c r="D20" s="70" t="s">
        <v>343</v>
      </c>
      <c r="E20" s="71" t="str">
        <f t="shared" si="4"/>
        <v>sdb ; echo -e '[SupplierEDI_4010_860_Parser] = \c' ; find . -maxdepth 1 -type d -name 'SupplierEDI_4010_860_Parser' ; cr ; \</v>
      </c>
      <c r="F20" s="72" t="str">
        <f t="shared" si="0"/>
        <v xml:space="preserve">tar -cvf ./SupplierEDI_4010_860_Parser_20160810.tar ./SupplierEDI_4010_860_Parser/ ; </v>
      </c>
      <c r="G20" s="71" t="str">
        <f t="shared" si="5"/>
        <v>scp -q ./SupplierEDI_4010_860_Parser_20160810.tar qhvifoapp01:$INFA_HOME/DataTransformation/ServiceDB ;</v>
      </c>
      <c r="H20" s="90" t="str">
        <f t="shared" si="1"/>
        <v>sdb ; echo -e '[SupplierEDI_4010_860_Parser] = \c' ; find . -maxdepth 1 -type d -name 'SupplierEDI_4010_860_Parser' ; cr ; \</v>
      </c>
      <c r="I20" s="74" t="str">
        <f t="shared" si="2"/>
        <v xml:space="preserve">tar -cvzf ./SupplierEDI_4010_860_Parser_20160810.tz ./SupplierEDI_4010_860_Parser/ ; </v>
      </c>
      <c r="J20" s="73" t="str">
        <f t="shared" si="6"/>
        <v>cd SupplierEDI_4010_860_Parser ; pwd; echo ' ** delete the files in this folder and delete the current folder ** '</v>
      </c>
      <c r="K20" s="75" t="str">
        <f t="shared" si="10"/>
        <v>tar -xvf ./SupplierEDI_4010_860_Parser_20160810.tar</v>
      </c>
      <c r="L20" s="73" t="str">
        <f t="shared" si="11"/>
        <v>rm ./SupplierEDI_4010_860_Parser_20160810.tar</v>
      </c>
      <c r="M20" s="75" t="str">
        <f t="shared" si="3"/>
        <v xml:space="preserve">sdb; cd SupplierEDI_4010_860_Parser ; tall; ll; </v>
      </c>
      <c r="N20" s="73" t="str">
        <f>CONCATENATE("sdb; touch ./",C20, "; ls -l|grep ",C20)</f>
        <v>sdb; touch ./SupplierEDI_4010_860_Parser; ls -l|grep SupplierEDI_4010_860_Parser</v>
      </c>
    </row>
    <row r="21" spans="1:14" x14ac:dyDescent="0.2">
      <c r="A21" s="69" t="s">
        <v>502</v>
      </c>
      <c r="B21" s="70" t="s">
        <v>290</v>
      </c>
      <c r="C21" s="70" t="s">
        <v>501</v>
      </c>
      <c r="D21" s="70" t="s">
        <v>343</v>
      </c>
      <c r="E21" s="71" t="str">
        <f t="shared" si="4"/>
        <v>sdb ; echo -e '[SupplierEDI_850_Serializer] = \c' ; find . -maxdepth 1 -type d -name 'SupplierEDI_850_Serializer' ; cr ; \</v>
      </c>
      <c r="F21" s="72" t="str">
        <f t="shared" si="0"/>
        <v xml:space="preserve">tar -cvf ./SupplierEDI_850_Serializer_20160810.tar ./SupplierEDI_850_Serializer/ ; </v>
      </c>
      <c r="G21" s="71" t="str">
        <f t="shared" si="5"/>
        <v>scp -q ./SupplierEDI_850_Serializer_20160810.tar qhvifoapp01:$INFA_HOME/DataTransformation/ServiceDB ;</v>
      </c>
      <c r="H21" s="90" t="str">
        <f t="shared" si="1"/>
        <v>sdb ; echo -e '[SupplierEDI_850_Serializer] = \c' ; find . -maxdepth 1 -type d -name 'SupplierEDI_850_Serializer' ; cr ; \</v>
      </c>
      <c r="I21" s="74" t="str">
        <f t="shared" si="2"/>
        <v xml:space="preserve">tar -cvzf ./SupplierEDI_850_Serializer_20160810.tz ./SupplierEDI_850_Serializer/ ; </v>
      </c>
      <c r="J21" s="73" t="str">
        <f t="shared" si="6"/>
        <v>cd SupplierEDI_850_Serializer ; pwd; echo ' ** delete the files in this folder and delete the current folder ** '</v>
      </c>
      <c r="K21" s="75" t="str">
        <f t="shared" si="10"/>
        <v>tar -xvf ./SupplierEDI_850_Serializer_20160810.tar</v>
      </c>
      <c r="L21" s="73" t="str">
        <f t="shared" si="11"/>
        <v>rm ./SupplierEDI_850_Serializer_20160810.tar</v>
      </c>
      <c r="M21" s="75" t="str">
        <f t="shared" si="3"/>
        <v xml:space="preserve">sdb; cd SupplierEDI_850_Serializer ; tall; ll; </v>
      </c>
      <c r="N21" s="73" t="str">
        <f>CONCATENATE("sdb; touch ./",C21, "; ls -l|grep ",C21)</f>
        <v>sdb; touch ./SupplierEDI_850_Serializer; ls -l|grep SupplierEDI_850_Serializer</v>
      </c>
    </row>
    <row r="22" spans="1:14" x14ac:dyDescent="0.2">
      <c r="A22" s="69" t="s">
        <v>558</v>
      </c>
      <c r="B22" s="70" t="s">
        <v>555</v>
      </c>
      <c r="C22" s="70" t="s">
        <v>484</v>
      </c>
      <c r="D22" s="70" t="s">
        <v>335</v>
      </c>
      <c r="E22" s="71" t="str">
        <f t="shared" si="4"/>
        <v>sdb ; echo -e '[SupplierEDI_4010_850_Parser] = \c' ; find . -maxdepth 1 -type d -name 'SupplierEDI_4010_850_Parser' ; cr ; \</v>
      </c>
      <c r="F22" s="72" t="str">
        <f t="shared" si="0"/>
        <v xml:space="preserve">tar -cvf ./SupplierEDI_4010_850_Parser_20160826.tar ./SupplierEDI_4010_850_Parser/ ; </v>
      </c>
      <c r="G22" s="71" t="str">
        <f t="shared" si="5"/>
        <v>scp -q ./SupplierEDI_4010_850_Parser_20160826.tar phvifoapp01:$INFA_HOME/DataTransformation/ServiceDB ;</v>
      </c>
      <c r="H22" s="90" t="str">
        <f t="shared" si="1"/>
        <v>sdb ; echo -e '[SupplierEDI_4010_850_Parser] = \c' ; find . -maxdepth 1 -type d -name 'SupplierEDI_4010_850_Parser' ; cr ; \</v>
      </c>
      <c r="I22" s="74" t="str">
        <f t="shared" si="2"/>
        <v xml:space="preserve">tar -cvzf ./SupplierEDI_4010_850_Parser_20160826.tz ./SupplierEDI_4010_850_Parser/ ; </v>
      </c>
      <c r="J22" s="73" t="str">
        <f t="shared" si="6"/>
        <v>cd SupplierEDI_4010_850_Parser ; pwd; echo ' ** delete the files in this folder and delete the current folder ** '</v>
      </c>
      <c r="K22" s="75" t="str">
        <f t="shared" ref="K22:K35" si="12">CONCATENATE("tar -xvf ./",C22,"_",A22,".tar")</f>
        <v>tar -xvf ./SupplierEDI_4010_850_Parser_20160826.tar</v>
      </c>
      <c r="L22" s="73" t="str">
        <f t="shared" ref="L22:L35" si="13">CONCATENATE("rm ./",C22,"_",A22,".tar")</f>
        <v>rm ./SupplierEDI_4010_850_Parser_20160826.tar</v>
      </c>
      <c r="M22" s="75" t="str">
        <f t="shared" si="3"/>
        <v xml:space="preserve">sdb; cd SupplierEDI_4010_850_Parser ; tall; ll; </v>
      </c>
      <c r="N22" s="73" t="str">
        <f t="shared" ref="N22:N35" si="14">CONCATENATE("sdb; touch ./",C22, "; ls -l|grep ",C22)</f>
        <v>sdb; touch ./SupplierEDI_4010_850_Parser; ls -l|grep SupplierEDI_4010_850_Parser</v>
      </c>
    </row>
    <row r="23" spans="1:14" x14ac:dyDescent="0.2">
      <c r="A23" s="69" t="s">
        <v>558</v>
      </c>
      <c r="B23" s="70" t="s">
        <v>555</v>
      </c>
      <c r="C23" s="70" t="s">
        <v>459</v>
      </c>
      <c r="D23" s="70" t="s">
        <v>335</v>
      </c>
      <c r="E23" s="71" t="str">
        <f t="shared" si="4"/>
        <v>sdb ; echo -e '[SupplierEDI_4010_860_Parser] = \c' ; find . -maxdepth 1 -type d -name 'SupplierEDI_4010_860_Parser' ; cr ; \</v>
      </c>
      <c r="F23" s="72" t="str">
        <f t="shared" si="0"/>
        <v xml:space="preserve">tar -cvf ./SupplierEDI_4010_860_Parser_20160826.tar ./SupplierEDI_4010_860_Parser/ ; </v>
      </c>
      <c r="G23" s="71" t="str">
        <f t="shared" si="5"/>
        <v>scp -q ./SupplierEDI_4010_860_Parser_20160826.tar phvifoapp01:$INFA_HOME/DataTransformation/ServiceDB ;</v>
      </c>
      <c r="H23" s="90" t="str">
        <f t="shared" si="1"/>
        <v>sdb ; echo -e '[SupplierEDI_4010_860_Parser] = \c' ; find . -maxdepth 1 -type d -name 'SupplierEDI_4010_860_Parser' ; cr ; \</v>
      </c>
      <c r="I23" s="74" t="str">
        <f t="shared" si="2"/>
        <v xml:space="preserve">tar -cvzf ./SupplierEDI_4010_860_Parser_20160826.tz ./SupplierEDI_4010_860_Parser/ ; </v>
      </c>
      <c r="J23" s="73" t="str">
        <f t="shared" si="6"/>
        <v>cd SupplierEDI_4010_860_Parser ; pwd; echo ' ** delete the files in this folder and delete the current folder ** '</v>
      </c>
      <c r="K23" s="75" t="str">
        <f t="shared" si="12"/>
        <v>tar -xvf ./SupplierEDI_4010_860_Parser_20160826.tar</v>
      </c>
      <c r="L23" s="73" t="str">
        <f t="shared" si="13"/>
        <v>rm ./SupplierEDI_4010_860_Parser_20160826.tar</v>
      </c>
      <c r="M23" s="75" t="str">
        <f t="shared" si="3"/>
        <v xml:space="preserve">sdb; cd SupplierEDI_4010_860_Parser ; tall; ll; </v>
      </c>
      <c r="N23" s="73" t="str">
        <f t="shared" si="14"/>
        <v>sdb; touch ./SupplierEDI_4010_860_Parser; ls -l|grep SupplierEDI_4010_860_Parser</v>
      </c>
    </row>
    <row r="24" spans="1:14" x14ac:dyDescent="0.2">
      <c r="A24" s="69" t="s">
        <v>558</v>
      </c>
      <c r="B24" s="70" t="s">
        <v>555</v>
      </c>
      <c r="C24" s="70" t="s">
        <v>556</v>
      </c>
      <c r="D24" s="70" t="s">
        <v>335</v>
      </c>
      <c r="E24" s="71" t="str">
        <f t="shared" si="4"/>
        <v>sdb ; echo -e '[SupplierEDI_860_Serializer] = \c' ; find . -maxdepth 1 -type d -name 'SupplierEDI_860_Serializer' ; cr ; \</v>
      </c>
      <c r="F24" s="72" t="str">
        <f t="shared" si="0"/>
        <v xml:space="preserve">tar -cvf ./SupplierEDI_860_Serializer_20160826.tar ./SupplierEDI_860_Serializer/ ; </v>
      </c>
      <c r="G24" s="71" t="str">
        <f t="shared" si="5"/>
        <v>scp -q ./SupplierEDI_860_Serializer_20160826.tar phvifoapp01:$INFA_HOME/DataTransformation/ServiceDB ;</v>
      </c>
      <c r="H24" s="90" t="str">
        <f t="shared" si="1"/>
        <v>sdb ; echo -e '[SupplierEDI_860_Serializer] = \c' ; find . -maxdepth 1 -type d -name 'SupplierEDI_860_Serializer' ; cr ; \</v>
      </c>
      <c r="I24" s="74" t="str">
        <f t="shared" si="2"/>
        <v xml:space="preserve">tar -cvzf ./SupplierEDI_860_Serializer_20160826.tz ./SupplierEDI_860_Serializer/ ; </v>
      </c>
      <c r="J24" s="73" t="str">
        <f t="shared" si="6"/>
        <v>cd SupplierEDI_860_Serializer ; pwd; echo ' ** delete the files in this folder and delete the current folder ** '</v>
      </c>
      <c r="K24" s="75" t="str">
        <f t="shared" si="12"/>
        <v>tar -xvf ./SupplierEDI_860_Serializer_20160826.tar</v>
      </c>
      <c r="L24" s="73" t="str">
        <f t="shared" si="13"/>
        <v>rm ./SupplierEDI_860_Serializer_20160826.tar</v>
      </c>
      <c r="M24" s="75" t="str">
        <f t="shared" si="3"/>
        <v xml:space="preserve">sdb; cd SupplierEDI_860_Serializer ; tall; ll; </v>
      </c>
      <c r="N24" s="73" t="str">
        <f t="shared" si="14"/>
        <v>sdb; touch ./SupplierEDI_860_Serializer; ls -l|grep SupplierEDI_860_Serializer</v>
      </c>
    </row>
    <row r="25" spans="1:14" x14ac:dyDescent="0.2">
      <c r="A25" s="69" t="s">
        <v>558</v>
      </c>
      <c r="B25" s="70" t="s">
        <v>555</v>
      </c>
      <c r="C25" s="70" t="s">
        <v>501</v>
      </c>
      <c r="D25" s="70" t="s">
        <v>335</v>
      </c>
      <c r="E25" s="71" t="str">
        <f t="shared" si="4"/>
        <v>sdb ; echo -e '[SupplierEDI_850_Serializer] = \c' ; find . -maxdepth 1 -type d -name 'SupplierEDI_850_Serializer' ; cr ; \</v>
      </c>
      <c r="F25" s="72" t="str">
        <f t="shared" si="0"/>
        <v xml:space="preserve">tar -cvf ./SupplierEDI_850_Serializer_20160826.tar ./SupplierEDI_850_Serializer/ ; </v>
      </c>
      <c r="G25" s="71" t="str">
        <f t="shared" si="5"/>
        <v>scp -q ./SupplierEDI_850_Serializer_20160826.tar phvifoapp01:$INFA_HOME/DataTransformation/ServiceDB ;</v>
      </c>
      <c r="H25" s="90" t="str">
        <f t="shared" si="1"/>
        <v>sdb ; echo -e '[SupplierEDI_850_Serializer] = \c' ; find . -maxdepth 1 -type d -name 'SupplierEDI_850_Serializer' ; cr ; \</v>
      </c>
      <c r="I25" s="74" t="str">
        <f t="shared" si="2"/>
        <v xml:space="preserve">tar -cvzf ./SupplierEDI_850_Serializer_20160826.tz ./SupplierEDI_850_Serializer/ ; </v>
      </c>
      <c r="J25" s="73" t="str">
        <f t="shared" si="6"/>
        <v>cd SupplierEDI_850_Serializer ; pwd; echo ' ** delete the files in this folder and delete the current folder ** '</v>
      </c>
      <c r="K25" s="75" t="str">
        <f t="shared" si="12"/>
        <v>tar -xvf ./SupplierEDI_850_Serializer_20160826.tar</v>
      </c>
      <c r="L25" s="73" t="str">
        <f t="shared" si="13"/>
        <v>rm ./SupplierEDI_850_Serializer_20160826.tar</v>
      </c>
      <c r="M25" s="75" t="str">
        <f t="shared" si="3"/>
        <v xml:space="preserve">sdb; cd SupplierEDI_850_Serializer ; tall; ll; </v>
      </c>
      <c r="N25" s="73" t="str">
        <f t="shared" si="14"/>
        <v>sdb; touch ./SupplierEDI_850_Serializer; ls -l|grep SupplierEDI_850_Serializer</v>
      </c>
    </row>
    <row r="26" spans="1:14" x14ac:dyDescent="0.2">
      <c r="A26" s="69" t="s">
        <v>558</v>
      </c>
      <c r="B26" s="70" t="s">
        <v>555</v>
      </c>
      <c r="C26" s="70" t="s">
        <v>488</v>
      </c>
      <c r="D26" s="70" t="s">
        <v>335</v>
      </c>
      <c r="E26" s="71" t="str">
        <f t="shared" si="4"/>
        <v>sdb ; echo -e '[SupplierEDI_4030_810_Parser] = \c' ; find . -maxdepth 1 -type d -name 'SupplierEDI_4030_810_Parser' ; cr ; \</v>
      </c>
      <c r="F26" s="72" t="str">
        <f t="shared" si="0"/>
        <v xml:space="preserve">tar -cvf ./SupplierEDI_4030_810_Parser_20160826.tar ./SupplierEDI_4030_810_Parser/ ; </v>
      </c>
      <c r="G26" s="71" t="str">
        <f t="shared" si="5"/>
        <v>scp -q ./SupplierEDI_4030_810_Parser_20160826.tar phvifoapp01:$INFA_HOME/DataTransformation/ServiceDB ;</v>
      </c>
      <c r="H26" s="90" t="str">
        <f t="shared" si="1"/>
        <v>sdb ; echo -e '[SupplierEDI_4030_810_Parser] = \c' ; find . -maxdepth 1 -type d -name 'SupplierEDI_4030_810_Parser' ; cr ; \</v>
      </c>
      <c r="I26" s="74" t="str">
        <f t="shared" si="2"/>
        <v xml:space="preserve">tar -cvzf ./SupplierEDI_4030_810_Parser_20160826.tz ./SupplierEDI_4030_810_Parser/ ; </v>
      </c>
      <c r="J26" s="73" t="str">
        <f t="shared" si="6"/>
        <v>cd SupplierEDI_4030_810_Parser ; pwd; echo ' ** delete the files in this folder and delete the current folder ** '</v>
      </c>
      <c r="K26" s="75" t="str">
        <f t="shared" si="12"/>
        <v>tar -xvf ./SupplierEDI_4030_810_Parser_20160826.tar</v>
      </c>
      <c r="L26" s="73" t="str">
        <f t="shared" si="13"/>
        <v>rm ./SupplierEDI_4030_810_Parser_20160826.tar</v>
      </c>
      <c r="M26" s="75" t="str">
        <f t="shared" si="3"/>
        <v xml:space="preserve">sdb; cd SupplierEDI_4030_810_Parser ; tall; ll; </v>
      </c>
      <c r="N26" s="73" t="str">
        <f t="shared" si="14"/>
        <v>sdb; touch ./SupplierEDI_4030_810_Parser; ls -l|grep SupplierEDI_4030_810_Parser</v>
      </c>
    </row>
    <row r="27" spans="1:14" x14ac:dyDescent="0.2">
      <c r="A27" s="69" t="s">
        <v>558</v>
      </c>
      <c r="B27" s="70" t="s">
        <v>555</v>
      </c>
      <c r="C27" s="70" t="s">
        <v>427</v>
      </c>
      <c r="D27" s="70" t="s">
        <v>335</v>
      </c>
      <c r="E27" s="71" t="str">
        <f t="shared" si="4"/>
        <v>sdb ; echo -e '[SupplierEDI_4010_810_Parser] = \c' ; find . -maxdepth 1 -type d -name 'SupplierEDI_4010_810_Parser' ; cr ; \</v>
      </c>
      <c r="F27" s="72" t="str">
        <f t="shared" si="0"/>
        <v xml:space="preserve">tar -cvf ./SupplierEDI_4010_810_Parser_20160826.tar ./SupplierEDI_4010_810_Parser/ ; </v>
      </c>
      <c r="G27" s="71" t="str">
        <f t="shared" si="5"/>
        <v>scp -q ./SupplierEDI_4010_810_Parser_20160826.tar phvifoapp01:$INFA_HOME/DataTransformation/ServiceDB ;</v>
      </c>
      <c r="H27" s="90" t="str">
        <f t="shared" si="1"/>
        <v>sdb ; echo -e '[SupplierEDI_4010_810_Parser] = \c' ; find . -maxdepth 1 -type d -name 'SupplierEDI_4010_810_Parser' ; cr ; \</v>
      </c>
      <c r="I27" s="74" t="str">
        <f t="shared" si="2"/>
        <v xml:space="preserve">tar -cvzf ./SupplierEDI_4010_810_Parser_20160826.tz ./SupplierEDI_4010_810_Parser/ ; </v>
      </c>
      <c r="J27" s="73" t="str">
        <f t="shared" si="6"/>
        <v>cd SupplierEDI_4010_810_Parser ; pwd; echo ' ** delete the files in this folder and delete the current folder ** '</v>
      </c>
      <c r="K27" s="75" t="str">
        <f t="shared" si="12"/>
        <v>tar -xvf ./SupplierEDI_4010_810_Parser_20160826.tar</v>
      </c>
      <c r="L27" s="73" t="str">
        <f t="shared" si="13"/>
        <v>rm ./SupplierEDI_4010_810_Parser_20160826.tar</v>
      </c>
      <c r="M27" s="75" t="str">
        <f t="shared" si="3"/>
        <v xml:space="preserve">sdb; cd SupplierEDI_4010_810_Parser ; tall; ll; </v>
      </c>
      <c r="N27" s="73" t="str">
        <f t="shared" si="14"/>
        <v>sdb; touch ./SupplierEDI_4010_810_Parser; ls -l|grep SupplierEDI_4010_810_Parser</v>
      </c>
    </row>
    <row r="28" spans="1:14" x14ac:dyDescent="0.2">
      <c r="A28" s="69" t="s">
        <v>558</v>
      </c>
      <c r="B28" s="70" t="s">
        <v>555</v>
      </c>
      <c r="C28" s="70" t="s">
        <v>489</v>
      </c>
      <c r="D28" s="70" t="s">
        <v>335</v>
      </c>
      <c r="E28" s="71" t="str">
        <f t="shared" si="4"/>
        <v>sdb ; echo -e '[SupplierEDI_4030_855_Parser] = \c' ; find . -maxdepth 1 -type d -name 'SupplierEDI_4030_855_Parser' ; cr ; \</v>
      </c>
      <c r="F28" s="72" t="str">
        <f t="shared" si="0"/>
        <v xml:space="preserve">tar -cvf ./SupplierEDI_4030_855_Parser_20160826.tar ./SupplierEDI_4030_855_Parser/ ; </v>
      </c>
      <c r="G28" s="71" t="str">
        <f t="shared" si="5"/>
        <v>scp -q ./SupplierEDI_4030_855_Parser_20160826.tar phvifoapp01:$INFA_HOME/DataTransformation/ServiceDB ;</v>
      </c>
      <c r="H28" s="90" t="str">
        <f t="shared" si="1"/>
        <v>sdb ; echo -e '[SupplierEDI_4030_855_Parser] = \c' ; find . -maxdepth 1 -type d -name 'SupplierEDI_4030_855_Parser' ; cr ; \</v>
      </c>
      <c r="I28" s="74" t="str">
        <f t="shared" si="2"/>
        <v xml:space="preserve">tar -cvzf ./SupplierEDI_4030_855_Parser_20160826.tz ./SupplierEDI_4030_855_Parser/ ; </v>
      </c>
      <c r="J28" s="73" t="str">
        <f t="shared" si="6"/>
        <v>cd SupplierEDI_4030_855_Parser ; pwd; echo ' ** delete the files in this folder and delete the current folder ** '</v>
      </c>
      <c r="K28" s="75" t="str">
        <f t="shared" si="12"/>
        <v>tar -xvf ./SupplierEDI_4030_855_Parser_20160826.tar</v>
      </c>
      <c r="L28" s="73" t="str">
        <f t="shared" si="13"/>
        <v>rm ./SupplierEDI_4030_855_Parser_20160826.tar</v>
      </c>
      <c r="M28" s="75" t="str">
        <f t="shared" si="3"/>
        <v xml:space="preserve">sdb; cd SupplierEDI_4030_855_Parser ; tall; ll; </v>
      </c>
      <c r="N28" s="73" t="str">
        <f t="shared" si="14"/>
        <v>sdb; touch ./SupplierEDI_4030_855_Parser; ls -l|grep SupplierEDI_4030_855_Parser</v>
      </c>
    </row>
    <row r="29" spans="1:14" x14ac:dyDescent="0.2">
      <c r="A29" s="69" t="s">
        <v>558</v>
      </c>
      <c r="B29" s="70" t="s">
        <v>555</v>
      </c>
      <c r="C29" s="70" t="s">
        <v>429</v>
      </c>
      <c r="D29" s="70" t="s">
        <v>335</v>
      </c>
      <c r="E29" s="71" t="str">
        <f t="shared" si="4"/>
        <v>sdb ; echo -e '[SupplierEDI_4010_855_Parser] = \c' ; find . -maxdepth 1 -type d -name 'SupplierEDI_4010_855_Parser' ; cr ; \</v>
      </c>
      <c r="F29" s="72" t="str">
        <f t="shared" si="0"/>
        <v xml:space="preserve">tar -cvf ./SupplierEDI_4010_855_Parser_20160826.tar ./SupplierEDI_4010_855_Parser/ ; </v>
      </c>
      <c r="G29" s="71" t="str">
        <f t="shared" si="5"/>
        <v>scp -q ./SupplierEDI_4010_855_Parser_20160826.tar phvifoapp01:$INFA_HOME/DataTransformation/ServiceDB ;</v>
      </c>
      <c r="H29" s="90" t="str">
        <f t="shared" si="1"/>
        <v>sdb ; echo -e '[SupplierEDI_4010_855_Parser] = \c' ; find . -maxdepth 1 -type d -name 'SupplierEDI_4010_855_Parser' ; cr ; \</v>
      </c>
      <c r="I29" s="74" t="str">
        <f t="shared" si="2"/>
        <v xml:space="preserve">tar -cvzf ./SupplierEDI_4010_855_Parser_20160826.tz ./SupplierEDI_4010_855_Parser/ ; </v>
      </c>
      <c r="J29" s="73" t="str">
        <f t="shared" si="6"/>
        <v>cd SupplierEDI_4010_855_Parser ; pwd; echo ' ** delete the files in this folder and delete the current folder ** '</v>
      </c>
      <c r="K29" s="75" t="str">
        <f t="shared" si="12"/>
        <v>tar -xvf ./SupplierEDI_4010_855_Parser_20160826.tar</v>
      </c>
      <c r="L29" s="73" t="str">
        <f t="shared" si="13"/>
        <v>rm ./SupplierEDI_4010_855_Parser_20160826.tar</v>
      </c>
      <c r="M29" s="75" t="str">
        <f t="shared" si="3"/>
        <v xml:space="preserve">sdb; cd SupplierEDI_4010_855_Parser ; tall; ll; </v>
      </c>
      <c r="N29" s="73" t="str">
        <f t="shared" si="14"/>
        <v>sdb; touch ./SupplierEDI_4010_855_Parser; ls -l|grep SupplierEDI_4010_855_Parser</v>
      </c>
    </row>
    <row r="30" spans="1:14" x14ac:dyDescent="0.2">
      <c r="A30" s="69" t="s">
        <v>558</v>
      </c>
      <c r="B30" s="70" t="s">
        <v>555</v>
      </c>
      <c r="C30" s="70" t="s">
        <v>490</v>
      </c>
      <c r="D30" s="70" t="s">
        <v>335</v>
      </c>
      <c r="E30" s="71" t="str">
        <f t="shared" si="4"/>
        <v>sdb ; echo -e '[SupplierEDI_4030_856_Parser] = \c' ; find . -maxdepth 1 -type d -name 'SupplierEDI_4030_856_Parser' ; cr ; \</v>
      </c>
      <c r="F30" s="72" t="str">
        <f t="shared" si="0"/>
        <v xml:space="preserve">tar -cvf ./SupplierEDI_4030_856_Parser_20160826.tar ./SupplierEDI_4030_856_Parser/ ; </v>
      </c>
      <c r="G30" s="71" t="str">
        <f t="shared" si="5"/>
        <v>scp -q ./SupplierEDI_4030_856_Parser_20160826.tar phvifoapp01:$INFA_HOME/DataTransformation/ServiceDB ;</v>
      </c>
      <c r="H30" s="90" t="str">
        <f t="shared" si="1"/>
        <v>sdb ; echo -e '[SupplierEDI_4030_856_Parser] = \c' ; find . -maxdepth 1 -type d -name 'SupplierEDI_4030_856_Parser' ; cr ; \</v>
      </c>
      <c r="I30" s="74" t="str">
        <f t="shared" si="2"/>
        <v xml:space="preserve">tar -cvzf ./SupplierEDI_4030_856_Parser_20160826.tz ./SupplierEDI_4030_856_Parser/ ; </v>
      </c>
      <c r="J30" s="73" t="str">
        <f t="shared" si="6"/>
        <v>cd SupplierEDI_4030_856_Parser ; pwd; echo ' ** delete the files in this folder and delete the current folder ** '</v>
      </c>
      <c r="K30" s="75" t="str">
        <f t="shared" si="12"/>
        <v>tar -xvf ./SupplierEDI_4030_856_Parser_20160826.tar</v>
      </c>
      <c r="L30" s="73" t="str">
        <f t="shared" si="13"/>
        <v>rm ./SupplierEDI_4030_856_Parser_20160826.tar</v>
      </c>
      <c r="M30" s="75" t="str">
        <f t="shared" si="3"/>
        <v xml:space="preserve">sdb; cd SupplierEDI_4030_856_Parser ; tall; ll; </v>
      </c>
      <c r="N30" s="73" t="str">
        <f t="shared" si="14"/>
        <v>sdb; touch ./SupplierEDI_4030_856_Parser; ls -l|grep SupplierEDI_4030_856_Parser</v>
      </c>
    </row>
    <row r="31" spans="1:14" x14ac:dyDescent="0.2">
      <c r="A31" s="69" t="s">
        <v>558</v>
      </c>
      <c r="B31" s="70" t="s">
        <v>555</v>
      </c>
      <c r="C31" s="70" t="s">
        <v>422</v>
      </c>
      <c r="D31" s="70" t="s">
        <v>335</v>
      </c>
      <c r="E31" s="71" t="str">
        <f t="shared" si="4"/>
        <v>sdb ; echo -e '[SupplierEDI_4010_856_Parser] = \c' ; find . -maxdepth 1 -type d -name 'SupplierEDI_4010_856_Parser' ; cr ; \</v>
      </c>
      <c r="F31" s="72" t="str">
        <f t="shared" si="0"/>
        <v xml:space="preserve">tar -cvf ./SupplierEDI_4010_856_Parser_20160826.tar ./SupplierEDI_4010_856_Parser/ ; </v>
      </c>
      <c r="G31" s="71" t="str">
        <f t="shared" si="5"/>
        <v>scp -q ./SupplierEDI_4010_856_Parser_20160826.tar phvifoapp01:$INFA_HOME/DataTransformation/ServiceDB ;</v>
      </c>
      <c r="H31" s="90" t="str">
        <f t="shared" si="1"/>
        <v>sdb ; echo -e '[SupplierEDI_4010_856_Parser] = \c' ; find . -maxdepth 1 -type d -name 'SupplierEDI_4010_856_Parser' ; cr ; \</v>
      </c>
      <c r="I31" s="74" t="str">
        <f t="shared" si="2"/>
        <v xml:space="preserve">tar -cvzf ./SupplierEDI_4010_856_Parser_20160826.tz ./SupplierEDI_4010_856_Parser/ ; </v>
      </c>
      <c r="J31" s="73" t="str">
        <f t="shared" si="6"/>
        <v>cd SupplierEDI_4010_856_Parser ; pwd; echo ' ** delete the files in this folder and delete the current folder ** '</v>
      </c>
      <c r="K31" s="75" t="str">
        <f t="shared" si="12"/>
        <v>tar -xvf ./SupplierEDI_4010_856_Parser_20160826.tar</v>
      </c>
      <c r="L31" s="73" t="str">
        <f t="shared" si="13"/>
        <v>rm ./SupplierEDI_4010_856_Parser_20160826.tar</v>
      </c>
      <c r="M31" s="75" t="str">
        <f t="shared" si="3"/>
        <v xml:space="preserve">sdb; cd SupplierEDI_4010_856_Parser ; tall; ll; </v>
      </c>
      <c r="N31" s="73" t="str">
        <f t="shared" si="14"/>
        <v>sdb; touch ./SupplierEDI_4010_856_Parser; ls -l|grep SupplierEDI_4010_856_Parser</v>
      </c>
    </row>
    <row r="32" spans="1:14" x14ac:dyDescent="0.2">
      <c r="A32" s="69" t="s">
        <v>558</v>
      </c>
      <c r="B32" s="70" t="s">
        <v>555</v>
      </c>
      <c r="C32" s="70" t="s">
        <v>431</v>
      </c>
      <c r="D32" s="70" t="s">
        <v>335</v>
      </c>
      <c r="E32" s="71" t="str">
        <f t="shared" si="4"/>
        <v>sdb ; echo -e '[SupplierEDI_810_Serializer] = \c' ; find . -maxdepth 1 -type d -name 'SupplierEDI_810_Serializer' ; cr ; \</v>
      </c>
      <c r="F32" s="72" t="str">
        <f t="shared" si="0"/>
        <v xml:space="preserve">tar -cvf ./SupplierEDI_810_Serializer_20160826.tar ./SupplierEDI_810_Serializer/ ; </v>
      </c>
      <c r="G32" s="71" t="str">
        <f t="shared" si="5"/>
        <v>scp -q ./SupplierEDI_810_Serializer_20160826.tar phvifoapp01:$INFA_HOME/DataTransformation/ServiceDB ;</v>
      </c>
      <c r="H32" s="90" t="str">
        <f t="shared" si="1"/>
        <v>sdb ; echo -e '[SupplierEDI_810_Serializer] = \c' ; find . -maxdepth 1 -type d -name 'SupplierEDI_810_Serializer' ; cr ; \</v>
      </c>
      <c r="I32" s="74" t="str">
        <f t="shared" si="2"/>
        <v xml:space="preserve">tar -cvzf ./SupplierEDI_810_Serializer_20160826.tz ./SupplierEDI_810_Serializer/ ; </v>
      </c>
      <c r="J32" s="73" t="str">
        <f t="shared" si="6"/>
        <v>cd SupplierEDI_810_Serializer ; pwd; echo ' ** delete the files in this folder and delete the current folder ** '</v>
      </c>
      <c r="K32" s="75" t="str">
        <f t="shared" si="12"/>
        <v>tar -xvf ./SupplierEDI_810_Serializer_20160826.tar</v>
      </c>
      <c r="L32" s="73" t="str">
        <f t="shared" si="13"/>
        <v>rm ./SupplierEDI_810_Serializer_20160826.tar</v>
      </c>
      <c r="M32" s="75" t="str">
        <f t="shared" si="3"/>
        <v xml:space="preserve">sdb; cd SupplierEDI_810_Serializer ; tall; ll; </v>
      </c>
      <c r="N32" s="73" t="str">
        <f t="shared" si="14"/>
        <v>sdb; touch ./SupplierEDI_810_Serializer; ls -l|grep SupplierEDI_810_Serializer</v>
      </c>
    </row>
    <row r="33" spans="1:14" x14ac:dyDescent="0.2">
      <c r="A33" s="69" t="s">
        <v>558</v>
      </c>
      <c r="B33" s="70" t="s">
        <v>555</v>
      </c>
      <c r="C33" s="70" t="s">
        <v>432</v>
      </c>
      <c r="D33" s="70" t="s">
        <v>335</v>
      </c>
      <c r="E33" s="71" t="str">
        <f t="shared" si="4"/>
        <v>sdb ; echo -e '[SupplierEDI_855_Serializer] = \c' ; find . -maxdepth 1 -type d -name 'SupplierEDI_855_Serializer' ; cr ; \</v>
      </c>
      <c r="F33" s="72" t="str">
        <f t="shared" si="0"/>
        <v xml:space="preserve">tar -cvf ./SupplierEDI_855_Serializer_20160826.tar ./SupplierEDI_855_Serializer/ ; </v>
      </c>
      <c r="G33" s="71" t="str">
        <f t="shared" si="5"/>
        <v>scp -q ./SupplierEDI_855_Serializer_20160826.tar phvifoapp01:$INFA_HOME/DataTransformation/ServiceDB ;</v>
      </c>
      <c r="H33" s="90" t="str">
        <f t="shared" si="1"/>
        <v>sdb ; echo -e '[SupplierEDI_855_Serializer] = \c' ; find . -maxdepth 1 -type d -name 'SupplierEDI_855_Serializer' ; cr ; \</v>
      </c>
      <c r="I33" s="74" t="str">
        <f t="shared" si="2"/>
        <v xml:space="preserve">tar -cvzf ./SupplierEDI_855_Serializer_20160826.tz ./SupplierEDI_855_Serializer/ ; </v>
      </c>
      <c r="J33" s="73" t="str">
        <f t="shared" si="6"/>
        <v>cd SupplierEDI_855_Serializer ; pwd; echo ' ** delete the files in this folder and delete the current folder ** '</v>
      </c>
      <c r="K33" s="75" t="str">
        <f t="shared" si="12"/>
        <v>tar -xvf ./SupplierEDI_855_Serializer_20160826.tar</v>
      </c>
      <c r="L33" s="73" t="str">
        <f t="shared" si="13"/>
        <v>rm ./SupplierEDI_855_Serializer_20160826.tar</v>
      </c>
      <c r="M33" s="75" t="str">
        <f t="shared" si="3"/>
        <v xml:space="preserve">sdb; cd SupplierEDI_855_Serializer ; tall; ll; </v>
      </c>
      <c r="N33" s="73" t="str">
        <f t="shared" si="14"/>
        <v>sdb; touch ./SupplierEDI_855_Serializer; ls -l|grep SupplierEDI_855_Serializer</v>
      </c>
    </row>
    <row r="34" spans="1:14" x14ac:dyDescent="0.2">
      <c r="A34" s="69" t="s">
        <v>558</v>
      </c>
      <c r="B34" s="70" t="s">
        <v>555</v>
      </c>
      <c r="C34" s="70" t="s">
        <v>433</v>
      </c>
      <c r="D34" s="70" t="s">
        <v>335</v>
      </c>
      <c r="E34" s="71" t="str">
        <f t="shared" si="4"/>
        <v>sdb ; echo -e '[SupplierEDI_856_Serializer] = \c' ; find . -maxdepth 1 -type d -name 'SupplierEDI_856_Serializer' ; cr ; \</v>
      </c>
      <c r="F34" s="72" t="str">
        <f t="shared" si="0"/>
        <v xml:space="preserve">tar -cvf ./SupplierEDI_856_Serializer_20160826.tar ./SupplierEDI_856_Serializer/ ; </v>
      </c>
      <c r="G34" s="71" t="str">
        <f t="shared" si="5"/>
        <v>scp -q ./SupplierEDI_856_Serializer_20160826.tar phvifoapp01:$INFA_HOME/DataTransformation/ServiceDB ;</v>
      </c>
      <c r="H34" s="90" t="str">
        <f t="shared" si="1"/>
        <v>sdb ; echo -e '[SupplierEDI_856_Serializer] = \c' ; find . -maxdepth 1 -type d -name 'SupplierEDI_856_Serializer' ; cr ; \</v>
      </c>
      <c r="I34" s="74" t="str">
        <f t="shared" si="2"/>
        <v xml:space="preserve">tar -cvzf ./SupplierEDI_856_Serializer_20160826.tz ./SupplierEDI_856_Serializer/ ; </v>
      </c>
      <c r="J34" s="73" t="str">
        <f t="shared" si="6"/>
        <v>cd SupplierEDI_856_Serializer ; pwd; echo ' ** delete the files in this folder and delete the current folder ** '</v>
      </c>
      <c r="K34" s="75" t="str">
        <f t="shared" si="12"/>
        <v>tar -xvf ./SupplierEDI_856_Serializer_20160826.tar</v>
      </c>
      <c r="L34" s="73" t="str">
        <f t="shared" si="13"/>
        <v>rm ./SupplierEDI_856_Serializer_20160826.tar</v>
      </c>
      <c r="M34" s="75" t="str">
        <f t="shared" si="3"/>
        <v xml:space="preserve">sdb; cd SupplierEDI_856_Serializer ; tall; ll; </v>
      </c>
      <c r="N34" s="73" t="str">
        <f t="shared" si="14"/>
        <v>sdb; touch ./SupplierEDI_856_Serializer; ls -l|grep SupplierEDI_856_Serializer</v>
      </c>
    </row>
    <row r="35" spans="1:14" x14ac:dyDescent="0.2">
      <c r="A35" s="69" t="s">
        <v>558</v>
      </c>
      <c r="B35" s="70" t="s">
        <v>555</v>
      </c>
      <c r="C35" s="70" t="s">
        <v>557</v>
      </c>
      <c r="D35" s="70" t="s">
        <v>335</v>
      </c>
      <c r="E35" s="71" t="str">
        <f t="shared" si="4"/>
        <v>sdb ; echo -e '[SupplierEDI_997_ACK] = \c' ; find . -maxdepth 1 -type d -name 'SupplierEDI_997_ACK' ; cr ; \</v>
      </c>
      <c r="F35" s="72" t="str">
        <f t="shared" si="0"/>
        <v xml:space="preserve">tar -cvf ./SupplierEDI_997_ACK_20160826.tar ./SupplierEDI_997_ACK/ ; </v>
      </c>
      <c r="G35" s="71" t="str">
        <f t="shared" si="5"/>
        <v>scp -q ./SupplierEDI_997_ACK_20160826.tar phvifoapp01:$INFA_HOME/DataTransformation/ServiceDB ;</v>
      </c>
      <c r="H35" s="90" t="str">
        <f t="shared" si="1"/>
        <v>sdb ; echo -e '[SupplierEDI_997_ACK] = \c' ; find . -maxdepth 1 -type d -name 'SupplierEDI_997_ACK' ; cr ; \</v>
      </c>
      <c r="I35" s="74" t="str">
        <f t="shared" si="2"/>
        <v xml:space="preserve">tar -cvzf ./SupplierEDI_997_ACK_20160826.tz ./SupplierEDI_997_ACK/ ; </v>
      </c>
      <c r="J35" s="73" t="str">
        <f t="shared" si="6"/>
        <v>cd SupplierEDI_997_ACK ; pwd; echo ' ** delete the files in this folder and delete the current folder ** '</v>
      </c>
      <c r="K35" s="75" t="str">
        <f t="shared" si="12"/>
        <v>tar -xvf ./SupplierEDI_997_ACK_20160826.tar</v>
      </c>
      <c r="L35" s="73" t="str">
        <f t="shared" si="13"/>
        <v>rm ./SupplierEDI_997_ACK_20160826.tar</v>
      </c>
      <c r="M35" s="75" t="str">
        <f t="shared" si="3"/>
        <v xml:space="preserve">sdb; cd SupplierEDI_997_ACK ; tall; ll; </v>
      </c>
      <c r="N35" s="73" t="str">
        <f t="shared" si="14"/>
        <v>sdb; touch ./SupplierEDI_997_ACK; ls -l|grep SupplierEDI_997_ACK</v>
      </c>
    </row>
    <row r="36" spans="1:14" x14ac:dyDescent="0.2">
      <c r="A36" s="70">
        <v>20160914</v>
      </c>
      <c r="B36" s="70" t="s">
        <v>290</v>
      </c>
      <c r="C36" s="70" t="s">
        <v>484</v>
      </c>
      <c r="D36" s="70" t="s">
        <v>343</v>
      </c>
      <c r="E36" s="71" t="str">
        <f t="shared" si="4"/>
        <v>sdb ; echo -e '[SupplierEDI_4010_850_Parser] = \c' ; find . -maxdepth 1 -type d -name 'SupplierEDI_4010_850_Parser' ; cr ; \</v>
      </c>
      <c r="F36" s="72" t="str">
        <f t="shared" si="0"/>
        <v xml:space="preserve">tar -cvf ./SupplierEDI_4010_850_Parser_20160914.tar ./SupplierEDI_4010_850_Parser/ ; </v>
      </c>
      <c r="G36" s="71" t="str">
        <f t="shared" si="5"/>
        <v>scp -q ./SupplierEDI_4010_850_Parser_20160914.tar qhvifoapp01:$INFA_HOME/DataTransformation/ServiceDB ;</v>
      </c>
      <c r="H36" s="90" t="str">
        <f t="shared" si="1"/>
        <v>sdb ; echo -e '[SupplierEDI_4010_850_Parser] = \c' ; find . -maxdepth 1 -type d -name 'SupplierEDI_4010_850_Parser' ; cr ; \</v>
      </c>
      <c r="I36" s="74" t="str">
        <f t="shared" si="2"/>
        <v xml:space="preserve">tar -cvzf ./SupplierEDI_4010_850_Parser_20160914.tz ./SupplierEDI_4010_850_Parser/ ; </v>
      </c>
      <c r="J36" s="73" t="str">
        <f t="shared" si="6"/>
        <v>cd SupplierEDI_4010_850_Parser ; pwd; echo ' ** delete the files in this folder and delete the current folder ** '</v>
      </c>
      <c r="K36" s="75" t="str">
        <f t="shared" ref="K36:K43" si="15">CONCATENATE("tar -xvf ./",C36,"_",A36,".tar")</f>
        <v>tar -xvf ./SupplierEDI_4010_850_Parser_20160914.tar</v>
      </c>
      <c r="L36" s="73" t="str">
        <f t="shared" ref="L36:L43" si="16">CONCATENATE("rm ./",C36,"_",A36,".tar")</f>
        <v>rm ./SupplierEDI_4010_850_Parser_20160914.tar</v>
      </c>
      <c r="M36" s="75" t="str">
        <f t="shared" si="3"/>
        <v xml:space="preserve">sdb; cd SupplierEDI_4010_850_Parser ; tall; ll; </v>
      </c>
      <c r="N36" s="73" t="str">
        <f t="shared" ref="N36:N43" si="17">CONCATENATE("sdb; touch ./",C36, "; ls -l|grep ",C36)</f>
        <v>sdb; touch ./SupplierEDI_4010_850_Parser; ls -l|grep SupplierEDI_4010_850_Parser</v>
      </c>
    </row>
    <row r="37" spans="1:14" x14ac:dyDescent="0.2">
      <c r="A37" s="70">
        <v>20160914</v>
      </c>
      <c r="B37" s="70" t="s">
        <v>290</v>
      </c>
      <c r="C37" s="70" t="s">
        <v>459</v>
      </c>
      <c r="D37" s="70" t="s">
        <v>343</v>
      </c>
      <c r="E37" s="71" t="str">
        <f t="shared" si="4"/>
        <v>sdb ; echo -e '[SupplierEDI_4010_860_Parser] = \c' ; find . -maxdepth 1 -type d -name 'SupplierEDI_4010_860_Parser' ; cr ; \</v>
      </c>
      <c r="F37" s="72" t="str">
        <f t="shared" si="0"/>
        <v xml:space="preserve">tar -cvf ./SupplierEDI_4010_860_Parser_20160914.tar ./SupplierEDI_4010_860_Parser/ ; </v>
      </c>
      <c r="G37" s="71" t="str">
        <f t="shared" si="5"/>
        <v>scp -q ./SupplierEDI_4010_860_Parser_20160914.tar qhvifoapp01:$INFA_HOME/DataTransformation/ServiceDB ;</v>
      </c>
      <c r="H37" s="90" t="str">
        <f t="shared" si="1"/>
        <v>sdb ; echo -e '[SupplierEDI_4010_860_Parser] = \c' ; find . -maxdepth 1 -type d -name 'SupplierEDI_4010_860_Parser' ; cr ; \</v>
      </c>
      <c r="I37" s="74" t="str">
        <f t="shared" si="2"/>
        <v xml:space="preserve">tar -cvzf ./SupplierEDI_4010_860_Parser_20160914.tz ./SupplierEDI_4010_860_Parser/ ; </v>
      </c>
      <c r="J37" s="73" t="str">
        <f t="shared" si="6"/>
        <v>cd SupplierEDI_4010_860_Parser ; pwd; echo ' ** delete the files in this folder and delete the current folder ** '</v>
      </c>
      <c r="K37" s="75" t="str">
        <f t="shared" si="15"/>
        <v>tar -xvf ./SupplierEDI_4010_860_Parser_20160914.tar</v>
      </c>
      <c r="L37" s="73" t="str">
        <f t="shared" si="16"/>
        <v>rm ./SupplierEDI_4010_860_Parser_20160914.tar</v>
      </c>
      <c r="M37" s="75" t="str">
        <f t="shared" si="3"/>
        <v xml:space="preserve">sdb; cd SupplierEDI_4010_860_Parser ; tall; ll; </v>
      </c>
      <c r="N37" s="73" t="str">
        <f t="shared" si="17"/>
        <v>sdb; touch ./SupplierEDI_4010_860_Parser; ls -l|grep SupplierEDI_4010_860_Parser</v>
      </c>
    </row>
    <row r="38" spans="1:14" x14ac:dyDescent="0.2">
      <c r="A38" s="70">
        <v>20160922</v>
      </c>
      <c r="B38" s="70" t="s">
        <v>290</v>
      </c>
      <c r="C38" s="70" t="s">
        <v>459</v>
      </c>
      <c r="D38" s="70" t="s">
        <v>343</v>
      </c>
      <c r="E38" s="71" t="str">
        <f t="shared" si="4"/>
        <v>sdb ; echo -e '[SupplierEDI_4010_860_Parser] = \c' ; find . -maxdepth 1 -type d -name 'SupplierEDI_4010_860_Parser' ; cr ; \</v>
      </c>
      <c r="F38" s="72" t="str">
        <f t="shared" si="0"/>
        <v xml:space="preserve">tar -cvf ./SupplierEDI_4010_860_Parser_20160922.tar ./SupplierEDI_4010_860_Parser/ ; </v>
      </c>
      <c r="G38" s="71" t="str">
        <f t="shared" si="5"/>
        <v>scp -q ./SupplierEDI_4010_860_Parser_20160922.tar qhvifoapp01:$INFA_HOME/DataTransformation/ServiceDB ;</v>
      </c>
      <c r="H38" s="90" t="str">
        <f t="shared" si="1"/>
        <v>sdb ; echo -e '[SupplierEDI_4010_860_Parser] = \c' ; find . -maxdepth 1 -type d -name 'SupplierEDI_4010_860_Parser' ; cr ; \</v>
      </c>
      <c r="I38" s="74" t="str">
        <f t="shared" si="2"/>
        <v xml:space="preserve">tar -cvzf ./SupplierEDI_4010_860_Parser_20160922.tz ./SupplierEDI_4010_860_Parser/ ; </v>
      </c>
      <c r="J38" s="73" t="str">
        <f t="shared" si="6"/>
        <v>cd SupplierEDI_4010_860_Parser ; pwd; echo ' ** delete the files in this folder and delete the current folder ** '</v>
      </c>
      <c r="K38" s="75" t="str">
        <f t="shared" si="15"/>
        <v>tar -xvf ./SupplierEDI_4010_860_Parser_20160922.tar</v>
      </c>
      <c r="L38" s="73" t="str">
        <f t="shared" si="16"/>
        <v>rm ./SupplierEDI_4010_860_Parser_20160922.tar</v>
      </c>
      <c r="M38" s="75" t="str">
        <f t="shared" si="3"/>
        <v xml:space="preserve">sdb; cd SupplierEDI_4010_860_Parser ; tall; ll; </v>
      </c>
      <c r="N38" s="73" t="str">
        <f t="shared" si="17"/>
        <v>sdb; touch ./SupplierEDI_4010_860_Parser; ls -l|grep SupplierEDI_4010_860_Parser</v>
      </c>
    </row>
    <row r="39" spans="1:14" x14ac:dyDescent="0.2">
      <c r="A39" s="70">
        <v>20160923</v>
      </c>
      <c r="B39" s="70" t="s">
        <v>587</v>
      </c>
      <c r="C39" s="70" t="s">
        <v>459</v>
      </c>
      <c r="D39" s="70" t="s">
        <v>335</v>
      </c>
      <c r="E39" s="71" t="str">
        <f t="shared" si="4"/>
        <v>sdb ; echo -e '[SupplierEDI_4010_860_Parser] = \c' ; find . -maxdepth 1 -type d -name 'SupplierEDI_4010_860_Parser' ; cr ; \</v>
      </c>
      <c r="F39" s="72" t="str">
        <f t="shared" si="0"/>
        <v xml:space="preserve">tar -cvf ./SupplierEDI_4010_860_Parser_20160923.tar ./SupplierEDI_4010_860_Parser/ ; </v>
      </c>
      <c r="G39" s="71" t="str">
        <f t="shared" si="5"/>
        <v>scp -q ./SupplierEDI_4010_860_Parser_20160923.tar phvifoapp01:$INFA_HOME/DataTransformation/ServiceDB ;</v>
      </c>
      <c r="H39" s="90" t="str">
        <f t="shared" si="1"/>
        <v>sdb ; echo -e '[SupplierEDI_4010_860_Parser] = \c' ; find . -maxdepth 1 -type d -name 'SupplierEDI_4010_860_Parser' ; cr ; \</v>
      </c>
      <c r="I39" s="74" t="str">
        <f t="shared" si="2"/>
        <v xml:space="preserve">tar -cvzf ./SupplierEDI_4010_860_Parser_20160923.tz ./SupplierEDI_4010_860_Parser/ ; </v>
      </c>
      <c r="J39" s="73" t="str">
        <f t="shared" si="6"/>
        <v>cd SupplierEDI_4010_860_Parser ; pwd; echo ' ** delete the files in this folder and delete the current folder ** '</v>
      </c>
      <c r="K39" s="75" t="str">
        <f t="shared" si="15"/>
        <v>tar -xvf ./SupplierEDI_4010_860_Parser_20160923.tar</v>
      </c>
      <c r="L39" s="73" t="str">
        <f t="shared" si="16"/>
        <v>rm ./SupplierEDI_4010_860_Parser_20160923.tar</v>
      </c>
      <c r="M39" s="75" t="str">
        <f t="shared" si="3"/>
        <v xml:space="preserve">sdb; cd SupplierEDI_4010_860_Parser ; tall; ll; </v>
      </c>
      <c r="N39" s="73" t="str">
        <f t="shared" si="17"/>
        <v>sdb; touch ./SupplierEDI_4010_860_Parser; ls -l|grep SupplierEDI_4010_860_Parser</v>
      </c>
    </row>
    <row r="40" spans="1:14" x14ac:dyDescent="0.2">
      <c r="A40" s="70">
        <v>20160928</v>
      </c>
      <c r="B40" s="70" t="s">
        <v>598</v>
      </c>
      <c r="C40" s="70" t="s">
        <v>484</v>
      </c>
      <c r="D40" s="70" t="s">
        <v>335</v>
      </c>
      <c r="E40" s="71" t="str">
        <f t="shared" si="4"/>
        <v>sdb ; echo -e '[SupplierEDI_4010_850_Parser] = \c' ; find . -maxdepth 1 -type d -name 'SupplierEDI_4010_850_Parser' ; cr ; \</v>
      </c>
      <c r="F40" s="72" t="str">
        <f t="shared" si="0"/>
        <v xml:space="preserve">tar -cvf ./SupplierEDI_4010_850_Parser_20160928.tar ./SupplierEDI_4010_850_Parser/ ; </v>
      </c>
      <c r="G40" s="71" t="str">
        <f t="shared" si="5"/>
        <v>scp -q ./SupplierEDI_4010_850_Parser_20160928.tar phvifoapp01:$INFA_HOME/DataTransformation/ServiceDB ;</v>
      </c>
      <c r="H40" s="90" t="str">
        <f t="shared" si="1"/>
        <v>sdb ; echo -e '[SupplierEDI_4010_850_Parser] = \c' ; find . -maxdepth 1 -type d -name 'SupplierEDI_4010_850_Parser' ; cr ; \</v>
      </c>
      <c r="I40" s="74" t="str">
        <f t="shared" si="2"/>
        <v xml:space="preserve">tar -cvzf ./SupplierEDI_4010_850_Parser_20160928.tz ./SupplierEDI_4010_850_Parser/ ; </v>
      </c>
      <c r="J40" s="73" t="str">
        <f t="shared" si="6"/>
        <v>cd SupplierEDI_4010_850_Parser ; pwd; echo ' ** delete the files in this folder and delete the current folder ** '</v>
      </c>
      <c r="K40" s="75" t="str">
        <f t="shared" si="15"/>
        <v>tar -xvf ./SupplierEDI_4010_850_Parser_20160928.tar</v>
      </c>
      <c r="L40" s="73" t="str">
        <f t="shared" si="16"/>
        <v>rm ./SupplierEDI_4010_850_Parser_20160928.tar</v>
      </c>
      <c r="M40" s="75" t="str">
        <f t="shared" si="3"/>
        <v xml:space="preserve">sdb; cd SupplierEDI_4010_850_Parser ; tall; ll; </v>
      </c>
      <c r="N40" s="73" t="str">
        <f t="shared" si="17"/>
        <v>sdb; touch ./SupplierEDI_4010_850_Parser; ls -l|grep SupplierEDI_4010_850_Parser</v>
      </c>
    </row>
    <row r="41" spans="1:14" x14ac:dyDescent="0.2">
      <c r="A41" s="70">
        <v>20160929</v>
      </c>
      <c r="B41" s="70" t="s">
        <v>290</v>
      </c>
      <c r="C41" s="70" t="s">
        <v>432</v>
      </c>
      <c r="D41" s="70" t="s">
        <v>343</v>
      </c>
      <c r="E41" s="71" t="str">
        <f t="shared" si="4"/>
        <v>sdb ; echo -e '[SupplierEDI_855_Serializer] = \c' ; find . -maxdepth 1 -type d -name 'SupplierEDI_855_Serializer' ; cr ; \</v>
      </c>
      <c r="F41" s="72" t="str">
        <f t="shared" ref="F41:F47" si="18">CONCATENATE("tar -cvf ./",C41,"_",A41,".tar ./",C41,"/ ; ")</f>
        <v xml:space="preserve">tar -cvf ./SupplierEDI_855_Serializer_20160929.tar ./SupplierEDI_855_Serializer/ ; </v>
      </c>
      <c r="G41" s="71" t="str">
        <f t="shared" si="5"/>
        <v>scp -q ./SupplierEDI_855_Serializer_20160929.tar qhvifoapp01:$INFA_HOME/DataTransformation/ServiceDB ;</v>
      </c>
      <c r="H41" s="90" t="str">
        <f t="shared" si="1"/>
        <v>sdb ; echo -e '[SupplierEDI_855_Serializer] = \c' ; find . -maxdepth 1 -type d -name 'SupplierEDI_855_Serializer' ; cr ; \</v>
      </c>
      <c r="I41" s="74" t="str">
        <f t="shared" ref="I41:I47" si="19">CONCATENATE("tar -cvzf ./",C41,"_",A41,".tz ./",C41,"/ ; ")</f>
        <v xml:space="preserve">tar -cvzf ./SupplierEDI_855_Serializer_20160929.tz ./SupplierEDI_855_Serializer/ ; </v>
      </c>
      <c r="J41" s="73" t="str">
        <f t="shared" si="6"/>
        <v>cd SupplierEDI_855_Serializer ; pwd; echo ' ** delete the files in this folder and delete the current folder ** '</v>
      </c>
      <c r="K41" s="75" t="str">
        <f t="shared" si="15"/>
        <v>tar -xvf ./SupplierEDI_855_Serializer_20160929.tar</v>
      </c>
      <c r="L41" s="73" t="str">
        <f t="shared" si="16"/>
        <v>rm ./SupplierEDI_855_Serializer_20160929.tar</v>
      </c>
      <c r="M41" s="75" t="str">
        <f t="shared" ref="M41:M47" si="20">CONCATENATE("sdb; cd ",C41," ; tall; ll; ")</f>
        <v xml:space="preserve">sdb; cd SupplierEDI_855_Serializer ; tall; ll; </v>
      </c>
      <c r="N41" s="73" t="str">
        <f t="shared" si="17"/>
        <v>sdb; touch ./SupplierEDI_855_Serializer; ls -l|grep SupplierEDI_855_Serializer</v>
      </c>
    </row>
    <row r="42" spans="1:14" x14ac:dyDescent="0.2">
      <c r="A42" s="70">
        <v>20161007</v>
      </c>
      <c r="B42" s="70" t="s">
        <v>290</v>
      </c>
      <c r="C42" s="70" t="s">
        <v>433</v>
      </c>
      <c r="D42" s="70" t="s">
        <v>343</v>
      </c>
      <c r="E42" s="71" t="str">
        <f t="shared" si="4"/>
        <v>sdb ; echo -e '[SupplierEDI_856_Serializer] = \c' ; find . -maxdepth 1 -type d -name 'SupplierEDI_856_Serializer' ; cr ; \</v>
      </c>
      <c r="F42" s="72" t="str">
        <f t="shared" si="18"/>
        <v xml:space="preserve">tar -cvf ./SupplierEDI_856_Serializer_20161007.tar ./SupplierEDI_856_Serializer/ ; </v>
      </c>
      <c r="G42" s="71" t="str">
        <f t="shared" si="5"/>
        <v>scp -q ./SupplierEDI_856_Serializer_20161007.tar qhvifoapp01:$INFA_HOME/DataTransformation/ServiceDB ;</v>
      </c>
      <c r="H42" s="90" t="str">
        <f t="shared" si="1"/>
        <v>sdb ; echo -e '[SupplierEDI_856_Serializer] = \c' ; find . -maxdepth 1 -type d -name 'SupplierEDI_856_Serializer' ; cr ; \</v>
      </c>
      <c r="I42" s="74" t="str">
        <f t="shared" si="19"/>
        <v xml:space="preserve">tar -cvzf ./SupplierEDI_856_Serializer_20161007.tz ./SupplierEDI_856_Serializer/ ; </v>
      </c>
      <c r="J42" s="73" t="str">
        <f t="shared" si="6"/>
        <v>cd SupplierEDI_856_Serializer ; pwd; echo ' ** delete the files in this folder and delete the current folder ** '</v>
      </c>
      <c r="K42" s="75" t="str">
        <f t="shared" si="15"/>
        <v>tar -xvf ./SupplierEDI_856_Serializer_20161007.tar</v>
      </c>
      <c r="L42" s="73" t="str">
        <f t="shared" si="16"/>
        <v>rm ./SupplierEDI_856_Serializer_20161007.tar</v>
      </c>
      <c r="M42" s="75" t="str">
        <f t="shared" si="20"/>
        <v xml:space="preserve">sdb; cd SupplierEDI_856_Serializer ; tall; ll; </v>
      </c>
      <c r="N42" s="73" t="str">
        <f t="shared" si="17"/>
        <v>sdb; touch ./SupplierEDI_856_Serializer; ls -l|grep SupplierEDI_856_Serializer</v>
      </c>
    </row>
    <row r="43" spans="1:14" x14ac:dyDescent="0.2">
      <c r="A43" s="70">
        <v>20161007</v>
      </c>
      <c r="B43" s="70" t="s">
        <v>623</v>
      </c>
      <c r="C43" s="70" t="s">
        <v>433</v>
      </c>
      <c r="D43" s="70" t="s">
        <v>335</v>
      </c>
      <c r="E43" s="71" t="str">
        <f t="shared" si="4"/>
        <v>sdb ; echo -e '[SupplierEDI_856_Serializer] = \c' ; find . -maxdepth 1 -type d -name 'SupplierEDI_856_Serializer' ; cr ; \</v>
      </c>
      <c r="F43" s="72" t="str">
        <f t="shared" si="18"/>
        <v xml:space="preserve">tar -cvf ./SupplierEDI_856_Serializer_20161007.tar ./SupplierEDI_856_Serializer/ ; </v>
      </c>
      <c r="G43" s="71" t="str">
        <f t="shared" si="5"/>
        <v>scp -q ./SupplierEDI_856_Serializer_20161007.tar phvifoapp01:$INFA_HOME/DataTransformation/ServiceDB ;</v>
      </c>
      <c r="H43" s="90" t="str">
        <f t="shared" si="1"/>
        <v>sdb ; echo -e '[SupplierEDI_856_Serializer] = \c' ; find . -maxdepth 1 -type d -name 'SupplierEDI_856_Serializer' ; cr ; \</v>
      </c>
      <c r="I43" s="74" t="str">
        <f t="shared" si="19"/>
        <v xml:space="preserve">tar -cvzf ./SupplierEDI_856_Serializer_20161007.tz ./SupplierEDI_856_Serializer/ ; </v>
      </c>
      <c r="J43" s="73" t="str">
        <f t="shared" si="6"/>
        <v>cd SupplierEDI_856_Serializer ; pwd; echo ' ** delete the files in this folder and delete the current folder ** '</v>
      </c>
      <c r="K43" s="75" t="str">
        <f t="shared" si="15"/>
        <v>tar -xvf ./SupplierEDI_856_Serializer_20161007.tar</v>
      </c>
      <c r="L43" s="73" t="str">
        <f t="shared" si="16"/>
        <v>rm ./SupplierEDI_856_Serializer_20161007.tar</v>
      </c>
      <c r="M43" s="75" t="str">
        <f t="shared" si="20"/>
        <v xml:space="preserve">sdb; cd SupplierEDI_856_Serializer ; tall; ll; </v>
      </c>
      <c r="N43" s="73" t="str">
        <f t="shared" si="17"/>
        <v>sdb; touch ./SupplierEDI_856_Serializer; ls -l|grep SupplierEDI_856_Serializer</v>
      </c>
    </row>
    <row r="44" spans="1:14" x14ac:dyDescent="0.2">
      <c r="A44" s="70">
        <v>20161102</v>
      </c>
      <c r="B44" s="70" t="s">
        <v>654</v>
      </c>
      <c r="C44" s="70" t="s">
        <v>432</v>
      </c>
      <c r="D44" s="70" t="s">
        <v>335</v>
      </c>
      <c r="E44" s="71" t="str">
        <f t="shared" si="4"/>
        <v>sdb ; echo -e '[SupplierEDI_855_Serializer] = \c' ; find . -maxdepth 1 -type d -name 'SupplierEDI_855_Serializer' ; cr ; \</v>
      </c>
      <c r="F44" s="72" t="str">
        <f t="shared" si="18"/>
        <v xml:space="preserve">tar -cvf ./SupplierEDI_855_Serializer_20161102.tar ./SupplierEDI_855_Serializer/ ; </v>
      </c>
      <c r="G44" s="71" t="str">
        <f t="shared" si="5"/>
        <v>scp -q ./SupplierEDI_855_Serializer_20161102.tar phvifoapp01:$INFA_HOME/DataTransformation/ServiceDB ;</v>
      </c>
      <c r="H44" s="90" t="str">
        <f t="shared" si="1"/>
        <v>sdb ; echo -e '[SupplierEDI_855_Serializer] = \c' ; find . -maxdepth 1 -type d -name 'SupplierEDI_855_Serializer' ; cr ; \</v>
      </c>
      <c r="I44" s="74" t="str">
        <f t="shared" si="19"/>
        <v xml:space="preserve">tar -cvzf ./SupplierEDI_855_Serializer_20161102.tz ./SupplierEDI_855_Serializer/ ; </v>
      </c>
      <c r="J44" s="73" t="str">
        <f t="shared" si="6"/>
        <v>cd SupplierEDI_855_Serializer ; pwd; echo ' ** delete the files in this folder and delete the current folder ** '</v>
      </c>
      <c r="K44" s="75" t="str">
        <f t="shared" ref="K44:K54" si="21">CONCATENATE("tar -xvf ./",C44,"_",A44,".tar")</f>
        <v>tar -xvf ./SupplierEDI_855_Serializer_20161102.tar</v>
      </c>
      <c r="L44" s="73" t="str">
        <f t="shared" ref="L44:L54" si="22">CONCATENATE("rm ./",C44,"_",A44,".tar")</f>
        <v>rm ./SupplierEDI_855_Serializer_20161102.tar</v>
      </c>
      <c r="M44" s="75" t="str">
        <f t="shared" si="20"/>
        <v xml:space="preserve">sdb; cd SupplierEDI_855_Serializer ; tall; ll; </v>
      </c>
      <c r="N44" s="73" t="str">
        <f t="shared" ref="N44:N54" si="23">CONCATENATE("sdb; touch ./",C44, "; ls -l|grep ",C44)</f>
        <v>sdb; touch ./SupplierEDI_855_Serializer; ls -l|grep SupplierEDI_855_Serializer</v>
      </c>
    </row>
    <row r="45" spans="1:14" x14ac:dyDescent="0.2">
      <c r="A45" s="70">
        <v>20161206</v>
      </c>
      <c r="B45" s="70" t="s">
        <v>704</v>
      </c>
      <c r="C45" s="70" t="s">
        <v>478</v>
      </c>
      <c r="D45" s="70" t="s">
        <v>335</v>
      </c>
      <c r="E45" s="71" t="str">
        <f t="shared" si="4"/>
        <v>sdb ; echo -e '[SupplierEDI_4010_810_Serializer] = \c' ; find . -maxdepth 1 -type d -name 'SupplierEDI_4010_810_Serializer' ; cr ; \</v>
      </c>
      <c r="F45" s="72" t="str">
        <f t="shared" si="18"/>
        <v xml:space="preserve">tar -cvf ./SupplierEDI_4010_810_Serializer_20161206.tar ./SupplierEDI_4010_810_Serializer/ ; </v>
      </c>
      <c r="G45" s="71" t="str">
        <f t="shared" si="5"/>
        <v>scp -q ./SupplierEDI_4010_810_Serializer_20161206.tar phvifoapp01:$INFA_HOME/DataTransformation/ServiceDB ;</v>
      </c>
      <c r="H45" s="90" t="str">
        <f t="shared" si="1"/>
        <v>sdb ; echo -e '[SupplierEDI_4010_810_Serializer] = \c' ; find . -maxdepth 1 -type d -name 'SupplierEDI_4010_810_Serializer' ; cr ; \</v>
      </c>
      <c r="I45" s="74" t="str">
        <f t="shared" si="19"/>
        <v xml:space="preserve">tar -cvzf ./SupplierEDI_4010_810_Serializer_20161206.tz ./SupplierEDI_4010_810_Serializer/ ; </v>
      </c>
      <c r="J45" s="73" t="str">
        <f t="shared" si="6"/>
        <v>cd SupplierEDI_4010_810_Serializer ; pwd; echo ' ** delete the files in this folder and delete the current folder ** '</v>
      </c>
      <c r="K45" s="75" t="str">
        <f t="shared" si="21"/>
        <v>tar -xvf ./SupplierEDI_4010_810_Serializer_20161206.tar</v>
      </c>
      <c r="L45" s="73" t="str">
        <f t="shared" si="22"/>
        <v>rm ./SupplierEDI_4010_810_Serializer_20161206.tar</v>
      </c>
      <c r="M45" s="75" t="str">
        <f t="shared" si="20"/>
        <v xml:space="preserve">sdb; cd SupplierEDI_4010_810_Serializer ; tall; ll; </v>
      </c>
      <c r="N45" s="73" t="str">
        <f t="shared" si="23"/>
        <v>sdb; touch ./SupplierEDI_4010_810_Serializer; ls -l|grep SupplierEDI_4010_810_Serializer</v>
      </c>
    </row>
    <row r="46" spans="1:14" x14ac:dyDescent="0.2">
      <c r="A46" s="70">
        <v>20170516</v>
      </c>
      <c r="B46" s="70" t="s">
        <v>290</v>
      </c>
      <c r="C46" s="70" t="s">
        <v>484</v>
      </c>
      <c r="D46" s="70" t="s">
        <v>343</v>
      </c>
      <c r="E46" s="71" t="str">
        <f t="shared" si="4"/>
        <v>sdb ; echo -e '[SupplierEDI_4010_850_Parser] = \c' ; find . -maxdepth 1 -type d -name 'SupplierEDI_4010_850_Parser' ; cr ; \</v>
      </c>
      <c r="F46" s="72" t="str">
        <f t="shared" si="18"/>
        <v xml:space="preserve">tar -cvf ./SupplierEDI_4010_850_Parser_20170516.tar ./SupplierEDI_4010_850_Parser/ ; </v>
      </c>
      <c r="G46" s="71" t="str">
        <f t="shared" si="5"/>
        <v>scp -q ./SupplierEDI_4010_850_Parser_20170516.tar qhvifoapp01:$INFA_HOME/DataTransformation/ServiceDB ;</v>
      </c>
      <c r="H46" s="90" t="str">
        <f t="shared" si="1"/>
        <v>sdb ; echo -e '[SupplierEDI_4010_850_Parser] = \c' ; find . -maxdepth 1 -type d -name 'SupplierEDI_4010_850_Parser' ; cr ; \</v>
      </c>
      <c r="I46" s="74" t="str">
        <f t="shared" si="19"/>
        <v xml:space="preserve">tar -cvzf ./SupplierEDI_4010_850_Parser_20170516.tz ./SupplierEDI_4010_850_Parser/ ; </v>
      </c>
      <c r="J46" s="73" t="str">
        <f t="shared" si="6"/>
        <v>cd SupplierEDI_4010_850_Parser ; pwd; echo ' ** delete the files in this folder and delete the current folder ** '</v>
      </c>
      <c r="K46" s="75" t="str">
        <f t="shared" si="21"/>
        <v>tar -xvf ./SupplierEDI_4010_850_Parser_20170516.tar</v>
      </c>
      <c r="L46" s="73" t="str">
        <f t="shared" si="22"/>
        <v>rm ./SupplierEDI_4010_850_Parser_20170516.tar</v>
      </c>
      <c r="M46" s="75" t="str">
        <f t="shared" si="20"/>
        <v xml:space="preserve">sdb; cd SupplierEDI_4010_850_Parser ; tall; ll; </v>
      </c>
      <c r="N46" s="73" t="str">
        <f t="shared" si="23"/>
        <v>sdb; touch ./SupplierEDI_4010_850_Parser; ls -l|grep SupplierEDI_4010_850_Parser</v>
      </c>
    </row>
    <row r="47" spans="1:14" x14ac:dyDescent="0.2">
      <c r="A47" s="70">
        <v>20170522</v>
      </c>
      <c r="B47" s="70" t="s">
        <v>284</v>
      </c>
      <c r="C47" s="70" t="s">
        <v>484</v>
      </c>
      <c r="D47" s="70" t="s">
        <v>343</v>
      </c>
      <c r="E47" s="71" t="str">
        <f t="shared" si="4"/>
        <v>sdb ; echo -e '[SupplierEDI_4010_850_Parser] = \c' ; find . -maxdepth 1 -type d -name 'SupplierEDI_4010_850_Parser' ; cr ; \</v>
      </c>
      <c r="F47" s="72" t="str">
        <f t="shared" si="18"/>
        <v xml:space="preserve">tar -cvf ./SupplierEDI_4010_850_Parser_20170522.tar ./SupplierEDI_4010_850_Parser/ ; </v>
      </c>
      <c r="G47" s="71" t="str">
        <f t="shared" si="5"/>
        <v>scp -q ./SupplierEDI_4010_850_Parser_20170522.tar qhvifoapp01:$INFA_HOME/DataTransformation/ServiceDB ;</v>
      </c>
      <c r="H47" s="90" t="str">
        <f t="shared" si="1"/>
        <v>sdb ; echo -e '[SupplierEDI_4010_850_Parser] = \c' ; find . -maxdepth 1 -type d -name 'SupplierEDI_4010_850_Parser' ; cr ; \</v>
      </c>
      <c r="I47" s="74" t="str">
        <f t="shared" si="19"/>
        <v xml:space="preserve">tar -cvzf ./SupplierEDI_4010_850_Parser_20170522.tz ./SupplierEDI_4010_850_Parser/ ; </v>
      </c>
      <c r="J47" s="73" t="str">
        <f t="shared" si="6"/>
        <v>cd SupplierEDI_4010_850_Parser ; pwd; echo ' ** delete the files in this folder and delete the current folder ** '</v>
      </c>
      <c r="K47" s="75" t="str">
        <f t="shared" si="21"/>
        <v>tar -xvf ./SupplierEDI_4010_850_Parser_20170522.tar</v>
      </c>
      <c r="L47" s="73" t="str">
        <f t="shared" si="22"/>
        <v>rm ./SupplierEDI_4010_850_Parser_20170522.tar</v>
      </c>
      <c r="M47" s="75" t="str">
        <f t="shared" si="20"/>
        <v xml:space="preserve">sdb; cd SupplierEDI_4010_850_Parser ; tall; ll; </v>
      </c>
      <c r="N47" s="73" t="str">
        <f t="shared" si="23"/>
        <v>sdb; touch ./SupplierEDI_4010_850_Parser; ls -l|grep SupplierEDI_4010_850_Parser</v>
      </c>
    </row>
    <row r="48" spans="1:14" x14ac:dyDescent="0.2">
      <c r="A48" s="70">
        <v>20170620</v>
      </c>
      <c r="B48" s="70" t="s">
        <v>974</v>
      </c>
      <c r="C48" s="70" t="s">
        <v>977</v>
      </c>
      <c r="D48" s="70" t="s">
        <v>335</v>
      </c>
      <c r="E48" s="71" t="str">
        <f t="shared" si="4"/>
        <v>sdb ; echo -e '[Host_JSON] = \c' ; find . -maxdepth 1 -type d -name 'Host_JSON' ; cr ; \</v>
      </c>
      <c r="F48" s="72" t="str">
        <f t="shared" ref="F48:F54" si="24">CONCATENATE("tar -cvf ./",C48,"_",A48,".tar ./",C48,"/ ; ")</f>
        <v xml:space="preserve">tar -cvf ./Host_JSON_20170620.tar ./Host_JSON/ ; </v>
      </c>
      <c r="G48" s="71" t="str">
        <f t="shared" si="5"/>
        <v>scp -q ./Host_JSON_20170620.tar phvifoapp01:$INFA_HOME/DataTransformation/ServiceDB ;</v>
      </c>
      <c r="H48" s="90" t="str">
        <f t="shared" si="1"/>
        <v>sdb ; echo -e '[Host_JSON] = \c' ; find . -maxdepth 1 -type d -name 'Host_JSON' ; cr ; \</v>
      </c>
      <c r="I48" s="74" t="str">
        <f t="shared" ref="I48:I54" si="25">CONCATENATE("tar -cvzf ./",C48,"_",A48,".tz ./",C48,"/ ; ")</f>
        <v xml:space="preserve">tar -cvzf ./Host_JSON_20170620.tz ./Host_JSON/ ; </v>
      </c>
      <c r="J48" s="73" t="str">
        <f t="shared" si="6"/>
        <v>cd Host_JSON ; pwd; echo ' ** delete the files in this folder and delete the current folder ** '</v>
      </c>
      <c r="K48" s="75" t="str">
        <f t="shared" si="21"/>
        <v>tar -xvf ./Host_JSON_20170620.tar</v>
      </c>
      <c r="L48" s="73" t="str">
        <f t="shared" si="22"/>
        <v>rm ./Host_JSON_20170620.tar</v>
      </c>
      <c r="M48" s="75" t="str">
        <f t="shared" ref="M48:M54" si="26">CONCATENATE("sdb; cd ",C48," ; tall; ll; ")</f>
        <v xml:space="preserve">sdb; cd Host_JSON ; tall; ll; </v>
      </c>
      <c r="N48" s="73" t="str">
        <f t="shared" si="23"/>
        <v>sdb; touch ./Host_JSON; ls -l|grep Host_JSON</v>
      </c>
    </row>
    <row r="49" spans="1:14" x14ac:dyDescent="0.2">
      <c r="A49" s="70">
        <v>20170620</v>
      </c>
      <c r="B49" s="70" t="s">
        <v>974</v>
      </c>
      <c r="C49" s="70" t="s">
        <v>978</v>
      </c>
      <c r="D49" s="70" t="s">
        <v>335</v>
      </c>
      <c r="E49" s="71" t="str">
        <f t="shared" si="4"/>
        <v>sdb ; echo -e '[JSON] = \c' ; find . -maxdepth 1 -type d -name 'JSON' ; cr ; \</v>
      </c>
      <c r="F49" s="72" t="str">
        <f t="shared" si="24"/>
        <v xml:space="preserve">tar -cvf ./JSON_20170620.tar ./JSON/ ; </v>
      </c>
      <c r="G49" s="71" t="str">
        <f t="shared" si="5"/>
        <v>scp -q ./JSON_20170620.tar phvifoapp01:$INFA_HOME/DataTransformation/ServiceDB ;</v>
      </c>
      <c r="H49" s="90" t="str">
        <f t="shared" si="1"/>
        <v>sdb ; echo -e '[JSON] = \c' ; find . -maxdepth 1 -type d -name 'JSON' ; cr ; \</v>
      </c>
      <c r="I49" s="74" t="str">
        <f t="shared" si="25"/>
        <v xml:space="preserve">tar -cvzf ./JSON_20170620.tz ./JSON/ ; </v>
      </c>
      <c r="J49" s="73" t="str">
        <f t="shared" si="6"/>
        <v>cd JSON ; pwd; echo ' ** delete the files in this folder and delete the current folder ** '</v>
      </c>
      <c r="K49" s="75" t="str">
        <f t="shared" si="21"/>
        <v>tar -xvf ./JSON_20170620.tar</v>
      </c>
      <c r="L49" s="73" t="str">
        <f t="shared" si="22"/>
        <v>rm ./JSON_20170620.tar</v>
      </c>
      <c r="M49" s="75" t="str">
        <f t="shared" si="26"/>
        <v xml:space="preserve">sdb; cd JSON ; tall; ll; </v>
      </c>
      <c r="N49" s="73" t="str">
        <f t="shared" si="23"/>
        <v>sdb; touch ./JSON; ls -l|grep JSON</v>
      </c>
    </row>
    <row r="50" spans="1:14" x14ac:dyDescent="0.2">
      <c r="A50" s="70">
        <v>20170727</v>
      </c>
      <c r="B50" s="70" t="s">
        <v>27</v>
      </c>
      <c r="C50" s="70" t="s">
        <v>1016</v>
      </c>
      <c r="D50" s="70" t="s">
        <v>1017</v>
      </c>
      <c r="E50" s="71" t="str">
        <f t="shared" si="4"/>
        <v>sdb ; echo -e '[EnterprisePOSaveResponse_JSONParser] = \c' ; find . -maxdepth 1 -type d -name 'EnterprisePOSaveResponse_JSONParser' ; cr ; \</v>
      </c>
      <c r="F50" s="72" t="str">
        <f t="shared" si="24"/>
        <v xml:space="preserve">tar -cvf ./EnterprisePOSaveResponse_JSONParser_20170727.tar ./EnterprisePOSaveResponse_JSONParser/ ; </v>
      </c>
      <c r="G50" s="71" t="str">
        <f t="shared" si="5"/>
        <v>scp -q ./EnterprisePOSaveResponse_JSONParser_20170727.tar dhvifoapp03:$INFA_HOME/DataTransformation/ServiceDB ;</v>
      </c>
      <c r="H50" s="90" t="str">
        <f t="shared" si="1"/>
        <v>sdb ; echo -e '[EnterprisePOSaveResponse_JSONParser] = \c' ; find . -maxdepth 1 -type d -name 'EnterprisePOSaveResponse_JSONParser' ; cr ; \</v>
      </c>
      <c r="I50" s="74" t="str">
        <f t="shared" si="25"/>
        <v xml:space="preserve">tar -cvzf ./EnterprisePOSaveResponse_JSONParser_20170727.tz ./EnterprisePOSaveResponse_JSONParser/ ; </v>
      </c>
      <c r="J50" s="73" t="str">
        <f t="shared" si="6"/>
        <v>cd EnterprisePOSaveResponse_JSONParser ; pwd; echo ' ** delete the files in this folder and delete the current folder ** '</v>
      </c>
      <c r="K50" s="75" t="str">
        <f t="shared" si="21"/>
        <v>tar -xvf ./EnterprisePOSaveResponse_JSONParser_20170727.tar</v>
      </c>
      <c r="L50" s="73" t="str">
        <f t="shared" si="22"/>
        <v>rm ./EnterprisePOSaveResponse_JSONParser_20170727.tar</v>
      </c>
      <c r="M50" s="75" t="str">
        <f t="shared" si="26"/>
        <v xml:space="preserve">sdb; cd EnterprisePOSaveResponse_JSONParser ; tall; ll; </v>
      </c>
      <c r="N50" s="73" t="str">
        <f t="shared" si="23"/>
        <v>sdb; touch ./EnterprisePOSaveResponse_JSONParser; ls -l|grep EnterprisePOSaveResponse_JSONParser</v>
      </c>
    </row>
    <row r="51" spans="1:14" x14ac:dyDescent="0.2">
      <c r="A51" s="70">
        <v>20170830</v>
      </c>
      <c r="B51" s="70" t="s">
        <v>1057</v>
      </c>
      <c r="C51" s="70" t="s">
        <v>484</v>
      </c>
      <c r="D51" s="70" t="s">
        <v>1040</v>
      </c>
      <c r="E51" s="71" t="str">
        <f t="shared" si="4"/>
        <v>sdb ; echo -e '[SupplierEDI_4010_850_Parser] = \c' ; find . -maxdepth 1 -type d -name 'SupplierEDI_4010_850_Parser' ; cr ; \</v>
      </c>
      <c r="F51" s="72" t="str">
        <f t="shared" si="24"/>
        <v xml:space="preserve">tar -cvf ./SupplierEDI_4010_850_Parser_20170830.tar ./SupplierEDI_4010_850_Parser/ ; </v>
      </c>
      <c r="G51" s="71" t="str">
        <f t="shared" si="5"/>
        <v>scp -q ./SupplierEDI_4010_850_Parser_20170830.tar phvifoapp04:$INFA_HOME/DataTransformation/ServiceDB ;</v>
      </c>
      <c r="H51" s="90" t="str">
        <f t="shared" si="1"/>
        <v>sdb ; echo -e '[SupplierEDI_4010_850_Parser] = \c' ; find . -maxdepth 1 -type d -name 'SupplierEDI_4010_850_Parser' ; cr ; \</v>
      </c>
      <c r="I51" s="74" t="str">
        <f t="shared" si="25"/>
        <v xml:space="preserve">tar -cvzf ./SupplierEDI_4010_850_Parser_20170830.tz ./SupplierEDI_4010_850_Parser/ ; </v>
      </c>
      <c r="J51" s="73" t="str">
        <f t="shared" si="6"/>
        <v>cd SupplierEDI_4010_850_Parser ; pwd; echo ' ** delete the files in this folder and delete the current folder ** '</v>
      </c>
      <c r="K51" s="75" t="str">
        <f t="shared" si="21"/>
        <v>tar -xvf ./SupplierEDI_4010_850_Parser_20170830.tar</v>
      </c>
      <c r="L51" s="73" t="str">
        <f t="shared" si="22"/>
        <v>rm ./SupplierEDI_4010_850_Parser_20170830.tar</v>
      </c>
      <c r="M51" s="75" t="str">
        <f t="shared" si="26"/>
        <v xml:space="preserve">sdb; cd SupplierEDI_4010_850_Parser ; tall; ll; </v>
      </c>
      <c r="N51" s="73" t="str">
        <f t="shared" si="23"/>
        <v>sdb; touch ./SupplierEDI_4010_850_Parser; ls -l|grep SupplierEDI_4010_850_Parser</v>
      </c>
    </row>
    <row r="52" spans="1:14" x14ac:dyDescent="0.2">
      <c r="A52" s="70">
        <v>20170830</v>
      </c>
      <c r="B52" s="70" t="s">
        <v>1057</v>
      </c>
      <c r="C52" s="70" t="s">
        <v>459</v>
      </c>
      <c r="D52" s="70" t="s">
        <v>1040</v>
      </c>
      <c r="E52" s="71" t="str">
        <f t="shared" si="4"/>
        <v>sdb ; echo -e '[SupplierEDI_4010_860_Parser] = \c' ; find . -maxdepth 1 -type d -name 'SupplierEDI_4010_860_Parser' ; cr ; \</v>
      </c>
      <c r="F52" s="72" t="str">
        <f t="shared" si="24"/>
        <v xml:space="preserve">tar -cvf ./SupplierEDI_4010_860_Parser_20170830.tar ./SupplierEDI_4010_860_Parser/ ; </v>
      </c>
      <c r="G52" s="71" t="str">
        <f t="shared" si="5"/>
        <v>scp -q ./SupplierEDI_4010_860_Parser_20170830.tar phvifoapp04:$INFA_HOME/DataTransformation/ServiceDB ;</v>
      </c>
      <c r="H52" s="90" t="str">
        <f t="shared" si="1"/>
        <v>sdb ; echo -e '[SupplierEDI_4010_860_Parser] = \c' ; find . -maxdepth 1 -type d -name 'SupplierEDI_4010_860_Parser' ; cr ; \</v>
      </c>
      <c r="I52" s="74" t="str">
        <f t="shared" si="25"/>
        <v xml:space="preserve">tar -cvzf ./SupplierEDI_4010_860_Parser_20170830.tz ./SupplierEDI_4010_860_Parser/ ; </v>
      </c>
      <c r="J52" s="73" t="str">
        <f t="shared" si="6"/>
        <v>cd SupplierEDI_4010_860_Parser ; pwd; echo ' ** delete the files in this folder and delete the current folder ** '</v>
      </c>
      <c r="K52" s="75" t="str">
        <f t="shared" si="21"/>
        <v>tar -xvf ./SupplierEDI_4010_860_Parser_20170830.tar</v>
      </c>
      <c r="L52" s="73" t="str">
        <f t="shared" si="22"/>
        <v>rm ./SupplierEDI_4010_860_Parser_20170830.tar</v>
      </c>
      <c r="M52" s="75" t="str">
        <f t="shared" si="26"/>
        <v xml:space="preserve">sdb; cd SupplierEDI_4010_860_Parser ; tall; ll; </v>
      </c>
      <c r="N52" s="73" t="str">
        <f t="shared" si="23"/>
        <v>sdb; touch ./SupplierEDI_4010_860_Parser; ls -l|grep SupplierEDI_4010_860_Parser</v>
      </c>
    </row>
    <row r="53" spans="1:14" x14ac:dyDescent="0.2">
      <c r="A53" s="70">
        <v>20170830</v>
      </c>
      <c r="B53" s="70" t="s">
        <v>1057</v>
      </c>
      <c r="C53" s="70" t="s">
        <v>1059</v>
      </c>
      <c r="D53" s="70" t="s">
        <v>1040</v>
      </c>
      <c r="E53" s="71" t="str">
        <f t="shared" si="4"/>
        <v>sdb ; echo -e '[SupplierEDI_4010_865_Parser] = \c' ; find . -maxdepth 1 -type d -name 'SupplierEDI_4010_865_Parser' ; cr ; \</v>
      </c>
      <c r="F53" s="72" t="str">
        <f t="shared" si="24"/>
        <v xml:space="preserve">tar -cvf ./SupplierEDI_4010_865_Parser_20170830.tar ./SupplierEDI_4010_865_Parser/ ; </v>
      </c>
      <c r="G53" s="71" t="str">
        <f t="shared" si="5"/>
        <v>scp -q ./SupplierEDI_4010_865_Parser_20170830.tar phvifoapp04:$INFA_HOME/DataTransformation/ServiceDB ;</v>
      </c>
      <c r="H53" s="90" t="str">
        <f t="shared" si="1"/>
        <v>sdb ; echo -e '[SupplierEDI_4010_865_Parser] = \c' ; find . -maxdepth 1 -type d -name 'SupplierEDI_4010_865_Parser' ; cr ; \</v>
      </c>
      <c r="I53" s="74" t="str">
        <f t="shared" si="25"/>
        <v xml:space="preserve">tar -cvzf ./SupplierEDI_4010_865_Parser_20170830.tz ./SupplierEDI_4010_865_Parser/ ; </v>
      </c>
      <c r="J53" s="73" t="str">
        <f t="shared" si="6"/>
        <v>cd SupplierEDI_4010_865_Parser ; pwd; echo ' ** delete the files in this folder and delete the current folder ** '</v>
      </c>
      <c r="K53" s="75" t="str">
        <f t="shared" si="21"/>
        <v>tar -xvf ./SupplierEDI_4010_865_Parser_20170830.tar</v>
      </c>
      <c r="L53" s="73" t="str">
        <f t="shared" si="22"/>
        <v>rm ./SupplierEDI_4010_865_Parser_20170830.tar</v>
      </c>
      <c r="M53" s="75" t="str">
        <f t="shared" si="26"/>
        <v xml:space="preserve">sdb; cd SupplierEDI_4010_865_Parser ; tall; ll; </v>
      </c>
      <c r="N53" s="73" t="str">
        <f t="shared" si="23"/>
        <v>sdb; touch ./SupplierEDI_4010_865_Parser; ls -l|grep SupplierEDI_4010_865_Parser</v>
      </c>
    </row>
    <row r="54" spans="1:14" x14ac:dyDescent="0.2">
      <c r="A54" s="70">
        <v>20170830</v>
      </c>
      <c r="B54" s="70" t="s">
        <v>1057</v>
      </c>
      <c r="C54" s="70" t="s">
        <v>1060</v>
      </c>
      <c r="D54" s="70" t="s">
        <v>1040</v>
      </c>
      <c r="E54" s="71" t="str">
        <f t="shared" si="4"/>
        <v>sdb ; echo -e '[SupplierEDI_865_Serializer] = \c' ; find . -maxdepth 1 -type d -name 'SupplierEDI_865_Serializer' ; cr ; \</v>
      </c>
      <c r="F54" s="72" t="str">
        <f t="shared" si="24"/>
        <v xml:space="preserve">tar -cvf ./SupplierEDI_865_Serializer_20170830.tar ./SupplierEDI_865_Serializer/ ; </v>
      </c>
      <c r="G54" s="71" t="str">
        <f t="shared" si="5"/>
        <v>scp -q ./SupplierEDI_865_Serializer_20170830.tar phvifoapp04:$INFA_HOME/DataTransformation/ServiceDB ;</v>
      </c>
      <c r="H54" s="90" t="str">
        <f t="shared" si="1"/>
        <v>sdb ; echo -e '[SupplierEDI_865_Serializer] = \c' ; find . -maxdepth 1 -type d -name 'SupplierEDI_865_Serializer' ; cr ; \</v>
      </c>
      <c r="I54" s="74" t="str">
        <f t="shared" si="25"/>
        <v xml:space="preserve">tar -cvzf ./SupplierEDI_865_Serializer_20170830.tz ./SupplierEDI_865_Serializer/ ; </v>
      </c>
      <c r="J54" s="73" t="str">
        <f t="shared" si="6"/>
        <v>cd SupplierEDI_865_Serializer ; pwd; echo ' ** delete the files in this folder and delete the current folder ** '</v>
      </c>
      <c r="K54" s="75" t="str">
        <f t="shared" si="21"/>
        <v>tar -xvf ./SupplierEDI_865_Serializer_20170830.tar</v>
      </c>
      <c r="L54" s="73" t="str">
        <f t="shared" si="22"/>
        <v>rm ./SupplierEDI_865_Serializer_20170830.tar</v>
      </c>
      <c r="M54" s="75" t="str">
        <f t="shared" si="26"/>
        <v xml:space="preserve">sdb; cd SupplierEDI_865_Serializer ; tall; ll; </v>
      </c>
      <c r="N54" s="73" t="str">
        <f t="shared" si="23"/>
        <v>sdb; touch ./SupplierEDI_865_Serializer; ls -l|grep SupplierEDI_865_Serializer</v>
      </c>
    </row>
    <row r="55" spans="1:14" x14ac:dyDescent="0.2">
      <c r="A55" s="70">
        <v>20171031</v>
      </c>
      <c r="B55" s="70" t="s">
        <v>31</v>
      </c>
      <c r="C55" s="68" t="s">
        <v>459</v>
      </c>
      <c r="D55" s="70" t="s">
        <v>1113</v>
      </c>
      <c r="E55" s="71" t="str">
        <f t="shared" si="4"/>
        <v>sdb ; echo -e '[SupplierEDI_4010_860_Parser] = \c' ; find . -maxdepth 1 -type d -name 'SupplierEDI_4010_860_Parser' ; cr ; \</v>
      </c>
      <c r="F55" s="72" t="str">
        <f t="shared" ref="F55:F56" si="27">CONCATENATE("tar -cvf ./",C55,"_",A55,".tar ./",C55,"/ ; ")</f>
        <v xml:space="preserve">tar -cvf ./SupplierEDI_4010_860_Parser_20171031.tar ./SupplierEDI_4010_860_Parser/ ; </v>
      </c>
      <c r="G55" s="71" t="str">
        <f t="shared" si="5"/>
        <v>scp -q ./SupplierEDI_4010_860_Parser_20171031.tar uhvifoapp03:$INFA_HOME/DataTransformation/ServiceDB ;</v>
      </c>
      <c r="H55" s="90" t="str">
        <f t="shared" si="1"/>
        <v>sdb ; echo -e '[SupplierEDI_4010_860_Parser] = \c' ; find . -maxdepth 1 -type d -name 'SupplierEDI_4010_860_Parser' ; cr ; \</v>
      </c>
      <c r="I55" s="74" t="str">
        <f t="shared" ref="I55:I56" si="28">CONCATENATE("tar -cvzf ./",C55,"_",A55,".tz ./",C55,"/ ; ")</f>
        <v xml:space="preserve">tar -cvzf ./SupplierEDI_4010_860_Parser_20171031.tz ./SupplierEDI_4010_860_Parser/ ; </v>
      </c>
      <c r="J55" s="73" t="str">
        <f t="shared" si="6"/>
        <v>cd SupplierEDI_4010_860_Parser ; pwd; echo ' ** delete the files in this folder and delete the current folder ** '</v>
      </c>
      <c r="K55" s="75" t="str">
        <f t="shared" ref="K55:K56" si="29">CONCATENATE("tar -xvf ./",C55,"_",A55,".tar")</f>
        <v>tar -xvf ./SupplierEDI_4010_860_Parser_20171031.tar</v>
      </c>
      <c r="L55" s="73" t="str">
        <f t="shared" ref="L55:L56" si="30">CONCATENATE("rm ./",C55,"_",A55,".tar")</f>
        <v>rm ./SupplierEDI_4010_860_Parser_20171031.tar</v>
      </c>
      <c r="M55" s="75" t="str">
        <f t="shared" ref="M55:M56" si="31">CONCATENATE("sdb; cd ",C55," ; tall; ll; ")</f>
        <v xml:space="preserve">sdb; cd SupplierEDI_4010_860_Parser ; tall; ll; </v>
      </c>
      <c r="N55" s="73" t="str">
        <f t="shared" ref="N55:N56" si="32">CONCATENATE("sdb; touch ./",C55, "; ls -l|grep ",C55)</f>
        <v>sdb; touch ./SupplierEDI_4010_860_Parser; ls -l|grep SupplierEDI_4010_860_Parser</v>
      </c>
    </row>
    <row r="56" spans="1:14" x14ac:dyDescent="0.2">
      <c r="A56" s="70">
        <v>20171031</v>
      </c>
      <c r="B56" s="70" t="s">
        <v>31</v>
      </c>
      <c r="C56" s="68" t="s">
        <v>556</v>
      </c>
      <c r="D56" s="70" t="s">
        <v>1113</v>
      </c>
      <c r="E56" s="71" t="str">
        <f t="shared" si="4"/>
        <v>sdb ; echo -e '[SupplierEDI_860_Serializer] = \c' ; find . -maxdepth 1 -type d -name 'SupplierEDI_860_Serializer' ; cr ; \</v>
      </c>
      <c r="F56" s="72" t="str">
        <f t="shared" si="27"/>
        <v xml:space="preserve">tar -cvf ./SupplierEDI_860_Serializer_20171031.tar ./SupplierEDI_860_Serializer/ ; </v>
      </c>
      <c r="G56" s="71" t="str">
        <f t="shared" si="5"/>
        <v>scp -q ./SupplierEDI_860_Serializer_20171031.tar uhvifoapp03:$INFA_HOME/DataTransformation/ServiceDB ;</v>
      </c>
      <c r="H56" s="90" t="str">
        <f t="shared" si="1"/>
        <v>sdb ; echo -e '[SupplierEDI_860_Serializer] = \c' ; find . -maxdepth 1 -type d -name 'SupplierEDI_860_Serializer' ; cr ; \</v>
      </c>
      <c r="I56" s="74" t="str">
        <f t="shared" si="28"/>
        <v xml:space="preserve">tar -cvzf ./SupplierEDI_860_Serializer_20171031.tz ./SupplierEDI_860_Serializer/ ; </v>
      </c>
      <c r="J56" s="73" t="str">
        <f t="shared" si="6"/>
        <v>cd SupplierEDI_860_Serializer ; pwd; echo ' ** delete the files in this folder and delete the current folder ** '</v>
      </c>
      <c r="K56" s="75" t="str">
        <f t="shared" si="29"/>
        <v>tar -xvf ./SupplierEDI_860_Serializer_20171031.tar</v>
      </c>
      <c r="L56" s="73" t="str">
        <f t="shared" si="30"/>
        <v>rm ./SupplierEDI_860_Serializer_20171031.tar</v>
      </c>
      <c r="M56" s="75" t="str">
        <f t="shared" si="31"/>
        <v xml:space="preserve">sdb; cd SupplierEDI_860_Serializer ; tall; ll; </v>
      </c>
      <c r="N56" s="73" t="str">
        <f t="shared" si="32"/>
        <v>sdb; touch ./SupplierEDI_860_Serializer; ls -l|grep SupplierEDI_860_Serializer</v>
      </c>
    </row>
    <row r="57" spans="1:14" x14ac:dyDescent="0.2">
      <c r="A57" s="70">
        <v>20171213</v>
      </c>
      <c r="B57" s="70" t="s">
        <v>17</v>
      </c>
      <c r="C57" s="70" t="s">
        <v>1154</v>
      </c>
      <c r="D57" s="70" t="s">
        <v>1113</v>
      </c>
      <c r="E57" s="71" t="str">
        <f t="shared" si="4"/>
        <v>sdb ; echo -e '[3PL_INT_OUTBOUND_888_Parser] = \c' ; find . -maxdepth 1 -type d -name '3PL_INT_OUTBOUND_888_Parser' ; cr ; \</v>
      </c>
      <c r="F57" s="72" t="str">
        <f t="shared" ref="F57" si="33">CONCATENATE("tar -cvf ./",C57,"_",A57,".tar ./",C57,"/ ; ")</f>
        <v xml:space="preserve">tar -cvf ./3PL_INT_OUTBOUND_888_Parser_20171213.tar ./3PL_INT_OUTBOUND_888_Parser/ ; </v>
      </c>
      <c r="G57" s="71" t="str">
        <f t="shared" si="5"/>
        <v>scp -q ./3PL_INT_OUTBOUND_888_Parser_20171213.tar uhvifoapp03:$INFA_HOME/DataTransformation/ServiceDB ;</v>
      </c>
      <c r="H57" s="90" t="str">
        <f t="shared" si="1"/>
        <v>sdb ; echo -e '[3PL_INT_OUTBOUND_888_Parser] = \c' ; find . -maxdepth 1 -type d -name '3PL_INT_OUTBOUND_888_Parser' ; cr ; \</v>
      </c>
      <c r="I57" s="74" t="str">
        <f t="shared" ref="I57" si="34">CONCATENATE("tar -cvzf ./",C57,"_",A57,".tz ./",C57,"/ ; ")</f>
        <v xml:space="preserve">tar -cvzf ./3PL_INT_OUTBOUND_888_Parser_20171213.tz ./3PL_INT_OUTBOUND_888_Parser/ ; </v>
      </c>
      <c r="J57" s="73" t="str">
        <f t="shared" si="6"/>
        <v>cd 3PL_INT_OUTBOUND_888_Parser ; pwd; echo ' ** delete the files in this folder and delete the current folder ** '</v>
      </c>
      <c r="K57" s="75" t="str">
        <f t="shared" ref="K57" si="35">CONCATENATE("tar -xvf ./",C57,"_",A57,".tar")</f>
        <v>tar -xvf ./3PL_INT_OUTBOUND_888_Parser_20171213.tar</v>
      </c>
      <c r="L57" s="73" t="str">
        <f t="shared" ref="L57" si="36">CONCATENATE("rm ./",C57,"_",A57,".tar")</f>
        <v>rm ./3PL_INT_OUTBOUND_888_Parser_20171213.tar</v>
      </c>
      <c r="M57" s="75" t="str">
        <f t="shared" ref="M57" si="37">CONCATENATE("sdb; cd ",C57," ; tall; ll; ")</f>
        <v xml:space="preserve">sdb; cd 3PL_INT_OUTBOUND_888_Parser ; tall; ll; </v>
      </c>
      <c r="N57" s="73" t="str">
        <f t="shared" ref="N57" si="38">CONCATENATE("sdb; touch ./",C57, "; ls -l|grep ",C57)</f>
        <v>sdb; touch ./3PL_INT_OUTBOUND_888_Parser; ls -l|grep 3PL_INT_OUTBOUND_888_Parser</v>
      </c>
    </row>
    <row r="58" spans="1:14" x14ac:dyDescent="0.2">
      <c r="A58" s="70">
        <v>20171214</v>
      </c>
      <c r="B58" s="70" t="s">
        <v>17</v>
      </c>
      <c r="C58" s="70" t="s">
        <v>1154</v>
      </c>
      <c r="D58" s="70" t="s">
        <v>1113</v>
      </c>
      <c r="E58" s="71" t="str">
        <f t="shared" si="4"/>
        <v>sdb ; echo -e '[3PL_INT_OUTBOUND_888_Parser] = \c' ; find . -maxdepth 1 -type d -name '3PL_INT_OUTBOUND_888_Parser' ; cr ; \</v>
      </c>
      <c r="F58" s="72" t="str">
        <f t="shared" ref="F58" si="39">CONCATENATE("tar -cvf ./",C58,"_",A58,".tar ./",C58,"/ ; ")</f>
        <v xml:space="preserve">tar -cvf ./3PL_INT_OUTBOUND_888_Parser_20171214.tar ./3PL_INT_OUTBOUND_888_Parser/ ; </v>
      </c>
      <c r="G58" s="71" t="str">
        <f t="shared" si="5"/>
        <v>scp -q ./3PL_INT_OUTBOUND_888_Parser_20171214.tar uhvifoapp03:$INFA_HOME/DataTransformation/ServiceDB ;</v>
      </c>
      <c r="H58" s="90" t="str">
        <f t="shared" si="1"/>
        <v>sdb ; echo -e '[3PL_INT_OUTBOUND_888_Parser] = \c' ; find . -maxdepth 1 -type d -name '3PL_INT_OUTBOUND_888_Parser' ; cr ; \</v>
      </c>
      <c r="I58" s="74" t="str">
        <f t="shared" ref="I58" si="40">CONCATENATE("tar -cvzf ./",C58,"_",A58,".tz ./",C58,"/ ; ")</f>
        <v xml:space="preserve">tar -cvzf ./3PL_INT_OUTBOUND_888_Parser_20171214.tz ./3PL_INT_OUTBOUND_888_Parser/ ; </v>
      </c>
      <c r="J58" s="73" t="str">
        <f t="shared" si="6"/>
        <v>cd 3PL_INT_OUTBOUND_888_Parser ; pwd; echo ' ** delete the files in this folder and delete the current folder ** '</v>
      </c>
      <c r="K58" s="75" t="str">
        <f t="shared" ref="K58" si="41">CONCATENATE("tar -xvf ./",C58,"_",A58,".tar")</f>
        <v>tar -xvf ./3PL_INT_OUTBOUND_888_Parser_20171214.tar</v>
      </c>
      <c r="L58" s="73" t="str">
        <f t="shared" ref="L58" si="42">CONCATENATE("rm ./",C58,"_",A58,".tar")</f>
        <v>rm ./3PL_INT_OUTBOUND_888_Parser_20171214.tar</v>
      </c>
      <c r="M58" s="75" t="str">
        <f t="shared" ref="M58" si="43">CONCATENATE("sdb; cd ",C58," ; tall; ll; ")</f>
        <v xml:space="preserve">sdb; cd 3PL_INT_OUTBOUND_888_Parser ; tall; ll; </v>
      </c>
      <c r="N58" s="73" t="str">
        <f t="shared" ref="N58" si="44">CONCATENATE("sdb; touch ./",C58, "; ls -l|grep ",C58)</f>
        <v>sdb; touch ./3PL_INT_OUTBOUND_888_Parser; ls -l|grep 3PL_INT_OUTBOUND_888_Parser</v>
      </c>
    </row>
    <row r="59" spans="1:14" x14ac:dyDescent="0.2">
      <c r="A59" s="70">
        <v>20171215</v>
      </c>
      <c r="B59" s="70" t="s">
        <v>17</v>
      </c>
      <c r="C59" s="70" t="s">
        <v>1154</v>
      </c>
      <c r="D59" s="70" t="s">
        <v>1113</v>
      </c>
      <c r="E59" s="71" t="str">
        <f t="shared" si="4"/>
        <v>sdb ; echo -e '[3PL_INT_OUTBOUND_888_Parser] = \c' ; find . -maxdepth 1 -type d -name '3PL_INT_OUTBOUND_888_Parser' ; cr ; \</v>
      </c>
      <c r="F59" s="72" t="str">
        <f t="shared" ref="F59" si="45">CONCATENATE("tar -cvf ./",C59,"_",A59,".tar ./",C59,"/ ; ")</f>
        <v xml:space="preserve">tar -cvf ./3PL_INT_OUTBOUND_888_Parser_20171215.tar ./3PL_INT_OUTBOUND_888_Parser/ ; </v>
      </c>
      <c r="G59" s="71" t="str">
        <f t="shared" si="5"/>
        <v>scp -q ./3PL_INT_OUTBOUND_888_Parser_20171215.tar uhvifoapp03:$INFA_HOME/DataTransformation/ServiceDB ;</v>
      </c>
      <c r="H59" s="90" t="str">
        <f t="shared" si="1"/>
        <v>sdb ; echo -e '[3PL_INT_OUTBOUND_888_Parser] = \c' ; find . -maxdepth 1 -type d -name '3PL_INT_OUTBOUND_888_Parser' ; cr ; \</v>
      </c>
      <c r="I59" s="74" t="str">
        <f t="shared" ref="I59" si="46">CONCATENATE("tar -cvzf ./",C59,"_",A59,".tz ./",C59,"/ ; ")</f>
        <v xml:space="preserve">tar -cvzf ./3PL_INT_OUTBOUND_888_Parser_20171215.tz ./3PL_INT_OUTBOUND_888_Parser/ ; </v>
      </c>
      <c r="J59" s="73" t="str">
        <f t="shared" si="6"/>
        <v>cd 3PL_INT_OUTBOUND_888_Parser ; pwd; echo ' ** delete the files in this folder and delete the current folder ** '</v>
      </c>
      <c r="K59" s="75" t="str">
        <f t="shared" ref="K59" si="47">CONCATENATE("tar -xvf ./",C59,"_",A59,".tar")</f>
        <v>tar -xvf ./3PL_INT_OUTBOUND_888_Parser_20171215.tar</v>
      </c>
      <c r="L59" s="73" t="str">
        <f t="shared" ref="L59" si="48">CONCATENATE("rm ./",C59,"_",A59,".tar")</f>
        <v>rm ./3PL_INT_OUTBOUND_888_Parser_20171215.tar</v>
      </c>
      <c r="M59" s="75" t="str">
        <f t="shared" ref="M59" si="49">CONCATENATE("sdb; cd ",C59," ; tall; ll; ")</f>
        <v xml:space="preserve">sdb; cd 3PL_INT_OUTBOUND_888_Parser ; tall; ll; </v>
      </c>
      <c r="N59" s="73" t="str">
        <f t="shared" ref="N59" si="50">CONCATENATE("sdb; touch ./",C59, "; ls -l|grep ",C59)</f>
        <v>sdb; touch ./3PL_INT_OUTBOUND_888_Parser; ls -l|grep 3PL_INT_OUTBOUND_888_Parser</v>
      </c>
    </row>
    <row r="60" spans="1:14" x14ac:dyDescent="0.2">
      <c r="A60" s="70">
        <v>20171220</v>
      </c>
      <c r="B60" s="70" t="s">
        <v>17</v>
      </c>
      <c r="C60" s="70" t="s">
        <v>1154</v>
      </c>
      <c r="D60" s="70" t="s">
        <v>1113</v>
      </c>
      <c r="E60" s="71" t="str">
        <f t="shared" si="4"/>
        <v>sdb ; echo -e '[3PL_INT_OUTBOUND_888_Parser] = \c' ; find . -maxdepth 1 -type d -name '3PL_INT_OUTBOUND_888_Parser' ; cr ; \</v>
      </c>
      <c r="F60" s="72" t="str">
        <f t="shared" ref="F60:F61" si="51">CONCATENATE("tar -cvf ./",C60,"_",A60,".tar ./",C60,"/ ; ")</f>
        <v xml:space="preserve">tar -cvf ./3PL_INT_OUTBOUND_888_Parser_20171220.tar ./3PL_INT_OUTBOUND_888_Parser/ ; </v>
      </c>
      <c r="G60" s="71" t="str">
        <f t="shared" si="5"/>
        <v>scp -q ./3PL_INT_OUTBOUND_888_Parser_20171220.tar uhvifoapp03:$INFA_HOME/DataTransformation/ServiceDB ;</v>
      </c>
      <c r="H60" s="90" t="str">
        <f t="shared" si="1"/>
        <v>sdb ; echo -e '[3PL_INT_OUTBOUND_888_Parser] = \c' ; find . -maxdepth 1 -type d -name '3PL_INT_OUTBOUND_888_Parser' ; cr ; \</v>
      </c>
      <c r="I60" s="74" t="str">
        <f t="shared" ref="I60:I61" si="52">CONCATENATE("tar -cvzf ./",C60,"_",A60,".tz ./",C60,"/ ; ")</f>
        <v xml:space="preserve">tar -cvzf ./3PL_INT_OUTBOUND_888_Parser_20171220.tz ./3PL_INT_OUTBOUND_888_Parser/ ; </v>
      </c>
      <c r="J60" s="73" t="str">
        <f t="shared" si="6"/>
        <v>cd 3PL_INT_OUTBOUND_888_Parser ; pwd; echo ' ** delete the files in this folder and delete the current folder ** '</v>
      </c>
      <c r="K60" s="75" t="str">
        <f t="shared" ref="K60:K61" si="53">CONCATENATE("tar -xvf ./",C60,"_",A60,".tar")</f>
        <v>tar -xvf ./3PL_INT_OUTBOUND_888_Parser_20171220.tar</v>
      </c>
      <c r="L60" s="73" t="str">
        <f t="shared" ref="L60:L61" si="54">CONCATENATE("rm ./",C60,"_",A60,".tar")</f>
        <v>rm ./3PL_INT_OUTBOUND_888_Parser_20171220.tar</v>
      </c>
      <c r="M60" s="75" t="str">
        <f t="shared" ref="M60:M61" si="55">CONCATENATE("sdb; cd ",C60," ; tall; ll; ")</f>
        <v xml:space="preserve">sdb; cd 3PL_INT_OUTBOUND_888_Parser ; tall; ll; </v>
      </c>
      <c r="N60" s="73" t="str">
        <f t="shared" ref="N60:N61" si="56">CONCATENATE("sdb; touch ./",C60, "; ls -l|grep ",C60)</f>
        <v>sdb; touch ./3PL_INT_OUTBOUND_888_Parser; ls -l|grep 3PL_INT_OUTBOUND_888_Parser</v>
      </c>
    </row>
    <row r="61" spans="1:14" x14ac:dyDescent="0.2">
      <c r="A61" s="70">
        <v>20171220</v>
      </c>
      <c r="B61" s="70" t="s">
        <v>17</v>
      </c>
      <c r="C61" s="70" t="s">
        <v>1161</v>
      </c>
      <c r="D61" s="70" t="s">
        <v>1113</v>
      </c>
      <c r="E61" s="71" t="str">
        <f t="shared" si="4"/>
        <v>sdb ; echo -e '[3PL_INT_OUTBOUND_888_Serializer] = \c' ; find . -maxdepth 1 -type d -name '3PL_INT_OUTBOUND_888_Serializer' ; cr ; \</v>
      </c>
      <c r="F61" s="72" t="str">
        <f t="shared" si="51"/>
        <v xml:space="preserve">tar -cvf ./3PL_INT_OUTBOUND_888_Serializer_20171220.tar ./3PL_INT_OUTBOUND_888_Serializer/ ; </v>
      </c>
      <c r="G61" s="71" t="str">
        <f t="shared" si="5"/>
        <v>scp -q ./3PL_INT_OUTBOUND_888_Serializer_20171220.tar uhvifoapp03:$INFA_HOME/DataTransformation/ServiceDB ;</v>
      </c>
      <c r="H61" s="90" t="str">
        <f t="shared" si="1"/>
        <v>sdb ; echo -e '[3PL_INT_OUTBOUND_888_Serializer] = \c' ; find . -maxdepth 1 -type d -name '3PL_INT_OUTBOUND_888_Serializer' ; cr ; \</v>
      </c>
      <c r="I61" s="74" t="str">
        <f t="shared" si="52"/>
        <v xml:space="preserve">tar -cvzf ./3PL_INT_OUTBOUND_888_Serializer_20171220.tz ./3PL_INT_OUTBOUND_888_Serializer/ ; </v>
      </c>
      <c r="J61" s="73" t="str">
        <f t="shared" si="6"/>
        <v>cd 3PL_INT_OUTBOUND_888_Serializer ; pwd; echo ' ** delete the files in this folder and delete the current folder ** '</v>
      </c>
      <c r="K61" s="75" t="str">
        <f t="shared" si="53"/>
        <v>tar -xvf ./3PL_INT_OUTBOUND_888_Serializer_20171220.tar</v>
      </c>
      <c r="L61" s="73" t="str">
        <f t="shared" si="54"/>
        <v>rm ./3PL_INT_OUTBOUND_888_Serializer_20171220.tar</v>
      </c>
      <c r="M61" s="75" t="str">
        <f t="shared" si="55"/>
        <v xml:space="preserve">sdb; cd 3PL_INT_OUTBOUND_888_Serializer ; tall; ll; </v>
      </c>
      <c r="N61" s="73" t="str">
        <f t="shared" si="56"/>
        <v>sdb; touch ./3PL_INT_OUTBOUND_888_Serializer; ls -l|grep 3PL_INT_OUTBOUND_888_Serializer</v>
      </c>
    </row>
    <row r="62" spans="1:14" x14ac:dyDescent="0.2">
      <c r="A62" s="70">
        <v>20171228</v>
      </c>
      <c r="B62" s="70" t="s">
        <v>17</v>
      </c>
      <c r="C62" s="70" t="s">
        <v>1154</v>
      </c>
      <c r="D62" s="70" t="s">
        <v>1113</v>
      </c>
      <c r="E62" s="71" t="str">
        <f t="shared" si="4"/>
        <v>sdb ; echo -e '[3PL_INT_OUTBOUND_888_Parser] = \c' ; find . -maxdepth 1 -type d -name '3PL_INT_OUTBOUND_888_Parser' ; cr ; \</v>
      </c>
      <c r="F62" s="72" t="str">
        <f t="shared" ref="F62" si="57">CONCATENATE("tar -cvf ./",C62,"_",A62,".tar ./",C62,"/ ; ")</f>
        <v xml:space="preserve">tar -cvf ./3PL_INT_OUTBOUND_888_Parser_20171228.tar ./3PL_INT_OUTBOUND_888_Parser/ ; </v>
      </c>
      <c r="G62" s="71" t="str">
        <f t="shared" si="5"/>
        <v>scp -q ./3PL_INT_OUTBOUND_888_Parser_20171228.tar uhvifoapp03:$INFA_HOME/DataTransformation/ServiceDB ;</v>
      </c>
      <c r="H62" s="90" t="str">
        <f t="shared" si="1"/>
        <v>sdb ; echo -e '[3PL_INT_OUTBOUND_888_Parser] = \c' ; find . -maxdepth 1 -type d -name '3PL_INT_OUTBOUND_888_Parser' ; cr ; \</v>
      </c>
      <c r="I62" s="74" t="str">
        <f t="shared" ref="I62" si="58">CONCATENATE("tar -cvzf ./",C62,"_",A62,".tz ./",C62,"/ ; ")</f>
        <v xml:space="preserve">tar -cvzf ./3PL_INT_OUTBOUND_888_Parser_20171228.tz ./3PL_INT_OUTBOUND_888_Parser/ ; </v>
      </c>
      <c r="J62" s="73" t="str">
        <f t="shared" si="6"/>
        <v>cd 3PL_INT_OUTBOUND_888_Parser ; pwd; echo ' ** delete the files in this folder and delete the current folder ** '</v>
      </c>
      <c r="K62" s="75" t="str">
        <f t="shared" ref="K62" si="59">CONCATENATE("tar -xvf ./",C62,"_",A62,".tar")</f>
        <v>tar -xvf ./3PL_INT_OUTBOUND_888_Parser_20171228.tar</v>
      </c>
      <c r="L62" s="73" t="str">
        <f t="shared" ref="L62" si="60">CONCATENATE("rm ./",C62,"_",A62,".tar")</f>
        <v>rm ./3PL_INT_OUTBOUND_888_Parser_20171228.tar</v>
      </c>
      <c r="M62" s="75" t="str">
        <f t="shared" ref="M62" si="61">CONCATENATE("sdb; cd ",C62," ; tall; ll; ")</f>
        <v xml:space="preserve">sdb; cd 3PL_INT_OUTBOUND_888_Parser ; tall; ll; </v>
      </c>
      <c r="N62" s="73" t="str">
        <f t="shared" ref="N62" si="62">CONCATENATE("sdb; touch ./",C62, "; ls -l|grep ",C62)</f>
        <v>sdb; touch ./3PL_INT_OUTBOUND_888_Parser; ls -l|grep 3PL_INT_OUTBOUND_888_Parser</v>
      </c>
    </row>
    <row r="63" spans="1:14" x14ac:dyDescent="0.2">
      <c r="A63" s="70">
        <v>20180103</v>
      </c>
      <c r="B63" s="70" t="s">
        <v>17</v>
      </c>
      <c r="C63" s="70" t="s">
        <v>1154</v>
      </c>
      <c r="D63" s="70" t="s">
        <v>1113</v>
      </c>
      <c r="E63" s="71" t="str">
        <f t="shared" si="4"/>
        <v>sdb ; echo -e '[3PL_INT_OUTBOUND_888_Parser] = \c' ; find . -maxdepth 1 -type d -name '3PL_INT_OUTBOUND_888_Parser' ; cr ; \</v>
      </c>
      <c r="F63" s="72" t="str">
        <f t="shared" ref="F63" si="63">CONCATENATE("tar -cvf ./",C63,"_",A63,".tar ./",C63,"/ ; ")</f>
        <v xml:space="preserve">tar -cvf ./3PL_INT_OUTBOUND_888_Parser_20180103.tar ./3PL_INT_OUTBOUND_888_Parser/ ; </v>
      </c>
      <c r="G63" s="71" t="str">
        <f t="shared" si="5"/>
        <v>scp -q ./3PL_INT_OUTBOUND_888_Parser_20180103.tar uhvifoapp03:$INFA_HOME/DataTransformation/ServiceDB ;</v>
      </c>
      <c r="H63" s="90" t="str">
        <f t="shared" si="1"/>
        <v>sdb ; echo -e '[3PL_INT_OUTBOUND_888_Parser] = \c' ; find . -maxdepth 1 -type d -name '3PL_INT_OUTBOUND_888_Parser' ; cr ; \</v>
      </c>
      <c r="I63" s="74" t="str">
        <f t="shared" ref="I63" si="64">CONCATENATE("tar -cvzf ./",C63,"_",A63,".tz ./",C63,"/ ; ")</f>
        <v xml:space="preserve">tar -cvzf ./3PL_INT_OUTBOUND_888_Parser_20180103.tz ./3PL_INT_OUTBOUND_888_Parser/ ; </v>
      </c>
      <c r="J63" s="73" t="str">
        <f t="shared" si="6"/>
        <v>cd 3PL_INT_OUTBOUND_888_Parser ; pwd; echo ' ** delete the files in this folder and delete the current folder ** '</v>
      </c>
      <c r="K63" s="75" t="str">
        <f t="shared" ref="K63" si="65">CONCATENATE("tar -xvf ./",C63,"_",A63,".tar")</f>
        <v>tar -xvf ./3PL_INT_OUTBOUND_888_Parser_20180103.tar</v>
      </c>
      <c r="L63" s="73" t="str">
        <f t="shared" ref="L63" si="66">CONCATENATE("rm ./",C63,"_",A63,".tar")</f>
        <v>rm ./3PL_INT_OUTBOUND_888_Parser_20180103.tar</v>
      </c>
      <c r="M63" s="75" t="str">
        <f t="shared" ref="M63" si="67">CONCATENATE("sdb; cd ",C63," ; tall; ll; ")</f>
        <v xml:space="preserve">sdb; cd 3PL_INT_OUTBOUND_888_Parser ; tall; ll; </v>
      </c>
      <c r="N63" s="73" t="str">
        <f t="shared" ref="N63" si="68">CONCATENATE("sdb; touch ./",C63, "; ls -l|grep ",C63)</f>
        <v>sdb; touch ./3PL_INT_OUTBOUND_888_Parser; ls -l|grep 3PL_INT_OUTBOUND_888_Parser</v>
      </c>
    </row>
    <row r="64" spans="1:14" x14ac:dyDescent="0.2">
      <c r="A64" s="70">
        <v>20180302</v>
      </c>
      <c r="B64" s="70" t="s">
        <v>17</v>
      </c>
      <c r="C64" s="70" t="s">
        <v>1367</v>
      </c>
      <c r="D64" s="70" t="s">
        <v>1368</v>
      </c>
      <c r="E64" s="71" t="str">
        <f t="shared" si="4"/>
        <v>sdb ; echo -e '[PL_INT_OUTBOUND_888_Parser] = \c' ; find . -maxdepth 1 -type d -name 'PL_INT_OUTBOUND_888_Parser' ; cr ; \</v>
      </c>
      <c r="F64" s="72" t="str">
        <f t="shared" ref="F64" si="69">CONCATENATE("tar -cvf ./",C64,"_",A64,".tar ./",C64,"/ ; ")</f>
        <v xml:space="preserve">tar -cvf ./PL_INT_OUTBOUND_888_Parser_20180302.tar ./PL_INT_OUTBOUND_888_Parser/ ; </v>
      </c>
      <c r="G64" s="71" t="str">
        <f t="shared" si="5"/>
        <v>scp -q ./PL_INT_OUTBOUND_888_Parser_20180302.tar uhvifoapp04:$INFA_HOME/DataTransformation/ServiceDB ;</v>
      </c>
      <c r="H64" s="90" t="str">
        <f t="shared" si="1"/>
        <v>sdb ; echo -e '[PL_INT_OUTBOUND_888_Parser] = \c' ; find . -maxdepth 1 -type d -name 'PL_INT_OUTBOUND_888_Parser' ; cr ; \</v>
      </c>
      <c r="I64" s="74" t="str">
        <f t="shared" ref="I64" si="70">CONCATENATE("tar -cvzf ./",C64,"_",A64,".tz ./",C64,"/ ; ")</f>
        <v xml:space="preserve">tar -cvzf ./PL_INT_OUTBOUND_888_Parser_20180302.tz ./PL_INT_OUTBOUND_888_Parser/ ; </v>
      </c>
      <c r="J64" s="73" t="str">
        <f t="shared" si="6"/>
        <v>cd PL_INT_OUTBOUND_888_Parser ; pwd; echo ' ** delete the files in this folder and delete the current folder ** '</v>
      </c>
      <c r="K64" s="75" t="str">
        <f t="shared" ref="K64" si="71">CONCATENATE("tar -xvf ./",C64,"_",A64,".tar")</f>
        <v>tar -xvf ./PL_INT_OUTBOUND_888_Parser_20180302.tar</v>
      </c>
      <c r="L64" s="73" t="str">
        <f t="shared" ref="L64" si="72">CONCATENATE("rm ./",C64,"_",A64,".tar")</f>
        <v>rm ./PL_INT_OUTBOUND_888_Parser_20180302.tar</v>
      </c>
      <c r="M64" s="75" t="str">
        <f t="shared" ref="M64" si="73">CONCATENATE("sdb; cd ",C64," ; tall; ll; ")</f>
        <v xml:space="preserve">sdb; cd PL_INT_OUTBOUND_888_Parser ; tall; ll; </v>
      </c>
      <c r="N64" s="73" t="str">
        <f t="shared" ref="N64" si="74">CONCATENATE("sdb; touch ./",C64, "; ls -l|grep ",C64)</f>
        <v>sdb; touch ./PL_INT_OUTBOUND_888_Parser; ls -l|grep PL_INT_OUTBOUND_888_Parser</v>
      </c>
    </row>
    <row r="65" spans="1:14" x14ac:dyDescent="0.2">
      <c r="A65" s="70">
        <v>20180322</v>
      </c>
      <c r="B65" s="70" t="s">
        <v>17</v>
      </c>
      <c r="C65" s="70" t="s">
        <v>1398</v>
      </c>
      <c r="D65" s="70" t="s">
        <v>1368</v>
      </c>
      <c r="E65" s="71" t="str">
        <f t="shared" si="4"/>
        <v>sdb ; echo -e '[SupplierEDI_4010_846_Parser] = \c' ; find . -maxdepth 1 -type d -name 'SupplierEDI_4010_846_Parser' ; cr ; \</v>
      </c>
      <c r="F65" s="72" t="str">
        <f t="shared" ref="F65:F67" si="75">CONCATENATE("tar -cvf ./",C65,"_",A65,".tar ./",C65,"/ ; ")</f>
        <v xml:space="preserve">tar -cvf ./SupplierEDI_4010_846_Parser_20180322.tar ./SupplierEDI_4010_846_Parser/ ; </v>
      </c>
      <c r="G65" s="71" t="str">
        <f t="shared" si="5"/>
        <v>scp -q ./SupplierEDI_4010_846_Parser_20180322.tar uhvifoapp04:$INFA_HOME/DataTransformation/ServiceDB ;</v>
      </c>
      <c r="H65" s="90" t="str">
        <f t="shared" si="1"/>
        <v>sdb ; echo -e '[SupplierEDI_4010_846_Parser] = \c' ; find . -maxdepth 1 -type d -name 'SupplierEDI_4010_846_Parser' ; cr ; \</v>
      </c>
      <c r="I65" s="74" t="str">
        <f t="shared" ref="I65:I67" si="76">CONCATENATE("tar -cvzf ./",C65,"_",A65,".tz ./",C65,"/ ; ")</f>
        <v xml:space="preserve">tar -cvzf ./SupplierEDI_4010_846_Parser_20180322.tz ./SupplierEDI_4010_846_Parser/ ; </v>
      </c>
      <c r="J65" s="73" t="str">
        <f t="shared" si="6"/>
        <v>cd SupplierEDI_4010_846_Parser ; pwd; echo ' ** delete the files in this folder and delete the current folder ** '</v>
      </c>
      <c r="K65" s="75" t="str">
        <f t="shared" ref="K65:K67" si="77">CONCATENATE("tar -xvf ./",C65,"_",A65,".tar")</f>
        <v>tar -xvf ./SupplierEDI_4010_846_Parser_20180322.tar</v>
      </c>
      <c r="L65" s="73" t="str">
        <f t="shared" ref="L65:L67" si="78">CONCATENATE("rm ./",C65,"_",A65,".tar")</f>
        <v>rm ./SupplierEDI_4010_846_Parser_20180322.tar</v>
      </c>
      <c r="M65" s="75" t="str">
        <f t="shared" ref="M65:M67" si="79">CONCATENATE("sdb; cd ",C65," ; tall; ll; ")</f>
        <v xml:space="preserve">sdb; cd SupplierEDI_4010_846_Parser ; tall; ll; </v>
      </c>
      <c r="N65" s="73" t="str">
        <f t="shared" ref="N65:N67" si="80">CONCATENATE("sdb; touch ./",C65, "; ls -l|grep ",C65)</f>
        <v>sdb; touch ./SupplierEDI_4010_846_Parser; ls -l|grep SupplierEDI_4010_846_Parser</v>
      </c>
    </row>
    <row r="66" spans="1:14" x14ac:dyDescent="0.2">
      <c r="A66" s="70">
        <v>20180322</v>
      </c>
      <c r="B66" s="70" t="s">
        <v>17</v>
      </c>
      <c r="C66" s="70" t="s">
        <v>1399</v>
      </c>
      <c r="D66" s="70" t="s">
        <v>1368</v>
      </c>
      <c r="E66" s="71" t="str">
        <f t="shared" si="4"/>
        <v>sdb ; echo -e '[SupplierEDI_4030_846_Parser] = \c' ; find . -maxdepth 1 -type d -name 'SupplierEDI_4030_846_Parser' ; cr ; \</v>
      </c>
      <c r="F66" s="72" t="str">
        <f t="shared" si="75"/>
        <v xml:space="preserve">tar -cvf ./SupplierEDI_4030_846_Parser_20180322.tar ./SupplierEDI_4030_846_Parser/ ; </v>
      </c>
      <c r="G66" s="71" t="str">
        <f t="shared" si="5"/>
        <v>scp -q ./SupplierEDI_4030_846_Parser_20180322.tar uhvifoapp04:$INFA_HOME/DataTransformation/ServiceDB ;</v>
      </c>
      <c r="H66" s="90" t="str">
        <f t="shared" ref="H66:H82" si="81">E66</f>
        <v>sdb ; echo -e '[SupplierEDI_4030_846_Parser] = \c' ; find . -maxdepth 1 -type d -name 'SupplierEDI_4030_846_Parser' ; cr ; \</v>
      </c>
      <c r="I66" s="74" t="str">
        <f t="shared" si="76"/>
        <v xml:space="preserve">tar -cvzf ./SupplierEDI_4030_846_Parser_20180322.tz ./SupplierEDI_4030_846_Parser/ ; </v>
      </c>
      <c r="J66" s="73" t="str">
        <f t="shared" si="6"/>
        <v>cd SupplierEDI_4030_846_Parser ; pwd; echo ' ** delete the files in this folder and delete the current folder ** '</v>
      </c>
      <c r="K66" s="75" t="str">
        <f t="shared" si="77"/>
        <v>tar -xvf ./SupplierEDI_4030_846_Parser_20180322.tar</v>
      </c>
      <c r="L66" s="73" t="str">
        <f t="shared" si="78"/>
        <v>rm ./SupplierEDI_4030_846_Parser_20180322.tar</v>
      </c>
      <c r="M66" s="75" t="str">
        <f t="shared" si="79"/>
        <v xml:space="preserve">sdb; cd SupplierEDI_4030_846_Parser ; tall; ll; </v>
      </c>
      <c r="N66" s="73" t="str">
        <f t="shared" si="80"/>
        <v>sdb; touch ./SupplierEDI_4030_846_Parser; ls -l|grep SupplierEDI_4030_846_Parser</v>
      </c>
    </row>
    <row r="67" spans="1:14" x14ac:dyDescent="0.2">
      <c r="A67" s="70">
        <v>20180322</v>
      </c>
      <c r="B67" s="70" t="s">
        <v>17</v>
      </c>
      <c r="C67" s="70" t="s">
        <v>1400</v>
      </c>
      <c r="D67" s="70" t="s">
        <v>1368</v>
      </c>
      <c r="E67" s="71" t="str">
        <f t="shared" ref="E67:E83" si="82">CONCATENATE("sdb ; echo -e '[",C67,"] = \c' ; find . -maxdepth 1 -type d -name '",C67,"' ; cr ; \")</f>
        <v>sdb ; echo -e '[SupplierEDI_846_Serializer] = \c' ; find . -maxdepth 1 -type d -name 'SupplierEDI_846_Serializer' ; cr ; \</v>
      </c>
      <c r="F67" s="72" t="str">
        <f t="shared" si="75"/>
        <v xml:space="preserve">tar -cvf ./SupplierEDI_846_Serializer_20180322.tar ./SupplierEDI_846_Serializer/ ; </v>
      </c>
      <c r="G67" s="71" t="str">
        <f t="shared" ref="G67:G83" si="83">CONCATENATE("scp -q ./",C67,"_",A67,".tar ",D67,":$INFA_HOME/DataTransformation/ServiceDB ;")</f>
        <v>scp -q ./SupplierEDI_846_Serializer_20180322.tar uhvifoapp04:$INFA_HOME/DataTransformation/ServiceDB ;</v>
      </c>
      <c r="H67" s="90" t="str">
        <f t="shared" si="81"/>
        <v>sdb ; echo -e '[SupplierEDI_846_Serializer] = \c' ; find . -maxdepth 1 -type d -name 'SupplierEDI_846_Serializer' ; cr ; \</v>
      </c>
      <c r="I67" s="74" t="str">
        <f t="shared" si="76"/>
        <v xml:space="preserve">tar -cvzf ./SupplierEDI_846_Serializer_20180322.tz ./SupplierEDI_846_Serializer/ ; </v>
      </c>
      <c r="J67" s="73" t="str">
        <f t="shared" ref="J67:J83" si="84">CONCATENATE("cd ",C67, " ; pwd; echo ' ** delete the files in this folder and delete the current folder ** '")</f>
        <v>cd SupplierEDI_846_Serializer ; pwd; echo ' ** delete the files in this folder and delete the current folder ** '</v>
      </c>
      <c r="K67" s="75" t="str">
        <f t="shared" si="77"/>
        <v>tar -xvf ./SupplierEDI_846_Serializer_20180322.tar</v>
      </c>
      <c r="L67" s="73" t="str">
        <f t="shared" si="78"/>
        <v>rm ./SupplierEDI_846_Serializer_20180322.tar</v>
      </c>
      <c r="M67" s="75" t="str">
        <f t="shared" si="79"/>
        <v xml:space="preserve">sdb; cd SupplierEDI_846_Serializer ; tall; ll; </v>
      </c>
      <c r="N67" s="73" t="str">
        <f t="shared" si="80"/>
        <v>sdb; touch ./SupplierEDI_846_Serializer; ls -l|grep SupplierEDI_846_Serializer</v>
      </c>
    </row>
    <row r="68" spans="1:14" x14ac:dyDescent="0.2">
      <c r="A68" s="70">
        <v>20180518</v>
      </c>
      <c r="B68" s="70" t="s">
        <v>27</v>
      </c>
      <c r="C68" s="70" t="s">
        <v>1016</v>
      </c>
      <c r="D68" s="70" t="s">
        <v>1383</v>
      </c>
      <c r="E68" s="71" t="str">
        <f t="shared" si="82"/>
        <v>sdb ; echo -e '[EnterprisePOSaveResponse_JSONParser] = \c' ; find . -maxdepth 1 -type d -name 'EnterprisePOSaveResponse_JSONParser' ; cr ; \</v>
      </c>
      <c r="F68" s="72" t="str">
        <f t="shared" ref="F68:F70" si="85">CONCATENATE("tar -cvf ./",C68,"_",A68,".tar ./",C68,"/ ; ")</f>
        <v xml:space="preserve">tar -cvf ./EnterprisePOSaveResponse_JSONParser_20180518.tar ./EnterprisePOSaveResponse_JSONParser/ ; </v>
      </c>
      <c r="G68" s="71" t="str">
        <f t="shared" si="83"/>
        <v>scp -q ./EnterprisePOSaveResponse_JSONParser_20180518.tar qhvifoapp05:$INFA_HOME/DataTransformation/ServiceDB ;</v>
      </c>
      <c r="H68" s="90" t="str">
        <f t="shared" si="81"/>
        <v>sdb ; echo -e '[EnterprisePOSaveResponse_JSONParser] = \c' ; find . -maxdepth 1 -type d -name 'EnterprisePOSaveResponse_JSONParser' ; cr ; \</v>
      </c>
      <c r="I68" s="74" t="str">
        <f t="shared" ref="I68:I70" si="86">CONCATENATE("tar -cvzf ./",C68,"_",A68,".tz ./",C68,"/ ; ")</f>
        <v xml:space="preserve">tar -cvzf ./EnterprisePOSaveResponse_JSONParser_20180518.tz ./EnterprisePOSaveResponse_JSONParser/ ; </v>
      </c>
      <c r="J68" s="73" t="str">
        <f t="shared" si="84"/>
        <v>cd EnterprisePOSaveResponse_JSONParser ; pwd; echo ' ** delete the files in this folder and delete the current folder ** '</v>
      </c>
      <c r="K68" s="75" t="str">
        <f t="shared" ref="K68:K70" si="87">CONCATENATE("tar -xvf ./",C68,"_",A68,".tar")</f>
        <v>tar -xvf ./EnterprisePOSaveResponse_JSONParser_20180518.tar</v>
      </c>
      <c r="L68" s="73" t="str">
        <f t="shared" ref="L68:L70" si="88">CONCATENATE("rm ./",C68,"_",A68,".tar")</f>
        <v>rm ./EnterprisePOSaveResponse_JSONParser_20180518.tar</v>
      </c>
      <c r="M68" s="75" t="str">
        <f t="shared" ref="M68:M70" si="89">CONCATENATE("sdb; cd ",C68," ; tall; ll; ")</f>
        <v xml:space="preserve">sdb; cd EnterprisePOSaveResponse_JSONParser ; tall; ll; </v>
      </c>
      <c r="N68" s="73" t="str">
        <f t="shared" ref="N68:N70" si="90">CONCATENATE("sdb; touch ./",C68, "; ls -l|grep ",C68)</f>
        <v>sdb; touch ./EnterprisePOSaveResponse_JSONParser; ls -l|grep EnterprisePOSaveResponse_JSONParser</v>
      </c>
    </row>
    <row r="69" spans="1:14" x14ac:dyDescent="0.2">
      <c r="A69" s="70">
        <v>20180518</v>
      </c>
      <c r="B69" s="70" t="s">
        <v>27</v>
      </c>
      <c r="C69" s="70" t="s">
        <v>1016</v>
      </c>
      <c r="D69" s="70" t="s">
        <v>1384</v>
      </c>
      <c r="E69" s="71" t="str">
        <f t="shared" si="82"/>
        <v>sdb ; echo -e '[EnterprisePOSaveResponse_JSONParser] = \c' ; find . -maxdepth 1 -type d -name 'EnterprisePOSaveResponse_JSONParser' ; cr ; \</v>
      </c>
      <c r="F69" s="72" t="str">
        <f t="shared" si="85"/>
        <v xml:space="preserve">tar -cvf ./EnterprisePOSaveResponse_JSONParser_20180518.tar ./EnterprisePOSaveResponse_JSONParser/ ; </v>
      </c>
      <c r="G69" s="71" t="str">
        <f t="shared" si="83"/>
        <v>scp -q ./EnterprisePOSaveResponse_JSONParser_20180518.tar qhvifoapp06:$INFA_HOME/DataTransformation/ServiceDB ;</v>
      </c>
      <c r="H69" s="90" t="str">
        <f t="shared" si="81"/>
        <v>sdb ; echo -e '[EnterprisePOSaveResponse_JSONParser] = \c' ; find . -maxdepth 1 -type d -name 'EnterprisePOSaveResponse_JSONParser' ; cr ; \</v>
      </c>
      <c r="I69" s="74" t="str">
        <f t="shared" si="86"/>
        <v xml:space="preserve">tar -cvzf ./EnterprisePOSaveResponse_JSONParser_20180518.tz ./EnterprisePOSaveResponse_JSONParser/ ; </v>
      </c>
      <c r="J69" s="73" t="str">
        <f t="shared" si="84"/>
        <v>cd EnterprisePOSaveResponse_JSONParser ; pwd; echo ' ** delete the files in this folder and delete the current folder ** '</v>
      </c>
      <c r="K69" s="75" t="str">
        <f t="shared" si="87"/>
        <v>tar -xvf ./EnterprisePOSaveResponse_JSONParser_20180518.tar</v>
      </c>
      <c r="L69" s="73" t="str">
        <f t="shared" si="88"/>
        <v>rm ./EnterprisePOSaveResponse_JSONParser_20180518.tar</v>
      </c>
      <c r="M69" s="75" t="str">
        <f t="shared" si="89"/>
        <v xml:space="preserve">sdb; cd EnterprisePOSaveResponse_JSONParser ; tall; ll; </v>
      </c>
      <c r="N69" s="73" t="str">
        <f t="shared" si="90"/>
        <v>sdb; touch ./EnterprisePOSaveResponse_JSONParser; ls -l|grep EnterprisePOSaveResponse_JSONParser</v>
      </c>
    </row>
    <row r="70" spans="1:14" x14ac:dyDescent="0.2">
      <c r="A70" s="70">
        <v>20180518</v>
      </c>
      <c r="B70" s="70" t="s">
        <v>27</v>
      </c>
      <c r="C70" s="70" t="s">
        <v>1016</v>
      </c>
      <c r="D70" s="70" t="s">
        <v>1113</v>
      </c>
      <c r="E70" s="71" t="str">
        <f t="shared" si="82"/>
        <v>sdb ; echo -e '[EnterprisePOSaveResponse_JSONParser] = \c' ; find . -maxdepth 1 -type d -name 'EnterprisePOSaveResponse_JSONParser' ; cr ; \</v>
      </c>
      <c r="F70" s="72" t="str">
        <f t="shared" si="85"/>
        <v xml:space="preserve">tar -cvf ./EnterprisePOSaveResponse_JSONParser_20180518.tar ./EnterprisePOSaveResponse_JSONParser/ ; </v>
      </c>
      <c r="G70" s="71" t="str">
        <f t="shared" si="83"/>
        <v>scp -q ./EnterprisePOSaveResponse_JSONParser_20180518.tar uhvifoapp03:$INFA_HOME/DataTransformation/ServiceDB ;</v>
      </c>
      <c r="H70" s="90" t="str">
        <f t="shared" si="81"/>
        <v>sdb ; echo -e '[EnterprisePOSaveResponse_JSONParser] = \c' ; find . -maxdepth 1 -type d -name 'EnterprisePOSaveResponse_JSONParser' ; cr ; \</v>
      </c>
      <c r="I70" s="74" t="str">
        <f t="shared" si="86"/>
        <v xml:space="preserve">tar -cvzf ./EnterprisePOSaveResponse_JSONParser_20180518.tz ./EnterprisePOSaveResponse_JSONParser/ ; </v>
      </c>
      <c r="J70" s="73" t="str">
        <f t="shared" si="84"/>
        <v>cd EnterprisePOSaveResponse_JSONParser ; pwd; echo ' ** delete the files in this folder and delete the current folder ** '</v>
      </c>
      <c r="K70" s="75" t="str">
        <f t="shared" si="87"/>
        <v>tar -xvf ./EnterprisePOSaveResponse_JSONParser_20180518.tar</v>
      </c>
      <c r="L70" s="73" t="str">
        <f t="shared" si="88"/>
        <v>rm ./EnterprisePOSaveResponse_JSONParser_20180518.tar</v>
      </c>
      <c r="M70" s="75" t="str">
        <f t="shared" si="89"/>
        <v xml:space="preserve">sdb; cd EnterprisePOSaveResponse_JSONParser ; tall; ll; </v>
      </c>
      <c r="N70" s="73" t="str">
        <f t="shared" si="90"/>
        <v>sdb; touch ./EnterprisePOSaveResponse_JSONParser; ls -l|grep EnterprisePOSaveResponse_JSONParser</v>
      </c>
    </row>
    <row r="71" spans="1:14" x14ac:dyDescent="0.2">
      <c r="A71" s="70">
        <v>20180518</v>
      </c>
      <c r="B71" s="70" t="s">
        <v>27</v>
      </c>
      <c r="C71" s="70" t="s">
        <v>1016</v>
      </c>
      <c r="D71" s="70" t="s">
        <v>1368</v>
      </c>
      <c r="E71" s="71" t="str">
        <f t="shared" si="82"/>
        <v>sdb ; echo -e '[EnterprisePOSaveResponse_JSONParser] = \c' ; find . -maxdepth 1 -type d -name 'EnterprisePOSaveResponse_JSONParser' ; cr ; \</v>
      </c>
      <c r="F71" s="72" t="str">
        <f t="shared" ref="F71:F80" si="91">CONCATENATE("tar -cvf ./",C71,"_",A71,".tar ./",C71,"/ ; ")</f>
        <v xml:space="preserve">tar -cvf ./EnterprisePOSaveResponse_JSONParser_20180518.tar ./EnterprisePOSaveResponse_JSONParser/ ; </v>
      </c>
      <c r="G71" s="71" t="str">
        <f t="shared" si="83"/>
        <v>scp -q ./EnterprisePOSaveResponse_JSONParser_20180518.tar uhvifoapp04:$INFA_HOME/DataTransformation/ServiceDB ;</v>
      </c>
      <c r="H71" s="90" t="str">
        <f t="shared" si="81"/>
        <v>sdb ; echo -e '[EnterprisePOSaveResponse_JSONParser] = \c' ; find . -maxdepth 1 -type d -name 'EnterprisePOSaveResponse_JSONParser' ; cr ; \</v>
      </c>
      <c r="I71" s="74" t="str">
        <f t="shared" ref="I71:I80" si="92">CONCATENATE("tar -cvzf ./",C71,"_",A71,".tz ./",C71,"/ ; ")</f>
        <v xml:space="preserve">tar -cvzf ./EnterprisePOSaveResponse_JSONParser_20180518.tz ./EnterprisePOSaveResponse_JSONParser/ ; </v>
      </c>
      <c r="J71" s="73" t="str">
        <f t="shared" si="84"/>
        <v>cd EnterprisePOSaveResponse_JSONParser ; pwd; echo ' ** delete the files in this folder and delete the current folder ** '</v>
      </c>
      <c r="K71" s="75" t="str">
        <f t="shared" ref="K71:K80" si="93">CONCATENATE("tar -xvf ./",C71,"_",A71,".tar")</f>
        <v>tar -xvf ./EnterprisePOSaveResponse_JSONParser_20180518.tar</v>
      </c>
      <c r="L71" s="73" t="str">
        <f t="shared" ref="L71:L80" si="94">CONCATENATE("rm ./",C71,"_",A71,".tar")</f>
        <v>rm ./EnterprisePOSaveResponse_JSONParser_20180518.tar</v>
      </c>
      <c r="M71" s="75" t="str">
        <f t="shared" ref="M71:M80" si="95">CONCATENATE("sdb; cd ",C71," ; tall; ll; ")</f>
        <v xml:space="preserve">sdb; cd EnterprisePOSaveResponse_JSONParser ; tall; ll; </v>
      </c>
      <c r="N71" s="73" t="str">
        <f t="shared" ref="N71:N80" si="96">CONCATENATE("sdb; touch ./",C71, "; ls -l|grep ",C71)</f>
        <v>sdb; touch ./EnterprisePOSaveResponse_JSONParser; ls -l|grep EnterprisePOSaveResponse_JSONParser</v>
      </c>
    </row>
    <row r="72" spans="1:14" x14ac:dyDescent="0.2">
      <c r="A72" s="70">
        <v>20180713</v>
      </c>
      <c r="B72" s="70" t="s">
        <v>284</v>
      </c>
      <c r="C72" s="88" t="s">
        <v>488</v>
      </c>
      <c r="D72" s="70" t="s">
        <v>1383</v>
      </c>
      <c r="E72" s="71" t="str">
        <f t="shared" si="82"/>
        <v>sdb ; echo -e '[SupplierEDI_4030_810_Parser] = \c' ; find . -maxdepth 1 -type d -name 'SupplierEDI_4030_810_Parser' ; cr ; \</v>
      </c>
      <c r="F72" s="72" t="str">
        <f t="shared" si="91"/>
        <v xml:space="preserve">tar -cvf ./SupplierEDI_4030_810_Parser_20180713.tar ./SupplierEDI_4030_810_Parser/ ; </v>
      </c>
      <c r="G72" s="71" t="str">
        <f t="shared" si="83"/>
        <v>scp -q ./SupplierEDI_4030_810_Parser_20180713.tar qhvifoapp05:$INFA_HOME/DataTransformation/ServiceDB ;</v>
      </c>
      <c r="H72" s="90" t="str">
        <f t="shared" si="81"/>
        <v>sdb ; echo -e '[SupplierEDI_4030_810_Parser] = \c' ; find . -maxdepth 1 -type d -name 'SupplierEDI_4030_810_Parser' ; cr ; \</v>
      </c>
      <c r="I72" s="74" t="str">
        <f t="shared" si="92"/>
        <v xml:space="preserve">tar -cvzf ./SupplierEDI_4030_810_Parser_20180713.tz ./SupplierEDI_4030_810_Parser/ ; </v>
      </c>
      <c r="J72" s="73" t="str">
        <f t="shared" si="84"/>
        <v>cd SupplierEDI_4030_810_Parser ; pwd; echo ' ** delete the files in this folder and delete the current folder ** '</v>
      </c>
      <c r="K72" s="75" t="str">
        <f t="shared" si="93"/>
        <v>tar -xvf ./SupplierEDI_4030_810_Parser_20180713.tar</v>
      </c>
      <c r="L72" s="73" t="str">
        <f t="shared" si="94"/>
        <v>rm ./SupplierEDI_4030_810_Parser_20180713.tar</v>
      </c>
      <c r="M72" s="75" t="str">
        <f t="shared" si="95"/>
        <v xml:space="preserve">sdb; cd SupplierEDI_4030_810_Parser ; tall; ll; </v>
      </c>
      <c r="N72" s="73" t="str">
        <f t="shared" si="96"/>
        <v>sdb; touch ./SupplierEDI_4030_810_Parser; ls -l|grep SupplierEDI_4030_810_Parser</v>
      </c>
    </row>
    <row r="73" spans="1:14" x14ac:dyDescent="0.2">
      <c r="A73" s="70">
        <v>20180713</v>
      </c>
      <c r="B73" s="70" t="s">
        <v>284</v>
      </c>
      <c r="C73" s="89" t="s">
        <v>427</v>
      </c>
      <c r="D73" s="70" t="s">
        <v>1383</v>
      </c>
      <c r="E73" s="71" t="str">
        <f t="shared" si="82"/>
        <v>sdb ; echo -e '[SupplierEDI_4010_810_Parser] = \c' ; find . -maxdepth 1 -type d -name 'SupplierEDI_4010_810_Parser' ; cr ; \</v>
      </c>
      <c r="F73" s="72" t="str">
        <f t="shared" si="91"/>
        <v xml:space="preserve">tar -cvf ./SupplierEDI_4010_810_Parser_20180713.tar ./SupplierEDI_4010_810_Parser/ ; </v>
      </c>
      <c r="G73" s="71" t="str">
        <f t="shared" si="83"/>
        <v>scp -q ./SupplierEDI_4010_810_Parser_20180713.tar qhvifoapp05:$INFA_HOME/DataTransformation/ServiceDB ;</v>
      </c>
      <c r="H73" s="90" t="str">
        <f t="shared" si="81"/>
        <v>sdb ; echo -e '[SupplierEDI_4010_810_Parser] = \c' ; find . -maxdepth 1 -type d -name 'SupplierEDI_4010_810_Parser' ; cr ; \</v>
      </c>
      <c r="I73" s="74" t="str">
        <f t="shared" si="92"/>
        <v xml:space="preserve">tar -cvzf ./SupplierEDI_4010_810_Parser_20180713.tz ./SupplierEDI_4010_810_Parser/ ; </v>
      </c>
      <c r="J73" s="73" t="str">
        <f t="shared" si="84"/>
        <v>cd SupplierEDI_4010_810_Parser ; pwd; echo ' ** delete the files in this folder and delete the current folder ** '</v>
      </c>
      <c r="K73" s="75" t="str">
        <f t="shared" si="93"/>
        <v>tar -xvf ./SupplierEDI_4010_810_Parser_20180713.tar</v>
      </c>
      <c r="L73" s="73" t="str">
        <f t="shared" si="94"/>
        <v>rm ./SupplierEDI_4010_810_Parser_20180713.tar</v>
      </c>
      <c r="M73" s="75" t="str">
        <f t="shared" si="95"/>
        <v xml:space="preserve">sdb; cd SupplierEDI_4010_810_Parser ; tall; ll; </v>
      </c>
      <c r="N73" s="73" t="str">
        <f t="shared" si="96"/>
        <v>sdb; touch ./SupplierEDI_4010_810_Parser; ls -l|grep SupplierEDI_4010_810_Parser</v>
      </c>
    </row>
    <row r="74" spans="1:14" x14ac:dyDescent="0.2">
      <c r="A74" s="70">
        <v>20180713</v>
      </c>
      <c r="B74" s="70" t="s">
        <v>284</v>
      </c>
      <c r="C74" s="89" t="s">
        <v>478</v>
      </c>
      <c r="D74" s="70" t="s">
        <v>1383</v>
      </c>
      <c r="E74" s="71" t="str">
        <f t="shared" si="82"/>
        <v>sdb ; echo -e '[SupplierEDI_4010_810_Serializer] = \c' ; find . -maxdepth 1 -type d -name 'SupplierEDI_4010_810_Serializer' ; cr ; \</v>
      </c>
      <c r="F74" s="72" t="str">
        <f t="shared" si="91"/>
        <v xml:space="preserve">tar -cvf ./SupplierEDI_4010_810_Serializer_20180713.tar ./SupplierEDI_4010_810_Serializer/ ; </v>
      </c>
      <c r="G74" s="71" t="str">
        <f t="shared" si="83"/>
        <v>scp -q ./SupplierEDI_4010_810_Serializer_20180713.tar qhvifoapp05:$INFA_HOME/DataTransformation/ServiceDB ;</v>
      </c>
      <c r="H74" s="90" t="str">
        <f t="shared" si="81"/>
        <v>sdb ; echo -e '[SupplierEDI_4010_810_Serializer] = \c' ; find . -maxdepth 1 -type d -name 'SupplierEDI_4010_810_Serializer' ; cr ; \</v>
      </c>
      <c r="I74" s="74" t="str">
        <f t="shared" si="92"/>
        <v xml:space="preserve">tar -cvzf ./SupplierEDI_4010_810_Serializer_20180713.tz ./SupplierEDI_4010_810_Serializer/ ; </v>
      </c>
      <c r="J74" s="73" t="str">
        <f t="shared" si="84"/>
        <v>cd SupplierEDI_4010_810_Serializer ; pwd; echo ' ** delete the files in this folder and delete the current folder ** '</v>
      </c>
      <c r="K74" s="75" t="str">
        <f t="shared" si="93"/>
        <v>tar -xvf ./SupplierEDI_4010_810_Serializer_20180713.tar</v>
      </c>
      <c r="L74" s="73" t="str">
        <f t="shared" si="94"/>
        <v>rm ./SupplierEDI_4010_810_Serializer_20180713.tar</v>
      </c>
      <c r="M74" s="75" t="str">
        <f t="shared" si="95"/>
        <v xml:space="preserve">sdb; cd SupplierEDI_4010_810_Serializer ; tall; ll; </v>
      </c>
      <c r="N74" s="73" t="str">
        <f t="shared" si="96"/>
        <v>sdb; touch ./SupplierEDI_4010_810_Serializer; ls -l|grep SupplierEDI_4010_810_Serializer</v>
      </c>
    </row>
    <row r="75" spans="1:14" x14ac:dyDescent="0.2">
      <c r="A75" s="70">
        <v>20180713</v>
      </c>
      <c r="B75" s="70" t="s">
        <v>284</v>
      </c>
      <c r="C75" s="88" t="s">
        <v>488</v>
      </c>
      <c r="D75" s="70" t="s">
        <v>1384</v>
      </c>
      <c r="E75" s="71" t="str">
        <f t="shared" si="82"/>
        <v>sdb ; echo -e '[SupplierEDI_4030_810_Parser] = \c' ; find . -maxdepth 1 -type d -name 'SupplierEDI_4030_810_Parser' ; cr ; \</v>
      </c>
      <c r="F75" s="72" t="str">
        <f t="shared" si="91"/>
        <v xml:space="preserve">tar -cvf ./SupplierEDI_4030_810_Parser_20180713.tar ./SupplierEDI_4030_810_Parser/ ; </v>
      </c>
      <c r="G75" s="71" t="str">
        <f t="shared" si="83"/>
        <v>scp -q ./SupplierEDI_4030_810_Parser_20180713.tar qhvifoapp06:$INFA_HOME/DataTransformation/ServiceDB ;</v>
      </c>
      <c r="H75" s="90" t="str">
        <f t="shared" si="81"/>
        <v>sdb ; echo -e '[SupplierEDI_4030_810_Parser] = \c' ; find . -maxdepth 1 -type d -name 'SupplierEDI_4030_810_Parser' ; cr ; \</v>
      </c>
      <c r="I75" s="74" t="str">
        <f t="shared" si="92"/>
        <v xml:space="preserve">tar -cvzf ./SupplierEDI_4030_810_Parser_20180713.tz ./SupplierEDI_4030_810_Parser/ ; </v>
      </c>
      <c r="J75" s="73" t="str">
        <f t="shared" si="84"/>
        <v>cd SupplierEDI_4030_810_Parser ; pwd; echo ' ** delete the files in this folder and delete the current folder ** '</v>
      </c>
      <c r="K75" s="75" t="str">
        <f t="shared" si="93"/>
        <v>tar -xvf ./SupplierEDI_4030_810_Parser_20180713.tar</v>
      </c>
      <c r="L75" s="73" t="str">
        <f t="shared" si="94"/>
        <v>rm ./SupplierEDI_4030_810_Parser_20180713.tar</v>
      </c>
      <c r="M75" s="75" t="str">
        <f t="shared" si="95"/>
        <v xml:space="preserve">sdb; cd SupplierEDI_4030_810_Parser ; tall; ll; </v>
      </c>
      <c r="N75" s="73" t="str">
        <f t="shared" si="96"/>
        <v>sdb; touch ./SupplierEDI_4030_810_Parser; ls -l|grep SupplierEDI_4030_810_Parser</v>
      </c>
    </row>
    <row r="76" spans="1:14" x14ac:dyDescent="0.2">
      <c r="A76" s="70">
        <v>20180713</v>
      </c>
      <c r="B76" s="70" t="s">
        <v>284</v>
      </c>
      <c r="C76" s="89" t="s">
        <v>427</v>
      </c>
      <c r="D76" s="70" t="s">
        <v>1384</v>
      </c>
      <c r="E76" s="71" t="str">
        <f t="shared" si="82"/>
        <v>sdb ; echo -e '[SupplierEDI_4010_810_Parser] = \c' ; find . -maxdepth 1 -type d -name 'SupplierEDI_4010_810_Parser' ; cr ; \</v>
      </c>
      <c r="F76" s="72" t="str">
        <f t="shared" si="91"/>
        <v xml:space="preserve">tar -cvf ./SupplierEDI_4010_810_Parser_20180713.tar ./SupplierEDI_4010_810_Parser/ ; </v>
      </c>
      <c r="G76" s="71" t="str">
        <f t="shared" si="83"/>
        <v>scp -q ./SupplierEDI_4010_810_Parser_20180713.tar qhvifoapp06:$INFA_HOME/DataTransformation/ServiceDB ;</v>
      </c>
      <c r="H76" s="90" t="str">
        <f t="shared" si="81"/>
        <v>sdb ; echo -e '[SupplierEDI_4010_810_Parser] = \c' ; find . -maxdepth 1 -type d -name 'SupplierEDI_4010_810_Parser' ; cr ; \</v>
      </c>
      <c r="I76" s="74" t="str">
        <f t="shared" si="92"/>
        <v xml:space="preserve">tar -cvzf ./SupplierEDI_4010_810_Parser_20180713.tz ./SupplierEDI_4010_810_Parser/ ; </v>
      </c>
      <c r="J76" s="73" t="str">
        <f t="shared" si="84"/>
        <v>cd SupplierEDI_4010_810_Parser ; pwd; echo ' ** delete the files in this folder and delete the current folder ** '</v>
      </c>
      <c r="K76" s="75" t="str">
        <f t="shared" si="93"/>
        <v>tar -xvf ./SupplierEDI_4010_810_Parser_20180713.tar</v>
      </c>
      <c r="L76" s="73" t="str">
        <f t="shared" si="94"/>
        <v>rm ./SupplierEDI_4010_810_Parser_20180713.tar</v>
      </c>
      <c r="M76" s="75" t="str">
        <f t="shared" si="95"/>
        <v xml:space="preserve">sdb; cd SupplierEDI_4010_810_Parser ; tall; ll; </v>
      </c>
      <c r="N76" s="73" t="str">
        <f t="shared" si="96"/>
        <v>sdb; touch ./SupplierEDI_4010_810_Parser; ls -l|grep SupplierEDI_4010_810_Parser</v>
      </c>
    </row>
    <row r="77" spans="1:14" x14ac:dyDescent="0.2">
      <c r="A77" s="70">
        <v>20180713</v>
      </c>
      <c r="B77" s="70" t="s">
        <v>284</v>
      </c>
      <c r="C77" s="89" t="s">
        <v>478</v>
      </c>
      <c r="D77" s="70" t="s">
        <v>1384</v>
      </c>
      <c r="E77" s="71" t="str">
        <f t="shared" si="82"/>
        <v>sdb ; echo -e '[SupplierEDI_4010_810_Serializer] = \c' ; find . -maxdepth 1 -type d -name 'SupplierEDI_4010_810_Serializer' ; cr ; \</v>
      </c>
      <c r="F77" s="72" t="str">
        <f t="shared" si="91"/>
        <v xml:space="preserve">tar -cvf ./SupplierEDI_4010_810_Serializer_20180713.tar ./SupplierEDI_4010_810_Serializer/ ; </v>
      </c>
      <c r="G77" s="71" t="str">
        <f t="shared" si="83"/>
        <v>scp -q ./SupplierEDI_4010_810_Serializer_20180713.tar qhvifoapp06:$INFA_HOME/DataTransformation/ServiceDB ;</v>
      </c>
      <c r="H77" s="90" t="str">
        <f t="shared" si="81"/>
        <v>sdb ; echo -e '[SupplierEDI_4010_810_Serializer] = \c' ; find . -maxdepth 1 -type d -name 'SupplierEDI_4010_810_Serializer' ; cr ; \</v>
      </c>
      <c r="I77" s="74" t="str">
        <f t="shared" si="92"/>
        <v xml:space="preserve">tar -cvzf ./SupplierEDI_4010_810_Serializer_20180713.tz ./SupplierEDI_4010_810_Serializer/ ; </v>
      </c>
      <c r="J77" s="73" t="str">
        <f t="shared" si="84"/>
        <v>cd SupplierEDI_4010_810_Serializer ; pwd; echo ' ** delete the files in this folder and delete the current folder ** '</v>
      </c>
      <c r="K77" s="75" t="str">
        <f t="shared" si="93"/>
        <v>tar -xvf ./SupplierEDI_4010_810_Serializer_20180713.tar</v>
      </c>
      <c r="L77" s="73" t="str">
        <f t="shared" si="94"/>
        <v>rm ./SupplierEDI_4010_810_Serializer_20180713.tar</v>
      </c>
      <c r="M77" s="75" t="str">
        <f t="shared" si="95"/>
        <v xml:space="preserve">sdb; cd SupplierEDI_4010_810_Serializer ; tall; ll; </v>
      </c>
      <c r="N77" s="73" t="str">
        <f t="shared" si="96"/>
        <v>sdb; touch ./SupplierEDI_4010_810_Serializer; ls -l|grep SupplierEDI_4010_810_Serializer</v>
      </c>
    </row>
    <row r="78" spans="1:14" x14ac:dyDescent="0.2">
      <c r="A78" s="70">
        <v>20180713</v>
      </c>
      <c r="B78" s="70" t="s">
        <v>284</v>
      </c>
      <c r="C78" s="88" t="s">
        <v>488</v>
      </c>
      <c r="D78" s="70" t="s">
        <v>1113</v>
      </c>
      <c r="E78" s="71" t="str">
        <f t="shared" si="82"/>
        <v>sdb ; echo -e '[SupplierEDI_4030_810_Parser] = \c' ; find . -maxdepth 1 -type d -name 'SupplierEDI_4030_810_Parser' ; cr ; \</v>
      </c>
      <c r="F78" s="72" t="str">
        <f t="shared" si="91"/>
        <v xml:space="preserve">tar -cvf ./SupplierEDI_4030_810_Parser_20180713.tar ./SupplierEDI_4030_810_Parser/ ; </v>
      </c>
      <c r="G78" s="71" t="str">
        <f t="shared" si="83"/>
        <v>scp -q ./SupplierEDI_4030_810_Parser_20180713.tar uhvifoapp03:$INFA_HOME/DataTransformation/ServiceDB ;</v>
      </c>
      <c r="H78" s="90" t="str">
        <f t="shared" si="81"/>
        <v>sdb ; echo -e '[SupplierEDI_4030_810_Parser] = \c' ; find . -maxdepth 1 -type d -name 'SupplierEDI_4030_810_Parser' ; cr ; \</v>
      </c>
      <c r="I78" s="74" t="str">
        <f t="shared" si="92"/>
        <v xml:space="preserve">tar -cvzf ./SupplierEDI_4030_810_Parser_20180713.tz ./SupplierEDI_4030_810_Parser/ ; </v>
      </c>
      <c r="J78" s="73" t="str">
        <f t="shared" si="84"/>
        <v>cd SupplierEDI_4030_810_Parser ; pwd; echo ' ** delete the files in this folder and delete the current folder ** '</v>
      </c>
      <c r="K78" s="75" t="str">
        <f t="shared" si="93"/>
        <v>tar -xvf ./SupplierEDI_4030_810_Parser_20180713.tar</v>
      </c>
      <c r="L78" s="73" t="str">
        <f t="shared" si="94"/>
        <v>rm ./SupplierEDI_4030_810_Parser_20180713.tar</v>
      </c>
      <c r="M78" s="75" t="str">
        <f t="shared" si="95"/>
        <v xml:space="preserve">sdb; cd SupplierEDI_4030_810_Parser ; tall; ll; </v>
      </c>
      <c r="N78" s="73" t="str">
        <f t="shared" si="96"/>
        <v>sdb; touch ./SupplierEDI_4030_810_Parser; ls -l|grep SupplierEDI_4030_810_Parser</v>
      </c>
    </row>
    <row r="79" spans="1:14" x14ac:dyDescent="0.2">
      <c r="A79" s="70">
        <v>20180713</v>
      </c>
      <c r="B79" s="70" t="s">
        <v>284</v>
      </c>
      <c r="C79" s="89" t="s">
        <v>427</v>
      </c>
      <c r="D79" s="70" t="s">
        <v>1113</v>
      </c>
      <c r="E79" s="71" t="str">
        <f t="shared" si="82"/>
        <v>sdb ; echo -e '[SupplierEDI_4010_810_Parser] = \c' ; find . -maxdepth 1 -type d -name 'SupplierEDI_4010_810_Parser' ; cr ; \</v>
      </c>
      <c r="F79" s="72" t="str">
        <f t="shared" si="91"/>
        <v xml:space="preserve">tar -cvf ./SupplierEDI_4010_810_Parser_20180713.tar ./SupplierEDI_4010_810_Parser/ ; </v>
      </c>
      <c r="G79" s="71" t="str">
        <f t="shared" si="83"/>
        <v>scp -q ./SupplierEDI_4010_810_Parser_20180713.tar uhvifoapp03:$INFA_HOME/DataTransformation/ServiceDB ;</v>
      </c>
      <c r="H79" s="90" t="str">
        <f t="shared" si="81"/>
        <v>sdb ; echo -e '[SupplierEDI_4010_810_Parser] = \c' ; find . -maxdepth 1 -type d -name 'SupplierEDI_4010_810_Parser' ; cr ; \</v>
      </c>
      <c r="I79" s="74" t="str">
        <f t="shared" si="92"/>
        <v xml:space="preserve">tar -cvzf ./SupplierEDI_4010_810_Parser_20180713.tz ./SupplierEDI_4010_810_Parser/ ; </v>
      </c>
      <c r="J79" s="73" t="str">
        <f t="shared" si="84"/>
        <v>cd SupplierEDI_4010_810_Parser ; pwd; echo ' ** delete the files in this folder and delete the current folder ** '</v>
      </c>
      <c r="K79" s="75" t="str">
        <f t="shared" si="93"/>
        <v>tar -xvf ./SupplierEDI_4010_810_Parser_20180713.tar</v>
      </c>
      <c r="L79" s="73" t="str">
        <f t="shared" si="94"/>
        <v>rm ./SupplierEDI_4010_810_Parser_20180713.tar</v>
      </c>
      <c r="M79" s="75" t="str">
        <f t="shared" si="95"/>
        <v xml:space="preserve">sdb; cd SupplierEDI_4010_810_Parser ; tall; ll; </v>
      </c>
      <c r="N79" s="73" t="str">
        <f t="shared" si="96"/>
        <v>sdb; touch ./SupplierEDI_4010_810_Parser; ls -l|grep SupplierEDI_4010_810_Parser</v>
      </c>
    </row>
    <row r="80" spans="1:14" x14ac:dyDescent="0.2">
      <c r="A80" s="70">
        <v>20180713</v>
      </c>
      <c r="B80" s="70" t="s">
        <v>284</v>
      </c>
      <c r="C80" s="89" t="s">
        <v>478</v>
      </c>
      <c r="D80" s="70" t="s">
        <v>1113</v>
      </c>
      <c r="E80" s="71" t="str">
        <f t="shared" si="82"/>
        <v>sdb ; echo -e '[SupplierEDI_4010_810_Serializer] = \c' ; find . -maxdepth 1 -type d -name 'SupplierEDI_4010_810_Serializer' ; cr ; \</v>
      </c>
      <c r="F80" s="72" t="str">
        <f t="shared" si="91"/>
        <v xml:space="preserve">tar -cvf ./SupplierEDI_4010_810_Serializer_20180713.tar ./SupplierEDI_4010_810_Serializer/ ; </v>
      </c>
      <c r="G80" s="71" t="str">
        <f t="shared" si="83"/>
        <v>scp -q ./SupplierEDI_4010_810_Serializer_20180713.tar uhvifoapp03:$INFA_HOME/DataTransformation/ServiceDB ;</v>
      </c>
      <c r="H80" s="90" t="str">
        <f t="shared" si="81"/>
        <v>sdb ; echo -e '[SupplierEDI_4010_810_Serializer] = \c' ; find . -maxdepth 1 -type d -name 'SupplierEDI_4010_810_Serializer' ; cr ; \</v>
      </c>
      <c r="I80" s="74" t="str">
        <f t="shared" si="92"/>
        <v xml:space="preserve">tar -cvzf ./SupplierEDI_4010_810_Serializer_20180713.tz ./SupplierEDI_4010_810_Serializer/ ; </v>
      </c>
      <c r="J80" s="73" t="str">
        <f t="shared" si="84"/>
        <v>cd SupplierEDI_4010_810_Serializer ; pwd; echo ' ** delete the files in this folder and delete the current folder ** '</v>
      </c>
      <c r="K80" s="75" t="str">
        <f t="shared" si="93"/>
        <v>tar -xvf ./SupplierEDI_4010_810_Serializer_20180713.tar</v>
      </c>
      <c r="L80" s="73" t="str">
        <f t="shared" si="94"/>
        <v>rm ./SupplierEDI_4010_810_Serializer_20180713.tar</v>
      </c>
      <c r="M80" s="75" t="str">
        <f t="shared" si="95"/>
        <v xml:space="preserve">sdb; cd SupplierEDI_4010_810_Serializer ; tall; ll; </v>
      </c>
      <c r="N80" s="73" t="str">
        <f t="shared" si="96"/>
        <v>sdb; touch ./SupplierEDI_4010_810_Serializer; ls -l|grep SupplierEDI_4010_810_Serializer</v>
      </c>
    </row>
    <row r="81" spans="1:14" x14ac:dyDescent="0.2">
      <c r="A81" s="70">
        <v>20180713</v>
      </c>
      <c r="B81" s="70" t="s">
        <v>284</v>
      </c>
      <c r="C81" s="89" t="s">
        <v>488</v>
      </c>
      <c r="D81" s="70" t="s">
        <v>1368</v>
      </c>
      <c r="E81" s="71" t="str">
        <f t="shared" si="82"/>
        <v>sdb ; echo -e '[SupplierEDI_4030_810_Parser] = \c' ; find . -maxdepth 1 -type d -name 'SupplierEDI_4030_810_Parser' ; cr ; \</v>
      </c>
      <c r="F81" s="72" t="str">
        <f t="shared" ref="F81:F83" si="97">CONCATENATE("tar -cvf ./",C81,"_",A81,".tar ./",C81,"/ ; ")</f>
        <v xml:space="preserve">tar -cvf ./SupplierEDI_4030_810_Parser_20180713.tar ./SupplierEDI_4030_810_Parser/ ; </v>
      </c>
      <c r="G81" s="71" t="str">
        <f t="shared" si="83"/>
        <v>scp -q ./SupplierEDI_4030_810_Parser_20180713.tar uhvifoapp04:$INFA_HOME/DataTransformation/ServiceDB ;</v>
      </c>
      <c r="H81" s="90" t="str">
        <f t="shared" si="81"/>
        <v>sdb ; echo -e '[SupplierEDI_4030_810_Parser] = \c' ; find . -maxdepth 1 -type d -name 'SupplierEDI_4030_810_Parser' ; cr ; \</v>
      </c>
      <c r="I81" s="74" t="str">
        <f t="shared" ref="I81:I83" si="98">CONCATENATE("tar -cvzf ./",C81,"_",A81,".tz ./",C81,"/ ; ")</f>
        <v xml:space="preserve">tar -cvzf ./SupplierEDI_4030_810_Parser_20180713.tz ./SupplierEDI_4030_810_Parser/ ; </v>
      </c>
      <c r="J81" s="73" t="str">
        <f t="shared" si="84"/>
        <v>cd SupplierEDI_4030_810_Parser ; pwd; echo ' ** delete the files in this folder and delete the current folder ** '</v>
      </c>
      <c r="K81" s="75" t="str">
        <f t="shared" ref="K81:K83" si="99">CONCATENATE("tar -xvf ./",C81,"_",A81,".tar")</f>
        <v>tar -xvf ./SupplierEDI_4030_810_Parser_20180713.tar</v>
      </c>
      <c r="L81" s="73" t="str">
        <f t="shared" ref="L81:L83" si="100">CONCATENATE("rm ./",C81,"_",A81,".tar")</f>
        <v>rm ./SupplierEDI_4030_810_Parser_20180713.tar</v>
      </c>
      <c r="M81" s="75" t="str">
        <f t="shared" ref="M81:M83" si="101">CONCATENATE("sdb; cd ",C81," ; tall; ll; ")</f>
        <v xml:space="preserve">sdb; cd SupplierEDI_4030_810_Parser ; tall; ll; </v>
      </c>
      <c r="N81" s="73" t="str">
        <f t="shared" ref="N81:N83" si="102">CONCATENATE("sdb; touch ./",C81, "; ls -l|grep ",C81)</f>
        <v>sdb; touch ./SupplierEDI_4030_810_Parser; ls -l|grep SupplierEDI_4030_810_Parser</v>
      </c>
    </row>
    <row r="82" spans="1:14" x14ac:dyDescent="0.2">
      <c r="A82" s="70">
        <v>20180713</v>
      </c>
      <c r="B82" s="70" t="s">
        <v>284</v>
      </c>
      <c r="C82" s="89" t="s">
        <v>427</v>
      </c>
      <c r="D82" s="70" t="s">
        <v>1368</v>
      </c>
      <c r="E82" s="71" t="str">
        <f t="shared" si="82"/>
        <v>sdb ; echo -e '[SupplierEDI_4010_810_Parser] = \c' ; find . -maxdepth 1 -type d -name 'SupplierEDI_4010_810_Parser' ; cr ; \</v>
      </c>
      <c r="F82" s="72" t="str">
        <f t="shared" si="97"/>
        <v xml:space="preserve">tar -cvf ./SupplierEDI_4010_810_Parser_20180713.tar ./SupplierEDI_4010_810_Parser/ ; </v>
      </c>
      <c r="G82" s="71" t="str">
        <f t="shared" si="83"/>
        <v>scp -q ./SupplierEDI_4010_810_Parser_20180713.tar uhvifoapp04:$INFA_HOME/DataTransformation/ServiceDB ;</v>
      </c>
      <c r="H82" s="90" t="str">
        <f t="shared" si="81"/>
        <v>sdb ; echo -e '[SupplierEDI_4010_810_Parser] = \c' ; find . -maxdepth 1 -type d -name 'SupplierEDI_4010_810_Parser' ; cr ; \</v>
      </c>
      <c r="I82" s="74" t="str">
        <f t="shared" si="98"/>
        <v xml:space="preserve">tar -cvzf ./SupplierEDI_4010_810_Parser_20180713.tz ./SupplierEDI_4010_810_Parser/ ; </v>
      </c>
      <c r="J82" s="73" t="str">
        <f t="shared" si="84"/>
        <v>cd SupplierEDI_4010_810_Parser ; pwd; echo ' ** delete the files in this folder and delete the current folder ** '</v>
      </c>
      <c r="K82" s="75" t="str">
        <f t="shared" si="99"/>
        <v>tar -xvf ./SupplierEDI_4010_810_Parser_20180713.tar</v>
      </c>
      <c r="L82" s="73" t="str">
        <f t="shared" si="100"/>
        <v>rm ./SupplierEDI_4010_810_Parser_20180713.tar</v>
      </c>
      <c r="M82" s="75" t="str">
        <f t="shared" si="101"/>
        <v xml:space="preserve">sdb; cd SupplierEDI_4010_810_Parser ; tall; ll; </v>
      </c>
      <c r="N82" s="73" t="str">
        <f t="shared" si="102"/>
        <v>sdb; touch ./SupplierEDI_4010_810_Parser; ls -l|grep SupplierEDI_4010_810_Parser</v>
      </c>
    </row>
    <row r="83" spans="1:14" x14ac:dyDescent="0.2">
      <c r="A83" s="70">
        <v>20180713</v>
      </c>
      <c r="B83" s="70" t="s">
        <v>284</v>
      </c>
      <c r="C83" s="89" t="s">
        <v>478</v>
      </c>
      <c r="D83" s="70" t="s">
        <v>1368</v>
      </c>
      <c r="E83" s="71" t="str">
        <f t="shared" si="82"/>
        <v>sdb ; echo -e '[SupplierEDI_4010_810_Serializer] = \c' ; find . -maxdepth 1 -type d -name 'SupplierEDI_4010_810_Serializer' ; cr ; \</v>
      </c>
      <c r="F83" s="72" t="str">
        <f t="shared" si="97"/>
        <v xml:space="preserve">tar -cvf ./SupplierEDI_4010_810_Serializer_20180713.tar ./SupplierEDI_4010_810_Serializer/ ; </v>
      </c>
      <c r="G83" s="71" t="str">
        <f t="shared" si="83"/>
        <v>scp -q ./SupplierEDI_4010_810_Serializer_20180713.tar uhvifoapp04:$INFA_HOME/DataTransformation/ServiceDB ;</v>
      </c>
      <c r="H83" s="90" t="str">
        <f>E83</f>
        <v>sdb ; echo -e '[SupplierEDI_4010_810_Serializer] = \c' ; find . -maxdepth 1 -type d -name 'SupplierEDI_4010_810_Serializer' ; cr ; \</v>
      </c>
      <c r="I83" s="74" t="str">
        <f t="shared" si="98"/>
        <v xml:space="preserve">tar -cvzf ./SupplierEDI_4010_810_Serializer_20180713.tz ./SupplierEDI_4010_810_Serializer/ ; </v>
      </c>
      <c r="J83" s="73" t="str">
        <f t="shared" si="84"/>
        <v>cd SupplierEDI_4010_810_Serializer ; pwd; echo ' ** delete the files in this folder and delete the current folder ** '</v>
      </c>
      <c r="K83" s="75" t="str">
        <f t="shared" si="99"/>
        <v>tar -xvf ./SupplierEDI_4010_810_Serializer_20180713.tar</v>
      </c>
      <c r="L83" s="73" t="str">
        <f t="shared" si="100"/>
        <v>rm ./SupplierEDI_4010_810_Serializer_20180713.tar</v>
      </c>
      <c r="M83" s="75" t="str">
        <f t="shared" si="101"/>
        <v xml:space="preserve">sdb; cd SupplierEDI_4010_810_Serializer ; tall; ll; </v>
      </c>
      <c r="N83" s="73" t="str">
        <f t="shared" si="102"/>
        <v>sdb; touch ./SupplierEDI_4010_810_Serializer; ls -l|grep SupplierEDI_4010_810_Serializer</v>
      </c>
    </row>
    <row r="84" spans="1:14" x14ac:dyDescent="0.2">
      <c r="A84" s="70">
        <v>20180813</v>
      </c>
      <c r="B84" s="94" t="s">
        <v>1847</v>
      </c>
      <c r="C84" s="70" t="s">
        <v>488</v>
      </c>
      <c r="D84" s="70" t="s">
        <v>1040</v>
      </c>
      <c r="E84" s="71" t="str">
        <f t="shared" ref="E84:E86" si="103">CONCATENATE("sdb ; echo -e '[",C84,"] = \c' ; find . -maxdepth 1 -type d -name '",C84,"' ; cr ; \")</f>
        <v>sdb ; echo -e '[SupplierEDI_4030_810_Parser] = \c' ; find . -maxdepth 1 -type d -name 'SupplierEDI_4030_810_Parser' ; cr ; \</v>
      </c>
      <c r="F84" s="72" t="str">
        <f t="shared" ref="F84:F86" si="104">CONCATENATE("tar -cvf ./",C84,"_",A84,".tar ./",C84,"/ ; ")</f>
        <v xml:space="preserve">tar -cvf ./SupplierEDI_4030_810_Parser_20180813.tar ./SupplierEDI_4030_810_Parser/ ; </v>
      </c>
      <c r="G84" s="71" t="str">
        <f t="shared" ref="G84:G86" si="105">CONCATENATE("scp -q ./",C84,"_",A84,".tar ",D84,":$INFA_HOME/DataTransformation/ServiceDB ;")</f>
        <v>scp -q ./SupplierEDI_4030_810_Parser_20180813.tar phvifoapp04:$INFA_HOME/DataTransformation/ServiceDB ;</v>
      </c>
      <c r="H84" s="90" t="str">
        <f t="shared" ref="H84:H86" si="106">E84</f>
        <v>sdb ; echo -e '[SupplierEDI_4030_810_Parser] = \c' ; find . -maxdepth 1 -type d -name 'SupplierEDI_4030_810_Parser' ; cr ; \</v>
      </c>
      <c r="I84" s="74" t="str">
        <f t="shared" ref="I84:I86" si="107">CONCATENATE("tar -cvzf ./",C84,"_",A84,".tz ./",C84,"/ ; ")</f>
        <v xml:space="preserve">tar -cvzf ./SupplierEDI_4030_810_Parser_20180813.tz ./SupplierEDI_4030_810_Parser/ ; </v>
      </c>
      <c r="J84" s="73" t="str">
        <f t="shared" ref="J84:J86" si="108">CONCATENATE("cd ",C84, " ; pwd; echo ' ** delete the files in this folder and delete the current folder ** '")</f>
        <v>cd SupplierEDI_4030_810_Parser ; pwd; echo ' ** delete the files in this folder and delete the current folder ** '</v>
      </c>
      <c r="K84" s="75" t="str">
        <f t="shared" ref="K84:K86" si="109">CONCATENATE("tar -xvf ./",C84,"_",A84,".tar")</f>
        <v>tar -xvf ./SupplierEDI_4030_810_Parser_20180813.tar</v>
      </c>
      <c r="L84" s="73" t="str">
        <f t="shared" ref="L84:L86" si="110">CONCATENATE("rm ./",C84,"_",A84,".tar")</f>
        <v>rm ./SupplierEDI_4030_810_Parser_20180813.tar</v>
      </c>
      <c r="M84" s="75" t="str">
        <f t="shared" ref="M84:M86" si="111">CONCATENATE("sdb; cd ",C84," ; tall; ll; ")</f>
        <v xml:space="preserve">sdb; cd SupplierEDI_4030_810_Parser ; tall; ll; </v>
      </c>
      <c r="N84" s="73" t="str">
        <f t="shared" ref="N84:N86" si="112">CONCATENATE("sdb; touch ./",C84, "; ls -l|grep ",C84)</f>
        <v>sdb; touch ./SupplierEDI_4030_810_Parser; ls -l|grep SupplierEDI_4030_810_Parser</v>
      </c>
    </row>
    <row r="85" spans="1:14" x14ac:dyDescent="0.2">
      <c r="A85" s="70">
        <v>20180813</v>
      </c>
      <c r="B85" s="94" t="s">
        <v>1847</v>
      </c>
      <c r="C85" s="70" t="s">
        <v>427</v>
      </c>
      <c r="D85" s="70" t="s">
        <v>1040</v>
      </c>
      <c r="E85" s="71" t="str">
        <f t="shared" si="103"/>
        <v>sdb ; echo -e '[SupplierEDI_4010_810_Parser] = \c' ; find . -maxdepth 1 -type d -name 'SupplierEDI_4010_810_Parser' ; cr ; \</v>
      </c>
      <c r="F85" s="72" t="str">
        <f t="shared" si="104"/>
        <v xml:space="preserve">tar -cvf ./SupplierEDI_4010_810_Parser_20180813.tar ./SupplierEDI_4010_810_Parser/ ; </v>
      </c>
      <c r="G85" s="71" t="str">
        <f t="shared" si="105"/>
        <v>scp -q ./SupplierEDI_4010_810_Parser_20180813.tar phvifoapp04:$INFA_HOME/DataTransformation/ServiceDB ;</v>
      </c>
      <c r="H85" s="90" t="str">
        <f t="shared" si="106"/>
        <v>sdb ; echo -e '[SupplierEDI_4010_810_Parser] = \c' ; find . -maxdepth 1 -type d -name 'SupplierEDI_4010_810_Parser' ; cr ; \</v>
      </c>
      <c r="I85" s="74" t="str">
        <f t="shared" si="107"/>
        <v xml:space="preserve">tar -cvzf ./SupplierEDI_4010_810_Parser_20180813.tz ./SupplierEDI_4010_810_Parser/ ; </v>
      </c>
      <c r="J85" s="73" t="str">
        <f t="shared" si="108"/>
        <v>cd SupplierEDI_4010_810_Parser ; pwd; echo ' ** delete the files in this folder and delete the current folder ** '</v>
      </c>
      <c r="K85" s="75" t="str">
        <f t="shared" si="109"/>
        <v>tar -xvf ./SupplierEDI_4010_810_Parser_20180813.tar</v>
      </c>
      <c r="L85" s="73" t="str">
        <f t="shared" si="110"/>
        <v>rm ./SupplierEDI_4010_810_Parser_20180813.tar</v>
      </c>
      <c r="M85" s="75" t="str">
        <f t="shared" si="111"/>
        <v xml:space="preserve">sdb; cd SupplierEDI_4010_810_Parser ; tall; ll; </v>
      </c>
      <c r="N85" s="73" t="str">
        <f t="shared" si="112"/>
        <v>sdb; touch ./SupplierEDI_4010_810_Parser; ls -l|grep SupplierEDI_4010_810_Parser</v>
      </c>
    </row>
    <row r="86" spans="1:14" x14ac:dyDescent="0.2">
      <c r="A86" s="70">
        <v>20180813</v>
      </c>
      <c r="B86" s="94" t="s">
        <v>1847</v>
      </c>
      <c r="C86" s="70" t="s">
        <v>478</v>
      </c>
      <c r="D86" s="70" t="s">
        <v>1040</v>
      </c>
      <c r="E86" s="71" t="str">
        <f t="shared" si="103"/>
        <v>sdb ; echo -e '[SupplierEDI_4010_810_Serializer] = \c' ; find . -maxdepth 1 -type d -name 'SupplierEDI_4010_810_Serializer' ; cr ; \</v>
      </c>
      <c r="F86" s="72" t="str">
        <f t="shared" si="104"/>
        <v xml:space="preserve">tar -cvf ./SupplierEDI_4010_810_Serializer_20180813.tar ./SupplierEDI_4010_810_Serializer/ ; </v>
      </c>
      <c r="G86" s="71" t="str">
        <f t="shared" si="105"/>
        <v>scp -q ./SupplierEDI_4010_810_Serializer_20180813.tar phvifoapp04:$INFA_HOME/DataTransformation/ServiceDB ;</v>
      </c>
      <c r="H86" s="90" t="str">
        <f t="shared" si="106"/>
        <v>sdb ; echo -e '[SupplierEDI_4010_810_Serializer] = \c' ; find . -maxdepth 1 -type d -name 'SupplierEDI_4010_810_Serializer' ; cr ; \</v>
      </c>
      <c r="I86" s="74" t="str">
        <f t="shared" si="107"/>
        <v xml:space="preserve">tar -cvzf ./SupplierEDI_4010_810_Serializer_20180813.tz ./SupplierEDI_4010_810_Serializer/ ; </v>
      </c>
      <c r="J86" s="73" t="str">
        <f t="shared" si="108"/>
        <v>cd SupplierEDI_4010_810_Serializer ; pwd; echo ' ** delete the files in this folder and delete the current folder ** '</v>
      </c>
      <c r="K86" s="75" t="str">
        <f t="shared" si="109"/>
        <v>tar -xvf ./SupplierEDI_4010_810_Serializer_20180813.tar</v>
      </c>
      <c r="L86" s="73" t="str">
        <f t="shared" si="110"/>
        <v>rm ./SupplierEDI_4010_810_Serializer_20180813.tar</v>
      </c>
      <c r="M86" s="75" t="str">
        <f t="shared" si="111"/>
        <v xml:space="preserve">sdb; cd SupplierEDI_4010_810_Serializer ; tall; ll; </v>
      </c>
      <c r="N86" s="73" t="str">
        <f t="shared" si="112"/>
        <v>sdb; touch ./SupplierEDI_4010_810_Serializer; ls -l|grep SupplierEDI_4010_810_Serializer</v>
      </c>
    </row>
    <row r="87" spans="1:14" x14ac:dyDescent="0.2">
      <c r="A87" s="70">
        <v>20180813</v>
      </c>
      <c r="B87" s="94" t="s">
        <v>1847</v>
      </c>
      <c r="C87" s="70" t="s">
        <v>488</v>
      </c>
      <c r="D87" s="94" t="s">
        <v>1849</v>
      </c>
      <c r="E87" s="71" t="str">
        <f t="shared" ref="E87:E89" si="113">CONCATENATE("sdb ; echo -e '[",C87,"] = \c' ; find . -maxdepth 1 -type d -name '",C87,"' ; cr ; \")</f>
        <v>sdb ; echo -e '[SupplierEDI_4030_810_Parser] = \c' ; find . -maxdepth 1 -type d -name 'SupplierEDI_4030_810_Parser' ; cr ; \</v>
      </c>
      <c r="F87" s="72" t="str">
        <f t="shared" ref="F87:F89" si="114">CONCATENATE("tar -cvf ./",C87,"_",A87,".tar ./",C87,"/ ; ")</f>
        <v xml:space="preserve">tar -cvf ./SupplierEDI_4030_810_Parser_20180813.tar ./SupplierEDI_4030_810_Parser/ ; </v>
      </c>
      <c r="G87" s="71" t="str">
        <f t="shared" ref="G87:G89" si="115">CONCATENATE("scp -q ./",C87,"_",A87,".tar ",D87,":$INFA_HOME/DataTransformation/ServiceDB ;")</f>
        <v>scp -q ./SupplierEDI_4030_810_Parser_20180813.tar phvifoapp05:$INFA_HOME/DataTransformation/ServiceDB ;</v>
      </c>
      <c r="H87" s="90" t="str">
        <f t="shared" ref="H87:H89" si="116">E87</f>
        <v>sdb ; echo -e '[SupplierEDI_4030_810_Parser] = \c' ; find . -maxdepth 1 -type d -name 'SupplierEDI_4030_810_Parser' ; cr ; \</v>
      </c>
      <c r="I87" s="74" t="str">
        <f t="shared" ref="I87:I89" si="117">CONCATENATE("tar -cvzf ./",C87,"_",A87,".tz ./",C87,"/ ; ")</f>
        <v xml:space="preserve">tar -cvzf ./SupplierEDI_4030_810_Parser_20180813.tz ./SupplierEDI_4030_810_Parser/ ; </v>
      </c>
      <c r="J87" s="73" t="str">
        <f t="shared" ref="J87:J89" si="118">CONCATENATE("cd ",C87, " ; pwd; echo ' ** delete the files in this folder and delete the current folder ** '")</f>
        <v>cd SupplierEDI_4030_810_Parser ; pwd; echo ' ** delete the files in this folder and delete the current folder ** '</v>
      </c>
      <c r="K87" s="75" t="str">
        <f t="shared" ref="K87:K89" si="119">CONCATENATE("tar -xvf ./",C87,"_",A87,".tar")</f>
        <v>tar -xvf ./SupplierEDI_4030_810_Parser_20180813.tar</v>
      </c>
      <c r="L87" s="73" t="str">
        <f t="shared" ref="L87:L89" si="120">CONCATENATE("rm ./",C87,"_",A87,".tar")</f>
        <v>rm ./SupplierEDI_4030_810_Parser_20180813.tar</v>
      </c>
      <c r="M87" s="75" t="str">
        <f t="shared" ref="M87:M89" si="121">CONCATENATE("sdb; cd ",C87," ; tall; ll; ")</f>
        <v xml:space="preserve">sdb; cd SupplierEDI_4030_810_Parser ; tall; ll; </v>
      </c>
      <c r="N87" s="73" t="str">
        <f t="shared" ref="N87:N89" si="122">CONCATENATE("sdb; touch ./",C87, "; ls -l|grep ",C87)</f>
        <v>sdb; touch ./SupplierEDI_4030_810_Parser; ls -l|grep SupplierEDI_4030_810_Parser</v>
      </c>
    </row>
    <row r="88" spans="1:14" x14ac:dyDescent="0.2">
      <c r="A88" s="70">
        <v>20180813</v>
      </c>
      <c r="B88" s="94" t="s">
        <v>1847</v>
      </c>
      <c r="C88" s="70" t="s">
        <v>427</v>
      </c>
      <c r="D88" s="94" t="s">
        <v>1849</v>
      </c>
      <c r="E88" s="71" t="str">
        <f t="shared" si="113"/>
        <v>sdb ; echo -e '[SupplierEDI_4010_810_Parser] = \c' ; find . -maxdepth 1 -type d -name 'SupplierEDI_4010_810_Parser' ; cr ; \</v>
      </c>
      <c r="F88" s="72" t="str">
        <f t="shared" si="114"/>
        <v xml:space="preserve">tar -cvf ./SupplierEDI_4010_810_Parser_20180813.tar ./SupplierEDI_4010_810_Parser/ ; </v>
      </c>
      <c r="G88" s="71" t="str">
        <f t="shared" si="115"/>
        <v>scp -q ./SupplierEDI_4010_810_Parser_20180813.tar phvifoapp05:$INFA_HOME/DataTransformation/ServiceDB ;</v>
      </c>
      <c r="H88" s="90" t="str">
        <f t="shared" si="116"/>
        <v>sdb ; echo -e '[SupplierEDI_4010_810_Parser] = \c' ; find . -maxdepth 1 -type d -name 'SupplierEDI_4010_810_Parser' ; cr ; \</v>
      </c>
      <c r="I88" s="74" t="str">
        <f t="shared" si="117"/>
        <v xml:space="preserve">tar -cvzf ./SupplierEDI_4010_810_Parser_20180813.tz ./SupplierEDI_4010_810_Parser/ ; </v>
      </c>
      <c r="J88" s="73" t="str">
        <f t="shared" si="118"/>
        <v>cd SupplierEDI_4010_810_Parser ; pwd; echo ' ** delete the files in this folder and delete the current folder ** '</v>
      </c>
      <c r="K88" s="75" t="str">
        <f t="shared" si="119"/>
        <v>tar -xvf ./SupplierEDI_4010_810_Parser_20180813.tar</v>
      </c>
      <c r="L88" s="73" t="str">
        <f t="shared" si="120"/>
        <v>rm ./SupplierEDI_4010_810_Parser_20180813.tar</v>
      </c>
      <c r="M88" s="75" t="str">
        <f t="shared" si="121"/>
        <v xml:space="preserve">sdb; cd SupplierEDI_4010_810_Parser ; tall; ll; </v>
      </c>
      <c r="N88" s="73" t="str">
        <f t="shared" si="122"/>
        <v>sdb; touch ./SupplierEDI_4010_810_Parser; ls -l|grep SupplierEDI_4010_810_Parser</v>
      </c>
    </row>
    <row r="89" spans="1:14" x14ac:dyDescent="0.2">
      <c r="A89" s="70">
        <v>20180813</v>
      </c>
      <c r="B89" s="94" t="s">
        <v>1847</v>
      </c>
      <c r="C89" s="70" t="s">
        <v>478</v>
      </c>
      <c r="D89" s="94" t="s">
        <v>1849</v>
      </c>
      <c r="E89" s="71" t="str">
        <f t="shared" si="113"/>
        <v>sdb ; echo -e '[SupplierEDI_4010_810_Serializer] = \c' ; find . -maxdepth 1 -type d -name 'SupplierEDI_4010_810_Serializer' ; cr ; \</v>
      </c>
      <c r="F89" s="72" t="str">
        <f t="shared" si="114"/>
        <v xml:space="preserve">tar -cvf ./SupplierEDI_4010_810_Serializer_20180813.tar ./SupplierEDI_4010_810_Serializer/ ; </v>
      </c>
      <c r="G89" s="71" t="str">
        <f t="shared" si="115"/>
        <v>scp -q ./SupplierEDI_4010_810_Serializer_20180813.tar phvifoapp05:$INFA_HOME/DataTransformation/ServiceDB ;</v>
      </c>
      <c r="H89" s="90" t="str">
        <f t="shared" si="116"/>
        <v>sdb ; echo -e '[SupplierEDI_4010_810_Serializer] = \c' ; find . -maxdepth 1 -type d -name 'SupplierEDI_4010_810_Serializer' ; cr ; \</v>
      </c>
      <c r="I89" s="74" t="str">
        <f t="shared" si="117"/>
        <v xml:space="preserve">tar -cvzf ./SupplierEDI_4010_810_Serializer_20180813.tz ./SupplierEDI_4010_810_Serializer/ ; </v>
      </c>
      <c r="J89" s="73" t="str">
        <f t="shared" si="118"/>
        <v>cd SupplierEDI_4010_810_Serializer ; pwd; echo ' ** delete the files in this folder and delete the current folder ** '</v>
      </c>
      <c r="K89" s="75" t="str">
        <f t="shared" si="119"/>
        <v>tar -xvf ./SupplierEDI_4010_810_Serializer_20180813.tar</v>
      </c>
      <c r="L89" s="73" t="str">
        <f t="shared" si="120"/>
        <v>rm ./SupplierEDI_4010_810_Serializer_20180813.tar</v>
      </c>
      <c r="M89" s="75" t="str">
        <f t="shared" si="121"/>
        <v xml:space="preserve">sdb; cd SupplierEDI_4010_810_Serializer ; tall; ll; </v>
      </c>
      <c r="N89" s="73" t="str">
        <f t="shared" si="122"/>
        <v>sdb; touch ./SupplierEDI_4010_810_Serializer; ls -l|grep SupplierEDI_4010_810_Serializer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7" tint="0.59999389629810485"/>
  </sheetPr>
  <dimension ref="A1:F39"/>
  <sheetViews>
    <sheetView workbookViewId="0">
      <selection activeCell="E3" sqref="E3"/>
    </sheetView>
  </sheetViews>
  <sheetFormatPr defaultRowHeight="15" x14ac:dyDescent="0.25"/>
  <cols>
    <col min="1" max="1" width="12.42578125" bestFit="1" customWidth="1"/>
    <col min="2" max="2" width="32.7109375" bestFit="1" customWidth="1"/>
    <col min="3" max="3" width="11.5703125" bestFit="1" customWidth="1"/>
    <col min="4" max="4" width="17" bestFit="1" customWidth="1"/>
    <col min="5" max="5" width="12.5703125" bestFit="1" customWidth="1"/>
  </cols>
  <sheetData>
    <row r="1" spans="1:6" x14ac:dyDescent="0.25">
      <c r="A1" t="s">
        <v>3</v>
      </c>
      <c r="B1" t="s">
        <v>333</v>
      </c>
      <c r="C1" t="s">
        <v>743</v>
      </c>
      <c r="D1" t="s">
        <v>748</v>
      </c>
      <c r="E1" t="s">
        <v>744</v>
      </c>
    </row>
    <row r="2" spans="1:6" x14ac:dyDescent="0.25">
      <c r="A2" t="s">
        <v>747</v>
      </c>
      <c r="B2" t="s">
        <v>34</v>
      </c>
      <c r="C2" t="s">
        <v>746</v>
      </c>
      <c r="D2" t="s">
        <v>35</v>
      </c>
    </row>
    <row r="3" spans="1:6" x14ac:dyDescent="0.25">
      <c r="A3" t="s">
        <v>323</v>
      </c>
      <c r="B3" t="s">
        <v>745</v>
      </c>
      <c r="C3" t="s">
        <v>750</v>
      </c>
      <c r="D3" t="s">
        <v>749</v>
      </c>
      <c r="E3" s="2" t="str">
        <f>CONCATENATE("./pmrep listobjectdependencies -c '|' ",$A$2,A3,$B$2,B3,$C$2,C3,$D$2,D3," | grep -v ",B3," | sort; echo ")</f>
        <v xml:space="preserve">./pmrep listobjectdependencies -c '|'  -f SAPFIHR -n Amount_Record -o target -p both | grep -v Amount_Record | sort; echo </v>
      </c>
      <c r="F3" s="4" t="str">
        <f>CONCATENATE("echo `lod",$A$2,A3,$B$2,B3,$C$2,C3,$D$2,D3," | grep RAC | grep -v ",B3," | wc -l` = ",B3,"; \")</f>
        <v>echo `lod -f SAPFIHR -n Amount_Record -o target -p both | grep RAC | grep -v Amount_Record | wc -l` = Amount_Record; \</v>
      </c>
    </row>
    <row r="4" spans="1:6" x14ac:dyDescent="0.25">
      <c r="A4" t="s">
        <v>323</v>
      </c>
      <c r="B4" t="s">
        <v>751</v>
      </c>
      <c r="C4" t="s">
        <v>750</v>
      </c>
      <c r="D4" t="s">
        <v>749</v>
      </c>
      <c r="E4" s="2" t="str">
        <f t="shared" ref="E4:E39" si="0">CONCATENATE("lod",$A$2,A4,$B$2,B4,$C$2,C4,$D$2,D4," | grep RAC | grep -v ",B4," | sort; echo ")</f>
        <v xml:space="preserve">lod -f SAPFIHR -n BARNETT_202EMPLPIM -o target -p both | grep RAC | grep -v BARNETT_202EMPLPIM | sort; echo </v>
      </c>
      <c r="F4" s="4" t="str">
        <f t="shared" ref="F4:F39" si="1">CONCATENATE("echo `lod",$A$2,A4,$B$2,B4,$C$2,C4,$D$2,D4," | grep RAC | grep -v ",B4," | wc -l` = ",B4,"; \")</f>
        <v>echo `lod -f SAPFIHR -n BARNETT_202EMPLPIM -o target -p both | grep RAC | grep -v BARNETT_202EMPLPIM | wc -l` = BARNETT_202EMPLPIM; \</v>
      </c>
    </row>
    <row r="5" spans="1:6" x14ac:dyDescent="0.25">
      <c r="A5" t="s">
        <v>323</v>
      </c>
      <c r="B5" t="s">
        <v>752</v>
      </c>
      <c r="C5" t="s">
        <v>750</v>
      </c>
      <c r="D5" t="s">
        <v>749</v>
      </c>
      <c r="E5" s="2" t="str">
        <f t="shared" si="0"/>
        <v xml:space="preserve">lod -f SAPFIHR -n BARNETT_210EMPLPAYINFO -o target -p both | grep RAC | grep -v BARNETT_210EMPLPAYINFO | sort; echo </v>
      </c>
      <c r="F5" s="4" t="str">
        <f t="shared" si="1"/>
        <v>echo `lod -f SAPFIHR -n BARNETT_210EMPLPAYINFO -o target -p both | grep RAC | grep -v BARNETT_210EMPLPAYINFO | wc -l` = BARNETT_210EMPLPAYINFO; \</v>
      </c>
    </row>
    <row r="6" spans="1:6" x14ac:dyDescent="0.25">
      <c r="A6" t="s">
        <v>323</v>
      </c>
      <c r="B6" t="s">
        <v>753</v>
      </c>
      <c r="C6" t="s">
        <v>750</v>
      </c>
      <c r="D6" t="s">
        <v>749</v>
      </c>
      <c r="E6" s="2" t="str">
        <f t="shared" si="0"/>
        <v xml:space="preserve">lod -f SAPFIHR -n BARNETT_220EMPLPAYDTL -o target -p both | grep RAC | grep -v BARNETT_220EMPLPAYDTL | sort; echo </v>
      </c>
      <c r="F6" s="4" t="str">
        <f t="shared" si="1"/>
        <v>echo `lod -f SAPFIHR -n BARNETT_220EMPLPAYDTL -o target -p both | grep RAC | grep -v BARNETT_220EMPLPAYDTL | wc -l` = BARNETT_220EMPLPAYDTL; \</v>
      </c>
    </row>
    <row r="7" spans="1:6" x14ac:dyDescent="0.25">
      <c r="A7" t="s">
        <v>323</v>
      </c>
      <c r="B7" t="s">
        <v>754</v>
      </c>
      <c r="C7" t="s">
        <v>750</v>
      </c>
      <c r="D7" t="s">
        <v>749</v>
      </c>
      <c r="E7" s="2" t="str">
        <f t="shared" si="0"/>
        <v xml:space="preserve">lod -f SAPFIHR -n BARNETT_HEADER -o target -p both | grep RAC | grep -v BARNETT_HEADER | sort; echo </v>
      </c>
      <c r="F7" s="4" t="str">
        <f t="shared" si="1"/>
        <v>echo `lod -f SAPFIHR -n BARNETT_HEADER -o target -p both | grep RAC | grep -v BARNETT_HEADER | wc -l` = BARNETT_HEADER; \</v>
      </c>
    </row>
    <row r="8" spans="1:6" x14ac:dyDescent="0.25">
      <c r="A8" t="s">
        <v>323</v>
      </c>
      <c r="B8" t="s">
        <v>755</v>
      </c>
      <c r="C8" t="s">
        <v>750</v>
      </c>
      <c r="D8" t="s">
        <v>749</v>
      </c>
      <c r="E8" s="2" t="str">
        <f t="shared" si="0"/>
        <v xml:space="preserve">lod -f SAPFIHR -n CONTACT_RECORD -o target -p both | grep RAC | grep -v CONTACT_RECORD | sort; echo </v>
      </c>
      <c r="F8" s="4" t="str">
        <f t="shared" si="1"/>
        <v>echo `lod -f SAPFIHR -n CONTACT_RECORD -o target -p both | grep RAC | grep -v CONTACT_RECORD | wc -l` = CONTACT_RECORD; \</v>
      </c>
    </row>
    <row r="9" spans="1:6" x14ac:dyDescent="0.25">
      <c r="A9" t="s">
        <v>323</v>
      </c>
      <c r="B9" t="s">
        <v>756</v>
      </c>
      <c r="C9" t="s">
        <v>750</v>
      </c>
      <c r="D9" t="s">
        <v>749</v>
      </c>
      <c r="E9" s="2" t="str">
        <f t="shared" si="0"/>
        <v xml:space="preserve">lod -f SAPFIHR -n DETAIL_RECORD -o target -p both | grep RAC | grep -v DETAIL_RECORD | sort; echo </v>
      </c>
      <c r="F9" s="4" t="str">
        <f t="shared" si="1"/>
        <v>echo `lod -f SAPFIHR -n DETAIL_RECORD -o target -p both | grep RAC | grep -v DETAIL_RECORD | wc -l` = DETAIL_RECORD; \</v>
      </c>
    </row>
    <row r="10" spans="1:6" x14ac:dyDescent="0.25">
      <c r="A10" t="s">
        <v>323</v>
      </c>
      <c r="B10" t="s">
        <v>757</v>
      </c>
      <c r="C10" t="s">
        <v>750</v>
      </c>
      <c r="D10" t="s">
        <v>749</v>
      </c>
      <c r="E10" s="2" t="str">
        <f t="shared" si="0"/>
        <v xml:space="preserve">lod -f SAPFIHR -n EARNINGS_HISTORY_RECORD -o target -p both | grep RAC | grep -v EARNINGS_HISTORY_RECORD | sort; echo </v>
      </c>
      <c r="F10" s="4" t="str">
        <f t="shared" si="1"/>
        <v>echo `lod -f SAPFIHR -n EARNINGS_HISTORY_RECORD -o target -p both | grep RAC | grep -v EARNINGS_HISTORY_RECORD | wc -l` = EARNINGS_HISTORY_RECORD; \</v>
      </c>
    </row>
    <row r="11" spans="1:6" x14ac:dyDescent="0.25">
      <c r="A11" t="s">
        <v>323</v>
      </c>
      <c r="B11" t="s">
        <v>758</v>
      </c>
      <c r="C11" t="s">
        <v>750</v>
      </c>
      <c r="D11" t="s">
        <v>749</v>
      </c>
      <c r="E11" s="2" t="str">
        <f t="shared" si="0"/>
        <v xml:space="preserve">lod -f SAPFIHR -n ERR_FF_BENEFITS_PLUS -o target -p both | grep RAC | grep -v ERR_FF_BENEFITS_PLUS | sort; echo </v>
      </c>
      <c r="F11" s="4" t="str">
        <f t="shared" si="1"/>
        <v>echo `lod -f SAPFIHR -n ERR_FF_BENEFITS_PLUS -o target -p both | grep RAC | grep -v ERR_FF_BENEFITS_PLUS | wc -l` = ERR_FF_BENEFITS_PLUS; \</v>
      </c>
    </row>
    <row r="12" spans="1:6" x14ac:dyDescent="0.25">
      <c r="A12" t="s">
        <v>323</v>
      </c>
      <c r="B12" t="s">
        <v>759</v>
      </c>
      <c r="C12" t="s">
        <v>750</v>
      </c>
      <c r="D12" t="s">
        <v>749</v>
      </c>
      <c r="E12" s="2" t="str">
        <f t="shared" si="0"/>
        <v xml:space="preserve">lod -f SAPFIHR -n FF_BENEFITS_PLUS -o target -p both | grep RAC | grep -v FF_BENEFITS_PLUS | sort; echo </v>
      </c>
      <c r="F12" s="4" t="str">
        <f t="shared" si="1"/>
        <v>echo `lod -f SAPFIHR -n FF_BENEFITS_PLUS -o target -p both | grep RAC | grep -v FF_BENEFITS_PLUS | wc -l` = FF_BENEFITS_PLUS; \</v>
      </c>
    </row>
    <row r="13" spans="1:6" x14ac:dyDescent="0.25">
      <c r="A13" t="s">
        <v>323</v>
      </c>
      <c r="B13" t="s">
        <v>760</v>
      </c>
      <c r="C13" t="s">
        <v>750</v>
      </c>
      <c r="D13" t="s">
        <v>749</v>
      </c>
      <c r="E13" s="2" t="str">
        <f t="shared" si="0"/>
        <v xml:space="preserve">lod -f SAPFIHR -n FF_Bensolver -o target -p both | grep RAC | grep -v FF_Bensolver | sort; echo </v>
      </c>
      <c r="F13" s="4" t="str">
        <f t="shared" si="1"/>
        <v>echo `lod -f SAPFIHR -n FF_Bensolver -o target -p both | grep RAC | grep -v FF_Bensolver | wc -l` = FF_Bensolver; \</v>
      </c>
    </row>
    <row r="14" spans="1:6" x14ac:dyDescent="0.25">
      <c r="A14" t="s">
        <v>323</v>
      </c>
      <c r="B14" t="s">
        <v>761</v>
      </c>
      <c r="C14" t="s">
        <v>750</v>
      </c>
      <c r="D14" t="s">
        <v>749</v>
      </c>
      <c r="E14" s="2" t="str">
        <f t="shared" si="0"/>
        <v xml:space="preserve">lod -f SAPFIHR -n FF_Concur_MX -o target -p both | grep RAC | grep -v FF_Concur_MX | sort; echo </v>
      </c>
      <c r="F14" s="4" t="str">
        <f t="shared" si="1"/>
        <v>echo `lod -f SAPFIHR -n FF_Concur_MX -o target -p both | grep RAC | grep -v FF_Concur_MX | wc -l` = FF_Concur_MX; \</v>
      </c>
    </row>
    <row r="15" spans="1:6" x14ac:dyDescent="0.25">
      <c r="A15" t="s">
        <v>323</v>
      </c>
      <c r="B15" t="s">
        <v>762</v>
      </c>
      <c r="C15" t="s">
        <v>750</v>
      </c>
      <c r="D15" t="s">
        <v>749</v>
      </c>
      <c r="E15" s="2" t="str">
        <f t="shared" si="0"/>
        <v xml:space="preserve">lod -f SAPFIHR -n FF_JJKELLAR -o target -p both | grep RAC | grep -v FF_JJKELLAR | sort; echo </v>
      </c>
      <c r="F15" s="4" t="str">
        <f t="shared" si="1"/>
        <v>echo `lod -f SAPFIHR -n FF_JJKELLAR -o target -p both | grep RAC | grep -v FF_JJKELLAR | wc -l` = FF_JJKELLAR; \</v>
      </c>
    </row>
    <row r="16" spans="1:6" x14ac:dyDescent="0.25">
      <c r="A16" t="s">
        <v>323</v>
      </c>
      <c r="B16" t="s">
        <v>763</v>
      </c>
      <c r="C16" t="s">
        <v>750</v>
      </c>
      <c r="D16" t="s">
        <v>749</v>
      </c>
      <c r="E16" s="2" t="str">
        <f t="shared" si="0"/>
        <v xml:space="preserve">lod -f SAPFIHR -n FF_LPMS_EMPLOYEESFULL -o target -p both | grep RAC | grep -v FF_LPMS_EMPLOYEESFULL | sort; echo </v>
      </c>
      <c r="F16" s="4" t="str">
        <f t="shared" si="1"/>
        <v>echo `lod -f SAPFIHR -n FF_LPMS_EMPLOYEESFULL -o target -p both | grep RAC | grep -v FF_LPMS_EMPLOYEESFULL | wc -l` = FF_LPMS_EMPLOYEESFULL; \</v>
      </c>
    </row>
    <row r="17" spans="1:6" x14ac:dyDescent="0.25">
      <c r="A17" t="s">
        <v>323</v>
      </c>
      <c r="B17" t="s">
        <v>764</v>
      </c>
      <c r="C17" t="s">
        <v>750</v>
      </c>
      <c r="D17" t="s">
        <v>749</v>
      </c>
      <c r="E17" s="2" t="str">
        <f t="shared" si="0"/>
        <v xml:space="preserve">lod -f SAPFIHR -n FF_LPMS_EMPLOYEESFULL_1 -o target -p both | grep RAC | grep -v FF_LPMS_EMPLOYEESFULL_1 | sort; echo </v>
      </c>
      <c r="F17" s="4" t="str">
        <f t="shared" si="1"/>
        <v>echo `lod -f SAPFIHR -n FF_LPMS_EMPLOYEESFULL_1 -o target -p both | grep RAC | grep -v FF_LPMS_EMPLOYEESFULL_1 | wc -l` = FF_LPMS_EMPLOYEESFULL_1; \</v>
      </c>
    </row>
    <row r="18" spans="1:6" x14ac:dyDescent="0.25">
      <c r="A18" t="s">
        <v>323</v>
      </c>
      <c r="B18" t="s">
        <v>765</v>
      </c>
      <c r="C18" t="s">
        <v>750</v>
      </c>
      <c r="D18" t="s">
        <v>749</v>
      </c>
      <c r="E18" s="2" t="str">
        <f t="shared" si="0"/>
        <v xml:space="preserve">lod -f SAPFIHR -n FF_LPMS_LPSTORES -o target -p both | grep RAC | grep -v FF_LPMS_LPSTORES | sort; echo </v>
      </c>
      <c r="F18" s="4" t="str">
        <f t="shared" si="1"/>
        <v>echo `lod -f SAPFIHR -n FF_LPMS_LPSTORES -o target -p both | grep RAC | grep -v FF_LPMS_LPSTORES | wc -l` = FF_LPMS_LPSTORES; \</v>
      </c>
    </row>
    <row r="19" spans="1:6" x14ac:dyDescent="0.25">
      <c r="A19" t="s">
        <v>323</v>
      </c>
      <c r="B19" t="s">
        <v>766</v>
      </c>
      <c r="C19" t="s">
        <v>750</v>
      </c>
      <c r="D19" t="s">
        <v>749</v>
      </c>
      <c r="E19" s="2" t="str">
        <f t="shared" si="0"/>
        <v xml:space="preserve">lod -f SAPFIHR -n FF_LPMS_LPSTORES_1 -o target -p both | grep RAC | grep -v FF_LPMS_LPSTORES_1 | sort; echo </v>
      </c>
      <c r="F19" s="4" t="str">
        <f t="shared" si="1"/>
        <v>echo `lod -f SAPFIHR -n FF_LPMS_LPSTORES_1 -o target -p both | grep RAC | grep -v FF_LPMS_LPSTORES_1 | wc -l` = FF_LPMS_LPSTORES_1; \</v>
      </c>
    </row>
    <row r="20" spans="1:6" x14ac:dyDescent="0.25">
      <c r="A20" t="s">
        <v>323</v>
      </c>
      <c r="B20" t="s">
        <v>767</v>
      </c>
      <c r="C20" t="s">
        <v>750</v>
      </c>
      <c r="D20" t="s">
        <v>749</v>
      </c>
      <c r="E20" s="2" t="str">
        <f t="shared" si="0"/>
        <v xml:space="preserve">lod -f SAPFIHR -n FF_SAFETYFIRST -o target -p both | grep RAC | grep -v FF_SAFETYFIRST | sort; echo </v>
      </c>
      <c r="F20" s="4" t="str">
        <f t="shared" si="1"/>
        <v>echo `lod -f SAPFIHR -n FF_SAFETYFIRST -o target -p both | grep RAC | grep -v FF_SAFETYFIRST | wc -l` = FF_SAFETYFIRST; \</v>
      </c>
    </row>
    <row r="21" spans="1:6" x14ac:dyDescent="0.25">
      <c r="A21" t="s">
        <v>323</v>
      </c>
      <c r="B21" t="s">
        <v>768</v>
      </c>
      <c r="C21" t="s">
        <v>750</v>
      </c>
      <c r="D21" t="s">
        <v>749</v>
      </c>
      <c r="E21" s="2" t="str">
        <f t="shared" si="0"/>
        <v xml:space="preserve">lod -f SAPFIHR -n FF_STATEOFTEXAS -o target -p both | grep RAC | grep -v FF_STATEOFTEXAS | sort; echo </v>
      </c>
      <c r="F21" s="4" t="str">
        <f t="shared" si="1"/>
        <v>echo `lod -f SAPFIHR -n FF_STATEOFTEXAS -o target -p both | grep RAC | grep -v FF_STATEOFTEXAS | wc -l` = FF_STATEOFTEXAS; \</v>
      </c>
    </row>
    <row r="22" spans="1:6" x14ac:dyDescent="0.25">
      <c r="A22" t="s">
        <v>323</v>
      </c>
      <c r="B22" t="s">
        <v>769</v>
      </c>
      <c r="C22" t="s">
        <v>750</v>
      </c>
      <c r="D22" t="s">
        <v>749</v>
      </c>
      <c r="E22" s="2" t="str">
        <f t="shared" si="0"/>
        <v xml:space="preserve">lod -f SAPFIHR -n FF_USCONCUR_ATTENDEE -o target -p both | grep RAC | grep -v FF_USCONCUR_ATTENDEE | sort; echo </v>
      </c>
      <c r="F22" s="4" t="str">
        <f t="shared" si="1"/>
        <v>echo `lod -f SAPFIHR -n FF_USCONCUR_ATTENDEE -o target -p both | grep RAC | grep -v FF_USCONCUR_ATTENDEE | wc -l` = FF_USCONCUR_ATTENDEE; \</v>
      </c>
    </row>
    <row r="23" spans="1:6" x14ac:dyDescent="0.25">
      <c r="A23" t="s">
        <v>323</v>
      </c>
      <c r="B23" t="s">
        <v>770</v>
      </c>
      <c r="C23" t="s">
        <v>750</v>
      </c>
      <c r="D23" t="s">
        <v>749</v>
      </c>
      <c r="E23" s="2" t="str">
        <f t="shared" si="0"/>
        <v xml:space="preserve">lod -f SAPFIHR -n FF_USCONCUR_EMPLOYEE_DETAILS -o target -p both | grep RAC | grep -v FF_USCONCUR_EMPLOYEE_DETAILS | sort; echo </v>
      </c>
      <c r="F23" s="4" t="str">
        <f t="shared" si="1"/>
        <v>echo `lod -f SAPFIHR -n FF_USCONCUR_EMPLOYEE_DETAILS -o target -p both | grep RAC | grep -v FF_USCONCUR_EMPLOYEE_DETAILS | wc -l` = FF_USCONCUR_EMPLOYEE_DETAILS; \</v>
      </c>
    </row>
    <row r="24" spans="1:6" x14ac:dyDescent="0.25">
      <c r="A24" t="s">
        <v>323</v>
      </c>
      <c r="B24" t="s">
        <v>771</v>
      </c>
      <c r="C24" t="s">
        <v>750</v>
      </c>
      <c r="D24" t="s">
        <v>749</v>
      </c>
      <c r="E24" s="2" t="str">
        <f t="shared" si="0"/>
        <v xml:space="preserve">lod -f SAPFIHR -n FF_USCONCUR_EMPLOYEE_HEADER -o target -p both | grep RAC | grep -v FF_USCONCUR_EMPLOYEE_HEADER | sort; echo </v>
      </c>
      <c r="F24" s="4" t="str">
        <f t="shared" si="1"/>
        <v>echo `lod -f SAPFIHR -n FF_USCONCUR_EMPLOYEE_HEADER -o target -p both | grep RAC | grep -v FF_USCONCUR_EMPLOYEE_HEADER | wc -l` = FF_USCONCUR_EMPLOYEE_HEADER; \</v>
      </c>
    </row>
    <row r="25" spans="1:6" x14ac:dyDescent="0.25">
      <c r="A25" t="s">
        <v>323</v>
      </c>
      <c r="B25" t="s">
        <v>772</v>
      </c>
      <c r="C25" t="s">
        <v>750</v>
      </c>
      <c r="D25" t="s">
        <v>749</v>
      </c>
      <c r="E25" s="2" t="str">
        <f t="shared" si="0"/>
        <v xml:space="preserve">lod -f SAPFIHR -n FMLA -o target -p both | grep RAC | grep -v FMLA | sort; echo </v>
      </c>
      <c r="F25" s="4" t="str">
        <f t="shared" si="1"/>
        <v>echo `lod -f SAPFIHR -n FMLA -o target -p both | grep RAC | grep -v FMLA | wc -l` = FMLA; \</v>
      </c>
    </row>
    <row r="26" spans="1:6" x14ac:dyDescent="0.25">
      <c r="A26" t="s">
        <v>323</v>
      </c>
      <c r="B26" t="s">
        <v>773</v>
      </c>
      <c r="C26" t="s">
        <v>750</v>
      </c>
      <c r="D26" t="s">
        <v>749</v>
      </c>
      <c r="E26" s="2" t="str">
        <f t="shared" si="0"/>
        <v xml:space="preserve">lod -f SAPFIHR -n HEADER_RECORD_SEDGEWICK -o target -p both | grep RAC | grep -v HEADER_RECORD_SEDGEWICK | sort; echo </v>
      </c>
      <c r="F26" s="4" t="str">
        <f t="shared" si="1"/>
        <v>echo `lod -f SAPFIHR -n HEADER_RECORD_SEDGEWICK -o target -p both | grep RAC | grep -v HEADER_RECORD_SEDGEWICK | wc -l` = HEADER_RECORD_SEDGEWICK; \</v>
      </c>
    </row>
    <row r="27" spans="1:6" x14ac:dyDescent="0.25">
      <c r="A27" t="s">
        <v>323</v>
      </c>
      <c r="B27" t="s">
        <v>774</v>
      </c>
      <c r="C27" t="s">
        <v>750</v>
      </c>
      <c r="D27" t="s">
        <v>749</v>
      </c>
      <c r="E27" s="2" t="str">
        <f t="shared" si="0"/>
        <v xml:space="preserve">lod -f SAPFIHR -n Header_Record -o target -p both | grep RAC | grep -v Header_Record | sort; echo </v>
      </c>
      <c r="F27" s="4" t="str">
        <f t="shared" si="1"/>
        <v>echo `lod -f SAPFIHR -n Header_Record -o target -p both | grep RAC | grep -v Header_Record | wc -l` = Header_Record; \</v>
      </c>
    </row>
    <row r="28" spans="1:6" x14ac:dyDescent="0.25">
      <c r="A28" t="s">
        <v>323</v>
      </c>
      <c r="B28" t="s">
        <v>775</v>
      </c>
      <c r="C28" t="s">
        <v>750</v>
      </c>
      <c r="D28" t="s">
        <v>749</v>
      </c>
      <c r="E28" s="2" t="str">
        <f t="shared" si="0"/>
        <v xml:space="preserve">lod -f SAPFIHR -n Intrust_Deductions -o target -p both | grep RAC | grep -v Intrust_Deductions | sort; echo </v>
      </c>
      <c r="F28" s="4" t="str">
        <f t="shared" si="1"/>
        <v>echo `lod -f SAPFIHR -n Intrust_Deductions -o target -p both | grep RAC | grep -v Intrust_Deductions | wc -l` = Intrust_Deductions; \</v>
      </c>
    </row>
    <row r="29" spans="1:6" x14ac:dyDescent="0.25">
      <c r="A29" t="s">
        <v>323</v>
      </c>
      <c r="B29" t="s">
        <v>776</v>
      </c>
      <c r="C29" t="s">
        <v>750</v>
      </c>
      <c r="D29" t="s">
        <v>749</v>
      </c>
      <c r="E29" s="2" t="str">
        <f t="shared" si="0"/>
        <v xml:space="preserve">lod -f SAPFIHR -n LAW_EIE2 -o target -p both | grep RAC | grep -v LAW_EIE2 | sort; echo </v>
      </c>
      <c r="F29" s="4" t="str">
        <f t="shared" si="1"/>
        <v>echo `lod -f SAPFIHR -n LAW_EIE2 -o target -p both | grep RAC | grep -v LAW_EIE2 | wc -l` = LAW_EIE2; \</v>
      </c>
    </row>
    <row r="30" spans="1:6" x14ac:dyDescent="0.25">
      <c r="A30" t="s">
        <v>323</v>
      </c>
      <c r="B30" t="s">
        <v>777</v>
      </c>
      <c r="C30" t="s">
        <v>750</v>
      </c>
      <c r="D30" t="s">
        <v>749</v>
      </c>
      <c r="E30" s="2" t="str">
        <f t="shared" si="0"/>
        <v xml:space="preserve">lod -f SAPFIHR -n MASTER_RECORD -o target -p both | grep RAC | grep -v MASTER_RECORD | sort; echo </v>
      </c>
      <c r="F30" s="4" t="str">
        <f t="shared" si="1"/>
        <v>echo `lod -f SAPFIHR -n MASTER_RECORD -o target -p both | grep RAC | grep -v MASTER_RECORD | wc -l` = MASTER_RECORD; \</v>
      </c>
    </row>
    <row r="31" spans="1:6" x14ac:dyDescent="0.25">
      <c r="A31" t="s">
        <v>323</v>
      </c>
      <c r="B31" t="s">
        <v>778</v>
      </c>
      <c r="C31" t="s">
        <v>750</v>
      </c>
      <c r="D31" t="s">
        <v>749</v>
      </c>
      <c r="E31" s="2" t="str">
        <f t="shared" si="0"/>
        <v xml:space="preserve">lod -f SAPFIHR -n MISCCLIENTFIELD_RECORD -o target -p both | grep RAC | grep -v MISCCLIENTFIELD_RECORD | sort; echo </v>
      </c>
      <c r="F31" s="4" t="str">
        <f t="shared" si="1"/>
        <v>echo `lod -f SAPFIHR -n MISCCLIENTFIELD_RECORD -o target -p both | grep RAC | grep -v MISCCLIENTFIELD_RECORD | wc -l` = MISCCLIENTFIELD_RECORD; \</v>
      </c>
    </row>
    <row r="32" spans="1:6" x14ac:dyDescent="0.25">
      <c r="A32" t="s">
        <v>323</v>
      </c>
      <c r="B32" t="s">
        <v>779</v>
      </c>
      <c r="C32" t="s">
        <v>750</v>
      </c>
      <c r="D32" t="s">
        <v>749</v>
      </c>
      <c r="E32" s="2" t="str">
        <f t="shared" si="0"/>
        <v xml:space="preserve">lod -f SAPFIHR -n MONTHLY_ORDERS_FACT -o target -p both | grep RAC | grep -v MONTHLY_ORDERS_FACT | sort; echo </v>
      </c>
      <c r="F32" s="4" t="str">
        <f t="shared" si="1"/>
        <v>echo `lod -f SAPFIHR -n MONTHLY_ORDERS_FACT -o target -p both | grep RAC | grep -v MONTHLY_ORDERS_FACT | wc -l` = MONTHLY_ORDERS_FACT; \</v>
      </c>
    </row>
    <row r="33" spans="1:6" x14ac:dyDescent="0.25">
      <c r="A33" t="s">
        <v>323</v>
      </c>
      <c r="B33" t="s">
        <v>780</v>
      </c>
      <c r="C33" t="s">
        <v>750</v>
      </c>
      <c r="D33" t="s">
        <v>749</v>
      </c>
      <c r="E33" s="2" t="str">
        <f t="shared" si="0"/>
        <v xml:space="preserve">lod -f SAPFIHR -n Member_Record -o target -p both | grep RAC | grep -v Member_Record | sort; echo </v>
      </c>
      <c r="F33" s="4" t="str">
        <f t="shared" si="1"/>
        <v>echo `lod -f SAPFIHR -n Member_Record -o target -p both | grep RAC | grep -v Member_Record | wc -l` = Member_Record; \</v>
      </c>
    </row>
    <row r="34" spans="1:6" x14ac:dyDescent="0.25">
      <c r="A34" t="s">
        <v>323</v>
      </c>
      <c r="B34" t="s">
        <v>781</v>
      </c>
      <c r="C34" t="s">
        <v>750</v>
      </c>
      <c r="D34" t="s">
        <v>749</v>
      </c>
      <c r="E34" s="2" t="str">
        <f t="shared" si="0"/>
        <v xml:space="preserve">lod -f SAPFIHR -n TRAILER_RECORD_SEDGEWICK -o target -p both | grep RAC | grep -v TRAILER_RECORD_SEDGEWICK | sort; echo </v>
      </c>
      <c r="F34" s="4" t="str">
        <f t="shared" si="1"/>
        <v>echo `lod -f SAPFIHR -n TRAILER_RECORD_SEDGEWICK -o target -p both | grep RAC | grep -v TRAILER_RECORD_SEDGEWICK | wc -l` = TRAILER_RECORD_SEDGEWICK; \</v>
      </c>
    </row>
    <row r="35" spans="1:6" x14ac:dyDescent="0.25">
      <c r="A35" t="s">
        <v>323</v>
      </c>
      <c r="B35" t="s">
        <v>782</v>
      </c>
      <c r="C35" t="s">
        <v>750</v>
      </c>
      <c r="D35" t="s">
        <v>749</v>
      </c>
      <c r="E35" s="2" t="str">
        <f t="shared" si="0"/>
        <v xml:space="preserve">lod -f SAPFIHR -n Trailer_Record -o target -p both | grep RAC | grep -v Trailer_Record | sort; echo </v>
      </c>
      <c r="F35" s="4" t="str">
        <f t="shared" si="1"/>
        <v>echo `lod -f SAPFIHR -n Trailer_Record -o target -p both | grep RAC | grep -v Trailer_Record | wc -l` = Trailer_Record; \</v>
      </c>
    </row>
    <row r="36" spans="1:6" x14ac:dyDescent="0.25">
      <c r="A36" t="s">
        <v>323</v>
      </c>
      <c r="B36" t="s">
        <v>783</v>
      </c>
      <c r="C36" t="s">
        <v>750</v>
      </c>
      <c r="D36" t="s">
        <v>749</v>
      </c>
      <c r="E36" s="2" t="str">
        <f t="shared" si="0"/>
        <v xml:space="preserve">lod -f SAPFIHR -n census -o target -p both | grep RAC | grep -v census | sort; echo </v>
      </c>
      <c r="F36" s="4" t="str">
        <f t="shared" si="1"/>
        <v>echo `lod -f SAPFIHR -n census -o target -p both | grep RAC | grep -v census | wc -l` = census; \</v>
      </c>
    </row>
    <row r="37" spans="1:6" x14ac:dyDescent="0.25">
      <c r="A37" t="s">
        <v>323</v>
      </c>
      <c r="B37" t="s">
        <v>393</v>
      </c>
      <c r="C37" t="s">
        <v>750</v>
      </c>
      <c r="D37" t="s">
        <v>749</v>
      </c>
      <c r="E37" s="2" t="str">
        <f t="shared" si="0"/>
        <v xml:space="preserve">lod -f SAPFIHR -n compsync -o target -p both | grep RAC | grep -v compsync | sort; echo </v>
      </c>
      <c r="F37" s="4" t="str">
        <f t="shared" si="1"/>
        <v>echo `lod -f SAPFIHR -n compsync -o target -p both | grep RAC | grep -v compsync | wc -l` = compsync; \</v>
      </c>
    </row>
    <row r="38" spans="1:6" x14ac:dyDescent="0.25">
      <c r="A38" t="s">
        <v>323</v>
      </c>
      <c r="B38" t="s">
        <v>784</v>
      </c>
      <c r="C38" t="s">
        <v>750</v>
      </c>
      <c r="D38" t="s">
        <v>749</v>
      </c>
      <c r="E38" s="2" t="str">
        <f t="shared" si="0"/>
        <v xml:space="preserve">lod -f SAPFIHR -n compsync_error -o target -p both | grep RAC | grep -v compsync_error | sort; echo </v>
      </c>
      <c r="F38" s="4" t="str">
        <f t="shared" si="1"/>
        <v>echo `lod -f SAPFIHR -n compsync_error -o target -p both | grep RAC | grep -v compsync_error | wc -l` = compsync_error; \</v>
      </c>
    </row>
    <row r="39" spans="1:6" x14ac:dyDescent="0.25">
      <c r="A39" t="s">
        <v>323</v>
      </c>
      <c r="B39" t="s">
        <v>785</v>
      </c>
      <c r="C39" t="s">
        <v>750</v>
      </c>
      <c r="D39" t="s">
        <v>749</v>
      </c>
      <c r="E39" s="2" t="str">
        <f t="shared" si="0"/>
        <v xml:space="preserve">lod -f SAPFIHR -n temp_file -o target -p both | grep RAC | grep -v temp_file | sort; echo </v>
      </c>
      <c r="F39" s="4" t="str">
        <f t="shared" si="1"/>
        <v>echo `lod -f SAPFIHR -n temp_file -o target -p both | grep RAC | grep -v temp_file | wc -l` = temp_file; \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BE5B4608357445B2B4DB592D1D5374" ma:contentTypeVersion="3" ma:contentTypeDescription="Create a new document." ma:contentTypeScope="" ma:versionID="34cf6b22267f9997eabe5ea0faa8e77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316a775adeec65e196604d911635d3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E80DE7-A106-4DDE-BCA4-996E2232B568}">
  <ds:schemaRefs>
    <ds:schemaRef ds:uri="http://purl.org/dc/elements/1.1/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23447E0-4A7A-48C4-B903-6AD6AC699B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F43843-404E-456B-913F-4914BEEDF4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32</vt:i4>
      </vt:variant>
    </vt:vector>
  </HeadingPairs>
  <TitlesOfParts>
    <vt:vector size="40" baseType="lpstr">
      <vt:lpstr>privileges</vt:lpstr>
      <vt:lpstr>enum</vt:lpstr>
      <vt:lpstr>ACL</vt:lpstr>
      <vt:lpstr>CPST</vt:lpstr>
      <vt:lpstr>Deployments</vt:lpstr>
      <vt:lpstr>Deployments_BR</vt:lpstr>
      <vt:lpstr>ServiceDB</vt:lpstr>
      <vt:lpstr>Dependency Analysis</vt:lpstr>
      <vt:lpstr>codepage</vt:lpstr>
      <vt:lpstr>conn_type</vt:lpstr>
      <vt:lpstr>dgnm</vt:lpstr>
      <vt:lpstr>dgxml</vt:lpstr>
      <vt:lpstr>domain</vt:lpstr>
      <vt:lpstr>host_p</vt:lpstr>
      <vt:lpstr>host_q</vt:lpstr>
      <vt:lpstr>host_u</vt:lpstr>
      <vt:lpstr>int_p1</vt:lpstr>
      <vt:lpstr>int_p2</vt:lpstr>
      <vt:lpstr>int_q1</vt:lpstr>
      <vt:lpstr>int_u1</vt:lpstr>
      <vt:lpstr>int_u2</vt:lpstr>
      <vt:lpstr>nodes_dev</vt:lpstr>
      <vt:lpstr>nodes_prod</vt:lpstr>
      <vt:lpstr>nodes_qa</vt:lpstr>
      <vt:lpstr>nodes_uat</vt:lpstr>
      <vt:lpstr>pd</vt:lpstr>
      <vt:lpstr>pdv</vt:lpstr>
      <vt:lpstr>privpath</vt:lpstr>
      <vt:lpstr>pswd_br_p</vt:lpstr>
      <vt:lpstr>pswd_br_q</vt:lpstr>
      <vt:lpstr>pswd_br_u</vt:lpstr>
      <vt:lpstr>pswd_sj_p</vt:lpstr>
      <vt:lpstr>pswd_sj_q</vt:lpstr>
      <vt:lpstr>pswd_sj_u</vt:lpstr>
      <vt:lpstr>rep_p</vt:lpstr>
      <vt:lpstr>rep_q</vt:lpstr>
      <vt:lpstr>rep_u</vt:lpstr>
      <vt:lpstr>un</vt:lpstr>
      <vt:lpstr>unv</vt:lpstr>
      <vt:lpstr>userorgroup</vt:lpstr>
    </vt:vector>
  </TitlesOfParts>
  <Manager>Fred.Cole@Rentacenter.com</Manager>
  <Company>Rent-A-Center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INFA Deployments</dc:title>
  <dc:subject>INFA Deployments</dc:subject>
  <dc:creator>Sajjan Janardhanan</dc:creator>
  <cp:keywords>Confidential</cp:keywords>
  <dc:description>Data Services</dc:description>
  <cp:lastModifiedBy>Bill Ritchie</cp:lastModifiedBy>
  <cp:lastPrinted>2018-10-31T20:18:52Z</cp:lastPrinted>
  <dcterms:created xsi:type="dcterms:W3CDTF">2014-12-16T22:03:32Z</dcterms:created>
  <dcterms:modified xsi:type="dcterms:W3CDTF">2019-03-07T23:40:24Z</dcterms:modified>
  <cp:category>Administration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0x010100BBBE5B4608357445B2B4DB592D1D5374</vt:lpwstr>
  </property>
</Properties>
</file>